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20-21\Stats release\Release Documents\Ecomms tables\Jan 24 update\"/>
    </mc:Choice>
  </mc:AlternateContent>
  <xr:revisionPtr revIDLastSave="0" documentId="8_{D14F53E1-EEC9-47C0-89EC-230D0E08ABE6}" xr6:coauthVersionLast="47" xr6:coauthVersionMax="47" xr10:uidLastSave="{00000000-0000-0000-0000-000000000000}"/>
  <bookViews>
    <workbookView xWindow="-120" yWindow="-120" windowWidth="29040" windowHeight="14505" tabRatio="803"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DatasheetPart1!$A$4:$U$319</definedName>
    <definedName name="_xlnm._FilterDatabase" localSheetId="9" hidden="1">DatasheetPart2DA!$B$1:$M$235</definedName>
    <definedName name="_xlnm._FilterDatabase" localSheetId="10" hidden="1">DatasheetPart3!$A$4:$IB$319</definedName>
    <definedName name="_xlnm._FilterDatabase" localSheetId="11" hidden="1">DatasheetPart4!$A$3:$GT$319</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2" hidden="1">{"'Trust by name'!$A$6:$E$350","'Trust by name'!$A$1:$D$348"}</definedName>
    <definedName name="eh_2" hidden="1">{"'Trust by name'!$A$6:$E$350","'Trust by name'!$A$1:$D$348"}</definedName>
    <definedName name="eh_3" hidden="1">{"'Trust by name'!$A$6:$E$350","'Trust by name'!$A$1:$D$348"}</definedName>
    <definedName name="eh_4" hidden="1">{"'Trust by name'!$A$6:$E$350","'Trust by name'!$A$1:$D$348"}</definedName>
    <definedName name="eh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2" hidden="1">{"'Trust by name'!$A$6:$E$350","'Trust by name'!$A$1:$D$348"}</definedName>
    <definedName name="HTML_Control_2" hidden="1">{"'Trust by name'!$A$6:$E$350","'Trust by name'!$A$1:$D$348"}</definedName>
    <definedName name="HTML_Control_3" hidden="1">{"'Trust by name'!$A$6:$E$350","'Trust by name'!$A$1:$D$348"}</definedName>
    <definedName name="HTML_Control_4" hidden="1">{"'Trust by name'!$A$6:$E$350","'Trust by name'!$A$1:$D$348"}</definedName>
    <definedName name="HTML_Control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2" hidden="1">{#N/A,#N/A,FALSE,"CGBR95C"}</definedName>
    <definedName name="wrn.table1._2" hidden="1">{#N/A,#N/A,FALSE,"CGBR95C"}</definedName>
    <definedName name="wrn.table1._3" hidden="1">{#N/A,#N/A,FALSE,"CGBR95C"}</definedName>
    <definedName name="wrn.table1._4" hidden="1">{#N/A,#N/A,FALSE,"CGBR95C"}</definedName>
    <definedName name="wrn.table1._5" hidden="1">{#N/A,#N/A,FALSE,"CGBR95C"}</definedName>
    <definedName name="wrn.table2." hidden="1">{#N/A,#N/A,FALSE,"CGBR95C"}</definedName>
    <definedName name="wrn.table2._1" hidden="1">{#N/A,#N/A,FALSE,"CGBR95C"}</definedName>
    <definedName name="wrn.table2._1_1" hidden="1">{#N/A,#N/A,FALSE,"CGBR95C"}</definedName>
    <definedName name="wrn.table2._1_2" hidden="1">{#N/A,#N/A,FALSE,"CGBR95C"}</definedName>
    <definedName name="wrn.table2._2" hidden="1">{#N/A,#N/A,FALSE,"CGBR95C"}</definedName>
    <definedName name="wrn.table2._3" hidden="1">{#N/A,#N/A,FALSE,"CGBR95C"}</definedName>
    <definedName name="wrn.table2._4" hidden="1">{#N/A,#N/A,FALSE,"CGBR95C"}</definedName>
    <definedName name="wrn.table2._5" hidden="1">{#N/A,#N/A,FALSE,"CGBR95C"}</definedName>
    <definedName name="wrn.tablea." hidden="1">{#N/A,#N/A,FALSE,"CGBR95C"}</definedName>
    <definedName name="wrn.tablea._1" hidden="1">{#N/A,#N/A,FALSE,"CGBR95C"}</definedName>
    <definedName name="wrn.tablea._1_1" hidden="1">{#N/A,#N/A,FALSE,"CGBR95C"}</definedName>
    <definedName name="wrn.tablea._1_2" hidden="1">{#N/A,#N/A,FALSE,"CGBR95C"}</definedName>
    <definedName name="wrn.tablea._2" hidden="1">{#N/A,#N/A,FALSE,"CGBR95C"}</definedName>
    <definedName name="wrn.tablea._3" hidden="1">{#N/A,#N/A,FALSE,"CGBR95C"}</definedName>
    <definedName name="wrn.tablea._4" hidden="1">{#N/A,#N/A,FALSE,"CGBR95C"}</definedName>
    <definedName name="wrn.tablea._5" hidden="1">{#N/A,#N/A,FALSE,"CGBR95C"}</definedName>
    <definedName name="wrn.tableb." hidden="1">{#N/A,#N/A,FALSE,"CGBR95C"}</definedName>
    <definedName name="wrn.tableb._1" hidden="1">{#N/A,#N/A,FALSE,"CGBR95C"}</definedName>
    <definedName name="wrn.tableb._1_1" hidden="1">{#N/A,#N/A,FALSE,"CGBR95C"}</definedName>
    <definedName name="wrn.tableb._1_2" hidden="1">{#N/A,#N/A,FALSE,"CGBR95C"}</definedName>
    <definedName name="wrn.tableb._2" hidden="1">{#N/A,#N/A,FALSE,"CGBR95C"}</definedName>
    <definedName name="wrn.tableb._3" hidden="1">{#N/A,#N/A,FALSE,"CGBR95C"}</definedName>
    <definedName name="wrn.tableb._4" hidden="1">{#N/A,#N/A,FALSE,"CGBR95C"}</definedName>
    <definedName name="wrn.tableb._5" hidden="1">{#N/A,#N/A,FALSE,"CGBR95C"}</definedName>
    <definedName name="wrn.tableq." hidden="1">{#N/A,#N/A,FALSE,"CGBR95C"}</definedName>
    <definedName name="wrn.tableq._1" hidden="1">{#N/A,#N/A,FALSE,"CGBR95C"}</definedName>
    <definedName name="wrn.tableq._1_1" hidden="1">{#N/A,#N/A,FALSE,"CGBR95C"}</definedName>
    <definedName name="wrn.tableq._1_2" hidden="1">{#N/A,#N/A,FALSE,"CGBR95C"}</definedName>
    <definedName name="wrn.tableq._2" hidden="1">{#N/A,#N/A,FALSE,"CGBR95C"}</definedName>
    <definedName name="wrn.tableq._3" hidden="1">{#N/A,#N/A,FALSE,"CGBR95C"}</definedName>
    <definedName name="wrn.tableq._4" hidden="1">{#N/A,#N/A,FALSE,"CGBR95C"}</definedName>
    <definedName name="wrn.tableq.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3" i="1" l="1" a="1"/>
  <c r="L13" i="1" s="1"/>
  <c r="E9" i="1" s="1"/>
  <c r="L12" i="1" a="1"/>
  <c r="L12" i="1" s="1"/>
  <c r="E11" i="1" s="1"/>
  <c r="J29" i="24" l="1"/>
  <c r="P77" i="5"/>
  <c r="P20" i="25"/>
  <c r="R29" i="24"/>
  <c r="AB20" i="25"/>
  <c r="X20" i="25"/>
  <c r="L20" i="25"/>
  <c r="T20" i="25"/>
  <c r="N29" i="24"/>
  <c r="R220" i="82"/>
  <c r="R48" i="82"/>
  <c r="J220" i="82"/>
  <c r="J216" i="82"/>
  <c r="R51" i="82"/>
  <c r="N220" i="82"/>
  <c r="J48" i="82"/>
  <c r="R216" i="82"/>
  <c r="N51" i="82"/>
  <c r="N216" i="82"/>
  <c r="J51" i="82"/>
  <c r="N48" i="82"/>
  <c r="O188" i="24"/>
  <c r="K176" i="24"/>
  <c r="S162" i="24"/>
  <c r="O150" i="24"/>
  <c r="K139" i="24"/>
  <c r="S125" i="24"/>
  <c r="O112" i="24"/>
  <c r="K99" i="24"/>
  <c r="G83" i="24"/>
  <c r="G68" i="24"/>
  <c r="O53" i="24"/>
  <c r="O190" i="24"/>
  <c r="K178" i="24"/>
  <c r="S165" i="24"/>
  <c r="O152" i="24"/>
  <c r="K141" i="24"/>
  <c r="S127" i="24"/>
  <c r="O115" i="24"/>
  <c r="K101" i="24"/>
  <c r="K85" i="24"/>
  <c r="S68" i="24"/>
  <c r="K58" i="24"/>
  <c r="G33" i="24"/>
  <c r="O192" i="24"/>
  <c r="K181" i="24"/>
  <c r="S167" i="24"/>
  <c r="O155" i="24"/>
  <c r="K143" i="24"/>
  <c r="S129" i="24"/>
  <c r="O117" i="24"/>
  <c r="K103" i="24"/>
  <c r="S89" i="24"/>
  <c r="O70" i="24"/>
  <c r="K60" i="24"/>
  <c r="S33" i="24"/>
  <c r="O196" i="24"/>
  <c r="K183" i="24"/>
  <c r="S169" i="24"/>
  <c r="O158" i="24"/>
  <c r="K146" i="24"/>
  <c r="S132" i="24"/>
  <c r="O119" i="24"/>
  <c r="K106" i="24"/>
  <c r="S91" i="24"/>
  <c r="K73" i="24"/>
  <c r="K62" i="24"/>
  <c r="K41" i="24"/>
  <c r="I93" i="5"/>
  <c r="L82" i="5"/>
  <c r="L68" i="5"/>
  <c r="I51" i="5"/>
  <c r="I68" i="5"/>
  <c r="L43" i="5"/>
  <c r="L38" i="5"/>
  <c r="L32" i="5"/>
  <c r="L27" i="5"/>
  <c r="P103" i="5"/>
  <c r="P90" i="5"/>
  <c r="P70" i="5"/>
  <c r="P51" i="5"/>
  <c r="P38" i="5"/>
  <c r="P27" i="5"/>
  <c r="L19" i="5"/>
  <c r="O198" i="24"/>
  <c r="K185" i="24"/>
  <c r="S171" i="24"/>
  <c r="O160" i="24"/>
  <c r="K148" i="24"/>
  <c r="S134" i="24"/>
  <c r="O122" i="24"/>
  <c r="K109" i="24"/>
  <c r="S93" i="24"/>
  <c r="G77" i="24"/>
  <c r="G65" i="24"/>
  <c r="K48" i="24"/>
  <c r="K188" i="24"/>
  <c r="S174" i="24"/>
  <c r="O162" i="24"/>
  <c r="K150" i="24"/>
  <c r="S136" i="24"/>
  <c r="O125" i="24"/>
  <c r="K112" i="24"/>
  <c r="S96" i="24"/>
  <c r="K80" i="24"/>
  <c r="S65" i="24"/>
  <c r="K53" i="24"/>
  <c r="K190" i="24"/>
  <c r="S176" i="24"/>
  <c r="O165" i="24"/>
  <c r="K152" i="24"/>
  <c r="S139" i="24"/>
  <c r="O127" i="24"/>
  <c r="K115" i="24"/>
  <c r="S99" i="24"/>
  <c r="G85" i="24"/>
  <c r="O68" i="24"/>
  <c r="O55" i="24"/>
  <c r="K192" i="24"/>
  <c r="S178" i="24"/>
  <c r="O167" i="24"/>
  <c r="K155" i="24"/>
  <c r="S141" i="24"/>
  <c r="O129" i="24"/>
  <c r="K117" i="24"/>
  <c r="S101" i="24"/>
  <c r="O89" i="24"/>
  <c r="K70" i="24"/>
  <c r="S58" i="24"/>
  <c r="O33" i="24"/>
  <c r="L103" i="5"/>
  <c r="I90" i="5"/>
  <c r="I82" i="5"/>
  <c r="L66" i="5"/>
  <c r="P110" i="5"/>
  <c r="I66" i="5"/>
  <c r="I43" i="5"/>
  <c r="I38" i="5"/>
  <c r="I32" i="5"/>
  <c r="I27" i="5"/>
  <c r="P99" i="5"/>
  <c r="P86" i="5"/>
  <c r="P68" i="5"/>
  <c r="P46" i="5"/>
  <c r="P35" i="5"/>
  <c r="P23" i="5"/>
  <c r="K196" i="24"/>
  <c r="S181" i="24"/>
  <c r="O169" i="24"/>
  <c r="K158" i="24"/>
  <c r="S143" i="24"/>
  <c r="O132" i="24"/>
  <c r="K119" i="24"/>
  <c r="S103" i="24"/>
  <c r="O91" i="24"/>
  <c r="G73" i="24"/>
  <c r="S60" i="24"/>
  <c r="K39" i="24"/>
  <c r="K198" i="24"/>
  <c r="S183" i="24"/>
  <c r="O171" i="24"/>
  <c r="K160" i="24"/>
  <c r="S146" i="24"/>
  <c r="O134" i="24"/>
  <c r="K122" i="24"/>
  <c r="S106" i="24"/>
  <c r="O93" i="24"/>
  <c r="K75" i="24"/>
  <c r="S62" i="24"/>
  <c r="K46" i="24"/>
  <c r="S185" i="24"/>
  <c r="O174" i="24"/>
  <c r="K162" i="24"/>
  <c r="S148" i="24"/>
  <c r="O136" i="24"/>
  <c r="K125" i="24"/>
  <c r="S109" i="24"/>
  <c r="O96" i="24"/>
  <c r="G80" i="24"/>
  <c r="O65" i="24"/>
  <c r="O51" i="24"/>
  <c r="S188" i="24"/>
  <c r="O176" i="24"/>
  <c r="K165" i="24"/>
  <c r="S150" i="24"/>
  <c r="O139" i="24"/>
  <c r="K127" i="24"/>
  <c r="S112" i="24"/>
  <c r="O99" i="24"/>
  <c r="K83" i="24"/>
  <c r="K68" i="24"/>
  <c r="K55" i="24"/>
  <c r="I103" i="5"/>
  <c r="L86" i="5"/>
  <c r="L72" i="5"/>
  <c r="L61" i="5"/>
  <c r="P108" i="5"/>
  <c r="L46" i="5"/>
  <c r="L41" i="5"/>
  <c r="L35" i="5"/>
  <c r="L29" i="5"/>
  <c r="L23" i="5"/>
  <c r="P95" i="5"/>
  <c r="P82" i="5"/>
  <c r="P66" i="5"/>
  <c r="P43" i="5"/>
  <c r="P32" i="5"/>
  <c r="P19" i="5"/>
  <c r="S190" i="24"/>
  <c r="O178" i="24"/>
  <c r="K167" i="24"/>
  <c r="S152" i="24"/>
  <c r="O141" i="24"/>
  <c r="K129" i="24"/>
  <c r="S115" i="24"/>
  <c r="O101" i="24"/>
  <c r="K89" i="24"/>
  <c r="G70" i="24"/>
  <c r="O58" i="24"/>
  <c r="K33" i="24"/>
  <c r="S192" i="24"/>
  <c r="O181" i="24"/>
  <c r="K169" i="24"/>
  <c r="S155" i="24"/>
  <c r="O143" i="24"/>
  <c r="K132" i="24"/>
  <c r="S117" i="24"/>
  <c r="O103" i="24"/>
  <c r="K91" i="24"/>
  <c r="S70" i="24"/>
  <c r="O60" i="24"/>
  <c r="K37" i="24"/>
  <c r="S196" i="24"/>
  <c r="O183" i="24"/>
  <c r="K171" i="24"/>
  <c r="S158" i="24"/>
  <c r="O146" i="24"/>
  <c r="K134" i="24"/>
  <c r="S119" i="24"/>
  <c r="O106" i="24"/>
  <c r="K93" i="24"/>
  <c r="G75" i="24"/>
  <c r="O62" i="24"/>
  <c r="K44" i="24"/>
  <c r="S198" i="24"/>
  <c r="O185" i="24"/>
  <c r="K174" i="24"/>
  <c r="S160" i="24"/>
  <c r="O148" i="24"/>
  <c r="K136" i="24"/>
  <c r="S122" i="24"/>
  <c r="O109" i="24"/>
  <c r="K96" i="24"/>
  <c r="K77" i="24"/>
  <c r="K65" i="24"/>
  <c r="K51" i="24"/>
  <c r="I95" i="5"/>
  <c r="I86" i="5"/>
  <c r="L70" i="5"/>
  <c r="L51" i="5"/>
  <c r="I99" i="5"/>
  <c r="I46" i="5"/>
  <c r="I41" i="5"/>
  <c r="I35" i="5"/>
  <c r="I29" i="5"/>
  <c r="I23" i="5"/>
  <c r="P93" i="5"/>
  <c r="P72" i="5"/>
  <c r="P61" i="5"/>
  <c r="P41" i="5"/>
  <c r="P29" i="5"/>
  <c r="I19" i="5"/>
  <c r="X16" i="25" l="1"/>
  <c r="X89" i="25"/>
  <c r="T89" i="25"/>
  <c r="T16" i="25"/>
  <c r="P16" i="25"/>
  <c r="P89" i="25"/>
  <c r="X64" i="25"/>
  <c r="T56" i="25"/>
  <c r="P49" i="25"/>
  <c r="T37" i="25"/>
  <c r="L24" i="25"/>
  <c r="AB103" i="25"/>
  <c r="X99" i="25"/>
  <c r="X96" i="25"/>
  <c r="T82" i="25"/>
  <c r="P76" i="25"/>
  <c r="L70" i="25"/>
  <c r="AB60" i="25"/>
  <c r="X54" i="25"/>
  <c r="T45" i="25"/>
  <c r="P35" i="25"/>
  <c r="AB64" i="25"/>
  <c r="P24" i="25"/>
  <c r="AB70" i="25"/>
  <c r="AB72" i="25"/>
  <c r="AB74" i="25"/>
  <c r="L78" i="25"/>
  <c r="L80" i="25"/>
  <c r="L82" i="25"/>
  <c r="P92" i="25"/>
  <c r="P94" i="25"/>
  <c r="P96" i="25"/>
  <c r="T99" i="25"/>
  <c r="T101" i="25"/>
  <c r="T103" i="25"/>
  <c r="X106" i="25"/>
  <c r="X66" i="25"/>
  <c r="T58" i="25"/>
  <c r="P51" i="25"/>
  <c r="X39" i="25"/>
  <c r="L26" i="25"/>
  <c r="AB106" i="25"/>
  <c r="T92" i="25"/>
  <c r="P78" i="25"/>
  <c r="L72" i="25"/>
  <c r="X56" i="25"/>
  <c r="T49" i="25"/>
  <c r="X37" i="25"/>
  <c r="T94" i="25"/>
  <c r="X92" i="25"/>
  <c r="AB82" i="25"/>
  <c r="P80" i="25"/>
  <c r="T78" i="25"/>
  <c r="X76" i="25"/>
  <c r="L74" i="25"/>
  <c r="P72" i="25"/>
  <c r="T70" i="25"/>
  <c r="X68" i="25"/>
  <c r="L66" i="25"/>
  <c r="P64" i="25"/>
  <c r="T60" i="25"/>
  <c r="X58" i="25"/>
  <c r="AB56" i="25"/>
  <c r="L56" i="25"/>
  <c r="P54" i="25"/>
  <c r="T51" i="25"/>
  <c r="X49" i="25"/>
  <c r="AB45" i="25"/>
  <c r="AB43" i="25"/>
  <c r="AB39" i="25"/>
  <c r="AB37" i="25"/>
  <c r="AB35" i="25"/>
  <c r="P33" i="25"/>
  <c r="AB26" i="25"/>
  <c r="T24" i="25"/>
  <c r="AB24" i="25"/>
  <c r="AB31" i="25"/>
  <c r="T39" i="25"/>
  <c r="P43" i="25"/>
  <c r="L51" i="25"/>
  <c r="L54" i="25"/>
  <c r="P58" i="25"/>
  <c r="P60" i="25"/>
  <c r="T66" i="25"/>
  <c r="T68" i="25"/>
  <c r="X72" i="25"/>
  <c r="X74" i="25"/>
  <c r="AB78" i="25"/>
  <c r="AB80" i="25"/>
  <c r="L94" i="25"/>
  <c r="P101" i="25"/>
  <c r="P103" i="25"/>
  <c r="AB66" i="25"/>
  <c r="L96" i="25"/>
  <c r="P106" i="25"/>
  <c r="X101" i="25"/>
  <c r="AB99" i="25"/>
  <c r="L99" i="25"/>
  <c r="P31" i="25"/>
  <c r="T35" i="25"/>
  <c r="AB41" i="25"/>
  <c r="X45" i="25"/>
  <c r="AB51" i="25"/>
  <c r="AB54" i="25"/>
  <c r="L60" i="25"/>
  <c r="L64" i="25"/>
  <c r="P68" i="25"/>
  <c r="P70" i="25"/>
  <c r="T74" i="25"/>
  <c r="T76" i="25"/>
  <c r="X80" i="25"/>
  <c r="X82" i="25"/>
  <c r="AB94" i="25"/>
  <c r="AB96" i="25"/>
  <c r="L103" i="25"/>
  <c r="L106" i="25"/>
  <c r="S20" i="24"/>
  <c r="O18" i="24"/>
  <c r="K18" i="24"/>
  <c r="K23" i="24"/>
  <c r="S23" i="24"/>
  <c r="S18" i="24"/>
  <c r="O20" i="24"/>
  <c r="R137" i="82"/>
  <c r="N69" i="82"/>
  <c r="J54" i="82"/>
  <c r="J255" i="82"/>
  <c r="J245" i="82"/>
  <c r="R227" i="82"/>
  <c r="N114" i="82"/>
  <c r="R24" i="82"/>
  <c r="R28" i="82"/>
  <c r="R85" i="82"/>
  <c r="J104" i="82"/>
  <c r="N121" i="82"/>
  <c r="N154" i="82"/>
  <c r="R176" i="82"/>
  <c r="J194" i="82"/>
  <c r="N210" i="82"/>
  <c r="R233" i="82"/>
  <c r="J249" i="82"/>
  <c r="J42" i="82"/>
  <c r="N63" i="82"/>
  <c r="J97" i="82"/>
  <c r="R131" i="82"/>
  <c r="J149" i="82"/>
  <c r="R168" i="82"/>
  <c r="J188" i="82"/>
  <c r="N204" i="82"/>
  <c r="N255" i="82"/>
  <c r="R79" i="82"/>
  <c r="J20" i="82"/>
  <c r="N35" i="82"/>
  <c r="R57" i="82"/>
  <c r="J75" i="82"/>
  <c r="N91" i="82"/>
  <c r="R108" i="82"/>
  <c r="J127" i="82"/>
  <c r="N143" i="82"/>
  <c r="J164" i="82"/>
  <c r="N182" i="82"/>
  <c r="R198" i="82"/>
  <c r="J223" i="82"/>
  <c r="N241" i="82"/>
  <c r="R251" i="82"/>
  <c r="K32" i="1"/>
  <c r="K42" i="1"/>
  <c r="K30" i="1"/>
  <c r="T106" i="25" l="1"/>
  <c r="P99" i="25"/>
  <c r="L92" i="25"/>
  <c r="AB76" i="25"/>
  <c r="X70" i="25"/>
  <c r="T64" i="25"/>
  <c r="P56" i="25"/>
  <c r="L49" i="25"/>
  <c r="P37" i="25"/>
  <c r="X103" i="25"/>
  <c r="T96" i="25"/>
  <c r="P82" i="25"/>
  <c r="L76" i="25"/>
  <c r="AB68" i="25"/>
  <c r="X60" i="25"/>
  <c r="T54" i="25"/>
  <c r="P45" i="25"/>
  <c r="AB33" i="25"/>
  <c r="AB101" i="25"/>
  <c r="X94" i="25"/>
  <c r="T80" i="25"/>
  <c r="P74" i="25"/>
  <c r="L68" i="25"/>
  <c r="AB58" i="25"/>
  <c r="X51" i="25"/>
  <c r="P41" i="25"/>
  <c r="L28" i="25"/>
  <c r="L101" i="25"/>
  <c r="AB92" i="25"/>
  <c r="X78" i="25"/>
  <c r="T72" i="25"/>
  <c r="P66" i="25"/>
  <c r="L58" i="25"/>
  <c r="AB49" i="25"/>
  <c r="P39" i="25"/>
  <c r="X24" i="25"/>
  <c r="O23" i="24"/>
  <c r="K20" i="24"/>
  <c r="R253" i="82"/>
  <c r="N239" i="82"/>
  <c r="N206" i="82"/>
  <c r="N186" i="82"/>
  <c r="J159" i="82"/>
  <c r="R133" i="82"/>
  <c r="R110" i="82"/>
  <c r="N87" i="82"/>
  <c r="N66" i="82"/>
  <c r="N40" i="82"/>
  <c r="J18" i="82"/>
  <c r="J239" i="82"/>
  <c r="J200" i="82"/>
  <c r="J156" i="82"/>
  <c r="N104" i="82"/>
  <c r="R42" i="82"/>
  <c r="N194" i="82"/>
  <c r="J87" i="82"/>
  <c r="R20" i="82"/>
  <c r="J40" i="82"/>
  <c r="N60" i="82"/>
  <c r="R75" i="82"/>
  <c r="J93" i="82"/>
  <c r="N110" i="82"/>
  <c r="R127" i="82"/>
  <c r="J145" i="82"/>
  <c r="R164" i="82"/>
  <c r="J186" i="82"/>
  <c r="N200" i="82"/>
  <c r="R223" i="82"/>
  <c r="J243" i="82"/>
  <c r="N253" i="82"/>
  <c r="N247" i="82"/>
  <c r="N227" i="82"/>
  <c r="N198" i="82"/>
  <c r="J176" i="82"/>
  <c r="R145" i="82"/>
  <c r="R125" i="82"/>
  <c r="N102" i="82"/>
  <c r="N79" i="82"/>
  <c r="N57" i="82"/>
  <c r="J28" i="82"/>
  <c r="N127" i="82"/>
  <c r="J66" i="82"/>
  <c r="R249" i="82"/>
  <c r="R229" i="82"/>
  <c r="R200" i="82"/>
  <c r="N178" i="82"/>
  <c r="J151" i="82"/>
  <c r="J131" i="82"/>
  <c r="R104" i="82"/>
  <c r="R81" i="82"/>
  <c r="R60" i="82"/>
  <c r="N31" i="82"/>
  <c r="N229" i="82"/>
  <c r="R188" i="82"/>
  <c r="R143" i="82"/>
  <c r="R91" i="82"/>
  <c r="J31" i="82"/>
  <c r="J253" i="82"/>
  <c r="R182" i="82"/>
  <c r="R69" i="82"/>
  <c r="J26" i="82"/>
  <c r="N42" i="82"/>
  <c r="R63" i="82"/>
  <c r="J81" i="82"/>
  <c r="N97" i="82"/>
  <c r="R114" i="82"/>
  <c r="J133" i="82"/>
  <c r="N149" i="82"/>
  <c r="J172" i="82"/>
  <c r="N188" i="82"/>
  <c r="R204" i="82"/>
  <c r="J229" i="82"/>
  <c r="N245" i="82"/>
  <c r="R255" i="82"/>
  <c r="R243" i="82"/>
  <c r="R214" i="82"/>
  <c r="N192" i="82"/>
  <c r="N168" i="82"/>
  <c r="J143" i="82"/>
  <c r="R119" i="82"/>
  <c r="R93" i="82"/>
  <c r="R73" i="82"/>
  <c r="N45" i="82"/>
  <c r="N24" i="82"/>
  <c r="J110" i="82"/>
  <c r="R35" i="82"/>
  <c r="J247" i="82"/>
  <c r="J227" i="82"/>
  <c r="R194" i="82"/>
  <c r="R172" i="82"/>
  <c r="N145" i="82"/>
  <c r="J125" i="82"/>
  <c r="J102" i="82"/>
  <c r="J79" i="82"/>
  <c r="R54" i="82"/>
  <c r="R26" i="82"/>
  <c r="N249" i="82"/>
  <c r="N223" i="82"/>
  <c r="J178" i="82"/>
  <c r="N133" i="82"/>
  <c r="N75" i="82"/>
  <c r="N26" i="82"/>
  <c r="R241" i="82"/>
  <c r="R149" i="82"/>
  <c r="N54" i="82"/>
  <c r="N28" i="82"/>
  <c r="R45" i="82"/>
  <c r="J69" i="82"/>
  <c r="N85" i="82"/>
  <c r="R102" i="82"/>
  <c r="J121" i="82"/>
  <c r="N137" i="82"/>
  <c r="R151" i="82"/>
  <c r="N176" i="82"/>
  <c r="R192" i="82"/>
  <c r="J210" i="82"/>
  <c r="N233" i="82"/>
  <c r="R247" i="82"/>
  <c r="J241" i="82"/>
  <c r="R206" i="82"/>
  <c r="R186" i="82"/>
  <c r="R159" i="82"/>
  <c r="J137" i="82"/>
  <c r="J114" i="82"/>
  <c r="J91" i="82"/>
  <c r="R66" i="82"/>
  <c r="R40" i="82"/>
  <c r="R18" i="82"/>
  <c r="N172" i="82"/>
  <c r="R97" i="82"/>
  <c r="N20" i="82"/>
  <c r="N243" i="82"/>
  <c r="J214" i="82"/>
  <c r="J192" i="82"/>
  <c r="J168" i="82"/>
  <c r="N139" i="82"/>
  <c r="N119" i="82"/>
  <c r="N93" i="82"/>
  <c r="J73" i="82"/>
  <c r="J45" i="82"/>
  <c r="J24" i="82"/>
  <c r="R245" i="82"/>
  <c r="J206" i="82"/>
  <c r="N164" i="82"/>
  <c r="J119" i="82"/>
  <c r="J60" i="82"/>
  <c r="R210" i="82"/>
  <c r="R121" i="82"/>
  <c r="N18" i="82"/>
  <c r="R31" i="82"/>
  <c r="J57" i="82"/>
  <c r="N73" i="82"/>
  <c r="R87" i="82"/>
  <c r="J108" i="82"/>
  <c r="N125" i="82"/>
  <c r="R139" i="82"/>
  <c r="N159" i="82"/>
  <c r="R178" i="82"/>
  <c r="J198" i="82"/>
  <c r="N214" i="82"/>
  <c r="R239" i="82"/>
  <c r="J251" i="82"/>
  <c r="N251" i="82"/>
  <c r="J233" i="82"/>
  <c r="J204" i="82"/>
  <c r="J182" i="82"/>
  <c r="N151" i="82"/>
  <c r="N131" i="82"/>
  <c r="N108" i="82"/>
  <c r="J85" i="82"/>
  <c r="J63" i="82"/>
  <c r="J35" i="82"/>
  <c r="J139" i="82"/>
  <c r="N81" i="82"/>
  <c r="K20" i="1"/>
  <c r="K40" i="1"/>
  <c r="K48" i="1"/>
  <c r="K34" i="1"/>
  <c r="K54" i="1"/>
  <c r="K51" i="1"/>
  <c r="K27" i="1"/>
  <c r="K46" i="1"/>
  <c r="K25" i="1"/>
  <c r="K37" i="1"/>
  <c r="A3" i="25" l="1"/>
  <c r="A3" i="24"/>
  <c r="A3" i="82"/>
  <c r="A3" i="5" l="1"/>
  <c r="AI90" i="24" l="1"/>
  <c r="AI91"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3"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<sst xmlns="http://schemas.openxmlformats.org/spreadsheetml/2006/main" count="15921" uniqueCount="3074">
  <si>
    <t>PART 2: COLLECTIBLE RATES AND DISREGARDED AMOUNTS</t>
  </si>
  <si>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</si>
  <si>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</si>
  <si>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</si>
  <si>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</si>
  <si>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</si>
  <si>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</si>
  <si>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</si>
  <si>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</si>
  <si>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</si>
  <si>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</si>
  <si>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</si>
  <si>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</si>
  <si>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</si>
  <si>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</si>
  <si>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</si>
  <si>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</si>
  <si>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</si>
  <si>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</si>
  <si>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</si>
  <si>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</si>
  <si>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</si>
  <si>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</si>
  <si>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</si>
  <si>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</si>
  <si>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</si>
  <si>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</si>
  <si>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</si>
  <si>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</si>
  <si>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</si>
  <si>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</si>
  <si>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</si>
  <si>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</si>
  <si>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</si>
  <si>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</si>
  <si>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</si>
  <si>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</si>
  <si>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</si>
  <si>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Please check the Validation tab to see if there are any validation queries that need to be answered</t>
  </si>
  <si>
    <t>All figures should be shown in whole £</t>
  </si>
  <si>
    <t xml:space="preserve">Select your local authority's name from this list: </t>
  </si>
  <si>
    <t>HARDSHIP RELIEF</t>
  </si>
  <si>
    <t>PART 5: ACCOUNTING SUMMARY</t>
  </si>
  <si>
    <t>Flooding relief</t>
  </si>
  <si>
    <t>COLLECTIBLE RATES</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</si>
  <si>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</si>
  <si>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</si>
  <si>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</si>
  <si>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</si>
  <si>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</si>
  <si>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</si>
  <si>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</si>
  <si>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</si>
  <si>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</si>
  <si>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</si>
  <si>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</si>
  <si>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</si>
  <si>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</si>
  <si>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</si>
  <si>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</si>
  <si>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</si>
  <si>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</si>
  <si>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</si>
  <si>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</si>
  <si>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</si>
  <si>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</si>
  <si>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</si>
  <si>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</si>
  <si>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</si>
  <si>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</si>
  <si>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</si>
  <si>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</si>
  <si>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</si>
  <si>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</si>
  <si>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</si>
  <si>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</si>
  <si>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</si>
  <si>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</si>
  <si>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</si>
  <si>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</si>
  <si>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</si>
  <si>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</si>
  <si>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</si>
  <si>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</si>
  <si>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</si>
  <si>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</si>
  <si>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</si>
  <si>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</si>
  <si>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</si>
  <si>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</si>
  <si>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</si>
  <si>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</si>
  <si>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</si>
  <si>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</si>
  <si>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</si>
  <si>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</si>
  <si>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</si>
  <si>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</si>
  <si>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</si>
  <si>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</si>
  <si>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</si>
  <si>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</si>
  <si>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</si>
  <si>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</si>
  <si>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</si>
  <si>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</si>
  <si>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</si>
  <si>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</si>
  <si>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</si>
  <si>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</si>
  <si>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</si>
  <si>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</si>
  <si>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</si>
  <si>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</si>
  <si>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</si>
  <si>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</si>
  <si>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</si>
  <si>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</si>
  <si>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</si>
  <si>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</si>
  <si>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</si>
  <si>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</si>
  <si>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</si>
  <si>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</si>
  <si>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</si>
  <si>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</si>
  <si>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</si>
  <si>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</si>
  <si>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</si>
  <si>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</si>
  <si>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</si>
  <si>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</si>
  <si>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</si>
  <si>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</si>
  <si>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</si>
  <si>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</si>
  <si>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</si>
  <si>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</si>
  <si>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</si>
  <si>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</si>
  <si>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</si>
  <si>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</si>
  <si>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</si>
  <si>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</si>
  <si>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</si>
  <si>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</si>
  <si>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</si>
  <si>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</si>
  <si>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</si>
  <si>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</si>
  <si>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</si>
  <si>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</si>
  <si>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</si>
  <si>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</si>
  <si>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</si>
  <si>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</si>
  <si>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</si>
  <si>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</si>
  <si>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</si>
  <si>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</si>
  <si>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</si>
  <si>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</si>
  <si>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</si>
  <si>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</si>
  <si>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</si>
  <si>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</si>
  <si>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</si>
  <si>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</si>
  <si>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</si>
  <si>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</si>
  <si>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</si>
  <si>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</si>
  <si>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</si>
  <si>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</si>
  <si>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</si>
  <si>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</si>
  <si>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</si>
  <si>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</si>
  <si>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</si>
  <si>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</si>
  <si>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</si>
  <si>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</si>
  <si>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</si>
  <si>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</si>
  <si>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</si>
  <si>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</si>
  <si>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</si>
  <si>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</si>
  <si>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</si>
  <si>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</si>
  <si>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</si>
  <si>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</si>
  <si>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</si>
  <si>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</si>
  <si>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</si>
  <si>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</si>
  <si>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</si>
  <si>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</si>
  <si>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</si>
  <si>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</si>
  <si>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</si>
  <si>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</si>
  <si>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</si>
  <si>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</si>
  <si>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</si>
  <si>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</si>
  <si>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</si>
  <si>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</si>
  <si>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</si>
  <si>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</si>
  <si>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</si>
  <si>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</si>
  <si>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</si>
  <si>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</si>
  <si>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</si>
  <si>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</si>
  <si>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</si>
  <si>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</si>
  <si>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</si>
  <si>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</si>
  <si>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</si>
  <si>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</si>
  <si>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</si>
  <si>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</si>
  <si>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</si>
  <si>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</si>
  <si>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</si>
  <si>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</si>
  <si>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</si>
  <si>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</si>
  <si>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</si>
  <si>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</si>
  <si>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</si>
  <si>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</si>
  <si>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</si>
  <si>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</si>
  <si>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</si>
  <si>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</si>
  <si>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</si>
  <si>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</si>
  <si>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</si>
  <si>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</si>
  <si>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</si>
  <si>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</si>
  <si>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</si>
  <si>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</si>
  <si>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</si>
  <si>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</si>
  <si>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</si>
  <si>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</si>
  <si>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</si>
  <si>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</si>
  <si>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</si>
  <si>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</si>
  <si>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</si>
  <si>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</si>
  <si>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</si>
  <si>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</si>
  <si>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</si>
  <si>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</si>
  <si>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</si>
  <si>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</si>
  <si>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</si>
  <si>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</si>
  <si>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</si>
  <si>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</si>
  <si>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</si>
  <si>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</si>
  <si>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</si>
  <si>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</si>
  <si>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</si>
  <si>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</si>
  <si>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</si>
  <si>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</si>
  <si>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</si>
  <si>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</si>
  <si>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</si>
  <si>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</si>
  <si>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</si>
  <si>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</si>
  <si>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</si>
  <si>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</si>
  <si>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</si>
  <si>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</si>
  <si>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</si>
  <si>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</si>
  <si>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</si>
  <si>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</si>
  <si>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</si>
  <si>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</si>
  <si>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</si>
  <si>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</si>
  <si>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</si>
  <si>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</si>
  <si>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</si>
  <si>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</si>
  <si>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</si>
  <si>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</si>
  <si>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</si>
  <si>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</si>
  <si>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</si>
  <si>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</si>
  <si>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</si>
  <si>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</si>
  <si>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</si>
  <si>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</si>
  <si>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</si>
  <si>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</si>
  <si>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</si>
  <si>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</si>
  <si>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</si>
  <si>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</si>
  <si>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</si>
  <si>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</si>
  <si>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</si>
  <si>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</si>
  <si>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</si>
  <si>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</si>
  <si>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</si>
  <si>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</si>
  <si>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</si>
  <si>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</si>
  <si>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</si>
  <si>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</si>
  <si>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</si>
  <si>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</si>
  <si>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</si>
  <si>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</si>
  <si>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</si>
  <si>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</si>
  <si>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</si>
  <si>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</si>
  <si>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</si>
  <si>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</si>
  <si>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</si>
  <si>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</si>
  <si>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</si>
  <si>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</si>
  <si>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Kettering</t>
  </si>
  <si>
    <t>E2834</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</si>
  <si>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</si>
  <si>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</si>
  <si>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</si>
  <si>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</si>
  <si>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</si>
  <si>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</si>
  <si>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</si>
  <si>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</si>
  <si>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</si>
  <si>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</si>
  <si>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</si>
  <si>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</si>
  <si>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</si>
  <si>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</si>
  <si>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</si>
  <si>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</si>
  <si>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</si>
  <si>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</si>
  <si>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</si>
  <si>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</si>
  <si>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</si>
  <si>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</si>
  <si>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</si>
  <si>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</si>
  <si>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</si>
  <si>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</si>
  <si>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</si>
  <si>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</si>
  <si>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</si>
  <si>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</si>
  <si>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</si>
  <si>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</si>
  <si>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</si>
  <si>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</si>
  <si>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</si>
  <si>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</si>
  <si>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</si>
  <si>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</si>
  <si>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</si>
  <si>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</si>
  <si>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</si>
  <si>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</si>
  <si>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</si>
  <si>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</si>
  <si>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</si>
  <si>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</si>
  <si>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</si>
  <si>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</si>
  <si>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</si>
  <si>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</si>
  <si>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</si>
  <si>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</si>
  <si>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</si>
  <si>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</si>
  <si>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</si>
  <si>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</si>
  <si>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</si>
  <si>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</si>
  <si>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</si>
  <si>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</si>
  <si>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</si>
  <si>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</si>
  <si>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</si>
  <si>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</si>
  <si>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</si>
  <si>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</si>
  <si>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</si>
  <si>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</si>
  <si>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</si>
  <si>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</si>
  <si>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</si>
  <si>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</si>
  <si>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</si>
  <si>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</si>
  <si>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</si>
  <si>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</si>
  <si>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</si>
  <si>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</si>
  <si>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</si>
  <si>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</si>
  <si>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</si>
  <si>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</si>
  <si>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</si>
  <si>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</si>
  <si>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</si>
  <si>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</si>
  <si>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</si>
  <si>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</si>
  <si>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</si>
  <si>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</si>
  <si>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</si>
  <si>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</si>
  <si>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</si>
  <si>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</si>
  <si>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</si>
  <si>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</si>
  <si>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</si>
  <si>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</si>
  <si>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</si>
  <si>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</si>
  <si>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</si>
  <si>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</si>
  <si>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</si>
  <si>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</si>
  <si>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</si>
  <si>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</si>
  <si>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</si>
  <si>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</si>
  <si>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</si>
  <si>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</si>
  <si>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</si>
  <si>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</si>
  <si>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</si>
  <si>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</si>
  <si>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</si>
  <si>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</si>
  <si>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</si>
  <si>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</si>
  <si>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</si>
  <si>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</si>
  <si>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</si>
  <si>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</si>
  <si>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</si>
  <si>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</si>
  <si>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</si>
  <si>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</si>
  <si>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</si>
  <si>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</si>
  <si>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</si>
  <si>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</si>
  <si>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</si>
  <si>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</si>
  <si>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</si>
  <si>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</si>
  <si>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</si>
  <si>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</si>
  <si>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</si>
  <si>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</si>
  <si>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</si>
  <si>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</si>
  <si>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</si>
  <si>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</si>
  <si>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</si>
  <si>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</si>
  <si>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</si>
  <si>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</si>
  <si>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</si>
  <si>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</si>
  <si>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</si>
  <si>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</si>
  <si>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</si>
  <si>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</si>
  <si>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</si>
  <si>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</si>
  <si>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</si>
  <si>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</si>
  <si>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</si>
  <si>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</si>
  <si>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</si>
  <si>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</si>
  <si>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</si>
  <si>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</si>
  <si>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</si>
  <si>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</si>
  <si>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</si>
  <si>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</si>
  <si>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</si>
  <si>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</si>
  <si>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</si>
  <si>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</si>
  <si>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</si>
  <si>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</si>
  <si>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</si>
  <si>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</si>
  <si>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</si>
  <si>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</si>
  <si>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</si>
  <si>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</si>
  <si>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</si>
  <si>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</si>
  <si>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</si>
  <si>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</si>
  <si>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</si>
  <si>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</si>
  <si>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</si>
  <si>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</si>
  <si>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</si>
  <si>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</si>
  <si>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</si>
  <si>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</si>
  <si>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</si>
  <si>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</si>
  <si>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</si>
  <si>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</si>
  <si>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</si>
  <si>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</si>
  <si>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</si>
  <si>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</si>
  <si>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</si>
  <si>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</si>
  <si>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</si>
  <si>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</si>
  <si>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</si>
  <si>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</si>
  <si>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</si>
  <si>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</si>
  <si>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</si>
  <si>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</si>
  <si>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</si>
  <si>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</si>
  <si>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</si>
  <si>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</si>
  <si>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</si>
  <si>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</si>
  <si>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</si>
  <si>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</si>
  <si>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</si>
  <si>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</si>
  <si>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</si>
  <si>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</si>
  <si>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</si>
  <si>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</si>
  <si>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</si>
  <si>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</si>
  <si>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</si>
  <si>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</si>
  <si>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</si>
  <si>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</si>
  <si>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</si>
  <si>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</si>
  <si>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</si>
  <si>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</si>
  <si>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</si>
  <si>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</si>
  <si>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</si>
  <si>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</si>
  <si>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</si>
  <si>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</si>
  <si>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</si>
  <si>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</si>
  <si>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</si>
  <si>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</si>
  <si>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</si>
  <si>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</si>
  <si>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</si>
  <si>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</si>
  <si>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</si>
  <si>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</si>
  <si>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</si>
  <si>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</si>
  <si>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</si>
  <si>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</si>
  <si>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</si>
  <si>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</si>
  <si>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</si>
  <si>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</si>
  <si>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</si>
  <si>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</si>
  <si>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</si>
  <si>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</si>
  <si>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</si>
  <si>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</si>
  <si>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</si>
  <si>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</si>
  <si>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</si>
  <si>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</si>
  <si>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</si>
  <si>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</si>
  <si>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</si>
  <si>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</si>
  <si>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</si>
  <si>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</si>
  <si>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</si>
  <si>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</si>
  <si>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</si>
  <si>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</si>
  <si>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</si>
  <si>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</si>
  <si>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</si>
  <si>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</si>
  <si>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</si>
  <si>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</si>
  <si>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</si>
  <si>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</si>
  <si>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</si>
  <si>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</si>
  <si>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</si>
  <si>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</si>
  <si>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</si>
  <si>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</si>
  <si>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</si>
  <si>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</si>
  <si>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</si>
  <si>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</si>
  <si>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</si>
  <si>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</si>
  <si>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</si>
  <si>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</si>
  <si>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</si>
  <si>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</si>
  <si>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</si>
  <si>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</si>
  <si>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</si>
  <si>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</si>
  <si>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</si>
  <si>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</si>
  <si>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</si>
  <si>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</si>
  <si>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</si>
  <si>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</si>
  <si>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</si>
  <si>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</si>
  <si>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</si>
  <si>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</si>
  <si>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</si>
  <si>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</si>
  <si>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</si>
  <si>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</si>
  <si>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</si>
  <si>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</si>
  <si>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</si>
  <si>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</si>
  <si>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</si>
  <si>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</si>
  <si>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</si>
  <si>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</si>
  <si>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</si>
  <si>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</si>
  <si>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</si>
  <si>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</si>
  <si>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</si>
  <si>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</si>
  <si>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</si>
  <si>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</si>
  <si>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</si>
  <si>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</si>
  <si>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</si>
  <si>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</si>
  <si>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</si>
  <si>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</si>
  <si>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</si>
  <si>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</si>
  <si>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</si>
  <si>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</si>
  <si>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</si>
  <si>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</si>
  <si>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</si>
  <si>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</si>
  <si>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</si>
  <si>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</si>
  <si>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</si>
  <si>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</si>
  <si>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</si>
  <si>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</si>
  <si>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</si>
  <si>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</si>
  <si>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</si>
  <si>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</si>
  <si>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</si>
  <si>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</si>
  <si>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</si>
  <si>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</si>
  <si>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</si>
  <si>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</si>
  <si>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</si>
  <si>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</si>
  <si>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</si>
  <si>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</si>
  <si>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</si>
  <si>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</si>
  <si>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</si>
  <si>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</si>
  <si>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</si>
  <si>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</si>
  <si>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</si>
  <si>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</si>
  <si>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Gloucestershire</t>
  </si>
  <si>
    <t>Shropshire Fire Authority</t>
  </si>
  <si>
    <t>Staffordshire Fire Authority</t>
  </si>
  <si>
    <t>Staffordshire</t>
  </si>
  <si>
    <t>Tyne and Wear Fire</t>
  </si>
  <si>
    <t>Stoke-on-Trent UA</t>
  </si>
  <si>
    <t>Cleveland Fire Authority</t>
  </si>
  <si>
    <t>Stockton-on-Tees UA</t>
  </si>
  <si>
    <t>Norfolk</t>
  </si>
  <si>
    <t>Cumbria</t>
  </si>
  <si>
    <t>Avon Fire Authority</t>
  </si>
  <si>
    <t>South Gloucestershire UA</t>
  </si>
  <si>
    <t>Derbyshire Fire Authority</t>
  </si>
  <si>
    <t>Derbyshire</t>
  </si>
  <si>
    <t>Cambridgeshire Fire Authority</t>
  </si>
  <si>
    <t>Cambridgeshire</t>
  </si>
  <si>
    <t>South Yorkshire Fire</t>
  </si>
  <si>
    <t>North Yorkshire</t>
  </si>
  <si>
    <t>Leicestershire Fire Authority</t>
  </si>
  <si>
    <t>Nottinghamshire Fire Authority</t>
  </si>
  <si>
    <t>Nottinghamshire</t>
  </si>
  <si>
    <t>Plymouth UA</t>
  </si>
  <si>
    <t>Leicestershire</t>
  </si>
  <si>
    <t>Nottingham UA</t>
  </si>
  <si>
    <t>North Somerset UA</t>
  </si>
  <si>
    <t>Humberside Fire Authority</t>
  </si>
  <si>
    <t>North Lincolnshire UA</t>
  </si>
  <si>
    <t>North East Lincolnshire UA</t>
  </si>
  <si>
    <t>Middlesbrough UA</t>
  </si>
  <si>
    <t>Medway UA</t>
  </si>
  <si>
    <t>Bedfordshire Fire Authority</t>
  </si>
  <si>
    <t>Luton UA</t>
  </si>
  <si>
    <t>Leicester UA</t>
  </si>
  <si>
    <t>Herefordshire UA</t>
  </si>
  <si>
    <t>Hartlepool UA</t>
  </si>
  <si>
    <t>Halton UA</t>
  </si>
  <si>
    <t>East Riding of Yorkshire UA</t>
  </si>
  <si>
    <t>Durham Fire Authority</t>
  </si>
  <si>
    <t>Derby UA</t>
  </si>
  <si>
    <t>Darlington UA</t>
  </si>
  <si>
    <t>GLA - functions exc police</t>
  </si>
  <si>
    <t>Cheshire West and Chester UA</t>
  </si>
  <si>
    <t>Bristol UA</t>
  </si>
  <si>
    <t>Blackpool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</si>
  <si>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</si>
  <si>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</si>
  <si>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</si>
  <si>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</si>
  <si>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</si>
  <si>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</si>
  <si>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</si>
  <si>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</si>
  <si>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</si>
  <si>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</si>
  <si>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</si>
  <si>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</si>
  <si>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</si>
  <si>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</si>
  <si>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</si>
  <si>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</si>
  <si>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</si>
  <si>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</si>
  <si>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</si>
  <si>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</si>
  <si>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</si>
  <si>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</si>
  <si>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</si>
  <si>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</si>
  <si>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</si>
  <si>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</si>
  <si>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</si>
  <si>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</si>
  <si>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</si>
  <si>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</si>
  <si>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</si>
  <si>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</si>
  <si>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</si>
  <si>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</si>
  <si>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</si>
  <si>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</si>
  <si>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</si>
  <si>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</si>
  <si>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</si>
  <si>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</si>
  <si>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</si>
  <si>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</si>
  <si>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</si>
  <si>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</si>
  <si>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</si>
  <si>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</si>
  <si>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</si>
  <si>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</si>
  <si>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</si>
  <si>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</si>
  <si>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</si>
  <si>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</si>
  <si>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</si>
  <si>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</si>
  <si>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</si>
  <si>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</si>
  <si>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</si>
  <si>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</si>
  <si>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</si>
  <si>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</si>
  <si>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</si>
  <si>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</si>
  <si>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</si>
  <si>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</si>
  <si>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</si>
  <si>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</si>
  <si>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44. Adjustments to amount of relief provided in</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</si>
  <si>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</si>
  <si>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</si>
  <si>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</si>
  <si>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</si>
  <si>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</si>
  <si>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</si>
  <si>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</si>
  <si>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</si>
  <si>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</si>
  <si>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</si>
  <si>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</si>
  <si>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</si>
  <si>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</si>
  <si>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</si>
  <si>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</si>
  <si>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</si>
  <si>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</si>
  <si>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</si>
  <si>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</si>
  <si>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</si>
  <si>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</si>
  <si>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</si>
  <si>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</si>
  <si>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</si>
  <si>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</si>
  <si>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</si>
  <si>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</si>
  <si>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</si>
  <si>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</si>
  <si>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</si>
  <si>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</si>
  <si>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</si>
  <si>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</si>
  <si>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</si>
  <si>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</si>
  <si>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</si>
  <si>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</si>
  <si>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</si>
  <si>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</si>
  <si>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Supporting small businesses relief</t>
  </si>
  <si>
    <t>West of England CA</t>
  </si>
  <si>
    <t>2. (less) deductions from central share</t>
  </si>
  <si>
    <t>&amp; in-year provision)</t>
  </si>
  <si>
    <t>Central Bedfordshire</t>
  </si>
  <si>
    <t>Epsom and Ewell</t>
  </si>
  <si>
    <t>Isle of Wight</t>
  </si>
  <si>
    <t>2020-21</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</si>
  <si>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</si>
  <si>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</si>
  <si>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</si>
  <si>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</si>
  <si>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</si>
  <si>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</si>
  <si>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</si>
  <si>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</si>
  <si>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</si>
  <si>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</si>
  <si>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</si>
  <si>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</si>
  <si>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</si>
  <si>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</si>
  <si>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</si>
  <si>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</si>
  <si>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</si>
  <si>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</si>
  <si>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</si>
  <si>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</si>
  <si>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</si>
  <si>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</si>
  <si>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</si>
  <si>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</si>
  <si>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</si>
  <si>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</si>
  <si>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</si>
  <si>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</si>
  <si>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</si>
  <si>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</si>
  <si>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</si>
  <si>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</si>
  <si>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</si>
  <si>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</si>
  <si>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</si>
  <si>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</si>
  <si>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</si>
  <si>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</si>
  <si>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</si>
  <si>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</si>
  <si>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</si>
  <si>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</si>
  <si>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</si>
  <si>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</si>
  <si>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</si>
  <si>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</si>
  <si>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</si>
  <si>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</si>
  <si>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</si>
  <si>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</si>
  <si>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</si>
  <si>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</si>
  <si>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</si>
  <si>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</si>
  <si>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</si>
  <si>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</si>
  <si>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</si>
  <si>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</si>
  <si>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</si>
  <si>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</si>
  <si>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</si>
  <si>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</si>
  <si>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</si>
  <si>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</si>
  <si>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</si>
  <si>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</si>
  <si>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</si>
  <si>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</si>
  <si>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</si>
  <si>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</si>
  <si>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</si>
  <si>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</si>
  <si>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</si>
  <si>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</si>
  <si>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</si>
  <si>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</si>
  <si>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</si>
  <si>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</si>
  <si>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</si>
  <si>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</si>
  <si>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</si>
  <si>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</si>
  <si>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</si>
  <si>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</si>
  <si>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</si>
  <si>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</si>
  <si>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</si>
  <si>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</si>
  <si>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</si>
  <si>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</si>
  <si>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</si>
  <si>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</si>
  <si>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</si>
  <si>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</si>
  <si>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</si>
  <si>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</si>
  <si>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</si>
  <si>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</si>
  <si>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</si>
  <si>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</si>
  <si>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</si>
  <si>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</si>
  <si>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</si>
  <si>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</si>
  <si>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</si>
  <si>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</si>
  <si>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</si>
  <si>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</si>
  <si>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</si>
  <si>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</si>
  <si>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</si>
  <si>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</si>
  <si>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</si>
  <si>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</si>
  <si>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</si>
  <si>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</si>
  <si>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</si>
  <si>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</si>
  <si>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</si>
  <si>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</si>
  <si>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</si>
  <si>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</si>
  <si>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</si>
  <si>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</si>
  <si>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</si>
  <si>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</si>
  <si>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</si>
  <si>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</si>
  <si>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</si>
  <si>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</si>
  <si>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</si>
  <si>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</si>
  <si>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</si>
  <si>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</si>
  <si>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</si>
  <si>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</si>
  <si>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</si>
  <si>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</si>
  <si>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</si>
  <si>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</si>
  <si>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</si>
  <si>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</si>
  <si>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</si>
  <si>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</si>
  <si>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</si>
  <si>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</si>
  <si>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</si>
  <si>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</si>
  <si>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</si>
  <si>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</si>
  <si>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</si>
  <si>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</si>
  <si>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</si>
  <si>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</si>
  <si>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</si>
  <si>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</si>
  <si>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</si>
  <si>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</si>
  <si>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</si>
  <si>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</si>
  <si>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</si>
  <si>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</si>
  <si>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</si>
  <si>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</si>
  <si>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</si>
  <si>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</si>
  <si>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Kingston upon Hull UA</t>
  </si>
  <si>
    <t>England</t>
  </si>
  <si>
    <t>SECTION 31 GRANTS TOTAL</t>
  </si>
  <si>
    <t>45. Adjustments to amount of relief provided in</t>
  </si>
  <si>
    <t>49. Adjustments to amount of relief provided in</t>
  </si>
  <si>
    <t>51. Adjustments to amount of relief provided in</t>
  </si>
  <si>
    <t>53. Adjustments to amount of relief provided in</t>
  </si>
  <si>
    <t>55.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</si>
  <si>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</si>
  <si>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</si>
  <si>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</si>
  <si>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</si>
  <si>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</si>
  <si>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</si>
  <si>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20. Amounts charged to provision from 2017 List</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</si>
  <si>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</si>
  <si>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</si>
  <si>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</si>
  <si>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</si>
  <si>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</si>
  <si>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</si>
  <si>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</si>
  <si>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</si>
  <si>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</si>
  <si>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</si>
  <si>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</si>
  <si>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23. Total Deductions</t>
  </si>
  <si>
    <t>24. Sums outstanding from ratepayers (debtors)</t>
  </si>
  <si>
    <t>25. Sums owed to ratepayers</t>
  </si>
  <si>
    <t>11. add: Section 31 grants</t>
  </si>
  <si>
    <t>12. Sums outstanding from ratepayers</t>
  </si>
  <si>
    <t>13. Sums outstanding owed to ratepayers</t>
  </si>
  <si>
    <t>15. Amounts charged to allowances</t>
  </si>
  <si>
    <t>16. Change in allowance (charged to Collection Fund)</t>
  </si>
  <si>
    <t>19. Amounts charged to provision from 2010 List</t>
  </si>
  <si>
    <t>26.  Prior-year surplus(+)/deficit(-) included in closing balance (line 24 minus line 25)</t>
  </si>
  <si>
    <t>29. In-year surplus(+)/deficit(-) (line 28 minus line 27)</t>
  </si>
  <si>
    <t>57. Adjustments to amount of relief provided in</t>
  </si>
  <si>
    <t>17. Amount deducted/retained (based on NNDR1)</t>
  </si>
  <si>
    <t>24. Sum due to (+) / from (-) authority (line 22 minus line 23)</t>
  </si>
  <si>
    <t>27. Sum due to (+) / from (-) authority (line 25a plus line 25b minus line 26)</t>
  </si>
  <si>
    <t>36. Sum due to (+) / from (-) authority (line 34 minus line 35)</t>
  </si>
  <si>
    <t>40. Sum due to (+) / from (-) authority (line 38 minus line 39)</t>
  </si>
  <si>
    <t>43. Sum due to (+) / from (-) authority (line 41 minus line 42)</t>
  </si>
  <si>
    <t>46. Sum due to (+) / from (-) authority (line 44 minus line 45)</t>
  </si>
  <si>
    <t>49. Sum due to (+) / from (-) authority (line 47a + line 47b minus line 48)</t>
  </si>
  <si>
    <t xml:space="preserve">     18a. In relation to 2010 List</t>
  </si>
  <si>
    <t xml:space="preserve">     18b. In relation to 2017 List</t>
  </si>
  <si>
    <t xml:space="preserve">     23a. In relation to 2010 List</t>
  </si>
  <si>
    <t xml:space="preserve">     23b. In relation to 2017 List</t>
  </si>
  <si>
    <t>30. Sum due to (+) / from (-) authority (line 28 minus line 29)</t>
  </si>
  <si>
    <t>21. Change in provision: 2010 List (charged to Collection Fund)</t>
  </si>
  <si>
    <t>22. Change in provision: 2017 List (charged to Collection Fund)</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</si>
  <si>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</si>
  <si>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</si>
  <si>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</si>
  <si>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</si>
  <si>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</si>
  <si>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</si>
  <si>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</si>
  <si>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</si>
  <si>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</si>
  <si>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</si>
  <si>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</si>
  <si>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</si>
  <si>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</si>
  <si>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</si>
  <si>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Bath and North East Somerset UA</t>
  </si>
  <si>
    <t>Bournemouth, Christchurch &amp; Poole</t>
  </si>
  <si>
    <t>Dorset Council</t>
  </si>
  <si>
    <t>East Suffolk</t>
  </si>
  <si>
    <t>King’s Lynn and West Norfolk</t>
  </si>
  <si>
    <t>Redcar and Cleveland UA</t>
  </si>
  <si>
    <t>Somerset West &amp; Taunton</t>
  </si>
  <si>
    <t>St. Helens</t>
  </si>
  <si>
    <t>West Suffolk</t>
  </si>
  <si>
    <t>Bath and North East Somerset</t>
  </si>
  <si>
    <t>Cheshire West and Chester</t>
  </si>
  <si>
    <t>Telford and Wrekin</t>
  </si>
  <si>
    <t>53. Sum due to (+) / from (-) authority (line 51 minus line 52)</t>
  </si>
  <si>
    <t>59. Sum due to (+) / from (-) billing authority (line 57 minus line 58)</t>
  </si>
  <si>
    <t>25. Adjustments to amount of relief provided in respect of previous years</t>
  </si>
  <si>
    <t>38. Adjustments to amount of relief provided in respect of previous years</t>
  </si>
  <si>
    <t>46. Adjustments to amount of relief provided in</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</si>
  <si>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</si>
  <si>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</si>
  <si>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</si>
  <si>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</si>
  <si>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</si>
  <si>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</si>
  <si>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</si>
  <si>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</si>
  <si>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22. Adjustments to amount of relief provided in</t>
  </si>
  <si>
    <t>23. TOTAL MANDATORY RELIEFS</t>
  </si>
  <si>
    <t>27. Adjustments to amount of relief provided in respect of previous years</t>
  </si>
  <si>
    <t>28. TOTAL UNOCCUPIED PROPERTY "RELIEF"</t>
  </si>
  <si>
    <t>40. Adjustments to amount of relief provided in respect of previous years</t>
  </si>
  <si>
    <t>41. Relief given to Case A hereditaments</t>
  </si>
  <si>
    <t>42. Relief given to Case B hereditaments</t>
  </si>
  <si>
    <t>43. TOTAL DISCRETIONARY RELIEFS (UNFUNDED)</t>
  </si>
  <si>
    <t>48. Adjustments to amount of relief provided in</t>
  </si>
  <si>
    <t>62. Sum due to (+) / from (-) billing authority (line 60 minus line 61)</t>
  </si>
  <si>
    <r>
      <t>DISRERGARDED AMOUNTS</t>
    </r>
    <r>
      <rPr>
        <sz val="12"/>
        <rFont val="Arial"/>
        <family val="2"/>
      </rPr>
      <t xml:space="preserve"> (See Note D)</t>
    </r>
  </si>
  <si>
    <t>TRANSITIONAL ARRANGEMENTS (See Note G)</t>
  </si>
  <si>
    <t>MANDATORY RELIEFS (See Note H)</t>
  </si>
  <si>
    <t>Telecoms Relief (see Note I)</t>
  </si>
  <si>
    <t>UNOCCUPIED PROPERTY (See Note J)</t>
  </si>
  <si>
    <t>DISCRETIONARY RELIEFS (UNFUNDED) (See Note K)</t>
  </si>
  <si>
    <t>DISCRETIONARY RELIEFS FUNDED THROUGH SECTION 31 GRANT (See Note L)</t>
  </si>
  <si>
    <r>
      <t>PART 4B: RECONCILIATIONS</t>
    </r>
    <r>
      <rPr>
        <sz val="12"/>
        <rFont val="Arial"/>
        <family val="2"/>
      </rPr>
      <t xml:space="preserve"> (See Note M)</t>
    </r>
  </si>
  <si>
    <t>35. Amount provisionally paid (based on grant determination) (not applicable)</t>
  </si>
  <si>
    <t>tpptola</t>
  </si>
  <si>
    <t>tppfromla</t>
  </si>
  <si>
    <t>cityoffset</t>
  </si>
  <si>
    <t>nndrincome</t>
  </si>
  <si>
    <r>
      <t>DEBTORS AND PRE-PAYMENTS</t>
    </r>
    <r>
      <rPr>
        <sz val="12"/>
        <rFont val="Arial"/>
        <family val="2"/>
      </rPr>
      <t xml:space="preserve"> (See Note E)</t>
    </r>
  </si>
  <si>
    <t>17. Designated Area Qualifying Relief (S31 grants in 100% business rates retention areas)</t>
  </si>
  <si>
    <t>17. Closing balance on 31 March 2021</t>
  </si>
  <si>
    <t>23. Closing balance on 31 March 2021</t>
  </si>
  <si>
    <t>30. Closing balance at 31 March 2021 (surplus(+)/deficit(-))</t>
  </si>
  <si>
    <t>1. Gross Rates Payable in respect of 2020-21 liability</t>
  </si>
  <si>
    <t>3. Revenue foregone in respect of 2020-21 liability</t>
  </si>
  <si>
    <t>5. Additional income received in respect of 2020-21 liability</t>
  </si>
  <si>
    <t>8. Amount of relief in respect of 2020-21 liability</t>
  </si>
  <si>
    <t>13. Additional yield from the small business supplement in 2020-21</t>
  </si>
  <si>
    <t>15. Amount of relief in respect of 2020-21 liability</t>
  </si>
  <si>
    <t>17. Amount of relief in respect of 2020-21 liability</t>
  </si>
  <si>
    <t>19. Amount of relief in respect of 2020-21 liability</t>
  </si>
  <si>
    <t>21. Amount of relief in respect of 2020-21 liability</t>
  </si>
  <si>
    <t>24. Amount of relief in respect of 2020-21 liability</t>
  </si>
  <si>
    <t>26. Amount of relief in respect of 2020-21 liability</t>
  </si>
  <si>
    <t>29. Amount of relief in respect of 2020-21 liability</t>
  </si>
  <si>
    <t>31. Amount of relief in respect of 2020-21 liability</t>
  </si>
  <si>
    <t>33. Amount of relief in respect of 2020-21 liability</t>
  </si>
  <si>
    <t>35. Amount of relief in respect of 2020-21 liability</t>
  </si>
  <si>
    <t>37. Amount of relief in respect of 2020-21 liability</t>
  </si>
  <si>
    <t>39. Amount of relief in respect of 2020-21 liability</t>
  </si>
  <si>
    <t>47. Amount of relief in respect of 2020-21 liability</t>
  </si>
  <si>
    <t>50. Amount of relief in respect of 2020-21 liability</t>
  </si>
  <si>
    <t>52. Amount of relief in respect of 2020-21 liability</t>
  </si>
  <si>
    <t>54. Amount of relief in respect of 2020-21 liability</t>
  </si>
  <si>
    <t>56. Amount of relief in respect of 2020-21 liability</t>
  </si>
  <si>
    <t>59. Amount of relief in respect of 2020-21 liability</t>
  </si>
  <si>
    <t>1. Transitional protection payment due to (+) / from (-) the authority for 2020-21</t>
  </si>
  <si>
    <t>2. Payment on account received by authority (+), or paid by the authority (-) (based on NNDR1 2020-21)</t>
  </si>
  <si>
    <t>4. Amount to be retained by billing authority in 2020-21</t>
  </si>
  <si>
    <t>7. Amount to be retained by billing authority in 2020-21</t>
  </si>
  <si>
    <t>10. Amount to be retained by authority in 2020-21</t>
  </si>
  <si>
    <t>13. Amount to be retained by authority in 2020-21</t>
  </si>
  <si>
    <t>25a. Amount due to authority in 2020-21 for SBRR doubling and changes in thresholds</t>
  </si>
  <si>
    <t>25b. Amount due to authority in 2020-21 for loss of supplementary multiplier income</t>
  </si>
  <si>
    <t xml:space="preserve">26. Amount provisionally paid (based on NNDR1 2020-21 [Part 1C] </t>
  </si>
  <si>
    <t xml:space="preserve">28. Amount due to authority in 2020-21 </t>
  </si>
  <si>
    <t>29. Amount provisionally paid (based on NNDR1 2020-21 [Part 1C])</t>
  </si>
  <si>
    <t>31. Amount due to authority in 2020-21 (in respect of previous years)</t>
  </si>
  <si>
    <t xml:space="preserve">32. Amount due to authority in 2020-21 (in respect of previous years) </t>
  </si>
  <si>
    <t>33. Amount due to authority in 2020-21  (in respect of previous years)</t>
  </si>
  <si>
    <t xml:space="preserve">34. Amount due to authority in 2020-21 </t>
  </si>
  <si>
    <t>37. Amount due to billing authority in 2020-21 (in respect of previous years)</t>
  </si>
  <si>
    <t xml:space="preserve">38. Amount due to authority in 2020-21 </t>
  </si>
  <si>
    <t>39. Amount provisionally paid (based on NNDR1 2020-21 [Part 1C])</t>
  </si>
  <si>
    <t xml:space="preserve">41. Amount due to authority in 2020-21 </t>
  </si>
  <si>
    <t xml:space="preserve">44. Amount due to authority in 2020-21 </t>
  </si>
  <si>
    <t>45. Amount provisionally paid in respect of 2020-21 (based on NNDR1 2020-21 [Part 1C])</t>
  </si>
  <si>
    <t>47a. Amount due to authority in 2020-21 relating to 2020-21 allocation</t>
  </si>
  <si>
    <t>48. Amount provisionally paid in respect of 2020-21 (based on NNDR1 2020-21 [Part 1C])</t>
  </si>
  <si>
    <t>50. Amount due to authority in 2020-21  (in respect of previous years)</t>
  </si>
  <si>
    <t>51. Amount due to authority in 2020-21</t>
  </si>
  <si>
    <t>52. Amount provisionally paid in respect of 2020-21 (based on NNDR1 2020-21 [Part 1C])</t>
  </si>
  <si>
    <t xml:space="preserve">54. Amount due to authority in 2020-21 </t>
  </si>
  <si>
    <t>2020-21 Multiplier Cap</t>
  </si>
  <si>
    <t>61. Amount provisionally paid (based on NNDR1 2020-21 [Part 1C])</t>
  </si>
  <si>
    <t>Non-Domestic Rating Income for 2020-21</t>
  </si>
  <si>
    <t>Other Income for 2020-21</t>
  </si>
  <si>
    <t>25.  Estimated Surplus(+)/Deficit(-) Payable in 2020-21</t>
  </si>
  <si>
    <t>27. Estimated non-domestic income 2020-21</t>
  </si>
  <si>
    <t>28. Actual non-domestic rating income 2020-21</t>
  </si>
  <si>
    <t>14. Opening balance as at 1 April 2020</t>
  </si>
  <si>
    <t>18. Opening balance as at 1 April 2020</t>
  </si>
  <si>
    <t>24. Opening balance on 1 April 2020 (surplus(+)/deficit(-))</t>
  </si>
  <si>
    <t>12. adjustments in respect of 2017-18 to 2019-20</t>
  </si>
  <si>
    <t>12a. adjustments to relief on existing properties where a 2nd property is occupied in respect of 2017-18 to 2019-20</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</si>
  <si>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</si>
  <si>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</si>
  <si>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</si>
  <si>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</si>
  <si>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</si>
  <si>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</si>
  <si>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Expanded Retail discount</t>
  </si>
  <si>
    <t>Local Newspaper Relief</t>
  </si>
  <si>
    <t>60. Adjustments to amount of relief provided in</t>
  </si>
  <si>
    <t>Nursery Relief</t>
  </si>
  <si>
    <t>61. Amount of relief in respect of 20-21 liability</t>
  </si>
  <si>
    <t>62. TOTAL DISCRETIONARY RELIEF (FUNDED S.31)</t>
  </si>
  <si>
    <t>63. Amount of relief in respect of 2020-21 liability</t>
  </si>
  <si>
    <t>64. Adjustments to amount of relief provided in respect of previous years</t>
  </si>
  <si>
    <t>65. TOTAL HARDSHIP RELIEF</t>
  </si>
  <si>
    <t>57. Amount due to authority in 2020-21</t>
  </si>
  <si>
    <t xml:space="preserve">60. Amount due to authority in 2020-21 </t>
  </si>
  <si>
    <t>64. Amount provisionally paid (based on NNDR1 2020-21 [Part 1C])</t>
  </si>
  <si>
    <t>65. Sum due to (+) / from (-) billing authority (line 63 minus line 64)</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</si>
  <si>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</si>
  <si>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</si>
  <si>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</si>
  <si>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</si>
  <si>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</si>
  <si>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</si>
  <si>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</si>
  <si>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</si>
  <si>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</si>
  <si>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</si>
  <si>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</si>
  <si>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</si>
  <si>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</si>
  <si>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</si>
  <si>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</si>
  <si>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</si>
  <si>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</si>
  <si>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</si>
  <si>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</si>
  <si>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</si>
  <si>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</si>
  <si>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</si>
  <si>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rvamend_chg_2010_baa</t>
  </si>
  <si>
    <t>rvamend_chg_2010_da</t>
  </si>
  <si>
    <t>rvamend_chg_2010_tot</t>
  </si>
  <si>
    <t>rvamend_chg_2017_baa</t>
  </si>
  <si>
    <t>rvamend_chg_2017_da</t>
  </si>
  <si>
    <t>rvamend_chg_2017_tot</t>
  </si>
  <si>
    <t>netcollect_baa</t>
  </si>
  <si>
    <t>netcollect_da_1</t>
  </si>
  <si>
    <t>disreg_renew_baa</t>
  </si>
  <si>
    <t>disreg_shale_baa</t>
  </si>
  <si>
    <t>netcollect_tot_1</t>
  </si>
  <si>
    <t>tpp_tot</t>
  </si>
  <si>
    <t>disreg_tot</t>
  </si>
  <si>
    <t>costcoll_form</t>
  </si>
  <si>
    <t>costcoll_legal</t>
  </si>
  <si>
    <t>costcoll_allow</t>
  </si>
  <si>
    <t>ezrelief_pil_baa</t>
  </si>
  <si>
    <t>ezrelief_pil_da</t>
  </si>
  <si>
    <t>ezrelief_pil_tot</t>
  </si>
  <si>
    <t>ezrelief_nonpil_baa</t>
  </si>
  <si>
    <t>ezrelief_nonpil_da</t>
  </si>
  <si>
    <t>ezrelief_nonpil_tot</t>
  </si>
  <si>
    <t>portbristol_baa</t>
  </si>
  <si>
    <t>portbristol_tot</t>
  </si>
  <si>
    <t>tpp_da</t>
  </si>
  <si>
    <t>disreg_base_tot</t>
  </si>
  <si>
    <t>gpa_income_baa</t>
  </si>
  <si>
    <t>gpa_income_tot</t>
  </si>
  <si>
    <t>gpa_baseline_baa</t>
  </si>
  <si>
    <t>gpa_baseline_tot</t>
  </si>
  <si>
    <t>gpa_addgrowth_baa</t>
  </si>
  <si>
    <t>gpa_addgrowth_tot</t>
  </si>
  <si>
    <t>nndrcsdeduct_baa</t>
  </si>
  <si>
    <t>nndrcsdeduct_da</t>
  </si>
  <si>
    <t>sums_outstanding</t>
  </si>
  <si>
    <t>sums_owing</t>
  </si>
  <si>
    <t>19. Non domestic rating income (for the purpose of additional growth calculations)</t>
  </si>
  <si>
    <t>20. Growth baseline</t>
  </si>
  <si>
    <t>21. Additional Growth in 'Growth Pilot' Area</t>
  </si>
  <si>
    <t>netrates_baa</t>
  </si>
  <si>
    <t>netrates_da</t>
  </si>
  <si>
    <t>netrates_tot</t>
  </si>
  <si>
    <t>grsrate_baa</t>
  </si>
  <si>
    <t>grsrate_da</t>
  </si>
  <si>
    <t>grsrate_tot</t>
  </si>
  <si>
    <t>grsrate_adj_baa</t>
  </si>
  <si>
    <t>grsrate_adj_da</t>
  </si>
  <si>
    <t>grsrate_adj_tot</t>
  </si>
  <si>
    <t>transarr_fgone_baa</t>
  </si>
  <si>
    <t>transarr_fgone_da</t>
  </si>
  <si>
    <t>transarr_fgone_tot</t>
  </si>
  <si>
    <t>transarr_inc_baa</t>
  </si>
  <si>
    <t>transarr_inc_da</t>
  </si>
  <si>
    <t>transarr_inc_tot</t>
  </si>
  <si>
    <t>transarr_netcost_baa</t>
  </si>
  <si>
    <t>transarr_netcost_da</t>
  </si>
  <si>
    <t>transarr_fgone_py_baa</t>
  </si>
  <si>
    <t>transarr_fgone_py_da</t>
  </si>
  <si>
    <t>transarr_fgone_py_tot</t>
  </si>
  <si>
    <t>transarr_inc_py_baa</t>
  </si>
  <si>
    <t>transarr_inc_py_da</t>
  </si>
  <si>
    <t>transarr_inc_py_tot</t>
  </si>
  <si>
    <t>transarr_netcost_tot</t>
  </si>
  <si>
    <t>sbrr_baa</t>
  </si>
  <si>
    <t>sbrr_da</t>
  </si>
  <si>
    <t>sbrr_tot</t>
  </si>
  <si>
    <t>sbrrsecprop_baa</t>
  </si>
  <si>
    <t>sbrrsecprop_da</t>
  </si>
  <si>
    <t>sbrrsecprop_tot</t>
  </si>
  <si>
    <t>sbrr_adj_baa</t>
  </si>
  <si>
    <t>sbrr_adj_da</t>
  </si>
  <si>
    <t>sbrr_adj_tot</t>
  </si>
  <si>
    <t>sbrr_adjprev_baa</t>
  </si>
  <si>
    <t>sbrr_adjprev_da</t>
  </si>
  <si>
    <t>sbrr_adjprev_tot</t>
  </si>
  <si>
    <t>sbrrsecprop_adjprev_baa</t>
  </si>
  <si>
    <t>sbrrsecprop_adjprev_da</t>
  </si>
  <si>
    <t>sbrrsecprop_adjprev_tot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</si>
  <si>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</si>
  <si>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</si>
  <si>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</si>
  <si>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</si>
  <si>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</si>
  <si>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</si>
  <si>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</si>
  <si>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</si>
  <si>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</si>
  <si>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</si>
  <si>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</si>
  <si>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</si>
  <si>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sbrr_addyield_baa</t>
  </si>
  <si>
    <t>sbrr_addyield_da</t>
  </si>
  <si>
    <t>sbrr_addyield_tot</t>
  </si>
  <si>
    <t>sbrr_addyield_adj_baa</t>
  </si>
  <si>
    <t>sbrr_addyield_adj_da</t>
  </si>
  <si>
    <t>sbrr_addyield_adj_tot</t>
  </si>
  <si>
    <t>mr_charity_baa</t>
  </si>
  <si>
    <t>mr_charity_da</t>
  </si>
  <si>
    <t>mr_charity_tot</t>
  </si>
  <si>
    <t>mr_casc_baa</t>
  </si>
  <si>
    <t>mr_casc_da</t>
  </si>
  <si>
    <t>mr_casc_tot</t>
  </si>
  <si>
    <t>mr_rural_baa</t>
  </si>
  <si>
    <t>mr_rural_da</t>
  </si>
  <si>
    <t>mr_rural_tot</t>
  </si>
  <si>
    <t>mr_telecom_baa</t>
  </si>
  <si>
    <t>mr_telecom_da</t>
  </si>
  <si>
    <t>mr_telecom_tot</t>
  </si>
  <si>
    <t>mr_tot_baa</t>
  </si>
  <si>
    <t>mr_tot_da</t>
  </si>
  <si>
    <t>mr_tot_tot</t>
  </si>
  <si>
    <t>mr_adj_charity_baa</t>
  </si>
  <si>
    <t>mr_adj_charity_da</t>
  </si>
  <si>
    <t>mr_adj_charity_tot</t>
  </si>
  <si>
    <t>mr_adj_casc_baa</t>
  </si>
  <si>
    <t>mr_adj_casc_da</t>
  </si>
  <si>
    <t>mr_adj_casc_tot</t>
  </si>
  <si>
    <t>mr_adj_rural_baa</t>
  </si>
  <si>
    <t>mr_adj_rural_da</t>
  </si>
  <si>
    <t>mr_adj_rural_tot</t>
  </si>
  <si>
    <t>mr_adj_telecom_baa</t>
  </si>
  <si>
    <t>mr_adj_telecom_da</t>
  </si>
  <si>
    <t>mr_adj_telecom_tot</t>
  </si>
  <si>
    <t>partocc_baa</t>
  </si>
  <si>
    <t>partocc_da</t>
  </si>
  <si>
    <t>partocc_tot</t>
  </si>
  <si>
    <t>empty_baa</t>
  </si>
  <si>
    <t>empty_da</t>
  </si>
  <si>
    <t>empty_tot</t>
  </si>
  <si>
    <t>emptytot_baa</t>
  </si>
  <si>
    <t>emptytot_da</t>
  </si>
  <si>
    <t>emptytot_tot</t>
  </si>
  <si>
    <t>partocc_adj_baa</t>
  </si>
  <si>
    <t>partocc_adj_da</t>
  </si>
  <si>
    <t>partocc_adj_tot</t>
  </si>
  <si>
    <t>empty_adj_baa</t>
  </si>
  <si>
    <t>empty_adj_da</t>
  </si>
  <si>
    <t>empty_adj_tot</t>
  </si>
  <si>
    <t>dr_charity_baa</t>
  </si>
  <si>
    <t>dr_charity_da</t>
  </si>
  <si>
    <t>dr_charity_tot</t>
  </si>
  <si>
    <t>dr_nonprof_baa</t>
  </si>
  <si>
    <t>dr_nonprof_da</t>
  </si>
  <si>
    <t>dr_nonprof_tot</t>
  </si>
  <si>
    <t>dr_casc_baa</t>
  </si>
  <si>
    <t>dr_casc_da</t>
  </si>
  <si>
    <t>dr_casc_tot</t>
  </si>
  <si>
    <t>dr_rshop_baa</t>
  </si>
  <si>
    <t>dr_rshop_da</t>
  </si>
  <si>
    <t>dr_rshop_tot</t>
  </si>
  <si>
    <t>dr_smlrural_baa</t>
  </si>
  <si>
    <t>dr_smlrural_da</t>
  </si>
  <si>
    <t>dr_smlrural_tot</t>
  </si>
  <si>
    <t>dr_other_baa</t>
  </si>
  <si>
    <t>dr_other_da</t>
  </si>
  <si>
    <t>dr_other_tot</t>
  </si>
  <si>
    <t>ezcasea</t>
  </si>
  <si>
    <t>ezcaseb</t>
  </si>
  <si>
    <t>dr_tot_baa</t>
  </si>
  <si>
    <t>dr_tot_da</t>
  </si>
  <si>
    <t>dr_tot_tot</t>
  </si>
  <si>
    <t>dr_adj_charity_baa</t>
  </si>
  <si>
    <t>dr_adj_charity_da</t>
  </si>
  <si>
    <t>dr_adj_charity_tot</t>
  </si>
  <si>
    <t>dr_adj_nonprof_baa</t>
  </si>
  <si>
    <t>dr_adj_nonprof_da</t>
  </si>
  <si>
    <t>dr_adj_nonprof_tot</t>
  </si>
  <si>
    <t>dr_adj_casc_baa</t>
  </si>
  <si>
    <t>dr_adj_casc_da</t>
  </si>
  <si>
    <t>dr_adj_casc_tot</t>
  </si>
  <si>
    <t>dr_adj_rshop_baa</t>
  </si>
  <si>
    <t>dr_adj_rshop_da</t>
  </si>
  <si>
    <t>dr_adj_rshop_tot</t>
  </si>
  <si>
    <t>dr_adj_smlrural_baa</t>
  </si>
  <si>
    <t>dr_adj_smlrural_da</t>
  </si>
  <si>
    <t>dr_adj_smlrural_tot</t>
  </si>
  <si>
    <t>dr_adj_other_baa</t>
  </si>
  <si>
    <t>dr_adj_other_da</t>
  </si>
  <si>
    <t>dr_adj_other_tot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</si>
  <si>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</si>
  <si>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</si>
  <si>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</si>
  <si>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</si>
  <si>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</si>
  <si>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</si>
  <si>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</si>
  <si>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</si>
  <si>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</si>
  <si>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</si>
  <si>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</si>
  <si>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</si>
  <si>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</si>
  <si>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</si>
  <si>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</si>
  <si>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</si>
  <si>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</si>
  <si>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</si>
  <si>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drs31_rural_baa</t>
  </si>
  <si>
    <t>drs31_rural_da</t>
  </si>
  <si>
    <t>drs31_rural_tot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</si>
  <si>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</si>
  <si>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</si>
  <si>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</si>
  <si>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</si>
  <si>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</si>
  <si>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</si>
  <si>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</si>
  <si>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</si>
  <si>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</si>
  <si>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</si>
  <si>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</si>
  <si>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</si>
  <si>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</si>
  <si>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</si>
  <si>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</si>
  <si>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drs31_discsch_baa</t>
  </si>
  <si>
    <t>drs31_discsch_da</t>
  </si>
  <si>
    <t>drs31_discsch_tot</t>
  </si>
  <si>
    <t>drs31_discsch_adj_baa</t>
  </si>
  <si>
    <t>drs31_discsch_adj_da</t>
  </si>
  <si>
    <t>drs31_discsch_adj_tot</t>
  </si>
  <si>
    <t>drs31_pub_adj_baa</t>
  </si>
  <si>
    <t>drs31_pub_adj_da</t>
  </si>
  <si>
    <t>drs31_pub_adj_tot</t>
  </si>
  <si>
    <t>drs31_expretail_baa</t>
  </si>
  <si>
    <t>drs31_expretail_da</t>
  </si>
  <si>
    <t>drs31_expretail_tot</t>
  </si>
  <si>
    <t>drs31_expretail_adj_baa</t>
  </si>
  <si>
    <t>drs31_expretail_adj_da</t>
  </si>
  <si>
    <t>drs31_expretail_adj_tot</t>
  </si>
  <si>
    <t>drs31_nursery_baa</t>
  </si>
  <si>
    <t>drs31_nursery_da</t>
  </si>
  <si>
    <t>drs31_nursery_tot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</si>
  <si>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</si>
  <si>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</si>
  <si>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</si>
  <si>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</si>
  <si>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</si>
  <si>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</si>
  <si>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</si>
  <si>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</si>
  <si>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</si>
  <si>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</si>
  <si>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</si>
  <si>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</si>
  <si>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</si>
  <si>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</si>
  <si>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</si>
  <si>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</si>
  <si>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</si>
  <si>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</si>
  <si>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</si>
  <si>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</si>
  <si>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</si>
  <si>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</si>
  <si>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</si>
  <si>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</si>
  <si>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</si>
  <si>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</si>
  <si>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</si>
  <si>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</si>
  <si>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</si>
  <si>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</si>
  <si>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</si>
  <si>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</si>
  <si>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</si>
  <si>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</si>
  <si>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</si>
  <si>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</si>
  <si>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</si>
  <si>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</si>
  <si>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</si>
  <si>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tpp_tot_baa</t>
  </si>
  <si>
    <t>tpp_tot_tot</t>
  </si>
  <si>
    <t>tpp_nndr1_baa</t>
  </si>
  <si>
    <t>tpp_nndr1_da</t>
  </si>
  <si>
    <t>tpp_nndr1_tot</t>
  </si>
  <si>
    <t>tpp_due_baa</t>
  </si>
  <si>
    <t>tpp_due_da</t>
  </si>
  <si>
    <t>tpp_due_tot</t>
  </si>
  <si>
    <t>nndrshare_cg</t>
  </si>
  <si>
    <t>nndrshare_ua</t>
  </si>
  <si>
    <t>nndrshare_fra</t>
  </si>
  <si>
    <t>nndrshare_ba</t>
  </si>
  <si>
    <t>costcoll_nndr3_ba</t>
  </si>
  <si>
    <t>costcoll_nndr1_ba</t>
  </si>
  <si>
    <t>costcoll_due_ba</t>
  </si>
  <si>
    <t>ez_nndr3_ba</t>
  </si>
  <si>
    <t>ez_nndr1_ba</t>
  </si>
  <si>
    <t>ez_due_ba</t>
  </si>
  <si>
    <t>shale_nndr3_ba</t>
  </si>
  <si>
    <t>shale_nndr1_ba</t>
  </si>
  <si>
    <t>shale_due_ba</t>
  </si>
  <si>
    <t>shale_nndr3_ua</t>
  </si>
  <si>
    <t>shale_nndr1_ua</t>
  </si>
  <si>
    <t>shale_due_ua</t>
  </si>
  <si>
    <t>shale_nndr3_fra</t>
  </si>
  <si>
    <t>shale_nndr1_fra</t>
  </si>
  <si>
    <t>shale_due_fra</t>
  </si>
  <si>
    <t>renew_nndr3_ba</t>
  </si>
  <si>
    <t>renew_nndr1_ba</t>
  </si>
  <si>
    <t>renew_due_ba</t>
  </si>
  <si>
    <t>renew_nndr3_ua</t>
  </si>
  <si>
    <t>renew_nndr1_ua</t>
  </si>
  <si>
    <t>renew_due_ua</t>
  </si>
  <si>
    <t>ezrelpil_nndr3_ba</t>
  </si>
  <si>
    <t>ezrelpil_nndr1_ba</t>
  </si>
  <si>
    <t>ezrelpil_due_ba</t>
  </si>
  <si>
    <t>ezrelpil_nndr3_ua</t>
  </si>
  <si>
    <t>ezrelpil_nndr1_ua</t>
  </si>
  <si>
    <t>ezrelpil_due_ua</t>
  </si>
  <si>
    <t>ezrelpil_nndr3_fra</t>
  </si>
  <si>
    <t>ezrelpil_nndr1_fra</t>
  </si>
  <si>
    <t>ezrelpil_due_fra</t>
  </si>
  <si>
    <t>ezrelpil_nndr3_cg</t>
  </si>
  <si>
    <t>ezrelpil_nndr1_cg</t>
  </si>
  <si>
    <t>ezrelpil_due_cg</t>
  </si>
  <si>
    <t>gparet_nndr3_cg</t>
  </si>
  <si>
    <t>gparet_nndr1_cg</t>
  </si>
  <si>
    <t>gparet_due_cg</t>
  </si>
  <si>
    <t>gparet_nndr3_ba</t>
  </si>
  <si>
    <t>gparet_due_ba</t>
  </si>
  <si>
    <t>portofbristol_nndr3_cg</t>
  </si>
  <si>
    <t>portofbristol_nndr1_cg</t>
  </si>
  <si>
    <t>portofbristol_due_cg</t>
  </si>
  <si>
    <t>portofbristol_nndr3_ba</t>
  </si>
  <si>
    <t>portofbristol_nndr1_ba</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</si>
  <si>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</si>
  <si>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</si>
  <si>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</si>
  <si>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</si>
  <si>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</si>
  <si>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</si>
  <si>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</si>
  <si>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</si>
  <si>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</si>
  <si>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</si>
  <si>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</si>
  <si>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</si>
  <si>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</si>
  <si>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</si>
  <si>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</si>
  <si>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</si>
  <si>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</si>
  <si>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</si>
  <si>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</si>
  <si>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</si>
  <si>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</si>
  <si>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</si>
  <si>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</si>
  <si>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</si>
  <si>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</si>
  <si>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</si>
  <si>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</si>
  <si>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</si>
  <si>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</si>
  <si>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</si>
  <si>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</si>
  <si>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</si>
  <si>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</si>
  <si>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</si>
  <si>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</si>
  <si>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</si>
  <si>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</si>
  <si>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</si>
  <si>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</si>
  <si>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</si>
  <si>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</si>
  <si>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</si>
  <si>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</si>
  <si>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</si>
  <si>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</si>
  <si>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</si>
  <si>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</si>
  <si>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</si>
  <si>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</si>
  <si>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</si>
  <si>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</si>
  <si>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</si>
  <si>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</si>
  <si>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</si>
  <si>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</si>
  <si>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</si>
  <si>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</si>
  <si>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</si>
  <si>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</si>
  <si>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</si>
  <si>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</si>
  <si>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</si>
  <si>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</si>
  <si>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</si>
  <si>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</si>
  <si>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</si>
  <si>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</si>
  <si>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</si>
  <si>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</si>
  <si>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</si>
  <si>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discscheme_cy_nndr3_ba</t>
  </si>
  <si>
    <t>discscheme_cy_nndr3_ua</t>
  </si>
  <si>
    <t>discscheme_cy_nndr3_fra</t>
  </si>
  <si>
    <t>discscheme_py_nndr3_ba</t>
  </si>
  <si>
    <t>discscheme_py_nndr3_ua</t>
  </si>
  <si>
    <t>discscheme_py_nndr3_fra</t>
  </si>
  <si>
    <t>discscheme_nndr1_ba</t>
  </si>
  <si>
    <t>discscheme_nndr1_ua</t>
  </si>
  <si>
    <t>discscheme_nndr1_fra</t>
  </si>
  <si>
    <t>discscheme_due_ba</t>
  </si>
  <si>
    <t>discscheme_due_ua</t>
  </si>
  <si>
    <t>discscheme_due_fra</t>
  </si>
  <si>
    <t>pub_nndr3_ba</t>
  </si>
  <si>
    <t>pub_nndr3_ua</t>
  </si>
  <si>
    <t>pub_nndr3_fra</t>
  </si>
  <si>
    <t>telecomms_nndr3_ba</t>
  </si>
  <si>
    <t>telecomms_nndr3_ua</t>
  </si>
  <si>
    <t>telecomms_nndr3_fra</t>
  </si>
  <si>
    <t>telecomms_nndr1_ba</t>
  </si>
  <si>
    <t>telecomms_nndr1_ua</t>
  </si>
  <si>
    <t>telecomms_nndr1_fra</t>
  </si>
  <si>
    <t>telecomms_due_ba</t>
  </si>
  <si>
    <t>telecomms_due_ua</t>
  </si>
  <si>
    <t>telecomms_due_fra</t>
  </si>
  <si>
    <t>expretail_nndr3_ba</t>
  </si>
  <si>
    <t>expretail_nndr3_ua</t>
  </si>
  <si>
    <t>expretail_nndr3_fra</t>
  </si>
  <si>
    <t>expretail_nndr1_ba</t>
  </si>
  <si>
    <t>expretail_nndr1_ua</t>
  </si>
  <si>
    <t>expretail_nndr1_fra</t>
  </si>
  <si>
    <t>expretail_due_ba</t>
  </si>
  <si>
    <t>expretail_due_ua</t>
  </si>
  <si>
    <t>expretail_due_fra</t>
  </si>
  <si>
    <t>nursery_nndr3_ba</t>
  </si>
  <si>
    <t>nursery_nndr3_ua</t>
  </si>
  <si>
    <t>nursery_nndr3_fra</t>
  </si>
  <si>
    <t>nursery_due_ba</t>
  </si>
  <si>
    <t>nursery_due_ua</t>
  </si>
  <si>
    <t>nursery_due_fra</t>
  </si>
  <si>
    <t>multicap_nndr3_ba</t>
  </si>
  <si>
    <t>multicap_nndr3_ua</t>
  </si>
  <si>
    <t>multicap_nndr3_fra</t>
  </si>
  <si>
    <t>multicap_nndr1_ba</t>
  </si>
  <si>
    <t>multicap_nndr1_ua</t>
  </si>
  <si>
    <t>multicap_nndr1_fra</t>
  </si>
  <si>
    <t>multicap_due_ba</t>
  </si>
  <si>
    <t>multicap_due_ua</t>
  </si>
  <si>
    <t>multicap_due_fra</t>
  </si>
  <si>
    <t>s31relpil_nndr3_ba</t>
  </si>
  <si>
    <t>s31relpil_nndr3_ua</t>
  </si>
  <si>
    <t>s31relpil_nndr3_fra</t>
  </si>
  <si>
    <t>s31relpil_nndr1_ba</t>
  </si>
  <si>
    <t>s31relpil_nndr1_ua</t>
  </si>
  <si>
    <t>s31relpil_nndr1_fra</t>
  </si>
  <si>
    <t>s31relpil_due_ba</t>
  </si>
  <si>
    <t>s31relpil_due_ua</t>
  </si>
  <si>
    <t>s31relpil_due_fra</t>
  </si>
  <si>
    <t>s31rectotal_ba</t>
  </si>
  <si>
    <t>s31rectotal_ua</t>
  </si>
  <si>
    <t>s31rectotal_fra</t>
  </si>
  <si>
    <t>16. Amount deducted from central share and retained by authorities</t>
  </si>
  <si>
    <t>8. add: qualifying relief in Designated Areas</t>
  </si>
  <si>
    <t>nndrcsdeduct_cg</t>
  </si>
  <si>
    <t>nri_cg</t>
  </si>
  <si>
    <t>costcoll_allow_ba</t>
  </si>
  <si>
    <t>costcoll_allow_tot</t>
  </si>
  <si>
    <t>disreg_da_ba</t>
  </si>
  <si>
    <t>disreg_shale_ba</t>
  </si>
  <si>
    <t>disreg_shale_mpa</t>
  </si>
  <si>
    <t>disreg_shale_fra</t>
  </si>
  <si>
    <t>nndrsharepc_cg</t>
  </si>
  <si>
    <t>nndrsharepc_ba</t>
  </si>
  <si>
    <t>nndrsharepc_mpa</t>
  </si>
  <si>
    <t>nndrsharepc_fra</t>
  </si>
  <si>
    <t>nndrsharepc_tot</t>
  </si>
  <si>
    <t>disreg_da_tot</t>
  </si>
  <si>
    <t>daqual_ba</t>
  </si>
  <si>
    <t>daqual_mpa</t>
  </si>
  <si>
    <t>daqual_fra</t>
  </si>
  <si>
    <t>daqual_tot</t>
  </si>
  <si>
    <t>addgrow_ba</t>
  </si>
  <si>
    <t>addgrow_tot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</si>
  <si>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</si>
  <si>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</si>
  <si>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</si>
  <si>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</si>
  <si>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</si>
  <si>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</si>
  <si>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</si>
  <si>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</si>
  <si>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</si>
  <si>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</si>
  <si>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</si>
  <si>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</si>
  <si>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</si>
  <si>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</si>
  <si>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</si>
  <si>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</si>
  <si>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</si>
  <si>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</si>
  <si>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</si>
  <si>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</si>
  <si>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</si>
  <si>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</si>
  <si>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</si>
  <si>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</si>
  <si>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</si>
  <si>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</si>
  <si>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</si>
  <si>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</si>
  <si>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</si>
  <si>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</si>
  <si>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</si>
  <si>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</si>
  <si>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</si>
  <si>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</si>
  <si>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</si>
  <si>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</si>
  <si>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</si>
  <si>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</si>
  <si>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</si>
  <si>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</si>
  <si>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</si>
  <si>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</si>
  <si>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</si>
  <si>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</si>
  <si>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</si>
  <si>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</si>
  <si>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</si>
  <si>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</si>
  <si>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</si>
  <si>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</si>
  <si>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</si>
  <si>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</si>
  <si>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</si>
  <si>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</si>
  <si>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</si>
  <si>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</si>
  <si>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</si>
  <si>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</si>
  <si>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</si>
  <si>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</si>
  <si>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</si>
  <si>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</si>
  <si>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</si>
  <si>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</si>
  <si>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</si>
  <si>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</si>
  <si>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</si>
  <si>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</si>
  <si>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</si>
  <si>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</si>
  <si>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</si>
  <si>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</si>
  <si>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</si>
  <si>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</si>
  <si>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</si>
  <si>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</si>
  <si>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</si>
  <si>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</si>
  <si>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</si>
  <si>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</si>
  <si>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</si>
  <si>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</si>
  <si>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</si>
  <si>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</si>
  <si>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</si>
  <si>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</si>
  <si>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collfund_ob_cg</t>
  </si>
  <si>
    <t>collfund_ob_ba</t>
  </si>
  <si>
    <t>collfund_ob_mpa</t>
  </si>
  <si>
    <t>collfund_ob_fra</t>
  </si>
  <si>
    <t>collfund_ob_tot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</si>
  <si>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</si>
  <si>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</si>
  <si>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</si>
  <si>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</si>
  <si>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</si>
  <si>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</si>
  <si>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</si>
  <si>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</si>
  <si>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</si>
  <si>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</si>
  <si>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</si>
  <si>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</si>
  <si>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</si>
  <si>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</si>
  <si>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</si>
  <si>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</si>
  <si>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</si>
  <si>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</si>
  <si>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</si>
  <si>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</si>
  <si>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</si>
  <si>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</si>
  <si>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</si>
  <si>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</si>
  <si>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</si>
  <si>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</si>
  <si>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</si>
  <si>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</si>
  <si>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</si>
  <si>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</si>
  <si>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nndrrrsi_cg</t>
  </si>
  <si>
    <t>nndrrrsi_ba</t>
  </si>
  <si>
    <t>nndrrrsi_mpa</t>
  </si>
  <si>
    <t>nndrrrsi_fra</t>
  </si>
  <si>
    <t>nndrrrsi_tot</t>
  </si>
  <si>
    <t>Nursery relief</t>
  </si>
  <si>
    <t>Total:</t>
  </si>
  <si>
    <t>55a. Amount provisionally paid (based on NNDR1 2020-21 [Part 1C])</t>
  </si>
  <si>
    <t>55b. Amount provisionally paid (based on supplementary NNDR1 collections)</t>
  </si>
  <si>
    <t>56. Sum due to (+) / from (-) billing authority (line 54 minus line 55a+b)</t>
  </si>
  <si>
    <t>expretail_nndr1supp_ba</t>
  </si>
  <si>
    <t>expretail_nndr1supp_ua</t>
  </si>
  <si>
    <t>expretail_nndr1supp_fra</t>
  </si>
  <si>
    <t>nursery_nndr1supp_ba</t>
  </si>
  <si>
    <t>nursery_nndr1supp_ua</t>
  </si>
  <si>
    <t>nursery_nndr1supp_fra</t>
  </si>
  <si>
    <t>58. Amount provisionally paid (based on supplementary NNDR1 collections)</t>
  </si>
  <si>
    <t>42. Amount provisionally paid (based on supplementary NNDR1 collections)</t>
  </si>
  <si>
    <t>Local newspaper relief</t>
  </si>
  <si>
    <t>11. Line 1 plus line 2, minus lines 3 and 6 - 10</t>
  </si>
  <si>
    <t>47b. Amount due to authority in 2020-21 relating to previous year allocation</t>
  </si>
  <si>
    <t>s31duetotal_ba</t>
  </si>
  <si>
    <t>s31duetotal_fra</t>
  </si>
  <si>
    <t>netcollect_tot_p1</t>
  </si>
  <si>
    <t>netcollect_tot_p2</t>
  </si>
  <si>
    <t>disreg_da_p1</t>
  </si>
  <si>
    <t>disreg_renew_tot_p1</t>
  </si>
  <si>
    <t>disreg_renew_ba_p1</t>
  </si>
  <si>
    <t>disreg_renew_mpa_p1</t>
  </si>
  <si>
    <t>disreg_shale_tot_p1</t>
  </si>
  <si>
    <t>netcollect_da_p2</t>
  </si>
  <si>
    <t>disreg_renew_da_p2</t>
  </si>
  <si>
    <t>disreg_renew_tot_p2</t>
  </si>
  <si>
    <t>disreg_shale_da_p2</t>
  </si>
  <si>
    <t>disreg_shale_tot_p2</t>
  </si>
  <si>
    <t>disreg_base_da_p2</t>
  </si>
  <si>
    <t>nndrcsdeduct_tot_p2</t>
  </si>
  <si>
    <t>tpp_tot_da_p4</t>
  </si>
  <si>
    <t>nndrcsdeduct_tot_p5</t>
  </si>
  <si>
    <t>disreg_renew_ba_p5</t>
  </si>
  <si>
    <t>disreg_renew_mpa_p5</t>
  </si>
  <si>
    <t>disreg_renew_tot_p5</t>
  </si>
  <si>
    <t>disreg_shale_tot_p5</t>
  </si>
  <si>
    <t>s31duetotal_ua</t>
  </si>
  <si>
    <t>SD</t>
  </si>
  <si>
    <t>OLB</t>
  </si>
  <si>
    <t>Met</t>
  </si>
  <si>
    <t>ILB</t>
  </si>
  <si>
    <t>This section of the form uses entries from other parts to calculate the net rates income for the authority in 2020-21. Note that you still need to enter data for line 5 and line 9a, but otherwise it is all calculated.</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</si>
  <si>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</si>
  <si>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</si>
  <si>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</si>
  <si>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2021-22.</t>
  </si>
  <si>
    <t>This section reconciles entries from Part 3 with the payment already received based on NNDR1 2020-21. This is for information and does not require any input.</t>
  </si>
  <si>
    <t>This section reconciles entries from Parts 2 and 3 with the payment already received based on NNDR1 2020-21. This is for information and does not require any input.</t>
  </si>
  <si>
    <t>9a. in respect of Material Change of Circumstances applications</t>
  </si>
  <si>
    <t>rvamend_chg_2017_mcc_baa</t>
  </si>
  <si>
    <t>rvamend_chg_2017_mcc_da</t>
  </si>
  <si>
    <t>rvamend_chg_2017_mcc_tot</t>
  </si>
  <si>
    <t>66. Total Amount due to authority</t>
  </si>
  <si>
    <t>67. Sum due to (+) / from (-) authority</t>
  </si>
  <si>
    <t>GROSS RATES PAYABLE (See Note F)</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</si>
  <si>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</si>
  <si>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</si>
  <si>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</si>
  <si>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GROWTH AREA PILOT AREAS</t>
  </si>
  <si>
    <t>Retained Growth in Additional Growth Pilot Areas (for Tees Valley only)</t>
  </si>
  <si>
    <t>19. Additional Growth to be retained by authorities</t>
  </si>
  <si>
    <t>20. Amount deducted/retained (based on NNDR1)</t>
  </si>
  <si>
    <t>9. add: additional growth pilot areas</t>
  </si>
  <si>
    <t>10. add: Port of Bristol</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</si>
  <si>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</si>
  <si>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</si>
  <si>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</si>
  <si>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</si>
  <si>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</si>
  <si>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</si>
  <si>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</si>
  <si>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</si>
  <si>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</si>
  <si>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</si>
  <si>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</si>
  <si>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</si>
  <si>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</si>
  <si>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</si>
  <si>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</si>
  <si>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</si>
  <si>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</si>
  <si>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</si>
  <si>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</si>
  <si>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</si>
  <si>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</si>
  <si>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</si>
  <si>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</si>
  <si>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</si>
  <si>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</si>
  <si>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</si>
  <si>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</si>
  <si>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</si>
  <si>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</si>
  <si>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</si>
  <si>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</si>
  <si>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</si>
  <si>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</si>
  <si>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</si>
  <si>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</si>
  <si>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</si>
  <si>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</si>
  <si>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Deductions from Central Share - Total</t>
  </si>
  <si>
    <t>Sums outstanding from ratepayers (debtors)</t>
  </si>
  <si>
    <t>Sums owed to ratepayers</t>
  </si>
  <si>
    <t>LA name</t>
  </si>
  <si>
    <t>-</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</si>
  <si>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</si>
  <si>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</si>
  <si>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</si>
  <si>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</si>
  <si>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</si>
  <si>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</si>
  <si>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</si>
  <si>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</si>
  <si>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</si>
  <si>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</si>
  <si>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</si>
  <si>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</si>
  <si>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</si>
  <si>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</si>
  <si>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</si>
  <si>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</si>
  <si>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</si>
  <si>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</si>
  <si>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</si>
  <si>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</si>
  <si>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</si>
  <si>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</si>
  <si>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</si>
  <si>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</si>
  <si>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</si>
  <si>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</si>
  <si>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</si>
  <si>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</si>
  <si>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</si>
  <si>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</si>
  <si>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</si>
  <si>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</si>
  <si>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</si>
  <si>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</si>
  <si>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</si>
  <si>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</si>
  <si>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</si>
  <si>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</si>
  <si>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</si>
  <si>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</si>
  <si>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</si>
  <si>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</si>
  <si>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</si>
  <si>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</si>
  <si>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</si>
  <si>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</si>
  <si>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</si>
  <si>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</si>
  <si>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</si>
  <si>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</si>
  <si>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</si>
  <si>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</si>
  <si>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</si>
  <si>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</si>
  <si>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</si>
  <si>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</si>
  <si>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</si>
  <si>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</si>
  <si>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</si>
  <si>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</si>
  <si>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</si>
  <si>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</si>
  <si>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</si>
  <si>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</si>
  <si>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</si>
  <si>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</si>
  <si>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</si>
  <si>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</si>
  <si>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</si>
  <si>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</si>
  <si>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</si>
  <si>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</si>
  <si>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</si>
  <si>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</si>
  <si>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</si>
  <si>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</si>
  <si>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</si>
  <si>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</si>
  <si>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</si>
  <si>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</si>
  <si>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</si>
  <si>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</si>
  <si>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</si>
  <si>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</si>
  <si>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</si>
  <si>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</si>
  <si>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</si>
  <si>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</si>
  <si>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</si>
  <si>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</si>
  <si>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</si>
  <si>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</si>
  <si>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</si>
  <si>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</si>
  <si>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</si>
  <si>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</si>
  <si>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</si>
  <si>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</si>
  <si>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</si>
  <si>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</si>
  <si>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</si>
  <si>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</si>
  <si>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</si>
  <si>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</si>
  <si>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</si>
  <si>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</si>
  <si>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</si>
  <si>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</si>
  <si>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</si>
  <si>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</si>
  <si>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</si>
  <si>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</si>
  <si>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</si>
  <si>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</si>
  <si>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</si>
  <si>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</si>
  <si>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</si>
  <si>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</si>
  <si>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</si>
  <si>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</si>
  <si>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</si>
  <si>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</si>
  <si>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</si>
  <si>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</si>
  <si>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</si>
  <si>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</si>
  <si>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</si>
  <si>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</si>
  <si>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</si>
  <si>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</si>
  <si>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</si>
  <si>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</si>
  <si>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</si>
  <si>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</si>
  <si>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</si>
  <si>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</si>
  <si>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</si>
  <si>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</si>
  <si>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</si>
  <si>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</si>
  <si>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</si>
  <si>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</si>
  <si>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</si>
  <si>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</si>
  <si>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</si>
  <si>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</si>
  <si>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</si>
  <si>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</si>
  <si>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</si>
  <si>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</si>
  <si>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</si>
  <si>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</si>
  <si>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</si>
  <si>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</si>
  <si>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</si>
  <si>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</si>
  <si>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</si>
  <si>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</si>
  <si>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</si>
  <si>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</si>
  <si>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</si>
  <si>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</si>
  <si>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</si>
  <si>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</si>
  <si>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</si>
  <si>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</si>
  <si>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</si>
  <si>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</si>
  <si>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</si>
  <si>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E2835EZ1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</si>
  <si>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</si>
  <si>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</si>
  <si>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</si>
  <si>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</si>
  <si>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</si>
  <si>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</si>
  <si>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</si>
  <si>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</si>
  <si>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</si>
  <si>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</si>
  <si>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</si>
  <si>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</si>
  <si>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</si>
  <si>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</si>
  <si>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</si>
  <si>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</si>
  <si>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</si>
  <si>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</si>
  <si>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</si>
  <si>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</si>
  <si>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</si>
  <si>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</si>
  <si>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</si>
  <si>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</si>
  <si>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</si>
  <si>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</si>
  <si>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</si>
  <si>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</si>
  <si>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</si>
  <si>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</si>
  <si>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</si>
  <si>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</si>
  <si>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</si>
  <si>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</si>
  <si>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</si>
  <si>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</si>
  <si>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</si>
  <si>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</si>
  <si>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</si>
  <si>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</si>
  <si>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</si>
  <si>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</si>
  <si>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</si>
  <si>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</si>
  <si>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</si>
  <si>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</si>
  <si>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</si>
  <si>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</si>
  <si>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</si>
  <si>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</si>
  <si>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</si>
  <si>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</si>
  <si>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</si>
  <si>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</si>
  <si>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</si>
  <si>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</si>
  <si>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</si>
  <si>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</si>
  <si>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</si>
  <si>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</si>
  <si>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</si>
  <si>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</si>
  <si>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</si>
  <si>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</si>
  <si>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</si>
  <si>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</si>
  <si>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</si>
  <si>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</si>
  <si>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</si>
  <si>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</si>
  <si>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</si>
  <si>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</si>
  <si>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</si>
  <si>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</si>
  <si>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</si>
  <si>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</si>
  <si>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</si>
  <si>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</si>
  <si>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</si>
  <si>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</si>
  <si>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</si>
  <si>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</si>
  <si>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</si>
  <si>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</si>
  <si>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</si>
  <si>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</si>
  <si>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</si>
  <si>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</si>
  <si>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</si>
  <si>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</si>
  <si>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</si>
  <si>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</si>
  <si>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</si>
  <si>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</si>
  <si>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</si>
  <si>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</si>
  <si>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</si>
  <si>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</si>
  <si>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</si>
  <si>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</si>
  <si>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</si>
  <si>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</si>
  <si>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</si>
  <si>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</si>
  <si>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</si>
  <si>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</si>
  <si>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</si>
  <si>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</si>
  <si>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</si>
  <si>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</si>
  <si>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</si>
  <si>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</si>
  <si>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</si>
  <si>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</si>
  <si>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</si>
  <si>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</si>
  <si>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</si>
  <si>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</si>
  <si>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</si>
  <si>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</si>
  <si>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</si>
  <si>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</si>
  <si>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</si>
  <si>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deducted/retained</t>
  </si>
  <si>
    <t>Additional Growth in Growth Pilot Areas - sum due to (+) from (-) authority (line 19 minus line 20)</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</si>
  <si>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</si>
  <si>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</si>
  <si>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</si>
  <si>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</si>
  <si>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</si>
  <si>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</si>
  <si>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</si>
  <si>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</si>
  <si>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</si>
  <si>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</si>
  <si>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</si>
  <si>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</si>
  <si>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Discretionary Scheme Relief -  Sum due to (+) - from (-) authority (line 47a plus line 47b minus line 48)</t>
  </si>
  <si>
    <t>Telecomms Relief -  Sum due to (+) - from (-) authority (line 51 minus line 52)</t>
  </si>
  <si>
    <t>Retail discount -  Sum due to (+) - from (-) authority (line 54 minus line 55)</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</si>
  <si>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</si>
  <si>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</si>
  <si>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</si>
  <si>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</si>
  <si>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Total Non-Domestic Rating Income for 2019-20</t>
  </si>
  <si>
    <t>cost of collection allowance</t>
  </si>
  <si>
    <t xml:space="preserve">amounts retained in respect of Designated Areas </t>
  </si>
  <si>
    <t xml:space="preserve">amounts retained in respect of renewable energy schemes </t>
  </si>
  <si>
    <t xml:space="preserve">amounts retained in respect of shale gas schemes </t>
  </si>
  <si>
    <t>additional growth pilot areas amount</t>
  </si>
  <si>
    <t>Port of Bristol amount</t>
  </si>
  <si>
    <t>S31 Total</t>
  </si>
  <si>
    <t>Sums receivable - payable (ratepayers) -  Sums outstanding from ratepayers</t>
  </si>
  <si>
    <t>Sums receivable - payable (ratepayers) -  Sums oustanding owed to ratepayers</t>
  </si>
  <si>
    <t>Allowance for non-collection -  Opening balance as at 1 April 2019</t>
  </si>
  <si>
    <t>Allowance for non-collection -  Amounts charged to allowances</t>
  </si>
  <si>
    <t>Allowance for non-collection -  Change in allowance (charged to Collection Fund)</t>
  </si>
  <si>
    <t>Allowance for non-collection -  Closing balance on 31 March 2020</t>
  </si>
  <si>
    <t>Provision for appeals -  Opening balance as at 1 April 2019</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</si>
  <si>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</si>
  <si>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</si>
  <si>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</si>
  <si>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</si>
  <si>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</si>
  <si>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</si>
  <si>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</si>
  <si>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</si>
  <si>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</si>
  <si>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</si>
  <si>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</si>
  <si>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Prior-year surplus-deficit included in closing balance</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</si>
  <si>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</si>
  <si>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</si>
  <si>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</si>
  <si>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</si>
  <si>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Row/Column</t>
  </si>
  <si>
    <t>1/1</t>
  </si>
  <si>
    <t>2/1</t>
  </si>
  <si>
    <t>3/1</t>
  </si>
  <si>
    <t>4/1</t>
  </si>
  <si>
    <t>5/1</t>
  </si>
  <si>
    <t>6/1</t>
  </si>
  <si>
    <t>7/1</t>
  </si>
  <si>
    <t>8/1</t>
  </si>
  <si>
    <t>9/1</t>
  </si>
  <si>
    <t>10/1</t>
  </si>
  <si>
    <t>11/1</t>
  </si>
  <si>
    <t>12/1</t>
  </si>
  <si>
    <t>13/1</t>
  </si>
  <si>
    <t>Change in provision for appeals: 2017 list in respect of Material Change of Circumstances applications</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</si>
  <si>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</si>
  <si>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</si>
  <si>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</si>
  <si>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</si>
  <si>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</si>
  <si>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</si>
  <si>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</si>
  <si>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</si>
  <si>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</si>
  <si>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</si>
  <si>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</si>
  <si>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</si>
  <si>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</si>
  <si>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</si>
  <si>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</si>
  <si>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</si>
  <si>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</si>
  <si>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</si>
  <si>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</si>
  <si>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</si>
  <si>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</si>
  <si>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</si>
  <si>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</si>
  <si>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</si>
  <si>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</si>
  <si>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</si>
  <si>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</si>
  <si>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</si>
  <si>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</si>
  <si>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</si>
  <si>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</si>
  <si>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</si>
  <si>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</si>
  <si>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</si>
  <si>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</si>
  <si>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</si>
  <si>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</si>
  <si>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</si>
  <si>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</si>
  <si>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</si>
  <si>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</si>
  <si>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</si>
  <si>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</si>
  <si>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</si>
  <si>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</si>
  <si>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</si>
  <si>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</si>
  <si>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</si>
  <si>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</si>
  <si>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</si>
  <si>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</si>
  <si>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</si>
  <si>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</si>
  <si>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</si>
  <si>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22. In respect of 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</si>
  <si>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</si>
  <si>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</si>
  <si>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Retail discount -  Adjustments to amount of relief provided in respect of previous years</t>
  </si>
  <si>
    <t>Gross Rates Payable - Gross Rates Payable in respect of 2020-21 liability</t>
  </si>
  <si>
    <t>Transitional Arrangements -  Revenue foregone in respect of 2020-21 liability</t>
  </si>
  <si>
    <t>Transitional Arrangements -  Additional income received in respect of 2020-21 liability</t>
  </si>
  <si>
    <t>Small Business Rate Relief -  Amount of relief in respect of 2020-21 liability</t>
  </si>
  <si>
    <t>Small Business Rate Relief -  Additional yield from the small business supplement in 2020-21</t>
  </si>
  <si>
    <t>Charitable occupation -  Amount of relief provided in 2020-21</t>
  </si>
  <si>
    <t>Community Amateur Sports Clubs (CASCs) -  Amount of relief in respect of 2020-21 liability</t>
  </si>
  <si>
    <t>Rural rate relief -  Amount of relief provided in 2020-21</t>
  </si>
  <si>
    <t>Telecoms Relief -  Amount of relief in respect of 2020-21 liability</t>
  </si>
  <si>
    <t>Partially occupied hereditaments -  Amount of relief in respect of 2020-21 liability</t>
  </si>
  <si>
    <t>Empty premises -  Amount of relief in respect of 2020-21 liability</t>
  </si>
  <si>
    <t>Charitable occupation -  Amount of relief in respect of 2020-21 liability</t>
  </si>
  <si>
    <t>Non-profit making bodies -  Amount of relief in respect of 2020-21 liability</t>
  </si>
  <si>
    <t>Rural shops etc -  Amount of relief in respect of 2020-21 liability</t>
  </si>
  <si>
    <t>Small rural businesses -  Amount of relief in respect of 2020-21 liability</t>
  </si>
  <si>
    <t>Other ratepayers -  Amount of relief in respect of 2020-21 liability</t>
  </si>
  <si>
    <t>Flooding relief -  Amount of relief in respect of 2020-21 liability</t>
  </si>
  <si>
    <t>Rural Rate Relief - Amount of relief in respect of 2020-21 liability</t>
  </si>
  <si>
    <t>Local Newspaper Temporary Relief - Amount of relief in respect of 2020-21 liability</t>
  </si>
  <si>
    <t>Supporting Small Businesses Relief - Amount of relief in respect of 2020-21 liability</t>
  </si>
  <si>
    <t>Discretionary Scheme Relief - Amount of relief in respect of 2020-21 liability</t>
  </si>
  <si>
    <t>Retail discount -  Amount of relief in respect of 2020-21 liability</t>
  </si>
  <si>
    <t>HardshIp Relief -  Amount of relief in respect of 2020-21 liability</t>
  </si>
  <si>
    <t>Nursery relief -  Amount of relief in respect of 2020-21 liability</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</si>
  <si>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</si>
  <si>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</si>
  <si>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</si>
  <si>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</si>
  <si>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</si>
  <si>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</si>
  <si>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</si>
  <si>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</si>
  <si>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</si>
  <si>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</si>
  <si>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</si>
  <si>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</si>
  <si>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</si>
  <si>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</si>
  <si>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</si>
  <si>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</si>
  <si>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</si>
  <si>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</si>
  <si>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</si>
  <si>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</si>
  <si>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</si>
  <si>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</si>
  <si>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</si>
  <si>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</si>
  <si>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</si>
  <si>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</si>
  <si>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</si>
  <si>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</si>
  <si>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</si>
  <si>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</si>
  <si>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</si>
  <si>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</si>
  <si>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</si>
  <si>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</si>
  <si>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</si>
  <si>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</si>
  <si>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</si>
  <si>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</si>
  <si>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</si>
  <si>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</si>
  <si>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</si>
  <si>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</si>
  <si>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</si>
  <si>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</si>
  <si>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</si>
  <si>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</si>
  <si>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</si>
  <si>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</si>
  <si>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</si>
  <si>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</si>
  <si>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</si>
  <si>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</si>
  <si>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</si>
  <si>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</si>
  <si>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</si>
  <si>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</si>
  <si>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</si>
  <si>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</si>
  <si>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</si>
  <si>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</si>
  <si>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</si>
  <si>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</si>
  <si>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</si>
  <si>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</si>
  <si>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</si>
  <si>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</si>
  <si>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</si>
  <si>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</si>
  <si>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</si>
  <si>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</si>
  <si>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</si>
  <si>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</si>
  <si>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</si>
  <si>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</si>
  <si>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</si>
  <si>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</si>
  <si>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</si>
  <si>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</si>
  <si>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</si>
  <si>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</si>
  <si>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</si>
  <si>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</si>
  <si>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</si>
  <si>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</si>
  <si>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</si>
  <si>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</si>
  <si>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</si>
  <si>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</si>
  <si>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</si>
  <si>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</si>
  <si>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</si>
  <si>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</si>
  <si>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</si>
  <si>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</si>
  <si>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</si>
  <si>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</si>
  <si>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</si>
  <si>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</si>
  <si>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</si>
  <si>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</si>
  <si>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</si>
  <si>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</si>
  <si>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</si>
  <si>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</si>
  <si>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</si>
  <si>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</si>
  <si>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</si>
  <si>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</si>
  <si>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</si>
  <si>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</si>
  <si>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</si>
  <si>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</si>
  <si>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</si>
  <si>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</si>
  <si>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</si>
  <si>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</si>
  <si>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</si>
  <si>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</si>
  <si>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</si>
  <si>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</si>
  <si>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</si>
  <si>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</si>
  <si>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</si>
  <si>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</si>
  <si>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</si>
  <si>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</si>
  <si>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</si>
  <si>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</si>
  <si>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</si>
  <si>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</si>
  <si>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</si>
  <si>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</si>
  <si>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</si>
  <si>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</si>
  <si>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</si>
  <si>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</si>
  <si>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</si>
  <si>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</si>
  <si>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</si>
  <si>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</si>
  <si>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</si>
  <si>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</si>
  <si>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</si>
  <si>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</si>
  <si>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</si>
  <si>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</si>
  <si>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</si>
  <si>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</si>
  <si>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</si>
  <si>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</si>
  <si>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</si>
  <si>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</si>
  <si>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</si>
  <si>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</si>
  <si>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</si>
  <si>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</si>
  <si>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</si>
  <si>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</si>
  <si>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</si>
  <si>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</si>
  <si>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</si>
  <si>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</si>
  <si>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</si>
  <si>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</si>
  <si>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Transitional protection payments due to (+) - from (-) the authority for 2020-21</t>
  </si>
  <si>
    <t>Transitional protection payments -  Payment on account received by authority (+), or paid by the authority (-) (based on NNDR1 2020-21)</t>
  </si>
  <si>
    <t>Cost of collection -  Amount to be retained by billing authority in 2020-21</t>
  </si>
  <si>
    <t>Designated Areas -  Amount to be retained by billing authority in 2020-21</t>
  </si>
  <si>
    <t>Renewable Energy Schemes -  Amount to be retained by authority in 2020-21</t>
  </si>
  <si>
    <t>Shale Gas Schemes -  Amount to be retained by authority in 2020-21</t>
  </si>
  <si>
    <t>Additional Growth in Growth Pilot Areas - amount to be retained by authority in 2020-21</t>
  </si>
  <si>
    <t>Small Business Rates Relief scheme -  Amount due to authority in 2020-21 as a result of doubling SBRR and changes in thresholds</t>
  </si>
  <si>
    <t>Small Business Rates Relief scheme -  Amount due to authority in 2020-21 for loss of supplementary multiplier income</t>
  </si>
  <si>
    <t>Small Business Rates Relief scheme -  Amount provisionally paid (based on NNDR1 2020-21 [part 1C]</t>
  </si>
  <si>
    <t>Small Business Rates Relief on existing property where 2nd property is occupied -  Amount due to authority in 2020-21</t>
  </si>
  <si>
    <t>Small Business Rates Relief on existing property where 2nd property is occupied -  Amount provisionally paid (based on NNDR1 2020-21 [part 1C]</t>
  </si>
  <si>
    <t>"New Empty" properties -  Amount due to authority in 2020-21 in respect of previous years</t>
  </si>
  <si>
    <t>"Long term empty" properties -  Amount due to authority in 2020-21 in respect of previous years</t>
  </si>
  <si>
    <t>Flooding Relief -  Amount due to authority in 2020-21</t>
  </si>
  <si>
    <t xml:space="preserve">Rural Rate Relief -  Amount due to authority in 2020-21 </t>
  </si>
  <si>
    <t>Rural Rate Relief -  Amount provisionally paid (based on NNDR1 2020-21 [part 1C])</t>
  </si>
  <si>
    <t>Local Newspaper Temporary Relief -  Amount due to authority in 2020-21</t>
  </si>
  <si>
    <t>Local Newspaper Temporary Relief -  Amount provisionally paid (based on NNDR1 2020-21 [part 1C])</t>
  </si>
  <si>
    <t xml:space="preserve">Supporting Small Businesses Relief -  Amount due to authority in 2020-21 </t>
  </si>
  <si>
    <t>Supporting Small Businesses Relief -  Amount provisionally paid (based on NNDR1 2020-21 [part 1C])</t>
  </si>
  <si>
    <t>Discretionary Scheme Relief -  Amount due to authority in 2020-21 relating to 2020-21 allocation</t>
  </si>
  <si>
    <t>Discretionary Scheme Relief -  Amount due to authority in 2020-21 relating to 2017-18 and 2020-21 allocation</t>
  </si>
  <si>
    <t>Discretionary Scheme Relief -  Amount provisionally paid in respect of 2020-21 (based on NNDR1 2020-21 [part 1C])</t>
  </si>
  <si>
    <t>Pub Relief -  Amount due to authority in 2020-21 (in respect of previous years)</t>
  </si>
  <si>
    <t>Telecomms Relief -  Amount due to authority in 2020-21</t>
  </si>
  <si>
    <t>Telecomms Relief -  Amount provisionally paid (based on NNDR1 2020-21 [part 1C])</t>
  </si>
  <si>
    <t>Retail discount -  Amount due to authority in 2020-21</t>
  </si>
  <si>
    <t>Retail discount -  Amount provisionally paid (based on NNDR1 2020-21 [part 1C])</t>
  </si>
  <si>
    <t>Multiplier Cap -  Amount due to authority in 2020-21</t>
  </si>
  <si>
    <t>Multiplier Cap -  Amount provisionally paid (based on NNDR1 2020-21 [part 1C])</t>
  </si>
  <si>
    <t>EZ Relief granted in 100% Pilot Area - Amount due to authority in 2020-21</t>
  </si>
  <si>
    <t>EZ Relief granted in 100% Pilot Area - Amount provisional paid (based on NNDR1 2020-21 [part 1C])</t>
  </si>
  <si>
    <t>Retail discount -  Amount provisionally paid (based on supplementary NNDR1 data collections)</t>
  </si>
  <si>
    <t>Nursery Relief -  Amount due to authority in 2020-21</t>
  </si>
  <si>
    <t>Nursery Relief -  Amount provisionally paid (based on supplementary NNDR1 data collections)</t>
  </si>
  <si>
    <t>Nursery Relief -  Sum due to (+) - from (-) authority (line 57 minus line 58)</t>
  </si>
  <si>
    <t xml:space="preserve">EZ Relief granted in 100% Pilot Area - Sum due to (+) from (-) billing authority (line 60 minus line 61) </t>
  </si>
  <si>
    <t>Section 31 Grant Total - Sum due to (+) from (-) billing authority</t>
  </si>
  <si>
    <t>4/0</t>
  </si>
  <si>
    <t>17/0</t>
  </si>
  <si>
    <t>18/0</t>
  </si>
  <si>
    <t>19/0</t>
  </si>
  <si>
    <t>20/0</t>
  </si>
  <si>
    <t>21/0</t>
  </si>
  <si>
    <t>22/0</t>
  </si>
  <si>
    <t>23/0</t>
  </si>
  <si>
    <t>24/0</t>
  </si>
  <si>
    <t>25/0</t>
  </si>
  <si>
    <t>45/1</t>
  </si>
  <si>
    <t>45/3</t>
  </si>
  <si>
    <t>46/2</t>
  </si>
  <si>
    <t>46/3</t>
  </si>
  <si>
    <t>Port of Bristol</t>
  </si>
  <si>
    <t>22. Amount deducted from central share and retained by North Somerset</t>
  </si>
  <si>
    <t>23. Amount deducted/retained (based on NNDR1)</t>
  </si>
  <si>
    <t>Designated areas relief granted in 100% business rates retention areas</t>
  </si>
  <si>
    <t>63.  Amount due to authority in 2020-21</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</si>
  <si>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</si>
  <si>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</si>
  <si>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</si>
  <si>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</si>
  <si>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</si>
  <si>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</si>
  <si>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</si>
  <si>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</si>
  <si>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</si>
  <si>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</si>
  <si>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</si>
  <si>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</si>
  <si>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</si>
  <si>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</si>
  <si>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</si>
  <si>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</si>
  <si>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</si>
  <si>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</si>
  <si>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</si>
  <si>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</si>
  <si>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</si>
  <si>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</si>
  <si>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</si>
  <si>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</si>
  <si>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</si>
  <si>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</si>
  <si>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</si>
  <si>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</si>
  <si>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</si>
  <si>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</si>
  <si>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</si>
  <si>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</si>
  <si>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</si>
  <si>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</si>
  <si>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</si>
  <si>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</si>
  <si>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</si>
  <si>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</si>
  <si>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</si>
  <si>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</si>
  <si>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</si>
  <si>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</si>
  <si>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</si>
  <si>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</si>
  <si>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</si>
  <si>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</si>
  <si>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</si>
  <si>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</si>
  <si>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</si>
  <si>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</si>
  <si>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</si>
  <si>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</si>
  <si>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30/4</t>
  </si>
  <si>
    <t>30/5</t>
  </si>
  <si>
    <t>31/4</t>
  </si>
  <si>
    <t>31/5</t>
  </si>
  <si>
    <t>32/4</t>
  </si>
  <si>
    <t>32/5</t>
  </si>
  <si>
    <t>33/4</t>
  </si>
  <si>
    <t>33/5</t>
  </si>
  <si>
    <t>34/4</t>
  </si>
  <si>
    <t>34/5</t>
  </si>
  <si>
    <t>0/1</t>
  </si>
  <si>
    <t>0/2</t>
  </si>
  <si>
    <t>0/3</t>
  </si>
  <si>
    <t>0/4</t>
  </si>
  <si>
    <t>0/5</t>
  </si>
  <si>
    <t>Background</t>
  </si>
  <si>
    <t>Our intention is to provide a revised set of data when more outstanding audits are complete.  We do not expect significant changes to the data.</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</si>
  <si>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</si>
  <si>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</si>
  <si>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</si>
  <si>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</si>
  <si>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</si>
  <si>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</si>
  <si>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DA Summary</t>
  </si>
  <si>
    <t>Part 2 Individual Designated Area data for each local authority.</t>
  </si>
  <si>
    <t>Part 3 –</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</si>
  <si>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</si>
  <si>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</si>
  <si>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</si>
  <si>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</si>
  <si>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</si>
  <si>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</si>
  <si>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</si>
  <si>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</si>
  <si>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Definitions and uses of the data are described in the 2020-21 NNDR3 Statistical Release and Technical Note on the Department’s website at</t>
  </si>
  <si>
    <t xml:space="preserve">NNDR3 forms were completed on behalf of 314 billing authorities in England to show their outturn figures for national non-domestic rates that they collected in 2020-21. Figures are subjected to rigorous pre-defined validation tests both within the form itself, while the form is being completed by the authority and also by MHCLG as the data are received and stored.  </t>
  </si>
  <si>
    <t>E0402EZ1</t>
  </si>
  <si>
    <t>E0402EZ2</t>
  </si>
  <si>
    <t>E0402EZ3</t>
  </si>
  <si>
    <t>Region</t>
  </si>
  <si>
    <t>London</t>
  </si>
  <si>
    <t>South West</t>
  </si>
  <si>
    <t>East of England</t>
  </si>
  <si>
    <t>South East</t>
  </si>
  <si>
    <t>East Midlands</t>
  </si>
  <si>
    <t>West Midlands</t>
  </si>
  <si>
    <t>North West</t>
  </si>
  <si>
    <t>Yorkshire and The Humber</t>
  </si>
  <si>
    <r>
      <t>Data from this workbook have been used to compile the statistics release "National non-domestic rates collected by local authorities in England 2020-21". This was published on</t>
    </r>
    <r>
      <rPr>
        <sz val="10"/>
        <color rgb="FFFF0000"/>
        <rFont val="Arial"/>
        <family val="2"/>
      </rPr>
      <t xml:space="preserve"> </t>
    </r>
    <r>
      <rPr>
        <sz val="10"/>
        <rFont val="Arial"/>
        <family val="2"/>
      </rPr>
      <t>17 November 2021. This is available on the Department’s website at</t>
    </r>
  </si>
  <si>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</si>
  <si>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</si>
  <si>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</si>
  <si>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</si>
  <si>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</si>
  <si>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</si>
  <si>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</si>
  <si>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</si>
  <si>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</si>
  <si>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</si>
  <si>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</si>
  <si>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</si>
  <si>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</si>
  <si>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</si>
  <si>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</si>
  <si>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</si>
  <si>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</si>
  <si>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</si>
  <si>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</si>
  <si>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</si>
  <si>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</si>
  <si>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</si>
  <si>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</si>
  <si>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</si>
  <si>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</si>
  <si>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</si>
  <si>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</si>
  <si>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</si>
  <si>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</si>
  <si>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</si>
  <si>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</si>
  <si>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</si>
  <si>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</si>
  <si>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</si>
  <si>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</si>
  <si>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</si>
  <si>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</si>
  <si>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</si>
  <si>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</si>
  <si>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</si>
  <si>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</si>
  <si>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</si>
  <si>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</si>
  <si>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</si>
  <si>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</si>
  <si>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</si>
  <si>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</si>
  <si>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</si>
  <si>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</si>
  <si>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</si>
  <si>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</si>
  <si>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</si>
  <si>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</si>
  <si>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</si>
  <si>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</si>
  <si>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</si>
  <si>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</si>
  <si>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</si>
  <si>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</si>
  <si>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</si>
  <si>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</si>
  <si>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</si>
  <si>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E07000150</t>
  </si>
  <si>
    <t>E06000052</t>
  </si>
  <si>
    <t>E07000079</t>
  </si>
  <si>
    <t>E08000026</t>
  </si>
  <si>
    <t>E07000163</t>
  </si>
  <si>
    <t>E07000226</t>
  </si>
  <si>
    <t>E09000008</t>
  </si>
  <si>
    <t>E07000096</t>
  </si>
  <si>
    <t>E06000005</t>
  </si>
  <si>
    <t>E07000107</t>
  </si>
  <si>
    <t>E07000151</t>
  </si>
  <si>
    <t>E06000015</t>
  </si>
  <si>
    <t>E07000035</t>
  </si>
  <si>
    <t>E08000017</t>
  </si>
  <si>
    <t>E06000059</t>
  </si>
  <si>
    <t>E07000108</t>
  </si>
  <si>
    <t>E08000027</t>
  </si>
  <si>
    <t>E06000047</t>
  </si>
  <si>
    <t>E09000009</t>
  </si>
  <si>
    <t>E07000009</t>
  </si>
  <si>
    <t>E07000040</t>
  </si>
  <si>
    <t>E07000085</t>
  </si>
  <si>
    <t>E07000242</t>
  </si>
  <si>
    <t>E07000137</t>
  </si>
  <si>
    <t>E07000152</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</si>
  <si>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</si>
  <si>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</si>
  <si>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</si>
  <si>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</si>
  <si>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</si>
  <si>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</si>
  <si>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</si>
  <si>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</si>
  <si>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</si>
  <si>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</si>
  <si>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</si>
  <si>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</si>
  <si>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</si>
  <si>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</si>
  <si>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</si>
  <si>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</si>
  <si>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</si>
  <si>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</si>
  <si>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</si>
  <si>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</si>
  <si>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</si>
  <si>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</si>
  <si>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</si>
  <si>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</si>
  <si>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</si>
  <si>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</si>
  <si>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</si>
  <si>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</si>
  <si>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</si>
  <si>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</si>
  <si>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</si>
  <si>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</si>
  <si>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</si>
  <si>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</si>
  <si>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</si>
  <si>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</si>
  <si>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</si>
  <si>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</si>
  <si>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</si>
  <si>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</si>
  <si>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</si>
  <si>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</si>
  <si>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</si>
  <si>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</si>
  <si>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</si>
  <si>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</si>
  <si>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</si>
  <si>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</si>
  <si>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</si>
  <si>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</si>
  <si>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</si>
  <si>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</si>
  <si>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</si>
  <si>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E07000154</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</si>
  <si>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</si>
  <si>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</si>
  <si>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</si>
  <si>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</si>
  <si>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</si>
  <si>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</si>
  <si>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</si>
  <si>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</si>
  <si>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</si>
  <si>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</si>
  <si>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</si>
  <si>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</si>
  <si>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</si>
  <si>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</si>
  <si>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</si>
  <si>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</si>
  <si>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</si>
  <si>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</si>
  <si>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</si>
  <si>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</si>
  <si>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</si>
  <si>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</si>
  <si>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</si>
  <si>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</si>
  <si>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</si>
  <si>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</si>
  <si>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</si>
  <si>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</si>
  <si>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</si>
  <si>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</si>
  <si>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</si>
  <si>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</si>
  <si>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</si>
  <si>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</si>
  <si>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</si>
  <si>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</si>
  <si>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</si>
  <si>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</si>
  <si>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</si>
  <si>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</si>
  <si>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</si>
  <si>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</si>
  <si>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</si>
  <si>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</si>
  <si>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</si>
  <si>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</si>
  <si>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</si>
  <si>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</si>
  <si>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</si>
  <si>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</si>
  <si>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</si>
  <si>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</si>
  <si>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</si>
  <si>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</si>
  <si>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</si>
  <si>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</si>
  <si>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</si>
  <si>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</si>
  <si>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</si>
  <si>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</si>
  <si>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</si>
  <si>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</si>
  <si>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</si>
  <si>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</si>
  <si>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</si>
  <si>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</si>
  <si>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</si>
  <si>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</si>
  <si>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</si>
  <si>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</si>
  <si>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</si>
  <si>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</si>
  <si>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</si>
  <si>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</si>
  <si>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</si>
  <si>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</si>
  <si>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</si>
  <si>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</si>
  <si>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</si>
  <si>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</si>
  <si>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</si>
  <si>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</si>
  <si>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</si>
  <si>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</si>
  <si>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</si>
  <si>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</si>
  <si>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</si>
  <si>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</si>
  <si>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</si>
  <si>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</si>
  <si>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</si>
  <si>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</si>
  <si>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</si>
  <si>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</si>
  <si>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</si>
  <si>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</si>
  <si>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</si>
  <si>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</si>
  <si>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</si>
  <si>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</si>
  <si>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</si>
  <si>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</si>
  <si>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</si>
  <si>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</si>
  <si>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</si>
  <si>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</si>
  <si>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</si>
  <si>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</si>
  <si>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</si>
  <si>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</si>
  <si>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</si>
  <si>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</si>
  <si>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</si>
  <si>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</si>
  <si>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</si>
  <si>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</si>
  <si>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</si>
  <si>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</si>
  <si>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</si>
  <si>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</si>
  <si>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</si>
  <si>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</si>
  <si>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</si>
  <si>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</si>
  <si>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</si>
  <si>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</si>
  <si>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</si>
  <si>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</si>
  <si>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</si>
  <si>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</si>
  <si>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</si>
  <si>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</si>
  <si>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</si>
  <si>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</si>
  <si>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</si>
  <si>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</si>
  <si>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</si>
  <si>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</si>
  <si>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</si>
  <si>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</si>
  <si>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</si>
  <si>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</si>
  <si>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</si>
  <si>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</si>
  <si>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</si>
  <si>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</si>
  <si>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</si>
  <si>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</si>
  <si>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</si>
  <si>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</si>
  <si>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E07000156</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</si>
  <si>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</si>
  <si>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</si>
  <si>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</si>
  <si>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</si>
  <si>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</si>
  <si>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</si>
  <si>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</si>
  <si>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</si>
  <si>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</si>
  <si>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</si>
  <si>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</si>
  <si>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</si>
  <si>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</si>
  <si>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</si>
  <si>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</si>
  <si>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</si>
  <si>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</si>
  <si>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</si>
  <si>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</si>
  <si>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</si>
  <si>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</si>
  <si>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</si>
  <si>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gparet_nndr1_ba</t>
  </si>
  <si>
    <t>Havant (R)</t>
  </si>
  <si>
    <t>Milton Keynes (R)</t>
  </si>
  <si>
    <t>Richmondshire (R)</t>
  </si>
  <si>
    <t>Windsor and Maidenhead (R)</t>
  </si>
  <si>
    <t>Barking and Dagenham (R)</t>
  </si>
  <si>
    <t>East Hertfordshire (R)</t>
  </si>
  <si>
    <t>Camden (R)</t>
  </si>
  <si>
    <r>
      <t xml:space="preserve">Published: </t>
    </r>
    <r>
      <rPr>
        <sz val="10"/>
        <rFont val="Arial"/>
        <family val="2"/>
      </rPr>
      <t>17 November</t>
    </r>
    <r>
      <rPr>
        <b/>
        <sz val="10"/>
        <rFont val="Arial"/>
        <family val="2"/>
      </rPr>
      <t xml:space="preserve"> </t>
    </r>
    <r>
      <rPr>
        <sz val="10"/>
        <rFont val="Arial"/>
        <family val="2"/>
      </rPr>
      <t>2021</t>
    </r>
    <r>
      <rPr>
        <b/>
        <sz val="10"/>
        <rFont val="Arial"/>
        <family val="2"/>
      </rPr>
      <t xml:space="preserve"> </t>
    </r>
    <r>
      <rPr>
        <sz val="10"/>
        <rFont val="Arial"/>
        <family val="2"/>
      </rPr>
      <t>(updated 14 September 2022)</t>
    </r>
  </si>
  <si>
    <t>For enquiries about these data please contact: nndr.statistics@levellingup.gov.uk</t>
  </si>
  <si>
    <t>This workbook provides detailed information on the Business Rates Income for 2020-21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Currently, many local authorities' audit of accounts are not yet complete, and so we have published data based on their provisional (unaudited) accounts that have been submitted to MHCLG where final data are not yet available (P indicates provisional data; F indicates final post-audit data). As at 10 November 2021, we had received 55 final returns, in the 26 January 2022 update there were 113 final returns, in the 30 March 2022 update there were 142 final returns, in the 20 September 2022 update there were 164 final returns, and in the 5 July 2023 update there were 202 final returns. This latest revision, published 24 January 2024, included 207 final returns and a remaining 107 provisional returns.</t>
  </si>
  <si>
    <r>
      <t xml:space="preserve">Latest Revision: </t>
    </r>
    <r>
      <rPr>
        <sz val="10"/>
        <rFont val="Arial"/>
        <family val="2"/>
      </rPr>
      <t>24 January 2024</t>
    </r>
  </si>
  <si>
    <r>
      <rPr>
        <b/>
        <sz val="10"/>
        <rFont val="Arial"/>
        <family val="2"/>
      </rPr>
      <t>Next update</t>
    </r>
    <r>
      <rPr>
        <sz val="10"/>
        <rFont val="Arial"/>
        <family val="2"/>
      </rPr>
      <t>: 2021-22 NNDR3 data July 2024</t>
    </r>
  </si>
  <si>
    <r>
      <t xml:space="preserve">Revisions Published: </t>
    </r>
    <r>
      <rPr>
        <sz val="10"/>
        <rFont val="Arial"/>
        <family val="2"/>
      </rPr>
      <t>10 November 2021, 26 January 2022, 30 March 2022, 20 September 2022</t>
    </r>
    <r>
      <rPr>
        <b/>
        <sz val="10"/>
        <rFont val="Arial"/>
        <family val="2"/>
      </rPr>
      <t xml:space="preserve">, </t>
    </r>
    <r>
      <rPr>
        <sz val="10"/>
        <rFont val="Arial"/>
        <family val="2"/>
      </rPr>
      <t>5 July 2023</t>
    </r>
  </si>
  <si>
    <t>F</t>
  </si>
  <si>
    <t>P</t>
  </si>
  <si>
    <t/>
  </si>
  <si>
    <t>Variable name</t>
  </si>
  <si>
    <t>DA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</si>
</sst>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strike/>
      <sz val="10"/>
      <color rgb="FFFF0000"/>
      <name val="Arial"/>
      <family val="2"/>
    </font>
    <font>
      <strike/>
      <sz val="12"/>
      <color rgb="FFFF0000"/>
      <name val="Arial"/>
      <family val="2"/>
    </font>
    <font>
      <u/>
      <sz val="10"/>
      <color indexed="12"/>
      <name val="Arial"/>
      <family val="2"/>
    </font>
    <font>
      <u/>
      <sz val="12"/>
      <color indexed="12"/>
      <name val="Arial"/>
      <family val="2"/>
    </font>
    <font>
      <sz val="9"/>
      <color rgb="FFFF0000"/>
      <name val="Arial"/>
      <family val="2"/>
    </font>
    <font>
      <strike/>
      <sz val="12"/>
      <color theme="1"/>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strike/>
      <sz val="10"/>
      <color theme="0"/>
      <name val="Arial"/>
      <family val="2"/>
    </font>
    <font>
      <b/>
      <sz val="14"/>
      <color rgb="FFFFFFCC"/>
      <name val="Arial"/>
      <family val="2"/>
    </font>
    <font>
      <sz val="12"/>
      <color rgb="FF000000"/>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s>
  <borders count="12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s>
  <cellStyleXfs count="95">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2"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3" fillId="18" borderId="4" applyNumberFormat="0" applyAlignment="0" applyProtection="0"/>
    <xf numFmtId="164" fontId="8"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8" applyNumberFormat="0" applyFill="0" applyAlignment="0" applyProtection="0"/>
    <xf numFmtId="0" fontId="31" fillId="7" borderId="0" applyNumberFormat="0" applyBorder="0" applyAlignment="0" applyProtection="0"/>
    <xf numFmtId="0" fontId="6" fillId="4" borderId="9" applyNumberFormat="0" applyFont="0" applyAlignment="0" applyProtection="0"/>
    <xf numFmtId="0" fontId="32" fillId="16" borderId="10" applyNumberFormat="0" applyAlignment="0" applyProtection="0"/>
    <xf numFmtId="9" fontId="6"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0"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63" fillId="0" borderId="0" applyNumberFormat="0" applyFill="0" applyBorder="0" applyAlignment="0" applyProtection="0"/>
    <xf numFmtId="0" fontId="65" fillId="0" borderId="0"/>
    <xf numFmtId="0" fontId="6" fillId="0" borderId="0"/>
    <xf numFmtId="0" fontId="6" fillId="0" borderId="0"/>
    <xf numFmtId="0" fontId="10" fillId="0" borderId="0"/>
    <xf numFmtId="0" fontId="6" fillId="0" borderId="0"/>
    <xf numFmtId="164" fontId="6" fillId="0" borderId="0" applyFont="0" applyFill="0" applyBorder="0" applyAlignment="0" applyProtection="0"/>
    <xf numFmtId="0" fontId="8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xf numFmtId="0" fontId="31" fillId="7" borderId="0" applyNumberFormat="0" applyBorder="0" applyAlignment="0" applyProtection="0"/>
    <xf numFmtId="0" fontId="5" fillId="0" borderId="0"/>
    <xf numFmtId="9" fontId="6" fillId="0" borderId="0" applyFont="0" applyFill="0" applyBorder="0" applyAlignment="0" applyProtection="0"/>
    <xf numFmtId="0" fontId="4" fillId="0" borderId="0"/>
    <xf numFmtId="43" fontId="6" fillId="0" borderId="0" applyFont="0" applyFill="0" applyBorder="0" applyAlignment="0" applyProtection="0"/>
    <xf numFmtId="0" fontId="6" fillId="0" borderId="0"/>
    <xf numFmtId="0"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6" fillId="0" borderId="0"/>
    <xf numFmtId="0" fontId="3" fillId="0" borderId="0"/>
    <xf numFmtId="0" fontId="6" fillId="0" borderId="0"/>
    <xf numFmtId="0" fontId="2" fillId="0" borderId="0"/>
    <xf numFmtId="0" fontId="22" fillId="16" borderId="1" applyNumberFormat="0" applyAlignment="0" applyProtection="0"/>
    <xf numFmtId="3" fontId="7" fillId="17" borderId="3">
      <alignment horizontal="right"/>
    </xf>
    <xf numFmtId="3" fontId="6" fillId="17" borderId="3">
      <alignment horizontal="right"/>
    </xf>
    <xf numFmtId="43" fontId="6" fillId="0" borderId="0" applyFont="0" applyFill="0" applyBorder="0" applyAlignment="0" applyProtection="0"/>
    <xf numFmtId="0" fontId="29" fillId="7" borderId="1" applyNumberFormat="0" applyAlignment="0" applyProtection="0"/>
    <xf numFmtId="0" fontId="6" fillId="4" borderId="9" applyNumberFormat="0" applyFont="0" applyAlignment="0" applyProtection="0"/>
    <xf numFmtId="0" fontId="32" fillId="16" borderId="10" applyNumberFormat="0" applyAlignment="0" applyProtection="0"/>
    <xf numFmtId="0" fontId="34" fillId="0" borderId="11" applyNumberFormat="0" applyFill="0" applyAlignment="0" applyProtection="0"/>
    <xf numFmtId="3" fontId="6" fillId="17" borderId="3">
      <alignment horizontal="right"/>
    </xf>
    <xf numFmtId="43" fontId="6" fillId="0" borderId="0" applyFont="0" applyFill="0" applyBorder="0" applyAlignment="0" applyProtection="0"/>
    <xf numFmtId="0" fontId="2"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90" fillId="0" borderId="0"/>
  </cellStyleXfs>
  <cellXfs count="903">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0" borderId="0" xfId="0" applyFont="1"/>
    <xf numFmtId="0" fontId="10" fillId="19" borderId="0" xfId="0" applyFont="1" applyFill="1"/>
    <xf numFmtId="0" fontId="10" fillId="19" borderId="12" xfId="0" applyFont="1" applyFill="1" applyBorder="1"/>
    <xf numFmtId="0" fontId="10" fillId="19" borderId="13"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10" fillId="20" borderId="14" xfId="0" applyFont="1" applyFill="1" applyBorder="1"/>
    <xf numFmtId="0" fontId="10" fillId="20" borderId="15" xfId="0" applyFont="1" applyFill="1" applyBorder="1"/>
    <xf numFmtId="0" fontId="10"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6" fillId="19" borderId="0" xfId="0" applyFont="1" applyFill="1"/>
    <xf numFmtId="0" fontId="16" fillId="19" borderId="13" xfId="0" applyFont="1" applyFill="1" applyBorder="1"/>
    <xf numFmtId="0" fontId="16" fillId="17" borderId="23" xfId="0" applyFont="1" applyFill="1" applyBorder="1"/>
    <xf numFmtId="0" fontId="16" fillId="0" borderId="0" xfId="0" applyFont="1"/>
    <xf numFmtId="0" fontId="16" fillId="17" borderId="24" xfId="0" applyFont="1" applyFill="1" applyBorder="1"/>
    <xf numFmtId="0" fontId="16" fillId="17" borderId="25" xfId="0" applyFont="1" applyFill="1" applyBorder="1"/>
    <xf numFmtId="0" fontId="16" fillId="17" borderId="26" xfId="0" applyFont="1" applyFill="1" applyBorder="1"/>
    <xf numFmtId="0" fontId="15" fillId="19" borderId="12" xfId="0" applyFont="1" applyFill="1" applyBorder="1" applyAlignment="1">
      <alignment horizontal="left"/>
    </xf>
    <xf numFmtId="0" fontId="16" fillId="19" borderId="12" xfId="0" applyFont="1" applyFill="1" applyBorder="1"/>
    <xf numFmtId="0" fontId="15"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xf numFmtId="0" fontId="10" fillId="20" borderId="13" xfId="0" applyFont="1" applyFill="1" applyBorder="1"/>
    <xf numFmtId="0" fontId="10" fillId="20" borderId="17" xfId="0" applyFont="1" applyFill="1" applyBorder="1"/>
    <xf numFmtId="0" fontId="10" fillId="20" borderId="18" xfId="0" applyFont="1" applyFill="1" applyBorder="1"/>
    <xf numFmtId="0" fontId="10" fillId="20" borderId="27" xfId="0" applyFont="1" applyFill="1" applyBorder="1"/>
    <xf numFmtId="0" fontId="16"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6" fillId="19" borderId="0" xfId="0" applyFont="1" applyFill="1" applyAlignment="1">
      <alignment vertical="top"/>
    </xf>
    <xf numFmtId="0" fontId="15" fillId="19" borderId="0" xfId="0" applyFont="1" applyFill="1" applyAlignment="1">
      <alignment horizontal="center"/>
    </xf>
    <xf numFmtId="0" fontId="10" fillId="20" borderId="18" xfId="0" applyFont="1" applyFill="1" applyBorder="1" applyAlignment="1">
      <alignment horizontal="center"/>
    </xf>
    <xf numFmtId="0" fontId="10" fillId="20" borderId="15" xfId="0" applyFont="1" applyFill="1" applyBorder="1" applyAlignment="1">
      <alignment horizontal="center"/>
    </xf>
    <xf numFmtId="0" fontId="16" fillId="19" borderId="0" xfId="0" applyFont="1" applyFill="1" applyAlignment="1">
      <alignment horizontal="center"/>
    </xf>
    <xf numFmtId="3" fontId="16"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6" fillId="17" borderId="0" xfId="0" applyNumberFormat="1" applyFont="1" applyFill="1" applyAlignment="1">
      <alignment horizontal="right" vertical="center" indent="1"/>
    </xf>
    <xf numFmtId="0" fontId="42" fillId="19" borderId="0" xfId="0" applyFont="1" applyFill="1" applyAlignment="1">
      <alignment horizontal="center"/>
    </xf>
    <xf numFmtId="0" fontId="36"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16" fillId="19" borderId="18" xfId="0" applyFont="1" applyFill="1" applyBorder="1"/>
    <xf numFmtId="0" fontId="45" fillId="20" borderId="15" xfId="0" applyFont="1" applyFill="1" applyBorder="1"/>
    <xf numFmtId="0" fontId="16" fillId="19" borderId="0" xfId="0" applyFont="1" applyFill="1" applyAlignment="1">
      <alignment horizontal="right"/>
    </xf>
    <xf numFmtId="0" fontId="10" fillId="19" borderId="0" xfId="0" applyFont="1" applyFill="1" applyAlignment="1">
      <alignment vertical="top"/>
    </xf>
    <xf numFmtId="3" fontId="46" fillId="19" borderId="0" xfId="0" applyNumberFormat="1" applyFont="1" applyFill="1" applyAlignment="1">
      <alignment horizontal="left" vertical="center" indent="1"/>
    </xf>
    <xf numFmtId="3" fontId="12" fillId="19" borderId="0" xfId="0" applyNumberFormat="1" applyFont="1" applyFill="1" applyAlignment="1">
      <alignment horizontal="right" vertical="center" indent="1"/>
    </xf>
    <xf numFmtId="0" fontId="40" fillId="19"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1" fillId="20" borderId="12" xfId="0" applyFont="1" applyFill="1" applyBorder="1" applyAlignment="1">
      <alignment horizontal="center"/>
    </xf>
    <xf numFmtId="0" fontId="6" fillId="20" borderId="18" xfId="0" applyFont="1" applyFill="1" applyBorder="1" applyAlignment="1">
      <alignment horizontal="right"/>
    </xf>
    <xf numFmtId="0" fontId="16" fillId="19" borderId="24" xfId="0" applyFont="1" applyFill="1" applyBorder="1"/>
    <xf numFmtId="0" fontId="16" fillId="19" borderId="19" xfId="0" applyFont="1" applyFill="1" applyBorder="1"/>
    <xf numFmtId="3" fontId="15" fillId="19" borderId="19" xfId="0" applyNumberFormat="1" applyFont="1" applyFill="1" applyBorder="1" applyAlignment="1">
      <alignment horizontal="right" vertical="center" indent="1"/>
    </xf>
    <xf numFmtId="0" fontId="16" fillId="19" borderId="25" xfId="0" applyFont="1" applyFill="1" applyBorder="1"/>
    <xf numFmtId="0" fontId="15" fillId="19" borderId="25" xfId="0" applyFont="1" applyFill="1" applyBorder="1"/>
    <xf numFmtId="0" fontId="16" fillId="19" borderId="26" xfId="0" applyFont="1" applyFill="1" applyBorder="1"/>
    <xf numFmtId="0" fontId="16" fillId="19" borderId="22" xfId="0" applyFont="1" applyFill="1" applyBorder="1"/>
    <xf numFmtId="3" fontId="16" fillId="19" borderId="22" xfId="0" applyNumberFormat="1" applyFont="1" applyFill="1" applyBorder="1" applyAlignment="1">
      <alignment horizontal="right" vertical="center" indent="1"/>
    </xf>
    <xf numFmtId="0" fontId="12" fillId="19" borderId="0" xfId="0" applyFont="1" applyFill="1" applyAlignment="1">
      <alignment horizontal="left"/>
    </xf>
    <xf numFmtId="3" fontId="16" fillId="19" borderId="30" xfId="0" applyNumberFormat="1" applyFont="1" applyFill="1" applyBorder="1" applyAlignment="1">
      <alignment horizontal="right" vertical="center" indent="1"/>
    </xf>
    <xf numFmtId="3" fontId="16" fillId="19" borderId="31"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6" fillId="17" borderId="22" xfId="0" applyFont="1" applyFill="1" applyBorder="1" applyAlignment="1">
      <alignment horizontal="right" vertical="center" indent="1"/>
    </xf>
    <xf numFmtId="0" fontId="16" fillId="19" borderId="0" xfId="0" applyFont="1" applyFill="1" applyAlignment="1">
      <alignment horizontal="right" vertical="center" indent="1"/>
    </xf>
    <xf numFmtId="0" fontId="12" fillId="19" borderId="0" xfId="0" applyFont="1" applyFill="1" applyAlignment="1">
      <alignment vertical="top"/>
    </xf>
    <xf numFmtId="0" fontId="10" fillId="22" borderId="18" xfId="0" applyFont="1" applyFill="1" applyBorder="1"/>
    <xf numFmtId="0" fontId="47" fillId="22" borderId="17" xfId="0" applyFont="1" applyFill="1" applyBorder="1"/>
    <xf numFmtId="0" fontId="10" fillId="22" borderId="27" xfId="0" applyFont="1" applyFill="1" applyBorder="1"/>
    <xf numFmtId="3" fontId="15" fillId="22" borderId="18" xfId="0" applyNumberFormat="1" applyFont="1" applyFill="1" applyBorder="1" applyAlignment="1">
      <alignment horizontal="right" vertical="center" indent="1"/>
    </xf>
    <xf numFmtId="3" fontId="16" fillId="22" borderId="18" xfId="0" applyNumberFormat="1" applyFont="1" applyFill="1" applyBorder="1" applyAlignment="1">
      <alignment horizontal="right" vertical="center" indent="1"/>
    </xf>
    <xf numFmtId="3" fontId="16" fillId="22" borderId="0" xfId="0" applyNumberFormat="1" applyFont="1" applyFill="1" applyAlignment="1">
      <alignment horizontal="right" vertical="center" indent="1"/>
    </xf>
    <xf numFmtId="0" fontId="10" fillId="19" borderId="0" xfId="0" applyFont="1" applyFill="1" applyAlignment="1">
      <alignment horizontal="left" vertical="top"/>
    </xf>
    <xf numFmtId="0" fontId="15" fillId="19" borderId="0" xfId="0" applyFont="1" applyFill="1" applyAlignment="1">
      <alignment vertical="top"/>
    </xf>
    <xf numFmtId="0" fontId="0" fillId="19" borderId="0" xfId="0" applyFill="1" applyAlignment="1">
      <alignment vertical="top"/>
    </xf>
    <xf numFmtId="0" fontId="16"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6" fillId="22" borderId="0" xfId="0" applyFont="1" applyFill="1" applyAlignment="1">
      <alignment vertical="top"/>
    </xf>
    <xf numFmtId="0" fontId="15" fillId="19" borderId="0" xfId="0" applyFont="1" applyFill="1" applyAlignment="1">
      <alignment horizontal="left" vertical="top"/>
    </xf>
    <xf numFmtId="0" fontId="16" fillId="19" borderId="19" xfId="0" applyFont="1" applyFill="1" applyBorder="1" applyAlignment="1">
      <alignment vertical="top" wrapText="1"/>
    </xf>
    <xf numFmtId="0" fontId="16" fillId="19" borderId="22" xfId="0" applyFont="1" applyFill="1" applyBorder="1" applyAlignment="1">
      <alignment vertical="top"/>
    </xf>
    <xf numFmtId="0" fontId="16" fillId="17" borderId="19" xfId="0" applyFont="1" applyFill="1" applyBorder="1" applyAlignment="1">
      <alignment vertical="top"/>
    </xf>
    <xf numFmtId="0" fontId="15" fillId="17" borderId="0" xfId="0" applyFont="1" applyFill="1" applyAlignment="1">
      <alignment vertical="top"/>
    </xf>
    <xf numFmtId="0" fontId="16" fillId="17" borderId="0" xfId="0" applyFont="1" applyFill="1" applyAlignment="1">
      <alignment vertical="top"/>
    </xf>
    <xf numFmtId="0" fontId="16" fillId="17" borderId="22" xfId="0" applyFont="1" applyFill="1" applyBorder="1" applyAlignment="1">
      <alignment vertical="top"/>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16" fillId="22" borderId="0" xfId="0" applyFont="1" applyFill="1"/>
    <xf numFmtId="0" fontId="0" fillId="19" borderId="39" xfId="0" applyFill="1" applyBorder="1" applyAlignment="1">
      <alignment vertical="top"/>
    </xf>
    <xf numFmtId="3" fontId="10"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0" fillId="19" borderId="45" xfId="0" applyFont="1" applyFill="1" applyBorder="1" applyAlignment="1">
      <alignment horizontal="left" vertical="top" wrapText="1"/>
    </xf>
    <xf numFmtId="0" fontId="0" fillId="19" borderId="45" xfId="0" applyFill="1" applyBorder="1"/>
    <xf numFmtId="3" fontId="12" fillId="19" borderId="40" xfId="0" applyNumberFormat="1" applyFont="1" applyFill="1" applyBorder="1" applyAlignment="1">
      <alignment horizontal="right" vertical="center" indent="1"/>
    </xf>
    <xf numFmtId="3" fontId="12" fillId="19" borderId="45" xfId="0" applyNumberFormat="1" applyFont="1" applyFill="1" applyBorder="1" applyAlignment="1">
      <alignment horizontal="right" vertical="center" indent="1"/>
    </xf>
    <xf numFmtId="3" fontId="10"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0" fillId="19" borderId="40" xfId="0" applyFont="1" applyFill="1" applyBorder="1" applyAlignment="1">
      <alignment vertical="top"/>
    </xf>
    <xf numFmtId="0" fontId="10" fillId="19" borderId="45" xfId="0" applyFont="1" applyFill="1" applyBorder="1" applyAlignment="1">
      <alignment vertical="top"/>
    </xf>
    <xf numFmtId="0" fontId="0" fillId="19" borderId="44" xfId="0" applyFill="1" applyBorder="1"/>
    <xf numFmtId="0" fontId="10" fillId="19" borderId="18" xfId="0" applyFont="1" applyFill="1" applyBorder="1" applyAlignment="1">
      <alignment vertical="top"/>
    </xf>
    <xf numFmtId="0" fontId="10" fillId="23" borderId="0" xfId="0" applyFont="1" applyFill="1" applyAlignment="1">
      <alignment vertical="top"/>
    </xf>
    <xf numFmtId="0" fontId="50" fillId="24" borderId="0" xfId="0" applyFont="1" applyFill="1"/>
    <xf numFmtId="0" fontId="51" fillId="24" borderId="0" xfId="0" applyFont="1" applyFill="1"/>
    <xf numFmtId="0" fontId="52" fillId="24" borderId="0" xfId="0" applyFont="1" applyFill="1"/>
    <xf numFmtId="3" fontId="15" fillId="17" borderId="0" xfId="0" applyNumberFormat="1" applyFont="1" applyFill="1" applyAlignment="1">
      <alignment horizontal="center" vertical="center"/>
    </xf>
    <xf numFmtId="3" fontId="15" fillId="22" borderId="0" xfId="0" applyNumberFormat="1" applyFont="1" applyFill="1" applyAlignment="1">
      <alignment horizontal="right" vertical="center" indent="1"/>
    </xf>
    <xf numFmtId="3" fontId="15" fillId="22" borderId="19" xfId="0" applyNumberFormat="1" applyFont="1" applyFill="1" applyBorder="1" applyAlignment="1">
      <alignment horizontal="right" vertical="center" indent="1"/>
    </xf>
    <xf numFmtId="3" fontId="16" fillId="22" borderId="22" xfId="0" applyNumberFormat="1" applyFont="1" applyFill="1" applyBorder="1" applyAlignment="1">
      <alignment horizontal="right" vertical="center" indent="1"/>
    </xf>
    <xf numFmtId="0" fontId="16" fillId="19" borderId="14" xfId="0" applyFont="1" applyFill="1" applyBorder="1"/>
    <xf numFmtId="0" fontId="16" fillId="19" borderId="15" xfId="0" applyFont="1" applyFill="1" applyBorder="1"/>
    <xf numFmtId="0" fontId="16" fillId="19" borderId="15" xfId="0" applyFont="1" applyFill="1" applyBorder="1" applyAlignment="1">
      <alignment vertical="top"/>
    </xf>
    <xf numFmtId="0" fontId="16" fillId="19" borderId="16" xfId="0" applyFont="1" applyFill="1" applyBorder="1"/>
    <xf numFmtId="0" fontId="6" fillId="0" borderId="0" xfId="0" applyFont="1"/>
    <xf numFmtId="0" fontId="54" fillId="0" borderId="0" xfId="0" applyFont="1"/>
    <xf numFmtId="0" fontId="0" fillId="21" borderId="0" xfId="0" applyFill="1"/>
    <xf numFmtId="3" fontId="12" fillId="19" borderId="0" xfId="0" applyNumberFormat="1" applyFont="1" applyFill="1" applyAlignment="1">
      <alignment horizontal="center" vertical="center"/>
    </xf>
    <xf numFmtId="9" fontId="10" fillId="19" borderId="0" xfId="43" applyFont="1" applyFill="1" applyAlignment="1">
      <alignment horizontal="right" vertical="center" indent="1"/>
    </xf>
    <xf numFmtId="3" fontId="16" fillId="26" borderId="0" xfId="0" applyNumberFormat="1" applyFont="1" applyFill="1" applyAlignment="1">
      <alignment horizontal="right" vertical="center" indent="1"/>
    </xf>
    <xf numFmtId="0" fontId="0" fillId="26" borderId="0" xfId="0" applyFill="1"/>
    <xf numFmtId="0" fontId="16" fillId="26" borderId="0" xfId="0" applyFont="1" applyFill="1"/>
    <xf numFmtId="3" fontId="15"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6" fillId="26" borderId="18" xfId="0" applyNumberFormat="1" applyFont="1" applyFill="1" applyBorder="1" applyAlignment="1">
      <alignment horizontal="right" vertical="center" indent="1"/>
    </xf>
    <xf numFmtId="3" fontId="15" fillId="26" borderId="18" xfId="0" applyNumberFormat="1" applyFont="1" applyFill="1" applyBorder="1" applyAlignment="1">
      <alignment horizontal="right" vertical="center" indent="1"/>
    </xf>
    <xf numFmtId="0" fontId="0" fillId="26" borderId="18" xfId="0" applyFill="1" applyBorder="1"/>
    <xf numFmtId="3" fontId="16" fillId="26" borderId="0" xfId="0" applyNumberFormat="1" applyFont="1" applyFill="1" applyAlignment="1">
      <alignment horizontal="center"/>
    </xf>
    <xf numFmtId="0" fontId="16" fillId="26" borderId="0" xfId="0" applyFont="1" applyFill="1" applyAlignment="1">
      <alignment horizontal="center"/>
    </xf>
    <xf numFmtId="0" fontId="16" fillId="26" borderId="20" xfId="0" applyFont="1" applyFill="1" applyBorder="1" applyAlignment="1">
      <alignment horizontal="center"/>
    </xf>
    <xf numFmtId="0" fontId="16" fillId="26" borderId="21" xfId="0" applyFont="1" applyFill="1" applyBorder="1"/>
    <xf numFmtId="0" fontId="16" fillId="26" borderId="21" xfId="0" applyFont="1" applyFill="1" applyBorder="1" applyAlignment="1">
      <alignment horizontal="center"/>
    </xf>
    <xf numFmtId="0" fontId="16" fillId="26" borderId="23" xfId="0" applyFont="1" applyFill="1" applyBorder="1"/>
    <xf numFmtId="3" fontId="16" fillId="26" borderId="31" xfId="0" applyNumberFormat="1" applyFont="1" applyFill="1" applyBorder="1" applyAlignment="1">
      <alignment horizontal="right" vertical="center" indent="1"/>
    </xf>
    <xf numFmtId="0" fontId="61" fillId="26" borderId="0" xfId="0" applyFont="1" applyFill="1" applyAlignment="1">
      <alignment vertical="center" wrapText="1"/>
    </xf>
    <xf numFmtId="0" fontId="53" fillId="19" borderId="0" xfId="0" applyFont="1" applyFill="1" applyAlignment="1">
      <alignment vertical="top"/>
    </xf>
    <xf numFmtId="0" fontId="10" fillId="20" borderId="12" xfId="0" applyFont="1" applyFill="1" applyBorder="1"/>
    <xf numFmtId="3" fontId="16" fillId="0" borderId="0" xfId="0" applyNumberFormat="1" applyFont="1"/>
    <xf numFmtId="0" fontId="12" fillId="19" borderId="0" xfId="0" applyFont="1" applyFill="1" applyAlignment="1">
      <alignment horizontal="center" wrapText="1"/>
    </xf>
    <xf numFmtId="0" fontId="16" fillId="19" borderId="0" xfId="0" applyFont="1" applyFill="1" applyAlignment="1">
      <alignment vertical="top" wrapText="1"/>
    </xf>
    <xf numFmtId="0" fontId="15" fillId="19" borderId="0" xfId="0" applyFont="1" applyFill="1" applyAlignment="1">
      <alignment horizontal="left"/>
    </xf>
    <xf numFmtId="3" fontId="51" fillId="24" borderId="0" xfId="0" applyNumberFormat="1" applyFont="1" applyFill="1" applyAlignment="1">
      <alignment horizontal="right" vertical="center" indent="1"/>
    </xf>
    <xf numFmtId="4" fontId="0" fillId="0" borderId="0" xfId="0" applyNumberFormat="1"/>
    <xf numFmtId="0" fontId="56" fillId="0" borderId="0" xfId="0" applyFont="1"/>
    <xf numFmtId="4" fontId="56" fillId="0" borderId="0" xfId="0" applyNumberFormat="1" applyFont="1"/>
    <xf numFmtId="0" fontId="59"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19" borderId="13" xfId="0" applyFont="1" applyFill="1" applyBorder="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16" fillId="19" borderId="0" xfId="0" applyFont="1" applyFill="1" applyAlignment="1">
      <alignment vertical="center"/>
    </xf>
    <xf numFmtId="0" fontId="0" fillId="22" borderId="0" xfId="0" applyFill="1" applyAlignment="1">
      <alignment vertical="center"/>
    </xf>
    <xf numFmtId="0" fontId="10" fillId="22" borderId="13" xfId="0" applyFont="1" applyFill="1" applyBorder="1" applyAlignment="1">
      <alignment vertical="center"/>
    </xf>
    <xf numFmtId="0" fontId="15" fillId="19" borderId="0" xfId="0" applyFont="1" applyFill="1" applyAlignment="1">
      <alignment vertical="center"/>
    </xf>
    <xf numFmtId="0" fontId="16" fillId="21" borderId="0" xfId="0" applyFont="1" applyFill="1"/>
    <xf numFmtId="0" fontId="0" fillId="26" borderId="13" xfId="0" applyFill="1" applyBorder="1"/>
    <xf numFmtId="0" fontId="50"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0" fontId="10" fillId="19" borderId="18" xfId="0" applyFont="1" applyFill="1" applyBorder="1"/>
    <xf numFmtId="3" fontId="10" fillId="19" borderId="18" xfId="0" applyNumberFormat="1" applyFont="1" applyFill="1" applyBorder="1" applyAlignment="1">
      <alignment horizontal="right" vertical="center" indent="1"/>
    </xf>
    <xf numFmtId="0" fontId="64" fillId="20" borderId="15" xfId="0" applyFont="1" applyFill="1" applyBorder="1" applyProtection="1">
      <protection locked="0"/>
    </xf>
    <xf numFmtId="0" fontId="16" fillId="19" borderId="0" xfId="0" applyFont="1" applyFill="1" applyAlignment="1">
      <alignment horizontal="right" indent="1"/>
    </xf>
    <xf numFmtId="0" fontId="0" fillId="19" borderId="0" xfId="0" applyFill="1" applyAlignment="1">
      <alignment horizontal="right" indent="1"/>
    </xf>
    <xf numFmtId="0" fontId="16" fillId="19" borderId="18" xfId="0" applyFont="1" applyFill="1" applyBorder="1" applyAlignment="1">
      <alignment horizontal="right" indent="1"/>
    </xf>
    <xf numFmtId="0" fontId="60" fillId="0" borderId="0" xfId="0" applyFont="1"/>
    <xf numFmtId="3" fontId="50" fillId="24" borderId="0" xfId="0" applyNumberFormat="1" applyFont="1" applyFill="1" applyAlignment="1">
      <alignment horizontal="right" indent="1"/>
    </xf>
    <xf numFmtId="0" fontId="16" fillId="19" borderId="71" xfId="0" applyFont="1" applyFill="1" applyBorder="1"/>
    <xf numFmtId="3" fontId="12" fillId="19" borderId="0" xfId="0" applyNumberFormat="1" applyFont="1" applyFill="1" applyAlignment="1">
      <alignment horizontal="center" wrapText="1"/>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0" fontId="17" fillId="26" borderId="0" xfId="0" applyFont="1" applyFill="1" applyAlignment="1">
      <alignment horizontal="center"/>
    </xf>
    <xf numFmtId="3" fontId="16" fillId="17" borderId="19" xfId="0" applyNumberFormat="1" applyFont="1" applyFill="1" applyBorder="1" applyAlignment="1">
      <alignment horizontal="right" vertical="center" indent="1"/>
    </xf>
    <xf numFmtId="0" fontId="16" fillId="17" borderId="20" xfId="0" applyFont="1" applyFill="1" applyBorder="1"/>
    <xf numFmtId="3" fontId="16" fillId="17" borderId="0" xfId="0" applyNumberFormat="1" applyFont="1" applyFill="1" applyAlignment="1">
      <alignment horizontal="center" vertical="center"/>
    </xf>
    <xf numFmtId="0" fontId="16" fillId="17" borderId="21" xfId="0" applyFont="1" applyFill="1" applyBorder="1"/>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6" fillId="19" borderId="0" xfId="0" applyNumberFormat="1" applyFont="1" applyFill="1"/>
    <xf numFmtId="3" fontId="15" fillId="22" borderId="74" xfId="0" applyNumberFormat="1" applyFont="1" applyFill="1" applyBorder="1" applyAlignment="1">
      <alignment horizontal="right" vertical="center" indent="1"/>
    </xf>
    <xf numFmtId="3" fontId="16"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0" fillId="19" borderId="71" xfId="0" applyNumberFormat="1" applyFont="1" applyFill="1" applyBorder="1" applyAlignment="1">
      <alignment horizontal="center" vertical="center"/>
    </xf>
    <xf numFmtId="0" fontId="10" fillId="19" borderId="72" xfId="0" applyFont="1" applyFill="1" applyBorder="1"/>
    <xf numFmtId="0" fontId="16" fillId="25" borderId="77" xfId="0" applyFont="1" applyFill="1" applyBorder="1"/>
    <xf numFmtId="0" fontId="16" fillId="25" borderId="75" xfId="0" applyFont="1" applyFill="1" applyBorder="1"/>
    <xf numFmtId="0" fontId="0" fillId="25" borderId="75" xfId="0" applyFill="1" applyBorder="1"/>
    <xf numFmtId="3" fontId="10" fillId="25" borderId="75" xfId="0" applyNumberFormat="1" applyFont="1" applyFill="1" applyBorder="1" applyAlignment="1">
      <alignment horizontal="center" vertical="center"/>
    </xf>
    <xf numFmtId="0" fontId="0" fillId="25" borderId="76" xfId="0" applyFill="1" applyBorder="1"/>
    <xf numFmtId="0" fontId="12" fillId="25" borderId="12" xfId="0" applyFont="1" applyFill="1" applyBorder="1"/>
    <xf numFmtId="0" fontId="16" fillId="25" borderId="0" xfId="0" applyFont="1" applyFill="1"/>
    <xf numFmtId="0" fontId="0" fillId="25" borderId="0" xfId="0" applyFill="1"/>
    <xf numFmtId="3" fontId="10" fillId="25" borderId="0" xfId="0" applyNumberFormat="1" applyFont="1" applyFill="1" applyAlignment="1">
      <alignment horizontal="center" vertical="center"/>
    </xf>
    <xf numFmtId="0" fontId="0" fillId="25" borderId="13" xfId="0" applyFill="1" applyBorder="1"/>
    <xf numFmtId="0" fontId="16" fillId="25" borderId="12" xfId="0" applyFont="1" applyFill="1" applyBorder="1"/>
    <xf numFmtId="0" fontId="12" fillId="25" borderId="0" xfId="0" applyFont="1" applyFill="1"/>
    <xf numFmtId="0" fontId="10" fillId="25" borderId="0" xfId="0" applyFont="1" applyFill="1" applyAlignment="1">
      <alignment vertical="center"/>
    </xf>
    <xf numFmtId="0" fontId="0" fillId="25" borderId="0" xfId="0" applyFill="1" applyAlignment="1">
      <alignment vertical="center"/>
    </xf>
    <xf numFmtId="0" fontId="10" fillId="25" borderId="0" xfId="53" applyFont="1" applyFill="1" applyAlignment="1">
      <alignment vertical="center"/>
    </xf>
    <xf numFmtId="0" fontId="16" fillId="25" borderId="17" xfId="0" applyFont="1" applyFill="1" applyBorder="1"/>
    <xf numFmtId="0" fontId="16" fillId="25" borderId="18" xfId="0" applyFont="1" applyFill="1" applyBorder="1"/>
    <xf numFmtId="0" fontId="0" fillId="25" borderId="18" xfId="0" applyFill="1" applyBorder="1"/>
    <xf numFmtId="3" fontId="10" fillId="25" borderId="18" xfId="0" applyNumberFormat="1" applyFont="1" applyFill="1" applyBorder="1" applyAlignment="1">
      <alignment horizontal="center" vertical="center"/>
    </xf>
    <xf numFmtId="0" fontId="0" fillId="25" borderId="27" xfId="0" applyFill="1" applyBorder="1"/>
    <xf numFmtId="0" fontId="10" fillId="25" borderId="0" xfId="0" applyFont="1" applyFill="1"/>
    <xf numFmtId="0" fontId="21" fillId="21" borderId="0" xfId="25" applyFill="1"/>
    <xf numFmtId="0" fontId="66" fillId="21" borderId="0" xfId="25" applyFont="1" applyFill="1"/>
    <xf numFmtId="4" fontId="21" fillId="21" borderId="0" xfId="25" applyNumberFormat="1" applyFill="1"/>
    <xf numFmtId="0" fontId="67" fillId="0" borderId="0" xfId="0" applyFont="1"/>
    <xf numFmtId="0" fontId="68" fillId="21" borderId="0" xfId="25" applyFont="1" applyFill="1"/>
    <xf numFmtId="0" fontId="68" fillId="21" borderId="0" xfId="25" applyFont="1" applyFill="1" applyAlignment="1">
      <alignment horizontal="right"/>
    </xf>
    <xf numFmtId="0" fontId="15" fillId="19" borderId="0" xfId="0" applyFont="1" applyFill="1" applyAlignment="1">
      <alignment horizontal="center" wrapText="1"/>
    </xf>
    <xf numFmtId="0" fontId="0" fillId="26" borderId="45" xfId="0" applyFill="1" applyBorder="1"/>
    <xf numFmtId="3" fontId="50" fillId="24" borderId="0" xfId="0" applyNumberFormat="1" applyFont="1" applyFill="1"/>
    <xf numFmtId="3" fontId="16" fillId="19"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5" fillId="26" borderId="19" xfId="0" applyNumberFormat="1" applyFont="1" applyFill="1" applyBorder="1" applyAlignment="1">
      <alignment horizontal="right" vertical="center" indent="1"/>
    </xf>
    <xf numFmtId="3" fontId="16" fillId="19" borderId="15" xfId="0" applyNumberFormat="1" applyFont="1" applyFill="1" applyBorder="1" applyAlignment="1">
      <alignment horizontal="right" vertical="center" indent="1"/>
    </xf>
    <xf numFmtId="3" fontId="16" fillId="26" borderId="22" xfId="0" applyNumberFormat="1" applyFont="1" applyFill="1" applyBorder="1" applyAlignment="1">
      <alignment horizontal="right" vertical="center" indent="1"/>
    </xf>
    <xf numFmtId="49" fontId="53" fillId="19" borderId="0" xfId="0" applyNumberFormat="1" applyFont="1" applyFill="1" applyAlignment="1">
      <alignment vertical="center"/>
    </xf>
    <xf numFmtId="0" fontId="10" fillId="19" borderId="27" xfId="0" applyFont="1" applyFill="1" applyBorder="1"/>
    <xf numFmtId="0" fontId="53" fillId="19" borderId="0" xfId="0" applyFont="1" applyFill="1"/>
    <xf numFmtId="3" fontId="10" fillId="25" borderId="0" xfId="0" applyNumberFormat="1" applyFont="1" applyFill="1" applyAlignment="1">
      <alignment horizontal="center"/>
    </xf>
    <xf numFmtId="3" fontId="12" fillId="25" borderId="0" xfId="0" applyNumberFormat="1" applyFont="1" applyFill="1" applyAlignment="1">
      <alignment horizontal="center" wrapText="1"/>
    </xf>
    <xf numFmtId="3" fontId="10" fillId="25" borderId="0" xfId="0" applyNumberFormat="1" applyFont="1" applyFill="1" applyAlignment="1">
      <alignment horizontal="right"/>
    </xf>
    <xf numFmtId="0" fontId="10" fillId="28" borderId="0" xfId="0" applyFont="1" applyFill="1" applyAlignment="1">
      <alignment vertical="top"/>
    </xf>
    <xf numFmtId="0" fontId="10" fillId="28" borderId="0" xfId="0" applyFont="1" applyFill="1"/>
    <xf numFmtId="3" fontId="10" fillId="28" borderId="0" xfId="0" applyNumberFormat="1" applyFont="1" applyFill="1" applyAlignment="1">
      <alignment horizontal="right" vertical="center" indent="1"/>
    </xf>
    <xf numFmtId="3" fontId="16" fillId="28" borderId="0" xfId="0" applyNumberFormat="1" applyFont="1" applyFill="1" applyAlignment="1">
      <alignment horizontal="right" vertical="center" indent="1"/>
    </xf>
    <xf numFmtId="0" fontId="7" fillId="20" borderId="18" xfId="0" applyFont="1" applyFill="1" applyBorder="1" applyAlignment="1">
      <alignment horizontal="right"/>
    </xf>
    <xf numFmtId="167" fontId="6" fillId="20" borderId="18" xfId="0" applyNumberFormat="1" applyFont="1" applyFill="1" applyBorder="1" applyAlignment="1">
      <alignment horizontal="left"/>
    </xf>
    <xf numFmtId="167" fontId="7" fillId="20" borderId="18" xfId="0" applyNumberFormat="1" applyFont="1" applyFill="1" applyBorder="1" applyAlignment="1">
      <alignment horizontal="left"/>
    </xf>
    <xf numFmtId="0" fontId="10" fillId="20" borderId="18" xfId="0" applyFont="1" applyFill="1" applyBorder="1" applyAlignment="1">
      <alignment horizontal="right"/>
    </xf>
    <xf numFmtId="0" fontId="61" fillId="19" borderId="0" xfId="0" applyFont="1" applyFill="1" applyAlignment="1">
      <alignment horizontal="center" vertical="center" wrapText="1"/>
    </xf>
    <xf numFmtId="0" fontId="10" fillId="20" borderId="77" xfId="0" applyFont="1" applyFill="1" applyBorder="1"/>
    <xf numFmtId="0" fontId="10" fillId="20" borderId="75" xfId="0" applyFont="1" applyFill="1" applyBorder="1"/>
    <xf numFmtId="0" fontId="10"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0" fillId="26" borderId="0" xfId="0" applyNumberFormat="1" applyFont="1" applyFill="1" applyAlignment="1">
      <alignment horizontal="right" vertical="center" indent="1"/>
    </xf>
    <xf numFmtId="0" fontId="10" fillId="26" borderId="0" xfId="0" applyFont="1" applyFill="1"/>
    <xf numFmtId="3" fontId="12" fillId="26" borderId="0" xfId="0" applyNumberFormat="1" applyFont="1" applyFill="1" applyAlignment="1">
      <alignment horizontal="right" vertical="center" indent="1"/>
    </xf>
    <xf numFmtId="0" fontId="10" fillId="19" borderId="40" xfId="0" applyFont="1" applyFill="1" applyBorder="1" applyAlignment="1">
      <alignment vertical="top" wrapText="1"/>
    </xf>
    <xf numFmtId="0" fontId="10" fillId="19" borderId="40" xfId="0" applyFont="1" applyFill="1" applyBorder="1"/>
    <xf numFmtId="3" fontId="10" fillId="26" borderId="40" xfId="0" applyNumberFormat="1" applyFont="1" applyFill="1" applyBorder="1" applyAlignment="1">
      <alignment horizontal="right" vertical="center" indent="1"/>
    </xf>
    <xf numFmtId="0" fontId="10" fillId="19" borderId="45" xfId="0" applyFont="1" applyFill="1" applyBorder="1"/>
    <xf numFmtId="0" fontId="10" fillId="26" borderId="45" xfId="0" applyFont="1" applyFill="1" applyBorder="1"/>
    <xf numFmtId="3" fontId="10" fillId="19" borderId="12" xfId="0" applyNumberFormat="1" applyFont="1" applyFill="1" applyBorder="1" applyAlignment="1">
      <alignment horizontal="right" vertical="top"/>
    </xf>
    <xf numFmtId="3" fontId="10" fillId="19" borderId="0" xfId="0" applyNumberFormat="1" applyFont="1" applyFill="1" applyAlignment="1">
      <alignment horizontal="right" vertical="top"/>
    </xf>
    <xf numFmtId="0" fontId="10" fillId="23" borderId="0" xfId="0" applyFont="1" applyFill="1"/>
    <xf numFmtId="3" fontId="10" fillId="23" borderId="0" xfId="0" applyNumberFormat="1" applyFont="1" applyFill="1" applyAlignment="1">
      <alignment horizontal="right" vertical="center" indent="1"/>
    </xf>
    <xf numFmtId="0" fontId="10" fillId="22" borderId="0" xfId="0" applyFont="1" applyFill="1"/>
    <xf numFmtId="3" fontId="12" fillId="26" borderId="40" xfId="0" applyNumberFormat="1" applyFont="1" applyFill="1" applyBorder="1" applyAlignment="1">
      <alignment horizontal="right" vertical="center" indent="1"/>
    </xf>
    <xf numFmtId="3" fontId="10" fillId="26" borderId="45" xfId="0" applyNumberFormat="1" applyFont="1" applyFill="1" applyBorder="1" applyAlignment="1">
      <alignment horizontal="right" vertical="center" indent="1"/>
    </xf>
    <xf numFmtId="3" fontId="12" fillId="26" borderId="45" xfId="0" applyNumberFormat="1" applyFont="1" applyFill="1" applyBorder="1" applyAlignment="1">
      <alignment horizontal="right" vertical="center" indent="1"/>
    </xf>
    <xf numFmtId="3" fontId="10" fillId="26" borderId="18" xfId="0" applyNumberFormat="1" applyFont="1" applyFill="1" applyBorder="1" applyAlignment="1">
      <alignment horizontal="right" vertical="center" indent="1"/>
    </xf>
    <xf numFmtId="0" fontId="10" fillId="26" borderId="40" xfId="0" applyFont="1" applyFill="1" applyBorder="1"/>
    <xf numFmtId="0" fontId="0" fillId="24" borderId="77" xfId="0" applyFill="1" applyBorder="1"/>
    <xf numFmtId="0" fontId="50" fillId="24" borderId="75" xfId="0" applyFont="1" applyFill="1" applyBorder="1"/>
    <xf numFmtId="0" fontId="0" fillId="26" borderId="76" xfId="0" applyFill="1" applyBorder="1"/>
    <xf numFmtId="0" fontId="5" fillId="24" borderId="0" xfId="0" applyFont="1" applyFill="1"/>
    <xf numFmtId="3" fontId="5" fillId="24" borderId="0" xfId="0" applyNumberFormat="1" applyFont="1" applyFill="1" applyAlignment="1">
      <alignment horizontal="right" vertical="center" indent="1"/>
    </xf>
    <xf numFmtId="0" fontId="10" fillId="20" borderId="71" xfId="0" applyFont="1" applyFill="1" applyBorder="1"/>
    <xf numFmtId="0" fontId="0" fillId="0" borderId="0" xfId="54" applyFont="1"/>
    <xf numFmtId="0" fontId="0" fillId="19" borderId="12" xfId="54" applyFont="1" applyFill="1" applyBorder="1"/>
    <xf numFmtId="0" fontId="12" fillId="19" borderId="0" xfId="54" applyFont="1" applyFill="1" applyAlignment="1">
      <alignment horizontal="left" vertical="center"/>
    </xf>
    <xf numFmtId="0" fontId="7" fillId="19" borderId="0" xfId="54" applyFont="1" applyFill="1" applyAlignment="1">
      <alignment horizontal="left" vertical="center"/>
    </xf>
    <xf numFmtId="3" fontId="69" fillId="19" borderId="0" xfId="54" applyNumberFormat="1" applyFont="1" applyFill="1" applyAlignment="1">
      <alignment horizontal="right" vertical="center"/>
    </xf>
    <xf numFmtId="0" fontId="70" fillId="19" borderId="0" xfId="54" applyFont="1" applyFill="1" applyAlignment="1">
      <alignment horizontal="right" vertical="center"/>
    </xf>
    <xf numFmtId="3" fontId="70" fillId="19" borderId="0" xfId="54" applyNumberFormat="1" applyFont="1" applyFill="1" applyAlignment="1">
      <alignment horizontal="right" vertical="center"/>
    </xf>
    <xf numFmtId="0" fontId="7"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2" fillId="19" borderId="0" xfId="54" applyFont="1" applyFill="1" applyAlignment="1">
      <alignment vertical="center"/>
    </xf>
    <xf numFmtId="0" fontId="36" fillId="19" borderId="0" xfId="54" applyFont="1" applyFill="1" applyAlignment="1">
      <alignment vertical="center"/>
    </xf>
    <xf numFmtId="0" fontId="71" fillId="19" borderId="0" xfId="54" applyFont="1" applyFill="1" applyAlignment="1">
      <alignment horizontal="left" vertical="center"/>
    </xf>
    <xf numFmtId="0" fontId="72" fillId="19" borderId="0" xfId="54" applyFont="1" applyFill="1" applyAlignment="1">
      <alignment horizontal="left" vertical="top" wrapText="1"/>
    </xf>
    <xf numFmtId="0" fontId="0" fillId="19" borderId="0" xfId="54" applyFont="1" applyFill="1" applyAlignment="1">
      <alignment horizontal="left" vertical="center"/>
    </xf>
    <xf numFmtId="0" fontId="39" fillId="19" borderId="0" xfId="54" applyFont="1" applyFill="1" applyAlignment="1">
      <alignment vertical="center"/>
    </xf>
    <xf numFmtId="0" fontId="37" fillId="19" borderId="0" xfId="54" applyFont="1" applyFill="1" applyAlignment="1">
      <alignment horizontal="left" vertical="center"/>
    </xf>
    <xf numFmtId="0" fontId="73" fillId="19" borderId="0" xfId="54" applyFont="1" applyFill="1" applyAlignment="1">
      <alignment horizontal="left" vertical="center"/>
    </xf>
    <xf numFmtId="3" fontId="36" fillId="17" borderId="80" xfId="54" applyNumberFormat="1" applyFont="1" applyFill="1" applyBorder="1" applyAlignment="1">
      <alignment horizontal="right" vertical="center" indent="1"/>
    </xf>
    <xf numFmtId="0" fontId="36" fillId="19" borderId="0" xfId="54" applyFont="1" applyFill="1" applyAlignment="1">
      <alignment horizontal="right" vertical="center" indent="1"/>
    </xf>
    <xf numFmtId="0" fontId="38" fillId="19" borderId="0" xfId="54" applyFont="1" applyFill="1" applyAlignment="1">
      <alignment horizontal="right" vertical="center" indent="1"/>
    </xf>
    <xf numFmtId="0" fontId="6" fillId="19" borderId="12" xfId="54" applyFill="1" applyBorder="1"/>
    <xf numFmtId="0" fontId="7" fillId="19" borderId="0" xfId="54" quotePrefix="1" applyFont="1" applyFill="1" applyAlignment="1">
      <alignment horizontal="center"/>
    </xf>
    <xf numFmtId="0" fontId="6" fillId="19" borderId="0" xfId="54" applyFill="1"/>
    <xf numFmtId="0" fontId="43" fillId="19" borderId="0" xfId="54" applyFont="1" applyFill="1" applyAlignment="1">
      <alignment vertical="center"/>
    </xf>
    <xf numFmtId="0" fontId="6" fillId="19" borderId="13" xfId="54" applyFill="1" applyBorder="1"/>
    <xf numFmtId="0" fontId="6" fillId="0" borderId="0" xfId="54"/>
    <xf numFmtId="0" fontId="37" fillId="19" borderId="0" xfId="54" applyFont="1" applyFill="1" applyAlignment="1">
      <alignment horizontal="left" vertical="center" wrapText="1"/>
    </xf>
    <xf numFmtId="0" fontId="7" fillId="19" borderId="0" xfId="54" applyFont="1" applyFill="1" applyAlignment="1">
      <alignment horizontal="center" vertical="center"/>
    </xf>
    <xf numFmtId="0" fontId="37" fillId="19" borderId="0" xfId="54" quotePrefix="1" applyFont="1" applyFill="1" applyAlignment="1">
      <alignment horizontal="center" vertical="center"/>
    </xf>
    <xf numFmtId="0" fontId="12" fillId="19" borderId="0" xfId="54" applyFont="1" applyFill="1" applyAlignment="1">
      <alignment horizontal="center" vertical="center"/>
    </xf>
    <xf numFmtId="0" fontId="12" fillId="19" borderId="0" xfId="54" quotePrefix="1" applyFont="1" applyFill="1" applyAlignment="1">
      <alignment horizontal="center" vertical="center"/>
    </xf>
    <xf numFmtId="0" fontId="36" fillId="19" borderId="0" xfId="54" applyFont="1" applyFill="1" applyAlignment="1">
      <alignment horizontal="left" vertical="center"/>
    </xf>
    <xf numFmtId="0" fontId="58" fillId="19" borderId="0" xfId="54" applyFont="1" applyFill="1" applyAlignment="1">
      <alignment horizontal="center" vertical="center" wrapText="1"/>
    </xf>
    <xf numFmtId="0" fontId="58" fillId="19" borderId="0" xfId="54" applyFont="1" applyFill="1" applyAlignment="1">
      <alignment horizontal="left" vertical="center"/>
    </xf>
    <xf numFmtId="0" fontId="58" fillId="19" borderId="0" xfId="54" applyFont="1" applyFill="1" applyAlignment="1">
      <alignment horizontal="center"/>
    </xf>
    <xf numFmtId="0" fontId="18" fillId="19" borderId="0" xfId="54" applyFont="1" applyFill="1"/>
    <xf numFmtId="0" fontId="58" fillId="19" borderId="0" xfId="54" applyFont="1" applyFill="1" applyAlignment="1">
      <alignment horizontal="center" vertical="center"/>
    </xf>
    <xf numFmtId="0" fontId="74" fillId="19" borderId="12" xfId="54" applyFont="1" applyFill="1" applyBorder="1" applyAlignment="1">
      <alignment vertical="center"/>
    </xf>
    <xf numFmtId="0" fontId="36" fillId="19" borderId="13" xfId="54" applyFont="1" applyFill="1" applyBorder="1" applyAlignment="1">
      <alignment horizontal="left" vertical="center" wrapText="1"/>
    </xf>
    <xf numFmtId="0" fontId="38" fillId="0" borderId="0" xfId="54" applyFont="1" applyAlignment="1">
      <alignment vertical="center"/>
    </xf>
    <xf numFmtId="0" fontId="71" fillId="19" borderId="17" xfId="54" applyFont="1" applyFill="1" applyBorder="1" applyAlignment="1">
      <alignment horizontal="left" vertical="center"/>
    </xf>
    <xf numFmtId="0" fontId="71" fillId="19" borderId="18" xfId="54" applyFont="1" applyFill="1" applyBorder="1" applyAlignment="1">
      <alignment horizontal="left" vertical="center"/>
    </xf>
    <xf numFmtId="0" fontId="36" fillId="19" borderId="27" xfId="54" applyFont="1" applyFill="1" applyBorder="1" applyAlignment="1">
      <alignment horizontal="left" vertical="center" wrapText="1"/>
    </xf>
    <xf numFmtId="0" fontId="44" fillId="17" borderId="0" xfId="54" applyFont="1" applyFill="1"/>
    <xf numFmtId="0" fontId="10" fillId="17" borderId="0" xfId="54" applyFont="1" applyFill="1"/>
    <xf numFmtId="4" fontId="6" fillId="17" borderId="0" xfId="56" applyNumberFormat="1" applyFill="1" applyAlignment="1">
      <alignment wrapText="1"/>
    </xf>
    <xf numFmtId="0" fontId="0" fillId="17" borderId="0" xfId="54" applyFont="1" applyFill="1"/>
    <xf numFmtId="0" fontId="67" fillId="21" borderId="0" xfId="0" applyFont="1" applyFill="1"/>
    <xf numFmtId="0" fontId="72" fillId="19" borderId="57" xfId="54" applyFont="1" applyFill="1" applyBorder="1" applyAlignment="1">
      <alignment horizontal="left" vertical="top" wrapText="1"/>
    </xf>
    <xf numFmtId="3" fontId="36" fillId="17" borderId="81" xfId="54" applyNumberFormat="1" applyFont="1" applyFill="1" applyBorder="1" applyAlignment="1">
      <alignment horizontal="right" vertical="center" indent="1"/>
    </xf>
    <xf numFmtId="0" fontId="7" fillId="19" borderId="57" xfId="54" applyFont="1" applyFill="1" applyBorder="1" applyAlignment="1">
      <alignment horizontal="left" vertical="center"/>
    </xf>
    <xf numFmtId="0" fontId="12" fillId="19" borderId="57" xfId="54" applyFont="1" applyFill="1" applyBorder="1" applyAlignment="1">
      <alignment horizontal="center" vertical="center"/>
    </xf>
    <xf numFmtId="0" fontId="36" fillId="19" borderId="55" xfId="54" applyFont="1" applyFill="1" applyBorder="1" applyAlignment="1">
      <alignment horizontal="center" vertical="center"/>
    </xf>
    <xf numFmtId="0" fontId="72" fillId="19" borderId="56" xfId="54" applyFont="1" applyFill="1" applyBorder="1" applyAlignment="1">
      <alignment horizontal="left" vertical="top" wrapText="1"/>
    </xf>
    <xf numFmtId="0" fontId="7" fillId="19" borderId="56" xfId="54" applyFont="1" applyFill="1" applyBorder="1" applyAlignment="1">
      <alignment horizontal="left" vertical="center"/>
    </xf>
    <xf numFmtId="0" fontId="12" fillId="19" borderId="56" xfId="54" applyFont="1" applyFill="1" applyBorder="1" applyAlignment="1">
      <alignment horizontal="center" vertical="center"/>
    </xf>
    <xf numFmtId="0" fontId="12" fillId="19" borderId="58" xfId="54" applyFont="1" applyFill="1" applyBorder="1" applyAlignment="1">
      <alignment horizontal="center" vertical="center" wrapText="1"/>
    </xf>
    <xf numFmtId="0" fontId="39" fillId="19" borderId="63" xfId="54" applyFont="1" applyFill="1" applyBorder="1" applyAlignment="1">
      <alignment vertical="center"/>
    </xf>
    <xf numFmtId="3" fontId="36" fillId="17" borderId="82" xfId="54" applyNumberFormat="1" applyFont="1" applyFill="1" applyBorder="1" applyAlignment="1">
      <alignment horizontal="right" vertical="center" indent="1"/>
    </xf>
    <xf numFmtId="0" fontId="7" fillId="19" borderId="63" xfId="54" quotePrefix="1" applyFont="1" applyFill="1" applyBorder="1" applyAlignment="1">
      <alignment horizontal="center"/>
    </xf>
    <xf numFmtId="0" fontId="12" fillId="19" borderId="63" xfId="54" quotePrefix="1" applyFont="1" applyFill="1" applyBorder="1" applyAlignment="1">
      <alignment horizontal="center" vertical="center"/>
    </xf>
    <xf numFmtId="0" fontId="12" fillId="19" borderId="64" xfId="54" applyFont="1" applyFill="1" applyBorder="1" applyAlignment="1">
      <alignment horizontal="center" vertical="center" wrapText="1"/>
    </xf>
    <xf numFmtId="0" fontId="12"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2" fillId="19" borderId="65" xfId="54" applyFont="1" applyFill="1" applyBorder="1" applyAlignment="1">
      <alignment horizontal="center" vertical="center" wrapText="1"/>
    </xf>
    <xf numFmtId="3" fontId="36" fillId="17" borderId="83" xfId="54" applyNumberFormat="1" applyFont="1" applyFill="1" applyBorder="1" applyAlignment="1">
      <alignment horizontal="right" vertical="center" indent="1"/>
    </xf>
    <xf numFmtId="0" fontId="71" fillId="19" borderId="56" xfId="54" applyFont="1" applyFill="1" applyBorder="1" applyAlignment="1">
      <alignment horizontal="left" vertical="center"/>
    </xf>
    <xf numFmtId="3" fontId="12"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7" fillId="19" borderId="57" xfId="54" quotePrefix="1" applyFont="1" applyFill="1" applyBorder="1" applyAlignment="1">
      <alignment horizontal="center"/>
    </xf>
    <xf numFmtId="0" fontId="12" fillId="19" borderId="63" xfId="54" quotePrefix="1" applyFont="1" applyFill="1" applyBorder="1" applyAlignment="1">
      <alignment horizontal="center" vertical="center" wrapText="1"/>
    </xf>
    <xf numFmtId="0" fontId="12" fillId="19" borderId="57" xfId="54" quotePrefix="1" applyFont="1" applyFill="1" applyBorder="1" applyAlignment="1">
      <alignment horizontal="center" vertical="center"/>
    </xf>
    <xf numFmtId="0" fontId="12" fillId="19" borderId="64" xfId="54" applyFont="1" applyFill="1" applyBorder="1" applyAlignment="1">
      <alignment horizontal="left" vertical="center" wrapText="1"/>
    </xf>
    <xf numFmtId="0" fontId="7" fillId="19" borderId="59" xfId="54" applyFont="1" applyFill="1" applyBorder="1" applyAlignment="1">
      <alignment horizontal="left" vertical="center"/>
    </xf>
    <xf numFmtId="0" fontId="12" fillId="19" borderId="65" xfId="54" applyFont="1" applyFill="1" applyBorder="1" applyAlignment="1">
      <alignment horizontal="left" vertical="center"/>
    </xf>
    <xf numFmtId="0" fontId="57" fillId="21" borderId="0" xfId="25" applyFont="1" applyFill="1"/>
    <xf numFmtId="4" fontId="57" fillId="21" borderId="0" xfId="25" applyNumberFormat="1" applyFont="1" applyFill="1"/>
    <xf numFmtId="0" fontId="12" fillId="22" borderId="0" xfId="0" applyFont="1" applyFill="1" applyAlignment="1">
      <alignment vertical="top"/>
    </xf>
    <xf numFmtId="0" fontId="10" fillId="22" borderId="0" xfId="0" applyFont="1" applyFill="1" applyAlignment="1">
      <alignment vertical="top"/>
    </xf>
    <xf numFmtId="0" fontId="10" fillId="24" borderId="12" xfId="0" applyFont="1" applyFill="1" applyBorder="1"/>
    <xf numFmtId="0" fontId="10" fillId="24" borderId="0" xfId="0" applyFont="1" applyFill="1"/>
    <xf numFmtId="0" fontId="12" fillId="24" borderId="0" xfId="0" applyFont="1" applyFill="1"/>
    <xf numFmtId="0" fontId="0" fillId="22" borderId="0" xfId="0" applyFill="1"/>
    <xf numFmtId="0" fontId="75" fillId="0" borderId="0" xfId="0" applyFont="1"/>
    <xf numFmtId="167" fontId="8" fillId="20" borderId="18" xfId="0" applyNumberFormat="1" applyFont="1" applyFill="1" applyBorder="1" applyAlignment="1">
      <alignment horizontal="left"/>
    </xf>
    <xf numFmtId="0" fontId="41" fillId="19" borderId="0" xfId="0" applyFont="1" applyFill="1" applyAlignment="1">
      <alignment vertical="top"/>
    </xf>
    <xf numFmtId="0" fontId="41"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6" fillId="22" borderId="0" xfId="0" applyFont="1" applyFill="1" applyAlignment="1">
      <alignment vertical="top"/>
    </xf>
    <xf numFmtId="0" fontId="10" fillId="19" borderId="0" xfId="0" applyFont="1" applyFill="1" applyAlignment="1">
      <alignment horizontal="left" vertical="top" wrapText="1"/>
    </xf>
    <xf numFmtId="3" fontId="16" fillId="21" borderId="0" xfId="0" applyNumberFormat="1" applyFont="1" applyFill="1" applyAlignment="1">
      <alignment horizontal="right" vertical="center" indent="1"/>
    </xf>
    <xf numFmtId="0" fontId="16" fillId="21" borderId="0" xfId="0" applyFont="1" applyFill="1" applyAlignment="1">
      <alignment vertical="top"/>
    </xf>
    <xf numFmtId="49" fontId="53" fillId="21" borderId="0" xfId="0" applyNumberFormat="1" applyFont="1" applyFill="1" applyAlignment="1">
      <alignment vertical="center"/>
    </xf>
    <xf numFmtId="0" fontId="10" fillId="21" borderId="87" xfId="0" applyFont="1" applyFill="1" applyBorder="1" applyAlignment="1">
      <alignment vertical="top"/>
    </xf>
    <xf numFmtId="0" fontId="16" fillId="21" borderId="88" xfId="0" applyFont="1" applyFill="1" applyBorder="1" applyAlignment="1">
      <alignment vertical="top"/>
    </xf>
    <xf numFmtId="3" fontId="16" fillId="21" borderId="88" xfId="0" applyNumberFormat="1" applyFont="1" applyFill="1" applyBorder="1" applyAlignment="1">
      <alignment horizontal="right" vertical="center" indent="1"/>
    </xf>
    <xf numFmtId="49" fontId="53" fillId="21" borderId="88" xfId="0" applyNumberFormat="1" applyFont="1" applyFill="1" applyBorder="1" applyAlignment="1">
      <alignment vertical="center"/>
    </xf>
    <xf numFmtId="3" fontId="16" fillId="26" borderId="88" xfId="0" applyNumberFormat="1" applyFont="1" applyFill="1" applyBorder="1" applyAlignment="1">
      <alignment horizontal="right" vertical="center" indent="1"/>
    </xf>
    <xf numFmtId="3" fontId="12" fillId="26" borderId="88" xfId="0" applyNumberFormat="1" applyFont="1" applyFill="1" applyBorder="1" applyAlignment="1">
      <alignment horizontal="right" vertical="center" indent="1"/>
    </xf>
    <xf numFmtId="0" fontId="16" fillId="26" borderId="89" xfId="0" applyFont="1" applyFill="1" applyBorder="1"/>
    <xf numFmtId="0" fontId="12" fillId="21" borderId="90" xfId="0" applyFont="1" applyFill="1" applyBorder="1" applyAlignment="1">
      <alignment vertical="top"/>
    </xf>
    <xf numFmtId="0" fontId="16" fillId="26" borderId="91" xfId="0" applyFont="1" applyFill="1" applyBorder="1"/>
    <xf numFmtId="0" fontId="10" fillId="21" borderId="90" xfId="0" applyFont="1" applyFill="1" applyBorder="1" applyAlignment="1">
      <alignment vertical="top"/>
    </xf>
    <xf numFmtId="3" fontId="16" fillId="26" borderId="91" xfId="0" applyNumberFormat="1" applyFont="1" applyFill="1" applyBorder="1" applyAlignment="1">
      <alignment horizontal="right" vertical="center" indent="1"/>
    </xf>
    <xf numFmtId="0" fontId="10" fillId="21" borderId="92" xfId="0" applyFont="1" applyFill="1" applyBorder="1" applyAlignment="1">
      <alignment vertical="top"/>
    </xf>
    <xf numFmtId="0" fontId="16" fillId="21" borderId="93" xfId="0" applyFont="1" applyFill="1" applyBorder="1" applyAlignment="1">
      <alignment vertical="top"/>
    </xf>
    <xf numFmtId="3" fontId="16" fillId="21" borderId="93" xfId="0" applyNumberFormat="1" applyFont="1" applyFill="1" applyBorder="1" applyAlignment="1">
      <alignment horizontal="right" vertical="center" indent="1"/>
    </xf>
    <xf numFmtId="49" fontId="53" fillId="21" borderId="93" xfId="0" applyNumberFormat="1" applyFont="1" applyFill="1" applyBorder="1" applyAlignment="1">
      <alignment vertical="center"/>
    </xf>
    <xf numFmtId="3" fontId="16" fillId="26" borderId="93" xfId="0" applyNumberFormat="1" applyFont="1" applyFill="1" applyBorder="1" applyAlignment="1">
      <alignment horizontal="right" vertical="center" indent="1"/>
    </xf>
    <xf numFmtId="3" fontId="16" fillId="26" borderId="94" xfId="0" applyNumberFormat="1" applyFont="1" applyFill="1" applyBorder="1" applyAlignment="1">
      <alignment horizontal="right" vertical="center" indent="1"/>
    </xf>
    <xf numFmtId="0" fontId="42" fillId="21" borderId="0" xfId="0" applyFont="1" applyFill="1" applyAlignment="1">
      <alignment horizontal="center"/>
    </xf>
    <xf numFmtId="0" fontId="16" fillId="21" borderId="0" xfId="0" applyFont="1" applyFill="1" applyAlignment="1">
      <alignment horizontal="right"/>
    </xf>
    <xf numFmtId="0" fontId="40" fillId="21" borderId="0" xfId="0" applyFont="1" applyFill="1" applyAlignment="1">
      <alignment horizontal="center"/>
    </xf>
    <xf numFmtId="0" fontId="16" fillId="21" borderId="95" xfId="0" applyFont="1" applyFill="1" applyBorder="1" applyAlignment="1">
      <alignment vertical="top"/>
    </xf>
    <xf numFmtId="0" fontId="16" fillId="21" borderId="96" xfId="0" applyFont="1" applyFill="1" applyBorder="1" applyAlignment="1">
      <alignment vertical="top"/>
    </xf>
    <xf numFmtId="0" fontId="16" fillId="21" borderId="96" xfId="0" applyFont="1" applyFill="1" applyBorder="1"/>
    <xf numFmtId="0" fontId="42" fillId="21" borderId="96" xfId="0" applyFont="1" applyFill="1" applyBorder="1" applyAlignment="1">
      <alignment horizontal="center"/>
    </xf>
    <xf numFmtId="0" fontId="16" fillId="21" borderId="96" xfId="0" applyFont="1" applyFill="1" applyBorder="1" applyAlignment="1">
      <alignment horizontal="right"/>
    </xf>
    <xf numFmtId="0" fontId="40" fillId="21" borderId="96" xfId="0" applyFont="1" applyFill="1" applyBorder="1" applyAlignment="1">
      <alignment horizontal="center"/>
    </xf>
    <xf numFmtId="0" fontId="16" fillId="21" borderId="97" xfId="0" applyFont="1" applyFill="1" applyBorder="1"/>
    <xf numFmtId="0" fontId="12" fillId="21" borderId="98" xfId="0" applyFont="1" applyFill="1" applyBorder="1" applyAlignment="1">
      <alignment vertical="top"/>
    </xf>
    <xf numFmtId="0" fontId="16" fillId="21" borderId="99" xfId="0" applyFont="1" applyFill="1" applyBorder="1"/>
    <xf numFmtId="0" fontId="10" fillId="21" borderId="98" xfId="0" applyFont="1" applyFill="1" applyBorder="1" applyAlignment="1">
      <alignment vertical="top"/>
    </xf>
    <xf numFmtId="0" fontId="10" fillId="21" borderId="100" xfId="0" applyFont="1" applyFill="1" applyBorder="1" applyAlignment="1">
      <alignment vertical="top"/>
    </xf>
    <xf numFmtId="0" fontId="16" fillId="21" borderId="101" xfId="0" applyFont="1" applyFill="1" applyBorder="1" applyAlignment="1">
      <alignment vertical="top"/>
    </xf>
    <xf numFmtId="0" fontId="16" fillId="21" borderId="101" xfId="0" applyFont="1" applyFill="1" applyBorder="1"/>
    <xf numFmtId="0" fontId="42" fillId="21" borderId="101" xfId="0" applyFont="1" applyFill="1" applyBorder="1" applyAlignment="1">
      <alignment horizontal="center"/>
    </xf>
    <xf numFmtId="0" fontId="16" fillId="21" borderId="101" xfId="0" applyFont="1" applyFill="1" applyBorder="1" applyAlignment="1">
      <alignment horizontal="right"/>
    </xf>
    <xf numFmtId="0" fontId="40" fillId="21" borderId="101" xfId="0" applyFont="1" applyFill="1" applyBorder="1" applyAlignment="1">
      <alignment horizontal="center"/>
    </xf>
    <xf numFmtId="0" fontId="16" fillId="21" borderId="102" xfId="0" applyFont="1" applyFill="1" applyBorder="1"/>
    <xf numFmtId="0" fontId="16" fillId="30" borderId="0" xfId="0" applyFont="1" applyFill="1"/>
    <xf numFmtId="0" fontId="6" fillId="22" borderId="0" xfId="0" applyFont="1" applyFill="1" applyAlignment="1">
      <alignment wrapText="1"/>
    </xf>
    <xf numFmtId="3" fontId="53" fillId="26" borderId="0" xfId="0" applyNumberFormat="1" applyFont="1" applyFill="1" applyAlignment="1">
      <alignment horizontal="right"/>
    </xf>
    <xf numFmtId="14" fontId="10" fillId="0" borderId="0" xfId="0" applyNumberFormat="1" applyFont="1"/>
    <xf numFmtId="0" fontId="81" fillId="19" borderId="12" xfId="0" applyFont="1" applyFill="1" applyBorder="1"/>
    <xf numFmtId="0" fontId="81" fillId="19" borderId="0" xfId="0" applyFont="1" applyFill="1"/>
    <xf numFmtId="0" fontId="82" fillId="19" borderId="0" xfId="0" applyFont="1" applyFill="1" applyAlignment="1">
      <alignment vertical="top"/>
    </xf>
    <xf numFmtId="0" fontId="81" fillId="19" borderId="13" xfId="0" applyFont="1" applyFill="1" applyBorder="1"/>
    <xf numFmtId="0" fontId="81" fillId="0" borderId="0" xfId="0" applyFont="1"/>
    <xf numFmtId="0" fontId="56" fillId="19" borderId="12" xfId="0" applyFont="1" applyFill="1" applyBorder="1"/>
    <xf numFmtId="0" fontId="56" fillId="19" borderId="0" xfId="0" applyFont="1" applyFill="1"/>
    <xf numFmtId="0" fontId="54" fillId="19" borderId="0" xfId="0" applyFont="1" applyFill="1" applyAlignment="1">
      <alignment vertical="top"/>
    </xf>
    <xf numFmtId="0" fontId="54" fillId="19" borderId="0" xfId="0" applyFont="1" applyFill="1"/>
    <xf numFmtId="0" fontId="56" fillId="19" borderId="13" xfId="0" applyFont="1" applyFill="1" applyBorder="1"/>
    <xf numFmtId="3" fontId="53" fillId="22" borderId="0" xfId="0" applyNumberFormat="1" applyFont="1" applyFill="1" applyAlignment="1">
      <alignment horizontal="right" vertical="center" indent="1"/>
    </xf>
    <xf numFmtId="3" fontId="54" fillId="22" borderId="0" xfId="0" applyNumberFormat="1" applyFont="1" applyFill="1" applyAlignment="1">
      <alignment horizontal="right" vertical="center" indent="1"/>
    </xf>
    <xf numFmtId="0" fontId="56" fillId="22" borderId="0" xfId="0" applyFont="1" applyFill="1"/>
    <xf numFmtId="3" fontId="54" fillId="19" borderId="0" xfId="0" applyNumberFormat="1" applyFont="1" applyFill="1" applyAlignment="1">
      <alignment horizontal="right" vertical="center" indent="1"/>
    </xf>
    <xf numFmtId="0" fontId="54" fillId="19" borderId="12" xfId="0" applyFont="1" applyFill="1" applyBorder="1"/>
    <xf numFmtId="3" fontId="54" fillId="26" borderId="0" xfId="0" applyNumberFormat="1" applyFont="1" applyFill="1" applyAlignment="1">
      <alignment horizontal="right" vertical="center" indent="1"/>
    </xf>
    <xf numFmtId="3" fontId="53" fillId="26" borderId="0" xfId="0" applyNumberFormat="1" applyFont="1" applyFill="1" applyAlignment="1">
      <alignment horizontal="right" vertical="center" indent="1"/>
    </xf>
    <xf numFmtId="0" fontId="54" fillId="26" borderId="0" xfId="0" applyFont="1" applyFill="1"/>
    <xf numFmtId="0" fontId="54" fillId="19" borderId="13" xfId="0" applyFont="1" applyFill="1" applyBorder="1"/>
    <xf numFmtId="0" fontId="56" fillId="19" borderId="12" xfId="0" applyFont="1" applyFill="1" applyBorder="1" applyAlignment="1">
      <alignment vertical="center"/>
    </xf>
    <xf numFmtId="0" fontId="56" fillId="19" borderId="0" xfId="0" applyFont="1" applyFill="1" applyAlignment="1">
      <alignment vertical="center"/>
    </xf>
    <xf numFmtId="0" fontId="54" fillId="19" borderId="0" xfId="0" applyFont="1" applyFill="1" applyAlignment="1">
      <alignment vertical="center"/>
    </xf>
    <xf numFmtId="3" fontId="54" fillId="19" borderId="0" xfId="0" applyNumberFormat="1" applyFont="1" applyFill="1" applyAlignment="1">
      <alignment horizontal="center" vertical="center"/>
    </xf>
    <xf numFmtId="0" fontId="54" fillId="19" borderId="13" xfId="0" applyFont="1" applyFill="1" applyBorder="1" applyAlignment="1">
      <alignment vertical="center"/>
    </xf>
    <xf numFmtId="0" fontId="54" fillId="0" borderId="0" xfId="0" applyFont="1" applyAlignment="1">
      <alignment vertical="center"/>
    </xf>
    <xf numFmtId="3" fontId="56" fillId="19" borderId="0" xfId="0" applyNumberFormat="1" applyFont="1" applyFill="1" applyAlignment="1">
      <alignment horizontal="right" vertical="center" indent="1"/>
    </xf>
    <xf numFmtId="0" fontId="54" fillId="22" borderId="0" xfId="0" applyFont="1" applyFill="1"/>
    <xf numFmtId="3" fontId="53" fillId="22" borderId="0" xfId="0" applyNumberFormat="1" applyFont="1" applyFill="1" applyAlignment="1">
      <alignment vertical="center"/>
    </xf>
    <xf numFmtId="0" fontId="54" fillId="26" borderId="0" xfId="0" applyFont="1" applyFill="1" applyAlignment="1">
      <alignment horizontal="center"/>
    </xf>
    <xf numFmtId="0" fontId="54" fillId="22" borderId="0" xfId="0" applyFont="1" applyFill="1" applyAlignment="1">
      <alignment vertical="top"/>
    </xf>
    <xf numFmtId="0" fontId="56" fillId="19" borderId="12" xfId="0" applyFont="1" applyFill="1" applyBorder="1" applyAlignment="1">
      <alignment vertical="top"/>
    </xf>
    <xf numFmtId="0" fontId="56" fillId="22" borderId="0" xfId="0" applyFont="1" applyFill="1" applyAlignment="1">
      <alignment vertical="top"/>
    </xf>
    <xf numFmtId="0" fontId="56" fillId="26" borderId="0" xfId="0" applyFont="1" applyFill="1"/>
    <xf numFmtId="3" fontId="54" fillId="19" borderId="0" xfId="0" applyNumberFormat="1" applyFont="1" applyFill="1" applyAlignment="1">
      <alignment horizontal="left" vertical="center" indent="1"/>
    </xf>
    <xf numFmtId="0" fontId="60" fillId="19" borderId="0" xfId="54" applyFont="1" applyFill="1" applyAlignment="1">
      <alignment horizontal="left" vertical="center"/>
    </xf>
    <xf numFmtId="0" fontId="56" fillId="19" borderId="0" xfId="54" applyFont="1" applyFill="1" applyAlignment="1">
      <alignment horizontal="right" vertical="center"/>
    </xf>
    <xf numFmtId="0" fontId="56" fillId="19" borderId="0" xfId="54" applyFont="1" applyFill="1" applyAlignment="1">
      <alignment horizontal="left" vertical="center"/>
    </xf>
    <xf numFmtId="0" fontId="60" fillId="19" borderId="18" xfId="54" applyFont="1" applyFill="1" applyBorder="1" applyAlignment="1">
      <alignment horizontal="left" vertical="center"/>
    </xf>
    <xf numFmtId="0" fontId="54" fillId="17" borderId="0" xfId="54" applyFont="1" applyFill="1"/>
    <xf numFmtId="0" fontId="56" fillId="17" borderId="0" xfId="54" applyFont="1" applyFill="1"/>
    <xf numFmtId="0" fontId="56" fillId="0" borderId="0" xfId="54" applyFont="1"/>
    <xf numFmtId="0" fontId="54" fillId="19" borderId="12" xfId="0" applyFont="1" applyFill="1" applyBorder="1" applyAlignment="1">
      <alignment vertical="center"/>
    </xf>
    <xf numFmtId="0" fontId="41" fillId="19" borderId="0" xfId="0" applyFont="1" applyFill="1" applyAlignment="1">
      <alignment vertical="center"/>
    </xf>
    <xf numFmtId="3" fontId="60" fillId="19" borderId="0" xfId="0" applyNumberFormat="1" applyFont="1" applyFill="1" applyAlignment="1">
      <alignment horizontal="right" vertical="center" indent="1"/>
    </xf>
    <xf numFmtId="0" fontId="0" fillId="31" borderId="0" xfId="0" applyFill="1"/>
    <xf numFmtId="0" fontId="5" fillId="19" borderId="0" xfId="0" applyFont="1" applyFill="1" applyAlignment="1">
      <alignment vertical="top"/>
    </xf>
    <xf numFmtId="0" fontId="5" fillId="19" borderId="0" xfId="0" applyFont="1" applyFill="1"/>
    <xf numFmtId="0" fontId="51" fillId="19" borderId="0" xfId="0" applyFont="1" applyFill="1" applyAlignment="1">
      <alignment vertical="top"/>
    </xf>
    <xf numFmtId="3" fontId="5" fillId="19" borderId="0" xfId="0" applyNumberFormat="1" applyFont="1" applyFill="1" applyAlignment="1">
      <alignment horizontal="right" vertical="center" indent="1"/>
    </xf>
    <xf numFmtId="0" fontId="86" fillId="19" borderId="0" xfId="0" applyFont="1" applyFill="1" applyAlignment="1">
      <alignment vertical="top"/>
    </xf>
    <xf numFmtId="0" fontId="5" fillId="19" borderId="0" xfId="0" applyFont="1" applyFill="1" applyAlignment="1">
      <alignment vertical="center"/>
    </xf>
    <xf numFmtId="0" fontId="50" fillId="19" borderId="0" xfId="0" applyFont="1" applyFill="1" applyAlignment="1">
      <alignment vertical="center"/>
    </xf>
    <xf numFmtId="3" fontId="5" fillId="19" borderId="0" xfId="0" applyNumberFormat="1" applyFont="1" applyFill="1" applyAlignment="1">
      <alignment horizontal="center" vertical="center"/>
    </xf>
    <xf numFmtId="3" fontId="50" fillId="19" borderId="0" xfId="0" applyNumberFormat="1" applyFont="1" applyFill="1" applyAlignment="1">
      <alignment horizontal="right" vertical="center" indent="1"/>
    </xf>
    <xf numFmtId="0" fontId="16" fillId="22" borderId="0" xfId="0" applyFont="1" applyFill="1" applyAlignment="1">
      <alignment horizontal="right" indent="1"/>
    </xf>
    <xf numFmtId="0" fontId="10" fillId="19" borderId="0" xfId="0" applyFont="1" applyFill="1" applyAlignment="1">
      <alignment horizontal="center"/>
    </xf>
    <xf numFmtId="0" fontId="61" fillId="26" borderId="0" xfId="0" applyFont="1" applyFill="1" applyAlignment="1">
      <alignment horizontal="center" vertical="center" wrapText="1"/>
    </xf>
    <xf numFmtId="0" fontId="77" fillId="19" borderId="0" xfId="0" applyFont="1" applyFill="1"/>
    <xf numFmtId="0" fontId="56" fillId="19" borderId="0" xfId="0" applyFont="1" applyFill="1" applyAlignment="1">
      <alignment vertical="top"/>
    </xf>
    <xf numFmtId="3" fontId="53" fillId="19" borderId="0" xfId="0" applyNumberFormat="1" applyFont="1" applyFill="1" applyAlignment="1">
      <alignment horizontal="right" vertical="center" indent="1"/>
    </xf>
    <xf numFmtId="0" fontId="54" fillId="19" borderId="0" xfId="0" applyFont="1" applyFill="1" applyAlignment="1">
      <alignment horizontal="left" vertical="top"/>
    </xf>
    <xf numFmtId="0" fontId="54" fillId="19" borderId="0" xfId="0" applyFont="1" applyFill="1" applyAlignment="1">
      <alignment horizontal="left" vertical="top" wrapText="1"/>
    </xf>
    <xf numFmtId="0" fontId="54" fillId="19" borderId="0" xfId="0" applyFont="1" applyFill="1" applyAlignment="1">
      <alignment horizontal="right" indent="1"/>
    </xf>
    <xf numFmtId="0" fontId="56" fillId="19" borderId="107" xfId="0" applyFont="1" applyFill="1" applyBorder="1" applyAlignment="1">
      <alignment vertical="top"/>
    </xf>
    <xf numFmtId="0" fontId="56" fillId="19" borderId="109" xfId="0" applyFont="1" applyFill="1" applyBorder="1"/>
    <xf numFmtId="3" fontId="10" fillId="19" borderId="0" xfId="0" applyNumberFormat="1" applyFont="1" applyFill="1" applyAlignment="1">
      <alignment horizontal="left" vertical="center" wrapText="1"/>
    </xf>
    <xf numFmtId="3" fontId="54" fillId="23" borderId="0" xfId="0" applyNumberFormat="1" applyFont="1" applyFill="1" applyAlignment="1">
      <alignment horizontal="left" vertical="center" indent="1"/>
    </xf>
    <xf numFmtId="3" fontId="53" fillId="31" borderId="0" xfId="0" applyNumberFormat="1" applyFont="1" applyFill="1" applyAlignment="1">
      <alignment horizontal="right"/>
    </xf>
    <xf numFmtId="0" fontId="18" fillId="29" borderId="0" xfId="54" applyFont="1" applyFill="1" applyAlignment="1">
      <alignment horizontal="right" vertical="center"/>
    </xf>
    <xf numFmtId="167" fontId="18" fillId="29" borderId="13" xfId="54" applyNumberFormat="1" applyFont="1" applyFill="1" applyBorder="1" applyAlignment="1">
      <alignment horizontal="right" vertical="center"/>
    </xf>
    <xf numFmtId="0" fontId="6" fillId="0" borderId="0" xfId="54" applyAlignment="1">
      <alignment vertical="center"/>
    </xf>
    <xf numFmtId="0" fontId="6" fillId="19" borderId="12" xfId="0" applyFont="1" applyFill="1" applyBorder="1" applyAlignment="1">
      <alignment vertical="top"/>
    </xf>
    <xf numFmtId="0" fontId="6" fillId="19" borderId="0" xfId="0" applyFont="1" applyFill="1" applyAlignment="1">
      <alignment vertical="top"/>
    </xf>
    <xf numFmtId="0" fontId="6" fillId="26" borderId="0" xfId="0" applyFont="1" applyFill="1"/>
    <xf numFmtId="0" fontId="6" fillId="19" borderId="13" xfId="0" applyFont="1" applyFill="1" applyBorder="1"/>
    <xf numFmtId="0" fontId="6" fillId="19" borderId="39" xfId="0" applyFont="1" applyFill="1" applyBorder="1" applyAlignment="1">
      <alignment vertical="top"/>
    </xf>
    <xf numFmtId="0" fontId="6" fillId="26" borderId="41" xfId="0" applyFont="1" applyFill="1" applyBorder="1"/>
    <xf numFmtId="0" fontId="6" fillId="19" borderId="42" xfId="0" applyFont="1" applyFill="1" applyBorder="1" applyAlignment="1">
      <alignment vertical="top"/>
    </xf>
    <xf numFmtId="0" fontId="6" fillId="26" borderId="43" xfId="0" applyFont="1" applyFill="1" applyBorder="1"/>
    <xf numFmtId="0" fontId="6" fillId="19" borderId="44" xfId="0" applyFont="1" applyFill="1" applyBorder="1" applyAlignment="1">
      <alignment vertical="top"/>
    </xf>
    <xf numFmtId="0" fontId="6" fillId="26" borderId="46" xfId="0" applyFont="1" applyFill="1" applyBorder="1"/>
    <xf numFmtId="0" fontId="6" fillId="22" borderId="0" xfId="0" applyFont="1" applyFill="1" applyAlignment="1">
      <alignment vertical="top"/>
    </xf>
    <xf numFmtId="0" fontId="6" fillId="22" borderId="0" xfId="0" applyFont="1" applyFill="1" applyAlignment="1">
      <alignment vertical="top" wrapText="1"/>
    </xf>
    <xf numFmtId="0" fontId="6" fillId="22" borderId="39" xfId="0" applyFont="1" applyFill="1" applyBorder="1" applyAlignment="1">
      <alignment vertical="top"/>
    </xf>
    <xf numFmtId="0" fontId="6" fillId="22" borderId="40" xfId="0" applyFont="1" applyFill="1" applyBorder="1" applyAlignment="1">
      <alignment vertical="top" wrapText="1"/>
    </xf>
    <xf numFmtId="0" fontId="10" fillId="22" borderId="40" xfId="0" applyFont="1" applyFill="1" applyBorder="1"/>
    <xf numFmtId="0" fontId="6" fillId="22" borderId="42" xfId="0" applyFont="1" applyFill="1" applyBorder="1" applyAlignment="1">
      <alignment vertical="top"/>
    </xf>
    <xf numFmtId="0" fontId="6" fillId="22" borderId="44" xfId="0" applyFont="1" applyFill="1" applyBorder="1" applyAlignment="1">
      <alignment vertical="top"/>
    </xf>
    <xf numFmtId="0" fontId="6" fillId="22" borderId="45" xfId="0" applyFont="1" applyFill="1" applyBorder="1" applyAlignment="1">
      <alignment vertical="top" wrapText="1"/>
    </xf>
    <xf numFmtId="0" fontId="10" fillId="22" borderId="45" xfId="0" applyFont="1" applyFill="1" applyBorder="1"/>
    <xf numFmtId="0" fontId="41" fillId="23" borderId="0" xfId="0" applyFont="1" applyFill="1" applyAlignment="1">
      <alignment vertical="top"/>
    </xf>
    <xf numFmtId="0" fontId="6" fillId="23" borderId="0" xfId="0" applyFont="1" applyFill="1" applyAlignment="1">
      <alignment vertical="top"/>
    </xf>
    <xf numFmtId="0" fontId="58" fillId="19" borderId="0" xfId="0" applyFont="1" applyFill="1" applyAlignment="1">
      <alignment horizontal="center" vertical="center" wrapText="1"/>
    </xf>
    <xf numFmtId="0" fontId="58" fillId="26" borderId="0" xfId="0" applyFont="1" applyFill="1" applyAlignment="1">
      <alignment horizontal="center" vertical="center" wrapText="1"/>
    </xf>
    <xf numFmtId="3" fontId="10" fillId="28" borderId="0" xfId="0" applyNumberFormat="1" applyFont="1" applyFill="1" applyAlignment="1">
      <alignment horizontal="left" vertical="center" wrapText="1"/>
    </xf>
    <xf numFmtId="0" fontId="77" fillId="22" borderId="0" xfId="0" applyFont="1" applyFill="1"/>
    <xf numFmtId="0" fontId="6" fillId="19" borderId="12" xfId="0" applyFont="1" applyFill="1" applyBorder="1"/>
    <xf numFmtId="0" fontId="6" fillId="19" borderId="0" xfId="0" applyFont="1" applyFill="1"/>
    <xf numFmtId="0" fontId="0" fillId="20" borderId="0" xfId="0" applyFill="1" applyAlignment="1">
      <alignment horizontal="center"/>
    </xf>
    <xf numFmtId="0" fontId="0" fillId="20" borderId="0" xfId="0" applyFill="1"/>
    <xf numFmtId="3" fontId="49" fillId="19" borderId="0" xfId="0" applyNumberFormat="1" applyFont="1" applyFill="1" applyAlignment="1">
      <alignment horizontal="right" vertical="center" indent="1"/>
    </xf>
    <xf numFmtId="3" fontId="16" fillId="19" borderId="71" xfId="0" applyNumberFormat="1" applyFont="1" applyFill="1" applyBorder="1" applyAlignment="1">
      <alignment horizontal="right" vertical="center" indent="1"/>
    </xf>
    <xf numFmtId="3" fontId="16" fillId="19" borderId="0" xfId="0" applyNumberFormat="1" applyFont="1" applyFill="1" applyAlignment="1">
      <alignment horizontal="center" vertical="center"/>
    </xf>
    <xf numFmtId="0" fontId="61" fillId="21" borderId="88" xfId="0" applyFont="1" applyFill="1" applyBorder="1" applyAlignment="1">
      <alignment horizontal="center" vertical="center" wrapText="1"/>
    </xf>
    <xf numFmtId="0" fontId="61" fillId="21" borderId="0" xfId="0" applyFont="1" applyFill="1" applyAlignment="1">
      <alignment horizontal="center" vertical="center" wrapText="1"/>
    </xf>
    <xf numFmtId="0" fontId="61" fillId="21" borderId="93" xfId="0" applyFont="1" applyFill="1" applyBorder="1" applyAlignment="1">
      <alignment horizontal="center" vertical="center" wrapText="1"/>
    </xf>
    <xf numFmtId="0" fontId="16" fillId="17" borderId="22" xfId="0" applyFont="1" applyFill="1" applyBorder="1"/>
    <xf numFmtId="0" fontId="50" fillId="19" borderId="0" xfId="0" applyFont="1" applyFill="1"/>
    <xf numFmtId="0" fontId="10" fillId="27" borderId="0" xfId="0" applyFont="1" applyFill="1" applyAlignment="1">
      <alignment vertical="top"/>
    </xf>
    <xf numFmtId="0" fontId="16" fillId="27" borderId="0" xfId="0" applyFont="1" applyFill="1" applyAlignment="1">
      <alignment vertical="top"/>
    </xf>
    <xf numFmtId="0" fontId="16" fillId="27" borderId="0" xfId="0" applyFont="1" applyFill="1"/>
    <xf numFmtId="0" fontId="0" fillId="27" borderId="0" xfId="0" applyFill="1"/>
    <xf numFmtId="0" fontId="0" fillId="19" borderId="113" xfId="0" applyFill="1" applyBorder="1"/>
    <xf numFmtId="3" fontId="10" fillId="19" borderId="31" xfId="0" applyNumberFormat="1" applyFont="1" applyFill="1" applyBorder="1" applyAlignment="1">
      <alignment horizontal="right" vertical="center" indent="1"/>
    </xf>
    <xf numFmtId="0" fontId="16" fillId="0" borderId="47" xfId="0" applyFont="1" applyBorder="1"/>
    <xf numFmtId="0" fontId="16" fillId="0" borderId="48" xfId="0" applyFont="1" applyBorder="1" applyAlignment="1">
      <alignment vertical="top"/>
    </xf>
    <xf numFmtId="0" fontId="16" fillId="0" borderId="48" xfId="0" applyFont="1" applyBorder="1"/>
    <xf numFmtId="0" fontId="16" fillId="0" borderId="48" xfId="0" applyFont="1" applyBorder="1" applyAlignment="1">
      <alignment horizontal="right" vertical="center" indent="1"/>
    </xf>
    <xf numFmtId="0" fontId="16" fillId="0" borderId="49" xfId="0" applyFont="1" applyBorder="1"/>
    <xf numFmtId="0" fontId="16" fillId="0" borderId="50" xfId="0" applyFont="1" applyBorder="1"/>
    <xf numFmtId="0" fontId="12" fillId="0" borderId="0" xfId="0" applyFont="1" applyAlignment="1">
      <alignment vertical="top"/>
    </xf>
    <xf numFmtId="0" fontId="16" fillId="0" borderId="0" xfId="0" applyFont="1" applyAlignment="1">
      <alignment vertical="top"/>
    </xf>
    <xf numFmtId="0" fontId="16" fillId="0" borderId="0" xfId="0" applyFont="1" applyAlignment="1">
      <alignment horizontal="right" vertical="center" indent="1"/>
    </xf>
    <xf numFmtId="0" fontId="16" fillId="0" borderId="51" xfId="0" applyFont="1" applyBorder="1"/>
    <xf numFmtId="0" fontId="10" fillId="0" borderId="0" xfId="0" applyFont="1" applyAlignment="1">
      <alignment vertical="top"/>
    </xf>
    <xf numFmtId="0" fontId="16" fillId="0" borderId="51" xfId="0" applyFont="1" applyBorder="1" applyAlignment="1">
      <alignment horizontal="center"/>
    </xf>
    <xf numFmtId="3" fontId="16" fillId="0" borderId="0" xfId="0" applyNumberFormat="1" applyFont="1" applyAlignment="1">
      <alignment horizontal="right" vertical="center" indent="1"/>
    </xf>
    <xf numFmtId="0" fontId="16" fillId="0" borderId="52" xfId="0" applyFont="1" applyBorder="1"/>
    <xf numFmtId="0" fontId="16" fillId="0" borderId="53" xfId="0" applyFont="1" applyBorder="1"/>
    <xf numFmtId="0" fontId="16" fillId="0" borderId="54" xfId="0" applyFont="1" applyBorder="1"/>
    <xf numFmtId="0" fontId="41" fillId="28" borderId="0" xfId="0" applyFont="1" applyFill="1" applyAlignment="1">
      <alignment vertical="top"/>
    </xf>
    <xf numFmtId="0" fontId="10" fillId="19" borderId="113" xfId="0" applyFont="1" applyFill="1" applyBorder="1"/>
    <xf numFmtId="0" fontId="10" fillId="19" borderId="110" xfId="0" applyFont="1" applyFill="1" applyBorder="1"/>
    <xf numFmtId="3" fontId="53"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2" fillId="19" borderId="75" xfId="0" applyFont="1" applyFill="1" applyBorder="1" applyAlignment="1">
      <alignment vertical="top"/>
    </xf>
    <xf numFmtId="0" fontId="10" fillId="19" borderId="75" xfId="0" applyFont="1" applyFill="1" applyBorder="1" applyAlignment="1">
      <alignment vertical="top"/>
    </xf>
    <xf numFmtId="0" fontId="10" fillId="19" borderId="75" xfId="0" applyFont="1" applyFill="1" applyBorder="1"/>
    <xf numFmtId="3" fontId="10" fillId="19" borderId="75" xfId="0" applyNumberFormat="1" applyFont="1" applyFill="1" applyBorder="1" applyAlignment="1">
      <alignment horizontal="right" vertical="center" indent="1"/>
    </xf>
    <xf numFmtId="3" fontId="10" fillId="26" borderId="75" xfId="0" applyNumberFormat="1" applyFont="1" applyFill="1" applyBorder="1" applyAlignment="1">
      <alignment horizontal="right" vertical="center" indent="1"/>
    </xf>
    <xf numFmtId="0" fontId="0" fillId="26" borderId="75" xfId="0" applyFill="1" applyBorder="1"/>
    <xf numFmtId="0" fontId="6" fillId="19" borderId="113" xfId="0" applyFont="1" applyFill="1" applyBorder="1" applyAlignment="1">
      <alignment vertical="top"/>
    </xf>
    <xf numFmtId="0" fontId="6" fillId="19" borderId="110" xfId="0" applyFont="1" applyFill="1" applyBorder="1"/>
    <xf numFmtId="0" fontId="61" fillId="19" borderId="45" xfId="0" applyFont="1" applyFill="1" applyBorder="1"/>
    <xf numFmtId="0" fontId="56" fillId="19" borderId="110" xfId="0" applyFont="1" applyFill="1" applyBorder="1"/>
    <xf numFmtId="0" fontId="0" fillId="25" borderId="110" xfId="0" applyFill="1" applyBorder="1"/>
    <xf numFmtId="0" fontId="60" fillId="0" borderId="53" xfId="0" applyFont="1" applyBorder="1" applyAlignment="1">
      <alignment horizontal="right"/>
    </xf>
    <xf numFmtId="0" fontId="36" fillId="17" borderId="84" xfId="54" applyFont="1" applyFill="1" applyBorder="1" applyAlignment="1">
      <alignment horizontal="left" vertical="center"/>
    </xf>
    <xf numFmtId="3" fontId="36" fillId="17" borderId="84" xfId="54" applyNumberFormat="1" applyFont="1" applyFill="1" applyBorder="1" applyAlignment="1">
      <alignment horizontal="right" vertical="center"/>
    </xf>
    <xf numFmtId="0" fontId="10" fillId="20" borderId="120" xfId="0" applyFont="1" applyFill="1" applyBorder="1"/>
    <xf numFmtId="0" fontId="10" fillId="20" borderId="117" xfId="0" applyFont="1" applyFill="1" applyBorder="1"/>
    <xf numFmtId="0" fontId="0" fillId="19" borderId="117" xfId="0" applyFill="1" applyBorder="1"/>
    <xf numFmtId="0" fontId="10"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0" fillId="28" borderId="0" xfId="0" applyNumberFormat="1" applyFont="1" applyFill="1" applyAlignment="1">
      <alignment horizontal="center" vertical="center"/>
    </xf>
    <xf numFmtId="0" fontId="10" fillId="28" borderId="13" xfId="0" applyFont="1" applyFill="1" applyBorder="1" applyAlignment="1">
      <alignment vertical="center"/>
    </xf>
    <xf numFmtId="3" fontId="54" fillId="28" borderId="0" xfId="0" applyNumberFormat="1" applyFont="1" applyFill="1" applyAlignment="1">
      <alignment horizontal="right" vertical="center" indent="1"/>
    </xf>
    <xf numFmtId="3" fontId="56" fillId="28" borderId="0" xfId="0" applyNumberFormat="1" applyFont="1" applyFill="1" applyAlignment="1">
      <alignment horizontal="right" vertical="center" indent="1"/>
    </xf>
    <xf numFmtId="3" fontId="54" fillId="28" borderId="0" xfId="0" applyNumberFormat="1" applyFont="1" applyFill="1" applyAlignment="1">
      <alignment horizontal="center" vertical="center"/>
    </xf>
    <xf numFmtId="3" fontId="60" fillId="26" borderId="0" xfId="0" applyNumberFormat="1" applyFont="1" applyFill="1" applyAlignment="1">
      <alignment horizontal="right" vertical="center" indent="1"/>
    </xf>
    <xf numFmtId="3" fontId="0" fillId="19" borderId="0" xfId="0" applyNumberFormat="1" applyFill="1" applyAlignment="1">
      <alignment vertical="center"/>
    </xf>
    <xf numFmtId="3" fontId="56" fillId="28" borderId="0" xfId="0" applyNumberFormat="1" applyFont="1" applyFill="1" applyAlignment="1">
      <alignment horizontal="left" vertical="top" indent="1"/>
    </xf>
    <xf numFmtId="3" fontId="41" fillId="28" borderId="0" xfId="0" applyNumberFormat="1" applyFont="1" applyFill="1" applyAlignment="1">
      <alignment horizontal="right" vertical="center" indent="1"/>
    </xf>
    <xf numFmtId="0" fontId="88" fillId="25" borderId="0" xfId="0" applyFont="1" applyFill="1" applyAlignment="1">
      <alignment wrapText="1"/>
    </xf>
    <xf numFmtId="0" fontId="15" fillId="19" borderId="113" xfId="0" applyFont="1" applyFill="1" applyBorder="1" applyAlignment="1">
      <alignment horizontal="left"/>
    </xf>
    <xf numFmtId="0" fontId="16" fillId="19" borderId="110" xfId="0" applyFont="1" applyFill="1" applyBorder="1"/>
    <xf numFmtId="0" fontId="16" fillId="19" borderId="113" xfId="0" applyFont="1" applyFill="1" applyBorder="1"/>
    <xf numFmtId="3" fontId="87" fillId="19" borderId="0" xfId="0" applyNumberFormat="1" applyFont="1" applyFill="1" applyAlignment="1">
      <alignment horizontal="left" vertical="center" wrapText="1"/>
    </xf>
    <xf numFmtId="3" fontId="87" fillId="19" borderId="0" xfId="0" applyNumberFormat="1" applyFont="1" applyFill="1" applyAlignment="1">
      <alignment horizontal="center" vertical="center" wrapText="1"/>
    </xf>
    <xf numFmtId="0" fontId="16" fillId="28" borderId="0" xfId="0" applyFont="1" applyFill="1" applyAlignment="1">
      <alignment vertical="top"/>
    </xf>
    <xf numFmtId="0" fontId="16" fillId="28" borderId="0" xfId="0" applyFont="1" applyFill="1"/>
    <xf numFmtId="3" fontId="15" fillId="28" borderId="0" xfId="0" applyNumberFormat="1" applyFont="1" applyFill="1" applyAlignment="1">
      <alignment horizontal="right" vertical="center" indent="1"/>
    </xf>
    <xf numFmtId="0" fontId="41" fillId="19" borderId="0" xfId="0" applyFont="1" applyFill="1"/>
    <xf numFmtId="3" fontId="12" fillId="28" borderId="0" xfId="0" applyNumberFormat="1" applyFont="1" applyFill="1" applyAlignment="1">
      <alignment horizontal="right" vertical="center" indent="1"/>
    </xf>
    <xf numFmtId="3" fontId="12" fillId="28" borderId="0" xfId="0" applyNumberFormat="1" applyFont="1" applyFill="1" applyAlignment="1" applyProtection="1">
      <alignment horizontal="right" vertical="center" indent="1"/>
      <protection locked="0"/>
    </xf>
    <xf numFmtId="3" fontId="12" fillId="31" borderId="0" xfId="0" applyNumberFormat="1" applyFont="1" applyFill="1" applyAlignment="1">
      <alignment horizontal="right" vertical="center" indent="1"/>
    </xf>
    <xf numFmtId="0" fontId="16" fillId="31" borderId="0" xfId="0" applyFont="1" applyFill="1" applyAlignment="1">
      <alignment horizontal="center"/>
    </xf>
    <xf numFmtId="3" fontId="36" fillId="17" borderId="79" xfId="54" applyNumberFormat="1" applyFont="1" applyFill="1" applyBorder="1" applyAlignment="1" applyProtection="1">
      <alignment vertical="center"/>
      <protection locked="0"/>
    </xf>
    <xf numFmtId="0" fontId="55" fillId="19" borderId="0" xfId="54" applyFont="1" applyFill="1" applyAlignment="1">
      <alignment vertical="center"/>
    </xf>
    <xf numFmtId="0" fontId="50" fillId="22" borderId="0" xfId="0" applyFont="1" applyFill="1"/>
    <xf numFmtId="0" fontId="0" fillId="0" borderId="0" xfId="0" applyAlignment="1">
      <alignment wrapText="1"/>
    </xf>
    <xf numFmtId="3" fontId="51" fillId="22" borderId="0" xfId="0" applyNumberFormat="1" applyFont="1" applyFill="1" applyAlignment="1">
      <alignment horizontal="right" vertical="center" indent="1"/>
    </xf>
    <xf numFmtId="0" fontId="16" fillId="19" borderId="108" xfId="0" applyFont="1" applyFill="1" applyBorder="1"/>
    <xf numFmtId="0" fontId="16" fillId="19" borderId="117" xfId="0" applyFont="1" applyFill="1" applyBorder="1"/>
    <xf numFmtId="0" fontId="16" fillId="19" borderId="121" xfId="0" applyFont="1" applyFill="1" applyBorder="1"/>
    <xf numFmtId="0" fontId="78" fillId="19" borderId="0" xfId="0" applyFont="1" applyFill="1"/>
    <xf numFmtId="0" fontId="18" fillId="26" borderId="0" xfId="0" applyFont="1" applyFill="1" applyAlignment="1">
      <alignment horizontal="center" vertical="center" wrapText="1"/>
    </xf>
    <xf numFmtId="0" fontId="78" fillId="19" borderId="75" xfId="0" applyFont="1" applyFill="1" applyBorder="1"/>
    <xf numFmtId="0" fontId="91" fillId="0" borderId="0" xfId="0" applyFont="1"/>
    <xf numFmtId="0" fontId="92" fillId="19" borderId="0" xfId="0" applyFont="1" applyFill="1" applyAlignment="1">
      <alignment horizontal="left"/>
    </xf>
    <xf numFmtId="0" fontId="77" fillId="19" borderId="0" xfId="0" applyFont="1" applyFill="1" applyAlignment="1">
      <alignment horizontal="left"/>
    </xf>
    <xf numFmtId="0" fontId="79" fillId="19" borderId="0" xfId="0" applyFont="1" applyFill="1" applyAlignment="1">
      <alignment horizontal="left"/>
    </xf>
    <xf numFmtId="9" fontId="12" fillId="19" borderId="0" xfId="43" applyFont="1" applyFill="1" applyAlignment="1">
      <alignment horizontal="center" vertical="center"/>
    </xf>
    <xf numFmtId="9" fontId="12" fillId="19" borderId="0" xfId="43" applyFont="1" applyFill="1" applyAlignment="1">
      <alignment horizontal="right" vertical="center" indent="1"/>
    </xf>
    <xf numFmtId="0" fontId="75" fillId="0" borderId="0" xfId="0" applyFont="1" applyAlignment="1">
      <alignment vertical="center"/>
    </xf>
    <xf numFmtId="0" fontId="0" fillId="0" borderId="116" xfId="0" applyBorder="1"/>
    <xf numFmtId="0" fontId="0" fillId="0" borderId="122" xfId="0" applyBorder="1"/>
    <xf numFmtId="0" fontId="0" fillId="0" borderId="115" xfId="0" applyBorder="1"/>
    <xf numFmtId="0" fontId="0" fillId="0" borderId="113" xfId="0" applyBorder="1"/>
    <xf numFmtId="0" fontId="0" fillId="0" borderId="110" xfId="0" applyBorder="1"/>
    <xf numFmtId="0" fontId="7" fillId="0" borderId="113" xfId="0" applyFont="1" applyBorder="1"/>
    <xf numFmtId="0" fontId="6" fillId="0" borderId="110" xfId="0" applyFont="1" applyBorder="1" applyAlignment="1">
      <alignment vertical="center" wrapText="1"/>
    </xf>
    <xf numFmtId="0" fontId="63" fillId="0" borderId="113" xfId="51" applyBorder="1" applyAlignment="1">
      <alignment vertical="center" wrapText="1"/>
    </xf>
    <xf numFmtId="0" fontId="6" fillId="0" borderId="113"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0" fillId="0" borderId="113" xfId="0" applyBorder="1" applyAlignment="1">
      <alignment wrapText="1"/>
    </xf>
    <xf numFmtId="0" fontId="93" fillId="0" borderId="113" xfId="0" applyFont="1" applyBorder="1" applyAlignment="1">
      <alignment horizontal="justify" vertical="center"/>
    </xf>
    <xf numFmtId="0" fontId="6" fillId="0" borderId="113" xfId="0" applyFont="1" applyBorder="1"/>
    <xf numFmtId="0" fontId="0" fillId="0" borderId="108" xfId="0" applyBorder="1"/>
    <xf numFmtId="0" fontId="0" fillId="0" borderId="117" xfId="0" applyBorder="1"/>
    <xf numFmtId="0" fontId="0" fillId="0" borderId="121" xfId="0" applyBorder="1"/>
    <xf numFmtId="0" fontId="80" fillId="0" borderId="113" xfId="58" applyBorder="1" applyAlignment="1">
      <alignment vertical="center" wrapText="1"/>
    </xf>
    <xf numFmtId="3" fontId="36" fillId="17" borderId="80" xfId="54" applyNumberFormat="1" applyFont="1" applyFill="1" applyBorder="1" applyAlignment="1">
      <alignment vertical="center"/>
    </xf>
    <xf numFmtId="0" fontId="56" fillId="0" borderId="113" xfId="0" applyFont="1" applyBorder="1"/>
    <xf numFmtId="0" fontId="6" fillId="0" borderId="0" xfId="0" applyFont="1" applyAlignment="1">
      <alignment horizontal="left" vertical="center" wrapText="1"/>
    </xf>
    <xf numFmtId="0" fontId="6" fillId="0" borderId="113" xfId="0" applyFont="1" applyBorder="1" applyAlignment="1">
      <alignment horizontal="left" vertical="center" wrapText="1"/>
    </xf>
    <xf numFmtId="0" fontId="6" fillId="0" borderId="113" xfId="0" applyFont="1" applyBorder="1" applyAlignment="1">
      <alignment wrapText="1"/>
    </xf>
    <xf numFmtId="0" fontId="0" fillId="0" borderId="0" xfId="0" applyAlignment="1">
      <alignment wrapText="1"/>
    </xf>
    <xf numFmtId="0" fontId="0" fillId="0" borderId="110" xfId="0" applyBorder="1" applyAlignment="1">
      <alignment wrapText="1"/>
    </xf>
    <xf numFmtId="0" fontId="6" fillId="0" borderId="113" xfId="0" applyFont="1" applyBorder="1" applyAlignment="1">
      <alignment horizontal="left" wrapText="1"/>
    </xf>
    <xf numFmtId="0" fontId="6" fillId="0" borderId="0" xfId="0" applyFont="1" applyAlignment="1">
      <alignment horizontal="left" wrapText="1"/>
    </xf>
    <xf numFmtId="0" fontId="63" fillId="0" borderId="113" xfId="51" applyBorder="1" applyAlignment="1">
      <alignment horizontal="left" vertical="center" wrapText="1"/>
    </xf>
    <xf numFmtId="0" fontId="63" fillId="0" borderId="0" xfId="51" applyBorder="1" applyAlignment="1">
      <alignment horizontal="left" vertical="center" wrapText="1"/>
    </xf>
    <xf numFmtId="0" fontId="0" fillId="0" borderId="113" xfId="0" applyBorder="1" applyAlignment="1">
      <alignment wrapText="1"/>
    </xf>
    <xf numFmtId="0" fontId="0" fillId="0" borderId="0" xfId="0" applyAlignment="1">
      <alignment horizontal="left" vertical="center" wrapText="1"/>
    </xf>
    <xf numFmtId="0" fontId="10" fillId="19" borderId="0" xfId="0" applyFont="1" applyFill="1" applyAlignment="1">
      <alignment horizontal="left" vertical="top"/>
    </xf>
    <xf numFmtId="3" fontId="12" fillId="17" borderId="35" xfId="0" applyNumberFormat="1" applyFont="1" applyFill="1" applyBorder="1" applyAlignment="1">
      <alignment horizontal="right" vertical="center" indent="1"/>
    </xf>
    <xf numFmtId="3" fontId="10" fillId="17" borderId="36" xfId="0" applyNumberFormat="1" applyFont="1" applyFill="1" applyBorder="1" applyAlignment="1">
      <alignment horizontal="right" vertical="center" indent="1"/>
    </xf>
    <xf numFmtId="0" fontId="5" fillId="19" borderId="0" xfId="0" applyFont="1" applyFill="1" applyAlignment="1">
      <alignment horizontal="left" vertical="top"/>
    </xf>
    <xf numFmtId="3" fontId="48" fillId="19" borderId="0" xfId="0" applyNumberFormat="1" applyFont="1" applyFill="1" applyAlignment="1">
      <alignment horizontal="left" vertical="center"/>
    </xf>
    <xf numFmtId="0" fontId="48" fillId="0" borderId="0" xfId="0" applyFont="1" applyAlignment="1">
      <alignment horizontal="left" vertical="center"/>
    </xf>
    <xf numFmtId="3" fontId="13" fillId="19" borderId="0" xfId="0" applyNumberFormat="1" applyFont="1" applyFill="1" applyAlignment="1">
      <alignment horizontal="right" vertical="center"/>
    </xf>
    <xf numFmtId="165" fontId="46" fillId="19" borderId="0" xfId="0" applyNumberFormat="1" applyFont="1" applyFill="1" applyAlignment="1">
      <alignment horizontal="right" vertical="center"/>
    </xf>
    <xf numFmtId="0" fontId="10" fillId="28" borderId="0" xfId="0" applyFont="1" applyFill="1" applyAlignment="1">
      <alignment horizontal="left" vertical="top"/>
    </xf>
    <xf numFmtId="0" fontId="12" fillId="19" borderId="0" xfId="0" applyFont="1" applyFill="1" applyAlignment="1">
      <alignment horizontal="left" vertical="top"/>
    </xf>
    <xf numFmtId="0" fontId="12" fillId="19" borderId="0" xfId="0" applyFont="1" applyFill="1" applyAlignment="1">
      <alignment horizontal="center"/>
    </xf>
    <xf numFmtId="14" fontId="10" fillId="20" borderId="117" xfId="0" applyNumberFormat="1" applyFont="1" applyFill="1" applyBorder="1" applyAlignment="1">
      <alignment horizontal="center"/>
    </xf>
    <xf numFmtId="166" fontId="13" fillId="19" borderId="0" xfId="0" applyNumberFormat="1" applyFont="1" applyFill="1" applyAlignment="1">
      <alignment horizontal="center" vertical="center"/>
    </xf>
    <xf numFmtId="0" fontId="10" fillId="19" borderId="0" xfId="0" applyFont="1" applyFill="1" applyAlignment="1">
      <alignment vertical="top" wrapText="1"/>
    </xf>
    <xf numFmtId="0" fontId="10" fillId="19" borderId="0" xfId="0" applyFont="1" applyFill="1" applyAlignment="1">
      <alignment horizontal="left" vertical="top" wrapText="1"/>
    </xf>
    <xf numFmtId="0" fontId="10" fillId="0" borderId="0" xfId="0" applyFont="1" applyAlignment="1">
      <alignment vertical="top" wrapText="1"/>
    </xf>
    <xf numFmtId="0" fontId="12" fillId="19" borderId="0" xfId="0" applyFont="1" applyFill="1" applyAlignment="1">
      <alignment vertical="top"/>
    </xf>
    <xf numFmtId="0" fontId="10" fillId="20" borderId="0" xfId="0" applyFont="1" applyFill="1" applyAlignment="1">
      <alignment horizontal="center" vertical="top"/>
    </xf>
    <xf numFmtId="0" fontId="18" fillId="17" borderId="3" xfId="0" applyFont="1" applyFill="1" applyBorder="1" applyAlignment="1" applyProtection="1">
      <alignment horizontal="left" vertical="top"/>
      <protection locked="0"/>
    </xf>
    <xf numFmtId="0" fontId="10" fillId="20" borderId="15"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0" fillId="20" borderId="110" xfId="0" applyFont="1" applyFill="1" applyBorder="1" applyAlignment="1">
      <alignment horizontal="center"/>
    </xf>
    <xf numFmtId="0" fontId="12" fillId="20" borderId="0" xfId="0" applyFont="1" applyFill="1" applyAlignment="1">
      <alignment horizontal="center" vertical="center" wrapText="1"/>
    </xf>
    <xf numFmtId="0" fontId="12" fillId="20" borderId="0" xfId="0" applyFont="1" applyFill="1" applyAlignment="1">
      <alignment horizontal="center" wrapText="1"/>
    </xf>
    <xf numFmtId="3" fontId="15" fillId="21" borderId="35" xfId="0" applyNumberFormat="1" applyFont="1" applyFill="1" applyBorder="1" applyAlignment="1">
      <alignment horizontal="right" vertical="center" indent="1"/>
    </xf>
    <xf numFmtId="3" fontId="16" fillId="21" borderId="36" xfId="0" applyNumberFormat="1" applyFont="1" applyFill="1" applyBorder="1" applyAlignment="1">
      <alignment horizontal="right" vertical="center" indent="1"/>
    </xf>
    <xf numFmtId="3" fontId="15" fillId="26" borderId="35" xfId="0" applyNumberFormat="1" applyFont="1" applyFill="1" applyBorder="1" applyAlignment="1">
      <alignment horizontal="right" vertical="center" indent="1"/>
    </xf>
    <xf numFmtId="3" fontId="16" fillId="26" borderId="36" xfId="0" applyNumberFormat="1" applyFont="1" applyFill="1" applyBorder="1" applyAlignment="1">
      <alignment horizontal="right" vertical="center" indent="1"/>
    </xf>
    <xf numFmtId="0" fontId="10" fillId="19" borderId="0" xfId="0" applyFont="1" applyFill="1" applyAlignment="1">
      <alignment horizontal="center"/>
    </xf>
    <xf numFmtId="0" fontId="16" fillId="19" borderId="0" xfId="0" applyFont="1" applyFill="1" applyAlignment="1">
      <alignment horizontal="center"/>
    </xf>
    <xf numFmtId="0" fontId="61" fillId="19" borderId="0" xfId="0" applyFont="1" applyFill="1" applyAlignment="1">
      <alignment horizontal="center" vertical="center" wrapText="1"/>
    </xf>
    <xf numFmtId="0" fontId="0" fillId="0" borderId="0" xfId="0" applyAlignment="1">
      <alignment vertical="top" wrapText="1"/>
    </xf>
    <xf numFmtId="0" fontId="0" fillId="0" borderId="0" xfId="0"/>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0" fontId="12" fillId="19" borderId="0" xfId="0" applyFont="1" applyFill="1" applyAlignment="1">
      <alignment horizontal="center" vertical="center" wrapText="1"/>
    </xf>
    <xf numFmtId="3" fontId="15" fillId="21" borderId="28" xfId="0" applyNumberFormat="1" applyFont="1" applyFill="1" applyBorder="1" applyAlignment="1" applyProtection="1">
      <alignment horizontal="right" vertical="center" indent="1"/>
      <protection locked="0"/>
    </xf>
    <xf numFmtId="3" fontId="15" fillId="21" borderId="29" xfId="0" applyNumberFormat="1" applyFont="1" applyFill="1" applyBorder="1" applyAlignment="1" applyProtection="1">
      <alignment horizontal="right" vertical="center" indent="1"/>
      <protection locked="0"/>
    </xf>
    <xf numFmtId="3" fontId="10" fillId="19" borderId="0" xfId="0" applyNumberFormat="1" applyFont="1" applyFill="1" applyAlignment="1">
      <alignment horizontal="center" vertical="center"/>
    </xf>
    <xf numFmtId="3" fontId="16" fillId="19" borderId="0" xfId="0" applyNumberFormat="1" applyFont="1" applyFill="1" applyAlignment="1">
      <alignment horizontal="center" vertical="center"/>
    </xf>
    <xf numFmtId="3" fontId="12" fillId="26" borderId="35" xfId="0" applyNumberFormat="1" applyFont="1" applyFill="1" applyBorder="1" applyAlignment="1">
      <alignment horizontal="right" vertical="center" indent="1"/>
    </xf>
    <xf numFmtId="3" fontId="10" fillId="26" borderId="36" xfId="0" applyNumberFormat="1" applyFont="1" applyFill="1" applyBorder="1" applyAlignment="1">
      <alignment horizontal="right" vertical="center" indent="1"/>
    </xf>
    <xf numFmtId="3" fontId="15" fillId="17" borderId="0" xfId="0" applyNumberFormat="1" applyFont="1" applyFill="1" applyAlignment="1">
      <alignment horizontal="center" vertical="center"/>
    </xf>
    <xf numFmtId="3" fontId="15" fillId="21" borderId="85" xfId="0" applyNumberFormat="1" applyFont="1" applyFill="1" applyBorder="1" applyAlignment="1">
      <alignment horizontal="right" vertical="center" indent="1"/>
    </xf>
    <xf numFmtId="3" fontId="15" fillId="21" borderId="86" xfId="0" applyNumberFormat="1" applyFont="1" applyFill="1" applyBorder="1" applyAlignment="1">
      <alignment horizontal="right" vertical="center" indent="1"/>
    </xf>
    <xf numFmtId="0" fontId="5" fillId="19" borderId="0" xfId="0" applyFont="1" applyFill="1" applyAlignment="1">
      <alignment horizontal="left" vertical="top" wrapText="1"/>
    </xf>
    <xf numFmtId="0" fontId="12" fillId="26" borderId="0" xfId="0" applyFont="1" applyFill="1" applyAlignment="1">
      <alignment horizontal="center" wrapText="1"/>
    </xf>
    <xf numFmtId="0" fontId="15" fillId="26" borderId="0" xfId="0" applyFont="1" applyFill="1" applyAlignment="1">
      <alignment horizontal="center" wrapText="1"/>
    </xf>
    <xf numFmtId="3" fontId="12" fillId="26" borderId="0" xfId="0" applyNumberFormat="1" applyFont="1" applyFill="1" applyAlignment="1">
      <alignment horizontal="center" vertical="center" wrapText="1"/>
    </xf>
    <xf numFmtId="3" fontId="12" fillId="17" borderId="0" xfId="0" applyNumberFormat="1" applyFont="1" applyFill="1" applyAlignment="1">
      <alignment horizontal="right" vertical="center"/>
    </xf>
    <xf numFmtId="3" fontId="12" fillId="17" borderId="66" xfId="0" applyNumberFormat="1" applyFont="1" applyFill="1" applyBorder="1" applyAlignment="1">
      <alignment horizontal="right" vertical="center" indent="1"/>
    </xf>
    <xf numFmtId="3" fontId="10" fillId="17" borderId="67" xfId="0" applyNumberFormat="1" applyFont="1" applyFill="1" applyBorder="1" applyAlignment="1">
      <alignment horizontal="right" vertical="center" indent="1"/>
    </xf>
    <xf numFmtId="0" fontId="35"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5" fillId="26" borderId="0" xfId="0" applyFont="1" applyFill="1" applyAlignment="1">
      <alignment horizontal="center"/>
    </xf>
    <xf numFmtId="0" fontId="7" fillId="19" borderId="0" xfId="0" applyFont="1" applyFill="1" applyAlignment="1">
      <alignment horizontal="left"/>
    </xf>
    <xf numFmtId="0" fontId="12" fillId="19" borderId="0" xfId="0" applyFont="1" applyFill="1" applyAlignment="1">
      <alignment horizontal="center" wrapText="1"/>
    </xf>
    <xf numFmtId="0" fontId="16" fillId="0" borderId="0" xfId="0" applyFont="1" applyAlignment="1">
      <alignment wrapText="1"/>
    </xf>
    <xf numFmtId="0" fontId="54" fillId="20" borderId="12" xfId="0" applyFont="1" applyFill="1" applyBorder="1" applyAlignment="1">
      <alignment horizontal="center"/>
    </xf>
    <xf numFmtId="0" fontId="54" fillId="20" borderId="0" xfId="0" applyFont="1" applyFill="1" applyAlignment="1">
      <alignment horizontal="center"/>
    </xf>
    <xf numFmtId="0" fontId="54" fillId="20" borderId="13" xfId="0" applyFont="1" applyFill="1" applyBorder="1" applyAlignment="1">
      <alignment horizontal="center"/>
    </xf>
    <xf numFmtId="0" fontId="53" fillId="19" borderId="0" xfId="0" applyFont="1" applyFill="1" applyAlignment="1">
      <alignment horizontal="left" vertical="center" wrapText="1"/>
    </xf>
    <xf numFmtId="0" fontId="10" fillId="19" borderId="0" xfId="0" applyFont="1" applyFill="1" applyAlignment="1">
      <alignment horizontal="left"/>
    </xf>
    <xf numFmtId="0" fontId="15" fillId="19" borderId="0" xfId="0" applyFont="1" applyFill="1" applyAlignment="1">
      <alignment horizontal="left"/>
    </xf>
    <xf numFmtId="0" fontId="61" fillId="26" borderId="0" xfId="0" applyFont="1" applyFill="1" applyAlignment="1">
      <alignment horizontal="center" vertical="center" wrapText="1"/>
    </xf>
    <xf numFmtId="0" fontId="15" fillId="19" borderId="0" xfId="0" applyFont="1" applyFill="1" applyAlignment="1">
      <alignment horizontal="center"/>
    </xf>
    <xf numFmtId="0" fontId="15" fillId="19" borderId="0" xfId="0" applyFont="1" applyFill="1" applyAlignment="1">
      <alignment horizontal="center" wrapText="1"/>
    </xf>
    <xf numFmtId="3" fontId="85" fillId="22" borderId="105" xfId="0" applyNumberFormat="1" applyFont="1" applyFill="1" applyBorder="1" applyAlignment="1">
      <alignment horizontal="center" vertical="center" wrapText="1"/>
    </xf>
    <xf numFmtId="3" fontId="85" fillId="19" borderId="105" xfId="0" applyNumberFormat="1" applyFont="1" applyFill="1" applyBorder="1" applyAlignment="1">
      <alignment horizontal="center" vertical="center" wrapText="1"/>
    </xf>
    <xf numFmtId="3" fontId="87" fillId="19" borderId="120" xfId="0" applyNumberFormat="1" applyFont="1" applyFill="1" applyBorder="1" applyAlignment="1">
      <alignment horizontal="left" vertical="center" wrapText="1"/>
    </xf>
    <xf numFmtId="3" fontId="87" fillId="19" borderId="106" xfId="0" applyNumberFormat="1" applyFont="1" applyFill="1" applyBorder="1" applyAlignment="1">
      <alignment horizontal="left" vertical="center" wrapText="1"/>
    </xf>
    <xf numFmtId="3" fontId="87" fillId="19" borderId="112" xfId="0" applyNumberFormat="1" applyFont="1" applyFill="1" applyBorder="1" applyAlignment="1">
      <alignment horizontal="center" vertical="center" wrapText="1"/>
    </xf>
    <xf numFmtId="3" fontId="87" fillId="19" borderId="120" xfId="0" applyNumberFormat="1" applyFont="1" applyFill="1" applyBorder="1" applyAlignment="1">
      <alignment horizontal="center" vertical="center" wrapText="1"/>
    </xf>
    <xf numFmtId="3" fontId="88" fillId="19" borderId="19" xfId="0" applyNumberFormat="1" applyFont="1" applyFill="1" applyBorder="1" applyAlignment="1">
      <alignment horizontal="center" vertical="center" wrapText="1"/>
    </xf>
    <xf numFmtId="3" fontId="88" fillId="19" borderId="0" xfId="0" applyNumberFormat="1" applyFont="1" applyFill="1" applyAlignment="1">
      <alignment horizontal="center" vertical="center" wrapText="1"/>
    </xf>
    <xf numFmtId="0" fontId="62" fillId="29" borderId="12" xfId="54" applyFont="1" applyFill="1" applyBorder="1" applyAlignment="1">
      <alignment horizontal="left" vertical="center"/>
    </xf>
    <xf numFmtId="0" fontId="62" fillId="29" borderId="0" xfId="54" applyFont="1" applyFill="1" applyAlignment="1">
      <alignment horizontal="left" vertical="center"/>
    </xf>
    <xf numFmtId="0" fontId="12" fillId="19" borderId="57" xfId="54"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2" fillId="19" borderId="57" xfId="54" quotePrefix="1" applyFont="1" applyFill="1" applyBorder="1" applyAlignment="1">
      <alignment horizontal="center" vertical="center" wrapText="1"/>
    </xf>
    <xf numFmtId="0" fontId="72" fillId="19" borderId="0" xfId="54" applyFont="1" applyFill="1" applyAlignment="1">
      <alignment horizontal="center" vertical="center" wrapText="1"/>
    </xf>
    <xf numFmtId="0" fontId="0" fillId="0" borderId="0" xfId="54" applyFont="1" applyAlignment="1">
      <alignment horizontal="center" vertical="center"/>
    </xf>
    <xf numFmtId="2" fontId="44" fillId="17" borderId="0" xfId="56" applyNumberFormat="1" applyFont="1" applyFill="1" applyAlignment="1">
      <alignment wrapText="1"/>
    </xf>
    <xf numFmtId="0" fontId="44" fillId="17" borderId="0" xfId="54" applyFont="1" applyFill="1" applyAlignment="1">
      <alignment wrapText="1"/>
    </xf>
    <xf numFmtId="0" fontId="36"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3" fontId="12" fillId="26" borderId="68" xfId="0" applyNumberFormat="1" applyFont="1" applyFill="1" applyBorder="1" applyAlignment="1">
      <alignment horizontal="right" vertical="center" indent="1"/>
    </xf>
    <xf numFmtId="3" fontId="10" fillId="26" borderId="69" xfId="0" applyNumberFormat="1" applyFont="1" applyFill="1" applyBorder="1" applyAlignment="1">
      <alignment horizontal="right" vertical="center" indent="1"/>
    </xf>
    <xf numFmtId="0" fontId="10" fillId="23" borderId="0" xfId="0" applyFont="1" applyFill="1" applyAlignment="1">
      <alignment horizontal="left" vertical="top" wrapText="1" indent="2"/>
    </xf>
    <xf numFmtId="0" fontId="6" fillId="0" borderId="0" xfId="0" applyFont="1" applyAlignment="1">
      <alignment horizontal="left" vertical="top" wrapText="1" indent="2"/>
    </xf>
    <xf numFmtId="3" fontId="56" fillId="23" borderId="111" xfId="0" applyNumberFormat="1" applyFont="1" applyFill="1" applyBorder="1" applyAlignment="1">
      <alignment horizontal="left" vertical="center" wrapText="1"/>
    </xf>
    <xf numFmtId="3" fontId="12" fillId="17" borderId="68" xfId="0" applyNumberFormat="1" applyFont="1" applyFill="1" applyBorder="1" applyAlignment="1">
      <alignment horizontal="right" vertical="center" indent="1"/>
    </xf>
    <xf numFmtId="3" fontId="10" fillId="17" borderId="69" xfId="0" applyNumberFormat="1" applyFont="1" applyFill="1" applyBorder="1" applyAlignment="1">
      <alignment horizontal="right" vertical="center" indent="1"/>
    </xf>
    <xf numFmtId="3" fontId="53" fillId="24" borderId="73" xfId="0" applyNumberFormat="1" applyFont="1" applyFill="1" applyBorder="1" applyAlignment="1">
      <alignment horizontal="center" vertical="center"/>
    </xf>
    <xf numFmtId="0" fontId="53" fillId="24" borderId="0" xfId="0" applyFont="1" applyFill="1" applyAlignment="1">
      <alignment horizontal="center"/>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3" fontId="56" fillId="28" borderId="114" xfId="0" applyNumberFormat="1" applyFont="1" applyFill="1" applyBorder="1" applyAlignment="1">
      <alignment horizontal="left" vertical="center" wrapText="1"/>
    </xf>
    <xf numFmtId="0" fontId="10" fillId="19" borderId="0" xfId="0" applyFont="1" applyFill="1" applyAlignment="1">
      <alignment horizontal="left" wrapText="1"/>
    </xf>
    <xf numFmtId="0" fontId="6" fillId="0" borderId="0" xfId="0" applyFont="1" applyAlignment="1">
      <alignment vertical="top" wrapText="1"/>
    </xf>
    <xf numFmtId="3" fontId="56" fillId="22" borderId="120" xfId="0" applyNumberFormat="1" applyFont="1" applyFill="1" applyBorder="1" applyAlignment="1">
      <alignment horizontal="left" vertical="center" wrapText="1"/>
    </xf>
    <xf numFmtId="3" fontId="56" fillId="22" borderId="117" xfId="0" applyNumberFormat="1" applyFont="1" applyFill="1" applyBorder="1" applyAlignment="1">
      <alignment horizontal="left" vertical="center" wrapText="1"/>
    </xf>
    <xf numFmtId="3" fontId="12" fillId="19" borderId="0" xfId="0" applyNumberFormat="1" applyFont="1" applyFill="1" applyAlignment="1">
      <alignment horizontal="center" vertical="center"/>
    </xf>
    <xf numFmtId="0" fontId="0" fillId="0" borderId="0" xfId="0" applyAlignment="1">
      <alignment horizontal="center" vertical="center"/>
    </xf>
    <xf numFmtId="3" fontId="12" fillId="26" borderId="0" xfId="0" applyNumberFormat="1" applyFont="1" applyFill="1" applyAlignment="1">
      <alignment horizontal="center" vertical="center"/>
    </xf>
    <xf numFmtId="0" fontId="0" fillId="26" borderId="0" xfId="0" applyFill="1" applyAlignment="1">
      <alignment horizontal="center" vertical="center"/>
    </xf>
    <xf numFmtId="0" fontId="7" fillId="19" borderId="75" xfId="0" applyFont="1" applyFill="1" applyBorder="1" applyAlignment="1">
      <alignment horizontal="left"/>
    </xf>
    <xf numFmtId="0" fontId="12" fillId="19" borderId="0" xfId="0" applyFont="1" applyFill="1" applyAlignment="1">
      <alignment horizontal="left"/>
    </xf>
    <xf numFmtId="0" fontId="10" fillId="22" borderId="0" xfId="0" applyFont="1" applyFill="1" applyAlignment="1">
      <alignment vertical="top" wrapText="1"/>
    </xf>
    <xf numFmtId="3" fontId="12" fillId="21" borderId="66" xfId="0" applyNumberFormat="1" applyFont="1" applyFill="1" applyBorder="1" applyAlignment="1">
      <alignment horizontal="right" vertical="center" indent="1"/>
    </xf>
    <xf numFmtId="3" fontId="10" fillId="21" borderId="67" xfId="0" applyNumberFormat="1" applyFont="1" applyFill="1" applyBorder="1" applyAlignment="1">
      <alignment horizontal="right" vertical="center" indent="1"/>
    </xf>
    <xf numFmtId="3" fontId="12" fillId="17" borderId="35" xfId="0" quotePrefix="1" applyNumberFormat="1" applyFont="1" applyFill="1" applyBorder="1" applyAlignment="1">
      <alignment horizontal="right" vertical="center" indent="1"/>
    </xf>
    <xf numFmtId="3" fontId="16" fillId="17" borderId="36" xfId="0" applyNumberFormat="1" applyFont="1" applyFill="1" applyBorder="1" applyAlignment="1">
      <alignment horizontal="right" vertical="center" indent="1"/>
    </xf>
    <xf numFmtId="3" fontId="12" fillId="17" borderId="37" xfId="0" applyNumberFormat="1" applyFont="1" applyFill="1" applyBorder="1" applyAlignment="1">
      <alignment horizontal="right" vertical="center" indent="1"/>
    </xf>
    <xf numFmtId="3" fontId="10" fillId="17" borderId="38" xfId="0" applyNumberFormat="1" applyFont="1" applyFill="1" applyBorder="1" applyAlignment="1">
      <alignment horizontal="right" vertical="center" indent="1"/>
    </xf>
    <xf numFmtId="3" fontId="15" fillId="17" borderId="35" xfId="0" applyNumberFormat="1" applyFont="1" applyFill="1" applyBorder="1" applyAlignment="1">
      <alignment horizontal="right" vertical="center" indent="1"/>
    </xf>
    <xf numFmtId="3" fontId="12" fillId="17" borderId="38" xfId="0" applyNumberFormat="1" applyFont="1" applyFill="1" applyBorder="1" applyAlignment="1">
      <alignment horizontal="right" vertical="center" indent="1"/>
    </xf>
    <xf numFmtId="3" fontId="15" fillId="0" borderId="66" xfId="0" applyNumberFormat="1" applyFont="1" applyBorder="1" applyAlignment="1">
      <alignment horizontal="right" vertical="center" indent="1"/>
    </xf>
    <xf numFmtId="3" fontId="15" fillId="0" borderId="67" xfId="0" applyNumberFormat="1" applyFont="1" applyBorder="1" applyAlignment="1">
      <alignment horizontal="right" vertical="center" indent="1"/>
    </xf>
    <xf numFmtId="3" fontId="15" fillId="27" borderId="66" xfId="0" applyNumberFormat="1" applyFont="1" applyFill="1" applyBorder="1" applyAlignment="1">
      <alignment horizontal="right" vertical="center" indent="1"/>
    </xf>
    <xf numFmtId="3" fontId="15" fillId="27" borderId="67" xfId="0" applyNumberFormat="1" applyFont="1" applyFill="1" applyBorder="1" applyAlignment="1">
      <alignment horizontal="right" vertical="center" indent="1"/>
    </xf>
    <xf numFmtId="3" fontId="12" fillId="27" borderId="66" xfId="0" applyNumberFormat="1" applyFont="1" applyFill="1" applyBorder="1" applyAlignment="1">
      <alignment horizontal="right" vertical="center" indent="1"/>
    </xf>
    <xf numFmtId="3" fontId="10" fillId="27" borderId="67" xfId="0" applyNumberFormat="1" applyFont="1" applyFill="1" applyBorder="1" applyAlignment="1">
      <alignment horizontal="right" vertical="center" indent="1"/>
    </xf>
    <xf numFmtId="0" fontId="51" fillId="19" borderId="0" xfId="0" applyFont="1" applyFill="1" applyAlignment="1">
      <alignment horizontal="left" vertical="top" wrapText="1"/>
    </xf>
    <xf numFmtId="0" fontId="51" fillId="19" borderId="74" xfId="0" applyFont="1" applyFill="1" applyBorder="1" applyAlignment="1">
      <alignment horizontal="center" vertical="top"/>
    </xf>
    <xf numFmtId="3" fontId="12" fillId="0" borderId="66" xfId="0" applyNumberFormat="1" applyFont="1" applyBorder="1" applyAlignment="1">
      <alignment horizontal="right" vertical="center" indent="1"/>
    </xf>
    <xf numFmtId="3" fontId="10" fillId="0" borderId="67" xfId="0" applyNumberFormat="1" applyFont="1" applyBorder="1" applyAlignment="1">
      <alignment horizontal="right" vertical="center" indent="1"/>
    </xf>
    <xf numFmtId="9" fontId="12" fillId="17" borderId="118" xfId="43" applyFont="1" applyFill="1" applyBorder="1" applyAlignment="1">
      <alignment horizontal="center" vertical="center"/>
    </xf>
    <xf numFmtId="9" fontId="12" fillId="17" borderId="119" xfId="43" applyFont="1" applyFill="1" applyBorder="1" applyAlignment="1">
      <alignment horizontal="center" vertical="center"/>
    </xf>
    <xf numFmtId="3" fontId="15" fillId="19" borderId="0" xfId="0" applyNumberFormat="1" applyFont="1" applyFill="1" applyAlignment="1">
      <alignment horizontal="center" vertical="center"/>
    </xf>
    <xf numFmtId="0" fontId="16" fillId="19" borderId="0" xfId="0" applyFont="1" applyFill="1" applyAlignment="1">
      <alignment vertical="top" wrapText="1"/>
    </xf>
    <xf numFmtId="3" fontId="51" fillId="22" borderId="0" xfId="0" applyNumberFormat="1" applyFont="1" applyFill="1" applyAlignment="1">
      <alignment horizontal="right" vertical="center" indent="1"/>
    </xf>
    <xf numFmtId="3" fontId="5" fillId="22" borderId="0" xfId="0" applyNumberFormat="1" applyFont="1" applyFill="1" applyAlignment="1">
      <alignment horizontal="right" vertical="center" indent="1"/>
    </xf>
    <xf numFmtId="0" fontId="12" fillId="19" borderId="74" xfId="0" applyFont="1" applyFill="1" applyBorder="1" applyAlignment="1">
      <alignment horizontal="center" vertical="top"/>
    </xf>
    <xf numFmtId="0" fontId="12" fillId="19" borderId="0" xfId="0" applyFont="1" applyFill="1" applyAlignment="1">
      <alignment horizontal="center" vertical="center"/>
    </xf>
    <xf numFmtId="0" fontId="7" fillId="0" borderId="0" xfId="0" applyFont="1" applyAlignment="1">
      <alignment horizontal="center" vertical="center"/>
    </xf>
    <xf numFmtId="3" fontId="12" fillId="19" borderId="0" xfId="0" applyNumberFormat="1" applyFont="1" applyFill="1" applyAlignment="1">
      <alignment horizontal="center" wrapText="1"/>
    </xf>
    <xf numFmtId="3" fontId="15" fillId="26" borderId="0" xfId="0" applyNumberFormat="1" applyFont="1" applyFill="1" applyAlignment="1">
      <alignment horizontal="center" vertical="center"/>
    </xf>
    <xf numFmtId="0" fontId="12" fillId="19" borderId="0" xfId="0" applyFont="1" applyFill="1" applyAlignment="1">
      <alignment horizontal="left" vertical="top" wrapText="1"/>
    </xf>
    <xf numFmtId="0" fontId="10" fillId="19" borderId="12" xfId="0" applyFont="1" applyFill="1" applyBorder="1" applyAlignment="1">
      <alignment vertical="top" wrapText="1"/>
    </xf>
    <xf numFmtId="0" fontId="0" fillId="0" borderId="31" xfId="0" applyBorder="1" applyAlignment="1">
      <alignment vertical="top" wrapText="1"/>
    </xf>
    <xf numFmtId="0" fontId="7" fillId="19" borderId="15" xfId="0" applyFont="1" applyFill="1" applyBorder="1" applyAlignment="1">
      <alignment horizontal="left"/>
    </xf>
    <xf numFmtId="3" fontId="15" fillId="17" borderId="66" xfId="0" applyNumberFormat="1" applyFont="1" applyFill="1" applyBorder="1" applyAlignment="1">
      <alignment horizontal="right" vertical="center" indent="1"/>
    </xf>
    <xf numFmtId="3" fontId="15" fillId="17" borderId="67" xfId="0" applyNumberFormat="1" applyFont="1" applyFill="1" applyBorder="1" applyAlignment="1">
      <alignment horizontal="right" vertical="center" indent="1"/>
    </xf>
    <xf numFmtId="0" fontId="10" fillId="21" borderId="98" xfId="0" applyFont="1" applyFill="1" applyBorder="1" applyAlignment="1">
      <alignment horizontal="left" vertical="top"/>
    </xf>
    <xf numFmtId="0" fontId="10" fillId="21" borderId="0" xfId="0" applyFont="1" applyFill="1" applyAlignment="1">
      <alignment horizontal="left" vertical="top"/>
    </xf>
    <xf numFmtId="3" fontId="79" fillId="22" borderId="74" xfId="0" applyNumberFormat="1" applyFont="1" applyFill="1" applyBorder="1" applyAlignment="1">
      <alignment horizontal="right" vertical="center" indent="1"/>
    </xf>
    <xf numFmtId="3" fontId="77" fillId="22" borderId="74" xfId="0" applyNumberFormat="1" applyFont="1" applyFill="1" applyBorder="1" applyAlignment="1">
      <alignment horizontal="right" vertical="center" indent="1"/>
    </xf>
    <xf numFmtId="0" fontId="77" fillId="19" borderId="74" xfId="0" applyFont="1" applyFill="1" applyBorder="1" applyAlignment="1">
      <alignment wrapText="1"/>
    </xf>
    <xf numFmtId="0" fontId="78" fillId="0" borderId="74" xfId="0" applyFont="1" applyBorder="1" applyAlignment="1">
      <alignment wrapText="1"/>
    </xf>
    <xf numFmtId="0" fontId="77" fillId="22" borderId="74" xfId="0" applyFont="1" applyFill="1" applyBorder="1"/>
    <xf numFmtId="0" fontId="78" fillId="22" borderId="74" xfId="0" applyFont="1" applyFill="1" applyBorder="1"/>
    <xf numFmtId="0" fontId="77" fillId="19" borderId="74" xfId="0" applyFont="1" applyFill="1" applyBorder="1"/>
    <xf numFmtId="0" fontId="78" fillId="0" borderId="74" xfId="0" applyFont="1" applyBorder="1"/>
    <xf numFmtId="3" fontId="12" fillId="25" borderId="35" xfId="0" applyNumberFormat="1" applyFont="1" applyFill="1" applyBorder="1" applyAlignment="1">
      <alignment horizontal="right" vertical="center" indent="1"/>
    </xf>
    <xf numFmtId="3" fontId="12" fillId="25" borderId="36" xfId="0" applyNumberFormat="1" applyFont="1" applyFill="1" applyBorder="1" applyAlignment="1">
      <alignment horizontal="right" vertical="center" indent="1"/>
    </xf>
    <xf numFmtId="3" fontId="12" fillId="25" borderId="78" xfId="0" applyNumberFormat="1" applyFont="1" applyFill="1" applyBorder="1" applyAlignment="1">
      <alignment horizontal="center" vertical="center"/>
    </xf>
    <xf numFmtId="3" fontId="12" fillId="25" borderId="0" xfId="0" applyNumberFormat="1" applyFont="1" applyFill="1" applyAlignment="1">
      <alignment horizontal="center" vertical="center" wrapText="1"/>
    </xf>
    <xf numFmtId="0" fontId="10" fillId="25" borderId="0" xfId="0" applyFont="1" applyFill="1" applyAlignment="1">
      <alignment vertical="center" wrapText="1"/>
    </xf>
    <xf numFmtId="3" fontId="12" fillId="25" borderId="66" xfId="0" applyNumberFormat="1" applyFont="1" applyFill="1" applyBorder="1" applyAlignment="1">
      <alignment horizontal="right" vertical="center" indent="1"/>
    </xf>
    <xf numFmtId="3" fontId="12" fillId="25" borderId="67" xfId="0" applyNumberFormat="1" applyFont="1" applyFill="1" applyBorder="1" applyAlignment="1">
      <alignment horizontal="right" vertical="center" indent="1"/>
    </xf>
    <xf numFmtId="3" fontId="12" fillId="25" borderId="85" xfId="0" applyNumberFormat="1" applyFont="1" applyFill="1" applyBorder="1" applyAlignment="1">
      <alignment horizontal="right" vertical="center" indent="1"/>
    </xf>
    <xf numFmtId="3" fontId="12" fillId="25" borderId="86" xfId="0" applyNumberFormat="1" applyFont="1" applyFill="1" applyBorder="1" applyAlignment="1">
      <alignment horizontal="right" vertical="center" indent="1"/>
    </xf>
    <xf numFmtId="3" fontId="12" fillId="17" borderId="36" xfId="0" applyNumberFormat="1" applyFont="1" applyFill="1" applyBorder="1" applyAlignment="1">
      <alignment horizontal="right" vertical="center" indent="1"/>
    </xf>
    <xf numFmtId="3" fontId="12" fillId="19" borderId="0" xfId="0" applyNumberFormat="1" applyFont="1" applyFill="1" applyAlignment="1">
      <alignment horizontal="right" vertical="center" indent="1"/>
    </xf>
    <xf numFmtId="3" fontId="12" fillId="25" borderId="0" xfId="0" applyNumberFormat="1" applyFont="1" applyFill="1" applyAlignment="1">
      <alignment horizontal="center" vertical="center"/>
    </xf>
    <xf numFmtId="3" fontId="51" fillId="17" borderId="35" xfId="0" applyNumberFormat="1" applyFont="1" applyFill="1" applyBorder="1" applyAlignment="1">
      <alignment horizontal="right" vertical="center" indent="1"/>
    </xf>
    <xf numFmtId="3" fontId="51" fillId="17" borderId="36" xfId="0" applyNumberFormat="1" applyFont="1" applyFill="1" applyBorder="1" applyAlignment="1">
      <alignment horizontal="right" vertical="center" indent="1"/>
    </xf>
    <xf numFmtId="3" fontId="51" fillId="17" borderId="103" xfId="0" applyNumberFormat="1" applyFont="1" applyFill="1" applyBorder="1" applyAlignment="1">
      <alignment horizontal="right" vertical="center" indent="1"/>
    </xf>
    <xf numFmtId="3" fontId="51" fillId="17" borderId="104" xfId="0" applyNumberFormat="1" applyFont="1" applyFill="1" applyBorder="1" applyAlignment="1">
      <alignment horizontal="right" vertical="center" indent="1"/>
    </xf>
    <xf numFmtId="3" fontId="12" fillId="19" borderId="0" xfId="0" applyNumberFormat="1" applyFont="1" applyFill="1" applyAlignment="1">
      <alignment horizontal="center" vertical="center" wrapText="1"/>
    </xf>
    <xf numFmtId="0" fontId="10" fillId="0" borderId="0" xfId="0" applyFont="1" applyAlignment="1">
      <alignment vertical="center" wrapText="1"/>
    </xf>
    <xf numFmtId="0" fontId="89" fillId="25" borderId="0" xfId="0" applyFont="1" applyFill="1" applyAlignment="1">
      <alignment horizontal="left" vertical="top" wrapText="1"/>
    </xf>
    <xf numFmtId="0" fontId="89" fillId="25" borderId="110" xfId="0" applyFont="1" applyFill="1" applyBorder="1" applyAlignment="1">
      <alignment horizontal="left" vertical="top" wrapText="1"/>
    </xf>
    <xf numFmtId="9" fontId="12" fillId="17" borderId="35" xfId="43" applyFont="1" applyFill="1" applyBorder="1" applyAlignment="1">
      <alignment horizontal="right" vertical="center" indent="1"/>
    </xf>
    <xf numFmtId="9" fontId="12" fillId="17" borderId="36" xfId="43" applyFont="1" applyFill="1" applyBorder="1" applyAlignment="1">
      <alignment horizontal="right" vertical="center" indent="1"/>
    </xf>
    <xf numFmtId="0" fontId="10" fillId="19" borderId="0" xfId="0" applyFont="1" applyFill="1" applyAlignment="1">
      <alignment wrapText="1"/>
    </xf>
    <xf numFmtId="0" fontId="10" fillId="0" borderId="0" xfId="0" applyFont="1" applyAlignment="1">
      <alignment wrapText="1"/>
    </xf>
    <xf numFmtId="3" fontId="10" fillId="0" borderId="0" xfId="0" applyNumberFormat="1" applyFont="1" applyAlignment="1">
      <alignment horizontal="center"/>
    </xf>
    <xf numFmtId="0" fontId="10" fillId="0" borderId="0" xfId="0" applyFont="1" applyAlignment="1">
      <alignment horizontal="center"/>
    </xf>
    <xf numFmtId="3" fontId="12" fillId="25" borderId="0" xfId="0" applyNumberFormat="1" applyFont="1" applyFill="1" applyAlignment="1">
      <alignment horizontal="center" wrapText="1"/>
    </xf>
    <xf numFmtId="0" fontId="10" fillId="25" borderId="0" xfId="0" applyFont="1" applyFill="1" applyAlignment="1">
      <alignment wrapText="1"/>
    </xf>
    <xf numFmtId="0" fontId="53" fillId="19" borderId="0" xfId="0" applyFont="1" applyFill="1" applyAlignment="1">
      <alignment horizontal="center" vertical="center"/>
    </xf>
    <xf numFmtId="3" fontId="56" fillId="19" borderId="0" xfId="0" applyNumberFormat="1" applyFont="1" applyFill="1" applyAlignment="1">
      <alignment horizontal="left" vertical="top" wrapText="1"/>
    </xf>
    <xf numFmtId="3" fontId="12" fillId="17" borderId="66" xfId="0" applyNumberFormat="1" applyFont="1" applyFill="1" applyBorder="1" applyAlignment="1" applyProtection="1">
      <alignment horizontal="right" vertical="center" indent="1"/>
      <protection locked="0"/>
    </xf>
    <xf numFmtId="3" fontId="12" fillId="17" borderId="67" xfId="0" applyNumberFormat="1" applyFont="1" applyFill="1" applyBorder="1" applyAlignment="1" applyProtection="1">
      <alignment horizontal="right" vertical="center" indent="1"/>
      <protection locked="0"/>
    </xf>
    <xf numFmtId="0" fontId="7" fillId="0" borderId="0" xfId="0" applyFont="1" applyFill="1"/>
    <xf numFmtId="0" fontId="7" fillId="0" borderId="3" xfId="0" applyFont="1" applyFill="1" applyBorder="1" applyAlignment="1">
      <alignment horizontal="center"/>
    </xf>
    <xf numFmtId="1" fontId="7" fillId="0" borderId="3" xfId="0" applyNumberFormat="1" applyFont="1" applyFill="1" applyBorder="1" applyAlignment="1">
      <alignment horizontal="center" vertical="center" wrapText="1"/>
    </xf>
    <xf numFmtId="0" fontId="6" fillId="0" borderId="0" xfId="0" applyFont="1" applyFill="1"/>
    <xf numFmtId="1" fontId="6" fillId="0" borderId="0" xfId="0" applyNumberFormat="1" applyFont="1" applyFill="1"/>
    <xf numFmtId="1" fontId="6" fillId="0" borderId="0" xfId="0" applyNumberFormat="1" applyFont="1" applyFill="1" applyAlignment="1">
      <alignment horizontal="right"/>
    </xf>
    <xf numFmtId="3" fontId="6" fillId="0" borderId="0" xfId="0" applyNumberFormat="1" applyFont="1" applyFill="1"/>
    <xf numFmtId="0" fontId="7" fillId="0" borderId="3" xfId="0" applyFont="1" applyFill="1" applyBorder="1"/>
    <xf numFmtId="1" fontId="7" fillId="0" borderId="3" xfId="0" applyNumberFormat="1" applyFont="1" applyFill="1" applyBorder="1" applyAlignment="1">
      <alignment horizontal="center" wrapText="1"/>
    </xf>
    <xf numFmtId="1" fontId="7" fillId="0" borderId="32" xfId="0" applyNumberFormat="1" applyFont="1" applyFill="1" applyBorder="1" applyAlignment="1">
      <alignment horizontal="center" wrapText="1"/>
    </xf>
    <xf numFmtId="0" fontId="6" fillId="0" borderId="33" xfId="0" applyFont="1" applyFill="1" applyBorder="1" applyAlignment="1">
      <alignment horizontal="center" wrapText="1"/>
    </xf>
    <xf numFmtId="0" fontId="6" fillId="0" borderId="34" xfId="0" applyFont="1" applyFill="1" applyBorder="1" applyAlignment="1">
      <alignment horizontal="center" wrapText="1"/>
    </xf>
    <xf numFmtId="0" fontId="7" fillId="0" borderId="32" xfId="0" applyFont="1" applyFill="1" applyBorder="1" applyAlignment="1">
      <alignment horizontal="center" wrapText="1"/>
    </xf>
    <xf numFmtId="0" fontId="7" fillId="0" borderId="33" xfId="0" applyFont="1" applyFill="1" applyBorder="1" applyAlignment="1">
      <alignment horizontal="center" wrapText="1"/>
    </xf>
    <xf numFmtId="0" fontId="7" fillId="0" borderId="34" xfId="0" applyFont="1" applyFill="1" applyBorder="1" applyAlignment="1">
      <alignment horizontal="center" wrapText="1"/>
    </xf>
    <xf numFmtId="1" fontId="7" fillId="0" borderId="3" xfId="0" applyNumberFormat="1" applyFont="1" applyFill="1" applyBorder="1" applyAlignment="1">
      <alignment horizontal="center" wrapText="1"/>
    </xf>
    <xf numFmtId="0" fontId="6" fillId="0" borderId="0" xfId="49" applyFont="1" applyFill="1"/>
    <xf numFmtId="0" fontId="6" fillId="0" borderId="0" xfId="0" applyFont="1" applyFill="1" applyAlignment="1">
      <alignment horizontal="right"/>
    </xf>
    <xf numFmtId="0" fontId="7" fillId="0" borderId="0" xfId="0" applyFont="1" applyFill="1" applyAlignment="1">
      <alignment wrapText="1"/>
    </xf>
    <xf numFmtId="1" fontId="7" fillId="0" borderId="0" xfId="0" applyNumberFormat="1" applyFont="1" applyFill="1" applyAlignment="1">
      <alignment wrapText="1"/>
    </xf>
    <xf numFmtId="1" fontId="7" fillId="0" borderId="33" xfId="0" applyNumberFormat="1" applyFont="1" applyFill="1" applyBorder="1" applyAlignment="1">
      <alignment horizontal="center" wrapText="1"/>
    </xf>
    <xf numFmtId="1" fontId="7" fillId="0" borderId="34" xfId="0" applyNumberFormat="1" applyFont="1" applyFill="1" applyBorder="1" applyAlignment="1">
      <alignment horizontal="center" wrapText="1"/>
    </xf>
    <xf numFmtId="1" fontId="7" fillId="0" borderId="3" xfId="0" applyNumberFormat="1" applyFont="1" applyFill="1" applyBorder="1" applyAlignment="1">
      <alignment wrapText="1"/>
    </xf>
    <xf numFmtId="3" fontId="7" fillId="0" borderId="0" xfId="0" applyNumberFormat="1" applyFont="1" applyFill="1"/>
    <xf numFmtId="3" fontId="7" fillId="0" borderId="3" xfId="0" applyNumberFormat="1" applyFont="1" applyFill="1" applyBorder="1"/>
    <xf numFmtId="3" fontId="7" fillId="0" borderId="32" xfId="0" applyNumberFormat="1" applyFont="1" applyFill="1" applyBorder="1" applyAlignment="1">
      <alignment horizontal="center" wrapText="1"/>
    </xf>
    <xf numFmtId="3" fontId="7" fillId="0" borderId="33" xfId="0" applyNumberFormat="1" applyFont="1" applyFill="1" applyBorder="1" applyAlignment="1">
      <alignment horizontal="center" wrapText="1"/>
    </xf>
    <xf numFmtId="3" fontId="7" fillId="0" borderId="34" xfId="0" applyNumberFormat="1" applyFont="1" applyFill="1" applyBorder="1" applyAlignment="1">
      <alignment horizontal="center" wrapText="1"/>
    </xf>
    <xf numFmtId="3" fontId="7" fillId="0" borderId="3" xfId="0" applyNumberFormat="1" applyFont="1" applyFill="1" applyBorder="1" applyAlignment="1">
      <alignment horizontal="center" wrapText="1"/>
    </xf>
    <xf numFmtId="3" fontId="6" fillId="0" borderId="0" xfId="0" applyNumberFormat="1" applyFont="1" applyFill="1" applyAlignment="1">
      <alignment horizontal="right"/>
    </xf>
    <xf numFmtId="3" fontId="7" fillId="0" borderId="0" xfId="43" applyNumberFormat="1" applyFont="1" applyFill="1"/>
    <xf numFmtId="3" fontId="6" fillId="0" borderId="0" xfId="43" applyNumberFormat="1" applyFont="1" applyFill="1"/>
    <xf numFmtId="3" fontId="6" fillId="0" borderId="0" xfId="49" applyNumberFormat="1" applyFont="1" applyFill="1"/>
    <xf numFmtId="0" fontId="7" fillId="0" borderId="3" xfId="0" applyFont="1" applyFill="1" applyBorder="1" applyAlignment="1">
      <alignment horizontal="center" wrapText="1"/>
    </xf>
    <xf numFmtId="9" fontId="7" fillId="0" borderId="0" xfId="43" applyFont="1" applyFill="1"/>
    <xf numFmtId="9" fontId="6" fillId="0" borderId="0" xfId="43" applyFont="1" applyFill="1"/>
  </cellXfs>
  <cellStyles count="95">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3" xfId="60" xr:uid="{12802A33-1627-4AE3-8EAE-84627012AA5C}"/>
    <cellStyle name="Comma 2 3 2" xfId="79" xr:uid="{965DFC9A-C753-4BAA-AB26-30B66D8576AF}"/>
    <cellStyle name="Comma 25" xfId="93" xr:uid="{08CC80AB-5CC1-4D5B-9339-551D265F42ED}"/>
    <cellStyle name="Comma 3" xfId="57" xr:uid="{00000000-0005-0000-0000-000024000000}"/>
    <cellStyle name="Comma 3 2" xfId="67" xr:uid="{06CFC68F-6AFB-46F6-9B4E-E96D6586A03D}"/>
    <cellStyle name="Comma 4" xfId="59" xr:uid="{34D46387-CC59-400F-B821-642C444DDE4D}"/>
    <cellStyle name="Comma 4 2" xfId="90" xr:uid="{60CE3012-7C9F-4F84-A544-23D221CC8F66}"/>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5" xfId="52" xr:uid="{00000000-0005-0000-0000-000034000000}"/>
    <cellStyle name="Normal 5 2" xfId="68" xr:uid="{23BDE750-9AFF-44B3-A31D-49010557C100}"/>
    <cellStyle name="Normal 5 2 2" xfId="86" xr:uid="{7719FE07-5F67-421B-867D-085F2D40E5A0}"/>
    <cellStyle name="Normal 5 3" xfId="62" xr:uid="{0D55E340-A5AE-40E8-AE09-E9B46E906B95}"/>
    <cellStyle name="Normal 5 4" xfId="73" xr:uid="{F1A3B210-47FA-4811-A155-A4494C61F6EC}"/>
    <cellStyle name="Normal 5 5" xfId="75" xr:uid="{677C99FB-1D36-49C4-B573-643FA10E749D}"/>
    <cellStyle name="Normal 5 6" xfId="87" xr:uid="{CFF8842D-9C18-4DB0-BE8C-E4CFFC6B5738}"/>
    <cellStyle name="Normal 6" xfId="74" xr:uid="{B3B5461A-7333-4511-9990-9025264C2DBC}"/>
    <cellStyle name="Normal 7" xfId="94" xr:uid="{4671D638-2AB9-4D79-8FDE-B707A5CFDA6E}"/>
    <cellStyle name="Normal 80" xfId="91" xr:uid="{E25A6DA4-D747-4BA4-B878-644E19328609}"/>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FFFFCC"/>
      <color rgb="FFC4D79B"/>
      <color rgb="FFB7DEE8"/>
      <color rgb="FF99CCFF"/>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5:$C$319" noThreeD="1" sel="315" val="309"/>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6"/>
  <sheetViews>
    <sheetView tabSelected="1" workbookViewId="0"/>
  </sheetViews>
  <sheetFormatPr defaultRowHeight="12.75" x14ac:dyDescent="0.2"/>
  <cols>
    <col min="1" max="1" width="4" customWidth="1"/>
    <col min="2" max="2" width="13.42578125" customWidth="1"/>
  </cols>
  <sheetData>
    <row r="1" spans="2:23" ht="13.5" thickBot="1" x14ac:dyDescent="0.25"/>
    <row r="2" spans="2:23" x14ac:dyDescent="0.2">
      <c r="B2" s="637"/>
      <c r="C2" s="638"/>
      <c r="D2" s="638"/>
      <c r="E2" s="638"/>
      <c r="F2" s="638"/>
      <c r="G2" s="638"/>
      <c r="H2" s="638"/>
      <c r="I2" s="638"/>
      <c r="J2" s="638"/>
      <c r="K2" s="638"/>
      <c r="L2" s="638"/>
      <c r="M2" s="638"/>
      <c r="N2" s="638"/>
      <c r="O2" s="639"/>
    </row>
    <row r="3" spans="2:23" x14ac:dyDescent="0.2">
      <c r="B3" s="640"/>
      <c r="O3" s="641"/>
    </row>
    <row r="4" spans="2:23" x14ac:dyDescent="0.2">
      <c r="B4" s="656"/>
      <c r="O4" s="641"/>
      <c r="Q4" s="196"/>
      <c r="R4" s="196"/>
      <c r="S4" s="196"/>
      <c r="T4" s="196"/>
      <c r="U4" s="196"/>
      <c r="V4" s="196"/>
      <c r="W4" s="196"/>
    </row>
    <row r="5" spans="2:23" x14ac:dyDescent="0.2">
      <c r="B5" s="640"/>
      <c r="O5" s="641"/>
    </row>
    <row r="6" spans="2:23" x14ac:dyDescent="0.2">
      <c r="B6" s="640"/>
      <c r="O6" s="641"/>
    </row>
    <row r="7" spans="2:23" x14ac:dyDescent="0.2">
      <c r="B7" s="640"/>
      <c r="O7" s="641"/>
    </row>
    <row r="8" spans="2:23" x14ac:dyDescent="0.2">
      <c r="B8" s="640"/>
      <c r="O8" s="641"/>
    </row>
    <row r="9" spans="2:23" ht="17.25" customHeight="1" x14ac:dyDescent="0.2">
      <c r="B9" s="642" t="s">
        <v>2707</v>
      </c>
      <c r="O9" s="641"/>
    </row>
    <row r="10" spans="2:23" ht="119.25" customHeight="1" x14ac:dyDescent="0.2">
      <c r="B10" s="658" t="s">
        <v>3065</v>
      </c>
      <c r="C10" s="657"/>
      <c r="D10" s="657"/>
      <c r="E10" s="657"/>
      <c r="F10" s="657"/>
      <c r="G10" s="657"/>
      <c r="H10" s="657"/>
      <c r="I10" s="657"/>
      <c r="J10" s="657"/>
      <c r="K10" s="657"/>
      <c r="L10" s="657"/>
      <c r="M10" s="657"/>
      <c r="N10" s="657"/>
      <c r="O10" s="641"/>
      <c r="V10" s="137"/>
    </row>
    <row r="11" spans="2:23" x14ac:dyDescent="0.2">
      <c r="B11" s="659" t="s">
        <v>2708</v>
      </c>
      <c r="C11" s="660"/>
      <c r="D11" s="660"/>
      <c r="E11" s="660"/>
      <c r="F11" s="660"/>
      <c r="G11" s="660"/>
      <c r="H11" s="660"/>
      <c r="I11" s="660"/>
      <c r="J11" s="660"/>
      <c r="K11" s="660"/>
      <c r="L11" s="660"/>
      <c r="M11" s="660"/>
      <c r="N11" s="660"/>
      <c r="O11" s="661"/>
      <c r="V11" s="137"/>
    </row>
    <row r="12" spans="2:23" ht="34.5" customHeight="1" x14ac:dyDescent="0.2">
      <c r="B12" s="662" t="s">
        <v>2740</v>
      </c>
      <c r="C12" s="663"/>
      <c r="D12" s="663"/>
      <c r="E12" s="663"/>
      <c r="F12" s="663"/>
      <c r="G12" s="663"/>
      <c r="H12" s="663"/>
      <c r="I12" s="663"/>
      <c r="J12" s="663"/>
      <c r="K12" s="663"/>
      <c r="L12" s="663"/>
      <c r="M12" s="663"/>
      <c r="N12" s="663"/>
      <c r="O12" s="643"/>
      <c r="V12" s="137"/>
    </row>
    <row r="13" spans="2:23" ht="32.25" customHeight="1" x14ac:dyDescent="0.2">
      <c r="B13" s="664" t="s">
        <v>2709</v>
      </c>
      <c r="C13" s="665"/>
      <c r="D13" s="665"/>
      <c r="E13" s="665"/>
      <c r="F13" s="665"/>
      <c r="G13" s="665"/>
      <c r="H13" s="665"/>
      <c r="I13" s="665"/>
      <c r="J13" s="665"/>
      <c r="K13" s="665"/>
      <c r="L13" s="665"/>
      <c r="M13" s="665"/>
      <c r="N13" s="665"/>
      <c r="O13" s="643"/>
    </row>
    <row r="14" spans="2:23" x14ac:dyDescent="0.2">
      <c r="B14" s="658" t="s">
        <v>2710</v>
      </c>
      <c r="C14" s="657"/>
      <c r="D14" s="657"/>
      <c r="E14" s="657"/>
      <c r="F14" s="657"/>
      <c r="G14" s="657"/>
      <c r="H14" s="657"/>
      <c r="I14" s="657"/>
      <c r="J14" s="657"/>
      <c r="K14" s="657"/>
      <c r="L14" s="657"/>
      <c r="M14" s="657"/>
      <c r="N14" s="657"/>
      <c r="O14" s="643"/>
      <c r="V14" s="137"/>
    </row>
    <row r="15" spans="2:23" ht="23.25" customHeight="1" x14ac:dyDescent="0.2">
      <c r="B15" s="644" t="s">
        <v>2711</v>
      </c>
      <c r="C15" s="657" t="s">
        <v>2712</v>
      </c>
      <c r="D15" s="657"/>
      <c r="E15" s="657"/>
      <c r="F15" s="657"/>
      <c r="G15" s="657"/>
      <c r="H15" s="657"/>
      <c r="I15" s="657"/>
      <c r="J15" s="657"/>
      <c r="K15" s="657"/>
      <c r="L15" s="657"/>
      <c r="M15" s="657"/>
      <c r="N15" s="657"/>
      <c r="O15" s="643"/>
      <c r="V15" s="137"/>
    </row>
    <row r="16" spans="2:23" x14ac:dyDescent="0.2">
      <c r="B16" s="645"/>
      <c r="C16" s="646"/>
      <c r="D16" s="646"/>
      <c r="E16" s="646"/>
      <c r="F16" s="646"/>
      <c r="G16" s="646"/>
      <c r="H16" s="646"/>
      <c r="I16" s="646"/>
      <c r="J16" s="646"/>
      <c r="K16" s="646"/>
      <c r="L16" s="646"/>
      <c r="M16" s="646"/>
      <c r="N16" s="646"/>
      <c r="O16" s="643"/>
    </row>
    <row r="17" spans="2:15" ht="50.1" customHeight="1" x14ac:dyDescent="0.2">
      <c r="B17" s="644" t="s">
        <v>2713</v>
      </c>
      <c r="C17" s="657" t="s">
        <v>2714</v>
      </c>
      <c r="D17" s="657"/>
      <c r="E17" s="657"/>
      <c r="F17" s="657"/>
      <c r="G17" s="657"/>
      <c r="H17" s="657"/>
      <c r="I17" s="657"/>
      <c r="J17" s="657"/>
      <c r="K17" s="657"/>
      <c r="L17" s="657"/>
      <c r="M17" s="657"/>
      <c r="N17" s="657"/>
      <c r="O17" s="643"/>
    </row>
    <row r="18" spans="2:15" ht="12" customHeight="1" x14ac:dyDescent="0.2">
      <c r="B18" s="644"/>
      <c r="C18" s="647"/>
      <c r="D18" s="647"/>
      <c r="E18" s="647"/>
      <c r="F18" s="647"/>
      <c r="G18" s="647"/>
      <c r="H18" s="647"/>
      <c r="I18" s="647"/>
      <c r="J18" s="647"/>
      <c r="K18" s="647"/>
      <c r="L18" s="647"/>
      <c r="M18" s="647"/>
      <c r="N18" s="647"/>
      <c r="O18" s="643"/>
    </row>
    <row r="19" spans="2:15" x14ac:dyDescent="0.2">
      <c r="B19" s="654" t="s">
        <v>2715</v>
      </c>
      <c r="C19" s="657" t="s">
        <v>2716</v>
      </c>
      <c r="D19" s="667"/>
      <c r="E19" s="667"/>
      <c r="F19" s="667"/>
      <c r="G19" s="667"/>
      <c r="H19" s="667"/>
      <c r="I19" s="667"/>
      <c r="J19" s="667"/>
      <c r="K19" s="667"/>
      <c r="L19" s="667"/>
      <c r="M19" s="667"/>
      <c r="N19" s="667"/>
      <c r="O19" s="643"/>
    </row>
    <row r="20" spans="2:15" x14ac:dyDescent="0.2">
      <c r="B20" s="645"/>
      <c r="C20" s="646"/>
      <c r="D20" s="646"/>
      <c r="E20" s="646"/>
      <c r="F20" s="646"/>
      <c r="G20" s="646"/>
      <c r="H20" s="646"/>
      <c r="I20" s="646"/>
      <c r="J20" s="646"/>
      <c r="K20" s="646"/>
      <c r="L20" s="646"/>
      <c r="M20" s="646"/>
      <c r="N20" s="646"/>
      <c r="O20" s="643"/>
    </row>
    <row r="21" spans="2:15" ht="52.5" customHeight="1" x14ac:dyDescent="0.2">
      <c r="B21" s="644" t="s">
        <v>2717</v>
      </c>
      <c r="C21" s="657" t="s">
        <v>2718</v>
      </c>
      <c r="D21" s="657"/>
      <c r="E21" s="657"/>
      <c r="F21" s="657"/>
      <c r="G21" s="657"/>
      <c r="H21" s="657"/>
      <c r="I21" s="657"/>
      <c r="J21" s="657"/>
      <c r="K21" s="657"/>
      <c r="L21" s="657"/>
      <c r="M21" s="657"/>
      <c r="N21" s="657"/>
      <c r="O21" s="643"/>
    </row>
    <row r="22" spans="2:15" x14ac:dyDescent="0.2">
      <c r="B22" s="645"/>
      <c r="C22" s="646"/>
      <c r="D22" s="646"/>
      <c r="E22" s="646"/>
      <c r="F22" s="646"/>
      <c r="G22" s="646"/>
      <c r="H22" s="646"/>
      <c r="I22" s="646"/>
      <c r="J22" s="646"/>
      <c r="K22" s="646"/>
      <c r="L22" s="646"/>
      <c r="M22" s="646"/>
      <c r="N22" s="646"/>
      <c r="O22" s="643"/>
    </row>
    <row r="23" spans="2:15" ht="12.75" customHeight="1" x14ac:dyDescent="0.2">
      <c r="B23" s="644" t="s">
        <v>2719</v>
      </c>
      <c r="C23" s="657" t="s">
        <v>2720</v>
      </c>
      <c r="D23" s="657"/>
      <c r="E23" s="657"/>
      <c r="F23" s="657"/>
      <c r="G23" s="657"/>
      <c r="H23" s="657"/>
      <c r="I23" s="657"/>
      <c r="J23" s="657"/>
      <c r="K23" s="657"/>
      <c r="L23" s="657"/>
      <c r="M23" s="657"/>
      <c r="N23" s="657"/>
      <c r="O23" s="643"/>
    </row>
    <row r="24" spans="2:15" x14ac:dyDescent="0.2">
      <c r="B24" s="645"/>
      <c r="C24" s="646"/>
      <c r="D24" s="646"/>
      <c r="E24" s="646"/>
      <c r="F24" s="646"/>
      <c r="G24" s="646"/>
      <c r="H24" s="646"/>
      <c r="I24" s="646"/>
      <c r="J24" s="646"/>
      <c r="K24" s="646"/>
      <c r="L24" s="646"/>
      <c r="M24" s="646"/>
      <c r="N24" s="646"/>
      <c r="O24" s="643"/>
    </row>
    <row r="25" spans="2:15" ht="27" customHeight="1" x14ac:dyDescent="0.2">
      <c r="B25" s="644" t="s">
        <v>2721</v>
      </c>
      <c r="C25" s="657" t="s">
        <v>2722</v>
      </c>
      <c r="D25" s="657"/>
      <c r="E25" s="657"/>
      <c r="F25" s="657"/>
      <c r="G25" s="657"/>
      <c r="H25" s="657"/>
      <c r="I25" s="657"/>
      <c r="J25" s="657"/>
      <c r="K25" s="657"/>
      <c r="L25" s="657"/>
      <c r="M25" s="657"/>
      <c r="N25" s="657"/>
      <c r="O25" s="643"/>
    </row>
    <row r="26" spans="2:15" x14ac:dyDescent="0.2">
      <c r="B26" s="645"/>
      <c r="C26" s="646"/>
      <c r="D26" s="646"/>
      <c r="E26" s="646"/>
      <c r="F26" s="646"/>
      <c r="G26" s="646"/>
      <c r="H26" s="646"/>
      <c r="I26" s="646"/>
      <c r="J26" s="646"/>
      <c r="K26" s="646"/>
      <c r="L26" s="646"/>
      <c r="M26" s="646"/>
      <c r="N26" s="646"/>
      <c r="O26" s="643"/>
    </row>
    <row r="27" spans="2:15" x14ac:dyDescent="0.2">
      <c r="B27" s="648"/>
      <c r="C27" s="622"/>
      <c r="D27" s="622"/>
      <c r="E27" s="622"/>
      <c r="F27" s="622"/>
      <c r="G27" s="622"/>
      <c r="H27" s="622"/>
      <c r="I27" s="622"/>
      <c r="J27" s="622"/>
      <c r="K27" s="622"/>
      <c r="L27" s="622"/>
      <c r="M27" s="622"/>
      <c r="O27" s="641"/>
    </row>
    <row r="28" spans="2:15" x14ac:dyDescent="0.2">
      <c r="B28" s="642" t="s">
        <v>2723</v>
      </c>
      <c r="O28" s="641"/>
    </row>
    <row r="29" spans="2:15" x14ac:dyDescent="0.2">
      <c r="B29" s="642"/>
      <c r="O29" s="641"/>
    </row>
    <row r="30" spans="2:15" ht="12.75" customHeight="1" x14ac:dyDescent="0.2">
      <c r="B30" s="662" t="s">
        <v>2726</v>
      </c>
      <c r="C30" s="663"/>
      <c r="D30" s="663"/>
      <c r="E30" s="663"/>
      <c r="F30" s="663"/>
      <c r="G30" s="663"/>
      <c r="H30" s="663"/>
      <c r="I30" s="663"/>
      <c r="J30" s="663"/>
      <c r="K30" s="663"/>
      <c r="L30" s="663"/>
      <c r="M30" s="663"/>
      <c r="N30" s="663"/>
      <c r="O30" s="641"/>
    </row>
    <row r="31" spans="2:15" ht="12.75" customHeight="1" x14ac:dyDescent="0.2">
      <c r="B31" s="664" t="s">
        <v>2709</v>
      </c>
      <c r="C31" s="665"/>
      <c r="D31" s="665"/>
      <c r="E31" s="665"/>
      <c r="F31" s="665"/>
      <c r="G31" s="665"/>
      <c r="H31" s="665"/>
      <c r="I31" s="665"/>
      <c r="J31" s="665"/>
      <c r="K31" s="665"/>
      <c r="L31" s="665"/>
      <c r="M31" s="665"/>
      <c r="N31" s="665"/>
      <c r="O31" s="641"/>
    </row>
    <row r="32" spans="2:15" x14ac:dyDescent="0.2">
      <c r="B32" s="648"/>
      <c r="C32" s="622"/>
      <c r="D32" s="622"/>
      <c r="E32" s="622"/>
      <c r="F32" s="622"/>
      <c r="G32" s="622"/>
      <c r="H32" s="622"/>
      <c r="I32" s="622"/>
      <c r="J32" s="622"/>
      <c r="K32" s="622"/>
      <c r="L32" s="622"/>
      <c r="M32" s="622"/>
      <c r="O32" s="641"/>
    </row>
    <row r="33" spans="2:20" x14ac:dyDescent="0.2">
      <c r="B33" s="642" t="s">
        <v>2724</v>
      </c>
      <c r="O33" s="641"/>
      <c r="T33" t="s">
        <v>786</v>
      </c>
    </row>
    <row r="34" spans="2:20" ht="15" x14ac:dyDescent="0.2">
      <c r="B34" s="649"/>
      <c r="O34" s="641"/>
    </row>
    <row r="35" spans="2:20" x14ac:dyDescent="0.2">
      <c r="B35" s="659" t="s">
        <v>2727</v>
      </c>
      <c r="C35" s="660"/>
      <c r="D35" s="660"/>
      <c r="E35" s="660"/>
      <c r="F35" s="660"/>
      <c r="G35" s="660"/>
      <c r="H35" s="660"/>
      <c r="I35" s="660"/>
      <c r="J35" s="660"/>
      <c r="K35" s="660"/>
      <c r="L35" s="660"/>
      <c r="M35" s="660"/>
      <c r="N35" s="660"/>
      <c r="O35" s="661"/>
    </row>
    <row r="36" spans="2:20" ht="27" customHeight="1" x14ac:dyDescent="0.2">
      <c r="B36" s="666"/>
      <c r="C36" s="660"/>
      <c r="D36" s="660"/>
      <c r="E36" s="660"/>
      <c r="F36" s="660"/>
      <c r="G36" s="660"/>
      <c r="H36" s="660"/>
      <c r="I36" s="660"/>
      <c r="J36" s="660"/>
      <c r="K36" s="660"/>
      <c r="L36" s="660"/>
      <c r="M36" s="660"/>
      <c r="N36" s="660"/>
      <c r="O36" s="661"/>
    </row>
    <row r="37" spans="2:20" ht="10.5" customHeight="1" x14ac:dyDescent="0.2">
      <c r="B37" s="640"/>
      <c r="O37" s="641"/>
    </row>
    <row r="38" spans="2:20" x14ac:dyDescent="0.2">
      <c r="B38" s="642" t="s">
        <v>2725</v>
      </c>
      <c r="O38" s="641"/>
    </row>
    <row r="39" spans="2:20" x14ac:dyDescent="0.2">
      <c r="B39" s="640"/>
      <c r="O39" s="641"/>
    </row>
    <row r="40" spans="2:20" x14ac:dyDescent="0.2">
      <c r="B40" s="650" t="s">
        <v>3064</v>
      </c>
      <c r="O40" s="641"/>
    </row>
    <row r="41" spans="2:20" x14ac:dyDescent="0.2">
      <c r="B41" s="640"/>
      <c r="O41" s="641"/>
    </row>
    <row r="42" spans="2:20" x14ac:dyDescent="0.2">
      <c r="B42" s="642" t="s">
        <v>3063</v>
      </c>
      <c r="O42" s="641"/>
    </row>
    <row r="43" spans="2:20" x14ac:dyDescent="0.2">
      <c r="B43" s="642" t="s">
        <v>3068</v>
      </c>
      <c r="O43" s="641"/>
    </row>
    <row r="44" spans="2:20" x14ac:dyDescent="0.2">
      <c r="B44" s="642" t="s">
        <v>3066</v>
      </c>
      <c r="O44" s="641"/>
    </row>
    <row r="45" spans="2:20" x14ac:dyDescent="0.2">
      <c r="B45" s="650" t="s">
        <v>3067</v>
      </c>
      <c r="O45" s="641"/>
    </row>
    <row r="46" spans="2:20" ht="13.5" thickBot="1" x14ac:dyDescent="0.25">
      <c r="B46" s="651"/>
      <c r="C46" s="652"/>
      <c r="D46" s="652"/>
      <c r="E46" s="652"/>
      <c r="F46" s="652"/>
      <c r="G46" s="652"/>
      <c r="H46" s="652"/>
      <c r="I46" s="652"/>
      <c r="J46" s="652"/>
      <c r="K46" s="652"/>
      <c r="L46" s="652"/>
      <c r="M46" s="652"/>
      <c r="N46" s="652"/>
      <c r="O46" s="653"/>
    </row>
  </sheetData>
  <mergeCells count="14">
    <mergeCell ref="B31:N31"/>
    <mergeCell ref="B35:O36"/>
    <mergeCell ref="C17:N17"/>
    <mergeCell ref="C19:N19"/>
    <mergeCell ref="C21:N21"/>
    <mergeCell ref="C23:N23"/>
    <mergeCell ref="C25:N25"/>
    <mergeCell ref="B30:N30"/>
    <mergeCell ref="C15:N15"/>
    <mergeCell ref="B10:N10"/>
    <mergeCell ref="B11:O11"/>
    <mergeCell ref="B12:N12"/>
    <mergeCell ref="B13:N13"/>
    <mergeCell ref="B14:N14"/>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M236"/>
  <sheetViews>
    <sheetView workbookViewId="0">
      <pane xSplit="5" ySplit="1" topLeftCell="F2" activePane="bottomRight" state="frozen"/>
      <selection pane="topRight" activeCell="F1" sqref="F1"/>
      <selection pane="bottomLeft" activeCell="A2" sqref="A2"/>
      <selection pane="bottomRight"/>
    </sheetView>
  </sheetViews>
  <sheetFormatPr defaultRowHeight="12.75" x14ac:dyDescent="0.2"/>
  <cols>
    <col min="1" max="1" width="4.85546875" style="870" customWidth="1"/>
    <col min="2" max="2" width="9.140625" style="870"/>
    <col min="3" max="3" width="11.7109375" style="870" customWidth="1"/>
    <col min="4" max="4" width="33.7109375" style="870" customWidth="1"/>
    <col min="5" max="5" width="39.42578125" style="870" customWidth="1"/>
    <col min="6" max="6" width="24.5703125" style="870" customWidth="1"/>
    <col min="7" max="7" width="17.5703125" style="870" customWidth="1"/>
    <col min="8" max="8" width="15.5703125" style="870" customWidth="1"/>
    <col min="9" max="9" width="14.5703125" style="870" customWidth="1"/>
    <col min="10" max="10" width="11.140625" style="870" bestFit="1" customWidth="1"/>
    <col min="11" max="11" width="23.7109375" style="870" customWidth="1"/>
    <col min="12" max="12" width="19.42578125" style="870" customWidth="1"/>
    <col min="13" max="13" width="14.140625" style="871" customWidth="1"/>
    <col min="14" max="16384" width="9.140625" style="870"/>
  </cols>
  <sheetData>
    <row r="1" spans="1:13" ht="102" x14ac:dyDescent="0.2">
      <c r="B1" s="867" t="s">
        <v>1976</v>
      </c>
      <c r="C1" s="867" t="s">
        <v>1977</v>
      </c>
      <c r="D1" s="867" t="s">
        <v>1978</v>
      </c>
      <c r="E1" s="867" t="s">
        <v>3073</v>
      </c>
      <c r="F1" s="885" t="s">
        <v>860</v>
      </c>
      <c r="G1" s="885" t="s">
        <v>840</v>
      </c>
      <c r="H1" s="885" t="s">
        <v>1979</v>
      </c>
      <c r="I1" s="885" t="s">
        <v>841</v>
      </c>
      <c r="J1" s="885" t="s">
        <v>842</v>
      </c>
      <c r="K1" s="885" t="s">
        <v>843</v>
      </c>
      <c r="L1" s="885" t="s">
        <v>844</v>
      </c>
      <c r="M1" s="886" t="s">
        <v>845</v>
      </c>
    </row>
    <row r="2" spans="1:13" x14ac:dyDescent="0.2">
      <c r="A2" s="870" t="s">
        <v>3070</v>
      </c>
      <c r="B2" s="870" t="s">
        <v>94</v>
      </c>
      <c r="C2" s="870" t="s">
        <v>1980</v>
      </c>
      <c r="D2" s="870" t="s">
        <v>93</v>
      </c>
      <c r="E2" s="870" t="s">
        <v>977</v>
      </c>
      <c r="F2" s="873">
        <v>781601</v>
      </c>
      <c r="G2" s="873">
        <v>0</v>
      </c>
      <c r="H2" s="873">
        <v>0</v>
      </c>
      <c r="I2" s="873">
        <v>0</v>
      </c>
      <c r="J2" s="873">
        <v>0</v>
      </c>
      <c r="K2" s="873">
        <v>781601</v>
      </c>
      <c r="L2" s="873">
        <v>0</v>
      </c>
      <c r="M2" s="873">
        <v>0</v>
      </c>
    </row>
    <row r="3" spans="1:13" x14ac:dyDescent="0.2">
      <c r="A3" s="870" t="s">
        <v>3070</v>
      </c>
      <c r="B3" s="870" t="s">
        <v>97</v>
      </c>
      <c r="C3" s="870" t="s">
        <v>1981</v>
      </c>
      <c r="D3" s="870" t="s">
        <v>96</v>
      </c>
      <c r="E3" s="870" t="s">
        <v>1048</v>
      </c>
      <c r="F3" s="873">
        <v>-7364897</v>
      </c>
      <c r="G3" s="873">
        <v>0</v>
      </c>
      <c r="H3" s="873">
        <v>0</v>
      </c>
      <c r="I3" s="873">
        <v>-1857824</v>
      </c>
      <c r="J3" s="873">
        <v>21053943</v>
      </c>
      <c r="K3" s="873">
        <v>0</v>
      </c>
      <c r="L3" s="873">
        <v>0</v>
      </c>
      <c r="M3" s="873">
        <v>0</v>
      </c>
    </row>
    <row r="4" spans="1:13" x14ac:dyDescent="0.2">
      <c r="A4" s="870" t="s">
        <v>3069</v>
      </c>
      <c r="B4" s="870" t="s">
        <v>99</v>
      </c>
      <c r="C4" s="870" t="s">
        <v>1982</v>
      </c>
      <c r="D4" s="870" t="s">
        <v>98</v>
      </c>
      <c r="E4" s="870" t="s">
        <v>796</v>
      </c>
      <c r="F4" s="873">
        <v>646636</v>
      </c>
      <c r="G4" s="873">
        <v>0</v>
      </c>
      <c r="H4" s="873">
        <v>0</v>
      </c>
      <c r="I4" s="873">
        <v>-8666</v>
      </c>
      <c r="J4" s="873">
        <v>94500</v>
      </c>
      <c r="K4" s="873">
        <v>543470</v>
      </c>
      <c r="L4" s="873">
        <v>129306</v>
      </c>
      <c r="M4" s="873">
        <v>134489</v>
      </c>
    </row>
    <row r="5" spans="1:13" x14ac:dyDescent="0.2">
      <c r="A5" s="870" t="s">
        <v>3069</v>
      </c>
      <c r="B5" s="870" t="s">
        <v>104</v>
      </c>
      <c r="C5" s="870" t="s">
        <v>1983</v>
      </c>
      <c r="D5" s="870" t="s">
        <v>1106</v>
      </c>
      <c r="E5" s="870" t="s">
        <v>875</v>
      </c>
      <c r="F5" s="873">
        <v>976606</v>
      </c>
      <c r="G5" s="873">
        <v>0</v>
      </c>
      <c r="H5" s="873">
        <v>0</v>
      </c>
      <c r="I5" s="873">
        <v>1795</v>
      </c>
      <c r="J5" s="873">
        <v>2282546</v>
      </c>
      <c r="K5" s="873">
        <v>0</v>
      </c>
      <c r="L5" s="873">
        <v>462233</v>
      </c>
      <c r="M5" s="873">
        <v>480759</v>
      </c>
    </row>
    <row r="6" spans="1:13" x14ac:dyDescent="0.2">
      <c r="A6" s="870" t="s">
        <v>3069</v>
      </c>
      <c r="B6" s="870" t="s">
        <v>107</v>
      </c>
      <c r="C6" s="870" t="s">
        <v>1984</v>
      </c>
      <c r="D6" s="870" t="s">
        <v>1107</v>
      </c>
      <c r="E6" s="870" t="s">
        <v>797</v>
      </c>
      <c r="F6" s="873">
        <v>1175348</v>
      </c>
      <c r="G6" s="873">
        <v>0</v>
      </c>
      <c r="H6" s="873">
        <v>0</v>
      </c>
      <c r="I6" s="873">
        <v>11989</v>
      </c>
      <c r="J6" s="873">
        <v>5555713</v>
      </c>
      <c r="K6" s="873">
        <v>0</v>
      </c>
      <c r="L6" s="873">
        <v>61855</v>
      </c>
      <c r="M6" s="873">
        <v>64334</v>
      </c>
    </row>
    <row r="7" spans="1:13" x14ac:dyDescent="0.2">
      <c r="A7" s="870" t="s">
        <v>3069</v>
      </c>
      <c r="B7" s="870" t="s">
        <v>107</v>
      </c>
      <c r="C7" s="870" t="s">
        <v>1985</v>
      </c>
      <c r="D7" s="870" t="s">
        <v>1107</v>
      </c>
      <c r="E7" s="870" t="s">
        <v>876</v>
      </c>
      <c r="F7" s="873">
        <v>0</v>
      </c>
      <c r="G7" s="873">
        <v>0</v>
      </c>
      <c r="H7" s="873">
        <v>0</v>
      </c>
      <c r="I7" s="873">
        <v>0</v>
      </c>
      <c r="J7" s="873">
        <v>0</v>
      </c>
      <c r="K7" s="873">
        <v>0</v>
      </c>
      <c r="L7" s="873">
        <v>0</v>
      </c>
      <c r="M7" s="873">
        <v>0</v>
      </c>
    </row>
    <row r="8" spans="1:13" x14ac:dyDescent="0.2">
      <c r="A8" s="870" t="s">
        <v>3069</v>
      </c>
      <c r="B8" s="870" t="s">
        <v>107</v>
      </c>
      <c r="C8" s="870" t="s">
        <v>1986</v>
      </c>
      <c r="D8" s="870" t="s">
        <v>1107</v>
      </c>
      <c r="E8" s="870" t="s">
        <v>877</v>
      </c>
      <c r="F8" s="873">
        <v>0</v>
      </c>
      <c r="G8" s="873">
        <v>0</v>
      </c>
      <c r="H8" s="873">
        <v>0</v>
      </c>
      <c r="I8" s="873">
        <v>0</v>
      </c>
      <c r="J8" s="873">
        <v>16524</v>
      </c>
      <c r="K8" s="873">
        <v>0</v>
      </c>
      <c r="L8" s="873">
        <v>0</v>
      </c>
      <c r="M8" s="873">
        <v>0</v>
      </c>
    </row>
    <row r="9" spans="1:13" x14ac:dyDescent="0.2">
      <c r="A9" s="870" t="s">
        <v>3069</v>
      </c>
      <c r="B9" s="870" t="s">
        <v>107</v>
      </c>
      <c r="C9" s="870" t="s">
        <v>1987</v>
      </c>
      <c r="D9" s="870" t="s">
        <v>1107</v>
      </c>
      <c r="E9" s="870" t="s">
        <v>878</v>
      </c>
      <c r="F9" s="873">
        <v>0</v>
      </c>
      <c r="G9" s="873">
        <v>0</v>
      </c>
      <c r="H9" s="873">
        <v>0</v>
      </c>
      <c r="I9" s="873">
        <v>0</v>
      </c>
      <c r="J9" s="873">
        <v>0</v>
      </c>
      <c r="K9" s="873">
        <v>0</v>
      </c>
      <c r="L9" s="873">
        <v>0</v>
      </c>
      <c r="M9" s="873">
        <v>0</v>
      </c>
    </row>
    <row r="10" spans="1:13" x14ac:dyDescent="0.2">
      <c r="A10" s="870" t="s">
        <v>3070</v>
      </c>
      <c r="B10" s="870" t="s">
        <v>113</v>
      </c>
      <c r="C10" s="870" t="s">
        <v>1988</v>
      </c>
      <c r="D10" s="870" t="s">
        <v>112</v>
      </c>
      <c r="E10" s="870" t="s">
        <v>798</v>
      </c>
      <c r="F10" s="873">
        <v>4605623</v>
      </c>
      <c r="G10" s="873">
        <v>0</v>
      </c>
      <c r="H10" s="873">
        <v>0</v>
      </c>
      <c r="I10" s="873">
        <v>-82926</v>
      </c>
      <c r="J10" s="873">
        <v>4376671</v>
      </c>
      <c r="K10" s="873">
        <v>146026</v>
      </c>
      <c r="L10" s="873">
        <v>255953</v>
      </c>
      <c r="M10" s="873">
        <v>266212</v>
      </c>
    </row>
    <row r="11" spans="1:13" x14ac:dyDescent="0.2">
      <c r="A11" s="870" t="s">
        <v>3070</v>
      </c>
      <c r="B11" s="870" t="s">
        <v>113</v>
      </c>
      <c r="C11" s="870" t="s">
        <v>1989</v>
      </c>
      <c r="D11" s="870" t="s">
        <v>112</v>
      </c>
      <c r="E11" s="870" t="s">
        <v>879</v>
      </c>
      <c r="F11" s="873">
        <v>7155241</v>
      </c>
      <c r="G11" s="873">
        <v>0</v>
      </c>
      <c r="H11" s="873">
        <v>0</v>
      </c>
      <c r="I11" s="873">
        <v>0</v>
      </c>
      <c r="J11" s="873">
        <v>7155241</v>
      </c>
      <c r="K11" s="873">
        <v>0</v>
      </c>
      <c r="L11" s="873">
        <v>0</v>
      </c>
      <c r="M11" s="873">
        <v>0</v>
      </c>
    </row>
    <row r="12" spans="1:13" x14ac:dyDescent="0.2">
      <c r="A12" s="870" t="s">
        <v>3069</v>
      </c>
      <c r="B12" s="870" t="s">
        <v>119</v>
      </c>
      <c r="C12" s="870" t="s">
        <v>1990</v>
      </c>
      <c r="D12" s="870" t="s">
        <v>759</v>
      </c>
      <c r="E12" s="870" t="s">
        <v>880</v>
      </c>
      <c r="F12" s="873">
        <v>1029379</v>
      </c>
      <c r="G12" s="873">
        <v>0</v>
      </c>
      <c r="H12" s="873">
        <v>0</v>
      </c>
      <c r="I12" s="873">
        <v>-18866</v>
      </c>
      <c r="J12" s="873">
        <v>1609437</v>
      </c>
      <c r="K12" s="873">
        <v>0</v>
      </c>
      <c r="L12" s="873">
        <v>371355</v>
      </c>
      <c r="M12" s="873">
        <v>386239</v>
      </c>
    </row>
    <row r="13" spans="1:13" x14ac:dyDescent="0.2">
      <c r="A13" s="870" t="s">
        <v>3069</v>
      </c>
      <c r="B13" s="870" t="s">
        <v>129</v>
      </c>
      <c r="C13" s="870" t="s">
        <v>1991</v>
      </c>
      <c r="D13" s="870" t="s">
        <v>128</v>
      </c>
      <c r="E13" s="870" t="s">
        <v>881</v>
      </c>
      <c r="F13" s="873">
        <v>0</v>
      </c>
      <c r="G13" s="873">
        <v>0</v>
      </c>
      <c r="H13" s="873">
        <v>0</v>
      </c>
      <c r="I13" s="873">
        <v>0</v>
      </c>
      <c r="J13" s="873">
        <v>0</v>
      </c>
      <c r="K13" s="873">
        <v>0</v>
      </c>
      <c r="L13" s="873">
        <v>0</v>
      </c>
      <c r="M13" s="873">
        <v>0</v>
      </c>
    </row>
    <row r="14" spans="1:13" x14ac:dyDescent="0.2">
      <c r="A14" s="870" t="s">
        <v>3069</v>
      </c>
      <c r="B14" s="870" t="s">
        <v>129</v>
      </c>
      <c r="C14" s="870" t="s">
        <v>1992</v>
      </c>
      <c r="D14" s="870" t="s">
        <v>128</v>
      </c>
      <c r="E14" s="870" t="s">
        <v>882</v>
      </c>
      <c r="F14" s="873">
        <v>0</v>
      </c>
      <c r="G14" s="873">
        <v>0</v>
      </c>
      <c r="H14" s="873">
        <v>0</v>
      </c>
      <c r="I14" s="873">
        <v>0</v>
      </c>
      <c r="J14" s="873">
        <v>0</v>
      </c>
      <c r="K14" s="873">
        <v>0</v>
      </c>
      <c r="L14" s="873">
        <v>0</v>
      </c>
      <c r="M14" s="873">
        <v>0</v>
      </c>
    </row>
    <row r="15" spans="1:13" x14ac:dyDescent="0.2">
      <c r="A15" s="870" t="s">
        <v>3069</v>
      </c>
      <c r="B15" s="870" t="s">
        <v>129</v>
      </c>
      <c r="C15" s="870" t="s">
        <v>1993</v>
      </c>
      <c r="D15" s="870" t="s">
        <v>128</v>
      </c>
      <c r="E15" s="870" t="s">
        <v>883</v>
      </c>
      <c r="F15" s="873">
        <v>0</v>
      </c>
      <c r="G15" s="873">
        <v>0</v>
      </c>
      <c r="H15" s="873">
        <v>0</v>
      </c>
      <c r="I15" s="873">
        <v>0</v>
      </c>
      <c r="J15" s="873">
        <v>0</v>
      </c>
      <c r="K15" s="873">
        <v>0</v>
      </c>
      <c r="L15" s="873">
        <v>0</v>
      </c>
      <c r="M15" s="873">
        <v>0</v>
      </c>
    </row>
    <row r="16" spans="1:13" x14ac:dyDescent="0.2">
      <c r="A16" s="870" t="s">
        <v>3069</v>
      </c>
      <c r="B16" s="870" t="s">
        <v>140</v>
      </c>
      <c r="C16" s="870" t="s">
        <v>1994</v>
      </c>
      <c r="D16" s="870" t="s">
        <v>758</v>
      </c>
      <c r="E16" s="870" t="s">
        <v>799</v>
      </c>
      <c r="F16" s="873">
        <v>15249424</v>
      </c>
      <c r="G16" s="873">
        <v>0</v>
      </c>
      <c r="H16" s="873">
        <v>0</v>
      </c>
      <c r="I16" s="873">
        <v>56533</v>
      </c>
      <c r="J16" s="873">
        <v>15095524</v>
      </c>
      <c r="K16" s="873">
        <v>210433</v>
      </c>
      <c r="L16" s="873">
        <v>369596</v>
      </c>
      <c r="M16" s="873">
        <v>384409</v>
      </c>
    </row>
    <row r="17" spans="1:13" x14ac:dyDescent="0.2">
      <c r="A17" s="870" t="s">
        <v>3069</v>
      </c>
      <c r="B17" s="870" t="s">
        <v>140</v>
      </c>
      <c r="C17" s="870" t="s">
        <v>1995</v>
      </c>
      <c r="D17" s="870" t="s">
        <v>758</v>
      </c>
      <c r="E17" s="870" t="s">
        <v>797</v>
      </c>
      <c r="F17" s="873">
        <v>11723848</v>
      </c>
      <c r="G17" s="873">
        <v>153088</v>
      </c>
      <c r="H17" s="873">
        <v>0</v>
      </c>
      <c r="I17" s="873">
        <v>-77405</v>
      </c>
      <c r="J17" s="873">
        <v>7415105</v>
      </c>
      <c r="K17" s="873">
        <v>4078250</v>
      </c>
      <c r="L17" s="873">
        <v>0</v>
      </c>
      <c r="M17" s="873">
        <v>0</v>
      </c>
    </row>
    <row r="18" spans="1:13" x14ac:dyDescent="0.2">
      <c r="A18" s="870" t="s">
        <v>3069</v>
      </c>
      <c r="B18" s="870" t="s">
        <v>140</v>
      </c>
      <c r="C18" s="870" t="s">
        <v>1996</v>
      </c>
      <c r="D18" s="870" t="s">
        <v>758</v>
      </c>
      <c r="E18" s="870" t="s">
        <v>884</v>
      </c>
      <c r="F18" s="873">
        <v>4340353</v>
      </c>
      <c r="G18" s="873">
        <v>0</v>
      </c>
      <c r="H18" s="873">
        <v>0</v>
      </c>
      <c r="I18" s="873">
        <v>-941</v>
      </c>
      <c r="J18" s="873">
        <v>4082788</v>
      </c>
      <c r="K18" s="873">
        <v>256624</v>
      </c>
      <c r="L18" s="873">
        <v>0</v>
      </c>
      <c r="M18" s="873">
        <v>0</v>
      </c>
    </row>
    <row r="19" spans="1:13" x14ac:dyDescent="0.2">
      <c r="A19" s="870" t="s">
        <v>3069</v>
      </c>
      <c r="B19" s="870" t="s">
        <v>150</v>
      </c>
      <c r="C19" s="870" t="s">
        <v>1997</v>
      </c>
      <c r="D19" s="870" t="s">
        <v>149</v>
      </c>
      <c r="E19" s="870" t="s">
        <v>800</v>
      </c>
      <c r="F19" s="873">
        <v>430007</v>
      </c>
      <c r="G19" s="873">
        <v>0</v>
      </c>
      <c r="H19" s="873">
        <v>0</v>
      </c>
      <c r="I19" s="873">
        <v>0</v>
      </c>
      <c r="J19" s="873">
        <v>1266763</v>
      </c>
      <c r="K19" s="873">
        <v>0</v>
      </c>
      <c r="L19" s="873">
        <v>110000</v>
      </c>
      <c r="M19" s="873">
        <v>114409</v>
      </c>
    </row>
    <row r="20" spans="1:13" x14ac:dyDescent="0.2">
      <c r="A20" s="870" t="s">
        <v>3070</v>
      </c>
      <c r="B20" s="870" t="s">
        <v>1222</v>
      </c>
      <c r="C20" s="870" t="s">
        <v>2728</v>
      </c>
      <c r="D20" s="870" t="s">
        <v>1224</v>
      </c>
      <c r="E20" s="870" t="s">
        <v>848</v>
      </c>
      <c r="F20" s="873">
        <v>324201</v>
      </c>
      <c r="G20" s="873">
        <v>0</v>
      </c>
      <c r="H20" s="873">
        <v>0</v>
      </c>
      <c r="I20" s="873">
        <v>0</v>
      </c>
      <c r="J20" s="873">
        <v>0</v>
      </c>
      <c r="K20" s="873">
        <v>324201</v>
      </c>
      <c r="L20" s="873">
        <v>376182</v>
      </c>
      <c r="M20" s="873">
        <v>391259</v>
      </c>
    </row>
    <row r="21" spans="1:13" x14ac:dyDescent="0.2">
      <c r="A21" s="870" t="s">
        <v>3070</v>
      </c>
      <c r="B21" s="870" t="s">
        <v>1222</v>
      </c>
      <c r="C21" s="870" t="s">
        <v>2729</v>
      </c>
      <c r="D21" s="870" t="s">
        <v>1224</v>
      </c>
      <c r="E21" s="870" t="s">
        <v>849</v>
      </c>
      <c r="F21" s="873">
        <v>335850</v>
      </c>
      <c r="G21" s="873">
        <v>0</v>
      </c>
      <c r="H21" s="873">
        <v>0</v>
      </c>
      <c r="I21" s="873">
        <v>0</v>
      </c>
      <c r="J21" s="873">
        <v>0</v>
      </c>
      <c r="K21" s="873">
        <v>335850</v>
      </c>
      <c r="L21" s="873">
        <v>109998</v>
      </c>
      <c r="M21" s="873">
        <v>114407</v>
      </c>
    </row>
    <row r="22" spans="1:13" x14ac:dyDescent="0.2">
      <c r="A22" s="870" t="s">
        <v>3070</v>
      </c>
      <c r="B22" s="870" t="s">
        <v>1222</v>
      </c>
      <c r="C22" s="870" t="s">
        <v>2730</v>
      </c>
      <c r="D22" s="870" t="s">
        <v>1224</v>
      </c>
      <c r="E22" s="870" t="s">
        <v>850</v>
      </c>
      <c r="F22" s="873">
        <v>183707</v>
      </c>
      <c r="G22" s="873">
        <v>0</v>
      </c>
      <c r="H22" s="873">
        <v>0</v>
      </c>
      <c r="I22" s="873">
        <v>0</v>
      </c>
      <c r="J22" s="873">
        <v>26680</v>
      </c>
      <c r="K22" s="873">
        <v>157027</v>
      </c>
      <c r="L22" s="873">
        <v>0</v>
      </c>
      <c r="M22" s="873">
        <v>0</v>
      </c>
    </row>
    <row r="23" spans="1:13" x14ac:dyDescent="0.2">
      <c r="A23" s="870" t="s">
        <v>3069</v>
      </c>
      <c r="B23" s="870" t="s">
        <v>156</v>
      </c>
      <c r="C23" s="870" t="s">
        <v>1998</v>
      </c>
      <c r="D23" s="870" t="s">
        <v>155</v>
      </c>
      <c r="E23" s="870" t="s">
        <v>885</v>
      </c>
      <c r="F23" s="873">
        <v>0</v>
      </c>
      <c r="G23" s="873">
        <v>0</v>
      </c>
      <c r="H23" s="873">
        <v>0</v>
      </c>
      <c r="I23" s="873">
        <v>0</v>
      </c>
      <c r="J23" s="873">
        <v>0</v>
      </c>
      <c r="K23" s="873">
        <v>0</v>
      </c>
      <c r="L23" s="873">
        <v>0</v>
      </c>
      <c r="M23" s="873">
        <v>0</v>
      </c>
    </row>
    <row r="24" spans="1:13" x14ac:dyDescent="0.2">
      <c r="A24" s="870" t="s">
        <v>3069</v>
      </c>
      <c r="B24" s="870" t="s">
        <v>165</v>
      </c>
      <c r="C24" s="870" t="s">
        <v>1999</v>
      </c>
      <c r="D24" s="870" t="s">
        <v>164</v>
      </c>
      <c r="E24" s="870" t="s">
        <v>886</v>
      </c>
      <c r="F24" s="873">
        <v>1125861</v>
      </c>
      <c r="G24" s="873">
        <v>1390</v>
      </c>
      <c r="H24" s="873">
        <v>0</v>
      </c>
      <c r="I24" s="873">
        <v>426</v>
      </c>
      <c r="J24" s="873">
        <v>1743197</v>
      </c>
      <c r="K24" s="873">
        <v>0</v>
      </c>
      <c r="L24" s="873">
        <v>392301</v>
      </c>
      <c r="M24" s="873">
        <v>408024</v>
      </c>
    </row>
    <row r="25" spans="1:13" x14ac:dyDescent="0.2">
      <c r="A25" s="870" t="s">
        <v>3069</v>
      </c>
      <c r="B25" s="870" t="s">
        <v>170</v>
      </c>
      <c r="C25" s="870" t="s">
        <v>2000</v>
      </c>
      <c r="D25" s="870" t="s">
        <v>169</v>
      </c>
      <c r="E25" s="870" t="s">
        <v>887</v>
      </c>
      <c r="F25" s="873">
        <v>0</v>
      </c>
      <c r="G25" s="873">
        <v>0</v>
      </c>
      <c r="H25" s="873">
        <v>0</v>
      </c>
      <c r="I25" s="873">
        <v>0</v>
      </c>
      <c r="J25" s="873">
        <v>0</v>
      </c>
      <c r="K25" s="873">
        <v>0</v>
      </c>
      <c r="L25" s="873">
        <v>0</v>
      </c>
      <c r="M25" s="873">
        <v>0</v>
      </c>
    </row>
    <row r="26" spans="1:13" x14ac:dyDescent="0.2">
      <c r="A26" s="870" t="s">
        <v>3069</v>
      </c>
      <c r="B26" s="870" t="s">
        <v>170</v>
      </c>
      <c r="C26" s="870" t="s">
        <v>2001</v>
      </c>
      <c r="D26" s="870" t="s">
        <v>169</v>
      </c>
      <c r="E26" s="870" t="s">
        <v>888</v>
      </c>
      <c r="F26" s="873">
        <v>749505</v>
      </c>
      <c r="G26" s="873">
        <v>0</v>
      </c>
      <c r="H26" s="873">
        <v>0</v>
      </c>
      <c r="I26" s="873">
        <v>0</v>
      </c>
      <c r="J26" s="873">
        <v>127427</v>
      </c>
      <c r="K26" s="873">
        <v>622078</v>
      </c>
      <c r="L26" s="873">
        <v>6675</v>
      </c>
      <c r="M26" s="873">
        <v>6943</v>
      </c>
    </row>
    <row r="27" spans="1:13" x14ac:dyDescent="0.2">
      <c r="A27" s="870" t="s">
        <v>3069</v>
      </c>
      <c r="B27" s="870" t="s">
        <v>178</v>
      </c>
      <c r="C27" s="870" t="s">
        <v>2002</v>
      </c>
      <c r="D27" s="870" t="s">
        <v>177</v>
      </c>
      <c r="E27" s="870" t="s">
        <v>889</v>
      </c>
      <c r="F27" s="873">
        <v>3092563</v>
      </c>
      <c r="G27" s="873">
        <v>0</v>
      </c>
      <c r="H27" s="873">
        <v>0</v>
      </c>
      <c r="I27" s="873">
        <v>11914</v>
      </c>
      <c r="J27" s="873">
        <v>2413001</v>
      </c>
      <c r="K27" s="873">
        <v>691476</v>
      </c>
      <c r="L27" s="873">
        <v>463863</v>
      </c>
      <c r="M27" s="873">
        <v>482455</v>
      </c>
    </row>
    <row r="28" spans="1:13" x14ac:dyDescent="0.2">
      <c r="A28" s="870" t="s">
        <v>3070</v>
      </c>
      <c r="B28" s="870" t="s">
        <v>179</v>
      </c>
      <c r="C28" s="870" t="s">
        <v>2003</v>
      </c>
      <c r="D28" s="870" t="s">
        <v>757</v>
      </c>
      <c r="E28" s="870" t="s">
        <v>890</v>
      </c>
      <c r="F28" s="873">
        <v>168448</v>
      </c>
      <c r="G28" s="873">
        <v>0</v>
      </c>
      <c r="H28" s="873">
        <v>0</v>
      </c>
      <c r="I28" s="873">
        <v>0</v>
      </c>
      <c r="J28" s="873">
        <v>153684</v>
      </c>
      <c r="K28" s="873">
        <v>14764</v>
      </c>
      <c r="L28" s="873">
        <v>0</v>
      </c>
      <c r="M28" s="873">
        <v>0</v>
      </c>
    </row>
    <row r="29" spans="1:13" x14ac:dyDescent="0.2">
      <c r="A29" s="870" t="s">
        <v>3070</v>
      </c>
      <c r="B29" s="870" t="s">
        <v>179</v>
      </c>
      <c r="C29" s="870" t="s">
        <v>2004</v>
      </c>
      <c r="D29" s="870" t="s">
        <v>757</v>
      </c>
      <c r="E29" s="870" t="s">
        <v>891</v>
      </c>
      <c r="F29" s="873">
        <v>0</v>
      </c>
      <c r="G29" s="873">
        <v>0</v>
      </c>
      <c r="H29" s="873">
        <v>0</v>
      </c>
      <c r="I29" s="873">
        <v>0</v>
      </c>
      <c r="J29" s="873">
        <v>0</v>
      </c>
      <c r="K29" s="873">
        <v>0</v>
      </c>
      <c r="L29" s="873">
        <v>75264</v>
      </c>
      <c r="M29" s="873">
        <v>78281</v>
      </c>
    </row>
    <row r="30" spans="1:13" x14ac:dyDescent="0.2">
      <c r="A30" s="870" t="s">
        <v>3070</v>
      </c>
      <c r="B30" s="870" t="s">
        <v>179</v>
      </c>
      <c r="C30" s="870" t="s">
        <v>2005</v>
      </c>
      <c r="D30" s="870" t="s">
        <v>757</v>
      </c>
      <c r="E30" s="870" t="s">
        <v>892</v>
      </c>
      <c r="F30" s="873">
        <v>0</v>
      </c>
      <c r="G30" s="873">
        <v>0</v>
      </c>
      <c r="H30" s="873">
        <v>0</v>
      </c>
      <c r="I30" s="873">
        <v>0</v>
      </c>
      <c r="J30" s="873">
        <v>0</v>
      </c>
      <c r="K30" s="873">
        <v>0</v>
      </c>
      <c r="L30" s="873">
        <v>0</v>
      </c>
      <c r="M30" s="873">
        <v>0</v>
      </c>
    </row>
    <row r="31" spans="1:13" x14ac:dyDescent="0.2">
      <c r="A31" s="870" t="s">
        <v>3070</v>
      </c>
      <c r="B31" s="870" t="s">
        <v>179</v>
      </c>
      <c r="C31" s="870" t="s">
        <v>2006</v>
      </c>
      <c r="D31" s="870" t="s">
        <v>757</v>
      </c>
      <c r="E31" s="870" t="s">
        <v>893</v>
      </c>
      <c r="F31" s="873">
        <v>0</v>
      </c>
      <c r="G31" s="873">
        <v>0</v>
      </c>
      <c r="H31" s="873">
        <v>0</v>
      </c>
      <c r="I31" s="873">
        <v>0</v>
      </c>
      <c r="J31" s="873">
        <v>0</v>
      </c>
      <c r="K31" s="873">
        <v>0</v>
      </c>
      <c r="L31" s="873">
        <v>0</v>
      </c>
      <c r="M31" s="873">
        <v>0</v>
      </c>
    </row>
    <row r="32" spans="1:13" x14ac:dyDescent="0.2">
      <c r="A32" s="870" t="s">
        <v>3070</v>
      </c>
      <c r="B32" s="870" t="s">
        <v>179</v>
      </c>
      <c r="C32" s="870" t="s">
        <v>2007</v>
      </c>
      <c r="D32" s="870" t="s">
        <v>757</v>
      </c>
      <c r="E32" s="870" t="s">
        <v>894</v>
      </c>
      <c r="F32" s="873">
        <v>9393</v>
      </c>
      <c r="G32" s="873">
        <v>0</v>
      </c>
      <c r="H32" s="873">
        <v>0</v>
      </c>
      <c r="I32" s="873">
        <v>0</v>
      </c>
      <c r="J32" s="873">
        <v>0</v>
      </c>
      <c r="K32" s="873">
        <v>9393</v>
      </c>
      <c r="L32" s="873">
        <v>138080</v>
      </c>
      <c r="M32" s="873">
        <v>143614</v>
      </c>
    </row>
    <row r="33" spans="1:13" x14ac:dyDescent="0.2">
      <c r="A33" s="870" t="s">
        <v>3070</v>
      </c>
      <c r="B33" s="870" t="s">
        <v>179</v>
      </c>
      <c r="C33" s="870" t="s">
        <v>2008</v>
      </c>
      <c r="D33" s="870" t="s">
        <v>757</v>
      </c>
      <c r="E33" s="870" t="s">
        <v>895</v>
      </c>
      <c r="F33" s="873">
        <v>182831</v>
      </c>
      <c r="G33" s="873">
        <v>0</v>
      </c>
      <c r="H33" s="873">
        <v>0</v>
      </c>
      <c r="I33" s="873">
        <v>0</v>
      </c>
      <c r="J33" s="873">
        <v>0</v>
      </c>
      <c r="K33" s="873">
        <v>182831</v>
      </c>
      <c r="L33" s="873">
        <v>0</v>
      </c>
      <c r="M33" s="873">
        <v>0</v>
      </c>
    </row>
    <row r="34" spans="1:13" x14ac:dyDescent="0.2">
      <c r="A34" s="870" t="s">
        <v>3070</v>
      </c>
      <c r="B34" s="870" t="s">
        <v>179</v>
      </c>
      <c r="C34" s="870" t="s">
        <v>2009</v>
      </c>
      <c r="D34" s="870" t="s">
        <v>757</v>
      </c>
      <c r="E34" s="870" t="s">
        <v>896</v>
      </c>
      <c r="F34" s="873">
        <v>0</v>
      </c>
      <c r="G34" s="873">
        <v>0</v>
      </c>
      <c r="H34" s="873">
        <v>0</v>
      </c>
      <c r="I34" s="873">
        <v>0</v>
      </c>
      <c r="J34" s="873">
        <v>0</v>
      </c>
      <c r="K34" s="873">
        <v>0</v>
      </c>
      <c r="L34" s="873">
        <v>0</v>
      </c>
      <c r="M34" s="873">
        <v>0</v>
      </c>
    </row>
    <row r="35" spans="1:13" x14ac:dyDescent="0.2">
      <c r="A35" s="870" t="s">
        <v>3070</v>
      </c>
      <c r="B35" s="870" t="s">
        <v>179</v>
      </c>
      <c r="C35" s="870" t="s">
        <v>2010</v>
      </c>
      <c r="D35" s="870" t="s">
        <v>757</v>
      </c>
      <c r="E35" s="870" t="s">
        <v>897</v>
      </c>
      <c r="F35" s="873">
        <v>29473</v>
      </c>
      <c r="G35" s="873">
        <v>0</v>
      </c>
      <c r="H35" s="873">
        <v>0</v>
      </c>
      <c r="I35" s="873">
        <v>0</v>
      </c>
      <c r="J35" s="873">
        <v>25593</v>
      </c>
      <c r="K35" s="873">
        <v>3880</v>
      </c>
      <c r="L35" s="873">
        <v>60610</v>
      </c>
      <c r="M35" s="873">
        <v>63039</v>
      </c>
    </row>
    <row r="36" spans="1:13" x14ac:dyDescent="0.2">
      <c r="A36" s="870" t="s">
        <v>3070</v>
      </c>
      <c r="B36" s="870" t="s">
        <v>179</v>
      </c>
      <c r="C36" s="870" t="s">
        <v>2011</v>
      </c>
      <c r="D36" s="870" t="s">
        <v>757</v>
      </c>
      <c r="E36" s="870" t="s">
        <v>898</v>
      </c>
      <c r="F36" s="873">
        <v>0</v>
      </c>
      <c r="G36" s="873">
        <v>0</v>
      </c>
      <c r="H36" s="873">
        <v>0</v>
      </c>
      <c r="I36" s="873">
        <v>0</v>
      </c>
      <c r="J36" s="873">
        <v>0</v>
      </c>
      <c r="K36" s="873">
        <v>0</v>
      </c>
      <c r="L36" s="873">
        <v>0</v>
      </c>
      <c r="M36" s="873">
        <v>0</v>
      </c>
    </row>
    <row r="37" spans="1:13" x14ac:dyDescent="0.2">
      <c r="A37" s="870" t="s">
        <v>3070</v>
      </c>
      <c r="B37" s="870" t="s">
        <v>179</v>
      </c>
      <c r="C37" s="870" t="s">
        <v>2012</v>
      </c>
      <c r="D37" s="870" t="s">
        <v>757</v>
      </c>
      <c r="E37" s="870" t="s">
        <v>899</v>
      </c>
      <c r="F37" s="873">
        <v>0</v>
      </c>
      <c r="G37" s="873">
        <v>0</v>
      </c>
      <c r="H37" s="873">
        <v>0</v>
      </c>
      <c r="I37" s="873">
        <v>0</v>
      </c>
      <c r="J37" s="873">
        <v>0</v>
      </c>
      <c r="K37" s="873">
        <v>0</v>
      </c>
      <c r="L37" s="873">
        <v>0</v>
      </c>
      <c r="M37" s="873">
        <v>0</v>
      </c>
    </row>
    <row r="38" spans="1:13" x14ac:dyDescent="0.2">
      <c r="A38" s="870" t="s">
        <v>3069</v>
      </c>
      <c r="B38" s="870" t="s">
        <v>181</v>
      </c>
      <c r="C38" s="870" t="s">
        <v>2013</v>
      </c>
      <c r="D38" s="870" t="s">
        <v>180</v>
      </c>
      <c r="E38" s="870" t="s">
        <v>801</v>
      </c>
      <c r="F38" s="873">
        <v>1914752</v>
      </c>
      <c r="G38" s="873">
        <v>0</v>
      </c>
      <c r="H38" s="873">
        <v>0</v>
      </c>
      <c r="I38" s="873">
        <v>0</v>
      </c>
      <c r="J38" s="873">
        <v>0</v>
      </c>
      <c r="K38" s="873">
        <v>1914752</v>
      </c>
      <c r="L38" s="873">
        <v>0</v>
      </c>
      <c r="M38" s="873">
        <v>0</v>
      </c>
    </row>
    <row r="39" spans="1:13" x14ac:dyDescent="0.2">
      <c r="A39" s="870" t="s">
        <v>3069</v>
      </c>
      <c r="B39" s="870" t="s">
        <v>195</v>
      </c>
      <c r="C39" s="870" t="s">
        <v>2014</v>
      </c>
      <c r="D39" s="870" t="s">
        <v>194</v>
      </c>
      <c r="E39" s="870" t="s">
        <v>802</v>
      </c>
      <c r="F39" s="873">
        <v>769456</v>
      </c>
      <c r="G39" s="873">
        <v>0</v>
      </c>
      <c r="H39" s="873">
        <v>0</v>
      </c>
      <c r="I39" s="873">
        <v>0</v>
      </c>
      <c r="J39" s="873">
        <v>542579</v>
      </c>
      <c r="K39" s="873">
        <v>226877</v>
      </c>
      <c r="L39" s="873">
        <v>136936</v>
      </c>
      <c r="M39" s="873">
        <v>142424</v>
      </c>
    </row>
    <row r="40" spans="1:13" x14ac:dyDescent="0.2">
      <c r="A40" s="870" t="s">
        <v>3069</v>
      </c>
      <c r="B40" s="870" t="s">
        <v>195</v>
      </c>
      <c r="C40" s="870" t="s">
        <v>2015</v>
      </c>
      <c r="D40" s="870" t="s">
        <v>194</v>
      </c>
      <c r="E40" s="870" t="s">
        <v>900</v>
      </c>
      <c r="F40" s="873">
        <v>159320</v>
      </c>
      <c r="G40" s="873">
        <v>0</v>
      </c>
      <c r="H40" s="873">
        <v>0</v>
      </c>
      <c r="I40" s="873">
        <v>0</v>
      </c>
      <c r="J40" s="873">
        <v>73550</v>
      </c>
      <c r="K40" s="873">
        <v>85770</v>
      </c>
      <c r="L40" s="873">
        <v>37800</v>
      </c>
      <c r="M40" s="873">
        <v>39315</v>
      </c>
    </row>
    <row r="41" spans="1:13" x14ac:dyDescent="0.2">
      <c r="A41" s="870" t="s">
        <v>3069</v>
      </c>
      <c r="B41" s="870" t="s">
        <v>195</v>
      </c>
      <c r="C41" s="870" t="s">
        <v>2016</v>
      </c>
      <c r="D41" s="870" t="s">
        <v>194</v>
      </c>
      <c r="E41" s="870" t="s">
        <v>901</v>
      </c>
      <c r="F41" s="873">
        <v>48840</v>
      </c>
      <c r="G41" s="873">
        <v>0</v>
      </c>
      <c r="H41" s="873">
        <v>0</v>
      </c>
      <c r="I41" s="873">
        <v>0</v>
      </c>
      <c r="J41" s="873">
        <v>79119</v>
      </c>
      <c r="K41" s="873">
        <v>0</v>
      </c>
      <c r="L41" s="873">
        <v>21729</v>
      </c>
      <c r="M41" s="873">
        <v>22600</v>
      </c>
    </row>
    <row r="42" spans="1:13" x14ac:dyDescent="0.2">
      <c r="A42" s="870" t="s">
        <v>3069</v>
      </c>
      <c r="B42" s="870" t="s">
        <v>195</v>
      </c>
      <c r="C42" s="870" t="s">
        <v>2017</v>
      </c>
      <c r="D42" s="870" t="s">
        <v>194</v>
      </c>
      <c r="E42" s="870" t="s">
        <v>902</v>
      </c>
      <c r="F42" s="873">
        <v>0</v>
      </c>
      <c r="G42" s="873">
        <v>0</v>
      </c>
      <c r="H42" s="873">
        <v>0</v>
      </c>
      <c r="I42" s="873">
        <v>0</v>
      </c>
      <c r="J42" s="873">
        <v>0</v>
      </c>
      <c r="K42" s="873">
        <v>0</v>
      </c>
      <c r="L42" s="873">
        <v>0</v>
      </c>
      <c r="M42" s="873">
        <v>0</v>
      </c>
    </row>
    <row r="43" spans="1:13" x14ac:dyDescent="0.2">
      <c r="A43" s="870" t="s">
        <v>3069</v>
      </c>
      <c r="B43" s="870" t="s">
        <v>195</v>
      </c>
      <c r="C43" s="870" t="s">
        <v>2018</v>
      </c>
      <c r="D43" s="870" t="s">
        <v>194</v>
      </c>
      <c r="E43" s="870" t="s">
        <v>903</v>
      </c>
      <c r="F43" s="873">
        <v>12672</v>
      </c>
      <c r="G43" s="873">
        <v>0</v>
      </c>
      <c r="H43" s="873">
        <v>0</v>
      </c>
      <c r="I43" s="873">
        <v>0</v>
      </c>
      <c r="J43" s="873">
        <v>12695</v>
      </c>
      <c r="K43" s="873">
        <v>0</v>
      </c>
      <c r="L43" s="873">
        <v>0</v>
      </c>
      <c r="M43" s="873">
        <v>0</v>
      </c>
    </row>
    <row r="44" spans="1:13" x14ac:dyDescent="0.2">
      <c r="A44" s="870" t="s">
        <v>3070</v>
      </c>
      <c r="B44" s="870" t="s">
        <v>205</v>
      </c>
      <c r="C44" s="870" t="s">
        <v>2019</v>
      </c>
      <c r="D44" s="870" t="s">
        <v>204</v>
      </c>
      <c r="E44" s="870" t="s">
        <v>1049</v>
      </c>
      <c r="F44" s="873">
        <v>6453287</v>
      </c>
      <c r="G44" s="873">
        <v>0</v>
      </c>
      <c r="H44" s="873">
        <v>0</v>
      </c>
      <c r="I44" s="873">
        <v>-600785</v>
      </c>
      <c r="J44" s="873">
        <v>20741893</v>
      </c>
      <c r="K44" s="873">
        <v>0</v>
      </c>
      <c r="L44" s="873">
        <v>0</v>
      </c>
      <c r="M44" s="873">
        <v>0</v>
      </c>
    </row>
    <row r="45" spans="1:13" x14ac:dyDescent="0.2">
      <c r="A45" s="870" t="s">
        <v>3069</v>
      </c>
      <c r="B45" s="870" t="s">
        <v>207</v>
      </c>
      <c r="C45" s="870" t="s">
        <v>2020</v>
      </c>
      <c r="D45" s="870" t="s">
        <v>206</v>
      </c>
      <c r="E45" s="870" t="s">
        <v>904</v>
      </c>
      <c r="F45" s="873">
        <v>87557</v>
      </c>
      <c r="G45" s="873">
        <v>0</v>
      </c>
      <c r="H45" s="873">
        <v>0</v>
      </c>
      <c r="I45" s="873">
        <v>0</v>
      </c>
      <c r="J45" s="873">
        <v>0</v>
      </c>
      <c r="K45" s="873">
        <v>87557</v>
      </c>
      <c r="L45" s="873">
        <v>0</v>
      </c>
      <c r="M45" s="873">
        <v>0</v>
      </c>
    </row>
    <row r="46" spans="1:13" x14ac:dyDescent="0.2">
      <c r="A46" s="870" t="s">
        <v>3069</v>
      </c>
      <c r="B46" s="870" t="s">
        <v>207</v>
      </c>
      <c r="C46" s="870" t="s">
        <v>2021</v>
      </c>
      <c r="D46" s="870" t="s">
        <v>206</v>
      </c>
      <c r="E46" s="870" t="s">
        <v>905</v>
      </c>
      <c r="F46" s="873">
        <v>0</v>
      </c>
      <c r="G46" s="873">
        <v>0</v>
      </c>
      <c r="H46" s="873">
        <v>0</v>
      </c>
      <c r="I46" s="873">
        <v>0</v>
      </c>
      <c r="J46" s="873">
        <v>0</v>
      </c>
      <c r="K46" s="873">
        <v>0</v>
      </c>
      <c r="L46" s="873">
        <v>0</v>
      </c>
      <c r="M46" s="873">
        <v>0</v>
      </c>
    </row>
    <row r="47" spans="1:13" x14ac:dyDescent="0.2">
      <c r="A47" s="870" t="s">
        <v>3069</v>
      </c>
      <c r="B47" s="870" t="s">
        <v>207</v>
      </c>
      <c r="C47" s="870" t="s">
        <v>2022</v>
      </c>
      <c r="D47" s="870" t="s">
        <v>206</v>
      </c>
      <c r="E47" s="870" t="s">
        <v>906</v>
      </c>
      <c r="F47" s="873">
        <v>1371037</v>
      </c>
      <c r="G47" s="873">
        <v>0</v>
      </c>
      <c r="H47" s="873">
        <v>0</v>
      </c>
      <c r="I47" s="873">
        <v>0</v>
      </c>
      <c r="J47" s="873">
        <v>0</v>
      </c>
      <c r="K47" s="873">
        <v>1371037</v>
      </c>
      <c r="L47" s="873">
        <v>73536</v>
      </c>
      <c r="M47" s="873">
        <v>76483</v>
      </c>
    </row>
    <row r="48" spans="1:13" x14ac:dyDescent="0.2">
      <c r="A48" s="870" t="s">
        <v>3069</v>
      </c>
      <c r="B48" s="870" t="s">
        <v>207</v>
      </c>
      <c r="C48" s="870" t="s">
        <v>2023</v>
      </c>
      <c r="D48" s="870" t="s">
        <v>206</v>
      </c>
      <c r="E48" s="870" t="s">
        <v>907</v>
      </c>
      <c r="F48" s="873">
        <v>27853</v>
      </c>
      <c r="G48" s="873">
        <v>0</v>
      </c>
      <c r="H48" s="873">
        <v>0</v>
      </c>
      <c r="I48" s="873">
        <v>0</v>
      </c>
      <c r="J48" s="873">
        <v>65623</v>
      </c>
      <c r="K48" s="873">
        <v>0</v>
      </c>
      <c r="L48" s="873">
        <v>0</v>
      </c>
      <c r="M48" s="873">
        <v>0</v>
      </c>
    </row>
    <row r="49" spans="1:13" x14ac:dyDescent="0.2">
      <c r="A49" s="870" t="s">
        <v>3070</v>
      </c>
      <c r="B49" s="870" t="s">
        <v>209</v>
      </c>
      <c r="C49" s="870" t="s">
        <v>2024</v>
      </c>
      <c r="D49" s="870" t="s">
        <v>755</v>
      </c>
      <c r="E49" s="870" t="s">
        <v>908</v>
      </c>
      <c r="F49" s="873">
        <v>230249</v>
      </c>
      <c r="G49" s="873">
        <v>0</v>
      </c>
      <c r="H49" s="873">
        <v>0</v>
      </c>
      <c r="I49" s="873">
        <v>0</v>
      </c>
      <c r="J49" s="873">
        <v>30601</v>
      </c>
      <c r="K49" s="873">
        <v>199648</v>
      </c>
      <c r="L49" s="873">
        <v>29791</v>
      </c>
      <c r="M49" s="873">
        <v>30985</v>
      </c>
    </row>
    <row r="50" spans="1:13" x14ac:dyDescent="0.2">
      <c r="A50" s="870" t="s">
        <v>3069</v>
      </c>
      <c r="B50" s="870" t="s">
        <v>211</v>
      </c>
      <c r="C50" s="870" t="s">
        <v>2025</v>
      </c>
      <c r="D50" s="870" t="s">
        <v>210</v>
      </c>
      <c r="E50" s="870" t="s">
        <v>909</v>
      </c>
      <c r="F50" s="873">
        <v>0</v>
      </c>
      <c r="G50" s="873">
        <v>0</v>
      </c>
      <c r="H50" s="873">
        <v>0</v>
      </c>
      <c r="I50" s="873">
        <v>0</v>
      </c>
      <c r="J50" s="873">
        <v>0</v>
      </c>
      <c r="K50" s="873">
        <v>0</v>
      </c>
      <c r="L50" s="873">
        <v>0</v>
      </c>
      <c r="M50" s="873">
        <v>0</v>
      </c>
    </row>
    <row r="51" spans="1:13" x14ac:dyDescent="0.2">
      <c r="A51" s="870" t="s">
        <v>3069</v>
      </c>
      <c r="B51" s="870" t="s">
        <v>215</v>
      </c>
      <c r="C51" s="870" t="s">
        <v>2026</v>
      </c>
      <c r="D51" s="870" t="s">
        <v>754</v>
      </c>
      <c r="E51" s="870" t="s">
        <v>803</v>
      </c>
      <c r="F51" s="873">
        <v>47757</v>
      </c>
      <c r="G51" s="873">
        <v>0</v>
      </c>
      <c r="H51" s="873">
        <v>0</v>
      </c>
      <c r="I51" s="873">
        <v>0</v>
      </c>
      <c r="J51" s="873">
        <v>0</v>
      </c>
      <c r="K51" s="873">
        <v>47757</v>
      </c>
      <c r="L51" s="873">
        <v>31171</v>
      </c>
      <c r="M51" s="873">
        <v>32420</v>
      </c>
    </row>
    <row r="52" spans="1:13" x14ac:dyDescent="0.2">
      <c r="A52" s="870" t="s">
        <v>3069</v>
      </c>
      <c r="B52" s="870" t="s">
        <v>215</v>
      </c>
      <c r="C52" s="870" t="s">
        <v>2027</v>
      </c>
      <c r="D52" s="870" t="s">
        <v>754</v>
      </c>
      <c r="E52" s="870" t="s">
        <v>827</v>
      </c>
      <c r="F52" s="873">
        <v>0</v>
      </c>
      <c r="G52" s="873">
        <v>0</v>
      </c>
      <c r="H52" s="873">
        <v>0</v>
      </c>
      <c r="I52" s="873">
        <v>0</v>
      </c>
      <c r="J52" s="873">
        <v>0</v>
      </c>
      <c r="K52" s="873">
        <v>0</v>
      </c>
      <c r="L52" s="873">
        <v>0</v>
      </c>
      <c r="M52" s="873">
        <v>0</v>
      </c>
    </row>
    <row r="53" spans="1:13" x14ac:dyDescent="0.2">
      <c r="A53" s="870" t="s">
        <v>3070</v>
      </c>
      <c r="B53" s="870" t="s">
        <v>1102</v>
      </c>
      <c r="C53" s="870" t="s">
        <v>2028</v>
      </c>
      <c r="D53" s="870" t="s">
        <v>1109</v>
      </c>
      <c r="E53" s="870" t="s">
        <v>996</v>
      </c>
      <c r="F53" s="873">
        <v>300278</v>
      </c>
      <c r="G53" s="873">
        <v>0</v>
      </c>
      <c r="H53" s="873">
        <v>0</v>
      </c>
      <c r="I53" s="873">
        <v>0</v>
      </c>
      <c r="J53" s="873">
        <v>282048</v>
      </c>
      <c r="K53" s="873">
        <v>18230</v>
      </c>
      <c r="L53" s="873">
        <v>52650</v>
      </c>
      <c r="M53" s="873">
        <v>54760</v>
      </c>
    </row>
    <row r="54" spans="1:13" x14ac:dyDescent="0.2">
      <c r="A54" s="870" t="s">
        <v>3070</v>
      </c>
      <c r="B54" s="870" t="s">
        <v>223</v>
      </c>
      <c r="C54" s="870" t="s">
        <v>2029</v>
      </c>
      <c r="D54" s="870" t="s">
        <v>222</v>
      </c>
      <c r="E54" s="870" t="s">
        <v>910</v>
      </c>
      <c r="F54" s="873">
        <v>0</v>
      </c>
      <c r="G54" s="873">
        <v>0</v>
      </c>
      <c r="H54" s="873">
        <v>0</v>
      </c>
      <c r="I54" s="873">
        <v>0</v>
      </c>
      <c r="J54" s="873">
        <v>0</v>
      </c>
      <c r="K54" s="873">
        <v>0</v>
      </c>
      <c r="L54" s="873">
        <v>0</v>
      </c>
      <c r="M54" s="873">
        <v>0</v>
      </c>
    </row>
    <row r="55" spans="1:13" x14ac:dyDescent="0.2">
      <c r="A55" s="870" t="s">
        <v>3070</v>
      </c>
      <c r="B55" s="870" t="s">
        <v>223</v>
      </c>
      <c r="C55" s="870" t="s">
        <v>2030</v>
      </c>
      <c r="D55" s="870" t="s">
        <v>222</v>
      </c>
      <c r="E55" s="870" t="s">
        <v>911</v>
      </c>
      <c r="F55" s="873">
        <v>1547</v>
      </c>
      <c r="G55" s="873">
        <v>0</v>
      </c>
      <c r="H55" s="873">
        <v>0</v>
      </c>
      <c r="I55" s="873">
        <v>0</v>
      </c>
      <c r="J55" s="873">
        <v>15769</v>
      </c>
      <c r="K55" s="873">
        <v>0</v>
      </c>
      <c r="L55" s="873">
        <v>14222</v>
      </c>
      <c r="M55" s="873">
        <v>14792</v>
      </c>
    </row>
    <row r="56" spans="1:13" x14ac:dyDescent="0.2">
      <c r="A56" s="870" t="s">
        <v>3070</v>
      </c>
      <c r="B56" s="870" t="s">
        <v>223</v>
      </c>
      <c r="C56" s="870" t="s">
        <v>2031</v>
      </c>
      <c r="D56" s="870" t="s">
        <v>222</v>
      </c>
      <c r="E56" s="870" t="s">
        <v>912</v>
      </c>
      <c r="F56" s="873">
        <v>18338</v>
      </c>
      <c r="G56" s="873">
        <v>0</v>
      </c>
      <c r="H56" s="873">
        <v>0</v>
      </c>
      <c r="I56" s="873">
        <v>608</v>
      </c>
      <c r="J56" s="873">
        <v>20583</v>
      </c>
      <c r="K56" s="873">
        <v>0</v>
      </c>
      <c r="L56" s="873">
        <v>0</v>
      </c>
      <c r="M56" s="873">
        <v>0</v>
      </c>
    </row>
    <row r="57" spans="1:13" x14ac:dyDescent="0.2">
      <c r="A57" s="870" t="s">
        <v>3070</v>
      </c>
      <c r="B57" s="870" t="s">
        <v>223</v>
      </c>
      <c r="C57" s="870" t="s">
        <v>2032</v>
      </c>
      <c r="D57" s="870" t="s">
        <v>222</v>
      </c>
      <c r="E57" s="870" t="s">
        <v>913</v>
      </c>
      <c r="F57" s="873">
        <v>0</v>
      </c>
      <c r="G57" s="873">
        <v>0</v>
      </c>
      <c r="H57" s="873">
        <v>0</v>
      </c>
      <c r="I57" s="873">
        <v>0</v>
      </c>
      <c r="J57" s="873">
        <v>0</v>
      </c>
      <c r="K57" s="873">
        <v>0</v>
      </c>
      <c r="L57" s="873">
        <v>0</v>
      </c>
      <c r="M57" s="873">
        <v>0</v>
      </c>
    </row>
    <row r="58" spans="1:13" x14ac:dyDescent="0.2">
      <c r="A58" s="870" t="s">
        <v>3070</v>
      </c>
      <c r="B58" s="870" t="s">
        <v>223</v>
      </c>
      <c r="C58" s="870" t="s">
        <v>2033</v>
      </c>
      <c r="D58" s="870" t="s">
        <v>222</v>
      </c>
      <c r="E58" s="870" t="s">
        <v>914</v>
      </c>
      <c r="F58" s="873">
        <v>0</v>
      </c>
      <c r="G58" s="873">
        <v>0</v>
      </c>
      <c r="H58" s="873">
        <v>0</v>
      </c>
      <c r="I58" s="873">
        <v>0</v>
      </c>
      <c r="J58" s="873">
        <v>17748</v>
      </c>
      <c r="K58" s="873">
        <v>0</v>
      </c>
      <c r="L58" s="873">
        <v>0</v>
      </c>
      <c r="M58" s="873">
        <v>0</v>
      </c>
    </row>
    <row r="59" spans="1:13" x14ac:dyDescent="0.2">
      <c r="A59" s="870" t="s">
        <v>3070</v>
      </c>
      <c r="B59" s="870" t="s">
        <v>223</v>
      </c>
      <c r="C59" s="870" t="s">
        <v>2034</v>
      </c>
      <c r="D59" s="870" t="s">
        <v>222</v>
      </c>
      <c r="E59" s="870" t="s">
        <v>915</v>
      </c>
      <c r="F59" s="873">
        <v>190807</v>
      </c>
      <c r="G59" s="873">
        <v>0</v>
      </c>
      <c r="H59" s="873">
        <v>0</v>
      </c>
      <c r="I59" s="873">
        <v>0</v>
      </c>
      <c r="J59" s="873">
        <v>99384</v>
      </c>
      <c r="K59" s="873">
        <v>91423</v>
      </c>
      <c r="L59" s="873">
        <v>386935</v>
      </c>
      <c r="M59" s="873">
        <v>402443</v>
      </c>
    </row>
    <row r="60" spans="1:13" x14ac:dyDescent="0.2">
      <c r="A60" s="870" t="s">
        <v>3069</v>
      </c>
      <c r="B60" s="870" t="s">
        <v>225</v>
      </c>
      <c r="C60" s="870" t="s">
        <v>2035</v>
      </c>
      <c r="D60" s="870" t="s">
        <v>224</v>
      </c>
      <c r="E60" s="870" t="s">
        <v>916</v>
      </c>
      <c r="F60" s="873">
        <v>0</v>
      </c>
      <c r="G60" s="873">
        <v>0</v>
      </c>
      <c r="H60" s="873">
        <v>0</v>
      </c>
      <c r="I60" s="873">
        <v>0</v>
      </c>
      <c r="J60" s="873">
        <v>0</v>
      </c>
      <c r="K60" s="873">
        <v>0</v>
      </c>
      <c r="L60" s="873">
        <v>49893</v>
      </c>
      <c r="M60" s="873">
        <v>51893</v>
      </c>
    </row>
    <row r="61" spans="1:13" x14ac:dyDescent="0.2">
      <c r="A61" s="870" t="s">
        <v>3069</v>
      </c>
      <c r="B61" s="870" t="s">
        <v>229</v>
      </c>
      <c r="C61" s="870" t="s">
        <v>2036</v>
      </c>
      <c r="D61" s="870" t="s">
        <v>228</v>
      </c>
      <c r="E61" s="870" t="s">
        <v>851</v>
      </c>
      <c r="F61" s="873">
        <v>276221</v>
      </c>
      <c r="G61" s="873">
        <v>0</v>
      </c>
      <c r="H61" s="873">
        <v>0</v>
      </c>
      <c r="I61" s="873">
        <v>0</v>
      </c>
      <c r="J61" s="873">
        <v>209271</v>
      </c>
      <c r="K61" s="873">
        <v>66950</v>
      </c>
      <c r="L61" s="873">
        <v>122483</v>
      </c>
      <c r="M61" s="873">
        <v>127392</v>
      </c>
    </row>
    <row r="62" spans="1:13" x14ac:dyDescent="0.2">
      <c r="A62" s="870" t="s">
        <v>3070</v>
      </c>
      <c r="B62" s="870" t="s">
        <v>231</v>
      </c>
      <c r="C62" s="870" t="s">
        <v>2037</v>
      </c>
      <c r="D62" s="870" t="s">
        <v>230</v>
      </c>
      <c r="E62" s="870" t="s">
        <v>917</v>
      </c>
      <c r="F62" s="873">
        <v>338083</v>
      </c>
      <c r="G62" s="873">
        <v>0</v>
      </c>
      <c r="H62" s="873">
        <v>0</v>
      </c>
      <c r="I62" s="873">
        <v>-1339</v>
      </c>
      <c r="J62" s="873">
        <v>254282</v>
      </c>
      <c r="K62" s="873">
        <v>82462</v>
      </c>
      <c r="L62" s="873">
        <v>271607</v>
      </c>
      <c r="M62" s="873">
        <v>282493</v>
      </c>
    </row>
    <row r="63" spans="1:13" x14ac:dyDescent="0.2">
      <c r="A63" s="870" t="s">
        <v>3070</v>
      </c>
      <c r="B63" s="870" t="s">
        <v>231</v>
      </c>
      <c r="C63" s="870" t="s">
        <v>2038</v>
      </c>
      <c r="D63" s="870" t="s">
        <v>230</v>
      </c>
      <c r="E63" s="870" t="s">
        <v>918</v>
      </c>
      <c r="F63" s="873">
        <v>444031</v>
      </c>
      <c r="G63" s="873">
        <v>13056</v>
      </c>
      <c r="H63" s="873">
        <v>0</v>
      </c>
      <c r="I63" s="873">
        <v>0</v>
      </c>
      <c r="J63" s="873">
        <v>429907</v>
      </c>
      <c r="K63" s="873">
        <v>1068</v>
      </c>
      <c r="L63" s="873">
        <v>205186</v>
      </c>
      <c r="M63" s="873">
        <v>213410</v>
      </c>
    </row>
    <row r="64" spans="1:13" x14ac:dyDescent="0.2">
      <c r="A64" s="870" t="s">
        <v>3070</v>
      </c>
      <c r="B64" s="870" t="s">
        <v>231</v>
      </c>
      <c r="C64" s="870" t="s">
        <v>2039</v>
      </c>
      <c r="D64" s="870" t="s">
        <v>230</v>
      </c>
      <c r="E64" s="870" t="s">
        <v>919</v>
      </c>
      <c r="F64" s="873">
        <v>0</v>
      </c>
      <c r="G64" s="873">
        <v>0</v>
      </c>
      <c r="H64" s="873">
        <v>0</v>
      </c>
      <c r="I64" s="873">
        <v>0</v>
      </c>
      <c r="J64" s="873">
        <v>0</v>
      </c>
      <c r="K64" s="873">
        <v>0</v>
      </c>
      <c r="L64" s="873">
        <v>0</v>
      </c>
      <c r="M64" s="873">
        <v>0</v>
      </c>
    </row>
    <row r="65" spans="1:13" x14ac:dyDescent="0.2">
      <c r="A65" s="870" t="s">
        <v>3070</v>
      </c>
      <c r="B65" s="870" t="s">
        <v>231</v>
      </c>
      <c r="C65" s="870" t="s">
        <v>2040</v>
      </c>
      <c r="D65" s="870" t="s">
        <v>230</v>
      </c>
      <c r="E65" s="870" t="s">
        <v>920</v>
      </c>
      <c r="F65" s="873">
        <v>0</v>
      </c>
      <c r="G65" s="873">
        <v>0</v>
      </c>
      <c r="H65" s="873">
        <v>0</v>
      </c>
      <c r="I65" s="873">
        <v>0</v>
      </c>
      <c r="J65" s="873">
        <v>0</v>
      </c>
      <c r="K65" s="873">
        <v>0</v>
      </c>
      <c r="L65" s="873">
        <v>0</v>
      </c>
      <c r="M65" s="873">
        <v>0</v>
      </c>
    </row>
    <row r="66" spans="1:13" x14ac:dyDescent="0.2">
      <c r="A66" s="870" t="s">
        <v>3069</v>
      </c>
      <c r="B66" s="870" t="s">
        <v>233</v>
      </c>
      <c r="C66" s="870" t="s">
        <v>2041</v>
      </c>
      <c r="D66" s="870" t="s">
        <v>232</v>
      </c>
      <c r="E66" s="870" t="s">
        <v>921</v>
      </c>
      <c r="F66" s="873">
        <v>32174</v>
      </c>
      <c r="G66" s="873">
        <v>0</v>
      </c>
      <c r="H66" s="873">
        <v>0</v>
      </c>
      <c r="I66" s="873">
        <v>0</v>
      </c>
      <c r="J66" s="873">
        <v>0</v>
      </c>
      <c r="K66" s="873">
        <v>32174</v>
      </c>
      <c r="L66" s="873">
        <v>8940</v>
      </c>
      <c r="M66" s="873">
        <v>9298</v>
      </c>
    </row>
    <row r="67" spans="1:13" x14ac:dyDescent="0.2">
      <c r="A67" s="870" t="s">
        <v>3069</v>
      </c>
      <c r="B67" s="870" t="s">
        <v>240</v>
      </c>
      <c r="C67" s="870" t="s">
        <v>2042</v>
      </c>
      <c r="D67" s="870" t="s">
        <v>752</v>
      </c>
      <c r="E67" s="870" t="s">
        <v>804</v>
      </c>
      <c r="F67" s="873">
        <v>0</v>
      </c>
      <c r="G67" s="873">
        <v>0</v>
      </c>
      <c r="H67" s="873">
        <v>0</v>
      </c>
      <c r="I67" s="873">
        <v>0</v>
      </c>
      <c r="J67" s="873">
        <v>0</v>
      </c>
      <c r="K67" s="873">
        <v>0</v>
      </c>
      <c r="L67" s="873">
        <v>0</v>
      </c>
      <c r="M67" s="873">
        <v>0</v>
      </c>
    </row>
    <row r="68" spans="1:13" x14ac:dyDescent="0.2">
      <c r="A68" s="870" t="s">
        <v>3069</v>
      </c>
      <c r="B68" s="870" t="s">
        <v>240</v>
      </c>
      <c r="C68" s="870" t="s">
        <v>2043</v>
      </c>
      <c r="D68" s="870" t="s">
        <v>752</v>
      </c>
      <c r="E68" s="870" t="s">
        <v>805</v>
      </c>
      <c r="F68" s="873">
        <v>113152</v>
      </c>
      <c r="G68" s="873">
        <v>0</v>
      </c>
      <c r="H68" s="873">
        <v>0</v>
      </c>
      <c r="I68" s="873">
        <v>0</v>
      </c>
      <c r="J68" s="873">
        <v>146006</v>
      </c>
      <c r="K68" s="873">
        <v>0</v>
      </c>
      <c r="L68" s="873">
        <v>0</v>
      </c>
      <c r="M68" s="873">
        <v>0</v>
      </c>
    </row>
    <row r="69" spans="1:13" x14ac:dyDescent="0.2">
      <c r="A69" s="870" t="s">
        <v>3069</v>
      </c>
      <c r="B69" s="870" t="s">
        <v>240</v>
      </c>
      <c r="C69" s="870" t="s">
        <v>2044</v>
      </c>
      <c r="D69" s="870" t="s">
        <v>752</v>
      </c>
      <c r="E69" s="870" t="s">
        <v>922</v>
      </c>
      <c r="F69" s="873">
        <v>0</v>
      </c>
      <c r="G69" s="873">
        <v>0</v>
      </c>
      <c r="H69" s="873">
        <v>0</v>
      </c>
      <c r="I69" s="873">
        <v>0</v>
      </c>
      <c r="J69" s="873">
        <v>0</v>
      </c>
      <c r="K69" s="873">
        <v>0</v>
      </c>
      <c r="L69" s="873">
        <v>0</v>
      </c>
      <c r="M69" s="873">
        <v>0</v>
      </c>
    </row>
    <row r="70" spans="1:13" x14ac:dyDescent="0.2">
      <c r="A70" s="870" t="s">
        <v>3069</v>
      </c>
      <c r="B70" s="870" t="s">
        <v>240</v>
      </c>
      <c r="C70" s="870" t="s">
        <v>2045</v>
      </c>
      <c r="D70" s="870" t="s">
        <v>752</v>
      </c>
      <c r="E70" s="870" t="s">
        <v>923</v>
      </c>
      <c r="F70" s="873">
        <v>0</v>
      </c>
      <c r="G70" s="873">
        <v>0</v>
      </c>
      <c r="H70" s="873">
        <v>0</v>
      </c>
      <c r="I70" s="873">
        <v>0</v>
      </c>
      <c r="J70" s="873">
        <v>0</v>
      </c>
      <c r="K70" s="873">
        <v>0</v>
      </c>
      <c r="L70" s="873">
        <v>0</v>
      </c>
      <c r="M70" s="873">
        <v>0</v>
      </c>
    </row>
    <row r="71" spans="1:13" x14ac:dyDescent="0.2">
      <c r="A71" s="870" t="s">
        <v>3069</v>
      </c>
      <c r="B71" s="870" t="s">
        <v>240</v>
      </c>
      <c r="C71" s="870" t="s">
        <v>2046</v>
      </c>
      <c r="D71" s="870" t="s">
        <v>752</v>
      </c>
      <c r="E71" s="870" t="s">
        <v>924</v>
      </c>
      <c r="F71" s="873">
        <v>0</v>
      </c>
      <c r="G71" s="873">
        <v>0</v>
      </c>
      <c r="H71" s="873">
        <v>0</v>
      </c>
      <c r="I71" s="873">
        <v>0</v>
      </c>
      <c r="J71" s="873">
        <v>0</v>
      </c>
      <c r="K71" s="873">
        <v>0</v>
      </c>
      <c r="L71" s="873">
        <v>0</v>
      </c>
      <c r="M71" s="873">
        <v>0</v>
      </c>
    </row>
    <row r="72" spans="1:13" x14ac:dyDescent="0.2">
      <c r="A72" s="870" t="s">
        <v>3069</v>
      </c>
      <c r="B72" s="870" t="s">
        <v>240</v>
      </c>
      <c r="C72" s="870" t="s">
        <v>2047</v>
      </c>
      <c r="D72" s="870" t="s">
        <v>752</v>
      </c>
      <c r="E72" s="870" t="s">
        <v>925</v>
      </c>
      <c r="F72" s="873">
        <v>0</v>
      </c>
      <c r="G72" s="873">
        <v>0</v>
      </c>
      <c r="H72" s="873">
        <v>0</v>
      </c>
      <c r="I72" s="873">
        <v>0</v>
      </c>
      <c r="J72" s="873">
        <v>0</v>
      </c>
      <c r="K72" s="873">
        <v>0</v>
      </c>
      <c r="L72" s="873">
        <v>0</v>
      </c>
      <c r="M72" s="873">
        <v>0</v>
      </c>
    </row>
    <row r="73" spans="1:13" x14ac:dyDescent="0.2">
      <c r="A73" s="870" t="s">
        <v>3069</v>
      </c>
      <c r="B73" s="870" t="s">
        <v>240</v>
      </c>
      <c r="C73" s="870" t="s">
        <v>2048</v>
      </c>
      <c r="D73" s="870" t="s">
        <v>752</v>
      </c>
      <c r="E73" s="870" t="s">
        <v>926</v>
      </c>
      <c r="F73" s="873">
        <v>0</v>
      </c>
      <c r="G73" s="873">
        <v>0</v>
      </c>
      <c r="H73" s="873">
        <v>0</v>
      </c>
      <c r="I73" s="873">
        <v>0</v>
      </c>
      <c r="J73" s="873">
        <v>0</v>
      </c>
      <c r="K73" s="873">
        <v>0</v>
      </c>
      <c r="L73" s="873">
        <v>0</v>
      </c>
      <c r="M73" s="873">
        <v>0</v>
      </c>
    </row>
    <row r="74" spans="1:13" x14ac:dyDescent="0.2">
      <c r="A74" s="870" t="s">
        <v>3069</v>
      </c>
      <c r="B74" s="870" t="s">
        <v>1103</v>
      </c>
      <c r="C74" s="870" t="s">
        <v>2049</v>
      </c>
      <c r="D74" s="870" t="s">
        <v>1110</v>
      </c>
      <c r="E74" s="870" t="s">
        <v>831</v>
      </c>
      <c r="F74" s="873">
        <v>387559</v>
      </c>
      <c r="G74" s="873">
        <v>0</v>
      </c>
      <c r="H74" s="873">
        <v>0</v>
      </c>
      <c r="I74" s="873">
        <v>-196</v>
      </c>
      <c r="J74" s="873">
        <v>0</v>
      </c>
      <c r="K74" s="873">
        <v>387363</v>
      </c>
      <c r="L74" s="873">
        <v>-5900</v>
      </c>
      <c r="M74" s="873">
        <v>-6136</v>
      </c>
    </row>
    <row r="75" spans="1:13" x14ac:dyDescent="0.2">
      <c r="A75" s="870" t="s">
        <v>3069</v>
      </c>
      <c r="B75" s="870" t="s">
        <v>1103</v>
      </c>
      <c r="C75" s="870" t="s">
        <v>2050</v>
      </c>
      <c r="D75" s="870" t="s">
        <v>1110</v>
      </c>
      <c r="E75" s="870" t="s">
        <v>1032</v>
      </c>
      <c r="F75" s="873">
        <v>14844</v>
      </c>
      <c r="G75" s="873">
        <v>0</v>
      </c>
      <c r="H75" s="873">
        <v>0</v>
      </c>
      <c r="I75" s="873">
        <v>0</v>
      </c>
      <c r="J75" s="873">
        <v>14844</v>
      </c>
      <c r="K75" s="873">
        <v>0</v>
      </c>
      <c r="L75" s="873">
        <v>0</v>
      </c>
      <c r="M75" s="873">
        <v>0</v>
      </c>
    </row>
    <row r="76" spans="1:13" x14ac:dyDescent="0.2">
      <c r="A76" s="870" t="s">
        <v>3069</v>
      </c>
      <c r="B76" s="870" t="s">
        <v>1103</v>
      </c>
      <c r="C76" s="870" t="s">
        <v>2051</v>
      </c>
      <c r="D76" s="870" t="s">
        <v>1110</v>
      </c>
      <c r="E76" s="870" t="s">
        <v>1033</v>
      </c>
      <c r="F76" s="873">
        <v>31031</v>
      </c>
      <c r="G76" s="873">
        <v>0</v>
      </c>
      <c r="H76" s="873">
        <v>0</v>
      </c>
      <c r="I76" s="873">
        <v>0</v>
      </c>
      <c r="J76" s="873">
        <v>31031</v>
      </c>
      <c r="K76" s="873">
        <v>0</v>
      </c>
      <c r="L76" s="873">
        <v>0</v>
      </c>
      <c r="M76" s="873">
        <v>0</v>
      </c>
    </row>
    <row r="77" spans="1:13" x14ac:dyDescent="0.2">
      <c r="A77" s="870" t="s">
        <v>3069</v>
      </c>
      <c r="B77" s="870" t="s">
        <v>261</v>
      </c>
      <c r="C77" s="870" t="s">
        <v>2052</v>
      </c>
      <c r="D77" s="870" t="s">
        <v>260</v>
      </c>
      <c r="E77" s="870" t="s">
        <v>806</v>
      </c>
      <c r="F77" s="873">
        <v>429937</v>
      </c>
      <c r="G77" s="873">
        <v>0</v>
      </c>
      <c r="H77" s="873">
        <v>0</v>
      </c>
      <c r="I77" s="873">
        <v>0</v>
      </c>
      <c r="J77" s="873">
        <v>115871</v>
      </c>
      <c r="K77" s="873">
        <v>314066</v>
      </c>
      <c r="L77" s="873">
        <v>228625</v>
      </c>
      <c r="M77" s="873">
        <v>237788</v>
      </c>
    </row>
    <row r="78" spans="1:13" x14ac:dyDescent="0.2">
      <c r="A78" s="870" t="s">
        <v>3069</v>
      </c>
      <c r="B78" s="870" t="s">
        <v>267</v>
      </c>
      <c r="C78" s="870" t="s">
        <v>2053</v>
      </c>
      <c r="D78" s="870" t="s">
        <v>266</v>
      </c>
      <c r="E78" s="870" t="s">
        <v>807</v>
      </c>
      <c r="F78" s="873">
        <v>2119807</v>
      </c>
      <c r="G78" s="873">
        <v>0</v>
      </c>
      <c r="H78" s="873">
        <v>0</v>
      </c>
      <c r="I78" s="873">
        <v>-97</v>
      </c>
      <c r="J78" s="873">
        <v>2134803</v>
      </c>
      <c r="K78" s="873">
        <v>0</v>
      </c>
      <c r="L78" s="873">
        <v>0</v>
      </c>
      <c r="M78" s="873">
        <v>0</v>
      </c>
    </row>
    <row r="79" spans="1:13" x14ac:dyDescent="0.2">
      <c r="A79" s="870" t="s">
        <v>3069</v>
      </c>
      <c r="B79" s="870" t="s">
        <v>267</v>
      </c>
      <c r="C79" s="870" t="s">
        <v>2054</v>
      </c>
      <c r="D79" s="870" t="s">
        <v>266</v>
      </c>
      <c r="E79" s="870" t="s">
        <v>880</v>
      </c>
      <c r="F79" s="873">
        <v>309662</v>
      </c>
      <c r="G79" s="873">
        <v>0</v>
      </c>
      <c r="H79" s="873">
        <v>0</v>
      </c>
      <c r="I79" s="873">
        <v>-29715</v>
      </c>
      <c r="J79" s="873">
        <v>931609</v>
      </c>
      <c r="K79" s="873">
        <v>0</v>
      </c>
      <c r="L79" s="873">
        <v>317508</v>
      </c>
      <c r="M79" s="873">
        <v>330234</v>
      </c>
    </row>
    <row r="80" spans="1:13" x14ac:dyDescent="0.2">
      <c r="A80" s="870" t="s">
        <v>3069</v>
      </c>
      <c r="B80" s="870" t="s">
        <v>269</v>
      </c>
      <c r="C80" s="870" t="s">
        <v>2055</v>
      </c>
      <c r="D80" s="870" t="s">
        <v>268</v>
      </c>
      <c r="E80" s="870" t="s">
        <v>927</v>
      </c>
      <c r="F80" s="873">
        <v>1490363</v>
      </c>
      <c r="G80" s="873">
        <v>0</v>
      </c>
      <c r="H80" s="873">
        <v>0</v>
      </c>
      <c r="I80" s="873">
        <v>-5800</v>
      </c>
      <c r="J80" s="873">
        <v>1434114</v>
      </c>
      <c r="K80" s="873">
        <v>50449</v>
      </c>
      <c r="L80" s="873">
        <v>0</v>
      </c>
      <c r="M80" s="873">
        <v>0</v>
      </c>
    </row>
    <row r="81" spans="1:13" x14ac:dyDescent="0.2">
      <c r="A81" s="870" t="s">
        <v>3069</v>
      </c>
      <c r="B81" s="870" t="s">
        <v>269</v>
      </c>
      <c r="C81" s="870" t="s">
        <v>2056</v>
      </c>
      <c r="D81" s="870" t="s">
        <v>268</v>
      </c>
      <c r="E81" s="870" t="s">
        <v>928</v>
      </c>
      <c r="F81" s="873">
        <v>245760</v>
      </c>
      <c r="G81" s="873">
        <v>0</v>
      </c>
      <c r="H81" s="873">
        <v>0</v>
      </c>
      <c r="I81" s="873">
        <v>0</v>
      </c>
      <c r="J81" s="873">
        <v>0</v>
      </c>
      <c r="K81" s="873">
        <v>245760</v>
      </c>
      <c r="L81" s="873">
        <v>0</v>
      </c>
      <c r="M81" s="873">
        <v>0</v>
      </c>
    </row>
    <row r="82" spans="1:13" x14ac:dyDescent="0.2">
      <c r="A82" s="870" t="s">
        <v>3069</v>
      </c>
      <c r="B82" s="870" t="s">
        <v>275</v>
      </c>
      <c r="C82" s="870" t="s">
        <v>2057</v>
      </c>
      <c r="D82" s="870" t="s">
        <v>274</v>
      </c>
      <c r="E82" s="870" t="s">
        <v>806</v>
      </c>
      <c r="F82" s="873">
        <v>352401</v>
      </c>
      <c r="G82" s="873">
        <v>0</v>
      </c>
      <c r="H82" s="873">
        <v>0</v>
      </c>
      <c r="I82" s="873">
        <v>0</v>
      </c>
      <c r="J82" s="873">
        <v>425046</v>
      </c>
      <c r="K82" s="873">
        <v>0</v>
      </c>
      <c r="L82" s="873">
        <v>388108</v>
      </c>
      <c r="M82" s="873">
        <v>403663</v>
      </c>
    </row>
    <row r="83" spans="1:13" x14ac:dyDescent="0.2">
      <c r="A83" s="870" t="s">
        <v>3070</v>
      </c>
      <c r="B83" s="870" t="s">
        <v>277</v>
      </c>
      <c r="C83" s="870" t="s">
        <v>2058</v>
      </c>
      <c r="D83" s="870" t="s">
        <v>276</v>
      </c>
      <c r="E83" s="870" t="s">
        <v>929</v>
      </c>
      <c r="F83" s="873">
        <v>0</v>
      </c>
      <c r="G83" s="873">
        <v>0</v>
      </c>
      <c r="H83" s="873">
        <v>0</v>
      </c>
      <c r="I83" s="873">
        <v>0</v>
      </c>
      <c r="J83" s="873">
        <v>0</v>
      </c>
      <c r="K83" s="873">
        <v>0</v>
      </c>
      <c r="L83" s="873">
        <v>0</v>
      </c>
      <c r="M83" s="873">
        <v>0</v>
      </c>
    </row>
    <row r="84" spans="1:13" x14ac:dyDescent="0.2">
      <c r="A84" s="870" t="s">
        <v>3070</v>
      </c>
      <c r="B84" s="870" t="s">
        <v>277</v>
      </c>
      <c r="C84" s="870" t="s">
        <v>2059</v>
      </c>
      <c r="D84" s="870" t="s">
        <v>276</v>
      </c>
      <c r="E84" s="870" t="s">
        <v>930</v>
      </c>
      <c r="F84" s="873">
        <v>0</v>
      </c>
      <c r="G84" s="873">
        <v>0</v>
      </c>
      <c r="H84" s="873">
        <v>0</v>
      </c>
      <c r="I84" s="873">
        <v>0</v>
      </c>
      <c r="J84" s="873">
        <v>0</v>
      </c>
      <c r="K84" s="873">
        <v>0</v>
      </c>
      <c r="L84" s="873">
        <v>0</v>
      </c>
      <c r="M84" s="873">
        <v>0</v>
      </c>
    </row>
    <row r="85" spans="1:13" x14ac:dyDescent="0.2">
      <c r="A85" s="870" t="s">
        <v>3070</v>
      </c>
      <c r="B85" s="870" t="s">
        <v>277</v>
      </c>
      <c r="C85" s="870" t="s">
        <v>2060</v>
      </c>
      <c r="D85" s="870" t="s">
        <v>276</v>
      </c>
      <c r="E85" s="870" t="s">
        <v>909</v>
      </c>
      <c r="F85" s="873">
        <v>0</v>
      </c>
      <c r="G85" s="873">
        <v>0</v>
      </c>
      <c r="H85" s="873">
        <v>0</v>
      </c>
      <c r="I85" s="873">
        <v>0</v>
      </c>
      <c r="J85" s="873">
        <v>0</v>
      </c>
      <c r="K85" s="873">
        <v>0</v>
      </c>
      <c r="L85" s="873">
        <v>0</v>
      </c>
      <c r="M85" s="873">
        <v>0</v>
      </c>
    </row>
    <row r="86" spans="1:13" x14ac:dyDescent="0.2">
      <c r="A86" s="870" t="s">
        <v>3070</v>
      </c>
      <c r="B86" s="870" t="s">
        <v>279</v>
      </c>
      <c r="C86" s="870" t="s">
        <v>2061</v>
      </c>
      <c r="D86" s="870" t="s">
        <v>278</v>
      </c>
      <c r="E86" s="870" t="s">
        <v>831</v>
      </c>
      <c r="F86" s="873">
        <v>947272</v>
      </c>
      <c r="G86" s="873">
        <v>0</v>
      </c>
      <c r="H86" s="873">
        <v>0</v>
      </c>
      <c r="I86" s="873">
        <v>1033</v>
      </c>
      <c r="J86" s="873">
        <v>314506</v>
      </c>
      <c r="K86" s="873">
        <v>633799</v>
      </c>
      <c r="L86" s="873">
        <v>385065</v>
      </c>
      <c r="M86" s="873">
        <v>400498</v>
      </c>
    </row>
    <row r="87" spans="1:13" x14ac:dyDescent="0.2">
      <c r="A87" s="870" t="s">
        <v>3070</v>
      </c>
      <c r="B87" s="870" t="s">
        <v>279</v>
      </c>
      <c r="C87" s="870" t="s">
        <v>2062</v>
      </c>
      <c r="D87" s="870" t="s">
        <v>278</v>
      </c>
      <c r="E87" s="870" t="s">
        <v>931</v>
      </c>
      <c r="F87" s="873">
        <v>0</v>
      </c>
      <c r="G87" s="873">
        <v>0</v>
      </c>
      <c r="H87" s="873">
        <v>0</v>
      </c>
      <c r="I87" s="873">
        <v>0</v>
      </c>
      <c r="J87" s="873">
        <v>0</v>
      </c>
      <c r="K87" s="873">
        <v>0</v>
      </c>
      <c r="L87" s="873">
        <v>0</v>
      </c>
      <c r="M87" s="873">
        <v>0</v>
      </c>
    </row>
    <row r="88" spans="1:13" x14ac:dyDescent="0.2">
      <c r="A88" s="870" t="s">
        <v>3070</v>
      </c>
      <c r="B88" s="870" t="s">
        <v>279</v>
      </c>
      <c r="C88" s="870" t="s">
        <v>2063</v>
      </c>
      <c r="D88" s="870" t="s">
        <v>278</v>
      </c>
      <c r="E88" s="870" t="s">
        <v>932</v>
      </c>
      <c r="F88" s="873">
        <v>0</v>
      </c>
      <c r="G88" s="873">
        <v>0</v>
      </c>
      <c r="H88" s="873">
        <v>0</v>
      </c>
      <c r="I88" s="873">
        <v>0</v>
      </c>
      <c r="J88" s="873">
        <v>6997</v>
      </c>
      <c r="K88" s="873">
        <v>0</v>
      </c>
      <c r="L88" s="873">
        <v>0</v>
      </c>
      <c r="M88" s="873">
        <v>0</v>
      </c>
    </row>
    <row r="89" spans="1:13" x14ac:dyDescent="0.2">
      <c r="A89" s="870" t="s">
        <v>3070</v>
      </c>
      <c r="B89" s="870" t="s">
        <v>279</v>
      </c>
      <c r="C89" s="870" t="s">
        <v>2064</v>
      </c>
      <c r="D89" s="870" t="s">
        <v>278</v>
      </c>
      <c r="E89" s="870" t="s">
        <v>933</v>
      </c>
      <c r="F89" s="873">
        <v>0</v>
      </c>
      <c r="G89" s="873">
        <v>0</v>
      </c>
      <c r="H89" s="873">
        <v>0</v>
      </c>
      <c r="I89" s="873">
        <v>0</v>
      </c>
      <c r="J89" s="873">
        <v>2901</v>
      </c>
      <c r="K89" s="873">
        <v>0</v>
      </c>
      <c r="L89" s="873">
        <v>0</v>
      </c>
      <c r="M89" s="873">
        <v>0</v>
      </c>
    </row>
    <row r="90" spans="1:13" x14ac:dyDescent="0.2">
      <c r="A90" s="870" t="s">
        <v>3070</v>
      </c>
      <c r="B90" s="870" t="s">
        <v>279</v>
      </c>
      <c r="C90" s="870" t="s">
        <v>2065</v>
      </c>
      <c r="D90" s="870" t="s">
        <v>278</v>
      </c>
      <c r="E90" s="870" t="s">
        <v>934</v>
      </c>
      <c r="F90" s="873">
        <v>0</v>
      </c>
      <c r="G90" s="873">
        <v>0</v>
      </c>
      <c r="H90" s="873">
        <v>0</v>
      </c>
      <c r="I90" s="873">
        <v>0</v>
      </c>
      <c r="J90" s="873">
        <v>2265</v>
      </c>
      <c r="K90" s="873">
        <v>0</v>
      </c>
      <c r="L90" s="873">
        <v>0</v>
      </c>
      <c r="M90" s="873">
        <v>0</v>
      </c>
    </row>
    <row r="91" spans="1:13" x14ac:dyDescent="0.2">
      <c r="A91" s="870" t="s">
        <v>3069</v>
      </c>
      <c r="B91" s="870" t="s">
        <v>287</v>
      </c>
      <c r="C91" s="870" t="s">
        <v>2066</v>
      </c>
      <c r="D91" s="870" t="s">
        <v>751</v>
      </c>
      <c r="E91" s="870" t="s">
        <v>809</v>
      </c>
      <c r="F91" s="873">
        <v>255045</v>
      </c>
      <c r="G91" s="873">
        <v>0</v>
      </c>
      <c r="H91" s="873">
        <v>0</v>
      </c>
      <c r="I91" s="873">
        <v>0</v>
      </c>
      <c r="J91" s="873">
        <v>34568</v>
      </c>
      <c r="K91" s="873">
        <v>220477</v>
      </c>
      <c r="L91" s="873">
        <v>181605</v>
      </c>
      <c r="M91" s="873">
        <v>188884</v>
      </c>
    </row>
    <row r="92" spans="1:13" x14ac:dyDescent="0.2">
      <c r="A92" s="870" t="s">
        <v>3070</v>
      </c>
      <c r="B92" s="870" t="s">
        <v>297</v>
      </c>
      <c r="C92" s="870" t="s">
        <v>2067</v>
      </c>
      <c r="D92" s="870" t="s">
        <v>296</v>
      </c>
      <c r="E92" s="870" t="s">
        <v>296</v>
      </c>
      <c r="F92" s="873">
        <v>3611470</v>
      </c>
      <c r="G92" s="873">
        <v>0</v>
      </c>
      <c r="H92" s="873">
        <v>0</v>
      </c>
      <c r="I92" s="873">
        <v>903</v>
      </c>
      <c r="J92" s="873">
        <v>3394318</v>
      </c>
      <c r="K92" s="873">
        <v>218055</v>
      </c>
      <c r="L92" s="873">
        <v>0</v>
      </c>
      <c r="M92" s="873">
        <v>0</v>
      </c>
    </row>
    <row r="93" spans="1:13" x14ac:dyDescent="0.2">
      <c r="A93" s="870" t="s">
        <v>3069</v>
      </c>
      <c r="B93" s="870" t="s">
        <v>305</v>
      </c>
      <c r="C93" s="870" t="s">
        <v>2068</v>
      </c>
      <c r="D93" s="870" t="s">
        <v>750</v>
      </c>
      <c r="E93" s="870" t="s">
        <v>810</v>
      </c>
      <c r="F93" s="873">
        <v>174990</v>
      </c>
      <c r="G93" s="873">
        <v>0</v>
      </c>
      <c r="H93" s="873">
        <v>0</v>
      </c>
      <c r="I93" s="873">
        <v>3477</v>
      </c>
      <c r="J93" s="873">
        <v>0</v>
      </c>
      <c r="K93" s="873">
        <v>178467</v>
      </c>
      <c r="L93" s="873">
        <v>1500</v>
      </c>
      <c r="M93" s="873">
        <v>1560</v>
      </c>
    </row>
    <row r="94" spans="1:13" x14ac:dyDescent="0.2">
      <c r="A94" s="870" t="s">
        <v>3069</v>
      </c>
      <c r="B94" s="870" t="s">
        <v>312</v>
      </c>
      <c r="C94" s="870" t="s">
        <v>2069</v>
      </c>
      <c r="D94" s="870" t="s">
        <v>749</v>
      </c>
      <c r="E94" s="870" t="s">
        <v>811</v>
      </c>
      <c r="F94" s="873">
        <v>349545</v>
      </c>
      <c r="G94" s="873">
        <v>0</v>
      </c>
      <c r="H94" s="873">
        <v>0</v>
      </c>
      <c r="I94" s="873">
        <v>1318</v>
      </c>
      <c r="J94" s="873">
        <v>253818</v>
      </c>
      <c r="K94" s="873">
        <v>97045</v>
      </c>
      <c r="L94" s="873">
        <v>320050</v>
      </c>
      <c r="M94" s="873">
        <v>332878</v>
      </c>
    </row>
    <row r="95" spans="1:13" x14ac:dyDescent="0.2">
      <c r="A95" s="870" t="s">
        <v>3070</v>
      </c>
      <c r="B95" s="870" t="s">
        <v>320</v>
      </c>
      <c r="C95" s="870" t="s">
        <v>2070</v>
      </c>
      <c r="D95" s="870" t="s">
        <v>319</v>
      </c>
      <c r="E95" s="870" t="s">
        <v>812</v>
      </c>
      <c r="F95" s="873">
        <v>1174875</v>
      </c>
      <c r="G95" s="873">
        <v>0</v>
      </c>
      <c r="H95" s="873">
        <v>0</v>
      </c>
      <c r="I95" s="873">
        <v>0</v>
      </c>
      <c r="J95" s="873">
        <v>903679</v>
      </c>
      <c r="K95" s="873">
        <v>271196</v>
      </c>
      <c r="L95" s="873">
        <v>107016</v>
      </c>
      <c r="M95" s="873">
        <v>111305</v>
      </c>
    </row>
    <row r="96" spans="1:13" x14ac:dyDescent="0.2">
      <c r="A96" s="870" t="s">
        <v>3070</v>
      </c>
      <c r="B96" s="870" t="s">
        <v>320</v>
      </c>
      <c r="C96" s="870" t="s">
        <v>2071</v>
      </c>
      <c r="D96" s="870" t="s">
        <v>319</v>
      </c>
      <c r="E96" s="870" t="s">
        <v>828</v>
      </c>
      <c r="F96" s="873">
        <v>0</v>
      </c>
      <c r="G96" s="873">
        <v>0</v>
      </c>
      <c r="H96" s="873">
        <v>0</v>
      </c>
      <c r="I96" s="873">
        <v>0</v>
      </c>
      <c r="J96" s="873">
        <v>0</v>
      </c>
      <c r="K96" s="873">
        <v>0</v>
      </c>
      <c r="L96" s="873">
        <v>0</v>
      </c>
      <c r="M96" s="873">
        <v>0</v>
      </c>
    </row>
    <row r="97" spans="1:13" x14ac:dyDescent="0.2">
      <c r="A97" s="870" t="s">
        <v>3069</v>
      </c>
      <c r="B97" s="870" t="s">
        <v>326</v>
      </c>
      <c r="C97" s="870" t="s">
        <v>2072</v>
      </c>
      <c r="D97" s="870" t="s">
        <v>325</v>
      </c>
      <c r="E97" s="870" t="s">
        <v>813</v>
      </c>
      <c r="F97" s="873">
        <v>1651246</v>
      </c>
      <c r="G97" s="873">
        <v>0</v>
      </c>
      <c r="H97" s="873">
        <v>0</v>
      </c>
      <c r="I97" s="873">
        <v>280</v>
      </c>
      <c r="J97" s="873">
        <v>787871</v>
      </c>
      <c r="K97" s="873">
        <v>863655</v>
      </c>
      <c r="L97" s="873">
        <v>311913</v>
      </c>
      <c r="M97" s="873">
        <v>324415</v>
      </c>
    </row>
    <row r="98" spans="1:13" x14ac:dyDescent="0.2">
      <c r="A98" s="870" t="s">
        <v>3069</v>
      </c>
      <c r="B98" s="870" t="s">
        <v>330</v>
      </c>
      <c r="C98" s="870" t="s">
        <v>2073</v>
      </c>
      <c r="D98" s="870" t="s">
        <v>329</v>
      </c>
      <c r="E98" s="870" t="s">
        <v>935</v>
      </c>
      <c r="F98" s="873">
        <v>37788</v>
      </c>
      <c r="G98" s="873">
        <v>0</v>
      </c>
      <c r="H98" s="873">
        <v>0</v>
      </c>
      <c r="I98" s="873">
        <v>0</v>
      </c>
      <c r="J98" s="873">
        <v>0</v>
      </c>
      <c r="K98" s="873">
        <v>37788</v>
      </c>
      <c r="L98" s="873">
        <v>218522</v>
      </c>
      <c r="M98" s="873">
        <v>227280</v>
      </c>
    </row>
    <row r="99" spans="1:13" x14ac:dyDescent="0.2">
      <c r="A99" s="870" t="s">
        <v>3069</v>
      </c>
      <c r="B99" s="870" t="s">
        <v>330</v>
      </c>
      <c r="C99" s="870" t="s">
        <v>2074</v>
      </c>
      <c r="D99" s="870" t="s">
        <v>329</v>
      </c>
      <c r="E99" s="870" t="s">
        <v>936</v>
      </c>
      <c r="F99" s="873">
        <v>453224</v>
      </c>
      <c r="G99" s="873">
        <v>0</v>
      </c>
      <c r="H99" s="873">
        <v>0</v>
      </c>
      <c r="I99" s="873">
        <v>0</v>
      </c>
      <c r="J99" s="873">
        <v>206194</v>
      </c>
      <c r="K99" s="873">
        <v>247030</v>
      </c>
      <c r="L99" s="873">
        <v>0</v>
      </c>
      <c r="M99" s="873">
        <v>0</v>
      </c>
    </row>
    <row r="100" spans="1:13" x14ac:dyDescent="0.2">
      <c r="A100" s="870" t="s">
        <v>3069</v>
      </c>
      <c r="B100" s="870" t="s">
        <v>330</v>
      </c>
      <c r="C100" s="870" t="s">
        <v>2075</v>
      </c>
      <c r="D100" s="870" t="s">
        <v>329</v>
      </c>
      <c r="E100" s="870" t="s">
        <v>937</v>
      </c>
      <c r="F100" s="873">
        <v>0</v>
      </c>
      <c r="G100" s="873">
        <v>0</v>
      </c>
      <c r="H100" s="873">
        <v>0</v>
      </c>
      <c r="I100" s="873">
        <v>0</v>
      </c>
      <c r="J100" s="873">
        <v>0</v>
      </c>
      <c r="K100" s="873">
        <v>0</v>
      </c>
      <c r="L100" s="873">
        <v>0</v>
      </c>
      <c r="M100" s="873">
        <v>0</v>
      </c>
    </row>
    <row r="101" spans="1:13" x14ac:dyDescent="0.2">
      <c r="A101" s="870" t="s">
        <v>3070</v>
      </c>
      <c r="B101" s="870" t="s">
        <v>340</v>
      </c>
      <c r="C101" s="870" t="s">
        <v>2076</v>
      </c>
      <c r="D101" s="870" t="s">
        <v>1111</v>
      </c>
      <c r="E101" s="870" t="s">
        <v>938</v>
      </c>
      <c r="F101" s="873">
        <v>16674</v>
      </c>
      <c r="G101" s="873">
        <v>0</v>
      </c>
      <c r="H101" s="873">
        <v>0</v>
      </c>
      <c r="I101" s="873">
        <v>0</v>
      </c>
      <c r="J101" s="873">
        <v>0</v>
      </c>
      <c r="K101" s="873">
        <v>16674</v>
      </c>
      <c r="L101" s="873">
        <v>35831</v>
      </c>
      <c r="M101" s="873">
        <v>37267</v>
      </c>
    </row>
    <row r="102" spans="1:13" x14ac:dyDescent="0.2">
      <c r="A102" s="870" t="s">
        <v>3069</v>
      </c>
      <c r="B102" s="870" t="s">
        <v>342</v>
      </c>
      <c r="C102" s="870" t="s">
        <v>2077</v>
      </c>
      <c r="D102" s="870" t="s">
        <v>1040</v>
      </c>
      <c r="E102" s="870" t="s">
        <v>804</v>
      </c>
      <c r="F102" s="873">
        <v>206548</v>
      </c>
      <c r="G102" s="873">
        <v>0</v>
      </c>
      <c r="H102" s="873">
        <v>0</v>
      </c>
      <c r="I102" s="873">
        <v>-4110</v>
      </c>
      <c r="J102" s="873">
        <v>0</v>
      </c>
      <c r="K102" s="873">
        <v>202438</v>
      </c>
      <c r="L102" s="873">
        <v>247228</v>
      </c>
      <c r="M102" s="873">
        <v>257137</v>
      </c>
    </row>
    <row r="103" spans="1:13" x14ac:dyDescent="0.2">
      <c r="A103" s="870" t="s">
        <v>3069</v>
      </c>
      <c r="B103" s="870" t="s">
        <v>342</v>
      </c>
      <c r="C103" s="870" t="s">
        <v>2078</v>
      </c>
      <c r="D103" s="870" t="s">
        <v>1040</v>
      </c>
      <c r="E103" s="870" t="s">
        <v>805</v>
      </c>
      <c r="F103" s="873">
        <v>1569395</v>
      </c>
      <c r="G103" s="873">
        <v>0</v>
      </c>
      <c r="H103" s="873">
        <v>0</v>
      </c>
      <c r="I103" s="873">
        <v>0</v>
      </c>
      <c r="J103" s="873">
        <v>174791</v>
      </c>
      <c r="K103" s="873">
        <v>1394604</v>
      </c>
      <c r="L103" s="873">
        <v>0</v>
      </c>
      <c r="M103" s="873">
        <v>0</v>
      </c>
    </row>
    <row r="104" spans="1:13" x14ac:dyDescent="0.2">
      <c r="A104" s="870" t="s">
        <v>3069</v>
      </c>
      <c r="B104" s="870" t="s">
        <v>342</v>
      </c>
      <c r="C104" s="870" t="s">
        <v>2079</v>
      </c>
      <c r="D104" s="870" t="s">
        <v>1040</v>
      </c>
      <c r="E104" s="870" t="s">
        <v>939</v>
      </c>
      <c r="F104" s="873">
        <v>21332</v>
      </c>
      <c r="G104" s="873">
        <v>0</v>
      </c>
      <c r="H104" s="873">
        <v>0</v>
      </c>
      <c r="I104" s="873">
        <v>0</v>
      </c>
      <c r="J104" s="873">
        <v>0</v>
      </c>
      <c r="K104" s="873">
        <v>21332</v>
      </c>
      <c r="L104" s="873">
        <v>0</v>
      </c>
      <c r="M104" s="873">
        <v>0</v>
      </c>
    </row>
    <row r="105" spans="1:13" x14ac:dyDescent="0.2">
      <c r="A105" s="870" t="s">
        <v>3069</v>
      </c>
      <c r="B105" s="870" t="s">
        <v>342</v>
      </c>
      <c r="C105" s="870" t="s">
        <v>2080</v>
      </c>
      <c r="D105" s="870" t="s">
        <v>1040</v>
      </c>
      <c r="E105" s="870" t="s">
        <v>940</v>
      </c>
      <c r="F105" s="873">
        <v>211200</v>
      </c>
      <c r="G105" s="873">
        <v>0</v>
      </c>
      <c r="H105" s="873">
        <v>0</v>
      </c>
      <c r="I105" s="873">
        <v>0</v>
      </c>
      <c r="J105" s="873">
        <v>0</v>
      </c>
      <c r="K105" s="873">
        <v>211200</v>
      </c>
      <c r="L105" s="873">
        <v>0</v>
      </c>
      <c r="M105" s="873">
        <v>0</v>
      </c>
    </row>
    <row r="106" spans="1:13" x14ac:dyDescent="0.2">
      <c r="A106" s="870" t="s">
        <v>3069</v>
      </c>
      <c r="B106" s="870" t="s">
        <v>342</v>
      </c>
      <c r="C106" s="870" t="s">
        <v>2081</v>
      </c>
      <c r="D106" s="870" t="s">
        <v>1040</v>
      </c>
      <c r="E106" s="870" t="s">
        <v>941</v>
      </c>
      <c r="F106" s="873">
        <v>14222</v>
      </c>
      <c r="G106" s="873">
        <v>0</v>
      </c>
      <c r="H106" s="873">
        <v>0</v>
      </c>
      <c r="I106" s="873">
        <v>0</v>
      </c>
      <c r="J106" s="873">
        <v>0</v>
      </c>
      <c r="K106" s="873">
        <v>14222</v>
      </c>
      <c r="L106" s="873">
        <v>0</v>
      </c>
      <c r="M106" s="873">
        <v>0</v>
      </c>
    </row>
    <row r="107" spans="1:13" x14ac:dyDescent="0.2">
      <c r="A107" s="870" t="s">
        <v>3069</v>
      </c>
      <c r="B107" s="870" t="s">
        <v>342</v>
      </c>
      <c r="C107" s="870" t="s">
        <v>2082</v>
      </c>
      <c r="D107" s="870" t="s">
        <v>1040</v>
      </c>
      <c r="E107" s="870" t="s">
        <v>942</v>
      </c>
      <c r="F107" s="873">
        <v>0</v>
      </c>
      <c r="G107" s="873">
        <v>0</v>
      </c>
      <c r="H107" s="873">
        <v>0</v>
      </c>
      <c r="I107" s="873">
        <v>0</v>
      </c>
      <c r="J107" s="873">
        <v>18171</v>
      </c>
      <c r="K107" s="873">
        <v>0</v>
      </c>
      <c r="L107" s="873">
        <v>0</v>
      </c>
      <c r="M107" s="873">
        <v>0</v>
      </c>
    </row>
    <row r="108" spans="1:13" x14ac:dyDescent="0.2">
      <c r="A108" s="870" t="s">
        <v>3069</v>
      </c>
      <c r="B108" s="870" t="s">
        <v>342</v>
      </c>
      <c r="C108" s="870" t="s">
        <v>2083</v>
      </c>
      <c r="D108" s="870" t="s">
        <v>1040</v>
      </c>
      <c r="E108" s="870" t="s">
        <v>943</v>
      </c>
      <c r="F108" s="873">
        <v>0</v>
      </c>
      <c r="G108" s="873">
        <v>0</v>
      </c>
      <c r="H108" s="873">
        <v>0</v>
      </c>
      <c r="I108" s="873">
        <v>0</v>
      </c>
      <c r="J108" s="873">
        <v>0</v>
      </c>
      <c r="K108" s="873">
        <v>0</v>
      </c>
      <c r="L108" s="873">
        <v>0</v>
      </c>
      <c r="M108" s="873">
        <v>0</v>
      </c>
    </row>
    <row r="109" spans="1:13" x14ac:dyDescent="0.2">
      <c r="A109" s="870" t="s">
        <v>3069</v>
      </c>
      <c r="B109" s="870" t="s">
        <v>342</v>
      </c>
      <c r="C109" s="870" t="s">
        <v>2084</v>
      </c>
      <c r="D109" s="870" t="s">
        <v>1040</v>
      </c>
      <c r="E109" s="870" t="s">
        <v>944</v>
      </c>
      <c r="F109" s="873">
        <v>5988</v>
      </c>
      <c r="G109" s="873">
        <v>0</v>
      </c>
      <c r="H109" s="873">
        <v>0</v>
      </c>
      <c r="I109" s="873">
        <v>0</v>
      </c>
      <c r="J109" s="873">
        <v>3564</v>
      </c>
      <c r="K109" s="873">
        <v>2424</v>
      </c>
      <c r="L109" s="873">
        <v>664</v>
      </c>
      <c r="M109" s="873">
        <v>691</v>
      </c>
    </row>
    <row r="110" spans="1:13" x14ac:dyDescent="0.2">
      <c r="A110" s="870" t="s">
        <v>3069</v>
      </c>
      <c r="B110" s="870" t="s">
        <v>342</v>
      </c>
      <c r="C110" s="870" t="s">
        <v>2085</v>
      </c>
      <c r="D110" s="870" t="s">
        <v>1040</v>
      </c>
      <c r="E110" s="870" t="s">
        <v>945</v>
      </c>
      <c r="F110" s="873">
        <v>9980</v>
      </c>
      <c r="G110" s="873">
        <v>0</v>
      </c>
      <c r="H110" s="873">
        <v>0</v>
      </c>
      <c r="I110" s="873">
        <v>0</v>
      </c>
      <c r="J110" s="873">
        <v>33423</v>
      </c>
      <c r="K110" s="873">
        <v>0</v>
      </c>
      <c r="L110" s="873">
        <v>0</v>
      </c>
      <c r="M110" s="873">
        <v>0</v>
      </c>
    </row>
    <row r="111" spans="1:13" x14ac:dyDescent="0.2">
      <c r="A111" s="870" t="s">
        <v>3069</v>
      </c>
      <c r="B111" s="870" t="s">
        <v>342</v>
      </c>
      <c r="C111" s="870" t="s">
        <v>2086</v>
      </c>
      <c r="D111" s="870" t="s">
        <v>1040</v>
      </c>
      <c r="E111" s="870" t="s">
        <v>946</v>
      </c>
      <c r="F111" s="873">
        <v>100363</v>
      </c>
      <c r="G111" s="873">
        <v>0</v>
      </c>
      <c r="H111" s="873">
        <v>0</v>
      </c>
      <c r="I111" s="873">
        <v>0</v>
      </c>
      <c r="J111" s="873">
        <v>6256</v>
      </c>
      <c r="K111" s="873">
        <v>94107</v>
      </c>
      <c r="L111" s="873">
        <v>0</v>
      </c>
      <c r="M111" s="873">
        <v>0</v>
      </c>
    </row>
    <row r="112" spans="1:13" x14ac:dyDescent="0.2">
      <c r="A112" s="870" t="s">
        <v>3069</v>
      </c>
      <c r="B112" s="870" t="s">
        <v>342</v>
      </c>
      <c r="C112" s="870" t="s">
        <v>2087</v>
      </c>
      <c r="D112" s="870" t="s">
        <v>1040</v>
      </c>
      <c r="E112" s="870" t="s">
        <v>947</v>
      </c>
      <c r="F112" s="873">
        <v>0</v>
      </c>
      <c r="G112" s="873">
        <v>0</v>
      </c>
      <c r="H112" s="873">
        <v>0</v>
      </c>
      <c r="I112" s="873">
        <v>0</v>
      </c>
      <c r="J112" s="873">
        <v>7984</v>
      </c>
      <c r="K112" s="873">
        <v>0</v>
      </c>
      <c r="L112" s="873">
        <v>0</v>
      </c>
      <c r="M112" s="873">
        <v>0</v>
      </c>
    </row>
    <row r="113" spans="1:13" x14ac:dyDescent="0.2">
      <c r="A113" s="870" t="s">
        <v>3069</v>
      </c>
      <c r="B113" s="870" t="s">
        <v>342</v>
      </c>
      <c r="C113" s="870" t="s">
        <v>2088</v>
      </c>
      <c r="D113" s="870" t="s">
        <v>1040</v>
      </c>
      <c r="E113" s="870" t="s">
        <v>948</v>
      </c>
      <c r="F113" s="873">
        <v>0</v>
      </c>
      <c r="G113" s="873">
        <v>0</v>
      </c>
      <c r="H113" s="873">
        <v>0</v>
      </c>
      <c r="I113" s="873">
        <v>0</v>
      </c>
      <c r="J113" s="873">
        <v>3692</v>
      </c>
      <c r="K113" s="873">
        <v>0</v>
      </c>
      <c r="L113" s="873">
        <v>0</v>
      </c>
      <c r="M113" s="873">
        <v>0</v>
      </c>
    </row>
    <row r="114" spans="1:13" x14ac:dyDescent="0.2">
      <c r="A114" s="870" t="s">
        <v>3069</v>
      </c>
      <c r="B114" s="870" t="s">
        <v>342</v>
      </c>
      <c r="C114" s="870" t="s">
        <v>2089</v>
      </c>
      <c r="D114" s="870" t="s">
        <v>1040</v>
      </c>
      <c r="E114" s="870" t="s">
        <v>949</v>
      </c>
      <c r="F114" s="873">
        <v>273920</v>
      </c>
      <c r="G114" s="873">
        <v>0</v>
      </c>
      <c r="H114" s="873">
        <v>0</v>
      </c>
      <c r="I114" s="873">
        <v>0</v>
      </c>
      <c r="J114" s="873">
        <v>20100</v>
      </c>
      <c r="K114" s="873">
        <v>253820</v>
      </c>
      <c r="L114" s="873">
        <v>0</v>
      </c>
      <c r="M114" s="873">
        <v>0</v>
      </c>
    </row>
    <row r="115" spans="1:13" x14ac:dyDescent="0.2">
      <c r="A115" s="870" t="s">
        <v>3069</v>
      </c>
      <c r="B115" s="870" t="s">
        <v>342</v>
      </c>
      <c r="C115" s="870" t="s">
        <v>2090</v>
      </c>
      <c r="D115" s="870" t="s">
        <v>1040</v>
      </c>
      <c r="E115" s="870" t="s">
        <v>950</v>
      </c>
      <c r="F115" s="873">
        <v>0</v>
      </c>
      <c r="G115" s="873">
        <v>0</v>
      </c>
      <c r="H115" s="873">
        <v>0</v>
      </c>
      <c r="I115" s="873">
        <v>0</v>
      </c>
      <c r="J115" s="873">
        <v>0</v>
      </c>
      <c r="K115" s="873">
        <v>0</v>
      </c>
      <c r="L115" s="873">
        <v>0</v>
      </c>
      <c r="M115" s="873">
        <v>0</v>
      </c>
    </row>
    <row r="116" spans="1:13" x14ac:dyDescent="0.2">
      <c r="A116" s="870" t="s">
        <v>3069</v>
      </c>
      <c r="B116" s="870" t="s">
        <v>342</v>
      </c>
      <c r="C116" s="870" t="s">
        <v>2091</v>
      </c>
      <c r="D116" s="870" t="s">
        <v>1040</v>
      </c>
      <c r="E116" s="870" t="s">
        <v>951</v>
      </c>
      <c r="F116" s="873">
        <v>0</v>
      </c>
      <c r="G116" s="873">
        <v>0</v>
      </c>
      <c r="H116" s="873">
        <v>0</v>
      </c>
      <c r="I116" s="873">
        <v>0</v>
      </c>
      <c r="J116" s="873">
        <v>5065</v>
      </c>
      <c r="K116" s="873">
        <v>0</v>
      </c>
      <c r="L116" s="873">
        <v>0</v>
      </c>
      <c r="M116" s="873">
        <v>0</v>
      </c>
    </row>
    <row r="117" spans="1:13" x14ac:dyDescent="0.2">
      <c r="A117" s="870" t="s">
        <v>3069</v>
      </c>
      <c r="B117" s="870" t="s">
        <v>342</v>
      </c>
      <c r="C117" s="870" t="s">
        <v>2092</v>
      </c>
      <c r="D117" s="870" t="s">
        <v>1040</v>
      </c>
      <c r="E117" s="870" t="s">
        <v>952</v>
      </c>
      <c r="F117" s="873">
        <v>20480</v>
      </c>
      <c r="G117" s="873">
        <v>0</v>
      </c>
      <c r="H117" s="873">
        <v>0</v>
      </c>
      <c r="I117" s="873">
        <v>0</v>
      </c>
      <c r="J117" s="873">
        <v>8243</v>
      </c>
      <c r="K117" s="873">
        <v>12237</v>
      </c>
      <c r="L117" s="873">
        <v>81920</v>
      </c>
      <c r="M117" s="873">
        <v>85203</v>
      </c>
    </row>
    <row r="118" spans="1:13" x14ac:dyDescent="0.2">
      <c r="A118" s="870" t="s">
        <v>3069</v>
      </c>
      <c r="B118" s="870" t="s">
        <v>342</v>
      </c>
      <c r="C118" s="870" t="s">
        <v>2093</v>
      </c>
      <c r="D118" s="870" t="s">
        <v>1040</v>
      </c>
      <c r="E118" s="870" t="s">
        <v>953</v>
      </c>
      <c r="F118" s="873">
        <v>0</v>
      </c>
      <c r="G118" s="873">
        <v>0</v>
      </c>
      <c r="H118" s="873">
        <v>0</v>
      </c>
      <c r="I118" s="873">
        <v>0</v>
      </c>
      <c r="J118" s="873">
        <v>0</v>
      </c>
      <c r="K118" s="873">
        <v>0</v>
      </c>
      <c r="L118" s="873">
        <v>0</v>
      </c>
      <c r="M118" s="873">
        <v>0</v>
      </c>
    </row>
    <row r="119" spans="1:13" x14ac:dyDescent="0.2">
      <c r="A119" s="870" t="s">
        <v>3069</v>
      </c>
      <c r="B119" s="870" t="s">
        <v>342</v>
      </c>
      <c r="C119" s="870" t="s">
        <v>2094</v>
      </c>
      <c r="D119" s="870" t="s">
        <v>1040</v>
      </c>
      <c r="E119" s="870" t="s">
        <v>954</v>
      </c>
      <c r="F119" s="873">
        <v>0</v>
      </c>
      <c r="G119" s="873">
        <v>0</v>
      </c>
      <c r="H119" s="873">
        <v>0</v>
      </c>
      <c r="I119" s="873">
        <v>0</v>
      </c>
      <c r="J119" s="873">
        <v>0</v>
      </c>
      <c r="K119" s="873">
        <v>0</v>
      </c>
      <c r="L119" s="873">
        <v>0</v>
      </c>
      <c r="M119" s="873">
        <v>0</v>
      </c>
    </row>
    <row r="120" spans="1:13" x14ac:dyDescent="0.2">
      <c r="A120" s="870" t="s">
        <v>3069</v>
      </c>
      <c r="B120" s="870" t="s">
        <v>342</v>
      </c>
      <c r="C120" s="870" t="s">
        <v>2095</v>
      </c>
      <c r="D120" s="870" t="s">
        <v>1040</v>
      </c>
      <c r="E120" s="870" t="s">
        <v>955</v>
      </c>
      <c r="F120" s="873">
        <v>78848</v>
      </c>
      <c r="G120" s="873">
        <v>0</v>
      </c>
      <c r="H120" s="873">
        <v>0</v>
      </c>
      <c r="I120" s="873">
        <v>0</v>
      </c>
      <c r="J120" s="873">
        <v>22494</v>
      </c>
      <c r="K120" s="873">
        <v>56354</v>
      </c>
      <c r="L120" s="873">
        <v>0</v>
      </c>
      <c r="M120" s="873">
        <v>0</v>
      </c>
    </row>
    <row r="121" spans="1:13" x14ac:dyDescent="0.2">
      <c r="A121" s="870" t="s">
        <v>3069</v>
      </c>
      <c r="B121" s="870" t="s">
        <v>342</v>
      </c>
      <c r="C121" s="870" t="s">
        <v>2096</v>
      </c>
      <c r="D121" s="870" t="s">
        <v>1040</v>
      </c>
      <c r="E121" s="870" t="s">
        <v>956</v>
      </c>
      <c r="F121" s="873">
        <v>140800</v>
      </c>
      <c r="G121" s="873">
        <v>0</v>
      </c>
      <c r="H121" s="873">
        <v>0</v>
      </c>
      <c r="I121" s="873">
        <v>0</v>
      </c>
      <c r="J121" s="873">
        <v>3493</v>
      </c>
      <c r="K121" s="873">
        <v>137307</v>
      </c>
      <c r="L121" s="873">
        <v>0</v>
      </c>
      <c r="M121" s="873">
        <v>0</v>
      </c>
    </row>
    <row r="122" spans="1:13" x14ac:dyDescent="0.2">
      <c r="A122" s="870" t="s">
        <v>3069</v>
      </c>
      <c r="B122" s="870" t="s">
        <v>342</v>
      </c>
      <c r="C122" s="870" t="s">
        <v>2097</v>
      </c>
      <c r="D122" s="870" t="s">
        <v>1040</v>
      </c>
      <c r="E122" s="870" t="s">
        <v>957</v>
      </c>
      <c r="F122" s="873">
        <v>0</v>
      </c>
      <c r="G122" s="873">
        <v>0</v>
      </c>
      <c r="H122" s="873">
        <v>0</v>
      </c>
      <c r="I122" s="873">
        <v>0</v>
      </c>
      <c r="J122" s="873">
        <v>50886</v>
      </c>
      <c r="K122" s="873">
        <v>0</v>
      </c>
      <c r="L122" s="873">
        <v>0</v>
      </c>
      <c r="M122" s="873">
        <v>0</v>
      </c>
    </row>
    <row r="123" spans="1:13" x14ac:dyDescent="0.2">
      <c r="A123" s="870" t="s">
        <v>3069</v>
      </c>
      <c r="B123" s="870" t="s">
        <v>342</v>
      </c>
      <c r="C123" s="870" t="s">
        <v>2098</v>
      </c>
      <c r="D123" s="870" t="s">
        <v>1040</v>
      </c>
      <c r="E123" s="870" t="s">
        <v>958</v>
      </c>
      <c r="F123" s="873">
        <v>0</v>
      </c>
      <c r="G123" s="873">
        <v>0</v>
      </c>
      <c r="H123" s="873">
        <v>0</v>
      </c>
      <c r="I123" s="873">
        <v>0</v>
      </c>
      <c r="J123" s="873">
        <v>0</v>
      </c>
      <c r="K123" s="873">
        <v>0</v>
      </c>
      <c r="L123" s="873">
        <v>0</v>
      </c>
      <c r="M123" s="873">
        <v>0</v>
      </c>
    </row>
    <row r="124" spans="1:13" x14ac:dyDescent="0.2">
      <c r="A124" s="870" t="s">
        <v>3069</v>
      </c>
      <c r="B124" s="870" t="s">
        <v>346</v>
      </c>
      <c r="C124" s="870" t="s">
        <v>2099</v>
      </c>
      <c r="D124" s="870" t="s">
        <v>345</v>
      </c>
      <c r="E124" s="870" t="s">
        <v>959</v>
      </c>
      <c r="F124" s="873">
        <v>0</v>
      </c>
      <c r="G124" s="873">
        <v>0</v>
      </c>
      <c r="H124" s="873">
        <v>0</v>
      </c>
      <c r="I124" s="873">
        <v>0</v>
      </c>
      <c r="J124" s="873">
        <v>0</v>
      </c>
      <c r="K124" s="873">
        <v>0</v>
      </c>
      <c r="L124" s="873">
        <v>0</v>
      </c>
      <c r="M124" s="873">
        <v>0</v>
      </c>
    </row>
    <row r="125" spans="1:13" x14ac:dyDescent="0.2">
      <c r="A125" s="870" t="s">
        <v>3069</v>
      </c>
      <c r="B125" s="870" t="s">
        <v>346</v>
      </c>
      <c r="C125" s="870" t="s">
        <v>2100</v>
      </c>
      <c r="D125" s="870" t="s">
        <v>345</v>
      </c>
      <c r="E125" s="870" t="s">
        <v>960</v>
      </c>
      <c r="F125" s="873">
        <v>93480</v>
      </c>
      <c r="G125" s="873">
        <v>0</v>
      </c>
      <c r="H125" s="873">
        <v>0</v>
      </c>
      <c r="I125" s="873">
        <v>0</v>
      </c>
      <c r="J125" s="873">
        <v>0</v>
      </c>
      <c r="K125" s="873">
        <v>93480</v>
      </c>
      <c r="L125" s="873">
        <v>103896</v>
      </c>
      <c r="M125" s="873">
        <v>108060</v>
      </c>
    </row>
    <row r="126" spans="1:13" x14ac:dyDescent="0.2">
      <c r="A126" s="870" t="s">
        <v>3069</v>
      </c>
      <c r="B126" s="870" t="s">
        <v>346</v>
      </c>
      <c r="C126" s="870" t="s">
        <v>2101</v>
      </c>
      <c r="D126" s="870" t="s">
        <v>345</v>
      </c>
      <c r="E126" s="870" t="s">
        <v>961</v>
      </c>
      <c r="F126" s="873">
        <v>63188</v>
      </c>
      <c r="G126" s="873">
        <v>0</v>
      </c>
      <c r="H126" s="873">
        <v>0</v>
      </c>
      <c r="I126" s="873">
        <v>0</v>
      </c>
      <c r="J126" s="873">
        <v>0</v>
      </c>
      <c r="K126" s="873">
        <v>63188</v>
      </c>
      <c r="L126" s="873">
        <v>55000</v>
      </c>
      <c r="M126" s="873">
        <v>57204</v>
      </c>
    </row>
    <row r="127" spans="1:13" x14ac:dyDescent="0.2">
      <c r="A127" s="870" t="s">
        <v>3069</v>
      </c>
      <c r="B127" s="870" t="s">
        <v>350</v>
      </c>
      <c r="C127" s="870" t="s">
        <v>2102</v>
      </c>
      <c r="D127" s="870" t="s">
        <v>349</v>
      </c>
      <c r="E127" s="870" t="s">
        <v>829</v>
      </c>
      <c r="F127" s="873">
        <v>317858</v>
      </c>
      <c r="G127" s="873">
        <v>0</v>
      </c>
      <c r="H127" s="873">
        <v>0</v>
      </c>
      <c r="I127" s="873">
        <v>242</v>
      </c>
      <c r="J127" s="873">
        <v>1719253</v>
      </c>
      <c r="K127" s="873">
        <v>0</v>
      </c>
      <c r="L127" s="873">
        <v>0</v>
      </c>
      <c r="M127" s="873">
        <v>0</v>
      </c>
    </row>
    <row r="128" spans="1:13" x14ac:dyDescent="0.2">
      <c r="A128" s="870" t="s">
        <v>3069</v>
      </c>
      <c r="B128" s="870" t="s">
        <v>354</v>
      </c>
      <c r="C128" s="870" t="s">
        <v>2103</v>
      </c>
      <c r="D128" s="870" t="s">
        <v>353</v>
      </c>
      <c r="E128" s="870" t="s">
        <v>814</v>
      </c>
      <c r="F128" s="873">
        <v>3158974</v>
      </c>
      <c r="G128" s="873">
        <v>0</v>
      </c>
      <c r="H128" s="873">
        <v>0</v>
      </c>
      <c r="I128" s="873">
        <v>0</v>
      </c>
      <c r="J128" s="873">
        <v>1051544</v>
      </c>
      <c r="K128" s="873">
        <v>2107430</v>
      </c>
      <c r="L128" s="873">
        <v>327259</v>
      </c>
      <c r="M128" s="873">
        <v>340376</v>
      </c>
    </row>
    <row r="129" spans="1:13" x14ac:dyDescent="0.2">
      <c r="A129" s="870" t="s">
        <v>3069</v>
      </c>
      <c r="B129" s="870" t="s">
        <v>356</v>
      </c>
      <c r="C129" s="870" t="s">
        <v>2104</v>
      </c>
      <c r="D129" s="870" t="s">
        <v>748</v>
      </c>
      <c r="E129" s="870" t="s">
        <v>962</v>
      </c>
      <c r="F129" s="873">
        <v>1552142</v>
      </c>
      <c r="G129" s="873">
        <v>0</v>
      </c>
      <c r="H129" s="873">
        <v>0</v>
      </c>
      <c r="I129" s="873">
        <v>11519</v>
      </c>
      <c r="J129" s="873">
        <v>2499363</v>
      </c>
      <c r="K129" s="873">
        <v>0</v>
      </c>
      <c r="L129" s="873">
        <v>143564</v>
      </c>
      <c r="M129" s="873">
        <v>149318</v>
      </c>
    </row>
    <row r="130" spans="1:13" x14ac:dyDescent="0.2">
      <c r="A130" s="870" t="s">
        <v>3070</v>
      </c>
      <c r="B130" s="870" t="s">
        <v>358</v>
      </c>
      <c r="C130" s="870" t="s">
        <v>2105</v>
      </c>
      <c r="D130" s="870" t="s">
        <v>357</v>
      </c>
      <c r="E130" s="870" t="s">
        <v>963</v>
      </c>
      <c r="F130" s="873">
        <v>266747</v>
      </c>
      <c r="G130" s="873">
        <v>0</v>
      </c>
      <c r="H130" s="873">
        <v>0</v>
      </c>
      <c r="I130" s="873">
        <v>416</v>
      </c>
      <c r="J130" s="873">
        <v>267551</v>
      </c>
      <c r="K130" s="873">
        <v>0</v>
      </c>
      <c r="L130" s="873">
        <v>82136</v>
      </c>
      <c r="M130" s="873">
        <v>85428</v>
      </c>
    </row>
    <row r="131" spans="1:13" x14ac:dyDescent="0.2">
      <c r="A131" s="870" t="s">
        <v>3070</v>
      </c>
      <c r="B131" s="870" t="s">
        <v>358</v>
      </c>
      <c r="C131" s="870" t="s">
        <v>2106</v>
      </c>
      <c r="D131" s="870" t="s">
        <v>357</v>
      </c>
      <c r="E131" s="870" t="s">
        <v>964</v>
      </c>
      <c r="F131" s="873">
        <v>0</v>
      </c>
      <c r="G131" s="873">
        <v>0</v>
      </c>
      <c r="H131" s="873">
        <v>0</v>
      </c>
      <c r="I131" s="873">
        <v>0</v>
      </c>
      <c r="J131" s="873">
        <v>0</v>
      </c>
      <c r="K131" s="873">
        <v>0</v>
      </c>
      <c r="L131" s="873">
        <v>14768</v>
      </c>
      <c r="M131" s="873">
        <v>15360</v>
      </c>
    </row>
    <row r="132" spans="1:13" x14ac:dyDescent="0.2">
      <c r="A132" s="870" t="s">
        <v>3070</v>
      </c>
      <c r="B132" s="870" t="s">
        <v>358</v>
      </c>
      <c r="C132" s="870" t="s">
        <v>2107</v>
      </c>
      <c r="D132" s="870" t="s">
        <v>357</v>
      </c>
      <c r="E132" s="870" t="s">
        <v>965</v>
      </c>
      <c r="F132" s="873">
        <v>14852</v>
      </c>
      <c r="G132" s="873">
        <v>0</v>
      </c>
      <c r="H132" s="873">
        <v>0</v>
      </c>
      <c r="I132" s="873">
        <v>0</v>
      </c>
      <c r="J132" s="873">
        <v>0</v>
      </c>
      <c r="K132" s="873">
        <v>14852</v>
      </c>
      <c r="L132" s="873">
        <v>148667</v>
      </c>
      <c r="M132" s="873">
        <v>154626</v>
      </c>
    </row>
    <row r="133" spans="1:13" x14ac:dyDescent="0.2">
      <c r="A133" s="870" t="s">
        <v>3070</v>
      </c>
      <c r="B133" s="870" t="s">
        <v>358</v>
      </c>
      <c r="C133" s="870" t="s">
        <v>2108</v>
      </c>
      <c r="D133" s="870" t="s">
        <v>357</v>
      </c>
      <c r="E133" s="870" t="s">
        <v>966</v>
      </c>
      <c r="F133" s="873">
        <v>321914</v>
      </c>
      <c r="G133" s="873">
        <v>0</v>
      </c>
      <c r="H133" s="873">
        <v>0</v>
      </c>
      <c r="I133" s="873">
        <v>-1167</v>
      </c>
      <c r="J133" s="873">
        <v>181696</v>
      </c>
      <c r="K133" s="873">
        <v>139051</v>
      </c>
      <c r="L133" s="873">
        <v>14346</v>
      </c>
      <c r="M133" s="873">
        <v>14921</v>
      </c>
    </row>
    <row r="134" spans="1:13" x14ac:dyDescent="0.2">
      <c r="A134" s="870" t="s">
        <v>3070</v>
      </c>
      <c r="B134" s="870" t="s">
        <v>358</v>
      </c>
      <c r="C134" s="870" t="s">
        <v>2109</v>
      </c>
      <c r="D134" s="870" t="s">
        <v>357</v>
      </c>
      <c r="E134" s="870" t="s">
        <v>967</v>
      </c>
      <c r="F134" s="873">
        <v>156160</v>
      </c>
      <c r="G134" s="873">
        <v>0</v>
      </c>
      <c r="H134" s="873">
        <v>0</v>
      </c>
      <c r="I134" s="873">
        <v>0</v>
      </c>
      <c r="J134" s="873">
        <v>1382</v>
      </c>
      <c r="K134" s="873">
        <v>154778</v>
      </c>
      <c r="L134" s="873">
        <v>0</v>
      </c>
      <c r="M134" s="873">
        <v>0</v>
      </c>
    </row>
    <row r="135" spans="1:13" x14ac:dyDescent="0.2">
      <c r="A135" s="870" t="s">
        <v>3070</v>
      </c>
      <c r="B135" s="870" t="s">
        <v>358</v>
      </c>
      <c r="C135" s="870" t="s">
        <v>2110</v>
      </c>
      <c r="D135" s="870" t="s">
        <v>357</v>
      </c>
      <c r="E135" s="870" t="s">
        <v>968</v>
      </c>
      <c r="F135" s="873">
        <v>118976</v>
      </c>
      <c r="G135" s="873">
        <v>0</v>
      </c>
      <c r="H135" s="873">
        <v>0</v>
      </c>
      <c r="I135" s="873">
        <v>0</v>
      </c>
      <c r="J135" s="873">
        <v>66287</v>
      </c>
      <c r="K135" s="873">
        <v>52689</v>
      </c>
      <c r="L135" s="873">
        <v>17384</v>
      </c>
      <c r="M135" s="873">
        <v>18081</v>
      </c>
    </row>
    <row r="136" spans="1:13" x14ac:dyDescent="0.2">
      <c r="A136" s="870" t="s">
        <v>3070</v>
      </c>
      <c r="B136" s="870" t="s">
        <v>358</v>
      </c>
      <c r="C136" s="870" t="s">
        <v>2111</v>
      </c>
      <c r="D136" s="870" t="s">
        <v>357</v>
      </c>
      <c r="E136" s="870" t="s">
        <v>969</v>
      </c>
      <c r="F136" s="873">
        <v>200645</v>
      </c>
      <c r="G136" s="873">
        <v>0</v>
      </c>
      <c r="H136" s="873">
        <v>0</v>
      </c>
      <c r="I136" s="873">
        <v>-10946</v>
      </c>
      <c r="J136" s="873">
        <v>310710</v>
      </c>
      <c r="K136" s="873">
        <v>0</v>
      </c>
      <c r="L136" s="873">
        <v>33968</v>
      </c>
      <c r="M136" s="873">
        <v>35329</v>
      </c>
    </row>
    <row r="137" spans="1:13" x14ac:dyDescent="0.2">
      <c r="A137" s="870" t="s">
        <v>3070</v>
      </c>
      <c r="B137" s="870" t="s">
        <v>358</v>
      </c>
      <c r="C137" s="870" t="s">
        <v>2112</v>
      </c>
      <c r="D137" s="870" t="s">
        <v>357</v>
      </c>
      <c r="E137" s="870" t="s">
        <v>970</v>
      </c>
      <c r="F137" s="873">
        <v>826641</v>
      </c>
      <c r="G137" s="873">
        <v>0</v>
      </c>
      <c r="H137" s="873">
        <v>0</v>
      </c>
      <c r="I137" s="873">
        <v>85</v>
      </c>
      <c r="J137" s="873">
        <v>1313308</v>
      </c>
      <c r="K137" s="873">
        <v>0</v>
      </c>
      <c r="L137" s="873">
        <v>224126</v>
      </c>
      <c r="M137" s="873">
        <v>233109</v>
      </c>
    </row>
    <row r="138" spans="1:13" x14ac:dyDescent="0.2">
      <c r="A138" s="870" t="s">
        <v>3070</v>
      </c>
      <c r="B138" s="870" t="s">
        <v>366</v>
      </c>
      <c r="C138" s="870" t="s">
        <v>2113</v>
      </c>
      <c r="D138" s="870" t="s">
        <v>365</v>
      </c>
      <c r="E138" s="870" t="s">
        <v>815</v>
      </c>
      <c r="F138" s="873">
        <v>2095853</v>
      </c>
      <c r="G138" s="873">
        <v>0</v>
      </c>
      <c r="H138" s="873">
        <v>0</v>
      </c>
      <c r="I138" s="873">
        <v>-301963</v>
      </c>
      <c r="J138" s="873">
        <v>3677604</v>
      </c>
      <c r="K138" s="873">
        <v>0</v>
      </c>
      <c r="L138" s="873">
        <v>236024</v>
      </c>
      <c r="M138" s="873">
        <v>245484</v>
      </c>
    </row>
    <row r="139" spans="1:13" x14ac:dyDescent="0.2">
      <c r="A139" s="870" t="s">
        <v>3070</v>
      </c>
      <c r="B139" s="870" t="s">
        <v>366</v>
      </c>
      <c r="C139" s="870" t="s">
        <v>2114</v>
      </c>
      <c r="D139" s="870" t="s">
        <v>365</v>
      </c>
      <c r="E139" s="870" t="s">
        <v>816</v>
      </c>
      <c r="F139" s="873">
        <v>16014011</v>
      </c>
      <c r="G139" s="873">
        <v>0</v>
      </c>
      <c r="H139" s="873">
        <v>0</v>
      </c>
      <c r="I139" s="873">
        <v>-352778</v>
      </c>
      <c r="J139" s="873">
        <v>31508528</v>
      </c>
      <c r="K139" s="873">
        <v>0</v>
      </c>
      <c r="L139" s="873">
        <v>0</v>
      </c>
      <c r="M139" s="873">
        <v>0</v>
      </c>
    </row>
    <row r="140" spans="1:13" x14ac:dyDescent="0.2">
      <c r="A140" s="870" t="s">
        <v>3070</v>
      </c>
      <c r="B140" s="870" t="s">
        <v>368</v>
      </c>
      <c r="C140" s="870" t="s">
        <v>2115</v>
      </c>
      <c r="D140" s="870" t="s">
        <v>747</v>
      </c>
      <c r="E140" s="870" t="s">
        <v>971</v>
      </c>
      <c r="F140" s="873">
        <v>3862995</v>
      </c>
      <c r="G140" s="873">
        <v>0</v>
      </c>
      <c r="H140" s="873">
        <v>0</v>
      </c>
      <c r="I140" s="873">
        <v>2784</v>
      </c>
      <c r="J140" s="873">
        <v>4846502</v>
      </c>
      <c r="K140" s="873">
        <v>0</v>
      </c>
      <c r="L140" s="873">
        <v>0</v>
      </c>
      <c r="M140" s="873">
        <v>0</v>
      </c>
    </row>
    <row r="141" spans="1:13" x14ac:dyDescent="0.2">
      <c r="A141" s="870" t="s">
        <v>3070</v>
      </c>
      <c r="B141" s="870" t="s">
        <v>370</v>
      </c>
      <c r="C141" s="870" t="s">
        <v>2116</v>
      </c>
      <c r="D141" s="870" t="s">
        <v>369</v>
      </c>
      <c r="E141" s="870" t="s">
        <v>972</v>
      </c>
      <c r="F141" s="873">
        <v>111400</v>
      </c>
      <c r="G141" s="873">
        <v>0</v>
      </c>
      <c r="H141" s="873">
        <v>0</v>
      </c>
      <c r="I141" s="873">
        <v>0</v>
      </c>
      <c r="J141" s="873">
        <v>0</v>
      </c>
      <c r="K141" s="873">
        <v>111400</v>
      </c>
      <c r="L141" s="873">
        <v>55000</v>
      </c>
      <c r="M141" s="873">
        <v>57204</v>
      </c>
    </row>
    <row r="142" spans="1:13" x14ac:dyDescent="0.2">
      <c r="A142" s="870" t="s">
        <v>3069</v>
      </c>
      <c r="B142" s="870" t="s">
        <v>376</v>
      </c>
      <c r="C142" s="870" t="s">
        <v>2117</v>
      </c>
      <c r="D142" s="870" t="s">
        <v>375</v>
      </c>
      <c r="E142" s="870" t="s">
        <v>852</v>
      </c>
      <c r="F142" s="873">
        <v>4106126</v>
      </c>
      <c r="G142" s="873">
        <v>0</v>
      </c>
      <c r="H142" s="873">
        <v>0</v>
      </c>
      <c r="I142" s="873">
        <v>-9820</v>
      </c>
      <c r="J142" s="873">
        <v>5759134</v>
      </c>
      <c r="K142" s="873">
        <v>0</v>
      </c>
      <c r="L142" s="873">
        <v>415577</v>
      </c>
      <c r="M142" s="873">
        <v>432233</v>
      </c>
    </row>
    <row r="143" spans="1:13" x14ac:dyDescent="0.2">
      <c r="A143" s="870" t="s">
        <v>3069</v>
      </c>
      <c r="B143" s="870" t="s">
        <v>376</v>
      </c>
      <c r="C143" s="870" t="s">
        <v>2118</v>
      </c>
      <c r="D143" s="870" t="s">
        <v>375</v>
      </c>
      <c r="E143" s="870" t="s">
        <v>973</v>
      </c>
      <c r="F143" s="873">
        <v>1073500</v>
      </c>
      <c r="G143" s="873">
        <v>0</v>
      </c>
      <c r="H143" s="873">
        <v>0</v>
      </c>
      <c r="I143" s="873">
        <v>22942</v>
      </c>
      <c r="J143" s="873">
        <v>783747</v>
      </c>
      <c r="K143" s="873">
        <v>312695</v>
      </c>
      <c r="L143" s="873">
        <v>328814</v>
      </c>
      <c r="M143" s="873">
        <v>341993</v>
      </c>
    </row>
    <row r="144" spans="1:13" x14ac:dyDescent="0.2">
      <c r="A144" s="870" t="s">
        <v>3069</v>
      </c>
      <c r="B144" s="870" t="s">
        <v>376</v>
      </c>
      <c r="C144" s="870" t="s">
        <v>2119</v>
      </c>
      <c r="D144" s="870" t="s">
        <v>375</v>
      </c>
      <c r="E144" s="870" t="s">
        <v>974</v>
      </c>
      <c r="F144" s="873">
        <v>991216</v>
      </c>
      <c r="G144" s="873">
        <v>0</v>
      </c>
      <c r="H144" s="873">
        <v>0</v>
      </c>
      <c r="I144" s="873">
        <v>-42622</v>
      </c>
      <c r="J144" s="873">
        <v>5304584</v>
      </c>
      <c r="K144" s="873">
        <v>0</v>
      </c>
      <c r="L144" s="873">
        <v>76940</v>
      </c>
      <c r="M144" s="873">
        <v>80024</v>
      </c>
    </row>
    <row r="145" spans="1:13" x14ac:dyDescent="0.2">
      <c r="A145" s="870" t="s">
        <v>3069</v>
      </c>
      <c r="B145" s="870" t="s">
        <v>376</v>
      </c>
      <c r="C145" s="870" t="s">
        <v>2120</v>
      </c>
      <c r="D145" s="870" t="s">
        <v>375</v>
      </c>
      <c r="E145" s="870" t="s">
        <v>975</v>
      </c>
      <c r="F145" s="873">
        <v>252895</v>
      </c>
      <c r="G145" s="873">
        <v>0</v>
      </c>
      <c r="H145" s="873">
        <v>0</v>
      </c>
      <c r="I145" s="873">
        <v>-2082</v>
      </c>
      <c r="J145" s="873">
        <v>737277</v>
      </c>
      <c r="K145" s="873">
        <v>0</v>
      </c>
      <c r="L145" s="873">
        <v>54233</v>
      </c>
      <c r="M145" s="873">
        <v>56407</v>
      </c>
    </row>
    <row r="146" spans="1:13" x14ac:dyDescent="0.2">
      <c r="A146" s="870" t="s">
        <v>3070</v>
      </c>
      <c r="B146" s="870" t="s">
        <v>380</v>
      </c>
      <c r="C146" s="870" t="s">
        <v>2121</v>
      </c>
      <c r="D146" s="870" t="s">
        <v>745</v>
      </c>
      <c r="E146" s="870" t="s">
        <v>976</v>
      </c>
      <c r="F146" s="873">
        <v>0</v>
      </c>
      <c r="G146" s="873">
        <v>0</v>
      </c>
      <c r="H146" s="873">
        <v>0</v>
      </c>
      <c r="I146" s="873">
        <v>0</v>
      </c>
      <c r="J146" s="873">
        <v>11661</v>
      </c>
      <c r="K146" s="873">
        <v>0</v>
      </c>
      <c r="L146" s="873">
        <v>0</v>
      </c>
      <c r="M146" s="873">
        <v>0</v>
      </c>
    </row>
    <row r="147" spans="1:13" x14ac:dyDescent="0.2">
      <c r="A147" s="870" t="s">
        <v>3070</v>
      </c>
      <c r="B147" s="870" t="s">
        <v>390</v>
      </c>
      <c r="C147" s="870" t="s">
        <v>2122</v>
      </c>
      <c r="D147" s="870" t="s">
        <v>389</v>
      </c>
      <c r="E147" s="870" t="s">
        <v>978</v>
      </c>
      <c r="F147" s="873">
        <v>0</v>
      </c>
      <c r="G147" s="873">
        <v>0</v>
      </c>
      <c r="H147" s="873">
        <v>0</v>
      </c>
      <c r="I147" s="873">
        <v>0</v>
      </c>
      <c r="J147" s="873">
        <v>0</v>
      </c>
      <c r="K147" s="873">
        <v>0</v>
      </c>
      <c r="L147" s="873">
        <v>0</v>
      </c>
      <c r="M147" s="873">
        <v>0</v>
      </c>
    </row>
    <row r="148" spans="1:13" x14ac:dyDescent="0.2">
      <c r="A148" s="870" t="s">
        <v>3070</v>
      </c>
      <c r="B148" s="870" t="s">
        <v>394</v>
      </c>
      <c r="C148" s="870" t="s">
        <v>2123</v>
      </c>
      <c r="D148" s="870" t="s">
        <v>744</v>
      </c>
      <c r="E148" s="870" t="s">
        <v>810</v>
      </c>
      <c r="F148" s="873">
        <v>126944</v>
      </c>
      <c r="G148" s="873">
        <v>0</v>
      </c>
      <c r="H148" s="873">
        <v>0</v>
      </c>
      <c r="I148" s="873">
        <v>0</v>
      </c>
      <c r="J148" s="873">
        <v>0</v>
      </c>
      <c r="K148" s="873">
        <v>126944</v>
      </c>
      <c r="L148" s="873">
        <v>55000</v>
      </c>
      <c r="M148" s="873">
        <v>57204</v>
      </c>
    </row>
    <row r="149" spans="1:13" x14ac:dyDescent="0.2">
      <c r="A149" s="870" t="s">
        <v>3070</v>
      </c>
      <c r="B149" s="870" t="s">
        <v>394</v>
      </c>
      <c r="C149" s="870" t="s">
        <v>2124</v>
      </c>
      <c r="D149" s="870" t="s">
        <v>744</v>
      </c>
      <c r="E149" s="870" t="s">
        <v>979</v>
      </c>
      <c r="F149" s="873">
        <v>829979</v>
      </c>
      <c r="G149" s="873">
        <v>0</v>
      </c>
      <c r="H149" s="873">
        <v>0</v>
      </c>
      <c r="I149" s="873">
        <v>-116525</v>
      </c>
      <c r="J149" s="873">
        <v>2978093</v>
      </c>
      <c r="K149" s="873">
        <v>0</v>
      </c>
      <c r="L149" s="873">
        <v>130168</v>
      </c>
      <c r="M149" s="873">
        <v>135385</v>
      </c>
    </row>
    <row r="150" spans="1:13" x14ac:dyDescent="0.2">
      <c r="A150" s="870" t="s">
        <v>3069</v>
      </c>
      <c r="B150" s="870" t="s">
        <v>402</v>
      </c>
      <c r="C150" s="870" t="s">
        <v>2125</v>
      </c>
      <c r="D150" s="870" t="s">
        <v>853</v>
      </c>
      <c r="E150" s="870" t="s">
        <v>817</v>
      </c>
      <c r="F150" s="873">
        <v>607196</v>
      </c>
      <c r="G150" s="873">
        <v>0</v>
      </c>
      <c r="H150" s="873">
        <v>0</v>
      </c>
      <c r="I150" s="873">
        <v>0</v>
      </c>
      <c r="J150" s="873">
        <v>91256</v>
      </c>
      <c r="K150" s="873">
        <v>515940</v>
      </c>
      <c r="L150" s="873">
        <v>0</v>
      </c>
      <c r="M150" s="873">
        <v>0</v>
      </c>
    </row>
    <row r="151" spans="1:13" x14ac:dyDescent="0.2">
      <c r="A151" s="870" t="s">
        <v>3069</v>
      </c>
      <c r="B151" s="870" t="s">
        <v>402</v>
      </c>
      <c r="C151" s="870" t="s">
        <v>2126</v>
      </c>
      <c r="D151" s="870" t="s">
        <v>853</v>
      </c>
      <c r="E151" s="870" t="s">
        <v>808</v>
      </c>
      <c r="F151" s="873">
        <v>4212768</v>
      </c>
      <c r="G151" s="873">
        <v>0</v>
      </c>
      <c r="H151" s="873">
        <v>0</v>
      </c>
      <c r="I151" s="873">
        <v>404132</v>
      </c>
      <c r="J151" s="873">
        <v>5550196</v>
      </c>
      <c r="K151" s="873">
        <v>0</v>
      </c>
      <c r="L151" s="873">
        <v>0</v>
      </c>
      <c r="M151" s="873">
        <v>0</v>
      </c>
    </row>
    <row r="152" spans="1:13" x14ac:dyDescent="0.2">
      <c r="A152" s="870" t="s">
        <v>3069</v>
      </c>
      <c r="B152" s="870" t="s">
        <v>402</v>
      </c>
      <c r="C152" s="870" t="s">
        <v>2127</v>
      </c>
      <c r="D152" s="870" t="s">
        <v>853</v>
      </c>
      <c r="E152" s="870" t="s">
        <v>980</v>
      </c>
      <c r="F152" s="873">
        <v>0</v>
      </c>
      <c r="G152" s="873">
        <v>0</v>
      </c>
      <c r="H152" s="873">
        <v>0</v>
      </c>
      <c r="I152" s="873">
        <v>0</v>
      </c>
      <c r="J152" s="873">
        <v>0</v>
      </c>
      <c r="K152" s="873">
        <v>0</v>
      </c>
      <c r="L152" s="873">
        <v>0</v>
      </c>
      <c r="M152" s="873">
        <v>0</v>
      </c>
    </row>
    <row r="153" spans="1:13" x14ac:dyDescent="0.2">
      <c r="A153" s="870" t="s">
        <v>3069</v>
      </c>
      <c r="B153" s="870" t="s">
        <v>402</v>
      </c>
      <c r="C153" s="870" t="s">
        <v>2128</v>
      </c>
      <c r="D153" s="870" t="s">
        <v>853</v>
      </c>
      <c r="E153" s="870" t="s">
        <v>981</v>
      </c>
      <c r="F153" s="873">
        <v>0</v>
      </c>
      <c r="G153" s="873">
        <v>0</v>
      </c>
      <c r="H153" s="873">
        <v>0</v>
      </c>
      <c r="I153" s="873">
        <v>0</v>
      </c>
      <c r="J153" s="873">
        <v>0</v>
      </c>
      <c r="K153" s="873">
        <v>0</v>
      </c>
      <c r="L153" s="873">
        <v>0</v>
      </c>
      <c r="M153" s="873">
        <v>0</v>
      </c>
    </row>
    <row r="154" spans="1:13" x14ac:dyDescent="0.2">
      <c r="A154" s="870" t="s">
        <v>3069</v>
      </c>
      <c r="B154" s="870" t="s">
        <v>404</v>
      </c>
      <c r="C154" s="870" t="s">
        <v>2129</v>
      </c>
      <c r="D154" s="870" t="s">
        <v>403</v>
      </c>
      <c r="E154" s="870" t="s">
        <v>982</v>
      </c>
      <c r="F154" s="873">
        <v>0</v>
      </c>
      <c r="G154" s="873">
        <v>0</v>
      </c>
      <c r="H154" s="873">
        <v>0</v>
      </c>
      <c r="I154" s="873">
        <v>0</v>
      </c>
      <c r="J154" s="873">
        <v>0</v>
      </c>
      <c r="K154" s="873">
        <v>0</v>
      </c>
      <c r="L154" s="873">
        <v>0</v>
      </c>
      <c r="M154" s="873">
        <v>0</v>
      </c>
    </row>
    <row r="155" spans="1:13" x14ac:dyDescent="0.2">
      <c r="A155" s="870" t="s">
        <v>3070</v>
      </c>
      <c r="B155" s="870" t="s">
        <v>406</v>
      </c>
      <c r="C155" s="870" t="s">
        <v>2130</v>
      </c>
      <c r="D155" s="870" t="s">
        <v>405</v>
      </c>
      <c r="E155" s="870" t="s">
        <v>818</v>
      </c>
      <c r="F155" s="873">
        <v>2690170</v>
      </c>
      <c r="G155" s="873">
        <v>0</v>
      </c>
      <c r="H155" s="873">
        <v>0</v>
      </c>
      <c r="I155" s="873">
        <v>4963</v>
      </c>
      <c r="J155" s="873">
        <v>247182</v>
      </c>
      <c r="K155" s="873">
        <v>2447951</v>
      </c>
      <c r="L155" s="873">
        <v>114379</v>
      </c>
      <c r="M155" s="873">
        <v>118963</v>
      </c>
    </row>
    <row r="156" spans="1:13" x14ac:dyDescent="0.2">
      <c r="A156" s="870" t="s">
        <v>3069</v>
      </c>
      <c r="B156" s="870" t="s">
        <v>412</v>
      </c>
      <c r="C156" s="870" t="s">
        <v>2131</v>
      </c>
      <c r="D156" s="870" t="s">
        <v>743</v>
      </c>
      <c r="E156" s="870" t="s">
        <v>804</v>
      </c>
      <c r="F156" s="873">
        <v>0</v>
      </c>
      <c r="G156" s="873">
        <v>0</v>
      </c>
      <c r="H156" s="873">
        <v>0</v>
      </c>
      <c r="I156" s="873">
        <v>0</v>
      </c>
      <c r="J156" s="873">
        <v>0</v>
      </c>
      <c r="K156" s="873">
        <v>0</v>
      </c>
      <c r="L156" s="873">
        <v>103310</v>
      </c>
      <c r="M156" s="873">
        <v>107451</v>
      </c>
    </row>
    <row r="157" spans="1:13" x14ac:dyDescent="0.2">
      <c r="A157" s="870" t="s">
        <v>3069</v>
      </c>
      <c r="B157" s="870" t="s">
        <v>412</v>
      </c>
      <c r="C157" s="870" t="s">
        <v>2132</v>
      </c>
      <c r="D157" s="870" t="s">
        <v>743</v>
      </c>
      <c r="E157" s="870" t="s">
        <v>805</v>
      </c>
      <c r="F157" s="873">
        <v>0</v>
      </c>
      <c r="G157" s="873">
        <v>0</v>
      </c>
      <c r="H157" s="873">
        <v>0</v>
      </c>
      <c r="I157" s="873">
        <v>0</v>
      </c>
      <c r="J157" s="873">
        <v>0</v>
      </c>
      <c r="K157" s="873">
        <v>0</v>
      </c>
      <c r="L157" s="873">
        <v>0</v>
      </c>
      <c r="M157" s="873">
        <v>0</v>
      </c>
    </row>
    <row r="158" spans="1:13" x14ac:dyDescent="0.2">
      <c r="A158" s="870" t="s">
        <v>3069</v>
      </c>
      <c r="B158" s="870" t="s">
        <v>412</v>
      </c>
      <c r="C158" s="870" t="s">
        <v>2133</v>
      </c>
      <c r="D158" s="870" t="s">
        <v>743</v>
      </c>
      <c r="E158" s="870" t="s">
        <v>983</v>
      </c>
      <c r="F158" s="873">
        <v>0</v>
      </c>
      <c r="G158" s="873">
        <v>0</v>
      </c>
      <c r="H158" s="873">
        <v>0</v>
      </c>
      <c r="I158" s="873">
        <v>0</v>
      </c>
      <c r="J158" s="873">
        <v>0</v>
      </c>
      <c r="K158" s="873">
        <v>0</v>
      </c>
      <c r="L158" s="873">
        <v>0</v>
      </c>
      <c r="M158" s="873">
        <v>0</v>
      </c>
    </row>
    <row r="159" spans="1:13" x14ac:dyDescent="0.2">
      <c r="A159" s="870" t="s">
        <v>3069</v>
      </c>
      <c r="B159" s="870" t="s">
        <v>412</v>
      </c>
      <c r="C159" s="870" t="s">
        <v>2134</v>
      </c>
      <c r="D159" s="870" t="s">
        <v>743</v>
      </c>
      <c r="E159" s="870" t="s">
        <v>984</v>
      </c>
      <c r="F159" s="873">
        <v>0</v>
      </c>
      <c r="G159" s="873">
        <v>0</v>
      </c>
      <c r="H159" s="873">
        <v>0</v>
      </c>
      <c r="I159" s="873">
        <v>0</v>
      </c>
      <c r="J159" s="873">
        <v>0</v>
      </c>
      <c r="K159" s="873">
        <v>0</v>
      </c>
      <c r="L159" s="873">
        <v>0</v>
      </c>
      <c r="M159" s="873">
        <v>0</v>
      </c>
    </row>
    <row r="160" spans="1:13" x14ac:dyDescent="0.2">
      <c r="A160" s="870" t="s">
        <v>3069</v>
      </c>
      <c r="B160" s="870" t="s">
        <v>412</v>
      </c>
      <c r="C160" s="870" t="s">
        <v>2135</v>
      </c>
      <c r="D160" s="870" t="s">
        <v>743</v>
      </c>
      <c r="E160" s="870" t="s">
        <v>985</v>
      </c>
      <c r="F160" s="873">
        <v>0</v>
      </c>
      <c r="G160" s="873">
        <v>0</v>
      </c>
      <c r="H160" s="873">
        <v>0</v>
      </c>
      <c r="I160" s="873">
        <v>0</v>
      </c>
      <c r="J160" s="873">
        <v>0</v>
      </c>
      <c r="K160" s="873">
        <v>0</v>
      </c>
      <c r="L160" s="873">
        <v>0</v>
      </c>
      <c r="M160" s="873">
        <v>0</v>
      </c>
    </row>
    <row r="161" spans="1:13" x14ac:dyDescent="0.2">
      <c r="A161" s="870" t="s">
        <v>3069</v>
      </c>
      <c r="B161" s="870" t="s">
        <v>412</v>
      </c>
      <c r="C161" s="870" t="s">
        <v>2136</v>
      </c>
      <c r="D161" s="870" t="s">
        <v>743</v>
      </c>
      <c r="E161" s="870" t="s">
        <v>986</v>
      </c>
      <c r="F161" s="873">
        <v>0</v>
      </c>
      <c r="G161" s="873">
        <v>0</v>
      </c>
      <c r="H161" s="873">
        <v>0</v>
      </c>
      <c r="I161" s="873">
        <v>0</v>
      </c>
      <c r="J161" s="873">
        <v>0</v>
      </c>
      <c r="K161" s="873">
        <v>0</v>
      </c>
      <c r="L161" s="873">
        <v>90037</v>
      </c>
      <c r="M161" s="873">
        <v>93646</v>
      </c>
    </row>
    <row r="162" spans="1:13" x14ac:dyDescent="0.2">
      <c r="A162" s="870" t="s">
        <v>3069</v>
      </c>
      <c r="B162" s="870" t="s">
        <v>412</v>
      </c>
      <c r="C162" s="870" t="s">
        <v>2137</v>
      </c>
      <c r="D162" s="870" t="s">
        <v>743</v>
      </c>
      <c r="E162" s="870" t="s">
        <v>987</v>
      </c>
      <c r="F162" s="873">
        <v>0</v>
      </c>
      <c r="G162" s="873">
        <v>0</v>
      </c>
      <c r="H162" s="873">
        <v>0</v>
      </c>
      <c r="I162" s="873">
        <v>0</v>
      </c>
      <c r="J162" s="873">
        <v>0</v>
      </c>
      <c r="K162" s="873">
        <v>0</v>
      </c>
      <c r="L162" s="873">
        <v>0</v>
      </c>
      <c r="M162" s="873">
        <v>0</v>
      </c>
    </row>
    <row r="163" spans="1:13" x14ac:dyDescent="0.2">
      <c r="A163" s="870" t="s">
        <v>3069</v>
      </c>
      <c r="B163" s="870" t="s">
        <v>412</v>
      </c>
      <c r="C163" s="870" t="s">
        <v>2138</v>
      </c>
      <c r="D163" s="870" t="s">
        <v>743</v>
      </c>
      <c r="E163" s="870" t="s">
        <v>988</v>
      </c>
      <c r="F163" s="873">
        <v>0</v>
      </c>
      <c r="G163" s="873">
        <v>0</v>
      </c>
      <c r="H163" s="873">
        <v>0</v>
      </c>
      <c r="I163" s="873">
        <v>0</v>
      </c>
      <c r="J163" s="873">
        <v>0</v>
      </c>
      <c r="K163" s="873">
        <v>0</v>
      </c>
      <c r="L163" s="873">
        <v>0</v>
      </c>
      <c r="M163" s="873">
        <v>0</v>
      </c>
    </row>
    <row r="164" spans="1:13" x14ac:dyDescent="0.2">
      <c r="A164" s="870" t="s">
        <v>3069</v>
      </c>
      <c r="B164" s="870" t="s">
        <v>418</v>
      </c>
      <c r="C164" s="870" t="s">
        <v>2139</v>
      </c>
      <c r="D164" s="870" t="s">
        <v>742</v>
      </c>
      <c r="E164" s="870" t="s">
        <v>805</v>
      </c>
      <c r="F164" s="873">
        <v>1430984</v>
      </c>
      <c r="G164" s="873">
        <v>0</v>
      </c>
      <c r="H164" s="873">
        <v>0</v>
      </c>
      <c r="I164" s="873">
        <v>0</v>
      </c>
      <c r="J164" s="873">
        <v>962687</v>
      </c>
      <c r="K164" s="873">
        <v>468297</v>
      </c>
      <c r="L164" s="873">
        <v>0</v>
      </c>
      <c r="M164" s="873">
        <v>0</v>
      </c>
    </row>
    <row r="165" spans="1:13" x14ac:dyDescent="0.2">
      <c r="A165" s="870" t="s">
        <v>3069</v>
      </c>
      <c r="B165" s="870" t="s">
        <v>418</v>
      </c>
      <c r="C165" s="870" t="s">
        <v>2140</v>
      </c>
      <c r="D165" s="870" t="s">
        <v>742</v>
      </c>
      <c r="E165" s="870" t="s">
        <v>989</v>
      </c>
      <c r="F165" s="873">
        <v>899515</v>
      </c>
      <c r="G165" s="873">
        <v>0</v>
      </c>
      <c r="H165" s="873">
        <v>0</v>
      </c>
      <c r="I165" s="873">
        <v>577</v>
      </c>
      <c r="J165" s="873">
        <v>19228</v>
      </c>
      <c r="K165" s="873">
        <v>880864</v>
      </c>
      <c r="L165" s="873">
        <v>28076</v>
      </c>
      <c r="M165" s="873">
        <v>29201</v>
      </c>
    </row>
    <row r="166" spans="1:13" x14ac:dyDescent="0.2">
      <c r="A166" s="870" t="s">
        <v>3070</v>
      </c>
      <c r="B166" s="870" t="s">
        <v>420</v>
      </c>
      <c r="C166" s="870" t="s">
        <v>2141</v>
      </c>
      <c r="D166" s="870" t="s">
        <v>419</v>
      </c>
      <c r="E166" s="870" t="s">
        <v>990</v>
      </c>
      <c r="F166" s="873">
        <v>18381</v>
      </c>
      <c r="G166" s="873">
        <v>0</v>
      </c>
      <c r="H166" s="873">
        <v>0</v>
      </c>
      <c r="I166" s="873">
        <v>0</v>
      </c>
      <c r="J166" s="873">
        <v>0</v>
      </c>
      <c r="K166" s="873">
        <v>18381</v>
      </c>
      <c r="L166" s="873">
        <v>278604</v>
      </c>
      <c r="M166" s="873">
        <v>289770</v>
      </c>
    </row>
    <row r="167" spans="1:13" x14ac:dyDescent="0.2">
      <c r="A167" s="870" t="s">
        <v>3070</v>
      </c>
      <c r="B167" s="870" t="s">
        <v>420</v>
      </c>
      <c r="C167" s="870" t="s">
        <v>2142</v>
      </c>
      <c r="D167" s="870" t="s">
        <v>419</v>
      </c>
      <c r="E167" s="870" t="s">
        <v>991</v>
      </c>
      <c r="F167" s="873">
        <v>0</v>
      </c>
      <c r="G167" s="873">
        <v>0</v>
      </c>
      <c r="H167" s="873">
        <v>0</v>
      </c>
      <c r="I167" s="873">
        <v>0</v>
      </c>
      <c r="J167" s="873">
        <v>0</v>
      </c>
      <c r="K167" s="873">
        <v>0</v>
      </c>
      <c r="L167" s="873">
        <v>0</v>
      </c>
      <c r="M167" s="873">
        <v>0</v>
      </c>
    </row>
    <row r="168" spans="1:13" x14ac:dyDescent="0.2">
      <c r="A168" s="870" t="s">
        <v>3069</v>
      </c>
      <c r="B168" s="870" t="s">
        <v>422</v>
      </c>
      <c r="C168" s="870" t="s">
        <v>2143</v>
      </c>
      <c r="D168" s="870" t="s">
        <v>740</v>
      </c>
      <c r="E168" s="870" t="s">
        <v>797</v>
      </c>
      <c r="F168" s="873">
        <v>534684</v>
      </c>
      <c r="G168" s="873">
        <v>0</v>
      </c>
      <c r="H168" s="873">
        <v>0</v>
      </c>
      <c r="I168" s="873">
        <v>-37387</v>
      </c>
      <c r="J168" s="873">
        <v>197047</v>
      </c>
      <c r="K168" s="873">
        <v>300250</v>
      </c>
      <c r="L168" s="873">
        <v>0</v>
      </c>
      <c r="M168" s="873">
        <v>0</v>
      </c>
    </row>
    <row r="169" spans="1:13" x14ac:dyDescent="0.2">
      <c r="A169" s="870" t="s">
        <v>3069</v>
      </c>
      <c r="B169" s="870" t="s">
        <v>424</v>
      </c>
      <c r="C169" s="870" t="s">
        <v>2144</v>
      </c>
      <c r="D169" s="870" t="s">
        <v>423</v>
      </c>
      <c r="E169" s="870" t="s">
        <v>819</v>
      </c>
      <c r="F169" s="873">
        <v>708214</v>
      </c>
      <c r="G169" s="873">
        <v>0</v>
      </c>
      <c r="H169" s="873">
        <v>0</v>
      </c>
      <c r="I169" s="873">
        <v>8881</v>
      </c>
      <c r="J169" s="873">
        <v>623619</v>
      </c>
      <c r="K169" s="873">
        <v>93476</v>
      </c>
      <c r="L169" s="873">
        <v>26506</v>
      </c>
      <c r="M169" s="873">
        <v>27568</v>
      </c>
    </row>
    <row r="170" spans="1:13" x14ac:dyDescent="0.2">
      <c r="A170" s="870" t="s">
        <v>3069</v>
      </c>
      <c r="B170" s="870" t="s">
        <v>430</v>
      </c>
      <c r="C170" s="870" t="s">
        <v>2145</v>
      </c>
      <c r="D170" s="870" t="s">
        <v>429</v>
      </c>
      <c r="E170" s="870" t="s">
        <v>820</v>
      </c>
      <c r="F170" s="873">
        <v>3657431</v>
      </c>
      <c r="G170" s="873">
        <v>0</v>
      </c>
      <c r="H170" s="873">
        <v>0</v>
      </c>
      <c r="I170" s="873">
        <v>-30315</v>
      </c>
      <c r="J170" s="873">
        <v>3390005</v>
      </c>
      <c r="K170" s="873">
        <v>237111</v>
      </c>
      <c r="L170" s="873">
        <v>281057</v>
      </c>
      <c r="M170" s="873">
        <v>292322</v>
      </c>
    </row>
    <row r="171" spans="1:13" x14ac:dyDescent="0.2">
      <c r="A171" s="870" t="s">
        <v>3069</v>
      </c>
      <c r="B171" s="870" t="s">
        <v>432</v>
      </c>
      <c r="C171" s="870" t="s">
        <v>2146</v>
      </c>
      <c r="D171" s="870" t="s">
        <v>431</v>
      </c>
      <c r="E171" s="870" t="s">
        <v>821</v>
      </c>
      <c r="F171" s="873">
        <v>149136</v>
      </c>
      <c r="G171" s="873">
        <v>0</v>
      </c>
      <c r="H171" s="873">
        <v>0</v>
      </c>
      <c r="I171" s="873">
        <v>57</v>
      </c>
      <c r="J171" s="873">
        <v>15539</v>
      </c>
      <c r="K171" s="873">
        <v>133654</v>
      </c>
      <c r="L171" s="873">
        <v>14174</v>
      </c>
      <c r="M171" s="873">
        <v>14742</v>
      </c>
    </row>
    <row r="172" spans="1:13" x14ac:dyDescent="0.2">
      <c r="A172" s="870" t="s">
        <v>3069</v>
      </c>
      <c r="B172" s="870" t="s">
        <v>432</v>
      </c>
      <c r="C172" s="870" t="s">
        <v>2147</v>
      </c>
      <c r="D172" s="870" t="s">
        <v>431</v>
      </c>
      <c r="E172" s="870" t="s">
        <v>992</v>
      </c>
      <c r="F172" s="873">
        <v>0</v>
      </c>
      <c r="G172" s="873">
        <v>0</v>
      </c>
      <c r="H172" s="873">
        <v>0</v>
      </c>
      <c r="I172" s="873">
        <v>0</v>
      </c>
      <c r="J172" s="873">
        <v>0</v>
      </c>
      <c r="K172" s="873">
        <v>0</v>
      </c>
      <c r="L172" s="873">
        <v>0</v>
      </c>
      <c r="M172" s="873">
        <v>0</v>
      </c>
    </row>
    <row r="173" spans="1:13" x14ac:dyDescent="0.2">
      <c r="A173" s="870" t="s">
        <v>3069</v>
      </c>
      <c r="B173" s="870" t="s">
        <v>432</v>
      </c>
      <c r="C173" s="870" t="s">
        <v>2148</v>
      </c>
      <c r="D173" s="870" t="s">
        <v>431</v>
      </c>
      <c r="E173" s="870" t="s">
        <v>993</v>
      </c>
      <c r="F173" s="873">
        <v>0</v>
      </c>
      <c r="G173" s="873">
        <v>0</v>
      </c>
      <c r="H173" s="873">
        <v>0</v>
      </c>
      <c r="I173" s="873">
        <v>0</v>
      </c>
      <c r="J173" s="873">
        <v>0</v>
      </c>
      <c r="K173" s="873">
        <v>0</v>
      </c>
      <c r="L173" s="873">
        <v>0</v>
      </c>
      <c r="M173" s="873">
        <v>0</v>
      </c>
    </row>
    <row r="174" spans="1:13" x14ac:dyDescent="0.2">
      <c r="A174" s="870" t="s">
        <v>3069</v>
      </c>
      <c r="B174" s="870" t="s">
        <v>432</v>
      </c>
      <c r="C174" s="870" t="s">
        <v>2149</v>
      </c>
      <c r="D174" s="870" t="s">
        <v>431</v>
      </c>
      <c r="E174" s="870" t="s">
        <v>994</v>
      </c>
      <c r="F174" s="873">
        <v>12625</v>
      </c>
      <c r="G174" s="873">
        <v>0</v>
      </c>
      <c r="H174" s="873">
        <v>0</v>
      </c>
      <c r="I174" s="873">
        <v>0</v>
      </c>
      <c r="J174" s="873">
        <v>21265</v>
      </c>
      <c r="K174" s="873">
        <v>0</v>
      </c>
      <c r="L174" s="873">
        <v>39865</v>
      </c>
      <c r="M174" s="873">
        <v>41463</v>
      </c>
    </row>
    <row r="175" spans="1:13" x14ac:dyDescent="0.2">
      <c r="A175" s="870" t="s">
        <v>3070</v>
      </c>
      <c r="B175" s="870" t="s">
        <v>436</v>
      </c>
      <c r="C175" s="870" t="s">
        <v>2150</v>
      </c>
      <c r="D175" s="870" t="s">
        <v>739</v>
      </c>
      <c r="E175" s="870" t="s">
        <v>822</v>
      </c>
      <c r="F175" s="873">
        <v>4138072</v>
      </c>
      <c r="G175" s="873">
        <v>0</v>
      </c>
      <c r="H175" s="873">
        <v>0</v>
      </c>
      <c r="I175" s="873">
        <v>0</v>
      </c>
      <c r="J175" s="873">
        <v>4262382</v>
      </c>
      <c r="K175" s="873">
        <v>0</v>
      </c>
      <c r="L175" s="873">
        <v>0</v>
      </c>
      <c r="M175" s="873">
        <v>0</v>
      </c>
    </row>
    <row r="176" spans="1:13" x14ac:dyDescent="0.2">
      <c r="A176" s="870" t="s">
        <v>3070</v>
      </c>
      <c r="B176" s="870" t="s">
        <v>436</v>
      </c>
      <c r="C176" s="870" t="s">
        <v>2151</v>
      </c>
      <c r="D176" s="870" t="s">
        <v>739</v>
      </c>
      <c r="E176" s="870" t="s">
        <v>823</v>
      </c>
      <c r="F176" s="873">
        <v>3348735</v>
      </c>
      <c r="G176" s="873">
        <v>0</v>
      </c>
      <c r="H176" s="873">
        <v>0</v>
      </c>
      <c r="I176" s="873">
        <v>-58614</v>
      </c>
      <c r="J176" s="873">
        <v>7448354</v>
      </c>
      <c r="K176" s="873">
        <v>0</v>
      </c>
      <c r="L176" s="873">
        <v>0</v>
      </c>
      <c r="M176" s="873">
        <v>0</v>
      </c>
    </row>
    <row r="177" spans="1:13" x14ac:dyDescent="0.2">
      <c r="A177" s="870" t="s">
        <v>3070</v>
      </c>
      <c r="B177" s="870" t="s">
        <v>450</v>
      </c>
      <c r="C177" s="870" t="s">
        <v>2152</v>
      </c>
      <c r="D177" s="870" t="s">
        <v>737</v>
      </c>
      <c r="E177" s="870" t="s">
        <v>995</v>
      </c>
      <c r="F177" s="873">
        <v>498092</v>
      </c>
      <c r="G177" s="873">
        <v>0</v>
      </c>
      <c r="H177" s="873">
        <v>0</v>
      </c>
      <c r="I177" s="873">
        <v>-5454</v>
      </c>
      <c r="J177" s="873">
        <v>565889</v>
      </c>
      <c r="K177" s="873">
        <v>0</v>
      </c>
      <c r="L177" s="873">
        <v>28048</v>
      </c>
      <c r="M177" s="873">
        <v>29172</v>
      </c>
    </row>
    <row r="178" spans="1:13" x14ac:dyDescent="0.2">
      <c r="A178" s="870" t="s">
        <v>3069</v>
      </c>
      <c r="B178" s="870" t="s">
        <v>460</v>
      </c>
      <c r="C178" s="870" t="s">
        <v>2153</v>
      </c>
      <c r="D178" s="870" t="s">
        <v>1112</v>
      </c>
      <c r="E178" s="870" t="s">
        <v>810</v>
      </c>
      <c r="F178" s="873">
        <v>1792186</v>
      </c>
      <c r="G178" s="873">
        <v>0</v>
      </c>
      <c r="H178" s="873">
        <v>0</v>
      </c>
      <c r="I178" s="873">
        <v>0</v>
      </c>
      <c r="J178" s="873">
        <v>0</v>
      </c>
      <c r="K178" s="873">
        <v>1792186</v>
      </c>
      <c r="L178" s="873">
        <v>0</v>
      </c>
      <c r="M178" s="873">
        <v>0</v>
      </c>
    </row>
    <row r="179" spans="1:13" x14ac:dyDescent="0.2">
      <c r="A179" s="870" t="s">
        <v>3069</v>
      </c>
      <c r="B179" s="870" t="s">
        <v>466</v>
      </c>
      <c r="C179" s="870" t="s">
        <v>2154</v>
      </c>
      <c r="D179" s="870" t="s">
        <v>465</v>
      </c>
      <c r="E179" s="870" t="s">
        <v>807</v>
      </c>
      <c r="F179" s="873">
        <v>2143027</v>
      </c>
      <c r="G179" s="873">
        <v>49562</v>
      </c>
      <c r="H179" s="873">
        <v>0</v>
      </c>
      <c r="I179" s="873">
        <v>0</v>
      </c>
      <c r="J179" s="873">
        <v>1970354</v>
      </c>
      <c r="K179" s="873">
        <v>123111</v>
      </c>
      <c r="L179" s="873">
        <v>0</v>
      </c>
      <c r="M179" s="873">
        <v>0</v>
      </c>
    </row>
    <row r="180" spans="1:13" x14ac:dyDescent="0.2">
      <c r="A180" s="870" t="s">
        <v>3069</v>
      </c>
      <c r="B180" s="870" t="s">
        <v>479</v>
      </c>
      <c r="C180" s="870" t="s">
        <v>2155</v>
      </c>
      <c r="D180" s="870" t="s">
        <v>478</v>
      </c>
      <c r="E180" s="870" t="s">
        <v>801</v>
      </c>
      <c r="F180" s="873">
        <v>881256</v>
      </c>
      <c r="G180" s="873">
        <v>2377</v>
      </c>
      <c r="H180" s="873">
        <v>0</v>
      </c>
      <c r="I180" s="873">
        <v>-6964</v>
      </c>
      <c r="J180" s="873">
        <v>344390</v>
      </c>
      <c r="K180" s="873">
        <v>527525</v>
      </c>
      <c r="L180" s="873">
        <v>112771</v>
      </c>
      <c r="M180" s="873">
        <v>117291</v>
      </c>
    </row>
    <row r="181" spans="1:13" x14ac:dyDescent="0.2">
      <c r="A181" s="870" t="s">
        <v>3070</v>
      </c>
      <c r="B181" s="870" t="s">
        <v>483</v>
      </c>
      <c r="C181" s="870" t="s">
        <v>2156</v>
      </c>
      <c r="D181" s="870" t="s">
        <v>482</v>
      </c>
      <c r="E181" s="870" t="s">
        <v>997</v>
      </c>
      <c r="F181" s="873">
        <v>798793</v>
      </c>
      <c r="G181" s="873">
        <v>0</v>
      </c>
      <c r="H181" s="873">
        <v>0</v>
      </c>
      <c r="I181" s="873">
        <v>0</v>
      </c>
      <c r="J181" s="873">
        <v>645360</v>
      </c>
      <c r="K181" s="873">
        <v>153433</v>
      </c>
      <c r="L181" s="873">
        <v>0</v>
      </c>
      <c r="M181" s="873">
        <v>0</v>
      </c>
    </row>
    <row r="182" spans="1:13" x14ac:dyDescent="0.2">
      <c r="A182" s="870" t="s">
        <v>3070</v>
      </c>
      <c r="B182" s="870" t="s">
        <v>499</v>
      </c>
      <c r="C182" s="870" t="s">
        <v>2157</v>
      </c>
      <c r="D182" s="870" t="s">
        <v>498</v>
      </c>
      <c r="E182" s="870" t="s">
        <v>998</v>
      </c>
      <c r="F182" s="873">
        <v>18944</v>
      </c>
      <c r="G182" s="873">
        <v>0</v>
      </c>
      <c r="H182" s="873">
        <v>0</v>
      </c>
      <c r="I182" s="873">
        <v>0</v>
      </c>
      <c r="J182" s="873">
        <v>22210</v>
      </c>
      <c r="K182" s="873">
        <v>0</v>
      </c>
      <c r="L182" s="873">
        <v>0</v>
      </c>
      <c r="M182" s="873">
        <v>0</v>
      </c>
    </row>
    <row r="183" spans="1:13" x14ac:dyDescent="0.2">
      <c r="A183" s="870" t="s">
        <v>3069</v>
      </c>
      <c r="B183" s="870" t="s">
        <v>507</v>
      </c>
      <c r="C183" s="870" t="s">
        <v>2158</v>
      </c>
      <c r="D183" s="870" t="s">
        <v>506</v>
      </c>
      <c r="E183" s="870" t="s">
        <v>801</v>
      </c>
      <c r="F183" s="873">
        <v>2521622</v>
      </c>
      <c r="G183" s="873">
        <v>0</v>
      </c>
      <c r="H183" s="873">
        <v>0</v>
      </c>
      <c r="I183" s="873">
        <v>147</v>
      </c>
      <c r="J183" s="873">
        <v>1829529</v>
      </c>
      <c r="K183" s="873">
        <v>692240</v>
      </c>
      <c r="L183" s="873">
        <v>0</v>
      </c>
      <c r="M183" s="873">
        <v>0</v>
      </c>
    </row>
    <row r="184" spans="1:13" x14ac:dyDescent="0.2">
      <c r="A184" s="870" t="s">
        <v>3069</v>
      </c>
      <c r="B184" s="870" t="s">
        <v>507</v>
      </c>
      <c r="C184" s="870" t="s">
        <v>2159</v>
      </c>
      <c r="D184" s="870" t="s">
        <v>506</v>
      </c>
      <c r="E184" s="870" t="s">
        <v>808</v>
      </c>
      <c r="F184" s="873">
        <v>552155</v>
      </c>
      <c r="G184" s="873">
        <v>0</v>
      </c>
      <c r="H184" s="873">
        <v>0</v>
      </c>
      <c r="I184" s="873">
        <v>-175200</v>
      </c>
      <c r="J184" s="873">
        <v>1718365</v>
      </c>
      <c r="K184" s="873">
        <v>0</v>
      </c>
      <c r="L184" s="873">
        <v>0</v>
      </c>
      <c r="M184" s="873">
        <v>0</v>
      </c>
    </row>
    <row r="185" spans="1:13" x14ac:dyDescent="0.2">
      <c r="A185" s="870" t="s">
        <v>3070</v>
      </c>
      <c r="B185" s="870" t="s">
        <v>516</v>
      </c>
      <c r="C185" s="870" t="s">
        <v>2160</v>
      </c>
      <c r="D185" s="870" t="s">
        <v>515</v>
      </c>
      <c r="E185" s="870" t="s">
        <v>854</v>
      </c>
      <c r="F185" s="873">
        <v>0</v>
      </c>
      <c r="G185" s="873">
        <v>0</v>
      </c>
      <c r="H185" s="873">
        <v>0</v>
      </c>
      <c r="I185" s="873">
        <v>0</v>
      </c>
      <c r="J185" s="873">
        <v>0</v>
      </c>
      <c r="K185" s="873">
        <v>0</v>
      </c>
      <c r="L185" s="873">
        <v>0</v>
      </c>
      <c r="M185" s="873">
        <v>0</v>
      </c>
    </row>
    <row r="186" spans="1:13" x14ac:dyDescent="0.2">
      <c r="A186" s="870" t="s">
        <v>3070</v>
      </c>
      <c r="B186" s="870" t="s">
        <v>516</v>
      </c>
      <c r="C186" s="870" t="s">
        <v>2161</v>
      </c>
      <c r="D186" s="870" t="s">
        <v>515</v>
      </c>
      <c r="E186" s="870" t="s">
        <v>855</v>
      </c>
      <c r="F186" s="873">
        <v>753801</v>
      </c>
      <c r="G186" s="873">
        <v>0</v>
      </c>
      <c r="H186" s="873">
        <v>0</v>
      </c>
      <c r="I186" s="873">
        <v>0</v>
      </c>
      <c r="J186" s="873">
        <v>0</v>
      </c>
      <c r="K186" s="873">
        <v>753801</v>
      </c>
      <c r="L186" s="873">
        <v>223316</v>
      </c>
      <c r="M186" s="873">
        <v>232267</v>
      </c>
    </row>
    <row r="187" spans="1:13" x14ac:dyDescent="0.2">
      <c r="A187" s="870" t="s">
        <v>3070</v>
      </c>
      <c r="B187" s="870" t="s">
        <v>516</v>
      </c>
      <c r="C187" s="870" t="s">
        <v>2162</v>
      </c>
      <c r="D187" s="870" t="s">
        <v>515</v>
      </c>
      <c r="E187" s="870" t="s">
        <v>856</v>
      </c>
      <c r="F187" s="873">
        <v>0</v>
      </c>
      <c r="G187" s="873">
        <v>0</v>
      </c>
      <c r="H187" s="873">
        <v>0</v>
      </c>
      <c r="I187" s="873">
        <v>0</v>
      </c>
      <c r="J187" s="873">
        <v>0</v>
      </c>
      <c r="K187" s="873">
        <v>0</v>
      </c>
      <c r="L187" s="873">
        <v>0</v>
      </c>
      <c r="M187" s="873">
        <v>0</v>
      </c>
    </row>
    <row r="188" spans="1:13" x14ac:dyDescent="0.2">
      <c r="A188" s="870" t="s">
        <v>3069</v>
      </c>
      <c r="B188" s="870" t="s">
        <v>520</v>
      </c>
      <c r="C188" s="870" t="s">
        <v>2163</v>
      </c>
      <c r="D188" s="870" t="s">
        <v>727</v>
      </c>
      <c r="E188" s="870" t="s">
        <v>797</v>
      </c>
      <c r="F188" s="873">
        <v>17376941</v>
      </c>
      <c r="G188" s="873">
        <v>276480</v>
      </c>
      <c r="H188" s="873">
        <v>0</v>
      </c>
      <c r="I188" s="873">
        <v>-17775</v>
      </c>
      <c r="J188" s="873">
        <v>742522</v>
      </c>
      <c r="K188" s="873">
        <v>16340164</v>
      </c>
      <c r="L188" s="873">
        <v>0</v>
      </c>
      <c r="M188" s="873">
        <v>0</v>
      </c>
    </row>
    <row r="189" spans="1:13" x14ac:dyDescent="0.2">
      <c r="A189" s="870" t="s">
        <v>3070</v>
      </c>
      <c r="B189" s="870" t="s">
        <v>530</v>
      </c>
      <c r="C189" s="870" t="s">
        <v>2164</v>
      </c>
      <c r="D189" s="870" t="s">
        <v>529</v>
      </c>
      <c r="E189" s="870" t="s">
        <v>999</v>
      </c>
      <c r="F189" s="873">
        <v>122759</v>
      </c>
      <c r="G189" s="873">
        <v>102</v>
      </c>
      <c r="H189" s="873">
        <v>0</v>
      </c>
      <c r="I189" s="873">
        <v>0</v>
      </c>
      <c r="J189" s="873">
        <v>211640</v>
      </c>
      <c r="K189" s="873">
        <v>0</v>
      </c>
      <c r="L189" s="873">
        <v>423162</v>
      </c>
      <c r="M189" s="873">
        <v>440122</v>
      </c>
    </row>
    <row r="190" spans="1:13" x14ac:dyDescent="0.2">
      <c r="A190" s="870" t="s">
        <v>3070</v>
      </c>
      <c r="B190" s="870" t="s">
        <v>534</v>
      </c>
      <c r="C190" s="870" t="s">
        <v>2165</v>
      </c>
      <c r="D190" s="870" t="s">
        <v>533</v>
      </c>
      <c r="E190" s="870" t="s">
        <v>1000</v>
      </c>
      <c r="F190" s="873">
        <v>0</v>
      </c>
      <c r="G190" s="873">
        <v>0</v>
      </c>
      <c r="H190" s="873">
        <v>0</v>
      </c>
      <c r="I190" s="873">
        <v>0</v>
      </c>
      <c r="J190" s="873">
        <v>0</v>
      </c>
      <c r="K190" s="873">
        <v>0</v>
      </c>
      <c r="L190" s="873">
        <v>0</v>
      </c>
      <c r="M190" s="873">
        <v>0</v>
      </c>
    </row>
    <row r="191" spans="1:13" x14ac:dyDescent="0.2">
      <c r="A191" s="870" t="s">
        <v>3070</v>
      </c>
      <c r="B191" s="870" t="s">
        <v>534</v>
      </c>
      <c r="C191" s="870" t="s">
        <v>2166</v>
      </c>
      <c r="D191" s="870" t="s">
        <v>533</v>
      </c>
      <c r="E191" s="870" t="s">
        <v>1001</v>
      </c>
      <c r="F191" s="873">
        <v>46592</v>
      </c>
      <c r="G191" s="873">
        <v>0</v>
      </c>
      <c r="H191" s="873">
        <v>0</v>
      </c>
      <c r="I191" s="873">
        <v>0</v>
      </c>
      <c r="J191" s="873">
        <v>46638</v>
      </c>
      <c r="K191" s="873">
        <v>0</v>
      </c>
      <c r="L191" s="873">
        <v>0</v>
      </c>
      <c r="M191" s="873">
        <v>0</v>
      </c>
    </row>
    <row r="192" spans="1:13" x14ac:dyDescent="0.2">
      <c r="A192" s="870" t="s">
        <v>3070</v>
      </c>
      <c r="B192" s="870" t="s">
        <v>534</v>
      </c>
      <c r="C192" s="870" t="s">
        <v>2167</v>
      </c>
      <c r="D192" s="870" t="s">
        <v>533</v>
      </c>
      <c r="E192" s="870" t="s">
        <v>1002</v>
      </c>
      <c r="F192" s="873">
        <v>0</v>
      </c>
      <c r="G192" s="873">
        <v>0</v>
      </c>
      <c r="H192" s="873">
        <v>0</v>
      </c>
      <c r="I192" s="873">
        <v>0</v>
      </c>
      <c r="J192" s="873">
        <v>0</v>
      </c>
      <c r="K192" s="873">
        <v>0</v>
      </c>
      <c r="L192" s="873">
        <v>0</v>
      </c>
      <c r="M192" s="873">
        <v>0</v>
      </c>
    </row>
    <row r="193" spans="1:13" x14ac:dyDescent="0.2">
      <c r="A193" s="870" t="s">
        <v>3070</v>
      </c>
      <c r="B193" s="870" t="s">
        <v>534</v>
      </c>
      <c r="C193" s="870" t="s">
        <v>2168</v>
      </c>
      <c r="D193" s="870" t="s">
        <v>533</v>
      </c>
      <c r="E193" s="870" t="s">
        <v>1003</v>
      </c>
      <c r="F193" s="873">
        <v>202029</v>
      </c>
      <c r="G193" s="873">
        <v>0</v>
      </c>
      <c r="H193" s="873">
        <v>0</v>
      </c>
      <c r="I193" s="873">
        <v>-1741</v>
      </c>
      <c r="J193" s="873">
        <v>149230</v>
      </c>
      <c r="K193" s="873">
        <v>51058</v>
      </c>
      <c r="L193" s="873">
        <v>0</v>
      </c>
      <c r="M193" s="873">
        <v>0</v>
      </c>
    </row>
    <row r="194" spans="1:13" x14ac:dyDescent="0.2">
      <c r="A194" s="870" t="s">
        <v>3069</v>
      </c>
      <c r="B194" s="870" t="s">
        <v>536</v>
      </c>
      <c r="C194" s="870" t="s">
        <v>2169</v>
      </c>
      <c r="D194" s="870" t="s">
        <v>535</v>
      </c>
      <c r="E194" s="870" t="s">
        <v>807</v>
      </c>
      <c r="F194" s="873">
        <v>170240</v>
      </c>
      <c r="G194" s="873">
        <v>0</v>
      </c>
      <c r="H194" s="873">
        <v>0</v>
      </c>
      <c r="I194" s="873">
        <v>0</v>
      </c>
      <c r="J194" s="873">
        <v>0</v>
      </c>
      <c r="K194" s="873">
        <v>170240</v>
      </c>
      <c r="L194" s="873">
        <v>0</v>
      </c>
      <c r="M194" s="873">
        <v>0</v>
      </c>
    </row>
    <row r="195" spans="1:13" x14ac:dyDescent="0.2">
      <c r="A195" s="870" t="s">
        <v>3069</v>
      </c>
      <c r="B195" s="870" t="s">
        <v>540</v>
      </c>
      <c r="C195" s="870" t="s">
        <v>2170</v>
      </c>
      <c r="D195" s="870" t="s">
        <v>539</v>
      </c>
      <c r="E195" s="870" t="s">
        <v>824</v>
      </c>
      <c r="F195" s="873">
        <v>4170898</v>
      </c>
      <c r="G195" s="873">
        <v>0</v>
      </c>
      <c r="H195" s="873">
        <v>0</v>
      </c>
      <c r="I195" s="873">
        <v>0</v>
      </c>
      <c r="J195" s="873">
        <v>0</v>
      </c>
      <c r="K195" s="873">
        <v>4170898</v>
      </c>
      <c r="L195" s="873">
        <v>162387</v>
      </c>
      <c r="M195" s="873">
        <v>168895</v>
      </c>
    </row>
    <row r="196" spans="1:13" x14ac:dyDescent="0.2">
      <c r="A196" s="870" t="s">
        <v>3069</v>
      </c>
      <c r="B196" s="870" t="s">
        <v>542</v>
      </c>
      <c r="C196" s="870" t="s">
        <v>2171</v>
      </c>
      <c r="D196" s="870" t="s">
        <v>541</v>
      </c>
      <c r="E196" s="870" t="s">
        <v>1004</v>
      </c>
      <c r="F196" s="873">
        <v>0</v>
      </c>
      <c r="G196" s="873">
        <v>0</v>
      </c>
      <c r="H196" s="873">
        <v>0</v>
      </c>
      <c r="I196" s="873">
        <v>0</v>
      </c>
      <c r="J196" s="873">
        <v>0</v>
      </c>
      <c r="K196" s="873">
        <v>0</v>
      </c>
      <c r="L196" s="873">
        <v>0</v>
      </c>
      <c r="M196" s="873">
        <v>0</v>
      </c>
    </row>
    <row r="197" spans="1:13" x14ac:dyDescent="0.2">
      <c r="A197" s="870" t="s">
        <v>3069</v>
      </c>
      <c r="B197" s="870" t="s">
        <v>542</v>
      </c>
      <c r="C197" s="870" t="s">
        <v>2172</v>
      </c>
      <c r="D197" s="870" t="s">
        <v>541</v>
      </c>
      <c r="E197" s="870" t="s">
        <v>1005</v>
      </c>
      <c r="F197" s="873">
        <v>0</v>
      </c>
      <c r="G197" s="873">
        <v>0</v>
      </c>
      <c r="H197" s="873">
        <v>0</v>
      </c>
      <c r="I197" s="873">
        <v>0</v>
      </c>
      <c r="J197" s="873">
        <v>0</v>
      </c>
      <c r="K197" s="873">
        <v>0</v>
      </c>
      <c r="L197" s="873">
        <v>0</v>
      </c>
      <c r="M197" s="873">
        <v>0</v>
      </c>
    </row>
    <row r="198" spans="1:13" x14ac:dyDescent="0.2">
      <c r="A198" s="870" t="s">
        <v>3069</v>
      </c>
      <c r="B198" s="870" t="s">
        <v>552</v>
      </c>
      <c r="C198" s="870" t="s">
        <v>2173</v>
      </c>
      <c r="D198" s="870" t="s">
        <v>551</v>
      </c>
      <c r="E198" s="870" t="s">
        <v>1006</v>
      </c>
      <c r="F198" s="873">
        <v>35993</v>
      </c>
      <c r="G198" s="873">
        <v>0</v>
      </c>
      <c r="H198" s="873">
        <v>0</v>
      </c>
      <c r="I198" s="873">
        <v>0</v>
      </c>
      <c r="J198" s="873">
        <v>43535</v>
      </c>
      <c r="K198" s="873">
        <v>0</v>
      </c>
      <c r="L198" s="873">
        <v>0</v>
      </c>
      <c r="M198" s="873">
        <v>0</v>
      </c>
    </row>
    <row r="199" spans="1:13" x14ac:dyDescent="0.2">
      <c r="A199" s="870" t="s">
        <v>3069</v>
      </c>
      <c r="B199" s="870" t="s">
        <v>552</v>
      </c>
      <c r="C199" s="870" t="s">
        <v>2174</v>
      </c>
      <c r="D199" s="870" t="s">
        <v>551</v>
      </c>
      <c r="E199" s="870" t="s">
        <v>1007</v>
      </c>
      <c r="F199" s="873">
        <v>327257</v>
      </c>
      <c r="G199" s="873">
        <v>0</v>
      </c>
      <c r="H199" s="873">
        <v>0</v>
      </c>
      <c r="I199" s="873">
        <v>0</v>
      </c>
      <c r="J199" s="873">
        <v>927044</v>
      </c>
      <c r="K199" s="873">
        <v>0</v>
      </c>
      <c r="L199" s="873">
        <v>0</v>
      </c>
      <c r="M199" s="873">
        <v>0</v>
      </c>
    </row>
    <row r="200" spans="1:13" x14ac:dyDescent="0.2">
      <c r="A200" s="870" t="s">
        <v>3069</v>
      </c>
      <c r="B200" s="870" t="s">
        <v>552</v>
      </c>
      <c r="C200" s="870" t="s">
        <v>2175</v>
      </c>
      <c r="D200" s="870" t="s">
        <v>551</v>
      </c>
      <c r="E200" s="870" t="s">
        <v>1008</v>
      </c>
      <c r="F200" s="873">
        <v>252587</v>
      </c>
      <c r="G200" s="873">
        <v>0</v>
      </c>
      <c r="H200" s="873">
        <v>0</v>
      </c>
      <c r="I200" s="873">
        <v>0</v>
      </c>
      <c r="J200" s="873">
        <v>97142</v>
      </c>
      <c r="K200" s="873">
        <v>155445</v>
      </c>
      <c r="L200" s="873">
        <v>0</v>
      </c>
      <c r="M200" s="873">
        <v>0</v>
      </c>
    </row>
    <row r="201" spans="1:13" x14ac:dyDescent="0.2">
      <c r="A201" s="870" t="s">
        <v>3069</v>
      </c>
      <c r="B201" s="870" t="s">
        <v>561</v>
      </c>
      <c r="C201" s="870" t="s">
        <v>2176</v>
      </c>
      <c r="D201" s="870" t="s">
        <v>560</v>
      </c>
      <c r="E201" s="870" t="s">
        <v>1010</v>
      </c>
      <c r="F201" s="873">
        <v>0</v>
      </c>
      <c r="G201" s="873">
        <v>0</v>
      </c>
      <c r="H201" s="873">
        <v>0</v>
      </c>
      <c r="I201" s="873">
        <v>0</v>
      </c>
      <c r="J201" s="873">
        <v>0</v>
      </c>
      <c r="K201" s="873">
        <v>0</v>
      </c>
      <c r="L201" s="873">
        <v>0</v>
      </c>
      <c r="M201" s="873">
        <v>0</v>
      </c>
    </row>
    <row r="202" spans="1:13" x14ac:dyDescent="0.2">
      <c r="A202" s="870" t="s">
        <v>3069</v>
      </c>
      <c r="B202" s="870" t="s">
        <v>563</v>
      </c>
      <c r="C202" s="870" t="s">
        <v>2177</v>
      </c>
      <c r="D202" s="870" t="s">
        <v>723</v>
      </c>
      <c r="E202" s="870" t="s">
        <v>810</v>
      </c>
      <c r="F202" s="873">
        <v>279387</v>
      </c>
      <c r="G202" s="873">
        <v>0</v>
      </c>
      <c r="H202" s="873">
        <v>0</v>
      </c>
      <c r="I202" s="873">
        <v>-36187</v>
      </c>
      <c r="J202" s="873">
        <v>0</v>
      </c>
      <c r="K202" s="873">
        <v>243200</v>
      </c>
      <c r="L202" s="873">
        <v>1098</v>
      </c>
      <c r="M202" s="873">
        <v>1142</v>
      </c>
    </row>
    <row r="203" spans="1:13" x14ac:dyDescent="0.2">
      <c r="A203" s="870" t="s">
        <v>3069</v>
      </c>
      <c r="B203" s="870" t="s">
        <v>563</v>
      </c>
      <c r="C203" s="870" t="s">
        <v>2178</v>
      </c>
      <c r="D203" s="870" t="s">
        <v>723</v>
      </c>
      <c r="E203" s="870" t="s">
        <v>1011</v>
      </c>
      <c r="F203" s="873">
        <v>35042</v>
      </c>
      <c r="G203" s="873">
        <v>0</v>
      </c>
      <c r="H203" s="873">
        <v>0</v>
      </c>
      <c r="I203" s="873">
        <v>0</v>
      </c>
      <c r="J203" s="873">
        <v>77591</v>
      </c>
      <c r="K203" s="873">
        <v>0</v>
      </c>
      <c r="L203" s="873">
        <v>9358</v>
      </c>
      <c r="M203" s="873">
        <v>9733</v>
      </c>
    </row>
    <row r="204" spans="1:13" x14ac:dyDescent="0.2">
      <c r="A204" s="870" t="s">
        <v>3070</v>
      </c>
      <c r="B204" s="870" t="s">
        <v>565</v>
      </c>
      <c r="C204" s="870" t="s">
        <v>2179</v>
      </c>
      <c r="D204" s="870" t="s">
        <v>721</v>
      </c>
      <c r="E204" s="870" t="s">
        <v>1012</v>
      </c>
      <c r="F204" s="873">
        <v>215577</v>
      </c>
      <c r="G204" s="873">
        <v>0</v>
      </c>
      <c r="H204" s="873">
        <v>0</v>
      </c>
      <c r="I204" s="873">
        <v>0</v>
      </c>
      <c r="J204" s="873">
        <v>290406</v>
      </c>
      <c r="K204" s="873">
        <v>0</v>
      </c>
      <c r="L204" s="873">
        <v>21</v>
      </c>
      <c r="M204" s="873">
        <v>22</v>
      </c>
    </row>
    <row r="205" spans="1:13" x14ac:dyDescent="0.2">
      <c r="A205" s="870" t="s">
        <v>3070</v>
      </c>
      <c r="B205" s="870" t="s">
        <v>565</v>
      </c>
      <c r="C205" s="870" t="s">
        <v>2180</v>
      </c>
      <c r="D205" s="870" t="s">
        <v>721</v>
      </c>
      <c r="E205" s="870" t="s">
        <v>1013</v>
      </c>
      <c r="F205" s="873">
        <v>95692</v>
      </c>
      <c r="G205" s="873">
        <v>0</v>
      </c>
      <c r="H205" s="873">
        <v>0</v>
      </c>
      <c r="I205" s="873">
        <v>0</v>
      </c>
      <c r="J205" s="873">
        <v>0</v>
      </c>
      <c r="K205" s="873">
        <v>95692</v>
      </c>
      <c r="L205" s="873">
        <v>253748</v>
      </c>
      <c r="M205" s="873">
        <v>263918</v>
      </c>
    </row>
    <row r="206" spans="1:13" x14ac:dyDescent="0.2">
      <c r="A206" s="870" t="s">
        <v>3070</v>
      </c>
      <c r="B206" s="870" t="s">
        <v>565</v>
      </c>
      <c r="C206" s="870" t="s">
        <v>2181</v>
      </c>
      <c r="D206" s="870" t="s">
        <v>721</v>
      </c>
      <c r="E206" s="870" t="s">
        <v>1014</v>
      </c>
      <c r="F206" s="873">
        <v>111589</v>
      </c>
      <c r="G206" s="873">
        <v>0</v>
      </c>
      <c r="H206" s="873">
        <v>0</v>
      </c>
      <c r="I206" s="873">
        <v>0</v>
      </c>
      <c r="J206" s="873">
        <v>51210</v>
      </c>
      <c r="K206" s="873">
        <v>60379</v>
      </c>
      <c r="L206" s="873">
        <v>114658</v>
      </c>
      <c r="M206" s="873">
        <v>119254</v>
      </c>
    </row>
    <row r="207" spans="1:13" x14ac:dyDescent="0.2">
      <c r="A207" s="870" t="s">
        <v>3070</v>
      </c>
      <c r="B207" s="870" t="s">
        <v>565</v>
      </c>
      <c r="C207" s="870" t="s">
        <v>2182</v>
      </c>
      <c r="D207" s="870" t="s">
        <v>721</v>
      </c>
      <c r="E207" s="870" t="s">
        <v>1015</v>
      </c>
      <c r="F207" s="873">
        <v>351464</v>
      </c>
      <c r="G207" s="873">
        <v>0</v>
      </c>
      <c r="H207" s="873">
        <v>0</v>
      </c>
      <c r="I207" s="873">
        <v>0</v>
      </c>
      <c r="J207" s="873">
        <v>18551</v>
      </c>
      <c r="K207" s="873">
        <v>332913</v>
      </c>
      <c r="L207" s="873">
        <v>0</v>
      </c>
      <c r="M207" s="873">
        <v>0</v>
      </c>
    </row>
    <row r="208" spans="1:13" x14ac:dyDescent="0.2">
      <c r="A208" s="870" t="s">
        <v>3070</v>
      </c>
      <c r="B208" s="870" t="s">
        <v>565</v>
      </c>
      <c r="C208" s="870" t="s">
        <v>2183</v>
      </c>
      <c r="D208" s="870" t="s">
        <v>721</v>
      </c>
      <c r="E208" s="870" t="s">
        <v>1016</v>
      </c>
      <c r="F208" s="873">
        <v>47700</v>
      </c>
      <c r="G208" s="873">
        <v>0</v>
      </c>
      <c r="H208" s="873">
        <v>0</v>
      </c>
      <c r="I208" s="873">
        <v>1591</v>
      </c>
      <c r="J208" s="873">
        <v>35755</v>
      </c>
      <c r="K208" s="873">
        <v>13536</v>
      </c>
      <c r="L208" s="873">
        <v>301</v>
      </c>
      <c r="M208" s="873">
        <v>313</v>
      </c>
    </row>
    <row r="209" spans="1:13" x14ac:dyDescent="0.2">
      <c r="A209" s="870" t="s">
        <v>3069</v>
      </c>
      <c r="B209" s="870" t="s">
        <v>571</v>
      </c>
      <c r="C209" s="870" t="s">
        <v>2184</v>
      </c>
      <c r="D209" s="870" t="s">
        <v>570</v>
      </c>
      <c r="E209" s="870" t="s">
        <v>821</v>
      </c>
      <c r="F209" s="873">
        <v>754761</v>
      </c>
      <c r="G209" s="873">
        <v>0</v>
      </c>
      <c r="H209" s="873">
        <v>0</v>
      </c>
      <c r="I209" s="873">
        <v>-73599</v>
      </c>
      <c r="J209" s="873">
        <v>144320</v>
      </c>
      <c r="K209" s="873">
        <v>536842</v>
      </c>
      <c r="L209" s="873">
        <v>0</v>
      </c>
      <c r="M209" s="873">
        <v>0</v>
      </c>
    </row>
    <row r="210" spans="1:13" x14ac:dyDescent="0.2">
      <c r="A210" s="870" t="s">
        <v>3069</v>
      </c>
      <c r="B210" s="870" t="s">
        <v>571</v>
      </c>
      <c r="C210" s="870" t="s">
        <v>2185</v>
      </c>
      <c r="D210" s="870" t="s">
        <v>570</v>
      </c>
      <c r="E210" s="870" t="s">
        <v>1017</v>
      </c>
      <c r="F210" s="873">
        <v>0</v>
      </c>
      <c r="G210" s="873">
        <v>0</v>
      </c>
      <c r="H210" s="873">
        <v>0</v>
      </c>
      <c r="I210" s="873">
        <v>0</v>
      </c>
      <c r="J210" s="873">
        <v>0</v>
      </c>
      <c r="K210" s="873">
        <v>0</v>
      </c>
      <c r="L210" s="873">
        <v>0</v>
      </c>
      <c r="M210" s="873">
        <v>0</v>
      </c>
    </row>
    <row r="211" spans="1:13" x14ac:dyDescent="0.2">
      <c r="A211" s="870" t="s">
        <v>3069</v>
      </c>
      <c r="B211" s="870" t="s">
        <v>571</v>
      </c>
      <c r="C211" s="870" t="s">
        <v>2186</v>
      </c>
      <c r="D211" s="870" t="s">
        <v>570</v>
      </c>
      <c r="E211" s="870" t="s">
        <v>1018</v>
      </c>
      <c r="F211" s="873">
        <v>558808</v>
      </c>
      <c r="G211" s="873">
        <v>0</v>
      </c>
      <c r="H211" s="873">
        <v>0</v>
      </c>
      <c r="I211" s="873">
        <v>0</v>
      </c>
      <c r="J211" s="873">
        <v>0</v>
      </c>
      <c r="K211" s="873">
        <v>558808</v>
      </c>
      <c r="L211" s="873">
        <v>0</v>
      </c>
      <c r="M211" s="873">
        <v>0</v>
      </c>
    </row>
    <row r="212" spans="1:13" x14ac:dyDescent="0.2">
      <c r="A212" s="870" t="s">
        <v>3069</v>
      </c>
      <c r="B212" s="870" t="s">
        <v>602</v>
      </c>
      <c r="C212" s="870" t="s">
        <v>2187</v>
      </c>
      <c r="D212" s="870" t="s">
        <v>601</v>
      </c>
      <c r="E212" s="870" t="s">
        <v>976</v>
      </c>
      <c r="F212" s="873">
        <v>0</v>
      </c>
      <c r="G212" s="873">
        <v>0</v>
      </c>
      <c r="H212" s="873">
        <v>0</v>
      </c>
      <c r="I212" s="873">
        <v>0</v>
      </c>
      <c r="J212" s="873">
        <v>0</v>
      </c>
      <c r="K212" s="873">
        <v>0</v>
      </c>
      <c r="L212" s="873">
        <v>0</v>
      </c>
      <c r="M212" s="873">
        <v>0</v>
      </c>
    </row>
    <row r="213" spans="1:13" x14ac:dyDescent="0.2">
      <c r="A213" s="870" t="s">
        <v>3070</v>
      </c>
      <c r="B213" s="870" t="s">
        <v>616</v>
      </c>
      <c r="C213" s="870" t="s">
        <v>2188</v>
      </c>
      <c r="D213" s="870" t="s">
        <v>615</v>
      </c>
      <c r="E213" s="870" t="s">
        <v>825</v>
      </c>
      <c r="F213" s="873">
        <v>3067130</v>
      </c>
      <c r="G213" s="873">
        <v>0</v>
      </c>
      <c r="H213" s="873">
        <v>0</v>
      </c>
      <c r="I213" s="873">
        <v>2882</v>
      </c>
      <c r="J213" s="873">
        <v>1358969</v>
      </c>
      <c r="K213" s="873">
        <v>1711043</v>
      </c>
      <c r="L213" s="873">
        <v>522292</v>
      </c>
      <c r="M213" s="873">
        <v>543226</v>
      </c>
    </row>
    <row r="214" spans="1:13" x14ac:dyDescent="0.2">
      <c r="A214" s="870" t="s">
        <v>3070</v>
      </c>
      <c r="B214" s="870" t="s">
        <v>616</v>
      </c>
      <c r="C214" s="870" t="s">
        <v>2189</v>
      </c>
      <c r="D214" s="870" t="s">
        <v>615</v>
      </c>
      <c r="E214" s="870" t="s">
        <v>1019</v>
      </c>
      <c r="F214" s="873">
        <v>0</v>
      </c>
      <c r="G214" s="873">
        <v>0</v>
      </c>
      <c r="H214" s="873">
        <v>0</v>
      </c>
      <c r="I214" s="873">
        <v>0</v>
      </c>
      <c r="J214" s="873">
        <v>612991</v>
      </c>
      <c r="K214" s="873">
        <v>0</v>
      </c>
      <c r="L214" s="873">
        <v>0</v>
      </c>
      <c r="M214" s="873">
        <v>0</v>
      </c>
    </row>
    <row r="215" spans="1:13" x14ac:dyDescent="0.2">
      <c r="A215" s="870" t="s">
        <v>3070</v>
      </c>
      <c r="B215" s="870" t="s">
        <v>616</v>
      </c>
      <c r="C215" s="870" t="s">
        <v>2190</v>
      </c>
      <c r="D215" s="870" t="s">
        <v>615</v>
      </c>
      <c r="E215" s="870" t="s">
        <v>1020</v>
      </c>
      <c r="F215" s="873">
        <v>718120</v>
      </c>
      <c r="G215" s="873">
        <v>0</v>
      </c>
      <c r="H215" s="873">
        <v>0</v>
      </c>
      <c r="I215" s="873">
        <v>0</v>
      </c>
      <c r="J215" s="873">
        <v>0</v>
      </c>
      <c r="K215" s="873">
        <v>718120</v>
      </c>
      <c r="L215" s="873">
        <v>55000</v>
      </c>
      <c r="M215" s="873">
        <v>57204</v>
      </c>
    </row>
    <row r="216" spans="1:13" x14ac:dyDescent="0.2">
      <c r="A216" s="870" t="s">
        <v>3070</v>
      </c>
      <c r="B216" s="870" t="s">
        <v>616</v>
      </c>
      <c r="C216" s="870" t="s">
        <v>2191</v>
      </c>
      <c r="D216" s="870" t="s">
        <v>615</v>
      </c>
      <c r="E216" s="870" t="s">
        <v>1021</v>
      </c>
      <c r="F216" s="873">
        <v>0</v>
      </c>
      <c r="G216" s="873">
        <v>0</v>
      </c>
      <c r="H216" s="873">
        <v>0</v>
      </c>
      <c r="I216" s="873">
        <v>0</v>
      </c>
      <c r="J216" s="873">
        <v>0</v>
      </c>
      <c r="K216" s="873">
        <v>0</v>
      </c>
      <c r="L216" s="873">
        <v>0</v>
      </c>
      <c r="M216" s="873">
        <v>0</v>
      </c>
    </row>
    <row r="217" spans="1:13" x14ac:dyDescent="0.2">
      <c r="A217" s="870" t="s">
        <v>3070</v>
      </c>
      <c r="B217" s="870" t="s">
        <v>616</v>
      </c>
      <c r="C217" s="870" t="s">
        <v>2192</v>
      </c>
      <c r="D217" s="870" t="s">
        <v>615</v>
      </c>
      <c r="E217" s="870" t="s">
        <v>1022</v>
      </c>
      <c r="F217" s="873">
        <v>0</v>
      </c>
      <c r="G217" s="873">
        <v>0</v>
      </c>
      <c r="H217" s="873">
        <v>0</v>
      </c>
      <c r="I217" s="873">
        <v>0</v>
      </c>
      <c r="J217" s="873">
        <v>0</v>
      </c>
      <c r="K217" s="873">
        <v>0</v>
      </c>
      <c r="L217" s="873">
        <v>0</v>
      </c>
      <c r="M217" s="873">
        <v>0</v>
      </c>
    </row>
    <row r="218" spans="1:13" x14ac:dyDescent="0.2">
      <c r="A218" s="870" t="s">
        <v>3070</v>
      </c>
      <c r="B218" s="870" t="s">
        <v>616</v>
      </c>
      <c r="C218" s="870" t="s">
        <v>2193</v>
      </c>
      <c r="D218" s="870" t="s">
        <v>615</v>
      </c>
      <c r="E218" s="870" t="s">
        <v>1023</v>
      </c>
      <c r="F218" s="873">
        <v>1273</v>
      </c>
      <c r="G218" s="873">
        <v>0</v>
      </c>
      <c r="H218" s="873">
        <v>0</v>
      </c>
      <c r="I218" s="873">
        <v>0</v>
      </c>
      <c r="J218" s="873">
        <v>1272</v>
      </c>
      <c r="K218" s="873">
        <v>1</v>
      </c>
      <c r="L218" s="873">
        <v>0</v>
      </c>
      <c r="M218" s="873">
        <v>0</v>
      </c>
    </row>
    <row r="219" spans="1:13" x14ac:dyDescent="0.2">
      <c r="A219" s="870" t="s">
        <v>3070</v>
      </c>
      <c r="B219" s="870" t="s">
        <v>616</v>
      </c>
      <c r="C219" s="870" t="s">
        <v>2194</v>
      </c>
      <c r="D219" s="870" t="s">
        <v>615</v>
      </c>
      <c r="E219" s="870" t="s">
        <v>1024</v>
      </c>
      <c r="F219" s="873">
        <v>0</v>
      </c>
      <c r="G219" s="873">
        <v>0</v>
      </c>
      <c r="H219" s="873">
        <v>0</v>
      </c>
      <c r="I219" s="873">
        <v>0</v>
      </c>
      <c r="J219" s="873">
        <v>48594</v>
      </c>
      <c r="K219" s="873">
        <v>0</v>
      </c>
      <c r="L219" s="873">
        <v>39717</v>
      </c>
      <c r="M219" s="873">
        <v>41309</v>
      </c>
    </row>
    <row r="220" spans="1:13" x14ac:dyDescent="0.2">
      <c r="A220" s="870" t="s">
        <v>3070</v>
      </c>
      <c r="B220" s="870" t="s">
        <v>616</v>
      </c>
      <c r="C220" s="870" t="s">
        <v>2195</v>
      </c>
      <c r="D220" s="870" t="s">
        <v>615</v>
      </c>
      <c r="E220" s="870" t="s">
        <v>1025</v>
      </c>
      <c r="F220" s="873">
        <v>-15715</v>
      </c>
      <c r="G220" s="873">
        <v>0</v>
      </c>
      <c r="H220" s="873">
        <v>0</v>
      </c>
      <c r="I220" s="873">
        <v>0</v>
      </c>
      <c r="J220" s="873">
        <v>445280</v>
      </c>
      <c r="K220" s="873">
        <v>0</v>
      </c>
      <c r="L220" s="873">
        <v>50011</v>
      </c>
      <c r="M220" s="873">
        <v>52015</v>
      </c>
    </row>
    <row r="221" spans="1:13" x14ac:dyDescent="0.2">
      <c r="A221" s="870" t="s">
        <v>3070</v>
      </c>
      <c r="B221" s="870" t="s">
        <v>616</v>
      </c>
      <c r="C221" s="870" t="s">
        <v>2196</v>
      </c>
      <c r="D221" s="870" t="s">
        <v>615</v>
      </c>
      <c r="E221" s="870" t="s">
        <v>1026</v>
      </c>
      <c r="F221" s="873">
        <v>0</v>
      </c>
      <c r="G221" s="873">
        <v>0</v>
      </c>
      <c r="H221" s="873">
        <v>0</v>
      </c>
      <c r="I221" s="873">
        <v>0</v>
      </c>
      <c r="J221" s="873">
        <v>67139</v>
      </c>
      <c r="K221" s="873">
        <v>0</v>
      </c>
      <c r="L221" s="873">
        <v>0</v>
      </c>
      <c r="M221" s="873">
        <v>0</v>
      </c>
    </row>
    <row r="222" spans="1:13" x14ac:dyDescent="0.2">
      <c r="A222" s="870" t="s">
        <v>3070</v>
      </c>
      <c r="B222" s="870" t="s">
        <v>616</v>
      </c>
      <c r="C222" s="870" t="s">
        <v>2197</v>
      </c>
      <c r="D222" s="870" t="s">
        <v>615</v>
      </c>
      <c r="E222" s="870" t="s">
        <v>1027</v>
      </c>
      <c r="F222" s="873">
        <v>0</v>
      </c>
      <c r="G222" s="873">
        <v>0</v>
      </c>
      <c r="H222" s="873">
        <v>0</v>
      </c>
      <c r="I222" s="873">
        <v>0</v>
      </c>
      <c r="J222" s="873">
        <v>153754</v>
      </c>
      <c r="K222" s="873">
        <v>0</v>
      </c>
      <c r="L222" s="873">
        <v>9231</v>
      </c>
      <c r="M222" s="873">
        <v>9601</v>
      </c>
    </row>
    <row r="223" spans="1:13" x14ac:dyDescent="0.2">
      <c r="A223" s="870" t="s">
        <v>3070</v>
      </c>
      <c r="B223" s="870" t="s">
        <v>616</v>
      </c>
      <c r="C223" s="870" t="s">
        <v>2198</v>
      </c>
      <c r="D223" s="870" t="s">
        <v>615</v>
      </c>
      <c r="E223" s="870" t="s">
        <v>1028</v>
      </c>
      <c r="F223" s="873">
        <v>42334</v>
      </c>
      <c r="G223" s="873">
        <v>0</v>
      </c>
      <c r="H223" s="873">
        <v>0</v>
      </c>
      <c r="I223" s="873">
        <v>0</v>
      </c>
      <c r="J223" s="873">
        <v>58811</v>
      </c>
      <c r="K223" s="873">
        <v>0</v>
      </c>
      <c r="L223" s="873">
        <v>0</v>
      </c>
      <c r="M223" s="873">
        <v>0</v>
      </c>
    </row>
    <row r="224" spans="1:13" x14ac:dyDescent="0.2">
      <c r="A224" s="870" t="s">
        <v>3069</v>
      </c>
      <c r="B224" s="870" t="s">
        <v>618</v>
      </c>
      <c r="C224" s="870" t="s">
        <v>2199</v>
      </c>
      <c r="D224" s="870" t="s">
        <v>617</v>
      </c>
      <c r="E224" s="870" t="s">
        <v>1029</v>
      </c>
      <c r="F224" s="873">
        <v>0</v>
      </c>
      <c r="G224" s="873">
        <v>0</v>
      </c>
      <c r="H224" s="873">
        <v>0</v>
      </c>
      <c r="I224" s="873">
        <v>0</v>
      </c>
      <c r="J224" s="873">
        <v>0</v>
      </c>
      <c r="K224" s="873">
        <v>0</v>
      </c>
      <c r="L224" s="873">
        <v>0</v>
      </c>
      <c r="M224" s="873">
        <v>0</v>
      </c>
    </row>
    <row r="225" spans="1:13" x14ac:dyDescent="0.2">
      <c r="A225" s="870" t="s">
        <v>3069</v>
      </c>
      <c r="B225" s="870" t="s">
        <v>618</v>
      </c>
      <c r="C225" s="870" t="s">
        <v>2200</v>
      </c>
      <c r="D225" s="870" t="s">
        <v>617</v>
      </c>
      <c r="E225" s="870" t="s">
        <v>1030</v>
      </c>
      <c r="F225" s="873">
        <v>18782</v>
      </c>
      <c r="G225" s="873">
        <v>0</v>
      </c>
      <c r="H225" s="873">
        <v>0</v>
      </c>
      <c r="I225" s="873">
        <v>0</v>
      </c>
      <c r="J225" s="873">
        <v>0</v>
      </c>
      <c r="K225" s="873">
        <v>18782</v>
      </c>
      <c r="L225" s="873">
        <v>112040</v>
      </c>
      <c r="M225" s="873">
        <v>116531</v>
      </c>
    </row>
    <row r="226" spans="1:13" x14ac:dyDescent="0.2">
      <c r="A226" s="870" t="s">
        <v>3069</v>
      </c>
      <c r="B226" s="870" t="s">
        <v>620</v>
      </c>
      <c r="C226" s="870" t="s">
        <v>2201</v>
      </c>
      <c r="D226" s="870" t="s">
        <v>619</v>
      </c>
      <c r="E226" s="870" t="s">
        <v>824</v>
      </c>
      <c r="F226" s="873">
        <v>166038</v>
      </c>
      <c r="G226" s="873">
        <v>0</v>
      </c>
      <c r="H226" s="873">
        <v>0</v>
      </c>
      <c r="I226" s="873">
        <v>1679</v>
      </c>
      <c r="J226" s="873">
        <v>182097</v>
      </c>
      <c r="K226" s="873">
        <v>0</v>
      </c>
      <c r="L226" s="873">
        <v>71899</v>
      </c>
      <c r="M226" s="873">
        <v>74781</v>
      </c>
    </row>
    <row r="227" spans="1:13" x14ac:dyDescent="0.2">
      <c r="A227" s="870" t="s">
        <v>3069</v>
      </c>
      <c r="B227" s="870" t="s">
        <v>624</v>
      </c>
      <c r="C227" s="870" t="s">
        <v>2202</v>
      </c>
      <c r="D227" s="870" t="s">
        <v>623</v>
      </c>
      <c r="E227" s="870" t="s">
        <v>830</v>
      </c>
      <c r="F227" s="873">
        <v>10414636</v>
      </c>
      <c r="G227" s="873">
        <v>0</v>
      </c>
      <c r="H227" s="873">
        <v>0</v>
      </c>
      <c r="I227" s="873">
        <v>40293</v>
      </c>
      <c r="J227" s="873">
        <v>4504332</v>
      </c>
      <c r="K227" s="873">
        <v>5950597</v>
      </c>
      <c r="L227" s="873">
        <v>0</v>
      </c>
      <c r="M227" s="873">
        <v>0</v>
      </c>
    </row>
    <row r="228" spans="1:13" x14ac:dyDescent="0.2">
      <c r="A228" s="870" t="s">
        <v>3070</v>
      </c>
      <c r="B228" s="870" t="s">
        <v>626</v>
      </c>
      <c r="C228" s="870" t="s">
        <v>2203</v>
      </c>
      <c r="D228" s="870" t="s">
        <v>710</v>
      </c>
      <c r="E228" s="870" t="s">
        <v>1031</v>
      </c>
      <c r="F228" s="873">
        <v>1128593</v>
      </c>
      <c r="G228" s="873">
        <v>0</v>
      </c>
      <c r="H228" s="873">
        <v>0</v>
      </c>
      <c r="I228" s="873">
        <v>-4181</v>
      </c>
      <c r="J228" s="873">
        <v>992156</v>
      </c>
      <c r="K228" s="873">
        <v>132256</v>
      </c>
      <c r="L228" s="873">
        <v>405510</v>
      </c>
      <c r="M228" s="873">
        <v>421763</v>
      </c>
    </row>
    <row r="229" spans="1:13" x14ac:dyDescent="0.2">
      <c r="A229" s="870" t="s">
        <v>3069</v>
      </c>
      <c r="B229" s="870" t="s">
        <v>1105</v>
      </c>
      <c r="C229" s="870" t="s">
        <v>2204</v>
      </c>
      <c r="D229" s="870" t="s">
        <v>1115</v>
      </c>
      <c r="E229" s="870" t="s">
        <v>857</v>
      </c>
      <c r="F229" s="873">
        <v>0</v>
      </c>
      <c r="G229" s="873">
        <v>0</v>
      </c>
      <c r="H229" s="873">
        <v>0</v>
      </c>
      <c r="I229" s="873">
        <v>0</v>
      </c>
      <c r="J229" s="873">
        <v>0</v>
      </c>
      <c r="K229" s="873">
        <v>0</v>
      </c>
      <c r="L229" s="873">
        <v>0</v>
      </c>
      <c r="M229" s="873">
        <v>0</v>
      </c>
    </row>
    <row r="230" spans="1:13" x14ac:dyDescent="0.2">
      <c r="A230" s="870" t="s">
        <v>3069</v>
      </c>
      <c r="B230" s="870" t="s">
        <v>1105</v>
      </c>
      <c r="C230" s="870" t="s">
        <v>2205</v>
      </c>
      <c r="D230" s="870" t="s">
        <v>1115</v>
      </c>
      <c r="E230" s="870" t="s">
        <v>1009</v>
      </c>
      <c r="F230" s="873">
        <v>976303</v>
      </c>
      <c r="G230" s="873">
        <v>0</v>
      </c>
      <c r="H230" s="873">
        <v>0</v>
      </c>
      <c r="I230" s="873">
        <v>0</v>
      </c>
      <c r="J230" s="873">
        <v>0</v>
      </c>
      <c r="K230" s="873">
        <v>976303</v>
      </c>
      <c r="L230" s="873">
        <v>0</v>
      </c>
      <c r="M230" s="873">
        <v>0</v>
      </c>
    </row>
    <row r="231" spans="1:13" x14ac:dyDescent="0.2">
      <c r="A231" s="870" t="s">
        <v>3069</v>
      </c>
      <c r="B231" s="870" t="s">
        <v>659</v>
      </c>
      <c r="C231" s="870" t="s">
        <v>2206</v>
      </c>
      <c r="D231" s="870" t="s">
        <v>658</v>
      </c>
      <c r="E231" s="870" t="s">
        <v>815</v>
      </c>
      <c r="F231" s="873">
        <v>3305</v>
      </c>
      <c r="G231" s="873">
        <v>0</v>
      </c>
      <c r="H231" s="873">
        <v>0</v>
      </c>
      <c r="I231" s="873">
        <v>0</v>
      </c>
      <c r="J231" s="873">
        <v>0</v>
      </c>
      <c r="K231" s="873">
        <v>3305</v>
      </c>
      <c r="L231" s="873">
        <v>0</v>
      </c>
      <c r="M231" s="873">
        <v>0</v>
      </c>
    </row>
    <row r="232" spans="1:13" x14ac:dyDescent="0.2">
      <c r="A232" s="870" t="s">
        <v>3069</v>
      </c>
      <c r="B232" s="870" t="s">
        <v>659</v>
      </c>
      <c r="C232" s="870" t="s">
        <v>2207</v>
      </c>
      <c r="D232" s="870" t="s">
        <v>658</v>
      </c>
      <c r="E232" s="870" t="s">
        <v>1034</v>
      </c>
      <c r="F232" s="873">
        <v>839145</v>
      </c>
      <c r="G232" s="873">
        <v>0</v>
      </c>
      <c r="H232" s="873">
        <v>0</v>
      </c>
      <c r="I232" s="873">
        <v>0</v>
      </c>
      <c r="J232" s="873">
        <v>939847</v>
      </c>
      <c r="K232" s="873">
        <v>0</v>
      </c>
      <c r="L232" s="873">
        <v>0</v>
      </c>
      <c r="M232" s="873">
        <v>0</v>
      </c>
    </row>
    <row r="233" spans="1:13" x14ac:dyDescent="0.2">
      <c r="A233" s="870" t="s">
        <v>3069</v>
      </c>
      <c r="B233" s="870" t="s">
        <v>665</v>
      </c>
      <c r="C233" s="870" t="s">
        <v>2208</v>
      </c>
      <c r="D233" s="870" t="s">
        <v>664</v>
      </c>
      <c r="E233" s="870" t="s">
        <v>824</v>
      </c>
      <c r="F233" s="873" t="s">
        <v>3071</v>
      </c>
      <c r="G233" s="873">
        <v>0</v>
      </c>
      <c r="H233" s="873">
        <v>0</v>
      </c>
      <c r="I233" s="873">
        <v>0</v>
      </c>
      <c r="J233" s="873">
        <v>104664</v>
      </c>
      <c r="K233" s="873">
        <v>248745</v>
      </c>
      <c r="L233" s="873">
        <v>0</v>
      </c>
      <c r="M233" s="873">
        <v>0</v>
      </c>
    </row>
    <row r="234" spans="1:13" x14ac:dyDescent="0.2">
      <c r="A234" s="870" t="s">
        <v>3070</v>
      </c>
      <c r="B234" s="870" t="s">
        <v>673</v>
      </c>
      <c r="C234" s="870" t="s">
        <v>2209</v>
      </c>
      <c r="D234" s="870" t="s">
        <v>672</v>
      </c>
      <c r="E234" s="870" t="s">
        <v>1035</v>
      </c>
      <c r="F234" s="873">
        <v>2622101</v>
      </c>
      <c r="G234" s="873">
        <v>0</v>
      </c>
      <c r="H234" s="873">
        <v>0</v>
      </c>
      <c r="I234" s="873">
        <v>256</v>
      </c>
      <c r="J234" s="873">
        <v>2583352</v>
      </c>
      <c r="K234" s="873">
        <v>39005</v>
      </c>
      <c r="L234" s="873">
        <v>0</v>
      </c>
      <c r="M234" s="873">
        <v>0</v>
      </c>
    </row>
    <row r="235" spans="1:13" x14ac:dyDescent="0.2">
      <c r="A235" s="870" t="s">
        <v>3069</v>
      </c>
      <c r="B235" s="870" t="s">
        <v>677</v>
      </c>
      <c r="C235" s="870" t="s">
        <v>2210</v>
      </c>
      <c r="D235" s="870" t="s">
        <v>681</v>
      </c>
      <c r="E235" s="870" t="s">
        <v>1036</v>
      </c>
      <c r="F235" s="873">
        <v>359347</v>
      </c>
      <c r="G235" s="873">
        <v>0</v>
      </c>
      <c r="H235" s="873">
        <v>0</v>
      </c>
      <c r="I235" s="873">
        <v>32739</v>
      </c>
      <c r="J235" s="873">
        <v>798671</v>
      </c>
      <c r="K235" s="873">
        <v>0</v>
      </c>
      <c r="L235" s="873">
        <v>0</v>
      </c>
      <c r="M235" s="873">
        <v>0</v>
      </c>
    </row>
    <row r="236" spans="1:13" x14ac:dyDescent="0.2">
      <c r="B236" s="870" t="s">
        <v>1950</v>
      </c>
      <c r="D236" s="870" t="s">
        <v>1041</v>
      </c>
      <c r="E236" s="870" t="s">
        <v>5</v>
      </c>
      <c r="F236" s="873">
        <v>190915972</v>
      </c>
      <c r="G236" s="873">
        <v>496055</v>
      </c>
      <c r="H236" s="873">
        <v>0</v>
      </c>
      <c r="I236" s="873">
        <v>-3347529</v>
      </c>
      <c r="J236" s="873">
        <v>217498586</v>
      </c>
      <c r="K236" s="873">
        <v>63607537</v>
      </c>
      <c r="L236" s="873">
        <v>13733251</v>
      </c>
      <c r="M236" s="873">
        <v>14283679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D319"/>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3.85546875" style="870" customWidth="1"/>
    <col min="2" max="2" width="9.140625" style="870"/>
    <col min="3" max="3" width="34" style="870" customWidth="1"/>
    <col min="4" max="4" width="13.140625" style="871" customWidth="1"/>
    <col min="5" max="5" width="11.140625" style="871" bestFit="1" customWidth="1"/>
    <col min="6" max="6" width="14.42578125" style="871" customWidth="1"/>
    <col min="7" max="7" width="11.7109375" style="871" bestFit="1" customWidth="1"/>
    <col min="8" max="8" width="9.7109375" style="871" bestFit="1" customWidth="1"/>
    <col min="9" max="10" width="11.7109375" style="871" bestFit="1" customWidth="1"/>
    <col min="11" max="11" width="9.5703125" style="871" bestFit="1" customWidth="1"/>
    <col min="12" max="12" width="11.7109375" style="871" bestFit="1" customWidth="1"/>
    <col min="13" max="13" width="10.28515625" style="871" bestFit="1" customWidth="1"/>
    <col min="14" max="14" width="9.5703125" style="871" bestFit="1" customWidth="1"/>
    <col min="15" max="15" width="10.28515625" style="871" bestFit="1" customWidth="1"/>
    <col min="16" max="16" width="11.28515625" style="871" bestFit="1" customWidth="1"/>
    <col min="17" max="17" width="9.5703125" style="871" bestFit="1" customWidth="1"/>
    <col min="18" max="18" width="12.85546875" style="871" customWidth="1"/>
    <col min="19" max="19" width="13.5703125" style="871" bestFit="1" customWidth="1"/>
    <col min="20" max="20" width="9.85546875" style="871" bestFit="1" customWidth="1"/>
    <col min="21" max="21" width="13.5703125" style="871" bestFit="1" customWidth="1"/>
    <col min="22" max="22" width="11.140625" style="871" bestFit="1" customWidth="1"/>
    <col min="23" max="23" width="9.5703125" style="871" bestFit="1" customWidth="1"/>
    <col min="24" max="24" width="11.140625" style="871" bestFit="1" customWidth="1"/>
    <col min="25" max="25" width="13.42578125" style="871" bestFit="1" customWidth="1"/>
    <col min="26" max="26" width="9.7109375" style="871" bestFit="1" customWidth="1"/>
    <col min="27" max="27" width="13.42578125" style="871" bestFit="1" customWidth="1"/>
    <col min="28" max="28" width="10.85546875" style="871" bestFit="1" customWidth="1"/>
    <col min="29" max="29" width="9.5703125" style="871" bestFit="1" customWidth="1"/>
    <col min="30" max="30" width="10.85546875" style="871" bestFit="1" customWidth="1"/>
    <col min="31" max="39" width="10.7109375" style="871" customWidth="1"/>
    <col min="40" max="40" width="9.7109375" style="871" bestFit="1" customWidth="1"/>
    <col min="41" max="41" width="9.5703125" style="871" bestFit="1" customWidth="1"/>
    <col min="42" max="42" width="9.7109375" style="871" bestFit="1" customWidth="1"/>
    <col min="43" max="45" width="9.42578125" style="871" customWidth="1"/>
    <col min="46" max="46" width="11.7109375" style="871" bestFit="1" customWidth="1"/>
    <col min="47" max="47" width="9.5703125" style="871" bestFit="1" customWidth="1"/>
    <col min="48" max="48" width="11.7109375" style="871" bestFit="1" customWidth="1"/>
    <col min="49" max="49" width="9.85546875" style="871" bestFit="1" customWidth="1"/>
    <col min="50" max="50" width="9.5703125" style="871" bestFit="1" customWidth="1"/>
    <col min="51" max="51" width="9.85546875" style="871" bestFit="1" customWidth="1"/>
    <col min="52" max="52" width="13.5703125" style="871" bestFit="1" customWidth="1"/>
    <col min="53" max="53" width="9.85546875" style="871" bestFit="1" customWidth="1"/>
    <col min="54" max="54" width="13.5703125" style="871" bestFit="1" customWidth="1"/>
    <col min="55" max="55" width="9.85546875" style="871" bestFit="1" customWidth="1"/>
    <col min="56" max="56" width="9.5703125" style="871" bestFit="1" customWidth="1"/>
    <col min="57" max="57" width="9.85546875" style="871" bestFit="1" customWidth="1"/>
    <col min="58" max="58" width="14" style="871" bestFit="1" customWidth="1"/>
    <col min="59" max="59" width="10.7109375" style="871" bestFit="1" customWidth="1"/>
    <col min="60" max="60" width="13.42578125" style="871" bestFit="1" customWidth="1"/>
    <col min="61" max="61" width="10.140625" style="871" bestFit="1" customWidth="1"/>
    <col min="62" max="62" width="9.5703125" style="871" bestFit="1" customWidth="1"/>
    <col min="63" max="63" width="10.140625" style="871" bestFit="1" customWidth="1"/>
    <col min="64" max="64" width="10.7109375" style="871" bestFit="1" customWidth="1"/>
    <col min="65" max="65" width="9.5703125" style="871" bestFit="1" customWidth="1"/>
    <col min="66" max="66" width="10.7109375" style="871" bestFit="1" customWidth="1"/>
    <col min="67" max="69" width="9.5703125" style="871" bestFit="1" customWidth="1"/>
    <col min="70" max="70" width="13.5703125" style="871" bestFit="1" customWidth="1"/>
    <col min="71" max="71" width="9.85546875" style="871" bestFit="1" customWidth="1"/>
    <col min="72" max="72" width="13.5703125" style="871" bestFit="1" customWidth="1"/>
    <col min="73" max="73" width="10.85546875" style="871" bestFit="1" customWidth="1"/>
    <col min="74" max="74" width="9.5703125" style="871" bestFit="1" customWidth="1"/>
    <col min="75" max="76" width="10.85546875" style="871" bestFit="1" customWidth="1"/>
    <col min="77" max="77" width="9.5703125" style="871" bestFit="1" customWidth="1"/>
    <col min="78" max="78" width="10.85546875" style="871" bestFit="1" customWidth="1"/>
    <col min="79" max="79" width="11.85546875" style="871" bestFit="1" customWidth="1"/>
    <col min="80" max="80" width="10.85546875" style="871" bestFit="1" customWidth="1"/>
    <col min="81" max="81" width="11.85546875" style="871" bestFit="1" customWidth="1"/>
    <col min="82" max="82" width="13.42578125" style="871" bestFit="1" customWidth="1"/>
    <col min="83" max="83" width="10.7109375" style="871" bestFit="1" customWidth="1"/>
    <col min="84" max="84" width="13.42578125" style="871" bestFit="1" customWidth="1"/>
    <col min="85" max="85" width="11.85546875" style="871" bestFit="1" customWidth="1"/>
    <col min="86" max="86" width="10.85546875" style="871" bestFit="1" customWidth="1"/>
    <col min="87" max="87" width="11.85546875" style="871" bestFit="1" customWidth="1"/>
    <col min="88" max="88" width="10.85546875" style="871" bestFit="1" customWidth="1"/>
    <col min="89" max="89" width="9.5703125" style="871" bestFit="1" customWidth="1"/>
    <col min="90" max="90" width="10.85546875" style="871" bestFit="1" customWidth="1"/>
    <col min="91" max="91" width="13.42578125" style="871" bestFit="1" customWidth="1"/>
    <col min="92" max="92" width="10.7109375" style="871" bestFit="1" customWidth="1"/>
    <col min="93" max="93" width="13.42578125" style="871" bestFit="1" customWidth="1"/>
    <col min="94" max="94" width="10.85546875" style="871" bestFit="1" customWidth="1"/>
    <col min="95" max="95" width="9.5703125" style="871" bestFit="1" customWidth="1"/>
    <col min="96" max="96" width="10.85546875" style="871" bestFit="1" customWidth="1"/>
    <col min="97" max="97" width="13.42578125" style="871" bestFit="1" customWidth="1"/>
    <col min="98" max="98" width="10.7109375" style="871" bestFit="1" customWidth="1"/>
    <col min="99" max="99" width="13.42578125" style="871" bestFit="1" customWidth="1"/>
    <col min="100" max="100" width="10.7109375" style="871" bestFit="1" customWidth="1"/>
    <col min="101" max="101" width="9.5703125" style="871" bestFit="1" customWidth="1"/>
    <col min="102" max="102" width="10.7109375" style="871" bestFit="1" customWidth="1"/>
    <col min="103" max="105" width="9.5703125" style="871" bestFit="1" customWidth="1"/>
    <col min="106" max="106" width="10.7109375" style="871" bestFit="1" customWidth="1"/>
    <col min="107" max="107" width="9.5703125" style="871" bestFit="1" customWidth="1"/>
    <col min="108" max="108" width="10.7109375" style="871" bestFit="1" customWidth="1"/>
    <col min="109" max="111" width="9.5703125" style="871" bestFit="1" customWidth="1"/>
    <col min="112" max="112" width="9.85546875" style="871" bestFit="1" customWidth="1"/>
    <col min="113" max="113" width="9.5703125" style="871" bestFit="1" customWidth="1"/>
    <col min="114" max="114" width="9.85546875" style="871" bestFit="1" customWidth="1"/>
    <col min="115" max="117" width="9.5703125" style="871" bestFit="1" customWidth="1"/>
    <col min="118" max="119" width="9.85546875" style="871" bestFit="1" customWidth="1"/>
    <col min="120" max="120" width="10" style="871" customWidth="1"/>
    <col min="121" max="123" width="9.5703125" style="871" bestFit="1" customWidth="1"/>
    <col min="124" max="124" width="14.42578125" style="871" customWidth="1"/>
    <col min="125" max="125" width="13.42578125" style="871" customWidth="1"/>
    <col min="126" max="126" width="10.85546875" style="871" bestFit="1" customWidth="1"/>
    <col min="127" max="127" width="9.85546875" style="871" bestFit="1" customWidth="1"/>
    <col min="128" max="128" width="11.85546875" style="871" bestFit="1" customWidth="1"/>
    <col min="129" max="129" width="9.5703125" style="871" bestFit="1" customWidth="1"/>
    <col min="130" max="130" width="9.7109375" style="871" bestFit="1" customWidth="1"/>
    <col min="131" max="132" width="10.7109375" style="871" bestFit="1" customWidth="1"/>
    <col min="133" max="133" width="9.5703125" style="871" bestFit="1" customWidth="1"/>
    <col min="134" max="134" width="9.85546875" style="871" bestFit="1" customWidth="1"/>
    <col min="135" max="135" width="11.85546875" style="871" bestFit="1" customWidth="1"/>
    <col min="136" max="136" width="10.7109375" style="871" bestFit="1" customWidth="1"/>
    <col min="137" max="137" width="11.85546875" style="871" bestFit="1" customWidth="1"/>
    <col min="138" max="140" width="10.7109375" style="871" bestFit="1" customWidth="1"/>
    <col min="141" max="143" width="9.5703125" style="871" bestFit="1" customWidth="1"/>
    <col min="144" max="185" width="9.7109375" style="871" customWidth="1"/>
    <col min="186" max="186" width="14.42578125" style="871" bestFit="1" customWidth="1"/>
    <col min="187" max="187" width="10.7109375" style="871" bestFit="1" customWidth="1"/>
    <col min="188" max="188" width="14.42578125" style="871" bestFit="1" customWidth="1"/>
    <col min="189" max="194" width="11.7109375" style="871" customWidth="1"/>
    <col min="195" max="195" width="14.42578125" style="871" bestFit="1" customWidth="1"/>
    <col min="196" max="196" width="10.7109375" style="871" bestFit="1" customWidth="1"/>
    <col min="197" max="197" width="14.42578125" style="871" bestFit="1" customWidth="1"/>
    <col min="198" max="198" width="9.7109375" style="871" bestFit="1" customWidth="1"/>
    <col min="199" max="199" width="9.5703125" style="871" bestFit="1" customWidth="1"/>
    <col min="200" max="200" width="9.7109375" style="871" bestFit="1" customWidth="1"/>
    <col min="201" max="201" width="9.85546875" style="871" bestFit="1" customWidth="1"/>
    <col min="202" max="202" width="9.5703125" style="871" bestFit="1" customWidth="1"/>
    <col min="203" max="203" width="11.140625" style="871" customWidth="1"/>
    <col min="204" max="204" width="11.85546875" style="871" customWidth="1"/>
    <col min="205" max="205" width="10.42578125" style="871" customWidth="1"/>
    <col min="206" max="206" width="10.5703125" style="871" customWidth="1"/>
    <col min="207" max="207" width="10" style="871" customWidth="1"/>
    <col min="208" max="208" width="11.140625" style="871" bestFit="1" customWidth="1"/>
    <col min="209" max="209" width="13.85546875" style="871" bestFit="1" customWidth="1"/>
    <col min="210" max="210" width="13.5703125" style="871" bestFit="1" customWidth="1"/>
    <col min="211" max="211" width="9.85546875" style="871" bestFit="1" customWidth="1"/>
    <col min="212" max="212" width="13.5703125" style="871" bestFit="1" customWidth="1"/>
    <col min="213" max="213" width="13.42578125" style="871" bestFit="1" customWidth="1"/>
    <col min="214" max="214" width="10.85546875" style="871" bestFit="1" customWidth="1"/>
    <col min="215" max="216" width="13.42578125" style="871" bestFit="1" customWidth="1"/>
    <col min="217" max="217" width="10.7109375" style="871" bestFit="1" customWidth="1"/>
    <col min="218" max="218" width="13.42578125" style="871" bestFit="1" customWidth="1"/>
    <col min="219" max="219" width="11.85546875" style="871" bestFit="1" customWidth="1"/>
    <col min="220" max="220" width="10.7109375" style="871" bestFit="1" customWidth="1"/>
    <col min="221" max="221" width="11.85546875" style="871" bestFit="1" customWidth="1"/>
    <col min="222" max="222" width="14.42578125" style="871" bestFit="1" customWidth="1"/>
    <col min="223" max="223" width="10.7109375" style="871" bestFit="1" customWidth="1"/>
    <col min="224" max="224" width="14.42578125" style="871" bestFit="1" customWidth="1"/>
    <col min="225" max="225" width="12.140625" style="871" customWidth="1"/>
    <col min="226" max="226" width="11.28515625" style="871" customWidth="1"/>
    <col min="227" max="227" width="10.42578125" style="871" customWidth="1"/>
    <col min="228" max="228" width="13.42578125" style="871" customWidth="1"/>
    <col min="229" max="229" width="10.42578125" style="871" customWidth="1"/>
    <col min="230" max="230" width="14.140625" style="871" customWidth="1"/>
    <col min="231" max="231" width="14" style="870" bestFit="1" customWidth="1"/>
    <col min="232" max="232" width="11.28515625" style="870" bestFit="1" customWidth="1"/>
    <col min="233" max="233" width="14" style="870" bestFit="1" customWidth="1"/>
    <col min="234" max="234" width="23.28515625" style="870" bestFit="1" customWidth="1"/>
    <col min="235" max="235" width="37.42578125" style="870" bestFit="1" customWidth="1"/>
    <col min="236" max="236" width="16.85546875" style="870" bestFit="1" customWidth="1"/>
    <col min="237" max="237" width="23.42578125" style="870" bestFit="1" customWidth="1"/>
    <col min="238" max="16384" width="9.140625" style="870"/>
  </cols>
  <sheetData>
    <row r="1" spans="1:238" s="867" customFormat="1" ht="80.25" customHeight="1" x14ac:dyDescent="0.2">
      <c r="B1" s="870"/>
      <c r="C1" s="874"/>
      <c r="D1" s="876" t="s">
        <v>2394</v>
      </c>
      <c r="E1" s="887"/>
      <c r="F1" s="888"/>
      <c r="G1" s="876" t="s">
        <v>2211</v>
      </c>
      <c r="H1" s="887"/>
      <c r="I1" s="888"/>
      <c r="J1" s="876" t="s">
        <v>2395</v>
      </c>
      <c r="K1" s="887"/>
      <c r="L1" s="888"/>
      <c r="M1" s="876" t="s">
        <v>2212</v>
      </c>
      <c r="N1" s="887"/>
      <c r="O1" s="888"/>
      <c r="P1" s="876" t="s">
        <v>2396</v>
      </c>
      <c r="Q1" s="887"/>
      <c r="R1" s="888"/>
      <c r="S1" s="876" t="s">
        <v>2213</v>
      </c>
      <c r="T1" s="887"/>
      <c r="U1" s="888"/>
      <c r="V1" s="876" t="s">
        <v>2214</v>
      </c>
      <c r="W1" s="887"/>
      <c r="X1" s="888"/>
      <c r="Y1" s="876" t="s">
        <v>2397</v>
      </c>
      <c r="Z1" s="887"/>
      <c r="AA1" s="888"/>
      <c r="AB1" s="876" t="s">
        <v>2215</v>
      </c>
      <c r="AC1" s="887"/>
      <c r="AD1" s="888"/>
      <c r="AE1" s="876" t="s">
        <v>2216</v>
      </c>
      <c r="AF1" s="887"/>
      <c r="AG1" s="888"/>
      <c r="AH1" s="876" t="s">
        <v>2391</v>
      </c>
      <c r="AI1" s="887"/>
      <c r="AJ1" s="888"/>
      <c r="AK1" s="876" t="s">
        <v>2392</v>
      </c>
      <c r="AL1" s="887"/>
      <c r="AM1" s="888"/>
      <c r="AN1" s="876" t="s">
        <v>2217</v>
      </c>
      <c r="AO1" s="887"/>
      <c r="AP1" s="888"/>
      <c r="AQ1" s="876" t="s">
        <v>2218</v>
      </c>
      <c r="AR1" s="887"/>
      <c r="AS1" s="888"/>
      <c r="AT1" s="876" t="s">
        <v>2219</v>
      </c>
      <c r="AU1" s="887"/>
      <c r="AV1" s="888"/>
      <c r="AW1" s="876" t="s">
        <v>2220</v>
      </c>
      <c r="AX1" s="887"/>
      <c r="AY1" s="888"/>
      <c r="AZ1" s="876" t="s">
        <v>2398</v>
      </c>
      <c r="BA1" s="887"/>
      <c r="BB1" s="888"/>
      <c r="BC1" s="876" t="s">
        <v>2221</v>
      </c>
      <c r="BD1" s="887"/>
      <c r="BE1" s="888"/>
      <c r="BF1" s="876" t="s">
        <v>2399</v>
      </c>
      <c r="BG1" s="887"/>
      <c r="BH1" s="888"/>
      <c r="BI1" s="876" t="s">
        <v>2222</v>
      </c>
      <c r="BJ1" s="887"/>
      <c r="BK1" s="888"/>
      <c r="BL1" s="876" t="s">
        <v>2400</v>
      </c>
      <c r="BM1" s="887"/>
      <c r="BN1" s="888"/>
      <c r="BO1" s="876" t="s">
        <v>2223</v>
      </c>
      <c r="BP1" s="887"/>
      <c r="BQ1" s="888"/>
      <c r="BR1" s="876" t="s">
        <v>2401</v>
      </c>
      <c r="BS1" s="887"/>
      <c r="BT1" s="888"/>
      <c r="BU1" s="876" t="s">
        <v>2224</v>
      </c>
      <c r="BV1" s="887"/>
      <c r="BW1" s="888"/>
      <c r="BX1" s="876" t="s">
        <v>2402</v>
      </c>
      <c r="BY1" s="887"/>
      <c r="BZ1" s="888"/>
      <c r="CA1" s="876" t="s">
        <v>2225</v>
      </c>
      <c r="CB1" s="887"/>
      <c r="CC1" s="888"/>
      <c r="CD1" s="876" t="s">
        <v>2226</v>
      </c>
      <c r="CE1" s="887"/>
      <c r="CF1" s="888"/>
      <c r="CG1" s="876" t="s">
        <v>2403</v>
      </c>
      <c r="CH1" s="887"/>
      <c r="CI1" s="888"/>
      <c r="CJ1" s="876" t="s">
        <v>2227</v>
      </c>
      <c r="CK1" s="887"/>
      <c r="CL1" s="888"/>
      <c r="CM1" s="876" t="s">
        <v>2404</v>
      </c>
      <c r="CN1" s="887"/>
      <c r="CO1" s="888"/>
      <c r="CP1" s="876" t="s">
        <v>2228</v>
      </c>
      <c r="CQ1" s="887"/>
      <c r="CR1" s="888"/>
      <c r="CS1" s="876" t="s">
        <v>2229</v>
      </c>
      <c r="CT1" s="887"/>
      <c r="CU1" s="888"/>
      <c r="CV1" s="876" t="s">
        <v>2405</v>
      </c>
      <c r="CW1" s="887"/>
      <c r="CX1" s="888"/>
      <c r="CY1" s="876" t="s">
        <v>2222</v>
      </c>
      <c r="CZ1" s="887"/>
      <c r="DA1" s="888"/>
      <c r="DB1" s="876" t="s">
        <v>2406</v>
      </c>
      <c r="DC1" s="887"/>
      <c r="DD1" s="888"/>
      <c r="DE1" s="876" t="s">
        <v>2230</v>
      </c>
      <c r="DF1" s="887"/>
      <c r="DG1" s="888"/>
      <c r="DH1" s="876" t="s">
        <v>2400</v>
      </c>
      <c r="DI1" s="887"/>
      <c r="DJ1" s="888"/>
      <c r="DK1" s="876" t="s">
        <v>2223</v>
      </c>
      <c r="DL1" s="887"/>
      <c r="DM1" s="888"/>
      <c r="DN1" s="876" t="s">
        <v>2407</v>
      </c>
      <c r="DO1" s="887"/>
      <c r="DP1" s="888"/>
      <c r="DQ1" s="876" t="s">
        <v>2231</v>
      </c>
      <c r="DR1" s="887"/>
      <c r="DS1" s="888"/>
      <c r="DT1" s="876" t="s">
        <v>2408</v>
      </c>
      <c r="DU1" s="887"/>
      <c r="DV1" s="888"/>
      <c r="DW1" s="876" t="s">
        <v>2232</v>
      </c>
      <c r="DX1" s="887"/>
      <c r="DY1" s="888"/>
      <c r="DZ1" s="876" t="s">
        <v>2409</v>
      </c>
      <c r="EA1" s="887"/>
      <c r="EB1" s="888"/>
      <c r="EC1" s="876" t="s">
        <v>2233</v>
      </c>
      <c r="ED1" s="887"/>
      <c r="EE1" s="888"/>
      <c r="EF1" s="889" t="s">
        <v>79</v>
      </c>
      <c r="EG1" s="889" t="s">
        <v>80</v>
      </c>
      <c r="EH1" s="876" t="s">
        <v>2234</v>
      </c>
      <c r="EI1" s="887"/>
      <c r="EJ1" s="888"/>
      <c r="EK1" s="876" t="s">
        <v>2235</v>
      </c>
      <c r="EL1" s="887"/>
      <c r="EM1" s="888"/>
      <c r="EN1" s="876" t="s">
        <v>2236</v>
      </c>
      <c r="EO1" s="887"/>
      <c r="EP1" s="888"/>
      <c r="EQ1" s="876" t="s">
        <v>2237</v>
      </c>
      <c r="ER1" s="887"/>
      <c r="ES1" s="888"/>
      <c r="ET1" s="876" t="s">
        <v>2410</v>
      </c>
      <c r="EU1" s="887"/>
      <c r="EV1" s="888"/>
      <c r="EW1" s="876" t="s">
        <v>2238</v>
      </c>
      <c r="EX1" s="887"/>
      <c r="EY1" s="888"/>
      <c r="EZ1" s="879" t="s">
        <v>2239</v>
      </c>
      <c r="FA1" s="880"/>
      <c r="FB1" s="881"/>
      <c r="FC1" s="876" t="s">
        <v>2411</v>
      </c>
      <c r="FD1" s="887"/>
      <c r="FE1" s="887"/>
      <c r="FF1" s="876" t="s">
        <v>2240</v>
      </c>
      <c r="FG1" s="887"/>
      <c r="FH1" s="888"/>
      <c r="FI1" s="879" t="s">
        <v>2412</v>
      </c>
      <c r="FJ1" s="880"/>
      <c r="FK1" s="881"/>
      <c r="FL1" s="876" t="s">
        <v>2241</v>
      </c>
      <c r="FM1" s="887"/>
      <c r="FN1" s="888"/>
      <c r="FO1" s="879" t="s">
        <v>2413</v>
      </c>
      <c r="FP1" s="880"/>
      <c r="FQ1" s="881"/>
      <c r="FR1" s="876" t="s">
        <v>2242</v>
      </c>
      <c r="FS1" s="887"/>
      <c r="FT1" s="888"/>
      <c r="FU1" s="879" t="s">
        <v>2414</v>
      </c>
      <c r="FV1" s="880"/>
      <c r="FW1" s="881"/>
      <c r="FX1" s="879" t="s">
        <v>2243</v>
      </c>
      <c r="FY1" s="880"/>
      <c r="FZ1" s="881"/>
      <c r="GA1" s="879" t="s">
        <v>2244</v>
      </c>
      <c r="GB1" s="880"/>
      <c r="GC1" s="881"/>
      <c r="GD1" s="876" t="s">
        <v>2415</v>
      </c>
      <c r="GE1" s="887"/>
      <c r="GF1" s="888"/>
      <c r="GG1" s="876" t="s">
        <v>2393</v>
      </c>
      <c r="GH1" s="887"/>
      <c r="GI1" s="888"/>
      <c r="GJ1" s="876" t="s">
        <v>2417</v>
      </c>
      <c r="GK1" s="887"/>
      <c r="GL1" s="888"/>
      <c r="GM1" s="876" t="s">
        <v>2245</v>
      </c>
      <c r="GN1" s="887"/>
      <c r="GO1" s="888"/>
      <c r="GP1" s="876" t="s">
        <v>2416</v>
      </c>
      <c r="GQ1" s="887"/>
      <c r="GR1" s="888"/>
      <c r="GS1" s="876" t="s">
        <v>2246</v>
      </c>
      <c r="GT1" s="887"/>
      <c r="GU1" s="888"/>
      <c r="GV1" s="876" t="s">
        <v>2247</v>
      </c>
      <c r="GW1" s="887"/>
      <c r="GX1" s="888"/>
      <c r="GY1" s="876" t="s">
        <v>2248</v>
      </c>
      <c r="GZ1" s="887"/>
      <c r="HA1" s="888"/>
      <c r="HB1" s="876" t="s">
        <v>2249</v>
      </c>
      <c r="HC1" s="887"/>
      <c r="HD1" s="888"/>
      <c r="HE1" s="876" t="s">
        <v>2250</v>
      </c>
      <c r="HF1" s="887"/>
      <c r="HG1" s="888"/>
      <c r="HH1" s="876" t="s">
        <v>2251</v>
      </c>
      <c r="HI1" s="887"/>
      <c r="HJ1" s="888"/>
      <c r="HK1" s="876" t="s">
        <v>2252</v>
      </c>
      <c r="HL1" s="887"/>
      <c r="HM1" s="888"/>
      <c r="HN1" s="876" t="s">
        <v>2253</v>
      </c>
      <c r="HO1" s="887"/>
      <c r="HP1" s="888"/>
      <c r="HQ1" s="876" t="s">
        <v>2254</v>
      </c>
      <c r="HR1" s="887"/>
      <c r="HS1" s="888"/>
      <c r="HT1" s="879" t="s">
        <v>2255</v>
      </c>
      <c r="HU1" s="880"/>
      <c r="HV1" s="881"/>
      <c r="HW1" s="879" t="s">
        <v>2256</v>
      </c>
      <c r="HX1" s="880"/>
      <c r="HY1" s="881"/>
    </row>
    <row r="2" spans="1:238" x14ac:dyDescent="0.2">
      <c r="C2" s="870" t="s">
        <v>3072</v>
      </c>
      <c r="D2" s="870" t="s">
        <v>1305</v>
      </c>
      <c r="E2" s="870" t="s">
        <v>1306</v>
      </c>
      <c r="F2" s="870" t="s">
        <v>1307</v>
      </c>
      <c r="G2" s="870" t="s">
        <v>1308</v>
      </c>
      <c r="H2" s="870" t="s">
        <v>1309</v>
      </c>
      <c r="I2" s="870" t="s">
        <v>1310</v>
      </c>
      <c r="J2" s="870" t="s">
        <v>1311</v>
      </c>
      <c r="K2" s="870" t="s">
        <v>1312</v>
      </c>
      <c r="L2" s="870" t="s">
        <v>1313</v>
      </c>
      <c r="M2" s="870" t="s">
        <v>1319</v>
      </c>
      <c r="N2" s="870" t="s">
        <v>1320</v>
      </c>
      <c r="O2" s="870" t="s">
        <v>1321</v>
      </c>
      <c r="P2" s="870" t="s">
        <v>1314</v>
      </c>
      <c r="Q2" s="870" t="s">
        <v>1315</v>
      </c>
      <c r="R2" s="870" t="s">
        <v>1316</v>
      </c>
      <c r="S2" s="870" t="s">
        <v>1322</v>
      </c>
      <c r="T2" s="870" t="s">
        <v>1323</v>
      </c>
      <c r="U2" s="870" t="s">
        <v>1324</v>
      </c>
      <c r="V2" s="870" t="s">
        <v>1317</v>
      </c>
      <c r="W2" s="870" t="s">
        <v>1318</v>
      </c>
      <c r="X2" s="870" t="s">
        <v>1325</v>
      </c>
      <c r="Y2" s="870" t="s">
        <v>1326</v>
      </c>
      <c r="Z2" s="870" t="s">
        <v>1327</v>
      </c>
      <c r="AA2" s="870" t="s">
        <v>1328</v>
      </c>
      <c r="AB2" s="870" t="s">
        <v>1329</v>
      </c>
      <c r="AC2" s="870" t="s">
        <v>1330</v>
      </c>
      <c r="AD2" s="870" t="s">
        <v>1331</v>
      </c>
      <c r="AE2" s="870" t="s">
        <v>1332</v>
      </c>
      <c r="AF2" s="870" t="s">
        <v>1333</v>
      </c>
      <c r="AG2" s="870" t="s">
        <v>1334</v>
      </c>
      <c r="AH2" s="870" t="s">
        <v>1335</v>
      </c>
      <c r="AI2" s="870" t="s">
        <v>1336</v>
      </c>
      <c r="AJ2" s="870" t="s">
        <v>1337</v>
      </c>
      <c r="AK2" s="870" t="s">
        <v>1338</v>
      </c>
      <c r="AL2" s="870" t="s">
        <v>1339</v>
      </c>
      <c r="AM2" s="870" t="s">
        <v>1340</v>
      </c>
      <c r="AN2" s="870" t="s">
        <v>1341</v>
      </c>
      <c r="AO2" s="870" t="s">
        <v>1342</v>
      </c>
      <c r="AP2" s="870" t="s">
        <v>1343</v>
      </c>
      <c r="AQ2" s="870" t="s">
        <v>1344</v>
      </c>
      <c r="AR2" s="870" t="s">
        <v>1345</v>
      </c>
      <c r="AS2" s="870" t="s">
        <v>1346</v>
      </c>
      <c r="AT2" s="870" t="s">
        <v>1347</v>
      </c>
      <c r="AU2" s="870" t="s">
        <v>1348</v>
      </c>
      <c r="AV2" s="870" t="s">
        <v>1349</v>
      </c>
      <c r="AW2" s="870" t="s">
        <v>1350</v>
      </c>
      <c r="AX2" s="870" t="s">
        <v>1351</v>
      </c>
      <c r="AY2" s="870" t="s">
        <v>1352</v>
      </c>
      <c r="AZ2" s="870" t="s">
        <v>1353</v>
      </c>
      <c r="BA2" s="870" t="s">
        <v>1354</v>
      </c>
      <c r="BB2" s="870" t="s">
        <v>1355</v>
      </c>
      <c r="BC2" s="870" t="s">
        <v>1356</v>
      </c>
      <c r="BD2" s="870" t="s">
        <v>1357</v>
      </c>
      <c r="BE2" s="870" t="s">
        <v>1358</v>
      </c>
      <c r="BF2" s="870" t="s">
        <v>1359</v>
      </c>
      <c r="BG2" s="870" t="s">
        <v>1360</v>
      </c>
      <c r="BH2" s="870" t="s">
        <v>1361</v>
      </c>
      <c r="BI2" s="870" t="s">
        <v>1374</v>
      </c>
      <c r="BJ2" s="870" t="s">
        <v>1375</v>
      </c>
      <c r="BK2" s="870" t="s">
        <v>1376</v>
      </c>
      <c r="BL2" s="870" t="s">
        <v>1362</v>
      </c>
      <c r="BM2" s="870" t="s">
        <v>1363</v>
      </c>
      <c r="BN2" s="870" t="s">
        <v>1364</v>
      </c>
      <c r="BO2" s="870" t="s">
        <v>1377</v>
      </c>
      <c r="BP2" s="870" t="s">
        <v>1378</v>
      </c>
      <c r="BQ2" s="870" t="s">
        <v>1379</v>
      </c>
      <c r="BR2" s="870" t="s">
        <v>1365</v>
      </c>
      <c r="BS2" s="870" t="s">
        <v>1366</v>
      </c>
      <c r="BT2" s="870" t="s">
        <v>1367</v>
      </c>
      <c r="BU2" s="870" t="s">
        <v>1380</v>
      </c>
      <c r="BV2" s="870" t="s">
        <v>1381</v>
      </c>
      <c r="BW2" s="870" t="s">
        <v>1382</v>
      </c>
      <c r="BX2" s="870" t="s">
        <v>1368</v>
      </c>
      <c r="BY2" s="870" t="s">
        <v>1369</v>
      </c>
      <c r="BZ2" s="870" t="s">
        <v>1370</v>
      </c>
      <c r="CA2" s="870" t="s">
        <v>1383</v>
      </c>
      <c r="CB2" s="870" t="s">
        <v>1384</v>
      </c>
      <c r="CC2" s="870" t="s">
        <v>1385</v>
      </c>
      <c r="CD2" s="870" t="s">
        <v>1371</v>
      </c>
      <c r="CE2" s="870" t="s">
        <v>1372</v>
      </c>
      <c r="CF2" s="870" t="s">
        <v>1373</v>
      </c>
      <c r="CG2" s="870" t="s">
        <v>1386</v>
      </c>
      <c r="CH2" s="870" t="s">
        <v>1387</v>
      </c>
      <c r="CI2" s="870" t="s">
        <v>1388</v>
      </c>
      <c r="CJ2" s="870" t="s">
        <v>1395</v>
      </c>
      <c r="CK2" s="870" t="s">
        <v>1396</v>
      </c>
      <c r="CL2" s="870" t="s">
        <v>1397</v>
      </c>
      <c r="CM2" s="870" t="s">
        <v>1389</v>
      </c>
      <c r="CN2" s="870" t="s">
        <v>1390</v>
      </c>
      <c r="CO2" s="870" t="s">
        <v>1391</v>
      </c>
      <c r="CP2" s="870" t="s">
        <v>1398</v>
      </c>
      <c r="CQ2" s="870" t="s">
        <v>1399</v>
      </c>
      <c r="CR2" s="870" t="s">
        <v>1400</v>
      </c>
      <c r="CS2" s="870" t="s">
        <v>1392</v>
      </c>
      <c r="CT2" s="870" t="s">
        <v>1393</v>
      </c>
      <c r="CU2" s="870" t="s">
        <v>1394</v>
      </c>
      <c r="CV2" s="870" t="s">
        <v>1401</v>
      </c>
      <c r="CW2" s="870" t="s">
        <v>1402</v>
      </c>
      <c r="CX2" s="870" t="s">
        <v>1403</v>
      </c>
      <c r="CY2" s="870" t="s">
        <v>1424</v>
      </c>
      <c r="CZ2" s="870" t="s">
        <v>1425</v>
      </c>
      <c r="DA2" s="870" t="s">
        <v>1426</v>
      </c>
      <c r="DB2" s="870" t="s">
        <v>1404</v>
      </c>
      <c r="DC2" s="870" t="s">
        <v>1405</v>
      </c>
      <c r="DD2" s="870" t="s">
        <v>1406</v>
      </c>
      <c r="DE2" s="870" t="s">
        <v>1427</v>
      </c>
      <c r="DF2" s="870" t="s">
        <v>1428</v>
      </c>
      <c r="DG2" s="870" t="s">
        <v>1429</v>
      </c>
      <c r="DH2" s="870" t="s">
        <v>1407</v>
      </c>
      <c r="DI2" s="870" t="s">
        <v>1408</v>
      </c>
      <c r="DJ2" s="870" t="s">
        <v>1409</v>
      </c>
      <c r="DK2" s="870" t="s">
        <v>1430</v>
      </c>
      <c r="DL2" s="870" t="s">
        <v>1431</v>
      </c>
      <c r="DM2" s="870" t="s">
        <v>1432</v>
      </c>
      <c r="DN2" s="870" t="s">
        <v>1410</v>
      </c>
      <c r="DO2" s="870" t="s">
        <v>1411</v>
      </c>
      <c r="DP2" s="870" t="s">
        <v>1412</v>
      </c>
      <c r="DQ2" s="870" t="s">
        <v>1433</v>
      </c>
      <c r="DR2" s="870" t="s">
        <v>1434</v>
      </c>
      <c r="DS2" s="870" t="s">
        <v>1435</v>
      </c>
      <c r="DT2" s="870" t="s">
        <v>1413</v>
      </c>
      <c r="DU2" s="870" t="s">
        <v>1414</v>
      </c>
      <c r="DV2" s="870" t="s">
        <v>1415</v>
      </c>
      <c r="DW2" s="870" t="s">
        <v>1436</v>
      </c>
      <c r="DX2" s="870" t="s">
        <v>1437</v>
      </c>
      <c r="DY2" s="870" t="s">
        <v>1438</v>
      </c>
      <c r="DZ2" s="870" t="s">
        <v>1416</v>
      </c>
      <c r="EA2" s="870" t="s">
        <v>1417</v>
      </c>
      <c r="EB2" s="870" t="s">
        <v>1418</v>
      </c>
      <c r="EC2" s="870" t="s">
        <v>1439</v>
      </c>
      <c r="ED2" s="870" t="s">
        <v>1440</v>
      </c>
      <c r="EE2" s="870" t="s">
        <v>1441</v>
      </c>
      <c r="EF2" s="870" t="s">
        <v>1419</v>
      </c>
      <c r="EG2" s="870" t="s">
        <v>1420</v>
      </c>
      <c r="EH2" s="870" t="s">
        <v>1421</v>
      </c>
      <c r="EI2" s="870" t="s">
        <v>1422</v>
      </c>
      <c r="EJ2" s="870" t="s">
        <v>1423</v>
      </c>
      <c r="EK2" s="870" t="s">
        <v>1442</v>
      </c>
      <c r="EL2" s="870" t="s">
        <v>1443</v>
      </c>
      <c r="EM2" s="870" t="s">
        <v>1444</v>
      </c>
      <c r="EN2" s="870" t="s">
        <v>1445</v>
      </c>
      <c r="EO2" s="870" t="s">
        <v>1446</v>
      </c>
      <c r="EP2" s="870" t="s">
        <v>1447</v>
      </c>
      <c r="EQ2" s="870" t="s">
        <v>1448</v>
      </c>
      <c r="ER2" s="870" t="s">
        <v>1449</v>
      </c>
      <c r="ES2" s="870" t="s">
        <v>1450</v>
      </c>
      <c r="ET2" s="870" t="s">
        <v>1451</v>
      </c>
      <c r="EU2" s="870" t="s">
        <v>1452</v>
      </c>
      <c r="EV2" s="870" t="s">
        <v>1453</v>
      </c>
      <c r="EW2" s="870" t="s">
        <v>1454</v>
      </c>
      <c r="EX2" s="870" t="s">
        <v>1455</v>
      </c>
      <c r="EY2" s="870" t="s">
        <v>1456</v>
      </c>
      <c r="EZ2" s="870" t="s">
        <v>1457</v>
      </c>
      <c r="FA2" s="870" t="s">
        <v>1458</v>
      </c>
      <c r="FB2" s="870" t="s">
        <v>1459</v>
      </c>
      <c r="FC2" s="870" t="s">
        <v>1460</v>
      </c>
      <c r="FD2" s="870" t="s">
        <v>1461</v>
      </c>
      <c r="FE2" s="870" t="s">
        <v>1462</v>
      </c>
      <c r="FF2" s="870" t="s">
        <v>1463</v>
      </c>
      <c r="FG2" s="870" t="s">
        <v>1464</v>
      </c>
      <c r="FH2" s="870" t="s">
        <v>1465</v>
      </c>
      <c r="FI2" s="870" t="s">
        <v>1466</v>
      </c>
      <c r="FJ2" s="870" t="s">
        <v>1467</v>
      </c>
      <c r="FK2" s="870" t="s">
        <v>1468</v>
      </c>
      <c r="FL2" s="870" t="s">
        <v>1469</v>
      </c>
      <c r="FM2" s="870" t="s">
        <v>1470</v>
      </c>
      <c r="FN2" s="870" t="s">
        <v>1471</v>
      </c>
      <c r="FO2" s="870" t="s">
        <v>1472</v>
      </c>
      <c r="FP2" s="870" t="s">
        <v>1473</v>
      </c>
      <c r="FQ2" s="870" t="s">
        <v>1474</v>
      </c>
      <c r="FR2" s="870" t="s">
        <v>1475</v>
      </c>
      <c r="FS2" s="870" t="s">
        <v>1476</v>
      </c>
      <c r="FT2" s="870" t="s">
        <v>1477</v>
      </c>
      <c r="FU2" s="870" t="s">
        <v>1478</v>
      </c>
      <c r="FV2" s="870" t="s">
        <v>1479</v>
      </c>
      <c r="FW2" s="870" t="s">
        <v>1480</v>
      </c>
      <c r="FX2" s="870" t="s">
        <v>1481</v>
      </c>
      <c r="FY2" s="870" t="s">
        <v>1482</v>
      </c>
      <c r="FZ2" s="870" t="s">
        <v>1483</v>
      </c>
      <c r="GA2" s="870" t="s">
        <v>1484</v>
      </c>
      <c r="GB2" s="870" t="s">
        <v>1485</v>
      </c>
      <c r="GC2" s="870" t="s">
        <v>1486</v>
      </c>
      <c r="GD2" s="870" t="s">
        <v>1487</v>
      </c>
      <c r="GE2" s="870" t="s">
        <v>1488</v>
      </c>
      <c r="GF2" s="870" t="s">
        <v>1489</v>
      </c>
      <c r="GG2" s="870" t="s">
        <v>1490</v>
      </c>
      <c r="GH2" s="870" t="s">
        <v>1491</v>
      </c>
      <c r="GI2" s="870" t="s">
        <v>1492</v>
      </c>
      <c r="GJ2" s="870" t="s">
        <v>1493</v>
      </c>
      <c r="GK2" s="870" t="s">
        <v>1494</v>
      </c>
      <c r="GL2" s="870" t="s">
        <v>1495</v>
      </c>
      <c r="GM2" s="870" t="s">
        <v>1496</v>
      </c>
      <c r="GN2" s="870" t="s">
        <v>1497</v>
      </c>
      <c r="GO2" s="870" t="s">
        <v>1498</v>
      </c>
      <c r="GP2" s="870" t="s">
        <v>1499</v>
      </c>
      <c r="GQ2" s="870" t="s">
        <v>1500</v>
      </c>
      <c r="GR2" s="870" t="s">
        <v>1501</v>
      </c>
      <c r="GS2" s="870" t="s">
        <v>1502</v>
      </c>
      <c r="GT2" s="870" t="s">
        <v>1503</v>
      </c>
      <c r="GU2" s="870" t="s">
        <v>1504</v>
      </c>
      <c r="GV2" s="870" t="s">
        <v>1505</v>
      </c>
      <c r="GW2" s="870" t="s">
        <v>1506</v>
      </c>
      <c r="GX2" s="870" t="s">
        <v>1507</v>
      </c>
      <c r="GY2" s="870" t="s">
        <v>1508</v>
      </c>
      <c r="GZ2" s="870" t="s">
        <v>1509</v>
      </c>
      <c r="HA2" s="870" t="s">
        <v>1510</v>
      </c>
      <c r="HB2" s="870" t="s">
        <v>1511</v>
      </c>
      <c r="HC2" s="870" t="s">
        <v>1512</v>
      </c>
      <c r="HD2" s="870" t="s">
        <v>1513</v>
      </c>
      <c r="HE2" s="870" t="s">
        <v>1514</v>
      </c>
      <c r="HF2" s="870" t="s">
        <v>1515</v>
      </c>
      <c r="HG2" s="870" t="s">
        <v>1516</v>
      </c>
      <c r="HH2" s="870" t="s">
        <v>1517</v>
      </c>
      <c r="HI2" s="870" t="s">
        <v>1518</v>
      </c>
      <c r="HJ2" s="870" t="s">
        <v>1519</v>
      </c>
      <c r="HK2" s="870" t="s">
        <v>1520</v>
      </c>
      <c r="HL2" s="870" t="s">
        <v>1521</v>
      </c>
      <c r="HM2" s="870" t="s">
        <v>1522</v>
      </c>
      <c r="HN2" s="870" t="s">
        <v>1523</v>
      </c>
      <c r="HO2" s="870" t="s">
        <v>1524</v>
      </c>
      <c r="HP2" s="870" t="s">
        <v>1525</v>
      </c>
      <c r="HQ2" s="870" t="s">
        <v>1526</v>
      </c>
      <c r="HR2" s="870" t="s">
        <v>1527</v>
      </c>
      <c r="HS2" s="870" t="s">
        <v>1528</v>
      </c>
      <c r="HT2" s="870" t="s">
        <v>1529</v>
      </c>
      <c r="HU2" s="870" t="s">
        <v>1530</v>
      </c>
      <c r="HV2" s="870" t="s">
        <v>1531</v>
      </c>
      <c r="HW2" s="870" t="s">
        <v>1532</v>
      </c>
      <c r="HX2" s="870" t="s">
        <v>1533</v>
      </c>
      <c r="HY2" s="870" t="s">
        <v>1534</v>
      </c>
    </row>
    <row r="3" spans="1:238" x14ac:dyDescent="0.2">
      <c r="C3" s="870" t="s">
        <v>2321</v>
      </c>
      <c r="D3" s="872" t="s">
        <v>2322</v>
      </c>
      <c r="E3" s="872" t="s">
        <v>2336</v>
      </c>
      <c r="F3" s="872" t="s">
        <v>2337</v>
      </c>
      <c r="G3" s="872" t="s">
        <v>2323</v>
      </c>
      <c r="H3" s="872" t="s">
        <v>2338</v>
      </c>
      <c r="I3" s="872" t="s">
        <v>2339</v>
      </c>
      <c r="J3" s="872" t="s">
        <v>2324</v>
      </c>
      <c r="K3" s="872" t="s">
        <v>2340</v>
      </c>
      <c r="L3" s="872" t="s">
        <v>2341</v>
      </c>
      <c r="M3" s="872" t="s">
        <v>2325</v>
      </c>
      <c r="N3" s="872" t="s">
        <v>2342</v>
      </c>
      <c r="O3" s="872" t="s">
        <v>2343</v>
      </c>
      <c r="P3" s="872" t="s">
        <v>2326</v>
      </c>
      <c r="Q3" s="872" t="s">
        <v>2344</v>
      </c>
      <c r="R3" s="872" t="s">
        <v>2345</v>
      </c>
      <c r="S3" s="872" t="s">
        <v>2327</v>
      </c>
      <c r="T3" s="872" t="s">
        <v>2346</v>
      </c>
      <c r="U3" s="872" t="s">
        <v>2347</v>
      </c>
      <c r="V3" s="872" t="s">
        <v>2328</v>
      </c>
      <c r="W3" s="872" t="s">
        <v>2348</v>
      </c>
      <c r="X3" s="872" t="s">
        <v>2349</v>
      </c>
      <c r="Y3" s="872" t="s">
        <v>2329</v>
      </c>
      <c r="Z3" s="872" t="s">
        <v>2350</v>
      </c>
      <c r="AA3" s="872" t="s">
        <v>2351</v>
      </c>
      <c r="AB3" s="872" t="s">
        <v>2330</v>
      </c>
      <c r="AC3" s="872" t="s">
        <v>2352</v>
      </c>
      <c r="AD3" s="872" t="s">
        <v>2353</v>
      </c>
      <c r="AE3" s="872" t="s">
        <v>2331</v>
      </c>
      <c r="AF3" s="872" t="s">
        <v>2354</v>
      </c>
      <c r="AG3" s="872" t="s">
        <v>2355</v>
      </c>
      <c r="AH3" s="872" t="s">
        <v>2332</v>
      </c>
      <c r="AI3" s="872" t="s">
        <v>2356</v>
      </c>
      <c r="AJ3" s="872" t="s">
        <v>2357</v>
      </c>
      <c r="AK3" s="872" t="s">
        <v>2333</v>
      </c>
      <c r="AL3" s="872" t="s">
        <v>2358</v>
      </c>
      <c r="AM3" s="872" t="s">
        <v>2359</v>
      </c>
      <c r="AN3" s="872" t="s">
        <v>2334</v>
      </c>
      <c r="AO3" s="872" t="s">
        <v>2360</v>
      </c>
      <c r="AP3" s="872" t="s">
        <v>2361</v>
      </c>
      <c r="AQ3" s="872" t="s">
        <v>2362</v>
      </c>
      <c r="AR3" s="872" t="s">
        <v>2363</v>
      </c>
      <c r="AS3" s="872" t="s">
        <v>2364</v>
      </c>
      <c r="AT3" s="872" t="s">
        <v>2418</v>
      </c>
      <c r="AU3" s="872" t="s">
        <v>2365</v>
      </c>
      <c r="AV3" s="872" t="s">
        <v>2366</v>
      </c>
      <c r="AW3" s="872" t="s">
        <v>2419</v>
      </c>
      <c r="AX3" s="872" t="s">
        <v>2367</v>
      </c>
      <c r="AY3" s="872" t="s">
        <v>2368</v>
      </c>
      <c r="AZ3" s="872" t="s">
        <v>2420</v>
      </c>
      <c r="BA3" s="872" t="s">
        <v>2421</v>
      </c>
      <c r="BB3" s="872" t="s">
        <v>2369</v>
      </c>
      <c r="BC3" s="872" t="s">
        <v>2370</v>
      </c>
      <c r="BD3" s="872" t="s">
        <v>2371</v>
      </c>
      <c r="BE3" s="872" t="s">
        <v>2372</v>
      </c>
      <c r="BF3" s="872" t="s">
        <v>2373</v>
      </c>
      <c r="BG3" s="872" t="s">
        <v>2374</v>
      </c>
      <c r="BH3" s="872" t="s">
        <v>2375</v>
      </c>
      <c r="BI3" s="872" t="s">
        <v>2376</v>
      </c>
      <c r="BJ3" s="872" t="s">
        <v>2422</v>
      </c>
      <c r="BK3" s="872" t="s">
        <v>2377</v>
      </c>
      <c r="BL3" s="872" t="s">
        <v>2378</v>
      </c>
      <c r="BM3" s="872" t="s">
        <v>2423</v>
      </c>
      <c r="BN3" s="872" t="s">
        <v>2379</v>
      </c>
      <c r="BO3" s="872" t="s">
        <v>2380</v>
      </c>
      <c r="BP3" s="872" t="s">
        <v>2424</v>
      </c>
      <c r="BQ3" s="872" t="s">
        <v>2381</v>
      </c>
      <c r="BR3" s="872" t="s">
        <v>2382</v>
      </c>
      <c r="BS3" s="872" t="s">
        <v>2425</v>
      </c>
      <c r="BT3" s="872" t="s">
        <v>2383</v>
      </c>
      <c r="BU3" s="872" t="s">
        <v>2384</v>
      </c>
      <c r="BV3" s="872" t="s">
        <v>2385</v>
      </c>
      <c r="BW3" s="872" t="s">
        <v>2386</v>
      </c>
      <c r="BX3" s="872" t="s">
        <v>2426</v>
      </c>
      <c r="BY3" s="872" t="s">
        <v>2427</v>
      </c>
      <c r="BZ3" s="872" t="s">
        <v>2387</v>
      </c>
      <c r="CA3" s="872" t="s">
        <v>2428</v>
      </c>
      <c r="CB3" s="872" t="s">
        <v>2429</v>
      </c>
      <c r="CC3" s="872" t="s">
        <v>2388</v>
      </c>
      <c r="CD3" s="872" t="s">
        <v>2430</v>
      </c>
      <c r="CE3" s="872" t="s">
        <v>2431</v>
      </c>
      <c r="CF3" s="872" t="s">
        <v>2432</v>
      </c>
      <c r="CG3" s="872" t="s">
        <v>2433</v>
      </c>
      <c r="CH3" s="872" t="s">
        <v>2434</v>
      </c>
      <c r="CI3" s="872" t="s">
        <v>2435</v>
      </c>
      <c r="CJ3" s="872" t="s">
        <v>2436</v>
      </c>
      <c r="CK3" s="872" t="s">
        <v>2437</v>
      </c>
      <c r="CL3" s="872" t="s">
        <v>2438</v>
      </c>
      <c r="CM3" s="872" t="s">
        <v>2439</v>
      </c>
      <c r="CN3" s="872" t="s">
        <v>2440</v>
      </c>
      <c r="CO3" s="872" t="s">
        <v>2441</v>
      </c>
      <c r="CP3" s="872" t="s">
        <v>2442</v>
      </c>
      <c r="CQ3" s="872" t="s">
        <v>2443</v>
      </c>
      <c r="CR3" s="872" t="s">
        <v>2444</v>
      </c>
      <c r="CS3" s="872" t="s">
        <v>2445</v>
      </c>
      <c r="CT3" s="872" t="s">
        <v>2446</v>
      </c>
      <c r="CU3" s="872" t="s">
        <v>2447</v>
      </c>
      <c r="CV3" s="872" t="s">
        <v>2448</v>
      </c>
      <c r="CW3" s="872" t="s">
        <v>2449</v>
      </c>
      <c r="CX3" s="872" t="s">
        <v>2450</v>
      </c>
      <c r="CY3" s="872" t="s">
        <v>2451</v>
      </c>
      <c r="CZ3" s="872" t="s">
        <v>2452</v>
      </c>
      <c r="DA3" s="872" t="s">
        <v>2453</v>
      </c>
      <c r="DB3" s="872" t="s">
        <v>2454</v>
      </c>
      <c r="DC3" s="872" t="s">
        <v>2455</v>
      </c>
      <c r="DD3" s="872" t="s">
        <v>2456</v>
      </c>
      <c r="DE3" s="872" t="s">
        <v>2457</v>
      </c>
      <c r="DF3" s="872" t="s">
        <v>2458</v>
      </c>
      <c r="DG3" s="872" t="s">
        <v>2459</v>
      </c>
      <c r="DH3" s="872" t="s">
        <v>2460</v>
      </c>
      <c r="DI3" s="872" t="s">
        <v>2461</v>
      </c>
      <c r="DJ3" s="872" t="s">
        <v>2462</v>
      </c>
      <c r="DK3" s="872" t="s">
        <v>2463</v>
      </c>
      <c r="DL3" s="872" t="s">
        <v>2464</v>
      </c>
      <c r="DM3" s="872" t="s">
        <v>2465</v>
      </c>
      <c r="DN3" s="872" t="s">
        <v>2466</v>
      </c>
      <c r="DO3" s="872" t="s">
        <v>2467</v>
      </c>
      <c r="DP3" s="872" t="s">
        <v>2468</v>
      </c>
      <c r="DQ3" s="872" t="s">
        <v>2469</v>
      </c>
      <c r="DR3" s="872" t="s">
        <v>2470</v>
      </c>
      <c r="DS3" s="872" t="s">
        <v>2471</v>
      </c>
      <c r="DT3" s="872" t="s">
        <v>2472</v>
      </c>
      <c r="DU3" s="872" t="s">
        <v>2473</v>
      </c>
      <c r="DV3" s="872" t="s">
        <v>2474</v>
      </c>
      <c r="DW3" s="872" t="s">
        <v>2475</v>
      </c>
      <c r="DX3" s="872" t="s">
        <v>2476</v>
      </c>
      <c r="DY3" s="872" t="s">
        <v>2477</v>
      </c>
      <c r="DZ3" s="872" t="s">
        <v>2478</v>
      </c>
      <c r="EA3" s="872" t="s">
        <v>2479</v>
      </c>
      <c r="EB3" s="872" t="s">
        <v>2480</v>
      </c>
      <c r="EC3" s="872" t="s">
        <v>2481</v>
      </c>
      <c r="ED3" s="872" t="s">
        <v>2482</v>
      </c>
      <c r="EE3" s="872" t="s">
        <v>2483</v>
      </c>
      <c r="EF3" s="872" t="s">
        <v>2484</v>
      </c>
      <c r="EG3" s="872" t="s">
        <v>2485</v>
      </c>
      <c r="EH3" s="872" t="s">
        <v>2486</v>
      </c>
      <c r="EI3" s="872" t="s">
        <v>2487</v>
      </c>
      <c r="EJ3" s="872" t="s">
        <v>2488</v>
      </c>
      <c r="EK3" s="872" t="s">
        <v>2489</v>
      </c>
      <c r="EL3" s="872" t="s">
        <v>2490</v>
      </c>
      <c r="EM3" s="872" t="s">
        <v>2491</v>
      </c>
      <c r="EN3" s="872" t="s">
        <v>2492</v>
      </c>
      <c r="EO3" s="872" t="s">
        <v>2493</v>
      </c>
      <c r="EP3" s="872" t="s">
        <v>2494</v>
      </c>
      <c r="EQ3" s="872" t="s">
        <v>2495</v>
      </c>
      <c r="ER3" s="872" t="s">
        <v>2496</v>
      </c>
      <c r="ES3" s="872" t="s">
        <v>2497</v>
      </c>
      <c r="ET3" s="872" t="s">
        <v>2498</v>
      </c>
      <c r="EU3" s="872" t="s">
        <v>2499</v>
      </c>
      <c r="EV3" s="872" t="s">
        <v>2500</v>
      </c>
      <c r="EW3" s="872" t="s">
        <v>2501</v>
      </c>
      <c r="EX3" s="872" t="s">
        <v>2502</v>
      </c>
      <c r="EY3" s="872" t="s">
        <v>2503</v>
      </c>
      <c r="EZ3" s="872" t="s">
        <v>2504</v>
      </c>
      <c r="FA3" s="872" t="s">
        <v>2505</v>
      </c>
      <c r="FB3" s="872" t="s">
        <v>2506</v>
      </c>
      <c r="FC3" s="872" t="s">
        <v>2507</v>
      </c>
      <c r="FD3" s="872" t="s">
        <v>2508</v>
      </c>
      <c r="FE3" s="872" t="s">
        <v>2509</v>
      </c>
      <c r="FF3" s="872" t="s">
        <v>2510</v>
      </c>
      <c r="FG3" s="872" t="s">
        <v>2511</v>
      </c>
      <c r="FH3" s="872" t="s">
        <v>2512</v>
      </c>
      <c r="FI3" s="872" t="s">
        <v>2513</v>
      </c>
      <c r="FJ3" s="872" t="s">
        <v>2514</v>
      </c>
      <c r="FK3" s="872" t="s">
        <v>2515</v>
      </c>
      <c r="FL3" s="872" t="s">
        <v>2516</v>
      </c>
      <c r="FM3" s="872" t="s">
        <v>2517</v>
      </c>
      <c r="FN3" s="872" t="s">
        <v>2518</v>
      </c>
      <c r="FO3" s="872" t="s">
        <v>2519</v>
      </c>
      <c r="FP3" s="872" t="s">
        <v>2520</v>
      </c>
      <c r="FQ3" s="872" t="s">
        <v>2521</v>
      </c>
      <c r="FR3" s="872" t="s">
        <v>2522</v>
      </c>
      <c r="FS3" s="872" t="s">
        <v>2523</v>
      </c>
      <c r="FT3" s="872" t="s">
        <v>2524</v>
      </c>
      <c r="FU3" s="872" t="s">
        <v>2525</v>
      </c>
      <c r="FV3" s="872" t="s">
        <v>2526</v>
      </c>
      <c r="FW3" s="872" t="s">
        <v>2527</v>
      </c>
      <c r="FX3" s="872" t="s">
        <v>2528</v>
      </c>
      <c r="FY3" s="872" t="s">
        <v>2529</v>
      </c>
      <c r="FZ3" s="872" t="s">
        <v>2530</v>
      </c>
      <c r="GA3" s="872" t="s">
        <v>2531</v>
      </c>
      <c r="GB3" s="872" t="s">
        <v>2532</v>
      </c>
      <c r="GC3" s="872" t="s">
        <v>2533</v>
      </c>
      <c r="GD3" s="872" t="s">
        <v>2534</v>
      </c>
      <c r="GE3" s="872" t="s">
        <v>2535</v>
      </c>
      <c r="GF3" s="872" t="s">
        <v>2536</v>
      </c>
      <c r="GG3" s="872" t="s">
        <v>2537</v>
      </c>
      <c r="GH3" s="872" t="s">
        <v>2538</v>
      </c>
      <c r="GI3" s="872" t="s">
        <v>2539</v>
      </c>
      <c r="GJ3" s="872" t="s">
        <v>2540</v>
      </c>
      <c r="GK3" s="872" t="s">
        <v>2541</v>
      </c>
      <c r="GL3" s="872" t="s">
        <v>2542</v>
      </c>
      <c r="GM3" s="872" t="s">
        <v>2543</v>
      </c>
      <c r="GN3" s="872" t="s">
        <v>2544</v>
      </c>
      <c r="GO3" s="872" t="s">
        <v>2545</v>
      </c>
      <c r="GP3" s="872" t="s">
        <v>2546</v>
      </c>
      <c r="GQ3" s="872" t="s">
        <v>2547</v>
      </c>
      <c r="GR3" s="872" t="s">
        <v>2548</v>
      </c>
      <c r="GS3" s="872" t="s">
        <v>2549</v>
      </c>
      <c r="GT3" s="872" t="s">
        <v>2550</v>
      </c>
      <c r="GU3" s="872" t="s">
        <v>2551</v>
      </c>
      <c r="GV3" s="872" t="s">
        <v>2552</v>
      </c>
      <c r="GW3" s="872" t="s">
        <v>2553</v>
      </c>
      <c r="GX3" s="872" t="s">
        <v>2554</v>
      </c>
      <c r="GY3" s="872" t="s">
        <v>2555</v>
      </c>
      <c r="GZ3" s="872" t="s">
        <v>2556</v>
      </c>
      <c r="HA3" s="872" t="s">
        <v>2557</v>
      </c>
      <c r="HB3" s="872" t="s">
        <v>2558</v>
      </c>
      <c r="HC3" s="872" t="s">
        <v>2559</v>
      </c>
      <c r="HD3" s="872" t="s">
        <v>2560</v>
      </c>
      <c r="HE3" s="872" t="s">
        <v>2561</v>
      </c>
      <c r="HF3" s="872" t="s">
        <v>2562</v>
      </c>
      <c r="HG3" s="872" t="s">
        <v>2563</v>
      </c>
      <c r="HH3" s="872" t="s">
        <v>2564</v>
      </c>
      <c r="HI3" s="872" t="s">
        <v>2565</v>
      </c>
      <c r="HJ3" s="872" t="s">
        <v>2566</v>
      </c>
      <c r="HK3" s="872" t="s">
        <v>2567</v>
      </c>
      <c r="HL3" s="872" t="s">
        <v>2568</v>
      </c>
      <c r="HM3" s="872" t="s">
        <v>2569</v>
      </c>
      <c r="HN3" s="872" t="s">
        <v>2570</v>
      </c>
      <c r="HO3" s="872" t="s">
        <v>2571</v>
      </c>
      <c r="HP3" s="872" t="s">
        <v>2572</v>
      </c>
      <c r="HQ3" s="872" t="s">
        <v>2573</v>
      </c>
      <c r="HR3" s="872" t="s">
        <v>2574</v>
      </c>
      <c r="HS3" s="872" t="s">
        <v>2575</v>
      </c>
      <c r="HT3" s="872" t="s">
        <v>2576</v>
      </c>
      <c r="HU3" s="872" t="s">
        <v>2577</v>
      </c>
      <c r="HV3" s="872" t="s">
        <v>2578</v>
      </c>
      <c r="HW3" s="872" t="s">
        <v>2579</v>
      </c>
      <c r="HX3" s="872" t="s">
        <v>2580</v>
      </c>
      <c r="HY3" s="872" t="s">
        <v>2581</v>
      </c>
    </row>
    <row r="4" spans="1:238" x14ac:dyDescent="0.2">
      <c r="B4" s="867" t="s">
        <v>859</v>
      </c>
      <c r="C4" s="867" t="s">
        <v>1974</v>
      </c>
      <c r="HZ4" s="867" t="s">
        <v>1947</v>
      </c>
      <c r="IA4" s="867" t="s">
        <v>1948</v>
      </c>
      <c r="IB4" s="867" t="s">
        <v>1949</v>
      </c>
      <c r="IC4" s="867" t="s">
        <v>2731</v>
      </c>
      <c r="ID4" s="867" t="s">
        <v>2741</v>
      </c>
    </row>
    <row r="5" spans="1:238" x14ac:dyDescent="0.2">
      <c r="A5" s="870" t="s">
        <v>3069</v>
      </c>
      <c r="B5" s="870" t="s">
        <v>82</v>
      </c>
      <c r="C5" s="870" t="s">
        <v>81</v>
      </c>
      <c r="D5" s="873">
        <v>22400165</v>
      </c>
      <c r="E5" s="873">
        <v>0</v>
      </c>
      <c r="F5" s="873">
        <v>22400165</v>
      </c>
      <c r="G5" s="873">
        <v>0</v>
      </c>
      <c r="H5" s="873">
        <v>0</v>
      </c>
      <c r="I5" s="873">
        <v>0</v>
      </c>
      <c r="J5" s="873">
        <v>-60917</v>
      </c>
      <c r="K5" s="873">
        <v>0</v>
      </c>
      <c r="L5" s="873">
        <v>-60917</v>
      </c>
      <c r="M5" s="873">
        <v>66522</v>
      </c>
      <c r="N5" s="873">
        <v>0</v>
      </c>
      <c r="O5" s="873">
        <v>66522</v>
      </c>
      <c r="P5" s="873">
        <v>846920</v>
      </c>
      <c r="Q5" s="873">
        <v>0</v>
      </c>
      <c r="R5" s="873">
        <v>846920</v>
      </c>
      <c r="S5" s="873">
        <v>-47286</v>
      </c>
      <c r="T5" s="873">
        <v>0</v>
      </c>
      <c r="U5" s="873">
        <v>-47286</v>
      </c>
      <c r="V5" s="873">
        <v>805239</v>
      </c>
      <c r="W5" s="873">
        <v>0</v>
      </c>
      <c r="X5" s="873">
        <v>805239</v>
      </c>
      <c r="Y5" s="873">
        <v>-2432592</v>
      </c>
      <c r="Z5" s="873">
        <v>0</v>
      </c>
      <c r="AA5" s="873">
        <v>-2432592</v>
      </c>
      <c r="AB5" s="873">
        <v>0</v>
      </c>
      <c r="AC5" s="873">
        <v>0</v>
      </c>
      <c r="AD5" s="873">
        <v>0</v>
      </c>
      <c r="AE5" s="873">
        <v>-150659</v>
      </c>
      <c r="AF5" s="873">
        <v>0</v>
      </c>
      <c r="AG5" s="873">
        <v>-150659</v>
      </c>
      <c r="AH5" s="873">
        <v>0</v>
      </c>
      <c r="AI5" s="873">
        <v>0</v>
      </c>
      <c r="AJ5" s="873">
        <v>0</v>
      </c>
      <c r="AK5" s="873">
        <v>0</v>
      </c>
      <c r="AL5" s="873">
        <v>0</v>
      </c>
      <c r="AM5" s="873">
        <v>0</v>
      </c>
      <c r="AN5" s="873">
        <v>0</v>
      </c>
      <c r="AO5" s="873">
        <v>0</v>
      </c>
      <c r="AP5" s="873">
        <v>0</v>
      </c>
      <c r="AQ5" s="873">
        <v>0</v>
      </c>
      <c r="AR5" s="873">
        <v>0</v>
      </c>
      <c r="AS5" s="873">
        <v>0</v>
      </c>
      <c r="AT5" s="873">
        <v>-150659</v>
      </c>
      <c r="AU5" s="873">
        <v>0</v>
      </c>
      <c r="AV5" s="873">
        <v>-150659</v>
      </c>
      <c r="AW5" s="873">
        <v>0</v>
      </c>
      <c r="AX5" s="873">
        <v>0</v>
      </c>
      <c r="AY5" s="873">
        <v>0</v>
      </c>
      <c r="AZ5" s="873">
        <v>395712</v>
      </c>
      <c r="BA5" s="873">
        <v>0</v>
      </c>
      <c r="BB5" s="873">
        <v>395712</v>
      </c>
      <c r="BC5" s="873">
        <v>-12394</v>
      </c>
      <c r="BD5" s="873">
        <v>0</v>
      </c>
      <c r="BE5" s="873">
        <v>-12394</v>
      </c>
      <c r="BF5" s="873">
        <v>-1715983</v>
      </c>
      <c r="BG5" s="873">
        <v>0</v>
      </c>
      <c r="BH5" s="873">
        <v>-1715983</v>
      </c>
      <c r="BI5" s="873">
        <v>-11730</v>
      </c>
      <c r="BJ5" s="873">
        <v>0</v>
      </c>
      <c r="BK5" s="873">
        <v>-11730</v>
      </c>
      <c r="BL5" s="873">
        <v>-51458</v>
      </c>
      <c r="BM5" s="873">
        <v>0</v>
      </c>
      <c r="BN5" s="873">
        <v>-51458</v>
      </c>
      <c r="BO5" s="873">
        <v>1237</v>
      </c>
      <c r="BP5" s="873">
        <v>0</v>
      </c>
      <c r="BQ5" s="873">
        <v>1237</v>
      </c>
      <c r="BR5" s="873">
        <v>0</v>
      </c>
      <c r="BS5" s="873">
        <v>0</v>
      </c>
      <c r="BT5" s="873">
        <v>0</v>
      </c>
      <c r="BU5" s="873">
        <v>0</v>
      </c>
      <c r="BV5" s="873">
        <v>0</v>
      </c>
      <c r="BW5" s="873">
        <v>0</v>
      </c>
      <c r="BX5" s="873">
        <v>0</v>
      </c>
      <c r="BY5" s="873">
        <v>0</v>
      </c>
      <c r="BZ5" s="873">
        <v>0</v>
      </c>
      <c r="CA5" s="873">
        <v>0</v>
      </c>
      <c r="CB5" s="873">
        <v>0</v>
      </c>
      <c r="CC5" s="873">
        <v>0</v>
      </c>
      <c r="CD5" s="873">
        <v>-3977867</v>
      </c>
      <c r="CE5" s="873">
        <v>0</v>
      </c>
      <c r="CF5" s="873">
        <v>-3977867</v>
      </c>
      <c r="CG5" s="873">
        <v>0</v>
      </c>
      <c r="CH5" s="873">
        <v>0</v>
      </c>
      <c r="CI5" s="873">
        <v>0</v>
      </c>
      <c r="CJ5" s="873">
        <v>0</v>
      </c>
      <c r="CK5" s="873">
        <v>0</v>
      </c>
      <c r="CL5" s="873">
        <v>0</v>
      </c>
      <c r="CM5" s="873">
        <v>-186176</v>
      </c>
      <c r="CN5" s="873">
        <v>0</v>
      </c>
      <c r="CO5" s="873">
        <v>-186176</v>
      </c>
      <c r="CP5" s="873">
        <v>84562</v>
      </c>
      <c r="CQ5" s="873">
        <v>0</v>
      </c>
      <c r="CR5" s="873">
        <v>84562</v>
      </c>
      <c r="CS5" s="873">
        <v>-101614</v>
      </c>
      <c r="CT5" s="873">
        <v>0</v>
      </c>
      <c r="CU5" s="873">
        <v>-101614</v>
      </c>
      <c r="CV5" s="873">
        <v>-53861</v>
      </c>
      <c r="CW5" s="873">
        <v>0</v>
      </c>
      <c r="CX5" s="873">
        <v>-53861</v>
      </c>
      <c r="CY5" s="873">
        <v>0</v>
      </c>
      <c r="CZ5" s="873">
        <v>0</v>
      </c>
      <c r="DA5" s="873">
        <v>0</v>
      </c>
      <c r="DB5" s="873">
        <v>-19176</v>
      </c>
      <c r="DC5" s="873">
        <v>0</v>
      </c>
      <c r="DD5" s="873">
        <v>-19176</v>
      </c>
      <c r="DE5" s="873">
        <v>0</v>
      </c>
      <c r="DF5" s="873">
        <v>0</v>
      </c>
      <c r="DG5" s="873">
        <v>0</v>
      </c>
      <c r="DH5" s="873">
        <v>0</v>
      </c>
      <c r="DI5" s="873">
        <v>0</v>
      </c>
      <c r="DJ5" s="873">
        <v>0</v>
      </c>
      <c r="DK5" s="873">
        <v>0</v>
      </c>
      <c r="DL5" s="873">
        <v>0</v>
      </c>
      <c r="DM5" s="873">
        <v>0</v>
      </c>
      <c r="DN5" s="873">
        <v>0</v>
      </c>
      <c r="DO5" s="873">
        <v>0</v>
      </c>
      <c r="DP5" s="873">
        <v>0</v>
      </c>
      <c r="DQ5" s="873">
        <v>0</v>
      </c>
      <c r="DR5" s="873">
        <v>0</v>
      </c>
      <c r="DS5" s="873">
        <v>0</v>
      </c>
      <c r="DT5" s="873">
        <v>0</v>
      </c>
      <c r="DU5" s="873">
        <v>0</v>
      </c>
      <c r="DV5" s="873">
        <v>0</v>
      </c>
      <c r="DW5" s="873">
        <v>0</v>
      </c>
      <c r="DX5" s="873">
        <v>0</v>
      </c>
      <c r="DY5" s="873">
        <v>0</v>
      </c>
      <c r="DZ5" s="873">
        <v>0</v>
      </c>
      <c r="EA5" s="873">
        <v>0</v>
      </c>
      <c r="EB5" s="873">
        <v>0</v>
      </c>
      <c r="EC5" s="873">
        <v>0</v>
      </c>
      <c r="ED5" s="873">
        <v>0</v>
      </c>
      <c r="EE5" s="873">
        <v>0</v>
      </c>
      <c r="EF5" s="873">
        <v>0</v>
      </c>
      <c r="EG5" s="873">
        <v>0</v>
      </c>
      <c r="EH5" s="873">
        <v>-73037</v>
      </c>
      <c r="EI5" s="873">
        <v>0</v>
      </c>
      <c r="EJ5" s="873">
        <v>-73037</v>
      </c>
      <c r="EK5" s="873">
        <v>0</v>
      </c>
      <c r="EL5" s="873">
        <v>0</v>
      </c>
      <c r="EM5" s="873">
        <v>0</v>
      </c>
      <c r="EN5" s="873">
        <v>0</v>
      </c>
      <c r="EO5" s="873">
        <v>0</v>
      </c>
      <c r="EP5" s="873">
        <v>0</v>
      </c>
      <c r="EQ5" s="873">
        <v>0</v>
      </c>
      <c r="ER5" s="873">
        <v>0</v>
      </c>
      <c r="ES5" s="873">
        <v>0</v>
      </c>
      <c r="ET5" s="873">
        <v>0</v>
      </c>
      <c r="EU5" s="873">
        <v>0</v>
      </c>
      <c r="EV5" s="873">
        <v>0</v>
      </c>
      <c r="EW5" s="873">
        <v>0</v>
      </c>
      <c r="EX5" s="873">
        <v>0</v>
      </c>
      <c r="EY5" s="873">
        <v>0</v>
      </c>
      <c r="EZ5" s="873">
        <v>0</v>
      </c>
      <c r="FA5" s="873">
        <v>0</v>
      </c>
      <c r="FB5" s="873">
        <v>0</v>
      </c>
      <c r="FC5" s="873">
        <v>0</v>
      </c>
      <c r="FD5" s="873">
        <v>0</v>
      </c>
      <c r="FE5" s="873">
        <v>0</v>
      </c>
      <c r="FF5" s="873">
        <v>0</v>
      </c>
      <c r="FG5" s="873">
        <v>0</v>
      </c>
      <c r="FH5" s="873">
        <v>0</v>
      </c>
      <c r="FI5" s="873">
        <v>0</v>
      </c>
      <c r="FJ5" s="873">
        <v>0</v>
      </c>
      <c r="FK5" s="873">
        <v>0</v>
      </c>
      <c r="FL5" s="873">
        <v>0</v>
      </c>
      <c r="FM5" s="873">
        <v>0</v>
      </c>
      <c r="FN5" s="873">
        <v>0</v>
      </c>
      <c r="FO5" s="873">
        <v>-17498</v>
      </c>
      <c r="FP5" s="873">
        <v>0</v>
      </c>
      <c r="FQ5" s="873">
        <v>-17498</v>
      </c>
      <c r="FR5" s="873">
        <v>-2652</v>
      </c>
      <c r="FS5" s="873">
        <v>0</v>
      </c>
      <c r="FT5" s="873">
        <v>-2652</v>
      </c>
      <c r="FU5" s="873">
        <v>-2895</v>
      </c>
      <c r="FV5" s="873">
        <v>0</v>
      </c>
      <c r="FW5" s="873">
        <v>-2895</v>
      </c>
      <c r="FX5" s="873">
        <v>4273</v>
      </c>
      <c r="FY5" s="873">
        <v>0</v>
      </c>
      <c r="FZ5" s="873">
        <v>4273</v>
      </c>
      <c r="GA5" s="873">
        <v>0</v>
      </c>
      <c r="GB5" s="873">
        <v>0</v>
      </c>
      <c r="GC5" s="873">
        <v>0</v>
      </c>
      <c r="GD5" s="873">
        <v>-9261078</v>
      </c>
      <c r="GE5" s="873">
        <v>0</v>
      </c>
      <c r="GF5" s="873">
        <v>-9261078</v>
      </c>
      <c r="GG5" s="873">
        <v>-50997</v>
      </c>
      <c r="GH5" s="873">
        <v>0</v>
      </c>
      <c r="GI5" s="873">
        <v>-50997</v>
      </c>
      <c r="GJ5" s="873">
        <v>-54690</v>
      </c>
      <c r="GK5" s="873">
        <v>0</v>
      </c>
      <c r="GL5" s="873">
        <v>-54690</v>
      </c>
      <c r="GM5" s="873">
        <v>-9385537</v>
      </c>
      <c r="GN5" s="873">
        <v>0</v>
      </c>
      <c r="GO5" s="873">
        <v>-9385537</v>
      </c>
      <c r="GP5" s="873">
        <v>0</v>
      </c>
      <c r="GQ5" s="873">
        <v>0</v>
      </c>
      <c r="GR5" s="873">
        <v>0</v>
      </c>
      <c r="GS5" s="873">
        <v>0</v>
      </c>
      <c r="GT5" s="873">
        <v>0</v>
      </c>
      <c r="GU5" s="873">
        <v>0</v>
      </c>
      <c r="GV5" s="873">
        <v>0</v>
      </c>
      <c r="GW5" s="873">
        <v>0</v>
      </c>
      <c r="GX5" s="873">
        <v>0</v>
      </c>
      <c r="GY5" s="873">
        <v>22400165</v>
      </c>
      <c r="GZ5" s="873">
        <v>0</v>
      </c>
      <c r="HA5" s="873">
        <v>22400165</v>
      </c>
      <c r="HB5" s="873">
        <v>805239</v>
      </c>
      <c r="HC5" s="873">
        <v>0</v>
      </c>
      <c r="HD5" s="873">
        <v>805239</v>
      </c>
      <c r="HE5" s="873">
        <v>-3977867</v>
      </c>
      <c r="HF5" s="873">
        <v>0</v>
      </c>
      <c r="HG5" s="873">
        <v>-3977867</v>
      </c>
      <c r="HH5" s="873">
        <v>-101614</v>
      </c>
      <c r="HI5" s="873">
        <v>0</v>
      </c>
      <c r="HJ5" s="873">
        <v>-101614</v>
      </c>
      <c r="HK5" s="873">
        <v>-73037</v>
      </c>
      <c r="HL5" s="873">
        <v>0</v>
      </c>
      <c r="HM5" s="873">
        <v>-73037</v>
      </c>
      <c r="HN5" s="873">
        <v>-9385537</v>
      </c>
      <c r="HO5" s="873">
        <v>0</v>
      </c>
      <c r="HP5" s="873">
        <v>-9385537</v>
      </c>
      <c r="HQ5" s="873">
        <v>0</v>
      </c>
      <c r="HR5" s="873">
        <v>0</v>
      </c>
      <c r="HS5" s="873">
        <v>0</v>
      </c>
      <c r="HT5" s="873">
        <v>-12732816</v>
      </c>
      <c r="HU5" s="873">
        <v>0</v>
      </c>
      <c r="HV5" s="873">
        <v>-12732816</v>
      </c>
      <c r="HW5" s="873">
        <v>9667349</v>
      </c>
      <c r="HX5" s="873">
        <v>0</v>
      </c>
      <c r="HY5" s="873">
        <v>9667349</v>
      </c>
      <c r="HZ5" s="870" t="s">
        <v>688</v>
      </c>
      <c r="IA5" s="870" t="s">
        <v>687</v>
      </c>
      <c r="IB5" s="870" t="s">
        <v>1907</v>
      </c>
      <c r="IC5" s="870" t="s">
        <v>2735</v>
      </c>
      <c r="ID5" s="870" t="s">
        <v>2742</v>
      </c>
    </row>
    <row r="6" spans="1:238" x14ac:dyDescent="0.2">
      <c r="A6" s="870" t="s">
        <v>3069</v>
      </c>
      <c r="B6" s="870" t="s">
        <v>84</v>
      </c>
      <c r="C6" s="870" t="s">
        <v>83</v>
      </c>
      <c r="D6" s="873">
        <v>39795253</v>
      </c>
      <c r="E6" s="873">
        <v>0</v>
      </c>
      <c r="F6" s="873">
        <v>39795253</v>
      </c>
      <c r="G6" s="873">
        <v>-1485522</v>
      </c>
      <c r="H6" s="873">
        <v>0</v>
      </c>
      <c r="I6" s="873">
        <v>-1485522</v>
      </c>
      <c r="J6" s="873">
        <v>-277826</v>
      </c>
      <c r="K6" s="873">
        <v>0</v>
      </c>
      <c r="L6" s="873">
        <v>-277826</v>
      </c>
      <c r="M6" s="873">
        <v>233190</v>
      </c>
      <c r="N6" s="873">
        <v>0</v>
      </c>
      <c r="O6" s="873">
        <v>233190</v>
      </c>
      <c r="P6" s="873">
        <v>120571</v>
      </c>
      <c r="Q6" s="873">
        <v>0</v>
      </c>
      <c r="R6" s="873">
        <v>120571</v>
      </c>
      <c r="S6" s="873">
        <v>-53756</v>
      </c>
      <c r="T6" s="873">
        <v>0</v>
      </c>
      <c r="U6" s="873">
        <v>-53756</v>
      </c>
      <c r="V6" s="873">
        <v>22179</v>
      </c>
      <c r="W6" s="873">
        <v>0</v>
      </c>
      <c r="X6" s="873">
        <v>22179</v>
      </c>
      <c r="Y6" s="873">
        <v>-6133072</v>
      </c>
      <c r="Z6" s="873">
        <v>0</v>
      </c>
      <c r="AA6" s="873">
        <v>-6133072</v>
      </c>
      <c r="AB6" s="873">
        <v>-25711</v>
      </c>
      <c r="AC6" s="873">
        <v>0</v>
      </c>
      <c r="AD6" s="873">
        <v>-25711</v>
      </c>
      <c r="AE6" s="873">
        <v>-183379</v>
      </c>
      <c r="AF6" s="873">
        <v>0</v>
      </c>
      <c r="AG6" s="873">
        <v>-183379</v>
      </c>
      <c r="AH6" s="873">
        <v>-6612</v>
      </c>
      <c r="AI6" s="873">
        <v>0</v>
      </c>
      <c r="AJ6" s="873">
        <v>-6612</v>
      </c>
      <c r="AK6" s="873">
        <v>0</v>
      </c>
      <c r="AL6" s="873">
        <v>0</v>
      </c>
      <c r="AM6" s="873">
        <v>0</v>
      </c>
      <c r="AN6" s="873">
        <v>-30126</v>
      </c>
      <c r="AO6" s="873">
        <v>0</v>
      </c>
      <c r="AP6" s="873">
        <v>-30126</v>
      </c>
      <c r="AQ6" s="873">
        <v>-1210</v>
      </c>
      <c r="AR6" s="873">
        <v>0</v>
      </c>
      <c r="AS6" s="873">
        <v>-1210</v>
      </c>
      <c r="AT6" s="873">
        <v>-146641</v>
      </c>
      <c r="AU6" s="873">
        <v>0</v>
      </c>
      <c r="AV6" s="873">
        <v>-146641</v>
      </c>
      <c r="AW6" s="873">
        <v>-2230</v>
      </c>
      <c r="AX6" s="873">
        <v>0</v>
      </c>
      <c r="AY6" s="873">
        <v>-2230</v>
      </c>
      <c r="AZ6" s="873">
        <v>592309</v>
      </c>
      <c r="BA6" s="873">
        <v>0</v>
      </c>
      <c r="BB6" s="873">
        <v>592309</v>
      </c>
      <c r="BC6" s="873">
        <v>-34867</v>
      </c>
      <c r="BD6" s="873">
        <v>0</v>
      </c>
      <c r="BE6" s="873">
        <v>-34867</v>
      </c>
      <c r="BF6" s="873">
        <v>-2392056</v>
      </c>
      <c r="BG6" s="873">
        <v>0</v>
      </c>
      <c r="BH6" s="873">
        <v>-2392056</v>
      </c>
      <c r="BI6" s="873">
        <v>-10189</v>
      </c>
      <c r="BJ6" s="873">
        <v>0</v>
      </c>
      <c r="BK6" s="873">
        <v>-10189</v>
      </c>
      <c r="BL6" s="873">
        <v>-71219</v>
      </c>
      <c r="BM6" s="873">
        <v>0</v>
      </c>
      <c r="BN6" s="873">
        <v>-71219</v>
      </c>
      <c r="BO6" s="873">
        <v>-14170</v>
      </c>
      <c r="BP6" s="873">
        <v>0</v>
      </c>
      <c r="BQ6" s="873">
        <v>-14170</v>
      </c>
      <c r="BR6" s="873">
        <v>-38623</v>
      </c>
      <c r="BS6" s="873">
        <v>0</v>
      </c>
      <c r="BT6" s="873">
        <v>-38623</v>
      </c>
      <c r="BU6" s="873">
        <v>1154</v>
      </c>
      <c r="BV6" s="873">
        <v>0</v>
      </c>
      <c r="BW6" s="873">
        <v>1154</v>
      </c>
      <c r="BX6" s="873">
        <v>0</v>
      </c>
      <c r="BY6" s="873">
        <v>0</v>
      </c>
      <c r="BZ6" s="873">
        <v>0</v>
      </c>
      <c r="CA6" s="873">
        <v>0</v>
      </c>
      <c r="CB6" s="873">
        <v>0</v>
      </c>
      <c r="CC6" s="873">
        <v>0</v>
      </c>
      <c r="CD6" s="873">
        <v>-8284112</v>
      </c>
      <c r="CE6" s="873">
        <v>0</v>
      </c>
      <c r="CF6" s="873">
        <v>-8284112</v>
      </c>
      <c r="CG6" s="873">
        <v>0</v>
      </c>
      <c r="CH6" s="873">
        <v>0</v>
      </c>
      <c r="CI6" s="873">
        <v>0</v>
      </c>
      <c r="CJ6" s="873">
        <v>12653</v>
      </c>
      <c r="CK6" s="873">
        <v>0</v>
      </c>
      <c r="CL6" s="873">
        <v>12653</v>
      </c>
      <c r="CM6" s="873">
        <v>-793797</v>
      </c>
      <c r="CN6" s="873">
        <v>0</v>
      </c>
      <c r="CO6" s="873">
        <v>-793797</v>
      </c>
      <c r="CP6" s="873">
        <v>-12486</v>
      </c>
      <c r="CQ6" s="873">
        <v>0</v>
      </c>
      <c r="CR6" s="873">
        <v>-12486</v>
      </c>
      <c r="CS6" s="873">
        <v>-793630</v>
      </c>
      <c r="CT6" s="873">
        <v>0</v>
      </c>
      <c r="CU6" s="873">
        <v>-793630</v>
      </c>
      <c r="CV6" s="873">
        <v>-175849</v>
      </c>
      <c r="CW6" s="873">
        <v>0</v>
      </c>
      <c r="CX6" s="873">
        <v>-175849</v>
      </c>
      <c r="CY6" s="873">
        <v>4112</v>
      </c>
      <c r="CZ6" s="873">
        <v>0</v>
      </c>
      <c r="DA6" s="873">
        <v>4112</v>
      </c>
      <c r="DB6" s="873">
        <v>-60657</v>
      </c>
      <c r="DC6" s="873">
        <v>0</v>
      </c>
      <c r="DD6" s="873">
        <v>-60657</v>
      </c>
      <c r="DE6" s="873">
        <v>17688</v>
      </c>
      <c r="DF6" s="873">
        <v>0</v>
      </c>
      <c r="DG6" s="873">
        <v>17688</v>
      </c>
      <c r="DH6" s="873">
        <v>-1280</v>
      </c>
      <c r="DI6" s="873">
        <v>0</v>
      </c>
      <c r="DJ6" s="873">
        <v>-1280</v>
      </c>
      <c r="DK6" s="873">
        <v>0</v>
      </c>
      <c r="DL6" s="873">
        <v>0</v>
      </c>
      <c r="DM6" s="873">
        <v>0</v>
      </c>
      <c r="DN6" s="873">
        <v>0</v>
      </c>
      <c r="DO6" s="873">
        <v>0</v>
      </c>
      <c r="DP6" s="873">
        <v>0</v>
      </c>
      <c r="DQ6" s="873">
        <v>0</v>
      </c>
      <c r="DR6" s="873">
        <v>0</v>
      </c>
      <c r="DS6" s="873">
        <v>0</v>
      </c>
      <c r="DT6" s="873">
        <v>0</v>
      </c>
      <c r="DU6" s="873">
        <v>0</v>
      </c>
      <c r="DV6" s="873">
        <v>0</v>
      </c>
      <c r="DW6" s="873">
        <v>0</v>
      </c>
      <c r="DX6" s="873">
        <v>0</v>
      </c>
      <c r="DY6" s="873">
        <v>0</v>
      </c>
      <c r="DZ6" s="873">
        <v>0</v>
      </c>
      <c r="EA6" s="873">
        <v>0</v>
      </c>
      <c r="EB6" s="873">
        <v>0</v>
      </c>
      <c r="EC6" s="873">
        <v>0</v>
      </c>
      <c r="ED6" s="873">
        <v>0</v>
      </c>
      <c r="EE6" s="873">
        <v>0</v>
      </c>
      <c r="EF6" s="873">
        <v>0</v>
      </c>
      <c r="EG6" s="873">
        <v>0</v>
      </c>
      <c r="EH6" s="873">
        <v>-215986</v>
      </c>
      <c r="EI6" s="873">
        <v>0</v>
      </c>
      <c r="EJ6" s="873">
        <v>-215986</v>
      </c>
      <c r="EK6" s="873">
        <v>0</v>
      </c>
      <c r="EL6" s="873">
        <v>0</v>
      </c>
      <c r="EM6" s="873">
        <v>0</v>
      </c>
      <c r="EN6" s="873">
        <v>0</v>
      </c>
      <c r="EO6" s="873">
        <v>0</v>
      </c>
      <c r="EP6" s="873">
        <v>0</v>
      </c>
      <c r="EQ6" s="873">
        <v>67</v>
      </c>
      <c r="ER6" s="873">
        <v>0</v>
      </c>
      <c r="ES6" s="873">
        <v>67</v>
      </c>
      <c r="ET6" s="873">
        <v>0</v>
      </c>
      <c r="EU6" s="873">
        <v>0</v>
      </c>
      <c r="EV6" s="873">
        <v>0</v>
      </c>
      <c r="EW6" s="873">
        <v>5805</v>
      </c>
      <c r="EX6" s="873">
        <v>0</v>
      </c>
      <c r="EY6" s="873">
        <v>5805</v>
      </c>
      <c r="EZ6" s="873">
        <v>7</v>
      </c>
      <c r="FA6" s="873">
        <v>0</v>
      </c>
      <c r="FB6" s="873">
        <v>7</v>
      </c>
      <c r="FC6" s="873">
        <v>-39049</v>
      </c>
      <c r="FD6" s="873">
        <v>0</v>
      </c>
      <c r="FE6" s="873">
        <v>-39049</v>
      </c>
      <c r="FF6" s="873">
        <v>1154</v>
      </c>
      <c r="FG6" s="873">
        <v>0</v>
      </c>
      <c r="FH6" s="873">
        <v>1154</v>
      </c>
      <c r="FI6" s="873">
        <v>0</v>
      </c>
      <c r="FJ6" s="873">
        <v>0</v>
      </c>
      <c r="FK6" s="873">
        <v>0</v>
      </c>
      <c r="FL6" s="873">
        <v>0</v>
      </c>
      <c r="FM6" s="873">
        <v>0</v>
      </c>
      <c r="FN6" s="873">
        <v>0</v>
      </c>
      <c r="FO6" s="873">
        <v>-27973</v>
      </c>
      <c r="FP6" s="873">
        <v>0</v>
      </c>
      <c r="FQ6" s="873">
        <v>-27973</v>
      </c>
      <c r="FR6" s="873">
        <v>-6231</v>
      </c>
      <c r="FS6" s="873">
        <v>0</v>
      </c>
      <c r="FT6" s="873">
        <v>-6231</v>
      </c>
      <c r="FU6" s="873">
        <v>0</v>
      </c>
      <c r="FV6" s="873">
        <v>0</v>
      </c>
      <c r="FW6" s="873">
        <v>0</v>
      </c>
      <c r="FX6" s="873">
        <v>1108</v>
      </c>
      <c r="FY6" s="873">
        <v>0</v>
      </c>
      <c r="FZ6" s="873">
        <v>1108</v>
      </c>
      <c r="GA6" s="873">
        <v>1088</v>
      </c>
      <c r="GB6" s="873">
        <v>0</v>
      </c>
      <c r="GC6" s="873">
        <v>1088</v>
      </c>
      <c r="GD6" s="873">
        <v>-16323460</v>
      </c>
      <c r="GE6" s="873">
        <v>0</v>
      </c>
      <c r="GF6" s="873">
        <v>-16323460</v>
      </c>
      <c r="GG6" s="873">
        <v>-6321</v>
      </c>
      <c r="GH6" s="873">
        <v>0</v>
      </c>
      <c r="GI6" s="873">
        <v>-6321</v>
      </c>
      <c r="GJ6" s="873">
        <v>-33790</v>
      </c>
      <c r="GK6" s="873">
        <v>0</v>
      </c>
      <c r="GL6" s="873">
        <v>-33790</v>
      </c>
      <c r="GM6" s="873">
        <v>-16427595</v>
      </c>
      <c r="GN6" s="873">
        <v>0</v>
      </c>
      <c r="GO6" s="873">
        <v>-16427595</v>
      </c>
      <c r="GP6" s="873">
        <v>0</v>
      </c>
      <c r="GQ6" s="873">
        <v>0</v>
      </c>
      <c r="GR6" s="873">
        <v>0</v>
      </c>
      <c r="GS6" s="873">
        <v>0</v>
      </c>
      <c r="GT6" s="873">
        <v>0</v>
      </c>
      <c r="GU6" s="873">
        <v>0</v>
      </c>
      <c r="GV6" s="873">
        <v>0</v>
      </c>
      <c r="GW6" s="873">
        <v>0</v>
      </c>
      <c r="GX6" s="873">
        <v>0</v>
      </c>
      <c r="GY6" s="873">
        <v>38309731</v>
      </c>
      <c r="GZ6" s="873">
        <v>0</v>
      </c>
      <c r="HA6" s="873">
        <v>38309731</v>
      </c>
      <c r="HB6" s="873">
        <v>22179</v>
      </c>
      <c r="HC6" s="873">
        <v>0</v>
      </c>
      <c r="HD6" s="873">
        <v>22179</v>
      </c>
      <c r="HE6" s="873">
        <v>-8284112</v>
      </c>
      <c r="HF6" s="873">
        <v>0</v>
      </c>
      <c r="HG6" s="873">
        <v>-8284112</v>
      </c>
      <c r="HH6" s="873">
        <v>-793630</v>
      </c>
      <c r="HI6" s="873">
        <v>0</v>
      </c>
      <c r="HJ6" s="873">
        <v>-793630</v>
      </c>
      <c r="HK6" s="873">
        <v>-215986</v>
      </c>
      <c r="HL6" s="873">
        <v>0</v>
      </c>
      <c r="HM6" s="873">
        <v>-215986</v>
      </c>
      <c r="HN6" s="873">
        <v>-16427595</v>
      </c>
      <c r="HO6" s="873">
        <v>0</v>
      </c>
      <c r="HP6" s="873">
        <v>-16427595</v>
      </c>
      <c r="HQ6" s="873">
        <v>0</v>
      </c>
      <c r="HR6" s="873">
        <v>0</v>
      </c>
      <c r="HS6" s="873">
        <v>0</v>
      </c>
      <c r="HT6" s="873">
        <v>-25699144</v>
      </c>
      <c r="HU6" s="873">
        <v>0</v>
      </c>
      <c r="HV6" s="873">
        <v>-25699144</v>
      </c>
      <c r="HW6" s="873">
        <v>12610587</v>
      </c>
      <c r="HX6" s="873">
        <v>0</v>
      </c>
      <c r="HY6" s="873">
        <v>12610587</v>
      </c>
      <c r="HZ6" s="870" t="s">
        <v>725</v>
      </c>
      <c r="IA6" s="870" t="s">
        <v>687</v>
      </c>
      <c r="IB6" s="870" t="s">
        <v>1907</v>
      </c>
      <c r="IC6" s="870" t="s">
        <v>2738</v>
      </c>
      <c r="ID6" s="870" t="s">
        <v>2743</v>
      </c>
    </row>
    <row r="7" spans="1:238" x14ac:dyDescent="0.2">
      <c r="A7" s="870" t="s">
        <v>3069</v>
      </c>
      <c r="B7" s="870" t="s">
        <v>86</v>
      </c>
      <c r="C7" s="870" t="s">
        <v>85</v>
      </c>
      <c r="D7" s="873">
        <v>41986598</v>
      </c>
      <c r="E7" s="873">
        <v>0</v>
      </c>
      <c r="F7" s="873">
        <v>41986598</v>
      </c>
      <c r="G7" s="873">
        <v>-1359488</v>
      </c>
      <c r="H7" s="873">
        <v>0</v>
      </c>
      <c r="I7" s="873">
        <v>-1359488</v>
      </c>
      <c r="J7" s="873">
        <v>-240617</v>
      </c>
      <c r="K7" s="873">
        <v>0</v>
      </c>
      <c r="L7" s="873">
        <v>-240617</v>
      </c>
      <c r="M7" s="873">
        <v>245017</v>
      </c>
      <c r="N7" s="873">
        <v>0</v>
      </c>
      <c r="O7" s="873">
        <v>245017</v>
      </c>
      <c r="P7" s="873">
        <v>84511</v>
      </c>
      <c r="Q7" s="873">
        <v>0</v>
      </c>
      <c r="R7" s="873">
        <v>84511</v>
      </c>
      <c r="S7" s="873">
        <v>49064</v>
      </c>
      <c r="T7" s="873">
        <v>0</v>
      </c>
      <c r="U7" s="873">
        <v>49064</v>
      </c>
      <c r="V7" s="873">
        <v>137975</v>
      </c>
      <c r="W7" s="873">
        <v>0</v>
      </c>
      <c r="X7" s="873">
        <v>137975</v>
      </c>
      <c r="Y7" s="873">
        <v>-5106321</v>
      </c>
      <c r="Z7" s="873">
        <v>0</v>
      </c>
      <c r="AA7" s="873">
        <v>-5106321</v>
      </c>
      <c r="AB7" s="873">
        <v>0</v>
      </c>
      <c r="AC7" s="873">
        <v>0</v>
      </c>
      <c r="AD7" s="873">
        <v>0</v>
      </c>
      <c r="AE7" s="873">
        <v>-119311</v>
      </c>
      <c r="AF7" s="873">
        <v>0</v>
      </c>
      <c r="AG7" s="873">
        <v>-119311</v>
      </c>
      <c r="AH7" s="873">
        <v>-1053</v>
      </c>
      <c r="AI7" s="873">
        <v>0</v>
      </c>
      <c r="AJ7" s="873">
        <v>-1053</v>
      </c>
      <c r="AK7" s="873">
        <v>0</v>
      </c>
      <c r="AL7" s="873">
        <v>0</v>
      </c>
      <c r="AM7" s="873">
        <v>0</v>
      </c>
      <c r="AN7" s="873">
        <v>-5582</v>
      </c>
      <c r="AO7" s="873">
        <v>0</v>
      </c>
      <c r="AP7" s="873">
        <v>-5582</v>
      </c>
      <c r="AQ7" s="873">
        <v>0</v>
      </c>
      <c r="AR7" s="873">
        <v>0</v>
      </c>
      <c r="AS7" s="873">
        <v>0</v>
      </c>
      <c r="AT7" s="873">
        <v>-112676</v>
      </c>
      <c r="AU7" s="873">
        <v>0</v>
      </c>
      <c r="AV7" s="873">
        <v>-112676</v>
      </c>
      <c r="AW7" s="873">
        <v>0</v>
      </c>
      <c r="AX7" s="873">
        <v>0</v>
      </c>
      <c r="AY7" s="873">
        <v>0</v>
      </c>
      <c r="AZ7" s="873">
        <v>700258</v>
      </c>
      <c r="BA7" s="873">
        <v>0</v>
      </c>
      <c r="BB7" s="873">
        <v>700258</v>
      </c>
      <c r="BC7" s="873">
        <v>-22655</v>
      </c>
      <c r="BD7" s="873">
        <v>0</v>
      </c>
      <c r="BE7" s="873">
        <v>-22655</v>
      </c>
      <c r="BF7" s="873">
        <v>-2048186</v>
      </c>
      <c r="BG7" s="873">
        <v>0</v>
      </c>
      <c r="BH7" s="873">
        <v>-2048186</v>
      </c>
      <c r="BI7" s="873">
        <v>1940</v>
      </c>
      <c r="BJ7" s="873">
        <v>0</v>
      </c>
      <c r="BK7" s="873">
        <v>1940</v>
      </c>
      <c r="BL7" s="873">
        <v>-23347</v>
      </c>
      <c r="BM7" s="873">
        <v>0</v>
      </c>
      <c r="BN7" s="873">
        <v>-23347</v>
      </c>
      <c r="BO7" s="873">
        <v>0</v>
      </c>
      <c r="BP7" s="873">
        <v>0</v>
      </c>
      <c r="BQ7" s="873">
        <v>0</v>
      </c>
      <c r="BR7" s="873">
        <v>-12864</v>
      </c>
      <c r="BS7" s="873">
        <v>0</v>
      </c>
      <c r="BT7" s="873">
        <v>-12864</v>
      </c>
      <c r="BU7" s="873">
        <v>0</v>
      </c>
      <c r="BV7" s="873">
        <v>0</v>
      </c>
      <c r="BW7" s="873">
        <v>0</v>
      </c>
      <c r="BX7" s="873">
        <v>0</v>
      </c>
      <c r="BY7" s="873">
        <v>0</v>
      </c>
      <c r="BZ7" s="873">
        <v>0</v>
      </c>
      <c r="CA7" s="873">
        <v>0</v>
      </c>
      <c r="CB7" s="873">
        <v>0</v>
      </c>
      <c r="CC7" s="873">
        <v>0</v>
      </c>
      <c r="CD7" s="873">
        <v>-6630486</v>
      </c>
      <c r="CE7" s="873">
        <v>0</v>
      </c>
      <c r="CF7" s="873">
        <v>-6630486</v>
      </c>
      <c r="CG7" s="873">
        <v>-72588</v>
      </c>
      <c r="CH7" s="873">
        <v>0</v>
      </c>
      <c r="CI7" s="873">
        <v>-72588</v>
      </c>
      <c r="CJ7" s="873">
        <v>-4050</v>
      </c>
      <c r="CK7" s="873">
        <v>0</v>
      </c>
      <c r="CL7" s="873">
        <v>-4050</v>
      </c>
      <c r="CM7" s="873">
        <v>-1263261</v>
      </c>
      <c r="CN7" s="873">
        <v>0</v>
      </c>
      <c r="CO7" s="873">
        <v>-1263261</v>
      </c>
      <c r="CP7" s="873">
        <v>468</v>
      </c>
      <c r="CQ7" s="873">
        <v>0</v>
      </c>
      <c r="CR7" s="873">
        <v>468</v>
      </c>
      <c r="CS7" s="873">
        <v>-1339431</v>
      </c>
      <c r="CT7" s="873">
        <v>0</v>
      </c>
      <c r="CU7" s="873">
        <v>-1339431</v>
      </c>
      <c r="CV7" s="873">
        <v>-48262</v>
      </c>
      <c r="CW7" s="873">
        <v>0</v>
      </c>
      <c r="CX7" s="873">
        <v>-48262</v>
      </c>
      <c r="CY7" s="873">
        <v>773</v>
      </c>
      <c r="CZ7" s="873">
        <v>0</v>
      </c>
      <c r="DA7" s="873">
        <v>773</v>
      </c>
      <c r="DB7" s="873">
        <v>-406170</v>
      </c>
      <c r="DC7" s="873">
        <v>0</v>
      </c>
      <c r="DD7" s="873">
        <v>-406170</v>
      </c>
      <c r="DE7" s="873">
        <v>1623</v>
      </c>
      <c r="DF7" s="873">
        <v>0</v>
      </c>
      <c r="DG7" s="873">
        <v>1623</v>
      </c>
      <c r="DH7" s="873">
        <v>0</v>
      </c>
      <c r="DI7" s="873">
        <v>0</v>
      </c>
      <c r="DJ7" s="873">
        <v>0</v>
      </c>
      <c r="DK7" s="873">
        <v>0</v>
      </c>
      <c r="DL7" s="873">
        <v>0</v>
      </c>
      <c r="DM7" s="873">
        <v>0</v>
      </c>
      <c r="DN7" s="873">
        <v>0</v>
      </c>
      <c r="DO7" s="873">
        <v>0</v>
      </c>
      <c r="DP7" s="873">
        <v>0</v>
      </c>
      <c r="DQ7" s="873">
        <v>0</v>
      </c>
      <c r="DR7" s="873">
        <v>0</v>
      </c>
      <c r="DS7" s="873">
        <v>0</v>
      </c>
      <c r="DT7" s="873">
        <v>-1081</v>
      </c>
      <c r="DU7" s="873">
        <v>0</v>
      </c>
      <c r="DV7" s="873">
        <v>-1081</v>
      </c>
      <c r="DW7" s="873">
        <v>0</v>
      </c>
      <c r="DX7" s="873">
        <v>0</v>
      </c>
      <c r="DY7" s="873">
        <v>0</v>
      </c>
      <c r="DZ7" s="873">
        <v>0</v>
      </c>
      <c r="EA7" s="873">
        <v>0</v>
      </c>
      <c r="EB7" s="873">
        <v>0</v>
      </c>
      <c r="EC7" s="873">
        <v>0</v>
      </c>
      <c r="ED7" s="873">
        <v>0</v>
      </c>
      <c r="EE7" s="873">
        <v>0</v>
      </c>
      <c r="EF7" s="873">
        <v>0</v>
      </c>
      <c r="EG7" s="873">
        <v>0</v>
      </c>
      <c r="EH7" s="873">
        <v>-453117</v>
      </c>
      <c r="EI7" s="873">
        <v>0</v>
      </c>
      <c r="EJ7" s="873">
        <v>-453117</v>
      </c>
      <c r="EK7" s="873">
        <v>0</v>
      </c>
      <c r="EL7" s="873">
        <v>0</v>
      </c>
      <c r="EM7" s="873">
        <v>0</v>
      </c>
      <c r="EN7" s="873">
        <v>0</v>
      </c>
      <c r="EO7" s="873">
        <v>0</v>
      </c>
      <c r="EP7" s="873">
        <v>0</v>
      </c>
      <c r="EQ7" s="873">
        <v>-32955</v>
      </c>
      <c r="ER7" s="873">
        <v>0</v>
      </c>
      <c r="ES7" s="873">
        <v>-32955</v>
      </c>
      <c r="ET7" s="873">
        <v>0</v>
      </c>
      <c r="EU7" s="873">
        <v>0</v>
      </c>
      <c r="EV7" s="873">
        <v>0</v>
      </c>
      <c r="EW7" s="873">
        <v>0</v>
      </c>
      <c r="EX7" s="873">
        <v>0</v>
      </c>
      <c r="EY7" s="873">
        <v>0</v>
      </c>
      <c r="EZ7" s="873">
        <v>8073</v>
      </c>
      <c r="FA7" s="873">
        <v>0</v>
      </c>
      <c r="FB7" s="873">
        <v>8073</v>
      </c>
      <c r="FC7" s="873">
        <v>-12864</v>
      </c>
      <c r="FD7" s="873">
        <v>0</v>
      </c>
      <c r="FE7" s="873">
        <v>-12864</v>
      </c>
      <c r="FF7" s="873">
        <v>0</v>
      </c>
      <c r="FG7" s="873">
        <v>0</v>
      </c>
      <c r="FH7" s="873">
        <v>0</v>
      </c>
      <c r="FI7" s="873">
        <v>0</v>
      </c>
      <c r="FJ7" s="873">
        <v>0</v>
      </c>
      <c r="FK7" s="873">
        <v>0</v>
      </c>
      <c r="FL7" s="873">
        <v>0</v>
      </c>
      <c r="FM7" s="873">
        <v>0</v>
      </c>
      <c r="FN7" s="873">
        <v>0</v>
      </c>
      <c r="FO7" s="873">
        <v>-37514</v>
      </c>
      <c r="FP7" s="873">
        <v>0</v>
      </c>
      <c r="FQ7" s="873">
        <v>-37514</v>
      </c>
      <c r="FR7" s="873">
        <v>7808</v>
      </c>
      <c r="FS7" s="873">
        <v>0</v>
      </c>
      <c r="FT7" s="873">
        <v>7808</v>
      </c>
      <c r="FU7" s="873">
        <v>-1647</v>
      </c>
      <c r="FV7" s="873">
        <v>0</v>
      </c>
      <c r="FW7" s="873">
        <v>-1647</v>
      </c>
      <c r="FX7" s="873">
        <v>0</v>
      </c>
      <c r="FY7" s="873">
        <v>0</v>
      </c>
      <c r="FZ7" s="873">
        <v>0</v>
      </c>
      <c r="GA7" s="873">
        <v>-2814</v>
      </c>
      <c r="GB7" s="873">
        <v>0</v>
      </c>
      <c r="GC7" s="873">
        <v>-2814</v>
      </c>
      <c r="GD7" s="873">
        <v>-11410854</v>
      </c>
      <c r="GE7" s="873">
        <v>0</v>
      </c>
      <c r="GF7" s="873">
        <v>-11410854</v>
      </c>
      <c r="GG7" s="873">
        <v>0</v>
      </c>
      <c r="GH7" s="873">
        <v>0</v>
      </c>
      <c r="GI7" s="873">
        <v>0</v>
      </c>
      <c r="GJ7" s="873">
        <v>-117857</v>
      </c>
      <c r="GK7" s="873">
        <v>0</v>
      </c>
      <c r="GL7" s="873">
        <v>-117857</v>
      </c>
      <c r="GM7" s="873">
        <v>-11600624</v>
      </c>
      <c r="GN7" s="873">
        <v>0</v>
      </c>
      <c r="GO7" s="873">
        <v>-11600624</v>
      </c>
      <c r="GP7" s="873">
        <v>0</v>
      </c>
      <c r="GQ7" s="873">
        <v>0</v>
      </c>
      <c r="GR7" s="873">
        <v>0</v>
      </c>
      <c r="GS7" s="873">
        <v>0</v>
      </c>
      <c r="GT7" s="873">
        <v>0</v>
      </c>
      <c r="GU7" s="873">
        <v>0</v>
      </c>
      <c r="GV7" s="873">
        <v>0</v>
      </c>
      <c r="GW7" s="873">
        <v>0</v>
      </c>
      <c r="GX7" s="873">
        <v>0</v>
      </c>
      <c r="GY7" s="873">
        <v>40627110</v>
      </c>
      <c r="GZ7" s="873">
        <v>0</v>
      </c>
      <c r="HA7" s="873">
        <v>40627110</v>
      </c>
      <c r="HB7" s="873">
        <v>137975</v>
      </c>
      <c r="HC7" s="873">
        <v>0</v>
      </c>
      <c r="HD7" s="873">
        <v>137975</v>
      </c>
      <c r="HE7" s="873">
        <v>-6630486</v>
      </c>
      <c r="HF7" s="873">
        <v>0</v>
      </c>
      <c r="HG7" s="873">
        <v>-6630486</v>
      </c>
      <c r="HH7" s="873">
        <v>-1339431</v>
      </c>
      <c r="HI7" s="873">
        <v>0</v>
      </c>
      <c r="HJ7" s="873">
        <v>-1339431</v>
      </c>
      <c r="HK7" s="873">
        <v>-453117</v>
      </c>
      <c r="HL7" s="873">
        <v>0</v>
      </c>
      <c r="HM7" s="873">
        <v>-453117</v>
      </c>
      <c r="HN7" s="873">
        <v>-11600624</v>
      </c>
      <c r="HO7" s="873">
        <v>0</v>
      </c>
      <c r="HP7" s="873">
        <v>-11600624</v>
      </c>
      <c r="HQ7" s="873">
        <v>0</v>
      </c>
      <c r="HR7" s="873">
        <v>0</v>
      </c>
      <c r="HS7" s="873">
        <v>0</v>
      </c>
      <c r="HT7" s="873">
        <v>-19885683</v>
      </c>
      <c r="HU7" s="873">
        <v>0</v>
      </c>
      <c r="HV7" s="873">
        <v>-19885683</v>
      </c>
      <c r="HW7" s="873">
        <v>20741427</v>
      </c>
      <c r="HX7" s="873">
        <v>0</v>
      </c>
      <c r="HY7" s="873">
        <v>20741427</v>
      </c>
      <c r="HZ7" s="870" t="s">
        <v>729</v>
      </c>
      <c r="IA7" s="870" t="s">
        <v>728</v>
      </c>
      <c r="IB7" s="870" t="s">
        <v>1907</v>
      </c>
      <c r="IC7" s="870" t="s">
        <v>2736</v>
      </c>
      <c r="ID7" s="870" t="s">
        <v>2744</v>
      </c>
    </row>
    <row r="8" spans="1:238" x14ac:dyDescent="0.2">
      <c r="A8" s="870" t="s">
        <v>3069</v>
      </c>
      <c r="B8" s="870" t="s">
        <v>88</v>
      </c>
      <c r="C8" s="870" t="s">
        <v>87</v>
      </c>
      <c r="D8" s="873">
        <v>48669198</v>
      </c>
      <c r="E8" s="873">
        <v>0</v>
      </c>
      <c r="F8" s="873">
        <v>48669198</v>
      </c>
      <c r="G8" s="873">
        <v>-3057568</v>
      </c>
      <c r="H8" s="873">
        <v>0</v>
      </c>
      <c r="I8" s="873">
        <v>-3057568</v>
      </c>
      <c r="J8" s="873">
        <v>-410126</v>
      </c>
      <c r="K8" s="873">
        <v>0</v>
      </c>
      <c r="L8" s="873">
        <v>-410126</v>
      </c>
      <c r="M8" s="873">
        <v>238464</v>
      </c>
      <c r="N8" s="873">
        <v>0</v>
      </c>
      <c r="O8" s="873">
        <v>238464</v>
      </c>
      <c r="P8" s="873">
        <v>165319</v>
      </c>
      <c r="Q8" s="873">
        <v>0</v>
      </c>
      <c r="R8" s="873">
        <v>165319</v>
      </c>
      <c r="S8" s="873">
        <v>2165</v>
      </c>
      <c r="T8" s="873">
        <v>0</v>
      </c>
      <c r="U8" s="873">
        <v>2165</v>
      </c>
      <c r="V8" s="873">
        <v>-4178</v>
      </c>
      <c r="W8" s="873">
        <v>0</v>
      </c>
      <c r="X8" s="873">
        <v>-4178</v>
      </c>
      <c r="Y8" s="873">
        <v>-5905828</v>
      </c>
      <c r="Z8" s="873">
        <v>0</v>
      </c>
      <c r="AA8" s="873">
        <v>-5905828</v>
      </c>
      <c r="AB8" s="873">
        <v>-29187</v>
      </c>
      <c r="AC8" s="873">
        <v>0</v>
      </c>
      <c r="AD8" s="873">
        <v>-29187</v>
      </c>
      <c r="AE8" s="873">
        <v>-71119</v>
      </c>
      <c r="AF8" s="873">
        <v>0</v>
      </c>
      <c r="AG8" s="873">
        <v>-71119</v>
      </c>
      <c r="AH8" s="873">
        <v>3167</v>
      </c>
      <c r="AI8" s="873">
        <v>0</v>
      </c>
      <c r="AJ8" s="873">
        <v>3167</v>
      </c>
      <c r="AK8" s="873">
        <v>0</v>
      </c>
      <c r="AL8" s="873">
        <v>0</v>
      </c>
      <c r="AM8" s="873">
        <v>0</v>
      </c>
      <c r="AN8" s="873">
        <v>14903</v>
      </c>
      <c r="AO8" s="873">
        <v>0</v>
      </c>
      <c r="AP8" s="873">
        <v>14903</v>
      </c>
      <c r="AQ8" s="873">
        <v>0</v>
      </c>
      <c r="AR8" s="873">
        <v>0</v>
      </c>
      <c r="AS8" s="873">
        <v>0</v>
      </c>
      <c r="AT8" s="873">
        <v>-89189</v>
      </c>
      <c r="AU8" s="873">
        <v>0</v>
      </c>
      <c r="AV8" s="873">
        <v>-89189</v>
      </c>
      <c r="AW8" s="873">
        <v>718</v>
      </c>
      <c r="AX8" s="873">
        <v>0</v>
      </c>
      <c r="AY8" s="873">
        <v>718</v>
      </c>
      <c r="AZ8" s="873">
        <v>788379</v>
      </c>
      <c r="BA8" s="873">
        <v>0</v>
      </c>
      <c r="BB8" s="873">
        <v>788379</v>
      </c>
      <c r="BC8" s="873">
        <v>0</v>
      </c>
      <c r="BD8" s="873">
        <v>0</v>
      </c>
      <c r="BE8" s="873">
        <v>0</v>
      </c>
      <c r="BF8" s="873">
        <v>-3337183</v>
      </c>
      <c r="BG8" s="873">
        <v>0</v>
      </c>
      <c r="BH8" s="873">
        <v>-3337183</v>
      </c>
      <c r="BI8" s="873">
        <v>-7591</v>
      </c>
      <c r="BJ8" s="873">
        <v>0</v>
      </c>
      <c r="BK8" s="873">
        <v>-7591</v>
      </c>
      <c r="BL8" s="873">
        <v>-123259</v>
      </c>
      <c r="BM8" s="873">
        <v>0</v>
      </c>
      <c r="BN8" s="873">
        <v>-123259</v>
      </c>
      <c r="BO8" s="873">
        <v>0</v>
      </c>
      <c r="BP8" s="873">
        <v>0</v>
      </c>
      <c r="BQ8" s="873">
        <v>0</v>
      </c>
      <c r="BR8" s="873">
        <v>0</v>
      </c>
      <c r="BS8" s="873">
        <v>0</v>
      </c>
      <c r="BT8" s="873">
        <v>0</v>
      </c>
      <c r="BU8" s="873">
        <v>0</v>
      </c>
      <c r="BV8" s="873">
        <v>0</v>
      </c>
      <c r="BW8" s="873">
        <v>0</v>
      </c>
      <c r="BX8" s="873">
        <v>0</v>
      </c>
      <c r="BY8" s="873">
        <v>0</v>
      </c>
      <c r="BZ8" s="873">
        <v>0</v>
      </c>
      <c r="CA8" s="873">
        <v>0</v>
      </c>
      <c r="CB8" s="873">
        <v>0</v>
      </c>
      <c r="CC8" s="873">
        <v>0</v>
      </c>
      <c r="CD8" s="873">
        <v>-8656601</v>
      </c>
      <c r="CE8" s="873">
        <v>0</v>
      </c>
      <c r="CF8" s="873">
        <v>-8656601</v>
      </c>
      <c r="CG8" s="873">
        <v>0</v>
      </c>
      <c r="CH8" s="873">
        <v>0</v>
      </c>
      <c r="CI8" s="873">
        <v>0</v>
      </c>
      <c r="CJ8" s="873">
        <v>0</v>
      </c>
      <c r="CK8" s="873">
        <v>0</v>
      </c>
      <c r="CL8" s="873">
        <v>0</v>
      </c>
      <c r="CM8" s="873">
        <v>-572286</v>
      </c>
      <c r="CN8" s="873">
        <v>0</v>
      </c>
      <c r="CO8" s="873">
        <v>-572286</v>
      </c>
      <c r="CP8" s="873">
        <v>-108503</v>
      </c>
      <c r="CQ8" s="873">
        <v>0</v>
      </c>
      <c r="CR8" s="873">
        <v>-108503</v>
      </c>
      <c r="CS8" s="873">
        <v>-680789</v>
      </c>
      <c r="CT8" s="873">
        <v>0</v>
      </c>
      <c r="CU8" s="873">
        <v>-680789</v>
      </c>
      <c r="CV8" s="873">
        <v>-102230</v>
      </c>
      <c r="CW8" s="873">
        <v>0</v>
      </c>
      <c r="CX8" s="873">
        <v>-102230</v>
      </c>
      <c r="CY8" s="873">
        <v>0</v>
      </c>
      <c r="CZ8" s="873">
        <v>0</v>
      </c>
      <c r="DA8" s="873">
        <v>0</v>
      </c>
      <c r="DB8" s="873">
        <v>-19</v>
      </c>
      <c r="DC8" s="873">
        <v>0</v>
      </c>
      <c r="DD8" s="873">
        <v>-19</v>
      </c>
      <c r="DE8" s="873">
        <v>-1578</v>
      </c>
      <c r="DF8" s="873">
        <v>0</v>
      </c>
      <c r="DG8" s="873">
        <v>-1578</v>
      </c>
      <c r="DH8" s="873">
        <v>0</v>
      </c>
      <c r="DI8" s="873">
        <v>0</v>
      </c>
      <c r="DJ8" s="873">
        <v>0</v>
      </c>
      <c r="DK8" s="873">
        <v>0</v>
      </c>
      <c r="DL8" s="873">
        <v>0</v>
      </c>
      <c r="DM8" s="873">
        <v>0</v>
      </c>
      <c r="DN8" s="873">
        <v>0</v>
      </c>
      <c r="DO8" s="873">
        <v>0</v>
      </c>
      <c r="DP8" s="873">
        <v>0</v>
      </c>
      <c r="DQ8" s="873">
        <v>0</v>
      </c>
      <c r="DR8" s="873">
        <v>0</v>
      </c>
      <c r="DS8" s="873">
        <v>0</v>
      </c>
      <c r="DT8" s="873">
        <v>0</v>
      </c>
      <c r="DU8" s="873">
        <v>0</v>
      </c>
      <c r="DV8" s="873">
        <v>0</v>
      </c>
      <c r="DW8" s="873">
        <v>0</v>
      </c>
      <c r="DX8" s="873">
        <v>0</v>
      </c>
      <c r="DY8" s="873">
        <v>0</v>
      </c>
      <c r="DZ8" s="873">
        <v>0</v>
      </c>
      <c r="EA8" s="873">
        <v>0</v>
      </c>
      <c r="EB8" s="873">
        <v>0</v>
      </c>
      <c r="EC8" s="873">
        <v>0</v>
      </c>
      <c r="ED8" s="873">
        <v>0</v>
      </c>
      <c r="EE8" s="873">
        <v>0</v>
      </c>
      <c r="EF8" s="873">
        <v>0</v>
      </c>
      <c r="EG8" s="873">
        <v>0</v>
      </c>
      <c r="EH8" s="873">
        <v>-103827</v>
      </c>
      <c r="EI8" s="873">
        <v>0</v>
      </c>
      <c r="EJ8" s="873">
        <v>-103827</v>
      </c>
      <c r="EK8" s="873">
        <v>0</v>
      </c>
      <c r="EL8" s="873">
        <v>0</v>
      </c>
      <c r="EM8" s="873">
        <v>0</v>
      </c>
      <c r="EN8" s="873">
        <v>-119</v>
      </c>
      <c r="EO8" s="873">
        <v>0</v>
      </c>
      <c r="EP8" s="873">
        <v>-119</v>
      </c>
      <c r="EQ8" s="873">
        <v>-1500</v>
      </c>
      <c r="ER8" s="873">
        <v>0</v>
      </c>
      <c r="ES8" s="873">
        <v>-1500</v>
      </c>
      <c r="ET8" s="873">
        <v>0</v>
      </c>
      <c r="EU8" s="873">
        <v>0</v>
      </c>
      <c r="EV8" s="873">
        <v>0</v>
      </c>
      <c r="EW8" s="873">
        <v>0</v>
      </c>
      <c r="EX8" s="873">
        <v>0</v>
      </c>
      <c r="EY8" s="873">
        <v>0</v>
      </c>
      <c r="EZ8" s="873">
        <v>0</v>
      </c>
      <c r="FA8" s="873">
        <v>0</v>
      </c>
      <c r="FB8" s="873">
        <v>0</v>
      </c>
      <c r="FC8" s="873">
        <v>0</v>
      </c>
      <c r="FD8" s="873">
        <v>0</v>
      </c>
      <c r="FE8" s="873">
        <v>0</v>
      </c>
      <c r="FF8" s="873">
        <v>0</v>
      </c>
      <c r="FG8" s="873">
        <v>0</v>
      </c>
      <c r="FH8" s="873">
        <v>0</v>
      </c>
      <c r="FI8" s="873">
        <v>0</v>
      </c>
      <c r="FJ8" s="873">
        <v>0</v>
      </c>
      <c r="FK8" s="873">
        <v>0</v>
      </c>
      <c r="FL8" s="873">
        <v>0</v>
      </c>
      <c r="FM8" s="873">
        <v>0</v>
      </c>
      <c r="FN8" s="873">
        <v>0</v>
      </c>
      <c r="FO8" s="873">
        <v>-32773</v>
      </c>
      <c r="FP8" s="873">
        <v>0</v>
      </c>
      <c r="FQ8" s="873">
        <v>-32773</v>
      </c>
      <c r="FR8" s="873">
        <v>5651</v>
      </c>
      <c r="FS8" s="873">
        <v>0</v>
      </c>
      <c r="FT8" s="873">
        <v>5651</v>
      </c>
      <c r="FU8" s="873">
        <v>-187</v>
      </c>
      <c r="FV8" s="873">
        <v>0</v>
      </c>
      <c r="FW8" s="873">
        <v>-187</v>
      </c>
      <c r="FX8" s="873">
        <v>-9197</v>
      </c>
      <c r="FY8" s="873">
        <v>0</v>
      </c>
      <c r="FZ8" s="873">
        <v>-9197</v>
      </c>
      <c r="GA8" s="873">
        <v>-1989</v>
      </c>
      <c r="GB8" s="873">
        <v>0</v>
      </c>
      <c r="GC8" s="873">
        <v>-1989</v>
      </c>
      <c r="GD8" s="873">
        <v>-23231829</v>
      </c>
      <c r="GE8" s="873">
        <v>0</v>
      </c>
      <c r="GF8" s="873">
        <v>-23231829</v>
      </c>
      <c r="GG8" s="873">
        <v>-81822</v>
      </c>
      <c r="GH8" s="873">
        <v>0</v>
      </c>
      <c r="GI8" s="873">
        <v>-81822</v>
      </c>
      <c r="GJ8" s="873">
        <v>-115092</v>
      </c>
      <c r="GK8" s="873">
        <v>0</v>
      </c>
      <c r="GL8" s="873">
        <v>-115092</v>
      </c>
      <c r="GM8" s="873">
        <v>-23468857</v>
      </c>
      <c r="GN8" s="873">
        <v>0</v>
      </c>
      <c r="GO8" s="873">
        <v>-23468857</v>
      </c>
      <c r="GP8" s="873">
        <v>0</v>
      </c>
      <c r="GQ8" s="873">
        <v>0</v>
      </c>
      <c r="GR8" s="873">
        <v>0</v>
      </c>
      <c r="GS8" s="873">
        <v>2455</v>
      </c>
      <c r="GT8" s="873">
        <v>0</v>
      </c>
      <c r="GU8" s="873">
        <v>2455</v>
      </c>
      <c r="GV8" s="873">
        <v>2455</v>
      </c>
      <c r="GW8" s="873">
        <v>0</v>
      </c>
      <c r="GX8" s="873">
        <v>2455</v>
      </c>
      <c r="GY8" s="873">
        <v>45611630</v>
      </c>
      <c r="GZ8" s="873">
        <v>0</v>
      </c>
      <c r="HA8" s="873">
        <v>45611630</v>
      </c>
      <c r="HB8" s="873">
        <v>-4178</v>
      </c>
      <c r="HC8" s="873">
        <v>0</v>
      </c>
      <c r="HD8" s="873">
        <v>-4178</v>
      </c>
      <c r="HE8" s="873">
        <v>-8656601</v>
      </c>
      <c r="HF8" s="873">
        <v>0</v>
      </c>
      <c r="HG8" s="873">
        <v>-8656601</v>
      </c>
      <c r="HH8" s="873">
        <v>-680789</v>
      </c>
      <c r="HI8" s="873">
        <v>0</v>
      </c>
      <c r="HJ8" s="873">
        <v>-680789</v>
      </c>
      <c r="HK8" s="873">
        <v>-103827</v>
      </c>
      <c r="HL8" s="873">
        <v>0</v>
      </c>
      <c r="HM8" s="873">
        <v>-103827</v>
      </c>
      <c r="HN8" s="873">
        <v>-23468857</v>
      </c>
      <c r="HO8" s="873">
        <v>0</v>
      </c>
      <c r="HP8" s="873">
        <v>-23468857</v>
      </c>
      <c r="HQ8" s="873">
        <v>2455</v>
      </c>
      <c r="HR8" s="873">
        <v>0</v>
      </c>
      <c r="HS8" s="873">
        <v>2455</v>
      </c>
      <c r="HT8" s="873">
        <v>-32911797</v>
      </c>
      <c r="HU8" s="873">
        <v>0</v>
      </c>
      <c r="HV8" s="873">
        <v>-32911797</v>
      </c>
      <c r="HW8" s="873">
        <v>12699833</v>
      </c>
      <c r="HX8" s="873">
        <v>0</v>
      </c>
      <c r="HY8" s="873">
        <v>12699833</v>
      </c>
      <c r="HZ8" s="870" t="s">
        <v>688</v>
      </c>
      <c r="IA8" s="870" t="s">
        <v>687</v>
      </c>
      <c r="IB8" s="870" t="s">
        <v>1907</v>
      </c>
      <c r="IC8" s="870" t="s">
        <v>2735</v>
      </c>
      <c r="ID8" s="870" t="s">
        <v>2745</v>
      </c>
    </row>
    <row r="9" spans="1:238" x14ac:dyDescent="0.2">
      <c r="A9" s="870" t="s">
        <v>3069</v>
      </c>
      <c r="B9" s="870" t="s">
        <v>90</v>
      </c>
      <c r="C9" s="870" t="s">
        <v>89</v>
      </c>
      <c r="D9" s="873">
        <v>45944228</v>
      </c>
      <c r="E9" s="873">
        <v>0</v>
      </c>
      <c r="F9" s="873">
        <v>45944228</v>
      </c>
      <c r="G9" s="873">
        <v>-1877145</v>
      </c>
      <c r="H9" s="873">
        <v>0</v>
      </c>
      <c r="I9" s="873">
        <v>-1877145</v>
      </c>
      <c r="J9" s="873">
        <v>-125307</v>
      </c>
      <c r="K9" s="873">
        <v>0</v>
      </c>
      <c r="L9" s="873">
        <v>-125307</v>
      </c>
      <c r="M9" s="873">
        <v>161067</v>
      </c>
      <c r="N9" s="873">
        <v>0</v>
      </c>
      <c r="O9" s="873">
        <v>161067</v>
      </c>
      <c r="P9" s="873">
        <v>4334</v>
      </c>
      <c r="Q9" s="873">
        <v>0</v>
      </c>
      <c r="R9" s="873">
        <v>4334</v>
      </c>
      <c r="S9" s="873">
        <v>67852</v>
      </c>
      <c r="T9" s="873">
        <v>0</v>
      </c>
      <c r="U9" s="873">
        <v>67852</v>
      </c>
      <c r="V9" s="873">
        <v>107946</v>
      </c>
      <c r="W9" s="873">
        <v>0</v>
      </c>
      <c r="X9" s="873">
        <v>107946</v>
      </c>
      <c r="Y9" s="873">
        <v>-3666604</v>
      </c>
      <c r="Z9" s="873">
        <v>0</v>
      </c>
      <c r="AA9" s="873">
        <v>-3666604</v>
      </c>
      <c r="AB9" s="873">
        <v>0</v>
      </c>
      <c r="AC9" s="873">
        <v>0</v>
      </c>
      <c r="AD9" s="873">
        <v>0</v>
      </c>
      <c r="AE9" s="873">
        <v>-198693</v>
      </c>
      <c r="AF9" s="873">
        <v>0</v>
      </c>
      <c r="AG9" s="873">
        <v>-198693</v>
      </c>
      <c r="AH9" s="873">
        <v>32</v>
      </c>
      <c r="AI9" s="873">
        <v>0</v>
      </c>
      <c r="AJ9" s="873">
        <v>32</v>
      </c>
      <c r="AK9" s="873">
        <v>0</v>
      </c>
      <c r="AL9" s="873">
        <v>0</v>
      </c>
      <c r="AM9" s="873">
        <v>0</v>
      </c>
      <c r="AN9" s="873">
        <v>-7080</v>
      </c>
      <c r="AO9" s="873">
        <v>0</v>
      </c>
      <c r="AP9" s="873">
        <v>-7080</v>
      </c>
      <c r="AQ9" s="873">
        <v>0</v>
      </c>
      <c r="AR9" s="873">
        <v>0</v>
      </c>
      <c r="AS9" s="873">
        <v>0</v>
      </c>
      <c r="AT9" s="873">
        <v>-191645</v>
      </c>
      <c r="AU9" s="873">
        <v>0</v>
      </c>
      <c r="AV9" s="873">
        <v>-191645</v>
      </c>
      <c r="AW9" s="873">
        <v>0</v>
      </c>
      <c r="AX9" s="873">
        <v>0</v>
      </c>
      <c r="AY9" s="873">
        <v>0</v>
      </c>
      <c r="AZ9" s="873">
        <v>894781</v>
      </c>
      <c r="BA9" s="873">
        <v>0</v>
      </c>
      <c r="BB9" s="873">
        <v>894781</v>
      </c>
      <c r="BC9" s="873">
        <v>-32903</v>
      </c>
      <c r="BD9" s="873">
        <v>0</v>
      </c>
      <c r="BE9" s="873">
        <v>-32903</v>
      </c>
      <c r="BF9" s="873">
        <v>-2217747</v>
      </c>
      <c r="BG9" s="873">
        <v>0</v>
      </c>
      <c r="BH9" s="873">
        <v>-2217747</v>
      </c>
      <c r="BI9" s="873">
        <v>18564</v>
      </c>
      <c r="BJ9" s="873">
        <v>0</v>
      </c>
      <c r="BK9" s="873">
        <v>18564</v>
      </c>
      <c r="BL9" s="873">
        <v>-23183</v>
      </c>
      <c r="BM9" s="873">
        <v>0</v>
      </c>
      <c r="BN9" s="873">
        <v>-23183</v>
      </c>
      <c r="BO9" s="873">
        <v>364</v>
      </c>
      <c r="BP9" s="873">
        <v>0</v>
      </c>
      <c r="BQ9" s="873">
        <v>364</v>
      </c>
      <c r="BR9" s="873">
        <v>-14136</v>
      </c>
      <c r="BS9" s="873">
        <v>0</v>
      </c>
      <c r="BT9" s="873">
        <v>-14136</v>
      </c>
      <c r="BU9" s="873">
        <v>0</v>
      </c>
      <c r="BV9" s="873">
        <v>0</v>
      </c>
      <c r="BW9" s="873">
        <v>0</v>
      </c>
      <c r="BX9" s="873">
        <v>0</v>
      </c>
      <c r="BY9" s="873">
        <v>0</v>
      </c>
      <c r="BZ9" s="873">
        <v>0</v>
      </c>
      <c r="CA9" s="873">
        <v>0</v>
      </c>
      <c r="CB9" s="873">
        <v>0</v>
      </c>
      <c r="CC9" s="873">
        <v>0</v>
      </c>
      <c r="CD9" s="873">
        <v>-5239557</v>
      </c>
      <c r="CE9" s="873">
        <v>0</v>
      </c>
      <c r="CF9" s="873">
        <v>-5239557</v>
      </c>
      <c r="CG9" s="873">
        <v>0</v>
      </c>
      <c r="CH9" s="873">
        <v>0</v>
      </c>
      <c r="CI9" s="873">
        <v>0</v>
      </c>
      <c r="CJ9" s="873">
        <v>36365</v>
      </c>
      <c r="CK9" s="873">
        <v>0</v>
      </c>
      <c r="CL9" s="873">
        <v>36365</v>
      </c>
      <c r="CM9" s="873">
        <v>-1675027</v>
      </c>
      <c r="CN9" s="873">
        <v>0</v>
      </c>
      <c r="CO9" s="873">
        <v>-1675027</v>
      </c>
      <c r="CP9" s="873">
        <v>-29776</v>
      </c>
      <c r="CQ9" s="873">
        <v>0</v>
      </c>
      <c r="CR9" s="873">
        <v>-29776</v>
      </c>
      <c r="CS9" s="873">
        <v>-1668438</v>
      </c>
      <c r="CT9" s="873">
        <v>0</v>
      </c>
      <c r="CU9" s="873">
        <v>-1668438</v>
      </c>
      <c r="CV9" s="873">
        <v>-150580</v>
      </c>
      <c r="CW9" s="873">
        <v>0</v>
      </c>
      <c r="CX9" s="873">
        <v>-150580</v>
      </c>
      <c r="CY9" s="873">
        <v>10628</v>
      </c>
      <c r="CZ9" s="873">
        <v>0</v>
      </c>
      <c r="DA9" s="873">
        <v>10628</v>
      </c>
      <c r="DB9" s="873">
        <v>-44251</v>
      </c>
      <c r="DC9" s="873">
        <v>0</v>
      </c>
      <c r="DD9" s="873">
        <v>-44251</v>
      </c>
      <c r="DE9" s="873">
        <v>0</v>
      </c>
      <c r="DF9" s="873">
        <v>0</v>
      </c>
      <c r="DG9" s="873">
        <v>0</v>
      </c>
      <c r="DH9" s="873">
        <v>0</v>
      </c>
      <c r="DI9" s="873">
        <v>0</v>
      </c>
      <c r="DJ9" s="873">
        <v>0</v>
      </c>
      <c r="DK9" s="873">
        <v>0</v>
      </c>
      <c r="DL9" s="873">
        <v>0</v>
      </c>
      <c r="DM9" s="873">
        <v>0</v>
      </c>
      <c r="DN9" s="873">
        <v>-12075</v>
      </c>
      <c r="DO9" s="873">
        <v>0</v>
      </c>
      <c r="DP9" s="873">
        <v>-12075</v>
      </c>
      <c r="DQ9" s="873">
        <v>0</v>
      </c>
      <c r="DR9" s="873">
        <v>0</v>
      </c>
      <c r="DS9" s="873">
        <v>0</v>
      </c>
      <c r="DT9" s="873">
        <v>-4104</v>
      </c>
      <c r="DU9" s="873">
        <v>0</v>
      </c>
      <c r="DV9" s="873">
        <v>-4104</v>
      </c>
      <c r="DW9" s="873">
        <v>3763</v>
      </c>
      <c r="DX9" s="873">
        <v>0</v>
      </c>
      <c r="DY9" s="873">
        <v>3763</v>
      </c>
      <c r="DZ9" s="873">
        <v>0</v>
      </c>
      <c r="EA9" s="873">
        <v>0</v>
      </c>
      <c r="EB9" s="873">
        <v>0</v>
      </c>
      <c r="EC9" s="873">
        <v>0</v>
      </c>
      <c r="ED9" s="873">
        <v>0</v>
      </c>
      <c r="EE9" s="873">
        <v>0</v>
      </c>
      <c r="EF9" s="873">
        <v>0</v>
      </c>
      <c r="EG9" s="873">
        <v>0</v>
      </c>
      <c r="EH9" s="873">
        <v>-196619</v>
      </c>
      <c r="EI9" s="873">
        <v>0</v>
      </c>
      <c r="EJ9" s="873">
        <v>-196619</v>
      </c>
      <c r="EK9" s="873">
        <v>0</v>
      </c>
      <c r="EL9" s="873">
        <v>0</v>
      </c>
      <c r="EM9" s="873">
        <v>0</v>
      </c>
      <c r="EN9" s="873">
        <v>0</v>
      </c>
      <c r="EO9" s="873">
        <v>0</v>
      </c>
      <c r="EP9" s="873">
        <v>0</v>
      </c>
      <c r="EQ9" s="873">
        <v>-57</v>
      </c>
      <c r="ER9" s="873">
        <v>0</v>
      </c>
      <c r="ES9" s="873">
        <v>-57</v>
      </c>
      <c r="ET9" s="873">
        <v>0</v>
      </c>
      <c r="EU9" s="873">
        <v>0</v>
      </c>
      <c r="EV9" s="873">
        <v>0</v>
      </c>
      <c r="EW9" s="873">
        <v>0</v>
      </c>
      <c r="EX9" s="873">
        <v>0</v>
      </c>
      <c r="EY9" s="873">
        <v>0</v>
      </c>
      <c r="EZ9" s="873">
        <v>14</v>
      </c>
      <c r="FA9" s="873">
        <v>0</v>
      </c>
      <c r="FB9" s="873">
        <v>14</v>
      </c>
      <c r="FC9" s="873">
        <v>0</v>
      </c>
      <c r="FD9" s="873">
        <v>0</v>
      </c>
      <c r="FE9" s="873">
        <v>0</v>
      </c>
      <c r="FF9" s="873">
        <v>0</v>
      </c>
      <c r="FG9" s="873">
        <v>0</v>
      </c>
      <c r="FH9" s="873">
        <v>0</v>
      </c>
      <c r="FI9" s="873">
        <v>0</v>
      </c>
      <c r="FJ9" s="873">
        <v>0</v>
      </c>
      <c r="FK9" s="873">
        <v>0</v>
      </c>
      <c r="FL9" s="873">
        <v>0</v>
      </c>
      <c r="FM9" s="873">
        <v>0</v>
      </c>
      <c r="FN9" s="873">
        <v>0</v>
      </c>
      <c r="FO9" s="873">
        <v>-12038</v>
      </c>
      <c r="FP9" s="873">
        <v>0</v>
      </c>
      <c r="FQ9" s="873">
        <v>-12038</v>
      </c>
      <c r="FR9" s="873">
        <v>8476</v>
      </c>
      <c r="FS9" s="873">
        <v>0</v>
      </c>
      <c r="FT9" s="873">
        <v>8476</v>
      </c>
      <c r="FU9" s="873">
        <v>-5608</v>
      </c>
      <c r="FV9" s="873">
        <v>0</v>
      </c>
      <c r="FW9" s="873">
        <v>-5608</v>
      </c>
      <c r="FX9" s="873">
        <v>32535</v>
      </c>
      <c r="FY9" s="873">
        <v>0</v>
      </c>
      <c r="FZ9" s="873">
        <v>32535</v>
      </c>
      <c r="GA9" s="873">
        <v>0</v>
      </c>
      <c r="GB9" s="873">
        <v>0</v>
      </c>
      <c r="GC9" s="873">
        <v>0</v>
      </c>
      <c r="GD9" s="873">
        <v>-9838968</v>
      </c>
      <c r="GE9" s="873">
        <v>0</v>
      </c>
      <c r="GF9" s="873">
        <v>-9838968</v>
      </c>
      <c r="GG9" s="873">
        <v>-13781</v>
      </c>
      <c r="GH9" s="873">
        <v>0</v>
      </c>
      <c r="GI9" s="873">
        <v>-13781</v>
      </c>
      <c r="GJ9" s="873">
        <v>-139316</v>
      </c>
      <c r="GK9" s="873">
        <v>0</v>
      </c>
      <c r="GL9" s="873">
        <v>-139316</v>
      </c>
      <c r="GM9" s="873">
        <v>-9968743</v>
      </c>
      <c r="GN9" s="873">
        <v>0</v>
      </c>
      <c r="GO9" s="873">
        <v>-9968743</v>
      </c>
      <c r="GP9" s="873">
        <v>0</v>
      </c>
      <c r="GQ9" s="873">
        <v>0</v>
      </c>
      <c r="GR9" s="873">
        <v>0</v>
      </c>
      <c r="GS9" s="873">
        <v>0</v>
      </c>
      <c r="GT9" s="873">
        <v>0</v>
      </c>
      <c r="GU9" s="873">
        <v>0</v>
      </c>
      <c r="GV9" s="873">
        <v>0</v>
      </c>
      <c r="GW9" s="873">
        <v>0</v>
      </c>
      <c r="GX9" s="873">
        <v>0</v>
      </c>
      <c r="GY9" s="873">
        <v>44067083</v>
      </c>
      <c r="GZ9" s="873">
        <v>0</v>
      </c>
      <c r="HA9" s="873">
        <v>44067083</v>
      </c>
      <c r="HB9" s="873">
        <v>107946</v>
      </c>
      <c r="HC9" s="873">
        <v>0</v>
      </c>
      <c r="HD9" s="873">
        <v>107946</v>
      </c>
      <c r="HE9" s="873">
        <v>-5239557</v>
      </c>
      <c r="HF9" s="873">
        <v>0</v>
      </c>
      <c r="HG9" s="873">
        <v>-5239557</v>
      </c>
      <c r="HH9" s="873">
        <v>-1668438</v>
      </c>
      <c r="HI9" s="873">
        <v>0</v>
      </c>
      <c r="HJ9" s="873">
        <v>-1668438</v>
      </c>
      <c r="HK9" s="873">
        <v>-196619</v>
      </c>
      <c r="HL9" s="873">
        <v>0</v>
      </c>
      <c r="HM9" s="873">
        <v>-196619</v>
      </c>
      <c r="HN9" s="873">
        <v>-9968743</v>
      </c>
      <c r="HO9" s="873">
        <v>0</v>
      </c>
      <c r="HP9" s="873">
        <v>-9968743</v>
      </c>
      <c r="HQ9" s="873">
        <v>0</v>
      </c>
      <c r="HR9" s="873">
        <v>0</v>
      </c>
      <c r="HS9" s="873">
        <v>0</v>
      </c>
      <c r="HT9" s="873">
        <v>-16965411</v>
      </c>
      <c r="HU9" s="873">
        <v>0</v>
      </c>
      <c r="HV9" s="873">
        <v>-16965411</v>
      </c>
      <c r="HW9" s="873">
        <v>27101672</v>
      </c>
      <c r="HX9" s="873">
        <v>0</v>
      </c>
      <c r="HY9" s="873">
        <v>27101672</v>
      </c>
      <c r="HZ9" s="870" t="s">
        <v>736</v>
      </c>
      <c r="IA9" s="870" t="s">
        <v>735</v>
      </c>
      <c r="IB9" s="870" t="s">
        <v>1907</v>
      </c>
      <c r="IC9" s="870" t="s">
        <v>2736</v>
      </c>
      <c r="ID9" s="870" t="s">
        <v>2746</v>
      </c>
    </row>
    <row r="10" spans="1:238" x14ac:dyDescent="0.2">
      <c r="A10" s="870" t="s">
        <v>3069</v>
      </c>
      <c r="B10" s="870" t="s">
        <v>92</v>
      </c>
      <c r="C10" s="870" t="s">
        <v>91</v>
      </c>
      <c r="D10" s="873">
        <v>65577992</v>
      </c>
      <c r="E10" s="873">
        <v>0</v>
      </c>
      <c r="F10" s="873">
        <v>65577992</v>
      </c>
      <c r="G10" s="873">
        <v>-1594317</v>
      </c>
      <c r="H10" s="873">
        <v>0</v>
      </c>
      <c r="I10" s="873">
        <v>-1594317</v>
      </c>
      <c r="J10" s="873">
        <v>-238749</v>
      </c>
      <c r="K10" s="873">
        <v>0</v>
      </c>
      <c r="L10" s="873">
        <v>-238749</v>
      </c>
      <c r="M10" s="873">
        <v>204237</v>
      </c>
      <c r="N10" s="873">
        <v>0</v>
      </c>
      <c r="O10" s="873">
        <v>204237</v>
      </c>
      <c r="P10" s="873">
        <v>156927</v>
      </c>
      <c r="Q10" s="873">
        <v>0</v>
      </c>
      <c r="R10" s="873">
        <v>156927</v>
      </c>
      <c r="S10" s="873">
        <v>90857</v>
      </c>
      <c r="T10" s="873">
        <v>0</v>
      </c>
      <c r="U10" s="873">
        <v>90857</v>
      </c>
      <c r="V10" s="873">
        <v>213272</v>
      </c>
      <c r="W10" s="873">
        <v>0</v>
      </c>
      <c r="X10" s="873">
        <v>213272</v>
      </c>
      <c r="Y10" s="873">
        <v>-5436423</v>
      </c>
      <c r="Z10" s="873">
        <v>0</v>
      </c>
      <c r="AA10" s="873">
        <v>-5436423</v>
      </c>
      <c r="AB10" s="873">
        <v>-26446</v>
      </c>
      <c r="AC10" s="873">
        <v>0</v>
      </c>
      <c r="AD10" s="873">
        <v>-26446</v>
      </c>
      <c r="AE10" s="873">
        <v>-383722</v>
      </c>
      <c r="AF10" s="873">
        <v>0</v>
      </c>
      <c r="AG10" s="873">
        <v>-383722</v>
      </c>
      <c r="AH10" s="873">
        <v>-338</v>
      </c>
      <c r="AI10" s="873">
        <v>0</v>
      </c>
      <c r="AJ10" s="873">
        <v>-338</v>
      </c>
      <c r="AK10" s="873">
        <v>0</v>
      </c>
      <c r="AL10" s="873">
        <v>0</v>
      </c>
      <c r="AM10" s="873">
        <v>0</v>
      </c>
      <c r="AN10" s="873">
        <v>5875</v>
      </c>
      <c r="AO10" s="873">
        <v>0</v>
      </c>
      <c r="AP10" s="873">
        <v>5875</v>
      </c>
      <c r="AQ10" s="873">
        <v>-1080</v>
      </c>
      <c r="AR10" s="873">
        <v>0</v>
      </c>
      <c r="AS10" s="873">
        <v>-1080</v>
      </c>
      <c r="AT10" s="873">
        <v>-389259</v>
      </c>
      <c r="AU10" s="873">
        <v>0</v>
      </c>
      <c r="AV10" s="873">
        <v>-389259</v>
      </c>
      <c r="AW10" s="873">
        <v>4744</v>
      </c>
      <c r="AX10" s="873">
        <v>0</v>
      </c>
      <c r="AY10" s="873">
        <v>4744</v>
      </c>
      <c r="AZ10" s="873">
        <v>1228279</v>
      </c>
      <c r="BA10" s="873">
        <v>0</v>
      </c>
      <c r="BB10" s="873">
        <v>1228279</v>
      </c>
      <c r="BC10" s="873">
        <v>55841</v>
      </c>
      <c r="BD10" s="873">
        <v>0</v>
      </c>
      <c r="BE10" s="873">
        <v>55841</v>
      </c>
      <c r="BF10" s="873">
        <v>-3977023</v>
      </c>
      <c r="BG10" s="873">
        <v>0</v>
      </c>
      <c r="BH10" s="873">
        <v>-3977023</v>
      </c>
      <c r="BI10" s="873">
        <v>75085</v>
      </c>
      <c r="BJ10" s="873">
        <v>0</v>
      </c>
      <c r="BK10" s="873">
        <v>75085</v>
      </c>
      <c r="BL10" s="873">
        <v>-101408</v>
      </c>
      <c r="BM10" s="873">
        <v>0</v>
      </c>
      <c r="BN10" s="873">
        <v>-101408</v>
      </c>
      <c r="BO10" s="873">
        <v>-1742</v>
      </c>
      <c r="BP10" s="873">
        <v>0</v>
      </c>
      <c r="BQ10" s="873">
        <v>-1742</v>
      </c>
      <c r="BR10" s="873">
        <v>-22891</v>
      </c>
      <c r="BS10" s="873">
        <v>0</v>
      </c>
      <c r="BT10" s="873">
        <v>-22891</v>
      </c>
      <c r="BU10" s="873">
        <v>856</v>
      </c>
      <c r="BV10" s="873">
        <v>0</v>
      </c>
      <c r="BW10" s="873">
        <v>856</v>
      </c>
      <c r="BX10" s="873">
        <v>0</v>
      </c>
      <c r="BY10" s="873">
        <v>0</v>
      </c>
      <c r="BZ10" s="873">
        <v>0</v>
      </c>
      <c r="CA10" s="873">
        <v>0</v>
      </c>
      <c r="CB10" s="873">
        <v>0</v>
      </c>
      <c r="CC10" s="873">
        <v>0</v>
      </c>
      <c r="CD10" s="873">
        <v>-8563148</v>
      </c>
      <c r="CE10" s="873">
        <v>0</v>
      </c>
      <c r="CF10" s="873">
        <v>-8563148</v>
      </c>
      <c r="CG10" s="873">
        <v>0</v>
      </c>
      <c r="CH10" s="873">
        <v>0</v>
      </c>
      <c r="CI10" s="873">
        <v>0</v>
      </c>
      <c r="CJ10" s="873">
        <v>0</v>
      </c>
      <c r="CK10" s="873">
        <v>0</v>
      </c>
      <c r="CL10" s="873">
        <v>0</v>
      </c>
      <c r="CM10" s="873">
        <v>-2392287</v>
      </c>
      <c r="CN10" s="873">
        <v>0</v>
      </c>
      <c r="CO10" s="873">
        <v>-2392287</v>
      </c>
      <c r="CP10" s="873">
        <v>-112044</v>
      </c>
      <c r="CQ10" s="873">
        <v>0</v>
      </c>
      <c r="CR10" s="873">
        <v>-112044</v>
      </c>
      <c r="CS10" s="873">
        <v>-2504331</v>
      </c>
      <c r="CT10" s="873">
        <v>0</v>
      </c>
      <c r="CU10" s="873">
        <v>-2504331</v>
      </c>
      <c r="CV10" s="873">
        <v>-139309</v>
      </c>
      <c r="CW10" s="873">
        <v>0</v>
      </c>
      <c r="CX10" s="873">
        <v>-139309</v>
      </c>
      <c r="CY10" s="873">
        <v>-1052</v>
      </c>
      <c r="CZ10" s="873">
        <v>0</v>
      </c>
      <c r="DA10" s="873">
        <v>-1052</v>
      </c>
      <c r="DB10" s="873">
        <v>-55192</v>
      </c>
      <c r="DC10" s="873">
        <v>0</v>
      </c>
      <c r="DD10" s="873">
        <v>-55192</v>
      </c>
      <c r="DE10" s="873">
        <v>-14357</v>
      </c>
      <c r="DF10" s="873">
        <v>0</v>
      </c>
      <c r="DG10" s="873">
        <v>-14357</v>
      </c>
      <c r="DH10" s="873">
        <v>-14063</v>
      </c>
      <c r="DI10" s="873">
        <v>0</v>
      </c>
      <c r="DJ10" s="873">
        <v>-14063</v>
      </c>
      <c r="DK10" s="873">
        <v>41</v>
      </c>
      <c r="DL10" s="873">
        <v>0</v>
      </c>
      <c r="DM10" s="873">
        <v>41</v>
      </c>
      <c r="DN10" s="873">
        <v>0</v>
      </c>
      <c r="DO10" s="873">
        <v>0</v>
      </c>
      <c r="DP10" s="873">
        <v>0</v>
      </c>
      <c r="DQ10" s="873">
        <v>0</v>
      </c>
      <c r="DR10" s="873">
        <v>0</v>
      </c>
      <c r="DS10" s="873">
        <v>0</v>
      </c>
      <c r="DT10" s="873">
        <v>-48092</v>
      </c>
      <c r="DU10" s="873">
        <v>0</v>
      </c>
      <c r="DV10" s="873">
        <v>-48092</v>
      </c>
      <c r="DW10" s="873">
        <v>0</v>
      </c>
      <c r="DX10" s="873">
        <v>0</v>
      </c>
      <c r="DY10" s="873">
        <v>0</v>
      </c>
      <c r="DZ10" s="873">
        <v>0</v>
      </c>
      <c r="EA10" s="873">
        <v>0</v>
      </c>
      <c r="EB10" s="873">
        <v>0</v>
      </c>
      <c r="EC10" s="873">
        <v>0</v>
      </c>
      <c r="ED10" s="873">
        <v>0</v>
      </c>
      <c r="EE10" s="873">
        <v>0</v>
      </c>
      <c r="EF10" s="873">
        <v>0</v>
      </c>
      <c r="EG10" s="873">
        <v>0</v>
      </c>
      <c r="EH10" s="873">
        <v>-272024</v>
      </c>
      <c r="EI10" s="873">
        <v>0</v>
      </c>
      <c r="EJ10" s="873">
        <v>-272024</v>
      </c>
      <c r="EK10" s="873">
        <v>0</v>
      </c>
      <c r="EL10" s="873">
        <v>0</v>
      </c>
      <c r="EM10" s="873">
        <v>0</v>
      </c>
      <c r="EN10" s="873">
        <v>0</v>
      </c>
      <c r="EO10" s="873">
        <v>0</v>
      </c>
      <c r="EP10" s="873">
        <v>0</v>
      </c>
      <c r="EQ10" s="873">
        <v>-1066</v>
      </c>
      <c r="ER10" s="873">
        <v>0</v>
      </c>
      <c r="ES10" s="873">
        <v>-1066</v>
      </c>
      <c r="ET10" s="873">
        <v>0</v>
      </c>
      <c r="EU10" s="873">
        <v>0</v>
      </c>
      <c r="EV10" s="873">
        <v>0</v>
      </c>
      <c r="EW10" s="873">
        <v>0</v>
      </c>
      <c r="EX10" s="873">
        <v>0</v>
      </c>
      <c r="EY10" s="873">
        <v>0</v>
      </c>
      <c r="EZ10" s="873">
        <v>0</v>
      </c>
      <c r="FA10" s="873">
        <v>0</v>
      </c>
      <c r="FB10" s="873">
        <v>0</v>
      </c>
      <c r="FC10" s="873">
        <v>-22891</v>
      </c>
      <c r="FD10" s="873">
        <v>0</v>
      </c>
      <c r="FE10" s="873">
        <v>-22891</v>
      </c>
      <c r="FF10" s="873">
        <v>1008</v>
      </c>
      <c r="FG10" s="873">
        <v>0</v>
      </c>
      <c r="FH10" s="873">
        <v>1008</v>
      </c>
      <c r="FI10" s="873">
        <v>0</v>
      </c>
      <c r="FJ10" s="873">
        <v>0</v>
      </c>
      <c r="FK10" s="873">
        <v>0</v>
      </c>
      <c r="FL10" s="873">
        <v>0</v>
      </c>
      <c r="FM10" s="873">
        <v>0</v>
      </c>
      <c r="FN10" s="873">
        <v>0</v>
      </c>
      <c r="FO10" s="873">
        <v>-20619</v>
      </c>
      <c r="FP10" s="873">
        <v>0</v>
      </c>
      <c r="FQ10" s="873">
        <v>-20619</v>
      </c>
      <c r="FR10" s="873">
        <v>19478</v>
      </c>
      <c r="FS10" s="873">
        <v>0</v>
      </c>
      <c r="FT10" s="873">
        <v>19478</v>
      </c>
      <c r="FU10" s="873">
        <v>-475</v>
      </c>
      <c r="FV10" s="873">
        <v>0</v>
      </c>
      <c r="FW10" s="873">
        <v>-475</v>
      </c>
      <c r="FX10" s="873">
        <v>-213</v>
      </c>
      <c r="FY10" s="873">
        <v>0</v>
      </c>
      <c r="FZ10" s="873">
        <v>-213</v>
      </c>
      <c r="GA10" s="873">
        <v>0</v>
      </c>
      <c r="GB10" s="873">
        <v>0</v>
      </c>
      <c r="GC10" s="873">
        <v>0</v>
      </c>
      <c r="GD10" s="873">
        <v>-27296943</v>
      </c>
      <c r="GE10" s="873">
        <v>0</v>
      </c>
      <c r="GF10" s="873">
        <v>-27296943</v>
      </c>
      <c r="GG10" s="873">
        <v>-32417</v>
      </c>
      <c r="GH10" s="873">
        <v>0</v>
      </c>
      <c r="GI10" s="873">
        <v>-32417</v>
      </c>
      <c r="GJ10" s="873">
        <v>-226234</v>
      </c>
      <c r="GK10" s="873">
        <v>0</v>
      </c>
      <c r="GL10" s="873">
        <v>-226234</v>
      </c>
      <c r="GM10" s="873">
        <v>-27580372</v>
      </c>
      <c r="GN10" s="873">
        <v>0</v>
      </c>
      <c r="GO10" s="873">
        <v>-27580372</v>
      </c>
      <c r="GP10" s="873">
        <v>0</v>
      </c>
      <c r="GQ10" s="873">
        <v>0</v>
      </c>
      <c r="GR10" s="873">
        <v>0</v>
      </c>
      <c r="GS10" s="873">
        <v>0</v>
      </c>
      <c r="GT10" s="873">
        <v>0</v>
      </c>
      <c r="GU10" s="873">
        <v>0</v>
      </c>
      <c r="GV10" s="873">
        <v>0</v>
      </c>
      <c r="GW10" s="873">
        <v>0</v>
      </c>
      <c r="GX10" s="873">
        <v>0</v>
      </c>
      <c r="GY10" s="873">
        <v>63983675</v>
      </c>
      <c r="GZ10" s="873">
        <v>0</v>
      </c>
      <c r="HA10" s="873">
        <v>63983675</v>
      </c>
      <c r="HB10" s="873">
        <v>213272</v>
      </c>
      <c r="HC10" s="873">
        <v>0</v>
      </c>
      <c r="HD10" s="873">
        <v>213272</v>
      </c>
      <c r="HE10" s="873">
        <v>-8563148</v>
      </c>
      <c r="HF10" s="873">
        <v>0</v>
      </c>
      <c r="HG10" s="873">
        <v>-8563148</v>
      </c>
      <c r="HH10" s="873">
        <v>-2504331</v>
      </c>
      <c r="HI10" s="873">
        <v>0</v>
      </c>
      <c r="HJ10" s="873">
        <v>-2504331</v>
      </c>
      <c r="HK10" s="873">
        <v>-272024</v>
      </c>
      <c r="HL10" s="873">
        <v>0</v>
      </c>
      <c r="HM10" s="873">
        <v>-272024</v>
      </c>
      <c r="HN10" s="873">
        <v>-27580372</v>
      </c>
      <c r="HO10" s="873">
        <v>0</v>
      </c>
      <c r="HP10" s="873">
        <v>-27580372</v>
      </c>
      <c r="HQ10" s="873">
        <v>0</v>
      </c>
      <c r="HR10" s="873">
        <v>0</v>
      </c>
      <c r="HS10" s="873">
        <v>0</v>
      </c>
      <c r="HT10" s="873">
        <v>-38706603</v>
      </c>
      <c r="HU10" s="873">
        <v>0</v>
      </c>
      <c r="HV10" s="873">
        <v>-38706603</v>
      </c>
      <c r="HW10" s="873">
        <v>25277072</v>
      </c>
      <c r="HX10" s="873">
        <v>0</v>
      </c>
      <c r="HY10" s="873">
        <v>25277072</v>
      </c>
      <c r="HZ10" s="870" t="s">
        <v>715</v>
      </c>
      <c r="IA10" s="870" t="s">
        <v>714</v>
      </c>
      <c r="IB10" s="870" t="s">
        <v>1907</v>
      </c>
      <c r="IC10" s="870" t="s">
        <v>2735</v>
      </c>
      <c r="ID10" s="870" t="s">
        <v>2747</v>
      </c>
    </row>
    <row r="11" spans="1:238" x14ac:dyDescent="0.2">
      <c r="A11" s="870" t="s">
        <v>3070</v>
      </c>
      <c r="B11" s="870" t="s">
        <v>94</v>
      </c>
      <c r="C11" s="870" t="s">
        <v>93</v>
      </c>
      <c r="D11" s="873">
        <v>32046258</v>
      </c>
      <c r="E11" s="873">
        <v>781330</v>
      </c>
      <c r="F11" s="873">
        <v>32827588</v>
      </c>
      <c r="G11" s="873">
        <v>-828681</v>
      </c>
      <c r="H11" s="873">
        <v>-1001</v>
      </c>
      <c r="I11" s="873">
        <v>-829682</v>
      </c>
      <c r="J11" s="873">
        <v>-131141</v>
      </c>
      <c r="K11" s="873">
        <v>0</v>
      </c>
      <c r="L11" s="873">
        <v>-131141</v>
      </c>
      <c r="M11" s="873">
        <v>218107</v>
      </c>
      <c r="N11" s="873">
        <v>0</v>
      </c>
      <c r="O11" s="873">
        <v>218107</v>
      </c>
      <c r="P11" s="873">
        <v>200244</v>
      </c>
      <c r="Q11" s="873">
        <v>0</v>
      </c>
      <c r="R11" s="873">
        <v>200244</v>
      </c>
      <c r="S11" s="873">
        <v>10651</v>
      </c>
      <c r="T11" s="873">
        <v>0</v>
      </c>
      <c r="U11" s="873">
        <v>10651</v>
      </c>
      <c r="V11" s="873">
        <v>297861</v>
      </c>
      <c r="W11" s="873">
        <v>0</v>
      </c>
      <c r="X11" s="873">
        <v>297861</v>
      </c>
      <c r="Y11" s="873">
        <v>-4267049</v>
      </c>
      <c r="Z11" s="873">
        <v>0</v>
      </c>
      <c r="AA11" s="873">
        <v>-4267049</v>
      </c>
      <c r="AB11" s="873">
        <v>-15070</v>
      </c>
      <c r="AC11" s="873">
        <v>0</v>
      </c>
      <c r="AD11" s="873">
        <v>-15070</v>
      </c>
      <c r="AE11" s="873">
        <v>-246067</v>
      </c>
      <c r="AF11" s="873">
        <v>2004</v>
      </c>
      <c r="AG11" s="873">
        <v>-244063</v>
      </c>
      <c r="AH11" s="873">
        <v>-51</v>
      </c>
      <c r="AI11" s="873">
        <v>0</v>
      </c>
      <c r="AJ11" s="873">
        <v>-51</v>
      </c>
      <c r="AK11" s="873">
        <v>0</v>
      </c>
      <c r="AL11" s="873">
        <v>0</v>
      </c>
      <c r="AM11" s="873">
        <v>0</v>
      </c>
      <c r="AN11" s="873">
        <v>-1503</v>
      </c>
      <c r="AO11" s="873">
        <v>0</v>
      </c>
      <c r="AP11" s="873">
        <v>-1503</v>
      </c>
      <c r="AQ11" s="873">
        <v>0</v>
      </c>
      <c r="AR11" s="873">
        <v>0</v>
      </c>
      <c r="AS11" s="873">
        <v>0</v>
      </c>
      <c r="AT11" s="873">
        <v>-244513</v>
      </c>
      <c r="AU11" s="873">
        <v>2004</v>
      </c>
      <c r="AV11" s="873">
        <v>-242509</v>
      </c>
      <c r="AW11" s="873">
        <v>2518</v>
      </c>
      <c r="AX11" s="873">
        <v>0</v>
      </c>
      <c r="AY11" s="873">
        <v>2518</v>
      </c>
      <c r="AZ11" s="873">
        <v>490694</v>
      </c>
      <c r="BA11" s="873">
        <v>19833</v>
      </c>
      <c r="BB11" s="873">
        <v>510527</v>
      </c>
      <c r="BC11" s="873">
        <v>-3882</v>
      </c>
      <c r="BD11" s="873">
        <v>16</v>
      </c>
      <c r="BE11" s="873">
        <v>-3866</v>
      </c>
      <c r="BF11" s="873">
        <v>-2388026</v>
      </c>
      <c r="BG11" s="873">
        <v>0</v>
      </c>
      <c r="BH11" s="873">
        <v>-2388026</v>
      </c>
      <c r="BI11" s="873">
        <v>-1669</v>
      </c>
      <c r="BJ11" s="873">
        <v>0</v>
      </c>
      <c r="BK11" s="873">
        <v>-1669</v>
      </c>
      <c r="BL11" s="873">
        <v>-53505</v>
      </c>
      <c r="BM11" s="873">
        <v>0</v>
      </c>
      <c r="BN11" s="873">
        <v>-53505</v>
      </c>
      <c r="BO11" s="873">
        <v>0</v>
      </c>
      <c r="BP11" s="873">
        <v>0</v>
      </c>
      <c r="BQ11" s="873">
        <v>0</v>
      </c>
      <c r="BR11" s="873">
        <v>-74281</v>
      </c>
      <c r="BS11" s="873">
        <v>0</v>
      </c>
      <c r="BT11" s="873">
        <v>-74281</v>
      </c>
      <c r="BU11" s="873">
        <v>2720</v>
      </c>
      <c r="BV11" s="873">
        <v>0</v>
      </c>
      <c r="BW11" s="873">
        <v>2720</v>
      </c>
      <c r="BX11" s="873">
        <v>0</v>
      </c>
      <c r="BY11" s="873">
        <v>0</v>
      </c>
      <c r="BZ11" s="873">
        <v>0</v>
      </c>
      <c r="CA11" s="873">
        <v>0</v>
      </c>
      <c r="CB11" s="873">
        <v>0</v>
      </c>
      <c r="CC11" s="873">
        <v>0</v>
      </c>
      <c r="CD11" s="873">
        <v>-6541065</v>
      </c>
      <c r="CE11" s="873">
        <v>21853</v>
      </c>
      <c r="CF11" s="873">
        <v>-6519212</v>
      </c>
      <c r="CG11" s="873">
        <v>-97627</v>
      </c>
      <c r="CH11" s="873">
        <v>0</v>
      </c>
      <c r="CI11" s="873">
        <v>-97627</v>
      </c>
      <c r="CJ11" s="873">
        <v>0</v>
      </c>
      <c r="CK11" s="873">
        <v>0</v>
      </c>
      <c r="CL11" s="873">
        <v>0</v>
      </c>
      <c r="CM11" s="873">
        <v>-1219652</v>
      </c>
      <c r="CN11" s="873">
        <v>-19668</v>
      </c>
      <c r="CO11" s="873">
        <v>-1239320</v>
      </c>
      <c r="CP11" s="873">
        <v>-12685</v>
      </c>
      <c r="CQ11" s="873">
        <v>-913</v>
      </c>
      <c r="CR11" s="873">
        <v>-13598</v>
      </c>
      <c r="CS11" s="873">
        <v>-1329964</v>
      </c>
      <c r="CT11" s="873">
        <v>-20581</v>
      </c>
      <c r="CU11" s="873">
        <v>-1350545</v>
      </c>
      <c r="CV11" s="873">
        <v>-51678</v>
      </c>
      <c r="CW11" s="873">
        <v>0</v>
      </c>
      <c r="CX11" s="873">
        <v>-51678</v>
      </c>
      <c r="CY11" s="873">
        <v>53</v>
      </c>
      <c r="CZ11" s="873">
        <v>0</v>
      </c>
      <c r="DA11" s="873">
        <v>53</v>
      </c>
      <c r="DB11" s="873">
        <v>-33444</v>
      </c>
      <c r="DC11" s="873">
        <v>0</v>
      </c>
      <c r="DD11" s="873">
        <v>-33444</v>
      </c>
      <c r="DE11" s="873">
        <v>0</v>
      </c>
      <c r="DF11" s="873">
        <v>0</v>
      </c>
      <c r="DG11" s="873">
        <v>0</v>
      </c>
      <c r="DH11" s="873">
        <v>-5946</v>
      </c>
      <c r="DI11" s="873">
        <v>0</v>
      </c>
      <c r="DJ11" s="873">
        <v>-5946</v>
      </c>
      <c r="DK11" s="873">
        <v>0</v>
      </c>
      <c r="DL11" s="873">
        <v>0</v>
      </c>
      <c r="DM11" s="873">
        <v>0</v>
      </c>
      <c r="DN11" s="873">
        <v>0</v>
      </c>
      <c r="DO11" s="873">
        <v>0</v>
      </c>
      <c r="DP11" s="873">
        <v>0</v>
      </c>
      <c r="DQ11" s="873">
        <v>0</v>
      </c>
      <c r="DR11" s="873">
        <v>0</v>
      </c>
      <c r="DS11" s="873">
        <v>0</v>
      </c>
      <c r="DT11" s="873">
        <v>-16367</v>
      </c>
      <c r="DU11" s="873">
        <v>0</v>
      </c>
      <c r="DV11" s="873">
        <v>-16367</v>
      </c>
      <c r="DW11" s="873">
        <v>-1072</v>
      </c>
      <c r="DX11" s="873">
        <v>0</v>
      </c>
      <c r="DY11" s="873">
        <v>-1072</v>
      </c>
      <c r="DZ11" s="873">
        <v>0</v>
      </c>
      <c r="EA11" s="873">
        <v>0</v>
      </c>
      <c r="EB11" s="873">
        <v>0</v>
      </c>
      <c r="EC11" s="873">
        <v>0</v>
      </c>
      <c r="ED11" s="873">
        <v>0</v>
      </c>
      <c r="EE11" s="873">
        <v>0</v>
      </c>
      <c r="EF11" s="873">
        <v>0</v>
      </c>
      <c r="EG11" s="873">
        <v>0</v>
      </c>
      <c r="EH11" s="873">
        <v>-108454</v>
      </c>
      <c r="EI11" s="873">
        <v>0</v>
      </c>
      <c r="EJ11" s="873">
        <v>-108454</v>
      </c>
      <c r="EK11" s="873">
        <v>0</v>
      </c>
      <c r="EL11" s="873">
        <v>0</v>
      </c>
      <c r="EM11" s="873">
        <v>0</v>
      </c>
      <c r="EN11" s="873">
        <v>0</v>
      </c>
      <c r="EO11" s="873">
        <v>0</v>
      </c>
      <c r="EP11" s="873">
        <v>0</v>
      </c>
      <c r="EQ11" s="873">
        <v>0</v>
      </c>
      <c r="ER11" s="873">
        <v>0</v>
      </c>
      <c r="ES11" s="873">
        <v>0</v>
      </c>
      <c r="ET11" s="873">
        <v>0</v>
      </c>
      <c r="EU11" s="873">
        <v>0</v>
      </c>
      <c r="EV11" s="873">
        <v>0</v>
      </c>
      <c r="EW11" s="873">
        <v>0</v>
      </c>
      <c r="EX11" s="873">
        <v>0</v>
      </c>
      <c r="EY11" s="873">
        <v>0</v>
      </c>
      <c r="EZ11" s="873">
        <v>0</v>
      </c>
      <c r="FA11" s="873">
        <v>0</v>
      </c>
      <c r="FB11" s="873">
        <v>0</v>
      </c>
      <c r="FC11" s="873">
        <v>-74281</v>
      </c>
      <c r="FD11" s="873">
        <v>0</v>
      </c>
      <c r="FE11" s="873">
        <v>-74281</v>
      </c>
      <c r="FF11" s="873">
        <v>2720</v>
      </c>
      <c r="FG11" s="873">
        <v>0</v>
      </c>
      <c r="FH11" s="873">
        <v>2720</v>
      </c>
      <c r="FI11" s="873">
        <v>-1500</v>
      </c>
      <c r="FJ11" s="873">
        <v>0</v>
      </c>
      <c r="FK11" s="873">
        <v>-1500</v>
      </c>
      <c r="FL11" s="873">
        <v>0</v>
      </c>
      <c r="FM11" s="873">
        <v>0</v>
      </c>
      <c r="FN11" s="873">
        <v>0</v>
      </c>
      <c r="FO11" s="873">
        <v>-22034</v>
      </c>
      <c r="FP11" s="873">
        <v>0</v>
      </c>
      <c r="FQ11" s="873">
        <v>-22034</v>
      </c>
      <c r="FR11" s="873">
        <v>353</v>
      </c>
      <c r="FS11" s="873">
        <v>0</v>
      </c>
      <c r="FT11" s="873">
        <v>353</v>
      </c>
      <c r="FU11" s="873">
        <v>0</v>
      </c>
      <c r="FV11" s="873">
        <v>0</v>
      </c>
      <c r="FW11" s="873">
        <v>0</v>
      </c>
      <c r="FX11" s="873">
        <v>10795</v>
      </c>
      <c r="FY11" s="873">
        <v>0</v>
      </c>
      <c r="FZ11" s="873">
        <v>10795</v>
      </c>
      <c r="GA11" s="873">
        <v>0</v>
      </c>
      <c r="GB11" s="873">
        <v>0</v>
      </c>
      <c r="GC11" s="873">
        <v>0</v>
      </c>
      <c r="GD11" s="873">
        <v>-11782251</v>
      </c>
      <c r="GE11" s="873">
        <v>0</v>
      </c>
      <c r="GF11" s="873">
        <v>-11782251</v>
      </c>
      <c r="GG11" s="873">
        <v>-14530</v>
      </c>
      <c r="GH11" s="873">
        <v>0</v>
      </c>
      <c r="GI11" s="873">
        <v>-14530</v>
      </c>
      <c r="GJ11" s="873">
        <v>-155482</v>
      </c>
      <c r="GK11" s="873">
        <v>0</v>
      </c>
      <c r="GL11" s="873">
        <v>-155482</v>
      </c>
      <c r="GM11" s="873">
        <v>-12036210</v>
      </c>
      <c r="GN11" s="873">
        <v>0</v>
      </c>
      <c r="GO11" s="873">
        <v>-12036210</v>
      </c>
      <c r="GP11" s="873">
        <v>0</v>
      </c>
      <c r="GQ11" s="873">
        <v>0</v>
      </c>
      <c r="GR11" s="873">
        <v>0</v>
      </c>
      <c r="GS11" s="873">
        <v>0</v>
      </c>
      <c r="GT11" s="873">
        <v>0</v>
      </c>
      <c r="GU11" s="873">
        <v>0</v>
      </c>
      <c r="GV11" s="873">
        <v>0</v>
      </c>
      <c r="GW11" s="873">
        <v>0</v>
      </c>
      <c r="GX11" s="873">
        <v>0</v>
      </c>
      <c r="GY11" s="873">
        <v>31217577</v>
      </c>
      <c r="GZ11" s="873">
        <v>780329</v>
      </c>
      <c r="HA11" s="873">
        <v>31997906</v>
      </c>
      <c r="HB11" s="873">
        <v>297861</v>
      </c>
      <c r="HC11" s="873">
        <v>0</v>
      </c>
      <c r="HD11" s="873">
        <v>297861</v>
      </c>
      <c r="HE11" s="873">
        <v>-6541065</v>
      </c>
      <c r="HF11" s="873">
        <v>21853</v>
      </c>
      <c r="HG11" s="873">
        <v>-6519212</v>
      </c>
      <c r="HH11" s="873">
        <v>-1329964</v>
      </c>
      <c r="HI11" s="873">
        <v>-20581</v>
      </c>
      <c r="HJ11" s="873">
        <v>-1350545</v>
      </c>
      <c r="HK11" s="873">
        <v>-108454</v>
      </c>
      <c r="HL11" s="873">
        <v>0</v>
      </c>
      <c r="HM11" s="873">
        <v>-108454</v>
      </c>
      <c r="HN11" s="873">
        <v>-12036210</v>
      </c>
      <c r="HO11" s="873">
        <v>0</v>
      </c>
      <c r="HP11" s="873">
        <v>-12036210</v>
      </c>
      <c r="HQ11" s="873">
        <v>0</v>
      </c>
      <c r="HR11" s="873">
        <v>0</v>
      </c>
      <c r="HS11" s="873">
        <v>0</v>
      </c>
      <c r="HT11" s="873">
        <v>-19717832</v>
      </c>
      <c r="HU11" s="873">
        <v>1272</v>
      </c>
      <c r="HV11" s="873">
        <v>-19716560</v>
      </c>
      <c r="HW11" s="873">
        <v>11499745</v>
      </c>
      <c r="HX11" s="873">
        <v>781601</v>
      </c>
      <c r="HY11" s="873">
        <v>12281346</v>
      </c>
      <c r="HZ11" s="870" t="s">
        <v>707</v>
      </c>
      <c r="IA11" s="870" t="s">
        <v>687</v>
      </c>
      <c r="IB11" s="870" t="s">
        <v>1907</v>
      </c>
      <c r="IC11" s="870" t="s">
        <v>2734</v>
      </c>
      <c r="ID11" s="870" t="s">
        <v>2748</v>
      </c>
    </row>
    <row r="12" spans="1:238" x14ac:dyDescent="0.2">
      <c r="A12" s="870" t="s">
        <v>3070</v>
      </c>
      <c r="B12" s="870" t="s">
        <v>95</v>
      </c>
      <c r="C12" s="870" t="s">
        <v>3060</v>
      </c>
      <c r="D12" s="873">
        <v>77095492</v>
      </c>
      <c r="E12" s="873">
        <v>0</v>
      </c>
      <c r="F12" s="873">
        <v>77095492</v>
      </c>
      <c r="G12" s="873">
        <v>-1439181</v>
      </c>
      <c r="H12" s="873">
        <v>0</v>
      </c>
      <c r="I12" s="873">
        <v>-1439181</v>
      </c>
      <c r="J12" s="873">
        <v>-290249</v>
      </c>
      <c r="K12" s="873">
        <v>0</v>
      </c>
      <c r="L12" s="873">
        <v>-290249</v>
      </c>
      <c r="M12" s="873">
        <v>179099</v>
      </c>
      <c r="N12" s="873">
        <v>0</v>
      </c>
      <c r="O12" s="873">
        <v>179099</v>
      </c>
      <c r="P12" s="873">
        <v>216426</v>
      </c>
      <c r="Q12" s="873">
        <v>0</v>
      </c>
      <c r="R12" s="873">
        <v>216426</v>
      </c>
      <c r="S12" s="873">
        <v>-202709</v>
      </c>
      <c r="T12" s="873">
        <v>0</v>
      </c>
      <c r="U12" s="873">
        <v>-202709</v>
      </c>
      <c r="V12" s="873">
        <v>-97433</v>
      </c>
      <c r="W12" s="873">
        <v>0</v>
      </c>
      <c r="X12" s="873">
        <v>-97433</v>
      </c>
      <c r="Y12" s="873">
        <v>-5629560</v>
      </c>
      <c r="Z12" s="873">
        <v>0</v>
      </c>
      <c r="AA12" s="873">
        <v>-5629560</v>
      </c>
      <c r="AB12" s="873">
        <v>-10649</v>
      </c>
      <c r="AC12" s="873">
        <v>0</v>
      </c>
      <c r="AD12" s="873">
        <v>-10649</v>
      </c>
      <c r="AE12" s="873">
        <v>-68504</v>
      </c>
      <c r="AF12" s="873">
        <v>0</v>
      </c>
      <c r="AG12" s="873">
        <v>-68504</v>
      </c>
      <c r="AH12" s="873">
        <v>4629</v>
      </c>
      <c r="AI12" s="873">
        <v>0</v>
      </c>
      <c r="AJ12" s="873">
        <v>4629</v>
      </c>
      <c r="AK12" s="873">
        <v>0</v>
      </c>
      <c r="AL12" s="873">
        <v>0</v>
      </c>
      <c r="AM12" s="873">
        <v>0</v>
      </c>
      <c r="AN12" s="873">
        <v>32082</v>
      </c>
      <c r="AO12" s="873">
        <v>0</v>
      </c>
      <c r="AP12" s="873">
        <v>32082</v>
      </c>
      <c r="AQ12" s="873">
        <v>0</v>
      </c>
      <c r="AR12" s="873">
        <v>0</v>
      </c>
      <c r="AS12" s="873">
        <v>0</v>
      </c>
      <c r="AT12" s="873">
        <v>-105215</v>
      </c>
      <c r="AU12" s="873">
        <v>0</v>
      </c>
      <c r="AV12" s="873">
        <v>-105215</v>
      </c>
      <c r="AW12" s="873">
        <v>4379</v>
      </c>
      <c r="AX12" s="873">
        <v>0</v>
      </c>
      <c r="AY12" s="873">
        <v>4379</v>
      </c>
      <c r="AZ12" s="873">
        <v>1480524</v>
      </c>
      <c r="BA12" s="873">
        <v>0</v>
      </c>
      <c r="BB12" s="873">
        <v>1480524</v>
      </c>
      <c r="BC12" s="873">
        <v>-5592</v>
      </c>
      <c r="BD12" s="873">
        <v>0</v>
      </c>
      <c r="BE12" s="873">
        <v>-5592</v>
      </c>
      <c r="BF12" s="873">
        <v>-5380767</v>
      </c>
      <c r="BG12" s="873">
        <v>0</v>
      </c>
      <c r="BH12" s="873">
        <v>-5380767</v>
      </c>
      <c r="BI12" s="873">
        <v>-81633</v>
      </c>
      <c r="BJ12" s="873">
        <v>0</v>
      </c>
      <c r="BK12" s="873">
        <v>-81633</v>
      </c>
      <c r="BL12" s="873">
        <v>-26810</v>
      </c>
      <c r="BM12" s="873">
        <v>0</v>
      </c>
      <c r="BN12" s="873">
        <v>-26810</v>
      </c>
      <c r="BO12" s="873">
        <v>0</v>
      </c>
      <c r="BP12" s="873">
        <v>0</v>
      </c>
      <c r="BQ12" s="873">
        <v>0</v>
      </c>
      <c r="BR12" s="873">
        <v>0</v>
      </c>
      <c r="BS12" s="873">
        <v>0</v>
      </c>
      <c r="BT12" s="873">
        <v>0</v>
      </c>
      <c r="BU12" s="873">
        <v>0</v>
      </c>
      <c r="BV12" s="873">
        <v>0</v>
      </c>
      <c r="BW12" s="873">
        <v>0</v>
      </c>
      <c r="BX12" s="873">
        <v>0</v>
      </c>
      <c r="BY12" s="873">
        <v>0</v>
      </c>
      <c r="BZ12" s="873">
        <v>0</v>
      </c>
      <c r="CA12" s="873">
        <v>0</v>
      </c>
      <c r="CB12" s="873">
        <v>0</v>
      </c>
      <c r="CC12" s="873">
        <v>0</v>
      </c>
      <c r="CD12" s="873">
        <v>-9712342</v>
      </c>
      <c r="CE12" s="873">
        <v>0</v>
      </c>
      <c r="CF12" s="873">
        <v>-9712342</v>
      </c>
      <c r="CG12" s="873">
        <v>-152536</v>
      </c>
      <c r="CH12" s="873">
        <v>0</v>
      </c>
      <c r="CI12" s="873">
        <v>-152536</v>
      </c>
      <c r="CJ12" s="873">
        <v>-113925</v>
      </c>
      <c r="CK12" s="873">
        <v>0</v>
      </c>
      <c r="CL12" s="873">
        <v>-113925</v>
      </c>
      <c r="CM12" s="873">
        <v>-2682454</v>
      </c>
      <c r="CN12" s="873">
        <v>0</v>
      </c>
      <c r="CO12" s="873">
        <v>-2682454</v>
      </c>
      <c r="CP12" s="873">
        <v>-73654</v>
      </c>
      <c r="CQ12" s="873">
        <v>0</v>
      </c>
      <c r="CR12" s="873">
        <v>-73654</v>
      </c>
      <c r="CS12" s="873">
        <v>-3022569</v>
      </c>
      <c r="CT12" s="873">
        <v>0</v>
      </c>
      <c r="CU12" s="873">
        <v>-3022569</v>
      </c>
      <c r="CV12" s="873">
        <v>-211752</v>
      </c>
      <c r="CW12" s="873">
        <v>0</v>
      </c>
      <c r="CX12" s="873">
        <v>-211752</v>
      </c>
      <c r="CY12" s="873">
        <v>0</v>
      </c>
      <c r="CZ12" s="873">
        <v>0</v>
      </c>
      <c r="DA12" s="873">
        <v>0</v>
      </c>
      <c r="DB12" s="873">
        <v>0</v>
      </c>
      <c r="DC12" s="873">
        <v>0</v>
      </c>
      <c r="DD12" s="873">
        <v>0</v>
      </c>
      <c r="DE12" s="873">
        <v>0</v>
      </c>
      <c r="DF12" s="873">
        <v>0</v>
      </c>
      <c r="DG12" s="873">
        <v>0</v>
      </c>
      <c r="DH12" s="873">
        <v>-6703</v>
      </c>
      <c r="DI12" s="873">
        <v>0</v>
      </c>
      <c r="DJ12" s="873">
        <v>-6703</v>
      </c>
      <c r="DK12" s="873">
        <v>0</v>
      </c>
      <c r="DL12" s="873">
        <v>0</v>
      </c>
      <c r="DM12" s="873">
        <v>0</v>
      </c>
      <c r="DN12" s="873">
        <v>0</v>
      </c>
      <c r="DO12" s="873">
        <v>0</v>
      </c>
      <c r="DP12" s="873">
        <v>0</v>
      </c>
      <c r="DQ12" s="873">
        <v>0</v>
      </c>
      <c r="DR12" s="873">
        <v>0</v>
      </c>
      <c r="DS12" s="873">
        <v>0</v>
      </c>
      <c r="DT12" s="873">
        <v>0</v>
      </c>
      <c r="DU12" s="873">
        <v>0</v>
      </c>
      <c r="DV12" s="873">
        <v>0</v>
      </c>
      <c r="DW12" s="873">
        <v>0</v>
      </c>
      <c r="DX12" s="873">
        <v>0</v>
      </c>
      <c r="DY12" s="873">
        <v>0</v>
      </c>
      <c r="DZ12" s="873">
        <v>0</v>
      </c>
      <c r="EA12" s="873">
        <v>0</v>
      </c>
      <c r="EB12" s="873">
        <v>0</v>
      </c>
      <c r="EC12" s="873">
        <v>0</v>
      </c>
      <c r="ED12" s="873">
        <v>0</v>
      </c>
      <c r="EE12" s="873">
        <v>0</v>
      </c>
      <c r="EF12" s="873">
        <v>0</v>
      </c>
      <c r="EG12" s="873">
        <v>0</v>
      </c>
      <c r="EH12" s="873">
        <v>-218455</v>
      </c>
      <c r="EI12" s="873">
        <v>0</v>
      </c>
      <c r="EJ12" s="873">
        <v>-218455</v>
      </c>
      <c r="EK12" s="873">
        <v>0</v>
      </c>
      <c r="EL12" s="873">
        <v>0</v>
      </c>
      <c r="EM12" s="873">
        <v>0</v>
      </c>
      <c r="EN12" s="873">
        <v>0</v>
      </c>
      <c r="EO12" s="873">
        <v>0</v>
      </c>
      <c r="EP12" s="873">
        <v>0</v>
      </c>
      <c r="EQ12" s="873">
        <v>-131195</v>
      </c>
      <c r="ER12" s="873">
        <v>0</v>
      </c>
      <c r="ES12" s="873">
        <v>-131195</v>
      </c>
      <c r="ET12" s="873">
        <v>0</v>
      </c>
      <c r="EU12" s="873">
        <v>0</v>
      </c>
      <c r="EV12" s="873">
        <v>0</v>
      </c>
      <c r="EW12" s="873">
        <v>0</v>
      </c>
      <c r="EX12" s="873">
        <v>0</v>
      </c>
      <c r="EY12" s="873">
        <v>0</v>
      </c>
      <c r="EZ12" s="873">
        <v>0</v>
      </c>
      <c r="FA12" s="873">
        <v>0</v>
      </c>
      <c r="FB12" s="873">
        <v>0</v>
      </c>
      <c r="FC12" s="873">
        <v>0</v>
      </c>
      <c r="FD12" s="873">
        <v>0</v>
      </c>
      <c r="FE12" s="873">
        <v>0</v>
      </c>
      <c r="FF12" s="873">
        <v>0</v>
      </c>
      <c r="FG12" s="873">
        <v>0</v>
      </c>
      <c r="FH12" s="873">
        <v>0</v>
      </c>
      <c r="FI12" s="873">
        <v>0</v>
      </c>
      <c r="FJ12" s="873">
        <v>0</v>
      </c>
      <c r="FK12" s="873">
        <v>0</v>
      </c>
      <c r="FL12" s="873">
        <v>0</v>
      </c>
      <c r="FM12" s="873">
        <v>0</v>
      </c>
      <c r="FN12" s="873">
        <v>0</v>
      </c>
      <c r="FO12" s="873">
        <v>-20110</v>
      </c>
      <c r="FP12" s="873">
        <v>0</v>
      </c>
      <c r="FQ12" s="873">
        <v>-20110</v>
      </c>
      <c r="FR12" s="873">
        <v>2938</v>
      </c>
      <c r="FS12" s="873">
        <v>0</v>
      </c>
      <c r="FT12" s="873">
        <v>2938</v>
      </c>
      <c r="FU12" s="873">
        <v>-12696</v>
      </c>
      <c r="FV12" s="873">
        <v>0</v>
      </c>
      <c r="FW12" s="873">
        <v>-12696</v>
      </c>
      <c r="FX12" s="873">
        <v>0</v>
      </c>
      <c r="FY12" s="873">
        <v>0</v>
      </c>
      <c r="FZ12" s="873">
        <v>0</v>
      </c>
      <c r="GA12" s="873">
        <v>-3228</v>
      </c>
      <c r="GB12" s="873">
        <v>0</v>
      </c>
      <c r="GC12" s="873">
        <v>-3228</v>
      </c>
      <c r="GD12" s="873">
        <v>-20419067</v>
      </c>
      <c r="GE12" s="873">
        <v>0</v>
      </c>
      <c r="GF12" s="873">
        <v>-20419067</v>
      </c>
      <c r="GG12" s="873">
        <v>0</v>
      </c>
      <c r="GH12" s="873">
        <v>0</v>
      </c>
      <c r="GI12" s="873">
        <v>0</v>
      </c>
      <c r="GJ12" s="873">
        <v>-365789</v>
      </c>
      <c r="GK12" s="873">
        <v>0</v>
      </c>
      <c r="GL12" s="873">
        <v>-365789</v>
      </c>
      <c r="GM12" s="873">
        <v>-20949147</v>
      </c>
      <c r="GN12" s="873">
        <v>0</v>
      </c>
      <c r="GO12" s="873">
        <v>-20949147</v>
      </c>
      <c r="GP12" s="873">
        <v>-36000</v>
      </c>
      <c r="GQ12" s="873">
        <v>0</v>
      </c>
      <c r="GR12" s="873">
        <v>-36000</v>
      </c>
      <c r="GS12" s="873">
        <v>0</v>
      </c>
      <c r="GT12" s="873">
        <v>0</v>
      </c>
      <c r="GU12" s="873">
        <v>0</v>
      </c>
      <c r="GV12" s="873">
        <v>-36000</v>
      </c>
      <c r="GW12" s="873">
        <v>0</v>
      </c>
      <c r="GX12" s="873">
        <v>-36000</v>
      </c>
      <c r="GY12" s="873">
        <v>75656311</v>
      </c>
      <c r="GZ12" s="873">
        <v>0</v>
      </c>
      <c r="HA12" s="873">
        <v>75656311</v>
      </c>
      <c r="HB12" s="873">
        <v>-97433</v>
      </c>
      <c r="HC12" s="873">
        <v>0</v>
      </c>
      <c r="HD12" s="873">
        <v>-97433</v>
      </c>
      <c r="HE12" s="873">
        <v>-9712342</v>
      </c>
      <c r="HF12" s="873">
        <v>0</v>
      </c>
      <c r="HG12" s="873">
        <v>-9712342</v>
      </c>
      <c r="HH12" s="873">
        <v>-3022569</v>
      </c>
      <c r="HI12" s="873">
        <v>0</v>
      </c>
      <c r="HJ12" s="873">
        <v>-3022569</v>
      </c>
      <c r="HK12" s="873">
        <v>-218455</v>
      </c>
      <c r="HL12" s="873">
        <v>0</v>
      </c>
      <c r="HM12" s="873">
        <v>-218455</v>
      </c>
      <c r="HN12" s="873">
        <v>-20949147</v>
      </c>
      <c r="HO12" s="873">
        <v>0</v>
      </c>
      <c r="HP12" s="873">
        <v>-20949147</v>
      </c>
      <c r="HQ12" s="873">
        <v>-36000</v>
      </c>
      <c r="HR12" s="873">
        <v>0</v>
      </c>
      <c r="HS12" s="873">
        <v>-36000</v>
      </c>
      <c r="HT12" s="873">
        <v>-34035946</v>
      </c>
      <c r="HU12" s="873">
        <v>0</v>
      </c>
      <c r="HV12" s="873">
        <v>-34035946</v>
      </c>
      <c r="HW12" s="873">
        <v>41620365</v>
      </c>
      <c r="HX12" s="873">
        <v>0</v>
      </c>
      <c r="HY12" s="873">
        <v>41620365</v>
      </c>
      <c r="HZ12" s="870" t="s">
        <v>697</v>
      </c>
      <c r="IA12" s="870" t="s">
        <v>680</v>
      </c>
      <c r="IB12" s="870" t="s">
        <v>1908</v>
      </c>
      <c r="IC12" s="870" t="s">
        <v>2732</v>
      </c>
      <c r="ID12" s="870" t="s">
        <v>2749</v>
      </c>
    </row>
    <row r="13" spans="1:238" x14ac:dyDescent="0.2">
      <c r="A13" s="870" t="s">
        <v>3070</v>
      </c>
      <c r="B13" s="870" t="s">
        <v>97</v>
      </c>
      <c r="C13" s="870" t="s">
        <v>96</v>
      </c>
      <c r="D13" s="873">
        <v>128215387</v>
      </c>
      <c r="E13" s="873">
        <v>19717909</v>
      </c>
      <c r="F13" s="873">
        <v>147933296</v>
      </c>
      <c r="G13" s="873">
        <v>-1428420</v>
      </c>
      <c r="H13" s="873">
        <v>-1362233</v>
      </c>
      <c r="I13" s="873">
        <v>-2790653</v>
      </c>
      <c r="J13" s="873">
        <v>-877949</v>
      </c>
      <c r="K13" s="873">
        <v>-24727</v>
      </c>
      <c r="L13" s="873">
        <v>-902676</v>
      </c>
      <c r="M13" s="873">
        <v>481312</v>
      </c>
      <c r="N13" s="873">
        <v>43239</v>
      </c>
      <c r="O13" s="873">
        <v>524551</v>
      </c>
      <c r="P13" s="873">
        <v>239117</v>
      </c>
      <c r="Q13" s="873">
        <v>1201972</v>
      </c>
      <c r="R13" s="873">
        <v>1441089</v>
      </c>
      <c r="S13" s="873">
        <v>93347</v>
      </c>
      <c r="T13" s="873">
        <v>637340</v>
      </c>
      <c r="U13" s="873">
        <v>730687</v>
      </c>
      <c r="V13" s="873">
        <v>-64173</v>
      </c>
      <c r="W13" s="873">
        <v>1857824</v>
      </c>
      <c r="X13" s="873">
        <v>1793651</v>
      </c>
      <c r="Y13" s="873">
        <v>-8580046</v>
      </c>
      <c r="Z13" s="873">
        <v>-9938</v>
      </c>
      <c r="AA13" s="873">
        <v>-8589984</v>
      </c>
      <c r="AB13" s="873">
        <v>0</v>
      </c>
      <c r="AC13" s="873">
        <v>0</v>
      </c>
      <c r="AD13" s="873">
        <v>0</v>
      </c>
      <c r="AE13" s="873">
        <v>-900699</v>
      </c>
      <c r="AF13" s="873">
        <v>0</v>
      </c>
      <c r="AG13" s="873">
        <v>-900699</v>
      </c>
      <c r="AH13" s="873">
        <v>-15996</v>
      </c>
      <c r="AI13" s="873">
        <v>0</v>
      </c>
      <c r="AJ13" s="873">
        <v>-15996</v>
      </c>
      <c r="AK13" s="873">
        <v>0</v>
      </c>
      <c r="AL13" s="873">
        <v>0</v>
      </c>
      <c r="AM13" s="873">
        <v>0</v>
      </c>
      <c r="AN13" s="873">
        <v>-108500</v>
      </c>
      <c r="AO13" s="873">
        <v>0</v>
      </c>
      <c r="AP13" s="873">
        <v>-108500</v>
      </c>
      <c r="AQ13" s="873">
        <v>0</v>
      </c>
      <c r="AR13" s="873">
        <v>0</v>
      </c>
      <c r="AS13" s="873">
        <v>0</v>
      </c>
      <c r="AT13" s="873">
        <v>-776203</v>
      </c>
      <c r="AU13" s="873">
        <v>0</v>
      </c>
      <c r="AV13" s="873">
        <v>-776203</v>
      </c>
      <c r="AW13" s="873">
        <v>0</v>
      </c>
      <c r="AX13" s="873">
        <v>0</v>
      </c>
      <c r="AY13" s="873">
        <v>0</v>
      </c>
      <c r="AZ13" s="873">
        <v>2128569</v>
      </c>
      <c r="BA13" s="873">
        <v>504570</v>
      </c>
      <c r="BB13" s="873">
        <v>2633139</v>
      </c>
      <c r="BC13" s="873">
        <v>-32604</v>
      </c>
      <c r="BD13" s="873">
        <v>-36189</v>
      </c>
      <c r="BE13" s="873">
        <v>-68793</v>
      </c>
      <c r="BF13" s="873">
        <v>-14292111</v>
      </c>
      <c r="BG13" s="873">
        <v>0</v>
      </c>
      <c r="BH13" s="873">
        <v>-14292111</v>
      </c>
      <c r="BI13" s="873">
        <v>-14179</v>
      </c>
      <c r="BJ13" s="873">
        <v>0</v>
      </c>
      <c r="BK13" s="873">
        <v>-14179</v>
      </c>
      <c r="BL13" s="873">
        <v>-200321</v>
      </c>
      <c r="BM13" s="873">
        <v>0</v>
      </c>
      <c r="BN13" s="873">
        <v>-200321</v>
      </c>
      <c r="BO13" s="873">
        <v>0</v>
      </c>
      <c r="BP13" s="873">
        <v>0</v>
      </c>
      <c r="BQ13" s="873">
        <v>0</v>
      </c>
      <c r="BR13" s="873">
        <v>0</v>
      </c>
      <c r="BS13" s="873">
        <v>0</v>
      </c>
      <c r="BT13" s="873">
        <v>0</v>
      </c>
      <c r="BU13" s="873">
        <v>0</v>
      </c>
      <c r="BV13" s="873">
        <v>0</v>
      </c>
      <c r="BW13" s="873">
        <v>0</v>
      </c>
      <c r="BX13" s="873">
        <v>0</v>
      </c>
      <c r="BY13" s="873">
        <v>0</v>
      </c>
      <c r="BZ13" s="873">
        <v>0</v>
      </c>
      <c r="CA13" s="873">
        <v>0</v>
      </c>
      <c r="CB13" s="873">
        <v>0</v>
      </c>
      <c r="CC13" s="873">
        <v>0</v>
      </c>
      <c r="CD13" s="873">
        <v>-21891391</v>
      </c>
      <c r="CE13" s="873">
        <v>458443</v>
      </c>
      <c r="CF13" s="873">
        <v>-21432948</v>
      </c>
      <c r="CG13" s="873">
        <v>0</v>
      </c>
      <c r="CH13" s="873">
        <v>0</v>
      </c>
      <c r="CI13" s="873">
        <v>0</v>
      </c>
      <c r="CJ13" s="873">
        <v>30899</v>
      </c>
      <c r="CK13" s="873">
        <v>0</v>
      </c>
      <c r="CL13" s="873">
        <v>30899</v>
      </c>
      <c r="CM13" s="873">
        <v>-1675539</v>
      </c>
      <c r="CN13" s="873">
        <v>-1590846</v>
      </c>
      <c r="CO13" s="873">
        <v>-3266385</v>
      </c>
      <c r="CP13" s="873">
        <v>298336</v>
      </c>
      <c r="CQ13" s="873">
        <v>88682</v>
      </c>
      <c r="CR13" s="873">
        <v>387018</v>
      </c>
      <c r="CS13" s="873">
        <v>-1346304</v>
      </c>
      <c r="CT13" s="873">
        <v>-1502164</v>
      </c>
      <c r="CU13" s="873">
        <v>-2848468</v>
      </c>
      <c r="CV13" s="873">
        <v>-250145</v>
      </c>
      <c r="CW13" s="873">
        <v>0</v>
      </c>
      <c r="CX13" s="873">
        <v>-250145</v>
      </c>
      <c r="CY13" s="873">
        <v>20855</v>
      </c>
      <c r="CZ13" s="873">
        <v>0</v>
      </c>
      <c r="DA13" s="873">
        <v>20855</v>
      </c>
      <c r="DB13" s="873">
        <v>-20838</v>
      </c>
      <c r="DC13" s="873">
        <v>0</v>
      </c>
      <c r="DD13" s="873">
        <v>-20838</v>
      </c>
      <c r="DE13" s="873">
        <v>0</v>
      </c>
      <c r="DF13" s="873">
        <v>0</v>
      </c>
      <c r="DG13" s="873">
        <v>0</v>
      </c>
      <c r="DH13" s="873">
        <v>-3792</v>
      </c>
      <c r="DI13" s="873">
        <v>0</v>
      </c>
      <c r="DJ13" s="873">
        <v>-3792</v>
      </c>
      <c r="DK13" s="873">
        <v>0</v>
      </c>
      <c r="DL13" s="873">
        <v>0</v>
      </c>
      <c r="DM13" s="873">
        <v>0</v>
      </c>
      <c r="DN13" s="873">
        <v>0</v>
      </c>
      <c r="DO13" s="873">
        <v>0</v>
      </c>
      <c r="DP13" s="873">
        <v>0</v>
      </c>
      <c r="DQ13" s="873">
        <v>0</v>
      </c>
      <c r="DR13" s="873">
        <v>0</v>
      </c>
      <c r="DS13" s="873">
        <v>0</v>
      </c>
      <c r="DT13" s="873">
        <v>0</v>
      </c>
      <c r="DU13" s="873">
        <v>0</v>
      </c>
      <c r="DV13" s="873">
        <v>0</v>
      </c>
      <c r="DW13" s="873">
        <v>0</v>
      </c>
      <c r="DX13" s="873">
        <v>0</v>
      </c>
      <c r="DY13" s="873">
        <v>0</v>
      </c>
      <c r="DZ13" s="873">
        <v>0</v>
      </c>
      <c r="EA13" s="873">
        <v>0</v>
      </c>
      <c r="EB13" s="873">
        <v>0</v>
      </c>
      <c r="EC13" s="873">
        <v>0</v>
      </c>
      <c r="ED13" s="873">
        <v>0</v>
      </c>
      <c r="EE13" s="873">
        <v>0</v>
      </c>
      <c r="EF13" s="873">
        <v>0</v>
      </c>
      <c r="EG13" s="873">
        <v>0</v>
      </c>
      <c r="EH13" s="873">
        <v>-253920</v>
      </c>
      <c r="EI13" s="873">
        <v>0</v>
      </c>
      <c r="EJ13" s="873">
        <v>-253920</v>
      </c>
      <c r="EK13" s="873">
        <v>0</v>
      </c>
      <c r="EL13" s="873">
        <v>0</v>
      </c>
      <c r="EM13" s="873">
        <v>0</v>
      </c>
      <c r="EN13" s="873">
        <v>0</v>
      </c>
      <c r="EO13" s="873">
        <v>0</v>
      </c>
      <c r="EP13" s="873">
        <v>0</v>
      </c>
      <c r="EQ13" s="873">
        <v>8447</v>
      </c>
      <c r="ER13" s="873">
        <v>0</v>
      </c>
      <c r="ES13" s="873">
        <v>8447</v>
      </c>
      <c r="ET13" s="873">
        <v>0</v>
      </c>
      <c r="EU13" s="873">
        <v>0</v>
      </c>
      <c r="EV13" s="873">
        <v>0</v>
      </c>
      <c r="EW13" s="873">
        <v>0</v>
      </c>
      <c r="EX13" s="873">
        <v>0</v>
      </c>
      <c r="EY13" s="873">
        <v>0</v>
      </c>
      <c r="EZ13" s="873">
        <v>73</v>
      </c>
      <c r="FA13" s="873">
        <v>0</v>
      </c>
      <c r="FB13" s="873">
        <v>73</v>
      </c>
      <c r="FC13" s="873">
        <v>0</v>
      </c>
      <c r="FD13" s="873">
        <v>0</v>
      </c>
      <c r="FE13" s="873">
        <v>0</v>
      </c>
      <c r="FF13" s="873">
        <v>0</v>
      </c>
      <c r="FG13" s="873">
        <v>0</v>
      </c>
      <c r="FH13" s="873">
        <v>0</v>
      </c>
      <c r="FI13" s="873">
        <v>0</v>
      </c>
      <c r="FJ13" s="873">
        <v>0</v>
      </c>
      <c r="FK13" s="873">
        <v>0</v>
      </c>
      <c r="FL13" s="873">
        <v>0</v>
      </c>
      <c r="FM13" s="873">
        <v>0</v>
      </c>
      <c r="FN13" s="873">
        <v>0</v>
      </c>
      <c r="FO13" s="873">
        <v>-121891</v>
      </c>
      <c r="FP13" s="873">
        <v>0</v>
      </c>
      <c r="FQ13" s="873">
        <v>-121891</v>
      </c>
      <c r="FR13" s="873">
        <v>5721</v>
      </c>
      <c r="FS13" s="873">
        <v>0</v>
      </c>
      <c r="FT13" s="873">
        <v>5721</v>
      </c>
      <c r="FU13" s="873">
        <v>-26697</v>
      </c>
      <c r="FV13" s="873">
        <v>0</v>
      </c>
      <c r="FW13" s="873">
        <v>-26697</v>
      </c>
      <c r="FX13" s="873">
        <v>-8920</v>
      </c>
      <c r="FY13" s="873">
        <v>0</v>
      </c>
      <c r="FZ13" s="873">
        <v>-8920</v>
      </c>
      <c r="GA13" s="873">
        <v>2000</v>
      </c>
      <c r="GB13" s="873">
        <v>0</v>
      </c>
      <c r="GC13" s="873">
        <v>2000</v>
      </c>
      <c r="GD13" s="873">
        <v>-61964982</v>
      </c>
      <c r="GE13" s="873">
        <v>-19299479</v>
      </c>
      <c r="GF13" s="873">
        <v>-81264461</v>
      </c>
      <c r="GG13" s="873">
        <v>-281940</v>
      </c>
      <c r="GH13" s="873">
        <v>-10587</v>
      </c>
      <c r="GI13" s="873">
        <v>-292527</v>
      </c>
      <c r="GJ13" s="873">
        <v>-907149</v>
      </c>
      <c r="GK13" s="873">
        <v>0</v>
      </c>
      <c r="GL13" s="873">
        <v>-907149</v>
      </c>
      <c r="GM13" s="873">
        <v>-63295338</v>
      </c>
      <c r="GN13" s="873">
        <v>-19310066</v>
      </c>
      <c r="GO13" s="873">
        <v>-82605404</v>
      </c>
      <c r="GP13" s="873">
        <v>0</v>
      </c>
      <c r="GQ13" s="873">
        <v>0</v>
      </c>
      <c r="GR13" s="873">
        <v>0</v>
      </c>
      <c r="GS13" s="873">
        <v>0</v>
      </c>
      <c r="GT13" s="873">
        <v>0</v>
      </c>
      <c r="GU13" s="873">
        <v>0</v>
      </c>
      <c r="GV13" s="873">
        <v>0</v>
      </c>
      <c r="GW13" s="873">
        <v>0</v>
      </c>
      <c r="GX13" s="873">
        <v>0</v>
      </c>
      <c r="GY13" s="873">
        <v>126786967</v>
      </c>
      <c r="GZ13" s="873">
        <v>18355676</v>
      </c>
      <c r="HA13" s="873">
        <v>145142643</v>
      </c>
      <c r="HB13" s="873">
        <v>-64173</v>
      </c>
      <c r="HC13" s="873">
        <v>1857824</v>
      </c>
      <c r="HD13" s="873">
        <v>1793651</v>
      </c>
      <c r="HE13" s="873">
        <v>-21891391</v>
      </c>
      <c r="HF13" s="873">
        <v>458443</v>
      </c>
      <c r="HG13" s="873">
        <v>-21432948</v>
      </c>
      <c r="HH13" s="873">
        <v>-1346304</v>
      </c>
      <c r="HI13" s="873">
        <v>-1502164</v>
      </c>
      <c r="HJ13" s="873">
        <v>-2848468</v>
      </c>
      <c r="HK13" s="873">
        <v>-253920</v>
      </c>
      <c r="HL13" s="873">
        <v>0</v>
      </c>
      <c r="HM13" s="873">
        <v>-253920</v>
      </c>
      <c r="HN13" s="873">
        <v>-63295338</v>
      </c>
      <c r="HO13" s="873">
        <v>-19310066</v>
      </c>
      <c r="HP13" s="873">
        <v>-82605404</v>
      </c>
      <c r="HQ13" s="873">
        <v>0</v>
      </c>
      <c r="HR13" s="873">
        <v>0</v>
      </c>
      <c r="HS13" s="873">
        <v>0</v>
      </c>
      <c r="HT13" s="873">
        <v>-86851126</v>
      </c>
      <c r="HU13" s="873">
        <v>-18495963</v>
      </c>
      <c r="HV13" s="873">
        <v>-105347089</v>
      </c>
      <c r="HW13" s="873">
        <v>39935841</v>
      </c>
      <c r="HX13" s="873">
        <v>-140287</v>
      </c>
      <c r="HY13" s="873">
        <v>39795554</v>
      </c>
      <c r="HZ13" s="870" t="s">
        <v>697</v>
      </c>
      <c r="IA13" s="870" t="s">
        <v>680</v>
      </c>
      <c r="IB13" s="870" t="s">
        <v>1908</v>
      </c>
      <c r="IC13" s="870" t="s">
        <v>2732</v>
      </c>
      <c r="ID13" s="870" t="s">
        <v>2750</v>
      </c>
    </row>
    <row r="14" spans="1:238" x14ac:dyDescent="0.2">
      <c r="A14" s="870" t="s">
        <v>3069</v>
      </c>
      <c r="B14" s="870" t="s">
        <v>99</v>
      </c>
      <c r="C14" s="870" t="s">
        <v>98</v>
      </c>
      <c r="D14" s="873">
        <v>69532153</v>
      </c>
      <c r="E14" s="873">
        <v>855660</v>
      </c>
      <c r="F14" s="873">
        <v>70387813</v>
      </c>
      <c r="G14" s="873">
        <v>-2363231</v>
      </c>
      <c r="H14" s="873">
        <v>-86220</v>
      </c>
      <c r="I14" s="873">
        <v>-2449451</v>
      </c>
      <c r="J14" s="873">
        <v>-293561</v>
      </c>
      <c r="K14" s="873">
        <v>0</v>
      </c>
      <c r="L14" s="873">
        <v>-293561</v>
      </c>
      <c r="M14" s="873">
        <v>288655</v>
      </c>
      <c r="N14" s="873">
        <v>0</v>
      </c>
      <c r="O14" s="873">
        <v>288655</v>
      </c>
      <c r="P14" s="873">
        <v>1234283</v>
      </c>
      <c r="Q14" s="873">
        <v>0</v>
      </c>
      <c r="R14" s="873">
        <v>1234283</v>
      </c>
      <c r="S14" s="873">
        <v>137946</v>
      </c>
      <c r="T14" s="873">
        <v>8666</v>
      </c>
      <c r="U14" s="873">
        <v>146612</v>
      </c>
      <c r="V14" s="873">
        <v>1367323</v>
      </c>
      <c r="W14" s="873">
        <v>8666</v>
      </c>
      <c r="X14" s="873">
        <v>1375989</v>
      </c>
      <c r="Y14" s="873">
        <v>-8708769</v>
      </c>
      <c r="Z14" s="873">
        <v>0</v>
      </c>
      <c r="AA14" s="873">
        <v>-8708769</v>
      </c>
      <c r="AB14" s="873">
        <v>-12503</v>
      </c>
      <c r="AC14" s="873">
        <v>0</v>
      </c>
      <c r="AD14" s="873">
        <v>-12503</v>
      </c>
      <c r="AE14" s="873">
        <v>-609563</v>
      </c>
      <c r="AF14" s="873">
        <v>0</v>
      </c>
      <c r="AG14" s="873">
        <v>-609563</v>
      </c>
      <c r="AH14" s="873">
        <v>0</v>
      </c>
      <c r="AI14" s="873">
        <v>0</v>
      </c>
      <c r="AJ14" s="873">
        <v>0</v>
      </c>
      <c r="AK14" s="873">
        <v>0</v>
      </c>
      <c r="AL14" s="873">
        <v>0</v>
      </c>
      <c r="AM14" s="873">
        <v>0</v>
      </c>
      <c r="AN14" s="873">
        <v>-25145</v>
      </c>
      <c r="AO14" s="873">
        <v>0</v>
      </c>
      <c r="AP14" s="873">
        <v>-25145</v>
      </c>
      <c r="AQ14" s="873">
        <v>0</v>
      </c>
      <c r="AR14" s="873">
        <v>0</v>
      </c>
      <c r="AS14" s="873">
        <v>0</v>
      </c>
      <c r="AT14" s="873">
        <v>-584418</v>
      </c>
      <c r="AU14" s="873">
        <v>0</v>
      </c>
      <c r="AV14" s="873">
        <v>-584418</v>
      </c>
      <c r="AW14" s="873">
        <v>-524</v>
      </c>
      <c r="AX14" s="873">
        <v>0</v>
      </c>
      <c r="AY14" s="873">
        <v>-524</v>
      </c>
      <c r="AZ14" s="873">
        <v>1198040</v>
      </c>
      <c r="BA14" s="873">
        <v>18792</v>
      </c>
      <c r="BB14" s="873">
        <v>1216832</v>
      </c>
      <c r="BC14" s="873">
        <v>-40391</v>
      </c>
      <c r="BD14" s="873">
        <v>-2368</v>
      </c>
      <c r="BE14" s="873">
        <v>-42759</v>
      </c>
      <c r="BF14" s="873">
        <v>-5577409</v>
      </c>
      <c r="BG14" s="873">
        <v>0</v>
      </c>
      <c r="BH14" s="873">
        <v>-5577409</v>
      </c>
      <c r="BI14" s="873">
        <v>-39593</v>
      </c>
      <c r="BJ14" s="873">
        <v>0</v>
      </c>
      <c r="BK14" s="873">
        <v>-39593</v>
      </c>
      <c r="BL14" s="873">
        <v>-50248</v>
      </c>
      <c r="BM14" s="873">
        <v>0</v>
      </c>
      <c r="BN14" s="873">
        <v>-50248</v>
      </c>
      <c r="BO14" s="873">
        <v>-632</v>
      </c>
      <c r="BP14" s="873">
        <v>0</v>
      </c>
      <c r="BQ14" s="873">
        <v>-632</v>
      </c>
      <c r="BR14" s="873">
        <v>-2285</v>
      </c>
      <c r="BS14" s="873">
        <v>0</v>
      </c>
      <c r="BT14" s="873">
        <v>-2285</v>
      </c>
      <c r="BU14" s="873">
        <v>466</v>
      </c>
      <c r="BV14" s="873">
        <v>0</v>
      </c>
      <c r="BW14" s="873">
        <v>466</v>
      </c>
      <c r="BX14" s="873">
        <v>0</v>
      </c>
      <c r="BY14" s="873">
        <v>0</v>
      </c>
      <c r="BZ14" s="873">
        <v>0</v>
      </c>
      <c r="CA14" s="873">
        <v>0</v>
      </c>
      <c r="CB14" s="873">
        <v>0</v>
      </c>
      <c r="CC14" s="873">
        <v>0</v>
      </c>
      <c r="CD14" s="873">
        <v>-13830384</v>
      </c>
      <c r="CE14" s="873">
        <v>16424</v>
      </c>
      <c r="CF14" s="873">
        <v>-13813960</v>
      </c>
      <c r="CG14" s="873">
        <v>-28234</v>
      </c>
      <c r="CH14" s="873">
        <v>0</v>
      </c>
      <c r="CI14" s="873">
        <v>-28234</v>
      </c>
      <c r="CJ14" s="873">
        <v>-10550</v>
      </c>
      <c r="CK14" s="873">
        <v>0</v>
      </c>
      <c r="CL14" s="873">
        <v>-10550</v>
      </c>
      <c r="CM14" s="873">
        <v>-1806150</v>
      </c>
      <c r="CN14" s="873">
        <v>0</v>
      </c>
      <c r="CO14" s="873">
        <v>-1806150</v>
      </c>
      <c r="CP14" s="873">
        <v>24671</v>
      </c>
      <c r="CQ14" s="873">
        <v>0</v>
      </c>
      <c r="CR14" s="873">
        <v>24671</v>
      </c>
      <c r="CS14" s="873">
        <v>-1820263</v>
      </c>
      <c r="CT14" s="873">
        <v>0</v>
      </c>
      <c r="CU14" s="873">
        <v>-1820263</v>
      </c>
      <c r="CV14" s="873">
        <v>-107868</v>
      </c>
      <c r="CW14" s="873">
        <v>0</v>
      </c>
      <c r="CX14" s="873">
        <v>-107868</v>
      </c>
      <c r="CY14" s="873">
        <v>-8204</v>
      </c>
      <c r="CZ14" s="873">
        <v>0</v>
      </c>
      <c r="DA14" s="873">
        <v>-8204</v>
      </c>
      <c r="DB14" s="873">
        <v>0</v>
      </c>
      <c r="DC14" s="873">
        <v>0</v>
      </c>
      <c r="DD14" s="873">
        <v>0</v>
      </c>
      <c r="DE14" s="873">
        <v>0</v>
      </c>
      <c r="DF14" s="873">
        <v>0</v>
      </c>
      <c r="DG14" s="873">
        <v>0</v>
      </c>
      <c r="DH14" s="873">
        <v>0</v>
      </c>
      <c r="DI14" s="873">
        <v>0</v>
      </c>
      <c r="DJ14" s="873">
        <v>0</v>
      </c>
      <c r="DK14" s="873">
        <v>0</v>
      </c>
      <c r="DL14" s="873">
        <v>0</v>
      </c>
      <c r="DM14" s="873">
        <v>0</v>
      </c>
      <c r="DN14" s="873">
        <v>-422</v>
      </c>
      <c r="DO14" s="873">
        <v>0</v>
      </c>
      <c r="DP14" s="873">
        <v>-422</v>
      </c>
      <c r="DQ14" s="873">
        <v>0</v>
      </c>
      <c r="DR14" s="873">
        <v>0</v>
      </c>
      <c r="DS14" s="873">
        <v>0</v>
      </c>
      <c r="DT14" s="873">
        <v>0</v>
      </c>
      <c r="DU14" s="873">
        <v>0</v>
      </c>
      <c r="DV14" s="873">
        <v>0</v>
      </c>
      <c r="DW14" s="873">
        <v>0</v>
      </c>
      <c r="DX14" s="873">
        <v>0</v>
      </c>
      <c r="DY14" s="873">
        <v>0</v>
      </c>
      <c r="DZ14" s="873">
        <v>-116987</v>
      </c>
      <c r="EA14" s="873">
        <v>-129306</v>
      </c>
      <c r="EB14" s="873">
        <v>-246293</v>
      </c>
      <c r="EC14" s="873">
        <v>-7918</v>
      </c>
      <c r="ED14" s="873">
        <v>0</v>
      </c>
      <c r="EE14" s="873">
        <v>-7918</v>
      </c>
      <c r="EF14" s="873">
        <v>-129306</v>
      </c>
      <c r="EG14" s="873">
        <v>0</v>
      </c>
      <c r="EH14" s="873">
        <v>-241399</v>
      </c>
      <c r="EI14" s="873">
        <v>-129306</v>
      </c>
      <c r="EJ14" s="873">
        <v>-370705</v>
      </c>
      <c r="EK14" s="873">
        <v>0</v>
      </c>
      <c r="EL14" s="873">
        <v>0</v>
      </c>
      <c r="EM14" s="873">
        <v>0</v>
      </c>
      <c r="EN14" s="873">
        <v>0</v>
      </c>
      <c r="EO14" s="873">
        <v>0</v>
      </c>
      <c r="EP14" s="873">
        <v>0</v>
      </c>
      <c r="EQ14" s="873">
        <v>0</v>
      </c>
      <c r="ER14" s="873">
        <v>0</v>
      </c>
      <c r="ES14" s="873">
        <v>0</v>
      </c>
      <c r="ET14" s="873">
        <v>0</v>
      </c>
      <c r="EU14" s="873">
        <v>0</v>
      </c>
      <c r="EV14" s="873">
        <v>0</v>
      </c>
      <c r="EW14" s="873">
        <v>0</v>
      </c>
      <c r="EX14" s="873">
        <v>0</v>
      </c>
      <c r="EY14" s="873">
        <v>0</v>
      </c>
      <c r="EZ14" s="873">
        <v>0</v>
      </c>
      <c r="FA14" s="873">
        <v>0</v>
      </c>
      <c r="FB14" s="873">
        <v>0</v>
      </c>
      <c r="FC14" s="873">
        <v>-1862</v>
      </c>
      <c r="FD14" s="873">
        <v>0</v>
      </c>
      <c r="FE14" s="873">
        <v>-1862</v>
      </c>
      <c r="FF14" s="873">
        <v>0</v>
      </c>
      <c r="FG14" s="873">
        <v>0</v>
      </c>
      <c r="FH14" s="873">
        <v>0</v>
      </c>
      <c r="FI14" s="873">
        <v>-1500</v>
      </c>
      <c r="FJ14" s="873">
        <v>0</v>
      </c>
      <c r="FK14" s="873">
        <v>-1500</v>
      </c>
      <c r="FL14" s="873">
        <v>0</v>
      </c>
      <c r="FM14" s="873">
        <v>0</v>
      </c>
      <c r="FN14" s="873">
        <v>0</v>
      </c>
      <c r="FO14" s="873">
        <v>-22579</v>
      </c>
      <c r="FP14" s="873">
        <v>0</v>
      </c>
      <c r="FQ14" s="873">
        <v>-22579</v>
      </c>
      <c r="FR14" s="873">
        <v>1656</v>
      </c>
      <c r="FS14" s="873">
        <v>0</v>
      </c>
      <c r="FT14" s="873">
        <v>1656</v>
      </c>
      <c r="FU14" s="873">
        <v>-7060</v>
      </c>
      <c r="FV14" s="873">
        <v>0</v>
      </c>
      <c r="FW14" s="873">
        <v>-7060</v>
      </c>
      <c r="FX14" s="873">
        <v>1102</v>
      </c>
      <c r="FY14" s="873">
        <v>0</v>
      </c>
      <c r="FZ14" s="873">
        <v>1102</v>
      </c>
      <c r="GA14" s="873">
        <v>0</v>
      </c>
      <c r="GB14" s="873">
        <v>0</v>
      </c>
      <c r="GC14" s="873">
        <v>0</v>
      </c>
      <c r="GD14" s="873">
        <v>-19829100</v>
      </c>
      <c r="GE14" s="873">
        <v>-18588</v>
      </c>
      <c r="GF14" s="873">
        <v>-19847688</v>
      </c>
      <c r="GG14" s="873">
        <v>-22031</v>
      </c>
      <c r="GH14" s="873">
        <v>0</v>
      </c>
      <c r="GI14" s="873">
        <v>-22031</v>
      </c>
      <c r="GJ14" s="873">
        <v>-146687</v>
      </c>
      <c r="GK14" s="873">
        <v>0</v>
      </c>
      <c r="GL14" s="873">
        <v>-146687</v>
      </c>
      <c r="GM14" s="873">
        <v>-20028061</v>
      </c>
      <c r="GN14" s="873">
        <v>-18588</v>
      </c>
      <c r="GO14" s="873">
        <v>-20046649</v>
      </c>
      <c r="GP14" s="873">
        <v>-116851</v>
      </c>
      <c r="GQ14" s="873">
        <v>0</v>
      </c>
      <c r="GR14" s="873">
        <v>-116851</v>
      </c>
      <c r="GS14" s="873">
        <v>0</v>
      </c>
      <c r="GT14" s="873">
        <v>0</v>
      </c>
      <c r="GU14" s="873">
        <v>0</v>
      </c>
      <c r="GV14" s="873">
        <v>-116851</v>
      </c>
      <c r="GW14" s="873">
        <v>0</v>
      </c>
      <c r="GX14" s="873">
        <v>-116851</v>
      </c>
      <c r="GY14" s="873">
        <v>67168922</v>
      </c>
      <c r="GZ14" s="873">
        <v>769440</v>
      </c>
      <c r="HA14" s="873">
        <v>67938362</v>
      </c>
      <c r="HB14" s="873">
        <v>1367323</v>
      </c>
      <c r="HC14" s="873">
        <v>8666</v>
      </c>
      <c r="HD14" s="873">
        <v>1375989</v>
      </c>
      <c r="HE14" s="873">
        <v>-13830384</v>
      </c>
      <c r="HF14" s="873">
        <v>16424</v>
      </c>
      <c r="HG14" s="873">
        <v>-13813960</v>
      </c>
      <c r="HH14" s="873">
        <v>-1820263</v>
      </c>
      <c r="HI14" s="873">
        <v>0</v>
      </c>
      <c r="HJ14" s="873">
        <v>-1820263</v>
      </c>
      <c r="HK14" s="873">
        <v>-241399</v>
      </c>
      <c r="HL14" s="873">
        <v>-129306</v>
      </c>
      <c r="HM14" s="873">
        <v>-370705</v>
      </c>
      <c r="HN14" s="873">
        <v>-20028061</v>
      </c>
      <c r="HO14" s="873">
        <v>-18588</v>
      </c>
      <c r="HP14" s="873">
        <v>-20046649</v>
      </c>
      <c r="HQ14" s="873">
        <v>-116851</v>
      </c>
      <c r="HR14" s="873">
        <v>0</v>
      </c>
      <c r="HS14" s="873">
        <v>-116851</v>
      </c>
      <c r="HT14" s="873">
        <v>-34669635</v>
      </c>
      <c r="HU14" s="873">
        <v>-122804</v>
      </c>
      <c r="HV14" s="873">
        <v>-34792439</v>
      </c>
      <c r="HW14" s="873">
        <v>32499287</v>
      </c>
      <c r="HX14" s="873">
        <v>646636</v>
      </c>
      <c r="HY14" s="873">
        <v>33145923</v>
      </c>
      <c r="HZ14" s="870" t="s">
        <v>690</v>
      </c>
      <c r="IA14" s="870" t="s">
        <v>732</v>
      </c>
      <c r="IB14" s="870" t="s">
        <v>1909</v>
      </c>
      <c r="IC14" s="870" t="s">
        <v>2739</v>
      </c>
      <c r="ID14" s="870" t="s">
        <v>2751</v>
      </c>
    </row>
    <row r="15" spans="1:238" x14ac:dyDescent="0.2">
      <c r="A15" s="870" t="s">
        <v>3069</v>
      </c>
      <c r="B15" s="870" t="s">
        <v>101</v>
      </c>
      <c r="C15" s="870" t="s">
        <v>100</v>
      </c>
      <c r="D15" s="873">
        <v>27089526</v>
      </c>
      <c r="E15" s="873">
        <v>0</v>
      </c>
      <c r="F15" s="873">
        <v>27089526</v>
      </c>
      <c r="G15" s="873">
        <v>-936394</v>
      </c>
      <c r="H15" s="873">
        <v>0</v>
      </c>
      <c r="I15" s="873">
        <v>-936394</v>
      </c>
      <c r="J15" s="873">
        <v>-82406</v>
      </c>
      <c r="K15" s="873">
        <v>0</v>
      </c>
      <c r="L15" s="873">
        <v>-82406</v>
      </c>
      <c r="M15" s="873">
        <v>32502</v>
      </c>
      <c r="N15" s="873">
        <v>0</v>
      </c>
      <c r="O15" s="873">
        <v>32502</v>
      </c>
      <c r="P15" s="873">
        <v>788081</v>
      </c>
      <c r="Q15" s="873">
        <v>0</v>
      </c>
      <c r="R15" s="873">
        <v>788081</v>
      </c>
      <c r="S15" s="873">
        <v>-34193</v>
      </c>
      <c r="T15" s="873">
        <v>0</v>
      </c>
      <c r="U15" s="873">
        <v>-34193</v>
      </c>
      <c r="V15" s="873">
        <v>703984</v>
      </c>
      <c r="W15" s="873">
        <v>0</v>
      </c>
      <c r="X15" s="873">
        <v>703984</v>
      </c>
      <c r="Y15" s="873">
        <v>-2403870</v>
      </c>
      <c r="Z15" s="873">
        <v>0</v>
      </c>
      <c r="AA15" s="873">
        <v>-2403870</v>
      </c>
      <c r="AB15" s="873">
        <v>-4329</v>
      </c>
      <c r="AC15" s="873">
        <v>0</v>
      </c>
      <c r="AD15" s="873">
        <v>-4329</v>
      </c>
      <c r="AE15" s="873">
        <v>-105485</v>
      </c>
      <c r="AF15" s="873">
        <v>0</v>
      </c>
      <c r="AG15" s="873">
        <v>-105485</v>
      </c>
      <c r="AH15" s="873">
        <v>-1181</v>
      </c>
      <c r="AI15" s="873">
        <v>0</v>
      </c>
      <c r="AJ15" s="873">
        <v>-1181</v>
      </c>
      <c r="AK15" s="873">
        <v>0</v>
      </c>
      <c r="AL15" s="873">
        <v>0</v>
      </c>
      <c r="AM15" s="873">
        <v>0</v>
      </c>
      <c r="AN15" s="873">
        <v>-6660</v>
      </c>
      <c r="AO15" s="873">
        <v>0</v>
      </c>
      <c r="AP15" s="873">
        <v>-6660</v>
      </c>
      <c r="AQ15" s="873">
        <v>0</v>
      </c>
      <c r="AR15" s="873">
        <v>0</v>
      </c>
      <c r="AS15" s="873">
        <v>0</v>
      </c>
      <c r="AT15" s="873">
        <v>-97644</v>
      </c>
      <c r="AU15" s="873">
        <v>0</v>
      </c>
      <c r="AV15" s="873">
        <v>-97644</v>
      </c>
      <c r="AW15" s="873">
        <v>-394</v>
      </c>
      <c r="AX15" s="873">
        <v>0</v>
      </c>
      <c r="AY15" s="873">
        <v>-394</v>
      </c>
      <c r="AZ15" s="873">
        <v>505385</v>
      </c>
      <c r="BA15" s="873">
        <v>0</v>
      </c>
      <c r="BB15" s="873">
        <v>505385</v>
      </c>
      <c r="BC15" s="873">
        <v>736</v>
      </c>
      <c r="BD15" s="873">
        <v>0</v>
      </c>
      <c r="BE15" s="873">
        <v>736</v>
      </c>
      <c r="BF15" s="873">
        <v>-1832485</v>
      </c>
      <c r="BG15" s="873">
        <v>0</v>
      </c>
      <c r="BH15" s="873">
        <v>-1832485</v>
      </c>
      <c r="BI15" s="873">
        <v>-368039</v>
      </c>
      <c r="BJ15" s="873">
        <v>0</v>
      </c>
      <c r="BK15" s="873">
        <v>-368039</v>
      </c>
      <c r="BL15" s="873">
        <v>-100262</v>
      </c>
      <c r="BM15" s="873">
        <v>0</v>
      </c>
      <c r="BN15" s="873">
        <v>-100262</v>
      </c>
      <c r="BO15" s="873">
        <v>0</v>
      </c>
      <c r="BP15" s="873">
        <v>0</v>
      </c>
      <c r="BQ15" s="873">
        <v>0</v>
      </c>
      <c r="BR15" s="873">
        <v>0</v>
      </c>
      <c r="BS15" s="873">
        <v>0</v>
      </c>
      <c r="BT15" s="873">
        <v>0</v>
      </c>
      <c r="BU15" s="873">
        <v>0</v>
      </c>
      <c r="BV15" s="873">
        <v>0</v>
      </c>
      <c r="BW15" s="873">
        <v>0</v>
      </c>
      <c r="BX15" s="873">
        <v>0</v>
      </c>
      <c r="BY15" s="873">
        <v>0</v>
      </c>
      <c r="BZ15" s="873">
        <v>0</v>
      </c>
      <c r="CA15" s="873">
        <v>0</v>
      </c>
      <c r="CB15" s="873">
        <v>0</v>
      </c>
      <c r="CC15" s="873">
        <v>0</v>
      </c>
      <c r="CD15" s="873">
        <v>-4304020</v>
      </c>
      <c r="CE15" s="873">
        <v>0</v>
      </c>
      <c r="CF15" s="873">
        <v>-4304020</v>
      </c>
      <c r="CG15" s="873">
        <v>-282971</v>
      </c>
      <c r="CH15" s="873">
        <v>0</v>
      </c>
      <c r="CI15" s="873">
        <v>-282971</v>
      </c>
      <c r="CJ15" s="873">
        <v>0</v>
      </c>
      <c r="CK15" s="873">
        <v>0</v>
      </c>
      <c r="CL15" s="873">
        <v>0</v>
      </c>
      <c r="CM15" s="873">
        <v>-701123</v>
      </c>
      <c r="CN15" s="873">
        <v>0</v>
      </c>
      <c r="CO15" s="873">
        <v>-701123</v>
      </c>
      <c r="CP15" s="873">
        <v>-131682</v>
      </c>
      <c r="CQ15" s="873">
        <v>0</v>
      </c>
      <c r="CR15" s="873">
        <v>-131682</v>
      </c>
      <c r="CS15" s="873">
        <v>-1115776</v>
      </c>
      <c r="CT15" s="873">
        <v>0</v>
      </c>
      <c r="CU15" s="873">
        <v>-1115776</v>
      </c>
      <c r="CV15" s="873">
        <v>0</v>
      </c>
      <c r="CW15" s="873">
        <v>0</v>
      </c>
      <c r="CX15" s="873">
        <v>0</v>
      </c>
      <c r="CY15" s="873">
        <v>0</v>
      </c>
      <c r="CZ15" s="873">
        <v>0</v>
      </c>
      <c r="DA15" s="873">
        <v>0</v>
      </c>
      <c r="DB15" s="873">
        <v>0</v>
      </c>
      <c r="DC15" s="873">
        <v>0</v>
      </c>
      <c r="DD15" s="873">
        <v>0</v>
      </c>
      <c r="DE15" s="873">
        <v>0</v>
      </c>
      <c r="DF15" s="873">
        <v>0</v>
      </c>
      <c r="DG15" s="873">
        <v>0</v>
      </c>
      <c r="DH15" s="873">
        <v>0</v>
      </c>
      <c r="DI15" s="873">
        <v>0</v>
      </c>
      <c r="DJ15" s="873">
        <v>0</v>
      </c>
      <c r="DK15" s="873">
        <v>0</v>
      </c>
      <c r="DL15" s="873">
        <v>0</v>
      </c>
      <c r="DM15" s="873">
        <v>0</v>
      </c>
      <c r="DN15" s="873">
        <v>0</v>
      </c>
      <c r="DO15" s="873">
        <v>0</v>
      </c>
      <c r="DP15" s="873">
        <v>0</v>
      </c>
      <c r="DQ15" s="873">
        <v>0</v>
      </c>
      <c r="DR15" s="873">
        <v>0</v>
      </c>
      <c r="DS15" s="873">
        <v>0</v>
      </c>
      <c r="DT15" s="873">
        <v>0</v>
      </c>
      <c r="DU15" s="873">
        <v>0</v>
      </c>
      <c r="DV15" s="873">
        <v>0</v>
      </c>
      <c r="DW15" s="873">
        <v>0</v>
      </c>
      <c r="DX15" s="873">
        <v>0</v>
      </c>
      <c r="DY15" s="873">
        <v>0</v>
      </c>
      <c r="DZ15" s="873">
        <v>0</v>
      </c>
      <c r="EA15" s="873">
        <v>0</v>
      </c>
      <c r="EB15" s="873">
        <v>0</v>
      </c>
      <c r="EC15" s="873">
        <v>0</v>
      </c>
      <c r="ED15" s="873">
        <v>0</v>
      </c>
      <c r="EE15" s="873">
        <v>0</v>
      </c>
      <c r="EF15" s="873">
        <v>0</v>
      </c>
      <c r="EG15" s="873">
        <v>0</v>
      </c>
      <c r="EH15" s="873">
        <v>0</v>
      </c>
      <c r="EI15" s="873">
        <v>0</v>
      </c>
      <c r="EJ15" s="873">
        <v>0</v>
      </c>
      <c r="EK15" s="873">
        <v>0</v>
      </c>
      <c r="EL15" s="873">
        <v>0</v>
      </c>
      <c r="EM15" s="873">
        <v>0</v>
      </c>
      <c r="EN15" s="873">
        <v>0</v>
      </c>
      <c r="EO15" s="873">
        <v>0</v>
      </c>
      <c r="EP15" s="873">
        <v>0</v>
      </c>
      <c r="EQ15" s="873">
        <v>0</v>
      </c>
      <c r="ER15" s="873">
        <v>0</v>
      </c>
      <c r="ES15" s="873">
        <v>0</v>
      </c>
      <c r="ET15" s="873">
        <v>0</v>
      </c>
      <c r="EU15" s="873">
        <v>0</v>
      </c>
      <c r="EV15" s="873">
        <v>0</v>
      </c>
      <c r="EW15" s="873">
        <v>0</v>
      </c>
      <c r="EX15" s="873">
        <v>0</v>
      </c>
      <c r="EY15" s="873">
        <v>0</v>
      </c>
      <c r="EZ15" s="873">
        <v>0</v>
      </c>
      <c r="FA15" s="873">
        <v>0</v>
      </c>
      <c r="FB15" s="873">
        <v>0</v>
      </c>
      <c r="FC15" s="873">
        <v>0</v>
      </c>
      <c r="FD15" s="873">
        <v>0</v>
      </c>
      <c r="FE15" s="873">
        <v>0</v>
      </c>
      <c r="FF15" s="873">
        <v>0</v>
      </c>
      <c r="FG15" s="873">
        <v>0</v>
      </c>
      <c r="FH15" s="873">
        <v>0</v>
      </c>
      <c r="FI15" s="873">
        <v>-662</v>
      </c>
      <c r="FJ15" s="873">
        <v>0</v>
      </c>
      <c r="FK15" s="873">
        <v>-662</v>
      </c>
      <c r="FL15" s="873">
        <v>0</v>
      </c>
      <c r="FM15" s="873">
        <v>0</v>
      </c>
      <c r="FN15" s="873">
        <v>0</v>
      </c>
      <c r="FO15" s="873">
        <v>-3040</v>
      </c>
      <c r="FP15" s="873">
        <v>0</v>
      </c>
      <c r="FQ15" s="873">
        <v>-3040</v>
      </c>
      <c r="FR15" s="873">
        <v>0</v>
      </c>
      <c r="FS15" s="873">
        <v>0</v>
      </c>
      <c r="FT15" s="873">
        <v>0</v>
      </c>
      <c r="FU15" s="873">
        <v>-1270</v>
      </c>
      <c r="FV15" s="873">
        <v>0</v>
      </c>
      <c r="FW15" s="873">
        <v>-1270</v>
      </c>
      <c r="FX15" s="873">
        <v>0</v>
      </c>
      <c r="FY15" s="873">
        <v>0</v>
      </c>
      <c r="FZ15" s="873">
        <v>0</v>
      </c>
      <c r="GA15" s="873">
        <v>0</v>
      </c>
      <c r="GB15" s="873">
        <v>0</v>
      </c>
      <c r="GC15" s="873">
        <v>0</v>
      </c>
      <c r="GD15" s="873">
        <v>-9346457</v>
      </c>
      <c r="GE15" s="873">
        <v>0</v>
      </c>
      <c r="GF15" s="873">
        <v>-9346457</v>
      </c>
      <c r="GG15" s="873">
        <v>-33554</v>
      </c>
      <c r="GH15" s="873">
        <v>0</v>
      </c>
      <c r="GI15" s="873">
        <v>-33554</v>
      </c>
      <c r="GJ15" s="873">
        <v>-62821</v>
      </c>
      <c r="GK15" s="873">
        <v>0</v>
      </c>
      <c r="GL15" s="873">
        <v>-62821</v>
      </c>
      <c r="GM15" s="873">
        <v>-9447804</v>
      </c>
      <c r="GN15" s="873">
        <v>0</v>
      </c>
      <c r="GO15" s="873">
        <v>-9447804</v>
      </c>
      <c r="GP15" s="873">
        <v>0</v>
      </c>
      <c r="GQ15" s="873">
        <v>0</v>
      </c>
      <c r="GR15" s="873">
        <v>0</v>
      </c>
      <c r="GS15" s="873">
        <v>0</v>
      </c>
      <c r="GT15" s="873">
        <v>0</v>
      </c>
      <c r="GU15" s="873">
        <v>0</v>
      </c>
      <c r="GV15" s="873">
        <v>0</v>
      </c>
      <c r="GW15" s="873">
        <v>0</v>
      </c>
      <c r="GX15" s="873">
        <v>0</v>
      </c>
      <c r="GY15" s="873">
        <v>26153132</v>
      </c>
      <c r="GZ15" s="873">
        <v>0</v>
      </c>
      <c r="HA15" s="873">
        <v>26153132</v>
      </c>
      <c r="HB15" s="873">
        <v>703984</v>
      </c>
      <c r="HC15" s="873">
        <v>0</v>
      </c>
      <c r="HD15" s="873">
        <v>703984</v>
      </c>
      <c r="HE15" s="873">
        <v>-4304020</v>
      </c>
      <c r="HF15" s="873">
        <v>0</v>
      </c>
      <c r="HG15" s="873">
        <v>-4304020</v>
      </c>
      <c r="HH15" s="873">
        <v>-1115776</v>
      </c>
      <c r="HI15" s="873">
        <v>0</v>
      </c>
      <c r="HJ15" s="873">
        <v>-1115776</v>
      </c>
      <c r="HK15" s="873">
        <v>0</v>
      </c>
      <c r="HL15" s="873">
        <v>0</v>
      </c>
      <c r="HM15" s="873">
        <v>0</v>
      </c>
      <c r="HN15" s="873">
        <v>-9447804</v>
      </c>
      <c r="HO15" s="873">
        <v>0</v>
      </c>
      <c r="HP15" s="873">
        <v>-9447804</v>
      </c>
      <c r="HQ15" s="873">
        <v>0</v>
      </c>
      <c r="HR15" s="873">
        <v>0</v>
      </c>
      <c r="HS15" s="873">
        <v>0</v>
      </c>
      <c r="HT15" s="873">
        <v>-14163616</v>
      </c>
      <c r="HU15" s="873">
        <v>0</v>
      </c>
      <c r="HV15" s="873">
        <v>-14163616</v>
      </c>
      <c r="HW15" s="873">
        <v>11989516</v>
      </c>
      <c r="HX15" s="873">
        <v>0</v>
      </c>
      <c r="HY15" s="873">
        <v>11989516</v>
      </c>
      <c r="HZ15" s="870" t="s">
        <v>725</v>
      </c>
      <c r="IA15" s="870" t="s">
        <v>687</v>
      </c>
      <c r="IB15" s="870" t="s">
        <v>1907</v>
      </c>
      <c r="IC15" s="870" t="s">
        <v>2738</v>
      </c>
      <c r="ID15" s="870" t="s">
        <v>2752</v>
      </c>
    </row>
    <row r="16" spans="1:238" x14ac:dyDescent="0.2">
      <c r="A16" s="870" t="s">
        <v>3070</v>
      </c>
      <c r="B16" s="870" t="s">
        <v>103</v>
      </c>
      <c r="C16" s="870" t="s">
        <v>102</v>
      </c>
      <c r="D16" s="873">
        <v>94877419</v>
      </c>
      <c r="E16" s="873">
        <v>0</v>
      </c>
      <c r="F16" s="873">
        <v>94877419</v>
      </c>
      <c r="G16" s="873">
        <v>-2076195</v>
      </c>
      <c r="H16" s="873">
        <v>0</v>
      </c>
      <c r="I16" s="873">
        <v>-2076195</v>
      </c>
      <c r="J16" s="873">
        <v>-299695</v>
      </c>
      <c r="K16" s="873">
        <v>0</v>
      </c>
      <c r="L16" s="873">
        <v>-299695</v>
      </c>
      <c r="M16" s="873">
        <v>248013</v>
      </c>
      <c r="N16" s="873">
        <v>0</v>
      </c>
      <c r="O16" s="873">
        <v>248013</v>
      </c>
      <c r="P16" s="873">
        <v>736658</v>
      </c>
      <c r="Q16" s="873">
        <v>0</v>
      </c>
      <c r="R16" s="873">
        <v>736658</v>
      </c>
      <c r="S16" s="873">
        <v>62567</v>
      </c>
      <c r="T16" s="873">
        <v>0</v>
      </c>
      <c r="U16" s="873">
        <v>62567</v>
      </c>
      <c r="V16" s="873">
        <v>747543</v>
      </c>
      <c r="W16" s="873">
        <v>0</v>
      </c>
      <c r="X16" s="873">
        <v>747543</v>
      </c>
      <c r="Y16" s="873">
        <v>-5671166</v>
      </c>
      <c r="Z16" s="873">
        <v>0</v>
      </c>
      <c r="AA16" s="873">
        <v>-5671166</v>
      </c>
      <c r="AB16" s="873">
        <v>0</v>
      </c>
      <c r="AC16" s="873">
        <v>0</v>
      </c>
      <c r="AD16" s="873">
        <v>0</v>
      </c>
      <c r="AE16" s="873">
        <v>-385150</v>
      </c>
      <c r="AF16" s="873">
        <v>0</v>
      </c>
      <c r="AG16" s="873">
        <v>-385150</v>
      </c>
      <c r="AH16" s="873">
        <v>0</v>
      </c>
      <c r="AI16" s="873">
        <v>0</v>
      </c>
      <c r="AJ16" s="873">
        <v>0</v>
      </c>
      <c r="AK16" s="873">
        <v>0</v>
      </c>
      <c r="AL16" s="873">
        <v>0</v>
      </c>
      <c r="AM16" s="873">
        <v>0</v>
      </c>
      <c r="AN16" s="873">
        <v>1604</v>
      </c>
      <c r="AO16" s="873">
        <v>0</v>
      </c>
      <c r="AP16" s="873">
        <v>1604</v>
      </c>
      <c r="AQ16" s="873">
        <v>0</v>
      </c>
      <c r="AR16" s="873">
        <v>0</v>
      </c>
      <c r="AS16" s="873">
        <v>0</v>
      </c>
      <c r="AT16" s="873">
        <v>-386754</v>
      </c>
      <c r="AU16" s="873">
        <v>0</v>
      </c>
      <c r="AV16" s="873">
        <v>-386754</v>
      </c>
      <c r="AW16" s="873">
        <v>0</v>
      </c>
      <c r="AX16" s="873">
        <v>0</v>
      </c>
      <c r="AY16" s="873">
        <v>0</v>
      </c>
      <c r="AZ16" s="873">
        <v>1825380</v>
      </c>
      <c r="BA16" s="873">
        <v>0</v>
      </c>
      <c r="BB16" s="873">
        <v>1825380</v>
      </c>
      <c r="BC16" s="873">
        <v>-49742</v>
      </c>
      <c r="BD16" s="873">
        <v>0</v>
      </c>
      <c r="BE16" s="873">
        <v>-49742</v>
      </c>
      <c r="BF16" s="873">
        <v>-4357098</v>
      </c>
      <c r="BG16" s="873">
        <v>0</v>
      </c>
      <c r="BH16" s="873">
        <v>-4357098</v>
      </c>
      <c r="BI16" s="873">
        <v>-362881</v>
      </c>
      <c r="BJ16" s="873">
        <v>0</v>
      </c>
      <c r="BK16" s="873">
        <v>-362881</v>
      </c>
      <c r="BL16" s="873">
        <v>-61979</v>
      </c>
      <c r="BM16" s="873">
        <v>0</v>
      </c>
      <c r="BN16" s="873">
        <v>-61979</v>
      </c>
      <c r="BO16" s="873">
        <v>0</v>
      </c>
      <c r="BP16" s="873">
        <v>0</v>
      </c>
      <c r="BQ16" s="873">
        <v>0</v>
      </c>
      <c r="BR16" s="873">
        <v>-1715</v>
      </c>
      <c r="BS16" s="873">
        <v>0</v>
      </c>
      <c r="BT16" s="873">
        <v>-1715</v>
      </c>
      <c r="BU16" s="873">
        <v>0</v>
      </c>
      <c r="BV16" s="873">
        <v>0</v>
      </c>
      <c r="BW16" s="873">
        <v>0</v>
      </c>
      <c r="BX16" s="873">
        <v>0</v>
      </c>
      <c r="BY16" s="873">
        <v>0</v>
      </c>
      <c r="BZ16" s="873">
        <v>0</v>
      </c>
      <c r="CA16" s="873">
        <v>0</v>
      </c>
      <c r="CB16" s="873">
        <v>0</v>
      </c>
      <c r="CC16" s="873">
        <v>0</v>
      </c>
      <c r="CD16" s="873">
        <v>-9064351</v>
      </c>
      <c r="CE16" s="873">
        <v>0</v>
      </c>
      <c r="CF16" s="873">
        <v>-9064351</v>
      </c>
      <c r="CG16" s="873">
        <v>-89312</v>
      </c>
      <c r="CH16" s="873">
        <v>0</v>
      </c>
      <c r="CI16" s="873">
        <v>-89312</v>
      </c>
      <c r="CJ16" s="873">
        <v>-47708</v>
      </c>
      <c r="CK16" s="873">
        <v>0</v>
      </c>
      <c r="CL16" s="873">
        <v>-47708</v>
      </c>
      <c r="CM16" s="873">
        <v>-3227205</v>
      </c>
      <c r="CN16" s="873">
        <v>0</v>
      </c>
      <c r="CO16" s="873">
        <v>-3227205</v>
      </c>
      <c r="CP16" s="873">
        <v>-118963</v>
      </c>
      <c r="CQ16" s="873">
        <v>0</v>
      </c>
      <c r="CR16" s="873">
        <v>-118963</v>
      </c>
      <c r="CS16" s="873">
        <v>-3483188</v>
      </c>
      <c r="CT16" s="873">
        <v>0</v>
      </c>
      <c r="CU16" s="873">
        <v>-3483188</v>
      </c>
      <c r="CV16" s="873">
        <v>-1027</v>
      </c>
      <c r="CW16" s="873">
        <v>0</v>
      </c>
      <c r="CX16" s="873">
        <v>-1027</v>
      </c>
      <c r="CY16" s="873">
        <v>0</v>
      </c>
      <c r="CZ16" s="873">
        <v>0</v>
      </c>
      <c r="DA16" s="873">
        <v>0</v>
      </c>
      <c r="DB16" s="873">
        <v>-14460</v>
      </c>
      <c r="DC16" s="873">
        <v>0</v>
      </c>
      <c r="DD16" s="873">
        <v>-14460</v>
      </c>
      <c r="DE16" s="873">
        <v>41</v>
      </c>
      <c r="DF16" s="873">
        <v>0</v>
      </c>
      <c r="DG16" s="873">
        <v>41</v>
      </c>
      <c r="DH16" s="873">
        <v>0</v>
      </c>
      <c r="DI16" s="873">
        <v>0</v>
      </c>
      <c r="DJ16" s="873">
        <v>0</v>
      </c>
      <c r="DK16" s="873">
        <v>0</v>
      </c>
      <c r="DL16" s="873">
        <v>0</v>
      </c>
      <c r="DM16" s="873">
        <v>0</v>
      </c>
      <c r="DN16" s="873">
        <v>0</v>
      </c>
      <c r="DO16" s="873">
        <v>0</v>
      </c>
      <c r="DP16" s="873">
        <v>0</v>
      </c>
      <c r="DQ16" s="873">
        <v>0</v>
      </c>
      <c r="DR16" s="873">
        <v>0</v>
      </c>
      <c r="DS16" s="873">
        <v>0</v>
      </c>
      <c r="DT16" s="873">
        <v>0</v>
      </c>
      <c r="DU16" s="873">
        <v>0</v>
      </c>
      <c r="DV16" s="873">
        <v>0</v>
      </c>
      <c r="DW16" s="873">
        <v>0</v>
      </c>
      <c r="DX16" s="873">
        <v>0</v>
      </c>
      <c r="DY16" s="873">
        <v>0</v>
      </c>
      <c r="DZ16" s="873">
        <v>0</v>
      </c>
      <c r="EA16" s="873">
        <v>0</v>
      </c>
      <c r="EB16" s="873">
        <v>0</v>
      </c>
      <c r="EC16" s="873">
        <v>0</v>
      </c>
      <c r="ED16" s="873">
        <v>0</v>
      </c>
      <c r="EE16" s="873">
        <v>0</v>
      </c>
      <c r="EF16" s="873">
        <v>0</v>
      </c>
      <c r="EG16" s="873">
        <v>0</v>
      </c>
      <c r="EH16" s="873">
        <v>-15446</v>
      </c>
      <c r="EI16" s="873">
        <v>0</v>
      </c>
      <c r="EJ16" s="873">
        <v>-15446</v>
      </c>
      <c r="EK16" s="873">
        <v>0</v>
      </c>
      <c r="EL16" s="873">
        <v>0</v>
      </c>
      <c r="EM16" s="873">
        <v>0</v>
      </c>
      <c r="EN16" s="873">
        <v>0</v>
      </c>
      <c r="EO16" s="873">
        <v>0</v>
      </c>
      <c r="EP16" s="873">
        <v>0</v>
      </c>
      <c r="EQ16" s="873">
        <v>1500</v>
      </c>
      <c r="ER16" s="873">
        <v>0</v>
      </c>
      <c r="ES16" s="873">
        <v>1500</v>
      </c>
      <c r="ET16" s="873">
        <v>0</v>
      </c>
      <c r="EU16" s="873">
        <v>0</v>
      </c>
      <c r="EV16" s="873">
        <v>0</v>
      </c>
      <c r="EW16" s="873">
        <v>0</v>
      </c>
      <c r="EX16" s="873">
        <v>0</v>
      </c>
      <c r="EY16" s="873">
        <v>0</v>
      </c>
      <c r="EZ16" s="873">
        <v>-2</v>
      </c>
      <c r="FA16" s="873">
        <v>0</v>
      </c>
      <c r="FB16" s="873">
        <v>-2</v>
      </c>
      <c r="FC16" s="873">
        <v>0</v>
      </c>
      <c r="FD16" s="873">
        <v>0</v>
      </c>
      <c r="FE16" s="873">
        <v>0</v>
      </c>
      <c r="FF16" s="873">
        <v>0</v>
      </c>
      <c r="FG16" s="873">
        <v>0</v>
      </c>
      <c r="FH16" s="873">
        <v>0</v>
      </c>
      <c r="FI16" s="873">
        <v>0</v>
      </c>
      <c r="FJ16" s="873">
        <v>0</v>
      </c>
      <c r="FK16" s="873">
        <v>0</v>
      </c>
      <c r="FL16" s="873">
        <v>0</v>
      </c>
      <c r="FM16" s="873">
        <v>0</v>
      </c>
      <c r="FN16" s="873">
        <v>0</v>
      </c>
      <c r="FO16" s="873">
        <v>-15612</v>
      </c>
      <c r="FP16" s="873">
        <v>0</v>
      </c>
      <c r="FQ16" s="873">
        <v>-15612</v>
      </c>
      <c r="FR16" s="873">
        <v>9262</v>
      </c>
      <c r="FS16" s="873">
        <v>0</v>
      </c>
      <c r="FT16" s="873">
        <v>9262</v>
      </c>
      <c r="FU16" s="873">
        <v>0</v>
      </c>
      <c r="FV16" s="873">
        <v>0</v>
      </c>
      <c r="FW16" s="873">
        <v>0</v>
      </c>
      <c r="FX16" s="873">
        <v>17024</v>
      </c>
      <c r="FY16" s="873">
        <v>0</v>
      </c>
      <c r="FZ16" s="873">
        <v>17024</v>
      </c>
      <c r="GA16" s="873">
        <v>0</v>
      </c>
      <c r="GB16" s="873">
        <v>0</v>
      </c>
      <c r="GC16" s="873">
        <v>0</v>
      </c>
      <c r="GD16" s="873">
        <v>-36271702</v>
      </c>
      <c r="GE16" s="873">
        <v>0</v>
      </c>
      <c r="GF16" s="873">
        <v>-36271702</v>
      </c>
      <c r="GG16" s="873">
        <v>-48214</v>
      </c>
      <c r="GH16" s="873">
        <v>0</v>
      </c>
      <c r="GI16" s="873">
        <v>-48214</v>
      </c>
      <c r="GJ16" s="873">
        <v>-159002</v>
      </c>
      <c r="GK16" s="873">
        <v>0</v>
      </c>
      <c r="GL16" s="873">
        <v>-159002</v>
      </c>
      <c r="GM16" s="873">
        <v>-36466746</v>
      </c>
      <c r="GN16" s="873">
        <v>0</v>
      </c>
      <c r="GO16" s="873">
        <v>-36466746</v>
      </c>
      <c r="GP16" s="873">
        <v>0</v>
      </c>
      <c r="GQ16" s="873">
        <v>0</v>
      </c>
      <c r="GR16" s="873">
        <v>0</v>
      </c>
      <c r="GS16" s="873">
        <v>0</v>
      </c>
      <c r="GT16" s="873">
        <v>0</v>
      </c>
      <c r="GU16" s="873">
        <v>0</v>
      </c>
      <c r="GV16" s="873">
        <v>0</v>
      </c>
      <c r="GW16" s="873">
        <v>0</v>
      </c>
      <c r="GX16" s="873">
        <v>0</v>
      </c>
      <c r="GY16" s="873">
        <v>92801224</v>
      </c>
      <c r="GZ16" s="873">
        <v>0</v>
      </c>
      <c r="HA16" s="873">
        <v>92801224</v>
      </c>
      <c r="HB16" s="873">
        <v>747543</v>
      </c>
      <c r="HC16" s="873">
        <v>0</v>
      </c>
      <c r="HD16" s="873">
        <v>747543</v>
      </c>
      <c r="HE16" s="873">
        <v>-9064351</v>
      </c>
      <c r="HF16" s="873">
        <v>0</v>
      </c>
      <c r="HG16" s="873">
        <v>-9064351</v>
      </c>
      <c r="HH16" s="873">
        <v>-3483188</v>
      </c>
      <c r="HI16" s="873">
        <v>0</v>
      </c>
      <c r="HJ16" s="873">
        <v>-3483188</v>
      </c>
      <c r="HK16" s="873">
        <v>-15446</v>
      </c>
      <c r="HL16" s="873">
        <v>0</v>
      </c>
      <c r="HM16" s="873">
        <v>-15446</v>
      </c>
      <c r="HN16" s="873">
        <v>-36466746</v>
      </c>
      <c r="HO16" s="873">
        <v>0</v>
      </c>
      <c r="HP16" s="873">
        <v>-36466746</v>
      </c>
      <c r="HQ16" s="873">
        <v>0</v>
      </c>
      <c r="HR16" s="873">
        <v>0</v>
      </c>
      <c r="HS16" s="873">
        <v>0</v>
      </c>
      <c r="HT16" s="873">
        <v>-48282188</v>
      </c>
      <c r="HU16" s="873">
        <v>0</v>
      </c>
      <c r="HV16" s="873">
        <v>-48282188</v>
      </c>
      <c r="HW16" s="873">
        <v>44519036</v>
      </c>
      <c r="HX16" s="873">
        <v>0</v>
      </c>
      <c r="HY16" s="873">
        <v>44519036</v>
      </c>
      <c r="HZ16" s="870" t="s">
        <v>713</v>
      </c>
      <c r="IA16" s="870" t="s">
        <v>712</v>
      </c>
      <c r="IB16" s="870" t="s">
        <v>1907</v>
      </c>
      <c r="IC16" s="870" t="s">
        <v>2734</v>
      </c>
      <c r="ID16" s="870" t="s">
        <v>2753</v>
      </c>
    </row>
    <row r="17" spans="1:238" x14ac:dyDescent="0.2">
      <c r="A17" s="870" t="s">
        <v>3069</v>
      </c>
      <c r="B17" s="870" t="s">
        <v>104</v>
      </c>
      <c r="C17" s="870" t="s">
        <v>1106</v>
      </c>
      <c r="D17" s="873">
        <v>87774433</v>
      </c>
      <c r="E17" s="873">
        <v>2693023</v>
      </c>
      <c r="F17" s="873">
        <v>90467456</v>
      </c>
      <c r="G17" s="873">
        <v>-1719648</v>
      </c>
      <c r="H17" s="873">
        <v>17556</v>
      </c>
      <c r="I17" s="873">
        <v>-1702092</v>
      </c>
      <c r="J17" s="873">
        <v>-264068</v>
      </c>
      <c r="K17" s="873">
        <v>-2190</v>
      </c>
      <c r="L17" s="873">
        <v>-266258</v>
      </c>
      <c r="M17" s="873">
        <v>208580</v>
      </c>
      <c r="N17" s="873">
        <v>395</v>
      </c>
      <c r="O17" s="873">
        <v>208975</v>
      </c>
      <c r="P17" s="873">
        <v>2103702</v>
      </c>
      <c r="Q17" s="873">
        <v>0</v>
      </c>
      <c r="R17" s="873">
        <v>2103702</v>
      </c>
      <c r="S17" s="873">
        <v>62683</v>
      </c>
      <c r="T17" s="873">
        <v>0</v>
      </c>
      <c r="U17" s="873">
        <v>62683</v>
      </c>
      <c r="V17" s="873">
        <v>2110897</v>
      </c>
      <c r="W17" s="873">
        <v>-1795</v>
      </c>
      <c r="X17" s="873">
        <v>2109102</v>
      </c>
      <c r="Y17" s="873">
        <v>-3348428</v>
      </c>
      <c r="Z17" s="873">
        <v>-15355</v>
      </c>
      <c r="AA17" s="873">
        <v>-3363783</v>
      </c>
      <c r="AB17" s="873">
        <v>-77043</v>
      </c>
      <c r="AC17" s="873">
        <v>0</v>
      </c>
      <c r="AD17" s="873">
        <v>-77043</v>
      </c>
      <c r="AE17" s="873">
        <v>-360354</v>
      </c>
      <c r="AF17" s="873">
        <v>-756</v>
      </c>
      <c r="AG17" s="873">
        <v>-361110</v>
      </c>
      <c r="AH17" s="873">
        <v>-351</v>
      </c>
      <c r="AI17" s="873">
        <v>0</v>
      </c>
      <c r="AJ17" s="873">
        <v>-351</v>
      </c>
      <c r="AK17" s="873">
        <v>0</v>
      </c>
      <c r="AL17" s="873">
        <v>0</v>
      </c>
      <c r="AM17" s="873">
        <v>0</v>
      </c>
      <c r="AN17" s="873">
        <v>-27073</v>
      </c>
      <c r="AO17" s="873">
        <v>0</v>
      </c>
      <c r="AP17" s="873">
        <v>-27073</v>
      </c>
      <c r="AQ17" s="873">
        <v>0</v>
      </c>
      <c r="AR17" s="873">
        <v>0</v>
      </c>
      <c r="AS17" s="873">
        <v>0</v>
      </c>
      <c r="AT17" s="873">
        <v>-332930</v>
      </c>
      <c r="AU17" s="873">
        <v>-756</v>
      </c>
      <c r="AV17" s="873">
        <v>-333686</v>
      </c>
      <c r="AW17" s="873">
        <v>1284</v>
      </c>
      <c r="AX17" s="873">
        <v>0</v>
      </c>
      <c r="AY17" s="873">
        <v>1284</v>
      </c>
      <c r="AZ17" s="873">
        <v>1785414</v>
      </c>
      <c r="BA17" s="873">
        <v>55771</v>
      </c>
      <c r="BB17" s="873">
        <v>1841185</v>
      </c>
      <c r="BC17" s="873">
        <v>-38853</v>
      </c>
      <c r="BD17" s="873">
        <v>-51</v>
      </c>
      <c r="BE17" s="873">
        <v>-38904</v>
      </c>
      <c r="BF17" s="873">
        <v>-4061347</v>
      </c>
      <c r="BG17" s="873">
        <v>-231483</v>
      </c>
      <c r="BH17" s="873">
        <v>-4292830</v>
      </c>
      <c r="BI17" s="873">
        <v>-8891</v>
      </c>
      <c r="BJ17" s="873">
        <v>0</v>
      </c>
      <c r="BK17" s="873">
        <v>-8891</v>
      </c>
      <c r="BL17" s="873">
        <v>-11653</v>
      </c>
      <c r="BM17" s="873">
        <v>0</v>
      </c>
      <c r="BN17" s="873">
        <v>-11653</v>
      </c>
      <c r="BO17" s="873">
        <v>0</v>
      </c>
      <c r="BP17" s="873">
        <v>0</v>
      </c>
      <c r="BQ17" s="873">
        <v>0</v>
      </c>
      <c r="BR17" s="873">
        <v>-22296</v>
      </c>
      <c r="BS17" s="873">
        <v>0</v>
      </c>
      <c r="BT17" s="873">
        <v>-22296</v>
      </c>
      <c r="BU17" s="873">
        <v>-1091</v>
      </c>
      <c r="BV17" s="873">
        <v>0</v>
      </c>
      <c r="BW17" s="873">
        <v>-1091</v>
      </c>
      <c r="BX17" s="873">
        <v>0</v>
      </c>
      <c r="BY17" s="873">
        <v>0</v>
      </c>
      <c r="BZ17" s="873">
        <v>0</v>
      </c>
      <c r="CA17" s="873">
        <v>0</v>
      </c>
      <c r="CB17" s="873">
        <v>0</v>
      </c>
      <c r="CC17" s="873">
        <v>0</v>
      </c>
      <c r="CD17" s="873">
        <v>-6067499</v>
      </c>
      <c r="CE17" s="873">
        <v>-191874</v>
      </c>
      <c r="CF17" s="873">
        <v>-6259373</v>
      </c>
      <c r="CG17" s="873">
        <v>-215242</v>
      </c>
      <c r="CH17" s="873">
        <v>0</v>
      </c>
      <c r="CI17" s="873">
        <v>-215242</v>
      </c>
      <c r="CJ17" s="873">
        <v>-110562</v>
      </c>
      <c r="CK17" s="873">
        <v>0</v>
      </c>
      <c r="CL17" s="873">
        <v>-110562</v>
      </c>
      <c r="CM17" s="873">
        <v>-3736887</v>
      </c>
      <c r="CN17" s="873">
        <v>-496416</v>
      </c>
      <c r="CO17" s="873">
        <v>-4233303</v>
      </c>
      <c r="CP17" s="873">
        <v>-138541</v>
      </c>
      <c r="CQ17" s="873">
        <v>42709</v>
      </c>
      <c r="CR17" s="873">
        <v>-95832</v>
      </c>
      <c r="CS17" s="873">
        <v>-4201232</v>
      </c>
      <c r="CT17" s="873">
        <v>-453707</v>
      </c>
      <c r="CU17" s="873">
        <v>-4654939</v>
      </c>
      <c r="CV17" s="873">
        <v>-586920</v>
      </c>
      <c r="CW17" s="873">
        <v>-57871</v>
      </c>
      <c r="CX17" s="873">
        <v>-644791</v>
      </c>
      <c r="CY17" s="873">
        <v>-10861</v>
      </c>
      <c r="CZ17" s="873">
        <v>0</v>
      </c>
      <c r="DA17" s="873">
        <v>-10861</v>
      </c>
      <c r="DB17" s="873">
        <v>-159574</v>
      </c>
      <c r="DC17" s="873">
        <v>0</v>
      </c>
      <c r="DD17" s="873">
        <v>-159574</v>
      </c>
      <c r="DE17" s="873">
        <v>0</v>
      </c>
      <c r="DF17" s="873">
        <v>0</v>
      </c>
      <c r="DG17" s="873">
        <v>0</v>
      </c>
      <c r="DH17" s="873">
        <v>-2913</v>
      </c>
      <c r="DI17" s="873">
        <v>0</v>
      </c>
      <c r="DJ17" s="873">
        <v>-2913</v>
      </c>
      <c r="DK17" s="873">
        <v>0</v>
      </c>
      <c r="DL17" s="873">
        <v>0</v>
      </c>
      <c r="DM17" s="873">
        <v>0</v>
      </c>
      <c r="DN17" s="873">
        <v>-28800</v>
      </c>
      <c r="DO17" s="873">
        <v>0</v>
      </c>
      <c r="DP17" s="873">
        <v>-28800</v>
      </c>
      <c r="DQ17" s="873">
        <v>1215</v>
      </c>
      <c r="DR17" s="873">
        <v>0</v>
      </c>
      <c r="DS17" s="873">
        <v>1215</v>
      </c>
      <c r="DT17" s="873">
        <v>-31088</v>
      </c>
      <c r="DU17" s="873">
        <v>0</v>
      </c>
      <c r="DV17" s="873">
        <v>-31088</v>
      </c>
      <c r="DW17" s="873">
        <v>0</v>
      </c>
      <c r="DX17" s="873">
        <v>0</v>
      </c>
      <c r="DY17" s="873">
        <v>0</v>
      </c>
      <c r="DZ17" s="873">
        <v>0</v>
      </c>
      <c r="EA17" s="873">
        <v>-427145</v>
      </c>
      <c r="EB17" s="873">
        <v>-427145</v>
      </c>
      <c r="EC17" s="873">
        <v>0</v>
      </c>
      <c r="ED17" s="873">
        <v>-35088</v>
      </c>
      <c r="EE17" s="873">
        <v>-35088</v>
      </c>
      <c r="EF17" s="873">
        <v>-462233</v>
      </c>
      <c r="EG17" s="873">
        <v>0</v>
      </c>
      <c r="EH17" s="873">
        <v>-818941</v>
      </c>
      <c r="EI17" s="873">
        <v>-520104</v>
      </c>
      <c r="EJ17" s="873">
        <v>-1339045</v>
      </c>
      <c r="EK17" s="873">
        <v>0</v>
      </c>
      <c r="EL17" s="873">
        <v>0</v>
      </c>
      <c r="EM17" s="873">
        <v>0</v>
      </c>
      <c r="EN17" s="873">
        <v>0</v>
      </c>
      <c r="EO17" s="873">
        <v>0</v>
      </c>
      <c r="EP17" s="873">
        <v>0</v>
      </c>
      <c r="EQ17" s="873">
        <v>-2502</v>
      </c>
      <c r="ER17" s="873">
        <v>0</v>
      </c>
      <c r="ES17" s="873">
        <v>-2502</v>
      </c>
      <c r="ET17" s="873">
        <v>0</v>
      </c>
      <c r="EU17" s="873">
        <v>0</v>
      </c>
      <c r="EV17" s="873">
        <v>0</v>
      </c>
      <c r="EW17" s="873">
        <v>0</v>
      </c>
      <c r="EX17" s="873">
        <v>0</v>
      </c>
      <c r="EY17" s="873">
        <v>0</v>
      </c>
      <c r="EZ17" s="873">
        <v>4575</v>
      </c>
      <c r="FA17" s="873">
        <v>0</v>
      </c>
      <c r="FB17" s="873">
        <v>4575</v>
      </c>
      <c r="FC17" s="873">
        <v>-22296</v>
      </c>
      <c r="FD17" s="873">
        <v>0</v>
      </c>
      <c r="FE17" s="873">
        <v>-22296</v>
      </c>
      <c r="FF17" s="873">
        <v>0</v>
      </c>
      <c r="FG17" s="873">
        <v>0</v>
      </c>
      <c r="FH17" s="873">
        <v>0</v>
      </c>
      <c r="FI17" s="873">
        <v>-740</v>
      </c>
      <c r="FJ17" s="873">
        <v>0</v>
      </c>
      <c r="FK17" s="873">
        <v>-740</v>
      </c>
      <c r="FL17" s="873">
        <v>0</v>
      </c>
      <c r="FM17" s="873">
        <v>0</v>
      </c>
      <c r="FN17" s="873">
        <v>0</v>
      </c>
      <c r="FO17" s="873">
        <v>-23803</v>
      </c>
      <c r="FP17" s="873">
        <v>0</v>
      </c>
      <c r="FQ17" s="873">
        <v>-23803</v>
      </c>
      <c r="FR17" s="873">
        <v>0</v>
      </c>
      <c r="FS17" s="873">
        <v>0</v>
      </c>
      <c r="FT17" s="873">
        <v>0</v>
      </c>
      <c r="FU17" s="873">
        <v>-12628</v>
      </c>
      <c r="FV17" s="873">
        <v>-128</v>
      </c>
      <c r="FW17" s="873">
        <v>-12756</v>
      </c>
      <c r="FX17" s="873">
        <v>6271</v>
      </c>
      <c r="FY17" s="873">
        <v>4</v>
      </c>
      <c r="FZ17" s="873">
        <v>6275</v>
      </c>
      <c r="GA17" s="873">
        <v>0</v>
      </c>
      <c r="GB17" s="873">
        <v>0</v>
      </c>
      <c r="GC17" s="873">
        <v>0</v>
      </c>
      <c r="GD17" s="873">
        <v>-32951913</v>
      </c>
      <c r="GE17" s="873">
        <v>-261369</v>
      </c>
      <c r="GF17" s="873">
        <v>-33213282</v>
      </c>
      <c r="GG17" s="873">
        <v>-97953</v>
      </c>
      <c r="GH17" s="873">
        <v>0</v>
      </c>
      <c r="GI17" s="873">
        <v>-97953</v>
      </c>
      <c r="GJ17" s="873">
        <v>-489518</v>
      </c>
      <c r="GK17" s="873">
        <v>0</v>
      </c>
      <c r="GL17" s="873">
        <v>-489518</v>
      </c>
      <c r="GM17" s="873">
        <v>-33590507</v>
      </c>
      <c r="GN17" s="873">
        <v>-261493</v>
      </c>
      <c r="GO17" s="873">
        <v>-33852000</v>
      </c>
      <c r="GP17" s="873">
        <v>0</v>
      </c>
      <c r="GQ17" s="873">
        <v>0</v>
      </c>
      <c r="GR17" s="873">
        <v>0</v>
      </c>
      <c r="GS17" s="873">
        <v>0</v>
      </c>
      <c r="GT17" s="873">
        <v>0</v>
      </c>
      <c r="GU17" s="873">
        <v>0</v>
      </c>
      <c r="GV17" s="873">
        <v>0</v>
      </c>
      <c r="GW17" s="873">
        <v>0</v>
      </c>
      <c r="GX17" s="873">
        <v>0</v>
      </c>
      <c r="GY17" s="873">
        <v>86054785</v>
      </c>
      <c r="GZ17" s="873">
        <v>2710579</v>
      </c>
      <c r="HA17" s="873">
        <v>88765364</v>
      </c>
      <c r="HB17" s="873">
        <v>2110897</v>
      </c>
      <c r="HC17" s="873">
        <v>-1795</v>
      </c>
      <c r="HD17" s="873">
        <v>2109102</v>
      </c>
      <c r="HE17" s="873">
        <v>-6067499</v>
      </c>
      <c r="HF17" s="873">
        <v>-191874</v>
      </c>
      <c r="HG17" s="873">
        <v>-6259373</v>
      </c>
      <c r="HH17" s="873">
        <v>-4201232</v>
      </c>
      <c r="HI17" s="873">
        <v>-453707</v>
      </c>
      <c r="HJ17" s="873">
        <v>-4654939</v>
      </c>
      <c r="HK17" s="873">
        <v>-818941</v>
      </c>
      <c r="HL17" s="873">
        <v>-520104</v>
      </c>
      <c r="HM17" s="873">
        <v>-1339045</v>
      </c>
      <c r="HN17" s="873">
        <v>-33590507</v>
      </c>
      <c r="HO17" s="873">
        <v>-261493</v>
      </c>
      <c r="HP17" s="873">
        <v>-33852000</v>
      </c>
      <c r="HQ17" s="873">
        <v>0</v>
      </c>
      <c r="HR17" s="873">
        <v>0</v>
      </c>
      <c r="HS17" s="873">
        <v>0</v>
      </c>
      <c r="HT17" s="873">
        <v>-42567282</v>
      </c>
      <c r="HU17" s="873">
        <v>-1428973</v>
      </c>
      <c r="HV17" s="873">
        <v>-43996255</v>
      </c>
      <c r="HW17" s="873">
        <v>43487503</v>
      </c>
      <c r="HX17" s="873">
        <v>1281606</v>
      </c>
      <c r="HY17" s="873">
        <v>44769109</v>
      </c>
      <c r="HZ17" s="870" t="s">
        <v>695</v>
      </c>
      <c r="IA17" s="870" t="s">
        <v>694</v>
      </c>
      <c r="IB17" s="870" t="s">
        <v>1907</v>
      </c>
      <c r="IC17" s="870" t="s">
        <v>2735</v>
      </c>
      <c r="ID17" s="870" t="s">
        <v>2754</v>
      </c>
    </row>
    <row r="18" spans="1:238" x14ac:dyDescent="0.2">
      <c r="A18" s="870" t="s">
        <v>3070</v>
      </c>
      <c r="B18" s="870" t="s">
        <v>106</v>
      </c>
      <c r="C18" s="870" t="s">
        <v>105</v>
      </c>
      <c r="D18" s="873">
        <v>54662395</v>
      </c>
      <c r="E18" s="873">
        <v>0</v>
      </c>
      <c r="F18" s="873">
        <v>54662395</v>
      </c>
      <c r="G18" s="873">
        <v>-1475403</v>
      </c>
      <c r="H18" s="873">
        <v>0</v>
      </c>
      <c r="I18" s="873">
        <v>-1475403</v>
      </c>
      <c r="J18" s="873">
        <v>-282661</v>
      </c>
      <c r="K18" s="873">
        <v>0</v>
      </c>
      <c r="L18" s="873">
        <v>-282661</v>
      </c>
      <c r="M18" s="873">
        <v>223240</v>
      </c>
      <c r="N18" s="873">
        <v>0</v>
      </c>
      <c r="O18" s="873">
        <v>223240</v>
      </c>
      <c r="P18" s="873">
        <v>4256191</v>
      </c>
      <c r="Q18" s="873">
        <v>0</v>
      </c>
      <c r="R18" s="873">
        <v>4256191</v>
      </c>
      <c r="S18" s="873">
        <v>-741642</v>
      </c>
      <c r="T18" s="873">
        <v>0</v>
      </c>
      <c r="U18" s="873">
        <v>-741642</v>
      </c>
      <c r="V18" s="873">
        <v>3455128</v>
      </c>
      <c r="W18" s="873">
        <v>0</v>
      </c>
      <c r="X18" s="873">
        <v>3455128</v>
      </c>
      <c r="Y18" s="873">
        <v>-4900238</v>
      </c>
      <c r="Z18" s="873">
        <v>0</v>
      </c>
      <c r="AA18" s="873">
        <v>-4900238</v>
      </c>
      <c r="AB18" s="873">
        <v>-20233</v>
      </c>
      <c r="AC18" s="873">
        <v>0</v>
      </c>
      <c r="AD18" s="873">
        <v>-20233</v>
      </c>
      <c r="AE18" s="873">
        <v>-249652</v>
      </c>
      <c r="AF18" s="873">
        <v>0</v>
      </c>
      <c r="AG18" s="873">
        <v>-249652</v>
      </c>
      <c r="AH18" s="873">
        <v>-575</v>
      </c>
      <c r="AI18" s="873">
        <v>0</v>
      </c>
      <c r="AJ18" s="873">
        <v>-575</v>
      </c>
      <c r="AK18" s="873">
        <v>0</v>
      </c>
      <c r="AL18" s="873">
        <v>0</v>
      </c>
      <c r="AM18" s="873">
        <v>0</v>
      </c>
      <c r="AN18" s="873">
        <v>9123</v>
      </c>
      <c r="AO18" s="873">
        <v>0</v>
      </c>
      <c r="AP18" s="873">
        <v>9123</v>
      </c>
      <c r="AQ18" s="873">
        <v>0</v>
      </c>
      <c r="AR18" s="873">
        <v>0</v>
      </c>
      <c r="AS18" s="873">
        <v>0</v>
      </c>
      <c r="AT18" s="873">
        <v>-258200</v>
      </c>
      <c r="AU18" s="873">
        <v>0</v>
      </c>
      <c r="AV18" s="873">
        <v>-258200</v>
      </c>
      <c r="AW18" s="873">
        <v>807</v>
      </c>
      <c r="AX18" s="873">
        <v>0</v>
      </c>
      <c r="AY18" s="873">
        <v>807</v>
      </c>
      <c r="AZ18" s="873">
        <v>1016599</v>
      </c>
      <c r="BA18" s="873">
        <v>0</v>
      </c>
      <c r="BB18" s="873">
        <v>1016599</v>
      </c>
      <c r="BC18" s="873">
        <v>4522</v>
      </c>
      <c r="BD18" s="873">
        <v>0</v>
      </c>
      <c r="BE18" s="873">
        <v>4522</v>
      </c>
      <c r="BF18" s="873">
        <v>-3186893</v>
      </c>
      <c r="BG18" s="873">
        <v>0</v>
      </c>
      <c r="BH18" s="873">
        <v>-3186893</v>
      </c>
      <c r="BI18" s="873">
        <v>14461</v>
      </c>
      <c r="BJ18" s="873">
        <v>0</v>
      </c>
      <c r="BK18" s="873">
        <v>14461</v>
      </c>
      <c r="BL18" s="873">
        <v>-44492</v>
      </c>
      <c r="BM18" s="873">
        <v>0</v>
      </c>
      <c r="BN18" s="873">
        <v>-44492</v>
      </c>
      <c r="BO18" s="873">
        <v>0</v>
      </c>
      <c r="BP18" s="873">
        <v>0</v>
      </c>
      <c r="BQ18" s="873">
        <v>0</v>
      </c>
      <c r="BR18" s="873">
        <v>-31773</v>
      </c>
      <c r="BS18" s="873">
        <v>0</v>
      </c>
      <c r="BT18" s="873">
        <v>-31773</v>
      </c>
      <c r="BU18" s="873">
        <v>-209</v>
      </c>
      <c r="BV18" s="873">
        <v>0</v>
      </c>
      <c r="BW18" s="873">
        <v>-209</v>
      </c>
      <c r="BX18" s="873">
        <v>0</v>
      </c>
      <c r="BY18" s="873">
        <v>0</v>
      </c>
      <c r="BZ18" s="873">
        <v>0</v>
      </c>
      <c r="CA18" s="873">
        <v>0</v>
      </c>
      <c r="CB18" s="873">
        <v>0</v>
      </c>
      <c r="CC18" s="873">
        <v>0</v>
      </c>
      <c r="CD18" s="873">
        <v>-7377675</v>
      </c>
      <c r="CE18" s="873">
        <v>0</v>
      </c>
      <c r="CF18" s="873">
        <v>-7377675</v>
      </c>
      <c r="CG18" s="873">
        <v>-76827</v>
      </c>
      <c r="CH18" s="873">
        <v>0</v>
      </c>
      <c r="CI18" s="873">
        <v>-76827</v>
      </c>
      <c r="CJ18" s="873">
        <v>12824</v>
      </c>
      <c r="CK18" s="873">
        <v>0</v>
      </c>
      <c r="CL18" s="873">
        <v>12824</v>
      </c>
      <c r="CM18" s="873">
        <v>-1253668</v>
      </c>
      <c r="CN18" s="873">
        <v>0</v>
      </c>
      <c r="CO18" s="873">
        <v>-1253668</v>
      </c>
      <c r="CP18" s="873">
        <v>-221708</v>
      </c>
      <c r="CQ18" s="873">
        <v>0</v>
      </c>
      <c r="CR18" s="873">
        <v>-221708</v>
      </c>
      <c r="CS18" s="873">
        <v>-1539379</v>
      </c>
      <c r="CT18" s="873">
        <v>0</v>
      </c>
      <c r="CU18" s="873">
        <v>-1539379</v>
      </c>
      <c r="CV18" s="873">
        <v>-32649</v>
      </c>
      <c r="CW18" s="873">
        <v>0</v>
      </c>
      <c r="CX18" s="873">
        <v>-32649</v>
      </c>
      <c r="CY18" s="873">
        <v>400</v>
      </c>
      <c r="CZ18" s="873">
        <v>0</v>
      </c>
      <c r="DA18" s="873">
        <v>400</v>
      </c>
      <c r="DB18" s="873">
        <v>-21821</v>
      </c>
      <c r="DC18" s="873">
        <v>0</v>
      </c>
      <c r="DD18" s="873">
        <v>-21821</v>
      </c>
      <c r="DE18" s="873">
        <v>0</v>
      </c>
      <c r="DF18" s="873">
        <v>0</v>
      </c>
      <c r="DG18" s="873">
        <v>0</v>
      </c>
      <c r="DH18" s="873">
        <v>0</v>
      </c>
      <c r="DI18" s="873">
        <v>0</v>
      </c>
      <c r="DJ18" s="873">
        <v>0</v>
      </c>
      <c r="DK18" s="873">
        <v>0</v>
      </c>
      <c r="DL18" s="873">
        <v>0</v>
      </c>
      <c r="DM18" s="873">
        <v>0</v>
      </c>
      <c r="DN18" s="873">
        <v>0</v>
      </c>
      <c r="DO18" s="873">
        <v>0</v>
      </c>
      <c r="DP18" s="873">
        <v>0</v>
      </c>
      <c r="DQ18" s="873">
        <v>0</v>
      </c>
      <c r="DR18" s="873">
        <v>0</v>
      </c>
      <c r="DS18" s="873">
        <v>0</v>
      </c>
      <c r="DT18" s="873">
        <v>0</v>
      </c>
      <c r="DU18" s="873">
        <v>0</v>
      </c>
      <c r="DV18" s="873">
        <v>0</v>
      </c>
      <c r="DW18" s="873">
        <v>0</v>
      </c>
      <c r="DX18" s="873">
        <v>0</v>
      </c>
      <c r="DY18" s="873">
        <v>0</v>
      </c>
      <c r="DZ18" s="873">
        <v>0</v>
      </c>
      <c r="EA18" s="873">
        <v>0</v>
      </c>
      <c r="EB18" s="873">
        <v>0</v>
      </c>
      <c r="EC18" s="873">
        <v>0</v>
      </c>
      <c r="ED18" s="873">
        <v>0</v>
      </c>
      <c r="EE18" s="873">
        <v>0</v>
      </c>
      <c r="EF18" s="873">
        <v>0</v>
      </c>
      <c r="EG18" s="873">
        <v>0</v>
      </c>
      <c r="EH18" s="873">
        <v>-54070</v>
      </c>
      <c r="EI18" s="873">
        <v>0</v>
      </c>
      <c r="EJ18" s="873">
        <v>-54070</v>
      </c>
      <c r="EK18" s="873">
        <v>0</v>
      </c>
      <c r="EL18" s="873">
        <v>0</v>
      </c>
      <c r="EM18" s="873">
        <v>0</v>
      </c>
      <c r="EN18" s="873">
        <v>0</v>
      </c>
      <c r="EO18" s="873">
        <v>0</v>
      </c>
      <c r="EP18" s="873">
        <v>0</v>
      </c>
      <c r="EQ18" s="873">
        <v>-494</v>
      </c>
      <c r="ER18" s="873">
        <v>0</v>
      </c>
      <c r="ES18" s="873">
        <v>-494</v>
      </c>
      <c r="ET18" s="873">
        <v>-39511</v>
      </c>
      <c r="EU18" s="873">
        <v>0</v>
      </c>
      <c r="EV18" s="873">
        <v>-39511</v>
      </c>
      <c r="EW18" s="873">
        <v>1547</v>
      </c>
      <c r="EX18" s="873">
        <v>0</v>
      </c>
      <c r="EY18" s="873">
        <v>1547</v>
      </c>
      <c r="EZ18" s="873">
        <v>0</v>
      </c>
      <c r="FA18" s="873">
        <v>0</v>
      </c>
      <c r="FB18" s="873">
        <v>0</v>
      </c>
      <c r="FC18" s="873">
        <v>-31773</v>
      </c>
      <c r="FD18" s="873">
        <v>0</v>
      </c>
      <c r="FE18" s="873">
        <v>-31773</v>
      </c>
      <c r="FF18" s="873">
        <v>-209</v>
      </c>
      <c r="FG18" s="873">
        <v>0</v>
      </c>
      <c r="FH18" s="873">
        <v>-209</v>
      </c>
      <c r="FI18" s="873">
        <v>0</v>
      </c>
      <c r="FJ18" s="873">
        <v>0</v>
      </c>
      <c r="FK18" s="873">
        <v>0</v>
      </c>
      <c r="FL18" s="873">
        <v>0</v>
      </c>
      <c r="FM18" s="873">
        <v>0</v>
      </c>
      <c r="FN18" s="873">
        <v>0</v>
      </c>
      <c r="FO18" s="873">
        <v>-27355</v>
      </c>
      <c r="FP18" s="873">
        <v>0</v>
      </c>
      <c r="FQ18" s="873">
        <v>-27355</v>
      </c>
      <c r="FR18" s="873">
        <v>17655</v>
      </c>
      <c r="FS18" s="873">
        <v>0</v>
      </c>
      <c r="FT18" s="873">
        <v>17655</v>
      </c>
      <c r="FU18" s="873">
        <v>0</v>
      </c>
      <c r="FV18" s="873">
        <v>0</v>
      </c>
      <c r="FW18" s="873">
        <v>0</v>
      </c>
      <c r="FX18" s="873">
        <v>601</v>
      </c>
      <c r="FY18" s="873">
        <v>0</v>
      </c>
      <c r="FZ18" s="873">
        <v>601</v>
      </c>
      <c r="GA18" s="873">
        <v>2000</v>
      </c>
      <c r="GB18" s="873">
        <v>0</v>
      </c>
      <c r="GC18" s="873">
        <v>2000</v>
      </c>
      <c r="GD18" s="873">
        <v>-13351247</v>
      </c>
      <c r="GE18" s="873">
        <v>0</v>
      </c>
      <c r="GF18" s="873">
        <v>-13351247</v>
      </c>
      <c r="GG18" s="873">
        <v>-148501</v>
      </c>
      <c r="GH18" s="873">
        <v>0</v>
      </c>
      <c r="GI18" s="873">
        <v>-148501</v>
      </c>
      <c r="GJ18" s="873">
        <v>-105566</v>
      </c>
      <c r="GK18" s="873">
        <v>0</v>
      </c>
      <c r="GL18" s="873">
        <v>-105566</v>
      </c>
      <c r="GM18" s="873">
        <v>-13682853</v>
      </c>
      <c r="GN18" s="873">
        <v>0</v>
      </c>
      <c r="GO18" s="873">
        <v>-13682853</v>
      </c>
      <c r="GP18" s="873">
        <v>0</v>
      </c>
      <c r="GQ18" s="873">
        <v>0</v>
      </c>
      <c r="GR18" s="873">
        <v>0</v>
      </c>
      <c r="GS18" s="873">
        <v>0</v>
      </c>
      <c r="GT18" s="873">
        <v>0</v>
      </c>
      <c r="GU18" s="873">
        <v>0</v>
      </c>
      <c r="GV18" s="873">
        <v>0</v>
      </c>
      <c r="GW18" s="873">
        <v>0</v>
      </c>
      <c r="GX18" s="873">
        <v>0</v>
      </c>
      <c r="GY18" s="873">
        <v>53186992</v>
      </c>
      <c r="GZ18" s="873">
        <v>0</v>
      </c>
      <c r="HA18" s="873">
        <v>53186992</v>
      </c>
      <c r="HB18" s="873">
        <v>3455128</v>
      </c>
      <c r="HC18" s="873">
        <v>0</v>
      </c>
      <c r="HD18" s="873">
        <v>3455128</v>
      </c>
      <c r="HE18" s="873">
        <v>-7377675</v>
      </c>
      <c r="HF18" s="873">
        <v>0</v>
      </c>
      <c r="HG18" s="873">
        <v>-7377675</v>
      </c>
      <c r="HH18" s="873">
        <v>-1539379</v>
      </c>
      <c r="HI18" s="873">
        <v>0</v>
      </c>
      <c r="HJ18" s="873">
        <v>-1539379</v>
      </c>
      <c r="HK18" s="873">
        <v>-54070</v>
      </c>
      <c r="HL18" s="873">
        <v>0</v>
      </c>
      <c r="HM18" s="873">
        <v>-54070</v>
      </c>
      <c r="HN18" s="873">
        <v>-13682853</v>
      </c>
      <c r="HO18" s="873">
        <v>0</v>
      </c>
      <c r="HP18" s="873">
        <v>-13682853</v>
      </c>
      <c r="HQ18" s="873">
        <v>0</v>
      </c>
      <c r="HR18" s="873">
        <v>0</v>
      </c>
      <c r="HS18" s="873">
        <v>0</v>
      </c>
      <c r="HT18" s="873">
        <v>-19198849</v>
      </c>
      <c r="HU18" s="873">
        <v>0</v>
      </c>
      <c r="HV18" s="873">
        <v>-19198849</v>
      </c>
      <c r="HW18" s="873">
        <v>33988143</v>
      </c>
      <c r="HX18" s="873">
        <v>0</v>
      </c>
      <c r="HY18" s="873">
        <v>33988143</v>
      </c>
      <c r="HZ18" s="870" t="s">
        <v>736</v>
      </c>
      <c r="IA18" s="870" t="s">
        <v>735</v>
      </c>
      <c r="IB18" s="870" t="s">
        <v>1907</v>
      </c>
      <c r="IC18" s="870" t="s">
        <v>2736</v>
      </c>
      <c r="ID18" s="870" t="s">
        <v>2755</v>
      </c>
    </row>
    <row r="19" spans="1:238" x14ac:dyDescent="0.2">
      <c r="A19" s="870" t="s">
        <v>3069</v>
      </c>
      <c r="B19" s="870" t="s">
        <v>107</v>
      </c>
      <c r="C19" s="870" t="s">
        <v>1116</v>
      </c>
      <c r="D19" s="873">
        <v>85796705</v>
      </c>
      <c r="E19" s="873">
        <v>7122839</v>
      </c>
      <c r="F19" s="873">
        <v>92919544</v>
      </c>
      <c r="G19" s="873">
        <v>-1489992</v>
      </c>
      <c r="H19" s="873">
        <v>-143577</v>
      </c>
      <c r="I19" s="873">
        <v>-1633569</v>
      </c>
      <c r="J19" s="873">
        <v>-294072</v>
      </c>
      <c r="K19" s="873">
        <v>-18870</v>
      </c>
      <c r="L19" s="873">
        <v>-312942</v>
      </c>
      <c r="M19" s="873">
        <v>353551</v>
      </c>
      <c r="N19" s="873">
        <v>2697</v>
      </c>
      <c r="O19" s="873">
        <v>356248</v>
      </c>
      <c r="P19" s="873">
        <v>414688</v>
      </c>
      <c r="Q19" s="873">
        <v>0</v>
      </c>
      <c r="R19" s="873">
        <v>414688</v>
      </c>
      <c r="S19" s="873">
        <v>59169</v>
      </c>
      <c r="T19" s="873">
        <v>4184</v>
      </c>
      <c r="U19" s="873">
        <v>63353</v>
      </c>
      <c r="V19" s="873">
        <v>533336</v>
      </c>
      <c r="W19" s="873">
        <v>-11989</v>
      </c>
      <c r="X19" s="873">
        <v>521347</v>
      </c>
      <c r="Y19" s="873">
        <v>-7331146</v>
      </c>
      <c r="Z19" s="873">
        <v>-118605</v>
      </c>
      <c r="AA19" s="873">
        <v>-7449751</v>
      </c>
      <c r="AB19" s="873">
        <v>-30661</v>
      </c>
      <c r="AC19" s="873">
        <v>0</v>
      </c>
      <c r="AD19" s="873">
        <v>-30661</v>
      </c>
      <c r="AE19" s="873">
        <v>-350787</v>
      </c>
      <c r="AF19" s="873">
        <v>3184</v>
      </c>
      <c r="AG19" s="873">
        <v>-347603</v>
      </c>
      <c r="AH19" s="873">
        <v>4010</v>
      </c>
      <c r="AI19" s="873">
        <v>0</v>
      </c>
      <c r="AJ19" s="873">
        <v>4010</v>
      </c>
      <c r="AK19" s="873">
        <v>0</v>
      </c>
      <c r="AL19" s="873">
        <v>0</v>
      </c>
      <c r="AM19" s="873">
        <v>0</v>
      </c>
      <c r="AN19" s="873">
        <v>29797</v>
      </c>
      <c r="AO19" s="873">
        <v>0</v>
      </c>
      <c r="AP19" s="873">
        <v>29797</v>
      </c>
      <c r="AQ19" s="873">
        <v>0</v>
      </c>
      <c r="AR19" s="873">
        <v>0</v>
      </c>
      <c r="AS19" s="873">
        <v>0</v>
      </c>
      <c r="AT19" s="873">
        <v>-384594</v>
      </c>
      <c r="AU19" s="873">
        <v>3184</v>
      </c>
      <c r="AV19" s="873">
        <v>-381410</v>
      </c>
      <c r="AW19" s="873">
        <v>-21574</v>
      </c>
      <c r="AX19" s="873">
        <v>-2467</v>
      </c>
      <c r="AY19" s="873">
        <v>-24041</v>
      </c>
      <c r="AZ19" s="873">
        <v>1607985</v>
      </c>
      <c r="BA19" s="873">
        <v>125431</v>
      </c>
      <c r="BB19" s="873">
        <v>1733416</v>
      </c>
      <c r="BC19" s="873">
        <v>74136</v>
      </c>
      <c r="BD19" s="873">
        <v>-37</v>
      </c>
      <c r="BE19" s="873">
        <v>74099</v>
      </c>
      <c r="BF19" s="873">
        <v>-9894649</v>
      </c>
      <c r="BG19" s="873">
        <v>-244208</v>
      </c>
      <c r="BH19" s="873">
        <v>-10138857</v>
      </c>
      <c r="BI19" s="873">
        <v>-126909</v>
      </c>
      <c r="BJ19" s="873">
        <v>43747</v>
      </c>
      <c r="BK19" s="873">
        <v>-83162</v>
      </c>
      <c r="BL19" s="873">
        <v>-170347</v>
      </c>
      <c r="BM19" s="873">
        <v>0</v>
      </c>
      <c r="BN19" s="873">
        <v>-170347</v>
      </c>
      <c r="BO19" s="873">
        <v>0</v>
      </c>
      <c r="BP19" s="873">
        <v>0</v>
      </c>
      <c r="BQ19" s="873">
        <v>0</v>
      </c>
      <c r="BR19" s="873">
        <v>-17292</v>
      </c>
      <c r="BS19" s="873">
        <v>0</v>
      </c>
      <c r="BT19" s="873">
        <v>-17292</v>
      </c>
      <c r="BU19" s="873">
        <v>0</v>
      </c>
      <c r="BV19" s="873">
        <v>0</v>
      </c>
      <c r="BW19" s="873">
        <v>0</v>
      </c>
      <c r="BX19" s="873">
        <v>0</v>
      </c>
      <c r="BY19" s="873">
        <v>0</v>
      </c>
      <c r="BZ19" s="873">
        <v>0</v>
      </c>
      <c r="CA19" s="873">
        <v>0</v>
      </c>
      <c r="CB19" s="873">
        <v>0</v>
      </c>
      <c r="CC19" s="873">
        <v>0</v>
      </c>
      <c r="CD19" s="873">
        <v>-16209009</v>
      </c>
      <c r="CE19" s="873">
        <v>-190488</v>
      </c>
      <c r="CF19" s="873">
        <v>-16399497</v>
      </c>
      <c r="CG19" s="873">
        <v>-49743</v>
      </c>
      <c r="CH19" s="873">
        <v>-16867</v>
      </c>
      <c r="CI19" s="873">
        <v>-66610</v>
      </c>
      <c r="CJ19" s="873">
        <v>-21712</v>
      </c>
      <c r="CK19" s="873">
        <v>-390</v>
      </c>
      <c r="CL19" s="873">
        <v>-22102</v>
      </c>
      <c r="CM19" s="873">
        <v>-3585763</v>
      </c>
      <c r="CN19" s="873">
        <v>-583422</v>
      </c>
      <c r="CO19" s="873">
        <v>-4169185</v>
      </c>
      <c r="CP19" s="873">
        <v>-13511</v>
      </c>
      <c r="CQ19" s="873">
        <v>-68</v>
      </c>
      <c r="CR19" s="873">
        <v>-13579</v>
      </c>
      <c r="CS19" s="873">
        <v>-3670729</v>
      </c>
      <c r="CT19" s="873">
        <v>-600747</v>
      </c>
      <c r="CU19" s="873">
        <v>-4271476</v>
      </c>
      <c r="CV19" s="873">
        <v>-96193</v>
      </c>
      <c r="CW19" s="873">
        <v>0</v>
      </c>
      <c r="CX19" s="873">
        <v>-96193</v>
      </c>
      <c r="CY19" s="873">
        <v>-2765</v>
      </c>
      <c r="CZ19" s="873">
        <v>0</v>
      </c>
      <c r="DA19" s="873">
        <v>-2765</v>
      </c>
      <c r="DB19" s="873">
        <v>-29637</v>
      </c>
      <c r="DC19" s="873">
        <v>0</v>
      </c>
      <c r="DD19" s="873">
        <v>-29637</v>
      </c>
      <c r="DE19" s="873">
        <v>4025</v>
      </c>
      <c r="DF19" s="873">
        <v>0</v>
      </c>
      <c r="DG19" s="873">
        <v>4025</v>
      </c>
      <c r="DH19" s="873">
        <v>-22578</v>
      </c>
      <c r="DI19" s="873">
        <v>0</v>
      </c>
      <c r="DJ19" s="873">
        <v>-22578</v>
      </c>
      <c r="DK19" s="873">
        <v>0</v>
      </c>
      <c r="DL19" s="873">
        <v>0</v>
      </c>
      <c r="DM19" s="873">
        <v>0</v>
      </c>
      <c r="DN19" s="873">
        <v>0</v>
      </c>
      <c r="DO19" s="873">
        <v>0</v>
      </c>
      <c r="DP19" s="873">
        <v>0</v>
      </c>
      <c r="DQ19" s="873">
        <v>0</v>
      </c>
      <c r="DR19" s="873">
        <v>0</v>
      </c>
      <c r="DS19" s="873">
        <v>0</v>
      </c>
      <c r="DT19" s="873">
        <v>-17680</v>
      </c>
      <c r="DU19" s="873">
        <v>0</v>
      </c>
      <c r="DV19" s="873">
        <v>-17680</v>
      </c>
      <c r="DW19" s="873">
        <v>3911</v>
      </c>
      <c r="DX19" s="873">
        <v>0</v>
      </c>
      <c r="DY19" s="873">
        <v>3911</v>
      </c>
      <c r="DZ19" s="873">
        <v>0</v>
      </c>
      <c r="EA19" s="873">
        <v>-61855</v>
      </c>
      <c r="EB19" s="873">
        <v>-61855</v>
      </c>
      <c r="EC19" s="873">
        <v>0</v>
      </c>
      <c r="ED19" s="873">
        <v>0</v>
      </c>
      <c r="EE19" s="873">
        <v>0</v>
      </c>
      <c r="EF19" s="873">
        <v>-61855</v>
      </c>
      <c r="EG19" s="873">
        <v>0</v>
      </c>
      <c r="EH19" s="873">
        <v>-160917</v>
      </c>
      <c r="EI19" s="873">
        <v>-61855</v>
      </c>
      <c r="EJ19" s="873">
        <v>-222772</v>
      </c>
      <c r="EK19" s="873">
        <v>0</v>
      </c>
      <c r="EL19" s="873">
        <v>0</v>
      </c>
      <c r="EM19" s="873">
        <v>0</v>
      </c>
      <c r="EN19" s="873">
        <v>0</v>
      </c>
      <c r="EO19" s="873">
        <v>0</v>
      </c>
      <c r="EP19" s="873">
        <v>0</v>
      </c>
      <c r="EQ19" s="873">
        <v>5500</v>
      </c>
      <c r="ER19" s="873">
        <v>0</v>
      </c>
      <c r="ES19" s="873">
        <v>5500</v>
      </c>
      <c r="ET19" s="873">
        <v>0</v>
      </c>
      <c r="EU19" s="873">
        <v>0</v>
      </c>
      <c r="EV19" s="873">
        <v>0</v>
      </c>
      <c r="EW19" s="873">
        <v>0</v>
      </c>
      <c r="EX19" s="873">
        <v>0</v>
      </c>
      <c r="EY19" s="873">
        <v>0</v>
      </c>
      <c r="EZ19" s="873">
        <v>0</v>
      </c>
      <c r="FA19" s="873">
        <v>0</v>
      </c>
      <c r="FB19" s="873">
        <v>0</v>
      </c>
      <c r="FC19" s="873">
        <v>-17292</v>
      </c>
      <c r="FD19" s="873">
        <v>0</v>
      </c>
      <c r="FE19" s="873">
        <v>-17292</v>
      </c>
      <c r="FF19" s="873">
        <v>0</v>
      </c>
      <c r="FG19" s="873">
        <v>0</v>
      </c>
      <c r="FH19" s="873">
        <v>0</v>
      </c>
      <c r="FI19" s="873">
        <v>0</v>
      </c>
      <c r="FJ19" s="873">
        <v>0</v>
      </c>
      <c r="FK19" s="873">
        <v>0</v>
      </c>
      <c r="FL19" s="873">
        <v>0</v>
      </c>
      <c r="FM19" s="873">
        <v>0</v>
      </c>
      <c r="FN19" s="873">
        <v>0</v>
      </c>
      <c r="FO19" s="873">
        <v>-24560</v>
      </c>
      <c r="FP19" s="873">
        <v>0</v>
      </c>
      <c r="FQ19" s="873">
        <v>-24560</v>
      </c>
      <c r="FR19" s="873">
        <v>0</v>
      </c>
      <c r="FS19" s="873">
        <v>0</v>
      </c>
      <c r="FT19" s="873">
        <v>0</v>
      </c>
      <c r="FU19" s="873">
        <v>-8655</v>
      </c>
      <c r="FV19" s="873">
        <v>0</v>
      </c>
      <c r="FW19" s="873">
        <v>-8655</v>
      </c>
      <c r="FX19" s="873">
        <v>0</v>
      </c>
      <c r="FY19" s="873">
        <v>0</v>
      </c>
      <c r="FZ19" s="873">
        <v>0</v>
      </c>
      <c r="GA19" s="873">
        <v>0</v>
      </c>
      <c r="GB19" s="873">
        <v>0</v>
      </c>
      <c r="GC19" s="873">
        <v>0</v>
      </c>
      <c r="GD19" s="873">
        <v>-38042688</v>
      </c>
      <c r="GE19" s="873">
        <v>-4659774</v>
      </c>
      <c r="GF19" s="873">
        <v>-42702462</v>
      </c>
      <c r="GG19" s="873">
        <v>-34520</v>
      </c>
      <c r="GH19" s="873">
        <v>-3053</v>
      </c>
      <c r="GI19" s="873">
        <v>-37573</v>
      </c>
      <c r="GJ19" s="873">
        <v>-221355</v>
      </c>
      <c r="GK19" s="873">
        <v>0</v>
      </c>
      <c r="GL19" s="873">
        <v>-221355</v>
      </c>
      <c r="GM19" s="873">
        <v>-38343570</v>
      </c>
      <c r="GN19" s="873">
        <v>-4662827</v>
      </c>
      <c r="GO19" s="873">
        <v>-43006397</v>
      </c>
      <c r="GP19" s="873">
        <v>0</v>
      </c>
      <c r="GQ19" s="873">
        <v>0</v>
      </c>
      <c r="GR19" s="873">
        <v>0</v>
      </c>
      <c r="GS19" s="873">
        <v>0</v>
      </c>
      <c r="GT19" s="873">
        <v>0</v>
      </c>
      <c r="GU19" s="873">
        <v>0</v>
      </c>
      <c r="GV19" s="873">
        <v>0</v>
      </c>
      <c r="GW19" s="873">
        <v>0</v>
      </c>
      <c r="GX19" s="873">
        <v>0</v>
      </c>
      <c r="GY19" s="873">
        <v>84306713</v>
      </c>
      <c r="GZ19" s="873">
        <v>6979262</v>
      </c>
      <c r="HA19" s="873">
        <v>91285975</v>
      </c>
      <c r="HB19" s="873">
        <v>533336</v>
      </c>
      <c r="HC19" s="873">
        <v>-11989</v>
      </c>
      <c r="HD19" s="873">
        <v>521347</v>
      </c>
      <c r="HE19" s="873">
        <v>-16209009</v>
      </c>
      <c r="HF19" s="873">
        <v>-190488</v>
      </c>
      <c r="HG19" s="873">
        <v>-16399497</v>
      </c>
      <c r="HH19" s="873">
        <v>-3670729</v>
      </c>
      <c r="HI19" s="873">
        <v>-600747</v>
      </c>
      <c r="HJ19" s="873">
        <v>-4271476</v>
      </c>
      <c r="HK19" s="873">
        <v>-160917</v>
      </c>
      <c r="HL19" s="873">
        <v>-61855</v>
      </c>
      <c r="HM19" s="873">
        <v>-222772</v>
      </c>
      <c r="HN19" s="873">
        <v>-38343570</v>
      </c>
      <c r="HO19" s="873">
        <v>-4662827</v>
      </c>
      <c r="HP19" s="873">
        <v>-43006397</v>
      </c>
      <c r="HQ19" s="873">
        <v>0</v>
      </c>
      <c r="HR19" s="873">
        <v>0</v>
      </c>
      <c r="HS19" s="873">
        <v>0</v>
      </c>
      <c r="HT19" s="873">
        <v>-57850889</v>
      </c>
      <c r="HU19" s="873">
        <v>-5527906</v>
      </c>
      <c r="HV19" s="873">
        <v>-63378795</v>
      </c>
      <c r="HW19" s="873">
        <v>26455824</v>
      </c>
      <c r="HX19" s="873">
        <v>1451356</v>
      </c>
      <c r="HY19" s="873">
        <v>27907180</v>
      </c>
      <c r="HZ19" s="870" t="s">
        <v>867</v>
      </c>
      <c r="IA19" s="870" t="s">
        <v>726</v>
      </c>
      <c r="IB19" s="870" t="s">
        <v>679</v>
      </c>
      <c r="IC19" s="870" t="s">
        <v>2733</v>
      </c>
      <c r="ID19" s="870" t="s">
        <v>2756</v>
      </c>
    </row>
    <row r="20" spans="1:238" x14ac:dyDescent="0.2">
      <c r="A20" s="870" t="s">
        <v>3069</v>
      </c>
      <c r="B20" s="870" t="s">
        <v>109</v>
      </c>
      <c r="C20" s="870" t="s">
        <v>108</v>
      </c>
      <c r="D20" s="873">
        <v>84420169</v>
      </c>
      <c r="E20" s="873">
        <v>0</v>
      </c>
      <c r="F20" s="873">
        <v>84420169</v>
      </c>
      <c r="G20" s="873">
        <v>-1399105</v>
      </c>
      <c r="H20" s="873">
        <v>0</v>
      </c>
      <c r="I20" s="873">
        <v>-1399105</v>
      </c>
      <c r="J20" s="873">
        <v>-172586</v>
      </c>
      <c r="K20" s="873">
        <v>0</v>
      </c>
      <c r="L20" s="873">
        <v>-172586</v>
      </c>
      <c r="M20" s="873">
        <v>97273</v>
      </c>
      <c r="N20" s="873">
        <v>0</v>
      </c>
      <c r="O20" s="873">
        <v>97273</v>
      </c>
      <c r="P20" s="873">
        <v>1336846</v>
      </c>
      <c r="Q20" s="873">
        <v>0</v>
      </c>
      <c r="R20" s="873">
        <v>1336846</v>
      </c>
      <c r="S20" s="873">
        <v>108586</v>
      </c>
      <c r="T20" s="873">
        <v>0</v>
      </c>
      <c r="U20" s="873">
        <v>108586</v>
      </c>
      <c r="V20" s="873">
        <v>1370119</v>
      </c>
      <c r="W20" s="873">
        <v>0</v>
      </c>
      <c r="X20" s="873">
        <v>1370119</v>
      </c>
      <c r="Y20" s="873">
        <v>-6078837</v>
      </c>
      <c r="Z20" s="873">
        <v>0</v>
      </c>
      <c r="AA20" s="873">
        <v>-6078837</v>
      </c>
      <c r="AB20" s="873">
        <v>-31219</v>
      </c>
      <c r="AC20" s="873">
        <v>0</v>
      </c>
      <c r="AD20" s="873">
        <v>-31219</v>
      </c>
      <c r="AE20" s="873">
        <v>-88050</v>
      </c>
      <c r="AF20" s="873">
        <v>0</v>
      </c>
      <c r="AG20" s="873">
        <v>-88050</v>
      </c>
      <c r="AH20" s="873">
        <v>1066</v>
      </c>
      <c r="AI20" s="873">
        <v>0</v>
      </c>
      <c r="AJ20" s="873">
        <v>1066</v>
      </c>
      <c r="AK20" s="873">
        <v>0</v>
      </c>
      <c r="AL20" s="873">
        <v>0</v>
      </c>
      <c r="AM20" s="873">
        <v>0</v>
      </c>
      <c r="AN20" s="873">
        <v>32908</v>
      </c>
      <c r="AO20" s="873">
        <v>0</v>
      </c>
      <c r="AP20" s="873">
        <v>32908</v>
      </c>
      <c r="AQ20" s="873">
        <v>0</v>
      </c>
      <c r="AR20" s="873">
        <v>0</v>
      </c>
      <c r="AS20" s="873">
        <v>0</v>
      </c>
      <c r="AT20" s="873">
        <v>-122024</v>
      </c>
      <c r="AU20" s="873">
        <v>0</v>
      </c>
      <c r="AV20" s="873">
        <v>-122024</v>
      </c>
      <c r="AW20" s="873">
        <v>-11088</v>
      </c>
      <c r="AX20" s="873">
        <v>0</v>
      </c>
      <c r="AY20" s="873">
        <v>-11088</v>
      </c>
      <c r="AZ20" s="873">
        <v>1662884</v>
      </c>
      <c r="BA20" s="873">
        <v>0</v>
      </c>
      <c r="BB20" s="873">
        <v>1662884</v>
      </c>
      <c r="BC20" s="873">
        <v>49255</v>
      </c>
      <c r="BD20" s="873">
        <v>0</v>
      </c>
      <c r="BE20" s="873">
        <v>49255</v>
      </c>
      <c r="BF20" s="873">
        <v>-6716755</v>
      </c>
      <c r="BG20" s="873">
        <v>0</v>
      </c>
      <c r="BH20" s="873">
        <v>-6716755</v>
      </c>
      <c r="BI20" s="873">
        <v>-18657</v>
      </c>
      <c r="BJ20" s="873">
        <v>0</v>
      </c>
      <c r="BK20" s="873">
        <v>-18657</v>
      </c>
      <c r="BL20" s="873">
        <v>-166728</v>
      </c>
      <c r="BM20" s="873">
        <v>0</v>
      </c>
      <c r="BN20" s="873">
        <v>-166728</v>
      </c>
      <c r="BO20" s="873">
        <v>0</v>
      </c>
      <c r="BP20" s="873">
        <v>0</v>
      </c>
      <c r="BQ20" s="873">
        <v>0</v>
      </c>
      <c r="BR20" s="873">
        <v>-32213</v>
      </c>
      <c r="BS20" s="873">
        <v>0</v>
      </c>
      <c r="BT20" s="873">
        <v>-32213</v>
      </c>
      <c r="BU20" s="873">
        <v>0</v>
      </c>
      <c r="BV20" s="873">
        <v>0</v>
      </c>
      <c r="BW20" s="873">
        <v>0</v>
      </c>
      <c r="BX20" s="873">
        <v>0</v>
      </c>
      <c r="BY20" s="873">
        <v>0</v>
      </c>
      <c r="BZ20" s="873">
        <v>0</v>
      </c>
      <c r="CA20" s="873">
        <v>0</v>
      </c>
      <c r="CB20" s="873">
        <v>0</v>
      </c>
      <c r="CC20" s="873">
        <v>0</v>
      </c>
      <c r="CD20" s="873">
        <v>-11389101</v>
      </c>
      <c r="CE20" s="873">
        <v>0</v>
      </c>
      <c r="CF20" s="873">
        <v>-11389101</v>
      </c>
      <c r="CG20" s="873">
        <v>0</v>
      </c>
      <c r="CH20" s="873">
        <v>0</v>
      </c>
      <c r="CI20" s="873">
        <v>0</v>
      </c>
      <c r="CJ20" s="873">
        <v>0</v>
      </c>
      <c r="CK20" s="873">
        <v>0</v>
      </c>
      <c r="CL20" s="873">
        <v>0</v>
      </c>
      <c r="CM20" s="873">
        <v>-1992711</v>
      </c>
      <c r="CN20" s="873">
        <v>0</v>
      </c>
      <c r="CO20" s="873">
        <v>-1992711</v>
      </c>
      <c r="CP20" s="873">
        <v>167630</v>
      </c>
      <c r="CQ20" s="873">
        <v>0</v>
      </c>
      <c r="CR20" s="873">
        <v>167630</v>
      </c>
      <c r="CS20" s="873">
        <v>-1825081</v>
      </c>
      <c r="CT20" s="873">
        <v>0</v>
      </c>
      <c r="CU20" s="873">
        <v>-1825081</v>
      </c>
      <c r="CV20" s="873">
        <v>-44131</v>
      </c>
      <c r="CW20" s="873">
        <v>0</v>
      </c>
      <c r="CX20" s="873">
        <v>-44131</v>
      </c>
      <c r="CY20" s="873">
        <v>-489</v>
      </c>
      <c r="CZ20" s="873">
        <v>0</v>
      </c>
      <c r="DA20" s="873">
        <v>-489</v>
      </c>
      <c r="DB20" s="873">
        <v>-179988</v>
      </c>
      <c r="DC20" s="873">
        <v>0</v>
      </c>
      <c r="DD20" s="873">
        <v>-179988</v>
      </c>
      <c r="DE20" s="873">
        <v>0</v>
      </c>
      <c r="DF20" s="873">
        <v>0</v>
      </c>
      <c r="DG20" s="873">
        <v>0</v>
      </c>
      <c r="DH20" s="873">
        <v>-73</v>
      </c>
      <c r="DI20" s="873">
        <v>0</v>
      </c>
      <c r="DJ20" s="873">
        <v>-73</v>
      </c>
      <c r="DK20" s="873">
        <v>0</v>
      </c>
      <c r="DL20" s="873">
        <v>0</v>
      </c>
      <c r="DM20" s="873">
        <v>0</v>
      </c>
      <c r="DN20" s="873">
        <v>0</v>
      </c>
      <c r="DO20" s="873">
        <v>0</v>
      </c>
      <c r="DP20" s="873">
        <v>0</v>
      </c>
      <c r="DQ20" s="873">
        <v>0</v>
      </c>
      <c r="DR20" s="873">
        <v>0</v>
      </c>
      <c r="DS20" s="873">
        <v>0</v>
      </c>
      <c r="DT20" s="873">
        <v>0</v>
      </c>
      <c r="DU20" s="873">
        <v>0</v>
      </c>
      <c r="DV20" s="873">
        <v>0</v>
      </c>
      <c r="DW20" s="873">
        <v>0</v>
      </c>
      <c r="DX20" s="873">
        <v>0</v>
      </c>
      <c r="DY20" s="873">
        <v>0</v>
      </c>
      <c r="DZ20" s="873">
        <v>0</v>
      </c>
      <c r="EA20" s="873">
        <v>0</v>
      </c>
      <c r="EB20" s="873">
        <v>0</v>
      </c>
      <c r="EC20" s="873">
        <v>0</v>
      </c>
      <c r="ED20" s="873">
        <v>0</v>
      </c>
      <c r="EE20" s="873">
        <v>0</v>
      </c>
      <c r="EF20" s="873">
        <v>0</v>
      </c>
      <c r="EG20" s="873">
        <v>0</v>
      </c>
      <c r="EH20" s="873">
        <v>-224681</v>
      </c>
      <c r="EI20" s="873">
        <v>0</v>
      </c>
      <c r="EJ20" s="873">
        <v>-224681</v>
      </c>
      <c r="EK20" s="873">
        <v>0</v>
      </c>
      <c r="EL20" s="873">
        <v>0</v>
      </c>
      <c r="EM20" s="873">
        <v>0</v>
      </c>
      <c r="EN20" s="873">
        <v>0</v>
      </c>
      <c r="EO20" s="873">
        <v>0</v>
      </c>
      <c r="EP20" s="873">
        <v>0</v>
      </c>
      <c r="EQ20" s="873">
        <v>-1593</v>
      </c>
      <c r="ER20" s="873">
        <v>0</v>
      </c>
      <c r="ES20" s="873">
        <v>-1593</v>
      </c>
      <c r="ET20" s="873">
        <v>0</v>
      </c>
      <c r="EU20" s="873">
        <v>0</v>
      </c>
      <c r="EV20" s="873">
        <v>0</v>
      </c>
      <c r="EW20" s="873">
        <v>0</v>
      </c>
      <c r="EX20" s="873">
        <v>0</v>
      </c>
      <c r="EY20" s="873">
        <v>0</v>
      </c>
      <c r="EZ20" s="873">
        <v>0</v>
      </c>
      <c r="FA20" s="873">
        <v>0</v>
      </c>
      <c r="FB20" s="873">
        <v>0</v>
      </c>
      <c r="FC20" s="873">
        <v>-32949</v>
      </c>
      <c r="FD20" s="873">
        <v>0</v>
      </c>
      <c r="FE20" s="873">
        <v>-32949</v>
      </c>
      <c r="FF20" s="873">
        <v>-20</v>
      </c>
      <c r="FG20" s="873">
        <v>0</v>
      </c>
      <c r="FH20" s="873">
        <v>-20</v>
      </c>
      <c r="FI20" s="873">
        <v>0</v>
      </c>
      <c r="FJ20" s="873">
        <v>0</v>
      </c>
      <c r="FK20" s="873">
        <v>0</v>
      </c>
      <c r="FL20" s="873">
        <v>0</v>
      </c>
      <c r="FM20" s="873">
        <v>0</v>
      </c>
      <c r="FN20" s="873">
        <v>0</v>
      </c>
      <c r="FO20" s="873">
        <v>-8636</v>
      </c>
      <c r="FP20" s="873">
        <v>0</v>
      </c>
      <c r="FQ20" s="873">
        <v>-8636</v>
      </c>
      <c r="FR20" s="873">
        <v>159</v>
      </c>
      <c r="FS20" s="873">
        <v>0</v>
      </c>
      <c r="FT20" s="873">
        <v>159</v>
      </c>
      <c r="FU20" s="873">
        <v>-505</v>
      </c>
      <c r="FV20" s="873">
        <v>0</v>
      </c>
      <c r="FW20" s="873">
        <v>-505</v>
      </c>
      <c r="FX20" s="873">
        <v>4260</v>
      </c>
      <c r="FY20" s="873">
        <v>0</v>
      </c>
      <c r="FZ20" s="873">
        <v>4260</v>
      </c>
      <c r="GA20" s="873">
        <v>1981</v>
      </c>
      <c r="GB20" s="873">
        <v>0</v>
      </c>
      <c r="GC20" s="873">
        <v>1981</v>
      </c>
      <c r="GD20" s="873">
        <v>-27095461</v>
      </c>
      <c r="GE20" s="873">
        <v>0</v>
      </c>
      <c r="GF20" s="873">
        <v>-27095461</v>
      </c>
      <c r="GG20" s="873">
        <v>-60357</v>
      </c>
      <c r="GH20" s="873">
        <v>0</v>
      </c>
      <c r="GI20" s="873">
        <v>-60357</v>
      </c>
      <c r="GJ20" s="873">
        <v>-286959</v>
      </c>
      <c r="GK20" s="873">
        <v>0</v>
      </c>
      <c r="GL20" s="873">
        <v>-286959</v>
      </c>
      <c r="GM20" s="873">
        <v>-27480080</v>
      </c>
      <c r="GN20" s="873">
        <v>0</v>
      </c>
      <c r="GO20" s="873">
        <v>-27480080</v>
      </c>
      <c r="GP20" s="873">
        <v>0</v>
      </c>
      <c r="GQ20" s="873">
        <v>0</v>
      </c>
      <c r="GR20" s="873">
        <v>0</v>
      </c>
      <c r="GS20" s="873">
        <v>0</v>
      </c>
      <c r="GT20" s="873">
        <v>0</v>
      </c>
      <c r="GU20" s="873">
        <v>0</v>
      </c>
      <c r="GV20" s="873">
        <v>0</v>
      </c>
      <c r="GW20" s="873">
        <v>0</v>
      </c>
      <c r="GX20" s="873">
        <v>0</v>
      </c>
      <c r="GY20" s="873">
        <v>83021064</v>
      </c>
      <c r="GZ20" s="873">
        <v>0</v>
      </c>
      <c r="HA20" s="873">
        <v>83021064</v>
      </c>
      <c r="HB20" s="873">
        <v>1370119</v>
      </c>
      <c r="HC20" s="873">
        <v>0</v>
      </c>
      <c r="HD20" s="873">
        <v>1370119</v>
      </c>
      <c r="HE20" s="873">
        <v>-11389101</v>
      </c>
      <c r="HF20" s="873">
        <v>0</v>
      </c>
      <c r="HG20" s="873">
        <v>-11389101</v>
      </c>
      <c r="HH20" s="873">
        <v>-1825081</v>
      </c>
      <c r="HI20" s="873">
        <v>0</v>
      </c>
      <c r="HJ20" s="873">
        <v>-1825081</v>
      </c>
      <c r="HK20" s="873">
        <v>-224681</v>
      </c>
      <c r="HL20" s="873">
        <v>0</v>
      </c>
      <c r="HM20" s="873">
        <v>-224681</v>
      </c>
      <c r="HN20" s="873">
        <v>-27480080</v>
      </c>
      <c r="HO20" s="873">
        <v>0</v>
      </c>
      <c r="HP20" s="873">
        <v>-27480080</v>
      </c>
      <c r="HQ20" s="873">
        <v>0</v>
      </c>
      <c r="HR20" s="873">
        <v>0</v>
      </c>
      <c r="HS20" s="873">
        <v>0</v>
      </c>
      <c r="HT20" s="873">
        <v>-39548824</v>
      </c>
      <c r="HU20" s="873">
        <v>0</v>
      </c>
      <c r="HV20" s="873">
        <v>-39548824</v>
      </c>
      <c r="HW20" s="873">
        <v>43472240</v>
      </c>
      <c r="HX20" s="873">
        <v>0</v>
      </c>
      <c r="HY20" s="873">
        <v>43472240</v>
      </c>
      <c r="HZ20" s="870" t="s">
        <v>679</v>
      </c>
      <c r="IA20" s="870" t="s">
        <v>746</v>
      </c>
      <c r="IB20" s="870" t="s">
        <v>679</v>
      </c>
      <c r="IC20" s="870" t="s">
        <v>2734</v>
      </c>
      <c r="ID20" s="870" t="s">
        <v>2757</v>
      </c>
    </row>
    <row r="21" spans="1:238" x14ac:dyDescent="0.2">
      <c r="A21" s="870" t="s">
        <v>3070</v>
      </c>
      <c r="B21" s="870" t="s">
        <v>111</v>
      </c>
      <c r="C21" s="870" t="s">
        <v>110</v>
      </c>
      <c r="D21" s="873">
        <v>95290800</v>
      </c>
      <c r="E21" s="873">
        <v>0</v>
      </c>
      <c r="F21" s="873">
        <v>95290800</v>
      </c>
      <c r="G21" s="873">
        <v>-4190026</v>
      </c>
      <c r="H21" s="873">
        <v>0</v>
      </c>
      <c r="I21" s="873">
        <v>-4190026</v>
      </c>
      <c r="J21" s="873">
        <v>-255465</v>
      </c>
      <c r="K21" s="873">
        <v>0</v>
      </c>
      <c r="L21" s="873">
        <v>-255465</v>
      </c>
      <c r="M21" s="873">
        <v>215199</v>
      </c>
      <c r="N21" s="873">
        <v>0</v>
      </c>
      <c r="O21" s="873">
        <v>215199</v>
      </c>
      <c r="P21" s="873">
        <v>466696</v>
      </c>
      <c r="Q21" s="873">
        <v>0</v>
      </c>
      <c r="R21" s="873">
        <v>466696</v>
      </c>
      <c r="S21" s="873">
        <v>265359</v>
      </c>
      <c r="T21" s="873">
        <v>0</v>
      </c>
      <c r="U21" s="873">
        <v>265359</v>
      </c>
      <c r="V21" s="873">
        <v>691789</v>
      </c>
      <c r="W21" s="873">
        <v>0</v>
      </c>
      <c r="X21" s="873">
        <v>691789</v>
      </c>
      <c r="Y21" s="873">
        <v>-6733390</v>
      </c>
      <c r="Z21" s="873">
        <v>0</v>
      </c>
      <c r="AA21" s="873">
        <v>-6733390</v>
      </c>
      <c r="AB21" s="873">
        <v>-3293</v>
      </c>
      <c r="AC21" s="873">
        <v>0</v>
      </c>
      <c r="AD21" s="873">
        <v>-3293</v>
      </c>
      <c r="AE21" s="873">
        <v>-16689</v>
      </c>
      <c r="AF21" s="873">
        <v>0</v>
      </c>
      <c r="AG21" s="873">
        <v>-16689</v>
      </c>
      <c r="AH21" s="873">
        <v>-236</v>
      </c>
      <c r="AI21" s="873">
        <v>0</v>
      </c>
      <c r="AJ21" s="873">
        <v>-236</v>
      </c>
      <c r="AK21" s="873">
        <v>0</v>
      </c>
      <c r="AL21" s="873">
        <v>0</v>
      </c>
      <c r="AM21" s="873">
        <v>0</v>
      </c>
      <c r="AN21" s="873">
        <v>-492</v>
      </c>
      <c r="AO21" s="873">
        <v>0</v>
      </c>
      <c r="AP21" s="873">
        <v>-492</v>
      </c>
      <c r="AQ21" s="873">
        <v>0</v>
      </c>
      <c r="AR21" s="873">
        <v>0</v>
      </c>
      <c r="AS21" s="873">
        <v>0</v>
      </c>
      <c r="AT21" s="873">
        <v>-15961</v>
      </c>
      <c r="AU21" s="873">
        <v>0</v>
      </c>
      <c r="AV21" s="873">
        <v>-15961</v>
      </c>
      <c r="AW21" s="873">
        <v>0</v>
      </c>
      <c r="AX21" s="873">
        <v>0</v>
      </c>
      <c r="AY21" s="873">
        <v>0</v>
      </c>
      <c r="AZ21" s="873">
        <v>1871697</v>
      </c>
      <c r="BA21" s="873">
        <v>0</v>
      </c>
      <c r="BB21" s="873">
        <v>1871697</v>
      </c>
      <c r="BC21" s="873">
        <v>-71013</v>
      </c>
      <c r="BD21" s="873">
        <v>0</v>
      </c>
      <c r="BE21" s="873">
        <v>-71013</v>
      </c>
      <c r="BF21" s="873">
        <v>-8666084</v>
      </c>
      <c r="BG21" s="873">
        <v>0</v>
      </c>
      <c r="BH21" s="873">
        <v>-8666084</v>
      </c>
      <c r="BI21" s="873">
        <v>-31688</v>
      </c>
      <c r="BJ21" s="873">
        <v>0</v>
      </c>
      <c r="BK21" s="873">
        <v>-31688</v>
      </c>
      <c r="BL21" s="873">
        <v>-119460</v>
      </c>
      <c r="BM21" s="873">
        <v>0</v>
      </c>
      <c r="BN21" s="873">
        <v>-119460</v>
      </c>
      <c r="BO21" s="873">
        <v>-11290</v>
      </c>
      <c r="BP21" s="873">
        <v>0</v>
      </c>
      <c r="BQ21" s="873">
        <v>-11290</v>
      </c>
      <c r="BR21" s="873">
        <v>0</v>
      </c>
      <c r="BS21" s="873">
        <v>0</v>
      </c>
      <c r="BT21" s="873">
        <v>0</v>
      </c>
      <c r="BU21" s="873">
        <v>0</v>
      </c>
      <c r="BV21" s="873">
        <v>0</v>
      </c>
      <c r="BW21" s="873">
        <v>0</v>
      </c>
      <c r="BX21" s="873">
        <v>0</v>
      </c>
      <c r="BY21" s="873">
        <v>0</v>
      </c>
      <c r="BZ21" s="873">
        <v>0</v>
      </c>
      <c r="CA21" s="873">
        <v>0</v>
      </c>
      <c r="CB21" s="873">
        <v>0</v>
      </c>
      <c r="CC21" s="873">
        <v>0</v>
      </c>
      <c r="CD21" s="873">
        <v>-13777917</v>
      </c>
      <c r="CE21" s="873">
        <v>0</v>
      </c>
      <c r="CF21" s="873">
        <v>-13777917</v>
      </c>
      <c r="CG21" s="873">
        <v>-34612</v>
      </c>
      <c r="CH21" s="873">
        <v>0</v>
      </c>
      <c r="CI21" s="873">
        <v>-34612</v>
      </c>
      <c r="CJ21" s="873">
        <v>-139787</v>
      </c>
      <c r="CK21" s="873">
        <v>0</v>
      </c>
      <c r="CL21" s="873">
        <v>-139787</v>
      </c>
      <c r="CM21" s="873">
        <v>-1542323</v>
      </c>
      <c r="CN21" s="873">
        <v>0</v>
      </c>
      <c r="CO21" s="873">
        <v>-1542323</v>
      </c>
      <c r="CP21" s="873">
        <v>-248880</v>
      </c>
      <c r="CQ21" s="873">
        <v>0</v>
      </c>
      <c r="CR21" s="873">
        <v>-248880</v>
      </c>
      <c r="CS21" s="873">
        <v>-1965602</v>
      </c>
      <c r="CT21" s="873">
        <v>0</v>
      </c>
      <c r="CU21" s="873">
        <v>-1965602</v>
      </c>
      <c r="CV21" s="873">
        <v>0</v>
      </c>
      <c r="CW21" s="873">
        <v>0</v>
      </c>
      <c r="CX21" s="873">
        <v>0</v>
      </c>
      <c r="CY21" s="873">
        <v>0</v>
      </c>
      <c r="CZ21" s="873">
        <v>0</v>
      </c>
      <c r="DA21" s="873">
        <v>0</v>
      </c>
      <c r="DB21" s="873">
        <v>0</v>
      </c>
      <c r="DC21" s="873">
        <v>0</v>
      </c>
      <c r="DD21" s="873">
        <v>0</v>
      </c>
      <c r="DE21" s="873">
        <v>0</v>
      </c>
      <c r="DF21" s="873">
        <v>0</v>
      </c>
      <c r="DG21" s="873">
        <v>0</v>
      </c>
      <c r="DH21" s="873">
        <v>0</v>
      </c>
      <c r="DI21" s="873">
        <v>0</v>
      </c>
      <c r="DJ21" s="873">
        <v>0</v>
      </c>
      <c r="DK21" s="873">
        <v>0</v>
      </c>
      <c r="DL21" s="873">
        <v>0</v>
      </c>
      <c r="DM21" s="873">
        <v>0</v>
      </c>
      <c r="DN21" s="873">
        <v>0</v>
      </c>
      <c r="DO21" s="873">
        <v>0</v>
      </c>
      <c r="DP21" s="873">
        <v>0</v>
      </c>
      <c r="DQ21" s="873">
        <v>0</v>
      </c>
      <c r="DR21" s="873">
        <v>0</v>
      </c>
      <c r="DS21" s="873">
        <v>0</v>
      </c>
      <c r="DT21" s="873">
        <v>0</v>
      </c>
      <c r="DU21" s="873">
        <v>0</v>
      </c>
      <c r="DV21" s="873">
        <v>0</v>
      </c>
      <c r="DW21" s="873">
        <v>0</v>
      </c>
      <c r="DX21" s="873">
        <v>0</v>
      </c>
      <c r="DY21" s="873">
        <v>0</v>
      </c>
      <c r="DZ21" s="873">
        <v>0</v>
      </c>
      <c r="EA21" s="873">
        <v>0</v>
      </c>
      <c r="EB21" s="873">
        <v>0</v>
      </c>
      <c r="EC21" s="873">
        <v>0</v>
      </c>
      <c r="ED21" s="873">
        <v>0</v>
      </c>
      <c r="EE21" s="873">
        <v>0</v>
      </c>
      <c r="EF21" s="873">
        <v>0</v>
      </c>
      <c r="EG21" s="873">
        <v>0</v>
      </c>
      <c r="EH21" s="873">
        <v>0</v>
      </c>
      <c r="EI21" s="873">
        <v>0</v>
      </c>
      <c r="EJ21" s="873">
        <v>0</v>
      </c>
      <c r="EK21" s="873">
        <v>0</v>
      </c>
      <c r="EL21" s="873">
        <v>0</v>
      </c>
      <c r="EM21" s="873">
        <v>0</v>
      </c>
      <c r="EN21" s="873">
        <v>0</v>
      </c>
      <c r="EO21" s="873">
        <v>0</v>
      </c>
      <c r="EP21" s="873">
        <v>0</v>
      </c>
      <c r="EQ21" s="873">
        <v>1082</v>
      </c>
      <c r="ER21" s="873">
        <v>0</v>
      </c>
      <c r="ES21" s="873">
        <v>1082</v>
      </c>
      <c r="ET21" s="873">
        <v>0</v>
      </c>
      <c r="EU21" s="873">
        <v>0</v>
      </c>
      <c r="EV21" s="873">
        <v>0</v>
      </c>
      <c r="EW21" s="873">
        <v>-5799</v>
      </c>
      <c r="EX21" s="873">
        <v>0</v>
      </c>
      <c r="EY21" s="873">
        <v>-5799</v>
      </c>
      <c r="EZ21" s="873">
        <v>0</v>
      </c>
      <c r="FA21" s="873">
        <v>0</v>
      </c>
      <c r="FB21" s="873">
        <v>0</v>
      </c>
      <c r="FC21" s="873">
        <v>0</v>
      </c>
      <c r="FD21" s="873">
        <v>0</v>
      </c>
      <c r="FE21" s="873">
        <v>0</v>
      </c>
      <c r="FF21" s="873">
        <v>0</v>
      </c>
      <c r="FG21" s="873">
        <v>0</v>
      </c>
      <c r="FH21" s="873">
        <v>0</v>
      </c>
      <c r="FI21" s="873">
        <v>0</v>
      </c>
      <c r="FJ21" s="873">
        <v>0</v>
      </c>
      <c r="FK21" s="873">
        <v>0</v>
      </c>
      <c r="FL21" s="873">
        <v>0</v>
      </c>
      <c r="FM21" s="873">
        <v>0</v>
      </c>
      <c r="FN21" s="873">
        <v>0</v>
      </c>
      <c r="FO21" s="873">
        <v>-28413</v>
      </c>
      <c r="FP21" s="873">
        <v>0</v>
      </c>
      <c r="FQ21" s="873">
        <v>-28413</v>
      </c>
      <c r="FR21" s="873">
        <v>12</v>
      </c>
      <c r="FS21" s="873">
        <v>0</v>
      </c>
      <c r="FT21" s="873">
        <v>12</v>
      </c>
      <c r="FU21" s="873">
        <v>-15049</v>
      </c>
      <c r="FV21" s="873">
        <v>0</v>
      </c>
      <c r="FW21" s="873">
        <v>-15049</v>
      </c>
      <c r="FX21" s="873">
        <v>9875</v>
      </c>
      <c r="FY21" s="873">
        <v>0</v>
      </c>
      <c r="FZ21" s="873">
        <v>9875</v>
      </c>
      <c r="GA21" s="873">
        <v>0</v>
      </c>
      <c r="GB21" s="873">
        <v>0</v>
      </c>
      <c r="GC21" s="873">
        <v>0</v>
      </c>
      <c r="GD21" s="873">
        <v>-30677830</v>
      </c>
      <c r="GE21" s="873">
        <v>0</v>
      </c>
      <c r="GF21" s="873">
        <v>-30677830</v>
      </c>
      <c r="GG21" s="873">
        <v>-59606</v>
      </c>
      <c r="GH21" s="873">
        <v>0</v>
      </c>
      <c r="GI21" s="873">
        <v>-59606</v>
      </c>
      <c r="GJ21" s="873">
        <v>-496393</v>
      </c>
      <c r="GK21" s="873">
        <v>0</v>
      </c>
      <c r="GL21" s="873">
        <v>-496393</v>
      </c>
      <c r="GM21" s="873">
        <v>-31272121</v>
      </c>
      <c r="GN21" s="873">
        <v>0</v>
      </c>
      <c r="GO21" s="873">
        <v>-31272121</v>
      </c>
      <c r="GP21" s="873">
        <v>0</v>
      </c>
      <c r="GQ21" s="873">
        <v>0</v>
      </c>
      <c r="GR21" s="873">
        <v>0</v>
      </c>
      <c r="GS21" s="873">
        <v>0</v>
      </c>
      <c r="GT21" s="873">
        <v>0</v>
      </c>
      <c r="GU21" s="873">
        <v>0</v>
      </c>
      <c r="GV21" s="873">
        <v>0</v>
      </c>
      <c r="GW21" s="873">
        <v>0</v>
      </c>
      <c r="GX21" s="873">
        <v>0</v>
      </c>
      <c r="GY21" s="873">
        <v>91100774</v>
      </c>
      <c r="GZ21" s="873">
        <v>0</v>
      </c>
      <c r="HA21" s="873">
        <v>91100774</v>
      </c>
      <c r="HB21" s="873">
        <v>691789</v>
      </c>
      <c r="HC21" s="873">
        <v>0</v>
      </c>
      <c r="HD21" s="873">
        <v>691789</v>
      </c>
      <c r="HE21" s="873">
        <v>-13777917</v>
      </c>
      <c r="HF21" s="873">
        <v>0</v>
      </c>
      <c r="HG21" s="873">
        <v>-13777917</v>
      </c>
      <c r="HH21" s="873">
        <v>-1965602</v>
      </c>
      <c r="HI21" s="873">
        <v>0</v>
      </c>
      <c r="HJ21" s="873">
        <v>-1965602</v>
      </c>
      <c r="HK21" s="873">
        <v>0</v>
      </c>
      <c r="HL21" s="873">
        <v>0</v>
      </c>
      <c r="HM21" s="873">
        <v>0</v>
      </c>
      <c r="HN21" s="873">
        <v>-31272121</v>
      </c>
      <c r="HO21" s="873">
        <v>0</v>
      </c>
      <c r="HP21" s="873">
        <v>-31272121</v>
      </c>
      <c r="HQ21" s="873">
        <v>0</v>
      </c>
      <c r="HR21" s="873">
        <v>0</v>
      </c>
      <c r="HS21" s="873">
        <v>0</v>
      </c>
      <c r="HT21" s="873">
        <v>-46323851</v>
      </c>
      <c r="HU21" s="873">
        <v>0</v>
      </c>
      <c r="HV21" s="873">
        <v>-46323851</v>
      </c>
      <c r="HW21" s="873">
        <v>44776923</v>
      </c>
      <c r="HX21" s="873">
        <v>0</v>
      </c>
      <c r="HY21" s="873">
        <v>44776923</v>
      </c>
      <c r="HZ21" s="870" t="s">
        <v>697</v>
      </c>
      <c r="IA21" s="870" t="s">
        <v>680</v>
      </c>
      <c r="IB21" s="870" t="s">
        <v>1908</v>
      </c>
      <c r="IC21" s="870" t="s">
        <v>2732</v>
      </c>
      <c r="ID21" s="870" t="s">
        <v>2758</v>
      </c>
    </row>
    <row r="22" spans="1:238" x14ac:dyDescent="0.2">
      <c r="A22" s="870" t="s">
        <v>3070</v>
      </c>
      <c r="B22" s="870" t="s">
        <v>113</v>
      </c>
      <c r="C22" s="870" t="s">
        <v>112</v>
      </c>
      <c r="D22" s="873">
        <v>529142168</v>
      </c>
      <c r="E22" s="873">
        <v>21632300</v>
      </c>
      <c r="F22" s="873">
        <v>550774468</v>
      </c>
      <c r="G22" s="873">
        <v>-3736408</v>
      </c>
      <c r="H22" s="873">
        <v>0</v>
      </c>
      <c r="I22" s="873">
        <v>-3736408</v>
      </c>
      <c r="J22" s="873">
        <v>-2963956</v>
      </c>
      <c r="K22" s="873">
        <v>-52372</v>
      </c>
      <c r="L22" s="873">
        <v>-3016328</v>
      </c>
      <c r="M22" s="873">
        <v>1494698</v>
      </c>
      <c r="N22" s="873">
        <v>58626</v>
      </c>
      <c r="O22" s="873">
        <v>1553324</v>
      </c>
      <c r="P22" s="873">
        <v>4084292</v>
      </c>
      <c r="Q22" s="873">
        <v>68313</v>
      </c>
      <c r="R22" s="873">
        <v>4152605</v>
      </c>
      <c r="S22" s="873">
        <v>1574052</v>
      </c>
      <c r="T22" s="873">
        <v>8359</v>
      </c>
      <c r="U22" s="873">
        <v>1582411</v>
      </c>
      <c r="V22" s="873">
        <v>4189086</v>
      </c>
      <c r="W22" s="873">
        <v>82926</v>
      </c>
      <c r="X22" s="873">
        <v>4272012</v>
      </c>
      <c r="Y22" s="873">
        <v>-43542797</v>
      </c>
      <c r="Z22" s="873">
        <v>-870383</v>
      </c>
      <c r="AA22" s="873">
        <v>-44413180</v>
      </c>
      <c r="AB22" s="873">
        <v>-117697</v>
      </c>
      <c r="AC22" s="873">
        <v>-2255</v>
      </c>
      <c r="AD22" s="873">
        <v>-119952</v>
      </c>
      <c r="AE22" s="873">
        <v>-2145660</v>
      </c>
      <c r="AF22" s="873">
        <v>-40098</v>
      </c>
      <c r="AG22" s="873">
        <v>-2185758</v>
      </c>
      <c r="AH22" s="873">
        <v>6017</v>
      </c>
      <c r="AI22" s="873">
        <v>2416</v>
      </c>
      <c r="AJ22" s="873">
        <v>8433</v>
      </c>
      <c r="AK22" s="873">
        <v>0</v>
      </c>
      <c r="AL22" s="873">
        <v>0</v>
      </c>
      <c r="AM22" s="873">
        <v>0</v>
      </c>
      <c r="AN22" s="873">
        <v>-27167</v>
      </c>
      <c r="AO22" s="873">
        <v>-412</v>
      </c>
      <c r="AP22" s="873">
        <v>-27579</v>
      </c>
      <c r="AQ22" s="873">
        <v>-15711</v>
      </c>
      <c r="AR22" s="873">
        <v>0</v>
      </c>
      <c r="AS22" s="873">
        <v>-15711</v>
      </c>
      <c r="AT22" s="873">
        <v>-2124510</v>
      </c>
      <c r="AU22" s="873">
        <v>-42102</v>
      </c>
      <c r="AV22" s="873">
        <v>-2166612</v>
      </c>
      <c r="AW22" s="873">
        <v>-89938</v>
      </c>
      <c r="AX22" s="873">
        <v>-5404</v>
      </c>
      <c r="AY22" s="873">
        <v>-95342</v>
      </c>
      <c r="AZ22" s="873">
        <v>10407586</v>
      </c>
      <c r="BA22" s="873">
        <v>474719</v>
      </c>
      <c r="BB22" s="873">
        <v>10882305</v>
      </c>
      <c r="BC22" s="873">
        <v>250012</v>
      </c>
      <c r="BD22" s="873">
        <v>16164</v>
      </c>
      <c r="BE22" s="873">
        <v>266176</v>
      </c>
      <c r="BF22" s="873">
        <v>-38423178</v>
      </c>
      <c r="BG22" s="873">
        <v>-2286253</v>
      </c>
      <c r="BH22" s="873">
        <v>-40709431</v>
      </c>
      <c r="BI22" s="873">
        <v>418620</v>
      </c>
      <c r="BJ22" s="873">
        <v>-321289</v>
      </c>
      <c r="BK22" s="873">
        <v>97331</v>
      </c>
      <c r="BL22" s="873">
        <v>-135000</v>
      </c>
      <c r="BM22" s="873">
        <v>0</v>
      </c>
      <c r="BN22" s="873">
        <v>-135000</v>
      </c>
      <c r="BO22" s="873">
        <v>0</v>
      </c>
      <c r="BP22" s="873">
        <v>0</v>
      </c>
      <c r="BQ22" s="873">
        <v>0</v>
      </c>
      <c r="BR22" s="873">
        <v>0</v>
      </c>
      <c r="BS22" s="873">
        <v>0</v>
      </c>
      <c r="BT22" s="873">
        <v>0</v>
      </c>
      <c r="BU22" s="873">
        <v>0</v>
      </c>
      <c r="BV22" s="873">
        <v>0</v>
      </c>
      <c r="BW22" s="873">
        <v>0</v>
      </c>
      <c r="BX22" s="873">
        <v>0</v>
      </c>
      <c r="BY22" s="873">
        <v>0</v>
      </c>
      <c r="BZ22" s="873">
        <v>0</v>
      </c>
      <c r="CA22" s="873">
        <v>0</v>
      </c>
      <c r="CB22" s="873">
        <v>0</v>
      </c>
      <c r="CC22" s="873">
        <v>0</v>
      </c>
      <c r="CD22" s="873">
        <v>-73170417</v>
      </c>
      <c r="CE22" s="873">
        <v>-3027140</v>
      </c>
      <c r="CF22" s="873">
        <v>-76197557</v>
      </c>
      <c r="CG22" s="873">
        <v>-1936661</v>
      </c>
      <c r="CH22" s="873">
        <v>0</v>
      </c>
      <c r="CI22" s="873">
        <v>-1936661</v>
      </c>
      <c r="CJ22" s="873">
        <v>-143909</v>
      </c>
      <c r="CK22" s="873">
        <v>0</v>
      </c>
      <c r="CL22" s="873">
        <v>-143909</v>
      </c>
      <c r="CM22" s="873">
        <v>-25762480</v>
      </c>
      <c r="CN22" s="873">
        <v>-988728</v>
      </c>
      <c r="CO22" s="873">
        <v>-26751208</v>
      </c>
      <c r="CP22" s="873">
        <v>-1243887</v>
      </c>
      <c r="CQ22" s="873">
        <v>13633</v>
      </c>
      <c r="CR22" s="873">
        <v>-1230254</v>
      </c>
      <c r="CS22" s="873">
        <v>-29086937</v>
      </c>
      <c r="CT22" s="873">
        <v>-975095</v>
      </c>
      <c r="CU22" s="873">
        <v>-30062032</v>
      </c>
      <c r="CV22" s="873">
        <v>-58249</v>
      </c>
      <c r="CW22" s="873">
        <v>0</v>
      </c>
      <c r="CX22" s="873">
        <v>-58249</v>
      </c>
      <c r="CY22" s="873">
        <v>-22291</v>
      </c>
      <c r="CZ22" s="873">
        <v>0</v>
      </c>
      <c r="DA22" s="873">
        <v>-22291</v>
      </c>
      <c r="DB22" s="873">
        <v>-150647</v>
      </c>
      <c r="DC22" s="873">
        <v>0</v>
      </c>
      <c r="DD22" s="873">
        <v>-150647</v>
      </c>
      <c r="DE22" s="873">
        <v>-3861</v>
      </c>
      <c r="DF22" s="873">
        <v>0</v>
      </c>
      <c r="DG22" s="873">
        <v>-3861</v>
      </c>
      <c r="DH22" s="873">
        <v>0</v>
      </c>
      <c r="DI22" s="873">
        <v>0</v>
      </c>
      <c r="DJ22" s="873">
        <v>0</v>
      </c>
      <c r="DK22" s="873">
        <v>0</v>
      </c>
      <c r="DL22" s="873">
        <v>0</v>
      </c>
      <c r="DM22" s="873">
        <v>0</v>
      </c>
      <c r="DN22" s="873">
        <v>0</v>
      </c>
      <c r="DO22" s="873">
        <v>0</v>
      </c>
      <c r="DP22" s="873">
        <v>0</v>
      </c>
      <c r="DQ22" s="873">
        <v>0</v>
      </c>
      <c r="DR22" s="873">
        <v>0</v>
      </c>
      <c r="DS22" s="873">
        <v>0</v>
      </c>
      <c r="DT22" s="873">
        <v>0</v>
      </c>
      <c r="DU22" s="873">
        <v>0</v>
      </c>
      <c r="DV22" s="873">
        <v>0</v>
      </c>
      <c r="DW22" s="873">
        <v>0</v>
      </c>
      <c r="DX22" s="873">
        <v>0</v>
      </c>
      <c r="DY22" s="873">
        <v>0</v>
      </c>
      <c r="DZ22" s="873">
        <v>0</v>
      </c>
      <c r="EA22" s="873">
        <v>-286210</v>
      </c>
      <c r="EB22" s="873">
        <v>-286210</v>
      </c>
      <c r="EC22" s="873">
        <v>0</v>
      </c>
      <c r="ED22" s="873">
        <v>30257</v>
      </c>
      <c r="EE22" s="873">
        <v>30257</v>
      </c>
      <c r="EF22" s="873">
        <v>-255953</v>
      </c>
      <c r="EG22" s="873">
        <v>0</v>
      </c>
      <c r="EH22" s="873">
        <v>-235048</v>
      </c>
      <c r="EI22" s="873">
        <v>-255953</v>
      </c>
      <c r="EJ22" s="873">
        <v>-491001</v>
      </c>
      <c r="EK22" s="873">
        <v>1609</v>
      </c>
      <c r="EL22" s="873">
        <v>0</v>
      </c>
      <c r="EM22" s="873">
        <v>1609</v>
      </c>
      <c r="EN22" s="873">
        <v>0</v>
      </c>
      <c r="EO22" s="873">
        <v>0</v>
      </c>
      <c r="EP22" s="873">
        <v>0</v>
      </c>
      <c r="EQ22" s="873">
        <v>0</v>
      </c>
      <c r="ER22" s="873">
        <v>0</v>
      </c>
      <c r="ES22" s="873">
        <v>0</v>
      </c>
      <c r="ET22" s="873">
        <v>0</v>
      </c>
      <c r="EU22" s="873">
        <v>0</v>
      </c>
      <c r="EV22" s="873">
        <v>0</v>
      </c>
      <c r="EW22" s="873">
        <v>0</v>
      </c>
      <c r="EX22" s="873">
        <v>0</v>
      </c>
      <c r="EY22" s="873">
        <v>0</v>
      </c>
      <c r="EZ22" s="873">
        <v>0</v>
      </c>
      <c r="FA22" s="873">
        <v>0</v>
      </c>
      <c r="FB22" s="873">
        <v>0</v>
      </c>
      <c r="FC22" s="873">
        <v>0</v>
      </c>
      <c r="FD22" s="873">
        <v>0</v>
      </c>
      <c r="FE22" s="873">
        <v>0</v>
      </c>
      <c r="FF22" s="873">
        <v>0</v>
      </c>
      <c r="FG22" s="873">
        <v>0</v>
      </c>
      <c r="FH22" s="873">
        <v>0</v>
      </c>
      <c r="FI22" s="873">
        <v>0</v>
      </c>
      <c r="FJ22" s="873">
        <v>0</v>
      </c>
      <c r="FK22" s="873">
        <v>0</v>
      </c>
      <c r="FL22" s="873">
        <v>0</v>
      </c>
      <c r="FM22" s="873">
        <v>0</v>
      </c>
      <c r="FN22" s="873">
        <v>0</v>
      </c>
      <c r="FO22" s="873">
        <v>-410408</v>
      </c>
      <c r="FP22" s="873">
        <v>-2223</v>
      </c>
      <c r="FQ22" s="873">
        <v>-412631</v>
      </c>
      <c r="FR22" s="873">
        <v>20279</v>
      </c>
      <c r="FS22" s="873">
        <v>0</v>
      </c>
      <c r="FT22" s="873">
        <v>20279</v>
      </c>
      <c r="FU22" s="873">
        <v>0</v>
      </c>
      <c r="FV22" s="873">
        <v>0</v>
      </c>
      <c r="FW22" s="873">
        <v>0</v>
      </c>
      <c r="FX22" s="873">
        <v>0</v>
      </c>
      <c r="FY22" s="873">
        <v>0</v>
      </c>
      <c r="FZ22" s="873">
        <v>0</v>
      </c>
      <c r="GA22" s="873">
        <v>-841</v>
      </c>
      <c r="GB22" s="873">
        <v>0</v>
      </c>
      <c r="GC22" s="873">
        <v>-841</v>
      </c>
      <c r="GD22" s="873">
        <v>-183323781</v>
      </c>
      <c r="GE22" s="873">
        <v>-5604962</v>
      </c>
      <c r="GF22" s="873">
        <v>-188928743</v>
      </c>
      <c r="GG22" s="873">
        <v>-818739</v>
      </c>
      <c r="GH22" s="873">
        <v>-17686</v>
      </c>
      <c r="GI22" s="873">
        <v>-836425</v>
      </c>
      <c r="GJ22" s="873">
        <v>-2451509</v>
      </c>
      <c r="GK22" s="873">
        <v>0</v>
      </c>
      <c r="GL22" s="873">
        <v>-2451509</v>
      </c>
      <c r="GM22" s="873">
        <v>-186983390</v>
      </c>
      <c r="GN22" s="873">
        <v>-5624871</v>
      </c>
      <c r="GO22" s="873">
        <v>-192608261</v>
      </c>
      <c r="GP22" s="873">
        <v>0</v>
      </c>
      <c r="GQ22" s="873">
        <v>0</v>
      </c>
      <c r="GR22" s="873">
        <v>0</v>
      </c>
      <c r="GS22" s="873">
        <v>0</v>
      </c>
      <c r="GT22" s="873">
        <v>0</v>
      </c>
      <c r="GU22" s="873">
        <v>0</v>
      </c>
      <c r="GV22" s="873">
        <v>0</v>
      </c>
      <c r="GW22" s="873">
        <v>0</v>
      </c>
      <c r="GX22" s="873">
        <v>0</v>
      </c>
      <c r="GY22" s="873">
        <v>525405760</v>
      </c>
      <c r="GZ22" s="873">
        <v>21632300</v>
      </c>
      <c r="HA22" s="873">
        <v>547038060</v>
      </c>
      <c r="HB22" s="873">
        <v>4189086</v>
      </c>
      <c r="HC22" s="873">
        <v>82926</v>
      </c>
      <c r="HD22" s="873">
        <v>4272012</v>
      </c>
      <c r="HE22" s="873">
        <v>-73170417</v>
      </c>
      <c r="HF22" s="873">
        <v>-3027140</v>
      </c>
      <c r="HG22" s="873">
        <v>-76197557</v>
      </c>
      <c r="HH22" s="873">
        <v>-29086937</v>
      </c>
      <c r="HI22" s="873">
        <v>-975095</v>
      </c>
      <c r="HJ22" s="873">
        <v>-30062032</v>
      </c>
      <c r="HK22" s="873">
        <v>-235048</v>
      </c>
      <c r="HL22" s="873">
        <v>-255953</v>
      </c>
      <c r="HM22" s="873">
        <v>-491001</v>
      </c>
      <c r="HN22" s="873">
        <v>-186983390</v>
      </c>
      <c r="HO22" s="873">
        <v>-5624871</v>
      </c>
      <c r="HP22" s="873">
        <v>-192608261</v>
      </c>
      <c r="HQ22" s="873">
        <v>0</v>
      </c>
      <c r="HR22" s="873">
        <v>0</v>
      </c>
      <c r="HS22" s="873">
        <v>0</v>
      </c>
      <c r="HT22" s="873">
        <v>-285286706</v>
      </c>
      <c r="HU22" s="873">
        <v>-9800133</v>
      </c>
      <c r="HV22" s="873">
        <v>-295086839</v>
      </c>
      <c r="HW22" s="873">
        <v>240119054</v>
      </c>
      <c r="HX22" s="873">
        <v>11832167</v>
      </c>
      <c r="HY22" s="873">
        <v>251951221</v>
      </c>
      <c r="HZ22" s="870" t="s">
        <v>690</v>
      </c>
      <c r="IA22" s="870" t="s">
        <v>689</v>
      </c>
      <c r="IB22" s="870" t="s">
        <v>1909</v>
      </c>
      <c r="IC22" s="870" t="s">
        <v>2737</v>
      </c>
      <c r="ID22" s="870" t="s">
        <v>2759</v>
      </c>
    </row>
    <row r="23" spans="1:238" x14ac:dyDescent="0.2">
      <c r="A23" s="870" t="s">
        <v>3070</v>
      </c>
      <c r="B23" s="870" t="s">
        <v>115</v>
      </c>
      <c r="C23" s="870" t="s">
        <v>114</v>
      </c>
      <c r="D23" s="873">
        <v>53221077</v>
      </c>
      <c r="E23" s="873">
        <v>0</v>
      </c>
      <c r="F23" s="873">
        <v>53221077</v>
      </c>
      <c r="G23" s="873">
        <v>-2155004</v>
      </c>
      <c r="H23" s="873">
        <v>0</v>
      </c>
      <c r="I23" s="873">
        <v>-2155004</v>
      </c>
      <c r="J23" s="873">
        <v>-186041</v>
      </c>
      <c r="K23" s="873">
        <v>0</v>
      </c>
      <c r="L23" s="873">
        <v>-186041</v>
      </c>
      <c r="M23" s="873">
        <v>107796</v>
      </c>
      <c r="N23" s="873">
        <v>0</v>
      </c>
      <c r="O23" s="873">
        <v>107796</v>
      </c>
      <c r="P23" s="873">
        <v>243895</v>
      </c>
      <c r="Q23" s="873">
        <v>0</v>
      </c>
      <c r="R23" s="873">
        <v>243895</v>
      </c>
      <c r="S23" s="873">
        <v>253307</v>
      </c>
      <c r="T23" s="873">
        <v>0</v>
      </c>
      <c r="U23" s="873">
        <v>253307</v>
      </c>
      <c r="V23" s="873">
        <v>418957</v>
      </c>
      <c r="W23" s="873">
        <v>0</v>
      </c>
      <c r="X23" s="873">
        <v>418957</v>
      </c>
      <c r="Y23" s="873">
        <v>-2476019</v>
      </c>
      <c r="Z23" s="873">
        <v>0</v>
      </c>
      <c r="AA23" s="873">
        <v>-2476019</v>
      </c>
      <c r="AB23" s="873">
        <v>-8430</v>
      </c>
      <c r="AC23" s="873">
        <v>0</v>
      </c>
      <c r="AD23" s="873">
        <v>-8430</v>
      </c>
      <c r="AE23" s="873">
        <v>-148894</v>
      </c>
      <c r="AF23" s="873">
        <v>0</v>
      </c>
      <c r="AG23" s="873">
        <v>-148894</v>
      </c>
      <c r="AH23" s="873">
        <v>536</v>
      </c>
      <c r="AI23" s="873">
        <v>0</v>
      </c>
      <c r="AJ23" s="873">
        <v>536</v>
      </c>
      <c r="AK23" s="873">
        <v>0</v>
      </c>
      <c r="AL23" s="873">
        <v>0</v>
      </c>
      <c r="AM23" s="873">
        <v>0</v>
      </c>
      <c r="AN23" s="873">
        <v>-10569</v>
      </c>
      <c r="AO23" s="873">
        <v>0</v>
      </c>
      <c r="AP23" s="873">
        <v>-10569</v>
      </c>
      <c r="AQ23" s="873">
        <v>0</v>
      </c>
      <c r="AR23" s="873">
        <v>0</v>
      </c>
      <c r="AS23" s="873">
        <v>0</v>
      </c>
      <c r="AT23" s="873">
        <v>-138861</v>
      </c>
      <c r="AU23" s="873">
        <v>0</v>
      </c>
      <c r="AV23" s="873">
        <v>-138861</v>
      </c>
      <c r="AW23" s="873">
        <v>-5609</v>
      </c>
      <c r="AX23" s="873">
        <v>0</v>
      </c>
      <c r="AY23" s="873">
        <v>-5609</v>
      </c>
      <c r="AZ23" s="873">
        <v>1145476</v>
      </c>
      <c r="BA23" s="873">
        <v>0</v>
      </c>
      <c r="BB23" s="873">
        <v>1145476</v>
      </c>
      <c r="BC23" s="873">
        <v>-3680</v>
      </c>
      <c r="BD23" s="873">
        <v>0</v>
      </c>
      <c r="BE23" s="873">
        <v>-3680</v>
      </c>
      <c r="BF23" s="873">
        <v>-1281193</v>
      </c>
      <c r="BG23" s="873">
        <v>0</v>
      </c>
      <c r="BH23" s="873">
        <v>-1281193</v>
      </c>
      <c r="BI23" s="873">
        <v>27914</v>
      </c>
      <c r="BJ23" s="873">
        <v>0</v>
      </c>
      <c r="BK23" s="873">
        <v>27914</v>
      </c>
      <c r="BL23" s="873">
        <v>-49101</v>
      </c>
      <c r="BM23" s="873">
        <v>0</v>
      </c>
      <c r="BN23" s="873">
        <v>-49101</v>
      </c>
      <c r="BO23" s="873">
        <v>0</v>
      </c>
      <c r="BP23" s="873">
        <v>0</v>
      </c>
      <c r="BQ23" s="873">
        <v>0</v>
      </c>
      <c r="BR23" s="873">
        <v>0</v>
      </c>
      <c r="BS23" s="873">
        <v>0</v>
      </c>
      <c r="BT23" s="873">
        <v>0</v>
      </c>
      <c r="BU23" s="873">
        <v>0</v>
      </c>
      <c r="BV23" s="873">
        <v>0</v>
      </c>
      <c r="BW23" s="873">
        <v>0</v>
      </c>
      <c r="BX23" s="873">
        <v>0</v>
      </c>
      <c r="BY23" s="873">
        <v>0</v>
      </c>
      <c r="BZ23" s="873">
        <v>0</v>
      </c>
      <c r="CA23" s="873">
        <v>0</v>
      </c>
      <c r="CB23" s="873">
        <v>0</v>
      </c>
      <c r="CC23" s="873">
        <v>0</v>
      </c>
      <c r="CD23" s="873">
        <v>-2785496</v>
      </c>
      <c r="CE23" s="873">
        <v>0</v>
      </c>
      <c r="CF23" s="873">
        <v>-2785496</v>
      </c>
      <c r="CG23" s="873">
        <v>-307223</v>
      </c>
      <c r="CH23" s="873">
        <v>0</v>
      </c>
      <c r="CI23" s="873">
        <v>-307223</v>
      </c>
      <c r="CJ23" s="873">
        <v>-52397</v>
      </c>
      <c r="CK23" s="873">
        <v>0</v>
      </c>
      <c r="CL23" s="873">
        <v>-52397</v>
      </c>
      <c r="CM23" s="873">
        <v>-988862</v>
      </c>
      <c r="CN23" s="873">
        <v>0</v>
      </c>
      <c r="CO23" s="873">
        <v>-988862</v>
      </c>
      <c r="CP23" s="873">
        <v>-41385</v>
      </c>
      <c r="CQ23" s="873">
        <v>0</v>
      </c>
      <c r="CR23" s="873">
        <v>-41385</v>
      </c>
      <c r="CS23" s="873">
        <v>-1389867</v>
      </c>
      <c r="CT23" s="873">
        <v>0</v>
      </c>
      <c r="CU23" s="873">
        <v>-1389867</v>
      </c>
      <c r="CV23" s="873">
        <v>-66820</v>
      </c>
      <c r="CW23" s="873">
        <v>0</v>
      </c>
      <c r="CX23" s="873">
        <v>-66820</v>
      </c>
      <c r="CY23" s="873">
        <v>-15</v>
      </c>
      <c r="CZ23" s="873">
        <v>0</v>
      </c>
      <c r="DA23" s="873">
        <v>-15</v>
      </c>
      <c r="DB23" s="873">
        <v>-2382</v>
      </c>
      <c r="DC23" s="873">
        <v>0</v>
      </c>
      <c r="DD23" s="873">
        <v>-2382</v>
      </c>
      <c r="DE23" s="873">
        <v>0</v>
      </c>
      <c r="DF23" s="873">
        <v>0</v>
      </c>
      <c r="DG23" s="873">
        <v>0</v>
      </c>
      <c r="DH23" s="873">
        <v>-3735</v>
      </c>
      <c r="DI23" s="873">
        <v>0</v>
      </c>
      <c r="DJ23" s="873">
        <v>-3735</v>
      </c>
      <c r="DK23" s="873">
        <v>0</v>
      </c>
      <c r="DL23" s="873">
        <v>0</v>
      </c>
      <c r="DM23" s="873">
        <v>0</v>
      </c>
      <c r="DN23" s="873">
        <v>0</v>
      </c>
      <c r="DO23" s="873">
        <v>0</v>
      </c>
      <c r="DP23" s="873">
        <v>0</v>
      </c>
      <c r="DQ23" s="873">
        <v>0</v>
      </c>
      <c r="DR23" s="873">
        <v>0</v>
      </c>
      <c r="DS23" s="873">
        <v>0</v>
      </c>
      <c r="DT23" s="873">
        <v>0</v>
      </c>
      <c r="DU23" s="873">
        <v>0</v>
      </c>
      <c r="DV23" s="873">
        <v>0</v>
      </c>
      <c r="DW23" s="873">
        <v>0</v>
      </c>
      <c r="DX23" s="873">
        <v>0</v>
      </c>
      <c r="DY23" s="873">
        <v>0</v>
      </c>
      <c r="DZ23" s="873">
        <v>0</v>
      </c>
      <c r="EA23" s="873">
        <v>0</v>
      </c>
      <c r="EB23" s="873">
        <v>0</v>
      </c>
      <c r="EC23" s="873">
        <v>0</v>
      </c>
      <c r="ED23" s="873">
        <v>0</v>
      </c>
      <c r="EE23" s="873">
        <v>0</v>
      </c>
      <c r="EF23" s="873">
        <v>0</v>
      </c>
      <c r="EG23" s="873">
        <v>0</v>
      </c>
      <c r="EH23" s="873">
        <v>-72952</v>
      </c>
      <c r="EI23" s="873">
        <v>0</v>
      </c>
      <c r="EJ23" s="873">
        <v>-72952</v>
      </c>
      <c r="EK23" s="873">
        <v>0</v>
      </c>
      <c r="EL23" s="873">
        <v>0</v>
      </c>
      <c r="EM23" s="873">
        <v>0</v>
      </c>
      <c r="EN23" s="873">
        <v>0</v>
      </c>
      <c r="EO23" s="873">
        <v>0</v>
      </c>
      <c r="EP23" s="873">
        <v>0</v>
      </c>
      <c r="EQ23" s="873">
        <v>0</v>
      </c>
      <c r="ER23" s="873">
        <v>0</v>
      </c>
      <c r="ES23" s="873">
        <v>0</v>
      </c>
      <c r="ET23" s="873">
        <v>0</v>
      </c>
      <c r="EU23" s="873">
        <v>0</v>
      </c>
      <c r="EV23" s="873">
        <v>0</v>
      </c>
      <c r="EW23" s="873">
        <v>0</v>
      </c>
      <c r="EX23" s="873">
        <v>0</v>
      </c>
      <c r="EY23" s="873">
        <v>0</v>
      </c>
      <c r="EZ23" s="873">
        <v>0</v>
      </c>
      <c r="FA23" s="873">
        <v>0</v>
      </c>
      <c r="FB23" s="873">
        <v>0</v>
      </c>
      <c r="FC23" s="873">
        <v>0</v>
      </c>
      <c r="FD23" s="873">
        <v>0</v>
      </c>
      <c r="FE23" s="873">
        <v>0</v>
      </c>
      <c r="FF23" s="873">
        <v>0</v>
      </c>
      <c r="FG23" s="873">
        <v>0</v>
      </c>
      <c r="FH23" s="873">
        <v>0</v>
      </c>
      <c r="FI23" s="873">
        <v>0</v>
      </c>
      <c r="FJ23" s="873">
        <v>0</v>
      </c>
      <c r="FK23" s="873">
        <v>0</v>
      </c>
      <c r="FL23" s="873">
        <v>0</v>
      </c>
      <c r="FM23" s="873">
        <v>0</v>
      </c>
      <c r="FN23" s="873">
        <v>0</v>
      </c>
      <c r="FO23" s="873">
        <v>-14174</v>
      </c>
      <c r="FP23" s="873">
        <v>0</v>
      </c>
      <c r="FQ23" s="873">
        <v>-14174</v>
      </c>
      <c r="FR23" s="873">
        <v>1516</v>
      </c>
      <c r="FS23" s="873">
        <v>0</v>
      </c>
      <c r="FT23" s="873">
        <v>1516</v>
      </c>
      <c r="FU23" s="873">
        <v>-4552</v>
      </c>
      <c r="FV23" s="873">
        <v>0</v>
      </c>
      <c r="FW23" s="873">
        <v>-4552</v>
      </c>
      <c r="FX23" s="873">
        <v>27567</v>
      </c>
      <c r="FY23" s="873">
        <v>0</v>
      </c>
      <c r="FZ23" s="873">
        <v>27567</v>
      </c>
      <c r="GA23" s="873">
        <v>0</v>
      </c>
      <c r="GB23" s="873">
        <v>0</v>
      </c>
      <c r="GC23" s="873">
        <v>0</v>
      </c>
      <c r="GD23" s="873">
        <v>-21900380</v>
      </c>
      <c r="GE23" s="873">
        <v>0</v>
      </c>
      <c r="GF23" s="873">
        <v>-21900380</v>
      </c>
      <c r="GG23" s="873">
        <v>-38126</v>
      </c>
      <c r="GH23" s="873">
        <v>0</v>
      </c>
      <c r="GI23" s="873">
        <v>-38126</v>
      </c>
      <c r="GJ23" s="873">
        <v>-243101</v>
      </c>
      <c r="GK23" s="873">
        <v>0</v>
      </c>
      <c r="GL23" s="873">
        <v>-243101</v>
      </c>
      <c r="GM23" s="873">
        <v>-22171250</v>
      </c>
      <c r="GN23" s="873">
        <v>0</v>
      </c>
      <c r="GO23" s="873">
        <v>-22171250</v>
      </c>
      <c r="GP23" s="873">
        <v>0</v>
      </c>
      <c r="GQ23" s="873">
        <v>0</v>
      </c>
      <c r="GR23" s="873">
        <v>0</v>
      </c>
      <c r="GS23" s="873">
        <v>0</v>
      </c>
      <c r="GT23" s="873">
        <v>0</v>
      </c>
      <c r="GU23" s="873">
        <v>0</v>
      </c>
      <c r="GV23" s="873">
        <v>0</v>
      </c>
      <c r="GW23" s="873">
        <v>0</v>
      </c>
      <c r="GX23" s="873">
        <v>0</v>
      </c>
      <c r="GY23" s="873">
        <v>51066073</v>
      </c>
      <c r="GZ23" s="873">
        <v>0</v>
      </c>
      <c r="HA23" s="873">
        <v>51066073</v>
      </c>
      <c r="HB23" s="873">
        <v>418957</v>
      </c>
      <c r="HC23" s="873">
        <v>0</v>
      </c>
      <c r="HD23" s="873">
        <v>418957</v>
      </c>
      <c r="HE23" s="873">
        <v>-2785496</v>
      </c>
      <c r="HF23" s="873">
        <v>0</v>
      </c>
      <c r="HG23" s="873">
        <v>-2785496</v>
      </c>
      <c r="HH23" s="873">
        <v>-1389867</v>
      </c>
      <c r="HI23" s="873">
        <v>0</v>
      </c>
      <c r="HJ23" s="873">
        <v>-1389867</v>
      </c>
      <c r="HK23" s="873">
        <v>-72952</v>
      </c>
      <c r="HL23" s="873">
        <v>0</v>
      </c>
      <c r="HM23" s="873">
        <v>-72952</v>
      </c>
      <c r="HN23" s="873">
        <v>-22171250</v>
      </c>
      <c r="HO23" s="873">
        <v>0</v>
      </c>
      <c r="HP23" s="873">
        <v>-22171250</v>
      </c>
      <c r="HQ23" s="873">
        <v>0</v>
      </c>
      <c r="HR23" s="873">
        <v>0</v>
      </c>
      <c r="HS23" s="873">
        <v>0</v>
      </c>
      <c r="HT23" s="873">
        <v>-26000608</v>
      </c>
      <c r="HU23" s="873">
        <v>0</v>
      </c>
      <c r="HV23" s="873">
        <v>-26000608</v>
      </c>
      <c r="HW23" s="873">
        <v>25065465</v>
      </c>
      <c r="HX23" s="873">
        <v>0</v>
      </c>
      <c r="HY23" s="873">
        <v>25065465</v>
      </c>
      <c r="HZ23" s="870" t="s">
        <v>738</v>
      </c>
      <c r="IA23" s="870" t="s">
        <v>734</v>
      </c>
      <c r="IB23" s="870" t="s">
        <v>1907</v>
      </c>
      <c r="IC23" s="870" t="s">
        <v>2736</v>
      </c>
      <c r="ID23" s="870" t="s">
        <v>2760</v>
      </c>
    </row>
    <row r="24" spans="1:238" x14ac:dyDescent="0.2">
      <c r="A24" s="870" t="s">
        <v>3070</v>
      </c>
      <c r="B24" s="870" t="s">
        <v>117</v>
      </c>
      <c r="C24" s="870" t="s">
        <v>116</v>
      </c>
      <c r="D24" s="873">
        <v>59901836</v>
      </c>
      <c r="E24" s="873">
        <v>0</v>
      </c>
      <c r="F24" s="873">
        <v>59901836</v>
      </c>
      <c r="G24" s="873">
        <v>-2046644</v>
      </c>
      <c r="H24" s="873">
        <v>0</v>
      </c>
      <c r="I24" s="873">
        <v>-2046644</v>
      </c>
      <c r="J24" s="873">
        <v>-144253</v>
      </c>
      <c r="K24" s="873">
        <v>0</v>
      </c>
      <c r="L24" s="873">
        <v>-144253</v>
      </c>
      <c r="M24" s="873">
        <v>190542</v>
      </c>
      <c r="N24" s="873">
        <v>0</v>
      </c>
      <c r="O24" s="873">
        <v>190542</v>
      </c>
      <c r="P24" s="873">
        <v>1446543</v>
      </c>
      <c r="Q24" s="873">
        <v>0</v>
      </c>
      <c r="R24" s="873">
        <v>1446543</v>
      </c>
      <c r="S24" s="873">
        <v>35966</v>
      </c>
      <c r="T24" s="873">
        <v>0</v>
      </c>
      <c r="U24" s="873">
        <v>35966</v>
      </c>
      <c r="V24" s="873">
        <v>1528798</v>
      </c>
      <c r="W24" s="873">
        <v>0</v>
      </c>
      <c r="X24" s="873">
        <v>1528798</v>
      </c>
      <c r="Y24" s="873">
        <v>-8732688</v>
      </c>
      <c r="Z24" s="873">
        <v>0</v>
      </c>
      <c r="AA24" s="873">
        <v>-8732688</v>
      </c>
      <c r="AB24" s="873">
        <v>-36992</v>
      </c>
      <c r="AC24" s="873">
        <v>0</v>
      </c>
      <c r="AD24" s="873">
        <v>-36992</v>
      </c>
      <c r="AE24" s="873">
        <v>-218014</v>
      </c>
      <c r="AF24" s="873">
        <v>0</v>
      </c>
      <c r="AG24" s="873">
        <v>-218014</v>
      </c>
      <c r="AH24" s="873">
        <v>-2957</v>
      </c>
      <c r="AI24" s="873">
        <v>0</v>
      </c>
      <c r="AJ24" s="873">
        <v>-2957</v>
      </c>
      <c r="AK24" s="873">
        <v>0</v>
      </c>
      <c r="AL24" s="873">
        <v>0</v>
      </c>
      <c r="AM24" s="873">
        <v>0</v>
      </c>
      <c r="AN24" s="873">
        <v>-21132</v>
      </c>
      <c r="AO24" s="873">
        <v>0</v>
      </c>
      <c r="AP24" s="873">
        <v>-21132</v>
      </c>
      <c r="AQ24" s="873">
        <v>-4460</v>
      </c>
      <c r="AR24" s="873">
        <v>0</v>
      </c>
      <c r="AS24" s="873">
        <v>-4460</v>
      </c>
      <c r="AT24" s="873">
        <v>-193925</v>
      </c>
      <c r="AU24" s="873">
        <v>0</v>
      </c>
      <c r="AV24" s="873">
        <v>-193925</v>
      </c>
      <c r="AW24" s="873">
        <v>-769</v>
      </c>
      <c r="AX24" s="873">
        <v>0</v>
      </c>
      <c r="AY24" s="873">
        <v>-769</v>
      </c>
      <c r="AZ24" s="873">
        <v>1027371</v>
      </c>
      <c r="BA24" s="873">
        <v>0</v>
      </c>
      <c r="BB24" s="873">
        <v>1027371</v>
      </c>
      <c r="BC24" s="873">
        <v>-2108</v>
      </c>
      <c r="BD24" s="873">
        <v>0</v>
      </c>
      <c r="BE24" s="873">
        <v>-2108</v>
      </c>
      <c r="BF24" s="873">
        <v>-4881643</v>
      </c>
      <c r="BG24" s="873">
        <v>0</v>
      </c>
      <c r="BH24" s="873">
        <v>-4881643</v>
      </c>
      <c r="BI24" s="873">
        <v>36514</v>
      </c>
      <c r="BJ24" s="873">
        <v>0</v>
      </c>
      <c r="BK24" s="873">
        <v>36514</v>
      </c>
      <c r="BL24" s="873">
        <v>-86221</v>
      </c>
      <c r="BM24" s="873">
        <v>0</v>
      </c>
      <c r="BN24" s="873">
        <v>-86221</v>
      </c>
      <c r="BO24" s="873">
        <v>0</v>
      </c>
      <c r="BP24" s="873">
        <v>0</v>
      </c>
      <c r="BQ24" s="873">
        <v>0</v>
      </c>
      <c r="BR24" s="873">
        <v>-3482</v>
      </c>
      <c r="BS24" s="873">
        <v>0</v>
      </c>
      <c r="BT24" s="873">
        <v>-3482</v>
      </c>
      <c r="BU24" s="873">
        <v>0</v>
      </c>
      <c r="BV24" s="873">
        <v>0</v>
      </c>
      <c r="BW24" s="873">
        <v>0</v>
      </c>
      <c r="BX24" s="873">
        <v>0</v>
      </c>
      <c r="BY24" s="873">
        <v>0</v>
      </c>
      <c r="BZ24" s="873">
        <v>0</v>
      </c>
      <c r="CA24" s="873">
        <v>0</v>
      </c>
      <c r="CB24" s="873">
        <v>0</v>
      </c>
      <c r="CC24" s="873">
        <v>0</v>
      </c>
      <c r="CD24" s="873">
        <v>-12860271</v>
      </c>
      <c r="CE24" s="873">
        <v>0</v>
      </c>
      <c r="CF24" s="873">
        <v>-12860271</v>
      </c>
      <c r="CG24" s="873">
        <v>0</v>
      </c>
      <c r="CH24" s="873">
        <v>0</v>
      </c>
      <c r="CI24" s="873">
        <v>0</v>
      </c>
      <c r="CJ24" s="873">
        <v>0</v>
      </c>
      <c r="CK24" s="873">
        <v>0</v>
      </c>
      <c r="CL24" s="873">
        <v>0</v>
      </c>
      <c r="CM24" s="873">
        <v>-2101267</v>
      </c>
      <c r="CN24" s="873">
        <v>0</v>
      </c>
      <c r="CO24" s="873">
        <v>-2101267</v>
      </c>
      <c r="CP24" s="873">
        <v>-501</v>
      </c>
      <c r="CQ24" s="873">
        <v>0</v>
      </c>
      <c r="CR24" s="873">
        <v>-501</v>
      </c>
      <c r="CS24" s="873">
        <v>-2101768</v>
      </c>
      <c r="CT24" s="873">
        <v>0</v>
      </c>
      <c r="CU24" s="873">
        <v>-2101768</v>
      </c>
      <c r="CV24" s="873">
        <v>-22507</v>
      </c>
      <c r="CW24" s="873">
        <v>0</v>
      </c>
      <c r="CX24" s="873">
        <v>-22507</v>
      </c>
      <c r="CY24" s="873">
        <v>1563</v>
      </c>
      <c r="CZ24" s="873">
        <v>0</v>
      </c>
      <c r="DA24" s="873">
        <v>1563</v>
      </c>
      <c r="DB24" s="873">
        <v>0</v>
      </c>
      <c r="DC24" s="873">
        <v>0</v>
      </c>
      <c r="DD24" s="873">
        <v>0</v>
      </c>
      <c r="DE24" s="873">
        <v>0</v>
      </c>
      <c r="DF24" s="873">
        <v>0</v>
      </c>
      <c r="DG24" s="873">
        <v>0</v>
      </c>
      <c r="DH24" s="873">
        <v>0</v>
      </c>
      <c r="DI24" s="873">
        <v>0</v>
      </c>
      <c r="DJ24" s="873">
        <v>0</v>
      </c>
      <c r="DK24" s="873">
        <v>0</v>
      </c>
      <c r="DL24" s="873">
        <v>0</v>
      </c>
      <c r="DM24" s="873">
        <v>0</v>
      </c>
      <c r="DN24" s="873">
        <v>0</v>
      </c>
      <c r="DO24" s="873">
        <v>0</v>
      </c>
      <c r="DP24" s="873">
        <v>0</v>
      </c>
      <c r="DQ24" s="873">
        <v>0</v>
      </c>
      <c r="DR24" s="873">
        <v>0</v>
      </c>
      <c r="DS24" s="873">
        <v>0</v>
      </c>
      <c r="DT24" s="873">
        <v>0</v>
      </c>
      <c r="DU24" s="873">
        <v>0</v>
      </c>
      <c r="DV24" s="873">
        <v>0</v>
      </c>
      <c r="DW24" s="873">
        <v>0</v>
      </c>
      <c r="DX24" s="873">
        <v>0</v>
      </c>
      <c r="DY24" s="873">
        <v>0</v>
      </c>
      <c r="DZ24" s="873">
        <v>0</v>
      </c>
      <c r="EA24" s="873">
        <v>0</v>
      </c>
      <c r="EB24" s="873">
        <v>0</v>
      </c>
      <c r="EC24" s="873">
        <v>0</v>
      </c>
      <c r="ED24" s="873">
        <v>0</v>
      </c>
      <c r="EE24" s="873">
        <v>0</v>
      </c>
      <c r="EF24" s="873">
        <v>0</v>
      </c>
      <c r="EG24" s="873">
        <v>0</v>
      </c>
      <c r="EH24" s="873">
        <v>-20944</v>
      </c>
      <c r="EI24" s="873">
        <v>0</v>
      </c>
      <c r="EJ24" s="873">
        <v>-20944</v>
      </c>
      <c r="EK24" s="873">
        <v>0</v>
      </c>
      <c r="EL24" s="873">
        <v>0</v>
      </c>
      <c r="EM24" s="873">
        <v>0</v>
      </c>
      <c r="EN24" s="873">
        <v>0</v>
      </c>
      <c r="EO24" s="873">
        <v>0</v>
      </c>
      <c r="EP24" s="873">
        <v>0</v>
      </c>
      <c r="EQ24" s="873">
        <v>1461</v>
      </c>
      <c r="ER24" s="873">
        <v>0</v>
      </c>
      <c r="ES24" s="873">
        <v>1461</v>
      </c>
      <c r="ET24" s="873">
        <v>0</v>
      </c>
      <c r="EU24" s="873">
        <v>0</v>
      </c>
      <c r="EV24" s="873">
        <v>0</v>
      </c>
      <c r="EW24" s="873">
        <v>0</v>
      </c>
      <c r="EX24" s="873">
        <v>0</v>
      </c>
      <c r="EY24" s="873">
        <v>0</v>
      </c>
      <c r="EZ24" s="873">
        <v>0</v>
      </c>
      <c r="FA24" s="873">
        <v>0</v>
      </c>
      <c r="FB24" s="873">
        <v>0</v>
      </c>
      <c r="FC24" s="873">
        <v>-3482</v>
      </c>
      <c r="FD24" s="873">
        <v>0</v>
      </c>
      <c r="FE24" s="873">
        <v>-3482</v>
      </c>
      <c r="FF24" s="873">
        <v>0</v>
      </c>
      <c r="FG24" s="873">
        <v>0</v>
      </c>
      <c r="FH24" s="873">
        <v>0</v>
      </c>
      <c r="FI24" s="873">
        <v>0</v>
      </c>
      <c r="FJ24" s="873">
        <v>0</v>
      </c>
      <c r="FK24" s="873">
        <v>0</v>
      </c>
      <c r="FL24" s="873">
        <v>0</v>
      </c>
      <c r="FM24" s="873">
        <v>0</v>
      </c>
      <c r="FN24" s="873">
        <v>0</v>
      </c>
      <c r="FO24" s="873">
        <v>-10105</v>
      </c>
      <c r="FP24" s="873">
        <v>0</v>
      </c>
      <c r="FQ24" s="873">
        <v>-10105</v>
      </c>
      <c r="FR24" s="873">
        <v>1841</v>
      </c>
      <c r="FS24" s="873">
        <v>0</v>
      </c>
      <c r="FT24" s="873">
        <v>1841</v>
      </c>
      <c r="FU24" s="873">
        <v>0</v>
      </c>
      <c r="FV24" s="873">
        <v>0</v>
      </c>
      <c r="FW24" s="873">
        <v>0</v>
      </c>
      <c r="FX24" s="873">
        <v>3204</v>
      </c>
      <c r="FY24" s="873">
        <v>0</v>
      </c>
      <c r="FZ24" s="873">
        <v>3204</v>
      </c>
      <c r="GA24" s="873">
        <v>0</v>
      </c>
      <c r="GB24" s="873">
        <v>0</v>
      </c>
      <c r="GC24" s="873">
        <v>0</v>
      </c>
      <c r="GD24" s="873">
        <v>-18387888</v>
      </c>
      <c r="GE24" s="873">
        <v>0</v>
      </c>
      <c r="GF24" s="873">
        <v>-18387888</v>
      </c>
      <c r="GG24" s="873">
        <v>-24876</v>
      </c>
      <c r="GH24" s="873">
        <v>0</v>
      </c>
      <c r="GI24" s="873">
        <v>-24876</v>
      </c>
      <c r="GJ24" s="873">
        <v>-221707</v>
      </c>
      <c r="GK24" s="873">
        <v>0</v>
      </c>
      <c r="GL24" s="873">
        <v>-221707</v>
      </c>
      <c r="GM24" s="873">
        <v>-18641552</v>
      </c>
      <c r="GN24" s="873">
        <v>0</v>
      </c>
      <c r="GO24" s="873">
        <v>-18641552</v>
      </c>
      <c r="GP24" s="873">
        <v>0</v>
      </c>
      <c r="GQ24" s="873">
        <v>0</v>
      </c>
      <c r="GR24" s="873">
        <v>0</v>
      </c>
      <c r="GS24" s="873">
        <v>0</v>
      </c>
      <c r="GT24" s="873">
        <v>0</v>
      </c>
      <c r="GU24" s="873">
        <v>0</v>
      </c>
      <c r="GV24" s="873">
        <v>0</v>
      </c>
      <c r="GW24" s="873">
        <v>0</v>
      </c>
      <c r="GX24" s="873">
        <v>0</v>
      </c>
      <c r="GY24" s="873">
        <v>57855192</v>
      </c>
      <c r="GZ24" s="873">
        <v>0</v>
      </c>
      <c r="HA24" s="873">
        <v>57855192</v>
      </c>
      <c r="HB24" s="873">
        <v>1528798</v>
      </c>
      <c r="HC24" s="873">
        <v>0</v>
      </c>
      <c r="HD24" s="873">
        <v>1528798</v>
      </c>
      <c r="HE24" s="873">
        <v>-12860271</v>
      </c>
      <c r="HF24" s="873">
        <v>0</v>
      </c>
      <c r="HG24" s="873">
        <v>-12860271</v>
      </c>
      <c r="HH24" s="873">
        <v>-2101768</v>
      </c>
      <c r="HI24" s="873">
        <v>0</v>
      </c>
      <c r="HJ24" s="873">
        <v>-2101768</v>
      </c>
      <c r="HK24" s="873">
        <v>-20944</v>
      </c>
      <c r="HL24" s="873">
        <v>0</v>
      </c>
      <c r="HM24" s="873">
        <v>-20944</v>
      </c>
      <c r="HN24" s="873">
        <v>-18641552</v>
      </c>
      <c r="HO24" s="873">
        <v>0</v>
      </c>
      <c r="HP24" s="873">
        <v>-18641552</v>
      </c>
      <c r="HQ24" s="873">
        <v>0</v>
      </c>
      <c r="HR24" s="873">
        <v>0</v>
      </c>
      <c r="HS24" s="873">
        <v>0</v>
      </c>
      <c r="HT24" s="873">
        <v>-32095737</v>
      </c>
      <c r="HU24" s="873">
        <v>0</v>
      </c>
      <c r="HV24" s="873">
        <v>-32095737</v>
      </c>
      <c r="HW24" s="873">
        <v>25759455</v>
      </c>
      <c r="HX24" s="873">
        <v>0</v>
      </c>
      <c r="HY24" s="873">
        <v>25759455</v>
      </c>
      <c r="HZ24" s="870" t="s">
        <v>679</v>
      </c>
      <c r="IA24" s="870" t="s">
        <v>684</v>
      </c>
      <c r="IB24" s="870" t="s">
        <v>679</v>
      </c>
      <c r="IC24" s="870" t="s">
        <v>2738</v>
      </c>
      <c r="ID24" s="870" t="s">
        <v>2761</v>
      </c>
    </row>
    <row r="25" spans="1:238" x14ac:dyDescent="0.2">
      <c r="A25" s="870" t="s">
        <v>3069</v>
      </c>
      <c r="B25" s="870" t="s">
        <v>119</v>
      </c>
      <c r="C25" s="870" t="s">
        <v>118</v>
      </c>
      <c r="D25" s="873">
        <v>59849663</v>
      </c>
      <c r="E25" s="873">
        <v>2398109</v>
      </c>
      <c r="F25" s="873">
        <v>62247772</v>
      </c>
      <c r="G25" s="873">
        <v>-3830650</v>
      </c>
      <c r="H25" s="873">
        <v>-218360</v>
      </c>
      <c r="I25" s="873">
        <v>-4049010</v>
      </c>
      <c r="J25" s="873">
        <v>-192667</v>
      </c>
      <c r="K25" s="873">
        <v>0</v>
      </c>
      <c r="L25" s="873">
        <v>-192667</v>
      </c>
      <c r="M25" s="873">
        <v>450731</v>
      </c>
      <c r="N25" s="873">
        <v>0</v>
      </c>
      <c r="O25" s="873">
        <v>450731</v>
      </c>
      <c r="P25" s="873">
        <v>520513</v>
      </c>
      <c r="Q25" s="873">
        <v>0</v>
      </c>
      <c r="R25" s="873">
        <v>520513</v>
      </c>
      <c r="S25" s="873">
        <v>216747</v>
      </c>
      <c r="T25" s="873">
        <v>18866</v>
      </c>
      <c r="U25" s="873">
        <v>235613</v>
      </c>
      <c r="V25" s="873">
        <v>995324</v>
      </c>
      <c r="W25" s="873">
        <v>18866</v>
      </c>
      <c r="X25" s="873">
        <v>1014190</v>
      </c>
      <c r="Y25" s="873">
        <v>-9207480</v>
      </c>
      <c r="Z25" s="873">
        <v>-236616</v>
      </c>
      <c r="AA25" s="873">
        <v>-9444096</v>
      </c>
      <c r="AB25" s="873">
        <v>-4741</v>
      </c>
      <c r="AC25" s="873">
        <v>0</v>
      </c>
      <c r="AD25" s="873">
        <v>-4741</v>
      </c>
      <c r="AE25" s="873">
        <v>-100793</v>
      </c>
      <c r="AF25" s="873">
        <v>-9332</v>
      </c>
      <c r="AG25" s="873">
        <v>-110125</v>
      </c>
      <c r="AH25" s="873">
        <v>-9838</v>
      </c>
      <c r="AI25" s="873">
        <v>0</v>
      </c>
      <c r="AJ25" s="873">
        <v>-9838</v>
      </c>
      <c r="AK25" s="873">
        <v>0</v>
      </c>
      <c r="AL25" s="873">
        <v>0</v>
      </c>
      <c r="AM25" s="873">
        <v>0</v>
      </c>
      <c r="AN25" s="873">
        <v>14828</v>
      </c>
      <c r="AO25" s="873">
        <v>600</v>
      </c>
      <c r="AP25" s="873">
        <v>15428</v>
      </c>
      <c r="AQ25" s="873">
        <v>0</v>
      </c>
      <c r="AR25" s="873">
        <v>0</v>
      </c>
      <c r="AS25" s="873">
        <v>0</v>
      </c>
      <c r="AT25" s="873">
        <v>-105783</v>
      </c>
      <c r="AU25" s="873">
        <v>-9932</v>
      </c>
      <c r="AV25" s="873">
        <v>-115715</v>
      </c>
      <c r="AW25" s="873">
        <v>0</v>
      </c>
      <c r="AX25" s="873">
        <v>0</v>
      </c>
      <c r="AY25" s="873">
        <v>0</v>
      </c>
      <c r="AZ25" s="873">
        <v>1013273</v>
      </c>
      <c r="BA25" s="873">
        <v>34031</v>
      </c>
      <c r="BB25" s="873">
        <v>1047304</v>
      </c>
      <c r="BC25" s="873">
        <v>-76108</v>
      </c>
      <c r="BD25" s="873">
        <v>-6818</v>
      </c>
      <c r="BE25" s="873">
        <v>-82926</v>
      </c>
      <c r="BF25" s="873">
        <v>-3117157</v>
      </c>
      <c r="BG25" s="873">
        <v>-29137</v>
      </c>
      <c r="BH25" s="873">
        <v>-3146294</v>
      </c>
      <c r="BI25" s="873">
        <v>2685</v>
      </c>
      <c r="BJ25" s="873">
        <v>0</v>
      </c>
      <c r="BK25" s="873">
        <v>2685</v>
      </c>
      <c r="BL25" s="873">
        <v>0</v>
      </c>
      <c r="BM25" s="873">
        <v>0</v>
      </c>
      <c r="BN25" s="873">
        <v>0</v>
      </c>
      <c r="BO25" s="873">
        <v>0</v>
      </c>
      <c r="BP25" s="873">
        <v>0</v>
      </c>
      <c r="BQ25" s="873">
        <v>0</v>
      </c>
      <c r="BR25" s="873">
        <v>0</v>
      </c>
      <c r="BS25" s="873">
        <v>0</v>
      </c>
      <c r="BT25" s="873">
        <v>0</v>
      </c>
      <c r="BU25" s="873">
        <v>0</v>
      </c>
      <c r="BV25" s="873">
        <v>0</v>
      </c>
      <c r="BW25" s="873">
        <v>0</v>
      </c>
      <c r="BX25" s="873">
        <v>0</v>
      </c>
      <c r="BY25" s="873">
        <v>0</v>
      </c>
      <c r="BZ25" s="873">
        <v>0</v>
      </c>
      <c r="CA25" s="873">
        <v>0</v>
      </c>
      <c r="CB25" s="873">
        <v>0</v>
      </c>
      <c r="CC25" s="873">
        <v>0</v>
      </c>
      <c r="CD25" s="873">
        <v>-11485580</v>
      </c>
      <c r="CE25" s="873">
        <v>-247872</v>
      </c>
      <c r="CF25" s="873">
        <v>-11733452</v>
      </c>
      <c r="CG25" s="873">
        <v>0</v>
      </c>
      <c r="CH25" s="873">
        <v>0</v>
      </c>
      <c r="CI25" s="873">
        <v>0</v>
      </c>
      <c r="CJ25" s="873">
        <v>0</v>
      </c>
      <c r="CK25" s="873">
        <v>0</v>
      </c>
      <c r="CL25" s="873">
        <v>0</v>
      </c>
      <c r="CM25" s="873">
        <v>-1517743</v>
      </c>
      <c r="CN25" s="873">
        <v>-191193</v>
      </c>
      <c r="CO25" s="873">
        <v>-1708936</v>
      </c>
      <c r="CP25" s="873">
        <v>33391</v>
      </c>
      <c r="CQ25" s="873">
        <v>14376</v>
      </c>
      <c r="CR25" s="873">
        <v>47767</v>
      </c>
      <c r="CS25" s="873">
        <v>-1484352</v>
      </c>
      <c r="CT25" s="873">
        <v>-176817</v>
      </c>
      <c r="CU25" s="873">
        <v>-1661169</v>
      </c>
      <c r="CV25" s="873">
        <v>-4326</v>
      </c>
      <c r="CW25" s="873">
        <v>0</v>
      </c>
      <c r="CX25" s="873">
        <v>-4326</v>
      </c>
      <c r="CY25" s="873">
        <v>0</v>
      </c>
      <c r="CZ25" s="873">
        <v>0</v>
      </c>
      <c r="DA25" s="873">
        <v>0</v>
      </c>
      <c r="DB25" s="873">
        <v>-19261</v>
      </c>
      <c r="DC25" s="873">
        <v>-6388</v>
      </c>
      <c r="DD25" s="873">
        <v>-25649</v>
      </c>
      <c r="DE25" s="873">
        <v>-1078</v>
      </c>
      <c r="DF25" s="873">
        <v>0</v>
      </c>
      <c r="DG25" s="873">
        <v>-1078</v>
      </c>
      <c r="DH25" s="873">
        <v>0</v>
      </c>
      <c r="DI25" s="873">
        <v>0</v>
      </c>
      <c r="DJ25" s="873">
        <v>0</v>
      </c>
      <c r="DK25" s="873">
        <v>0</v>
      </c>
      <c r="DL25" s="873">
        <v>0</v>
      </c>
      <c r="DM25" s="873">
        <v>0</v>
      </c>
      <c r="DN25" s="873">
        <v>0</v>
      </c>
      <c r="DO25" s="873">
        <v>0</v>
      </c>
      <c r="DP25" s="873">
        <v>0</v>
      </c>
      <c r="DQ25" s="873">
        <v>0</v>
      </c>
      <c r="DR25" s="873">
        <v>0</v>
      </c>
      <c r="DS25" s="873">
        <v>0</v>
      </c>
      <c r="DT25" s="873">
        <v>0</v>
      </c>
      <c r="DU25" s="873">
        <v>0</v>
      </c>
      <c r="DV25" s="873">
        <v>0</v>
      </c>
      <c r="DW25" s="873">
        <v>0</v>
      </c>
      <c r="DX25" s="873">
        <v>0</v>
      </c>
      <c r="DY25" s="873">
        <v>0</v>
      </c>
      <c r="DZ25" s="873">
        <v>0</v>
      </c>
      <c r="EA25" s="873">
        <v>-370189</v>
      </c>
      <c r="EB25" s="873">
        <v>-370189</v>
      </c>
      <c r="EC25" s="873">
        <v>0</v>
      </c>
      <c r="ED25" s="873">
        <v>-1166</v>
      </c>
      <c r="EE25" s="873">
        <v>-1166</v>
      </c>
      <c r="EF25" s="873">
        <v>-371355</v>
      </c>
      <c r="EG25" s="873">
        <v>0</v>
      </c>
      <c r="EH25" s="873">
        <v>-24665</v>
      </c>
      <c r="EI25" s="873">
        <v>-377743</v>
      </c>
      <c r="EJ25" s="873">
        <v>-402408</v>
      </c>
      <c r="EK25" s="873">
        <v>0</v>
      </c>
      <c r="EL25" s="873">
        <v>0</v>
      </c>
      <c r="EM25" s="873">
        <v>0</v>
      </c>
      <c r="EN25" s="873">
        <v>0</v>
      </c>
      <c r="EO25" s="873">
        <v>0</v>
      </c>
      <c r="EP25" s="873">
        <v>0</v>
      </c>
      <c r="EQ25" s="873">
        <v>18335</v>
      </c>
      <c r="ER25" s="873">
        <v>0</v>
      </c>
      <c r="ES25" s="873">
        <v>18335</v>
      </c>
      <c r="ET25" s="873">
        <v>0</v>
      </c>
      <c r="EU25" s="873">
        <v>0</v>
      </c>
      <c r="EV25" s="873">
        <v>0</v>
      </c>
      <c r="EW25" s="873">
        <v>0</v>
      </c>
      <c r="EX25" s="873">
        <v>0</v>
      </c>
      <c r="EY25" s="873">
        <v>0</v>
      </c>
      <c r="EZ25" s="873">
        <v>0</v>
      </c>
      <c r="FA25" s="873">
        <v>0</v>
      </c>
      <c r="FB25" s="873">
        <v>0</v>
      </c>
      <c r="FC25" s="873">
        <v>0</v>
      </c>
      <c r="FD25" s="873">
        <v>0</v>
      </c>
      <c r="FE25" s="873">
        <v>0</v>
      </c>
      <c r="FF25" s="873">
        <v>0</v>
      </c>
      <c r="FG25" s="873">
        <v>0</v>
      </c>
      <c r="FH25" s="873">
        <v>0</v>
      </c>
      <c r="FI25" s="873">
        <v>0</v>
      </c>
      <c r="FJ25" s="873">
        <v>0</v>
      </c>
      <c r="FK25" s="873">
        <v>0</v>
      </c>
      <c r="FL25" s="873">
        <v>0</v>
      </c>
      <c r="FM25" s="873">
        <v>0</v>
      </c>
      <c r="FN25" s="873">
        <v>0</v>
      </c>
      <c r="FO25" s="873">
        <v>-12874</v>
      </c>
      <c r="FP25" s="873">
        <v>0</v>
      </c>
      <c r="FQ25" s="873">
        <v>-12874</v>
      </c>
      <c r="FR25" s="873">
        <v>-1328</v>
      </c>
      <c r="FS25" s="873">
        <v>0</v>
      </c>
      <c r="FT25" s="873">
        <v>-1328</v>
      </c>
      <c r="FU25" s="873">
        <v>-6109</v>
      </c>
      <c r="FV25" s="873">
        <v>-37</v>
      </c>
      <c r="FW25" s="873">
        <v>-6146</v>
      </c>
      <c r="FX25" s="873">
        <v>2624</v>
      </c>
      <c r="FY25" s="873">
        <v>0</v>
      </c>
      <c r="FZ25" s="873">
        <v>2624</v>
      </c>
      <c r="GA25" s="873">
        <v>-20</v>
      </c>
      <c r="GB25" s="873">
        <v>0</v>
      </c>
      <c r="GC25" s="873">
        <v>-20</v>
      </c>
      <c r="GD25" s="873">
        <v>-30498918</v>
      </c>
      <c r="GE25" s="873">
        <v>-243201</v>
      </c>
      <c r="GF25" s="873">
        <v>-30742119</v>
      </c>
      <c r="GG25" s="873">
        <v>-45522</v>
      </c>
      <c r="GH25" s="873">
        <v>-6571</v>
      </c>
      <c r="GI25" s="873">
        <v>-52093</v>
      </c>
      <c r="GJ25" s="873">
        <v>-112040</v>
      </c>
      <c r="GK25" s="873">
        <v>0</v>
      </c>
      <c r="GL25" s="873">
        <v>-112040</v>
      </c>
      <c r="GM25" s="873">
        <v>-30655852</v>
      </c>
      <c r="GN25" s="873">
        <v>-249809</v>
      </c>
      <c r="GO25" s="873">
        <v>-30905661</v>
      </c>
      <c r="GP25" s="873">
        <v>0</v>
      </c>
      <c r="GQ25" s="873">
        <v>0</v>
      </c>
      <c r="GR25" s="873">
        <v>0</v>
      </c>
      <c r="GS25" s="873">
        <v>0</v>
      </c>
      <c r="GT25" s="873">
        <v>0</v>
      </c>
      <c r="GU25" s="873">
        <v>0</v>
      </c>
      <c r="GV25" s="873">
        <v>0</v>
      </c>
      <c r="GW25" s="873">
        <v>0</v>
      </c>
      <c r="GX25" s="873">
        <v>0</v>
      </c>
      <c r="GY25" s="873">
        <v>56019013</v>
      </c>
      <c r="GZ25" s="873">
        <v>2179749</v>
      </c>
      <c r="HA25" s="873">
        <v>58198762</v>
      </c>
      <c r="HB25" s="873">
        <v>995324</v>
      </c>
      <c r="HC25" s="873">
        <v>18866</v>
      </c>
      <c r="HD25" s="873">
        <v>1014190</v>
      </c>
      <c r="HE25" s="873">
        <v>-11485580</v>
      </c>
      <c r="HF25" s="873">
        <v>-247872</v>
      </c>
      <c r="HG25" s="873">
        <v>-11733452</v>
      </c>
      <c r="HH25" s="873">
        <v>-1484352</v>
      </c>
      <c r="HI25" s="873">
        <v>-176817</v>
      </c>
      <c r="HJ25" s="873">
        <v>-1661169</v>
      </c>
      <c r="HK25" s="873">
        <v>-24665</v>
      </c>
      <c r="HL25" s="873">
        <v>-377743</v>
      </c>
      <c r="HM25" s="873">
        <v>-402408</v>
      </c>
      <c r="HN25" s="873">
        <v>-30655852</v>
      </c>
      <c r="HO25" s="873">
        <v>-249809</v>
      </c>
      <c r="HP25" s="873">
        <v>-30905661</v>
      </c>
      <c r="HQ25" s="873">
        <v>0</v>
      </c>
      <c r="HR25" s="873">
        <v>0</v>
      </c>
      <c r="HS25" s="873">
        <v>0</v>
      </c>
      <c r="HT25" s="873">
        <v>-42655125</v>
      </c>
      <c r="HU25" s="873">
        <v>-1033375</v>
      </c>
      <c r="HV25" s="873">
        <v>-43688500</v>
      </c>
      <c r="HW25" s="873">
        <v>13363888</v>
      </c>
      <c r="HX25" s="873">
        <v>1146374</v>
      </c>
      <c r="HY25" s="873">
        <v>14510262</v>
      </c>
      <c r="HZ25" s="870" t="s">
        <v>679</v>
      </c>
      <c r="IA25" s="870" t="s">
        <v>684</v>
      </c>
      <c r="IB25" s="870" t="s">
        <v>679</v>
      </c>
      <c r="IC25" s="870" t="s">
        <v>2738</v>
      </c>
      <c r="ID25" s="870" t="s">
        <v>2762</v>
      </c>
    </row>
    <row r="26" spans="1:238" x14ac:dyDescent="0.2">
      <c r="A26" s="870" t="s">
        <v>3069</v>
      </c>
      <c r="B26" s="870" t="s">
        <v>121</v>
      </c>
      <c r="C26" s="870" t="s">
        <v>120</v>
      </c>
      <c r="D26" s="873">
        <v>32602326</v>
      </c>
      <c r="E26" s="873">
        <v>0</v>
      </c>
      <c r="F26" s="873">
        <v>32602326</v>
      </c>
      <c r="G26" s="873">
        <v>-889269</v>
      </c>
      <c r="H26" s="873">
        <v>0</v>
      </c>
      <c r="I26" s="873">
        <v>-889269</v>
      </c>
      <c r="J26" s="873">
        <v>-184269</v>
      </c>
      <c r="K26" s="873">
        <v>0</v>
      </c>
      <c r="L26" s="873">
        <v>-184269</v>
      </c>
      <c r="M26" s="873">
        <v>169303</v>
      </c>
      <c r="N26" s="873">
        <v>0</v>
      </c>
      <c r="O26" s="873">
        <v>169303</v>
      </c>
      <c r="P26" s="873">
        <v>235946</v>
      </c>
      <c r="Q26" s="873">
        <v>0</v>
      </c>
      <c r="R26" s="873">
        <v>235946</v>
      </c>
      <c r="S26" s="873">
        <v>2708</v>
      </c>
      <c r="T26" s="873">
        <v>0</v>
      </c>
      <c r="U26" s="873">
        <v>2708</v>
      </c>
      <c r="V26" s="873">
        <v>223688</v>
      </c>
      <c r="W26" s="873">
        <v>0</v>
      </c>
      <c r="X26" s="873">
        <v>223688</v>
      </c>
      <c r="Y26" s="873">
        <v>-2390753</v>
      </c>
      <c r="Z26" s="873">
        <v>0</v>
      </c>
      <c r="AA26" s="873">
        <v>-2390753</v>
      </c>
      <c r="AB26" s="873">
        <v>-3543</v>
      </c>
      <c r="AC26" s="873">
        <v>0</v>
      </c>
      <c r="AD26" s="873">
        <v>-3543</v>
      </c>
      <c r="AE26" s="873">
        <v>-120558</v>
      </c>
      <c r="AF26" s="873">
        <v>0</v>
      </c>
      <c r="AG26" s="873">
        <v>-120558</v>
      </c>
      <c r="AH26" s="873">
        <v>0</v>
      </c>
      <c r="AI26" s="873">
        <v>0</v>
      </c>
      <c r="AJ26" s="873">
        <v>0</v>
      </c>
      <c r="AK26" s="873">
        <v>0</v>
      </c>
      <c r="AL26" s="873">
        <v>0</v>
      </c>
      <c r="AM26" s="873">
        <v>0</v>
      </c>
      <c r="AN26" s="873">
        <v>-7951</v>
      </c>
      <c r="AO26" s="873">
        <v>0</v>
      </c>
      <c r="AP26" s="873">
        <v>-7951</v>
      </c>
      <c r="AQ26" s="873">
        <v>0</v>
      </c>
      <c r="AR26" s="873">
        <v>0</v>
      </c>
      <c r="AS26" s="873">
        <v>0</v>
      </c>
      <c r="AT26" s="873">
        <v>-112607</v>
      </c>
      <c r="AU26" s="873">
        <v>0</v>
      </c>
      <c r="AV26" s="873">
        <v>-112607</v>
      </c>
      <c r="AW26" s="873">
        <v>-24</v>
      </c>
      <c r="AX26" s="873">
        <v>0</v>
      </c>
      <c r="AY26" s="873">
        <v>-24</v>
      </c>
      <c r="AZ26" s="873">
        <v>650552</v>
      </c>
      <c r="BA26" s="873">
        <v>0</v>
      </c>
      <c r="BB26" s="873">
        <v>650552</v>
      </c>
      <c r="BC26" s="873">
        <v>-2819</v>
      </c>
      <c r="BD26" s="873">
        <v>0</v>
      </c>
      <c r="BE26" s="873">
        <v>-2819</v>
      </c>
      <c r="BF26" s="873">
        <v>-954338</v>
      </c>
      <c r="BG26" s="873">
        <v>0</v>
      </c>
      <c r="BH26" s="873">
        <v>-954338</v>
      </c>
      <c r="BI26" s="873">
        <v>1749</v>
      </c>
      <c r="BJ26" s="873">
        <v>0</v>
      </c>
      <c r="BK26" s="873">
        <v>1749</v>
      </c>
      <c r="BL26" s="873">
        <v>-10547</v>
      </c>
      <c r="BM26" s="873">
        <v>0</v>
      </c>
      <c r="BN26" s="873">
        <v>-10547</v>
      </c>
      <c r="BO26" s="873">
        <v>0</v>
      </c>
      <c r="BP26" s="873">
        <v>0</v>
      </c>
      <c r="BQ26" s="873">
        <v>0</v>
      </c>
      <c r="BR26" s="873">
        <v>-9400</v>
      </c>
      <c r="BS26" s="873">
        <v>0</v>
      </c>
      <c r="BT26" s="873">
        <v>-9400</v>
      </c>
      <c r="BU26" s="873">
        <v>0</v>
      </c>
      <c r="BV26" s="873">
        <v>0</v>
      </c>
      <c r="BW26" s="873">
        <v>0</v>
      </c>
      <c r="BX26" s="873">
        <v>0</v>
      </c>
      <c r="BY26" s="873">
        <v>0</v>
      </c>
      <c r="BZ26" s="873">
        <v>0</v>
      </c>
      <c r="CA26" s="873">
        <v>0</v>
      </c>
      <c r="CB26" s="873">
        <v>0</v>
      </c>
      <c r="CC26" s="873">
        <v>0</v>
      </c>
      <c r="CD26" s="873">
        <v>-2836114</v>
      </c>
      <c r="CE26" s="873">
        <v>0</v>
      </c>
      <c r="CF26" s="873">
        <v>-2836114</v>
      </c>
      <c r="CG26" s="873">
        <v>-51145</v>
      </c>
      <c r="CH26" s="873">
        <v>0</v>
      </c>
      <c r="CI26" s="873">
        <v>-51145</v>
      </c>
      <c r="CJ26" s="873">
        <v>-63672</v>
      </c>
      <c r="CK26" s="873">
        <v>0</v>
      </c>
      <c r="CL26" s="873">
        <v>-63672</v>
      </c>
      <c r="CM26" s="873">
        <v>-542039</v>
      </c>
      <c r="CN26" s="873">
        <v>0</v>
      </c>
      <c r="CO26" s="873">
        <v>-542039</v>
      </c>
      <c r="CP26" s="873">
        <v>-7632</v>
      </c>
      <c r="CQ26" s="873">
        <v>0</v>
      </c>
      <c r="CR26" s="873">
        <v>-7632</v>
      </c>
      <c r="CS26" s="873">
        <v>-664488</v>
      </c>
      <c r="CT26" s="873">
        <v>0</v>
      </c>
      <c r="CU26" s="873">
        <v>-664488</v>
      </c>
      <c r="CV26" s="873">
        <v>-614</v>
      </c>
      <c r="CW26" s="873">
        <v>0</v>
      </c>
      <c r="CX26" s="873">
        <v>-614</v>
      </c>
      <c r="CY26" s="873">
        <v>0</v>
      </c>
      <c r="CZ26" s="873">
        <v>0</v>
      </c>
      <c r="DA26" s="873">
        <v>0</v>
      </c>
      <c r="DB26" s="873">
        <v>-17044</v>
      </c>
      <c r="DC26" s="873">
        <v>0</v>
      </c>
      <c r="DD26" s="873">
        <v>-17044</v>
      </c>
      <c r="DE26" s="873">
        <v>143</v>
      </c>
      <c r="DF26" s="873">
        <v>0</v>
      </c>
      <c r="DG26" s="873">
        <v>143</v>
      </c>
      <c r="DH26" s="873">
        <v>0</v>
      </c>
      <c r="DI26" s="873">
        <v>0</v>
      </c>
      <c r="DJ26" s="873">
        <v>0</v>
      </c>
      <c r="DK26" s="873">
        <v>0</v>
      </c>
      <c r="DL26" s="873">
        <v>0</v>
      </c>
      <c r="DM26" s="873">
        <v>0</v>
      </c>
      <c r="DN26" s="873">
        <v>0</v>
      </c>
      <c r="DO26" s="873">
        <v>0</v>
      </c>
      <c r="DP26" s="873">
        <v>0</v>
      </c>
      <c r="DQ26" s="873">
        <v>0</v>
      </c>
      <c r="DR26" s="873">
        <v>0</v>
      </c>
      <c r="DS26" s="873">
        <v>0</v>
      </c>
      <c r="DT26" s="873">
        <v>0</v>
      </c>
      <c r="DU26" s="873">
        <v>0</v>
      </c>
      <c r="DV26" s="873">
        <v>0</v>
      </c>
      <c r="DW26" s="873">
        <v>0</v>
      </c>
      <c r="DX26" s="873">
        <v>0</v>
      </c>
      <c r="DY26" s="873">
        <v>0</v>
      </c>
      <c r="DZ26" s="873">
        <v>0</v>
      </c>
      <c r="EA26" s="873">
        <v>0</v>
      </c>
      <c r="EB26" s="873">
        <v>0</v>
      </c>
      <c r="EC26" s="873">
        <v>0</v>
      </c>
      <c r="ED26" s="873">
        <v>0</v>
      </c>
      <c r="EE26" s="873">
        <v>0</v>
      </c>
      <c r="EF26" s="873">
        <v>0</v>
      </c>
      <c r="EG26" s="873">
        <v>0</v>
      </c>
      <c r="EH26" s="873">
        <v>-17515</v>
      </c>
      <c r="EI26" s="873">
        <v>0</v>
      </c>
      <c r="EJ26" s="873">
        <v>-17515</v>
      </c>
      <c r="EK26" s="873">
        <v>0</v>
      </c>
      <c r="EL26" s="873">
        <v>0</v>
      </c>
      <c r="EM26" s="873">
        <v>0</v>
      </c>
      <c r="EN26" s="873">
        <v>0</v>
      </c>
      <c r="EO26" s="873">
        <v>0</v>
      </c>
      <c r="EP26" s="873">
        <v>0</v>
      </c>
      <c r="EQ26" s="873">
        <v>9268</v>
      </c>
      <c r="ER26" s="873">
        <v>0</v>
      </c>
      <c r="ES26" s="873">
        <v>9268</v>
      </c>
      <c r="ET26" s="873">
        <v>0</v>
      </c>
      <c r="EU26" s="873">
        <v>0</v>
      </c>
      <c r="EV26" s="873">
        <v>0</v>
      </c>
      <c r="EW26" s="873">
        <v>0</v>
      </c>
      <c r="EX26" s="873">
        <v>0</v>
      </c>
      <c r="EY26" s="873">
        <v>0</v>
      </c>
      <c r="EZ26" s="873">
        <v>0</v>
      </c>
      <c r="FA26" s="873">
        <v>0</v>
      </c>
      <c r="FB26" s="873">
        <v>0</v>
      </c>
      <c r="FC26" s="873">
        <v>-9400</v>
      </c>
      <c r="FD26" s="873">
        <v>0</v>
      </c>
      <c r="FE26" s="873">
        <v>-9400</v>
      </c>
      <c r="FF26" s="873">
        <v>0</v>
      </c>
      <c r="FG26" s="873">
        <v>0</v>
      </c>
      <c r="FH26" s="873">
        <v>0</v>
      </c>
      <c r="FI26" s="873">
        <v>0</v>
      </c>
      <c r="FJ26" s="873">
        <v>0</v>
      </c>
      <c r="FK26" s="873">
        <v>0</v>
      </c>
      <c r="FL26" s="873">
        <v>0</v>
      </c>
      <c r="FM26" s="873">
        <v>0</v>
      </c>
      <c r="FN26" s="873">
        <v>0</v>
      </c>
      <c r="FO26" s="873">
        <v>-15895</v>
      </c>
      <c r="FP26" s="873">
        <v>0</v>
      </c>
      <c r="FQ26" s="873">
        <v>-15895</v>
      </c>
      <c r="FR26" s="873">
        <v>-2514</v>
      </c>
      <c r="FS26" s="873">
        <v>0</v>
      </c>
      <c r="FT26" s="873">
        <v>-2514</v>
      </c>
      <c r="FU26" s="873">
        <v>-4950</v>
      </c>
      <c r="FV26" s="873">
        <v>0</v>
      </c>
      <c r="FW26" s="873">
        <v>-4950</v>
      </c>
      <c r="FX26" s="873">
        <v>8284</v>
      </c>
      <c r="FY26" s="873">
        <v>0</v>
      </c>
      <c r="FZ26" s="873">
        <v>8284</v>
      </c>
      <c r="GA26" s="873">
        <v>0</v>
      </c>
      <c r="GB26" s="873">
        <v>0</v>
      </c>
      <c r="GC26" s="873">
        <v>0</v>
      </c>
      <c r="GD26" s="873">
        <v>-8339441</v>
      </c>
      <c r="GE26" s="873">
        <v>0</v>
      </c>
      <c r="GF26" s="873">
        <v>-8339441</v>
      </c>
      <c r="GG26" s="873">
        <v>0</v>
      </c>
      <c r="GH26" s="873">
        <v>0</v>
      </c>
      <c r="GI26" s="873">
        <v>0</v>
      </c>
      <c r="GJ26" s="873">
        <v>-47977</v>
      </c>
      <c r="GK26" s="873">
        <v>0</v>
      </c>
      <c r="GL26" s="873">
        <v>-47977</v>
      </c>
      <c r="GM26" s="873">
        <v>-8402625</v>
      </c>
      <c r="GN26" s="873">
        <v>0</v>
      </c>
      <c r="GO26" s="873">
        <v>-8402625</v>
      </c>
      <c r="GP26" s="873">
        <v>0</v>
      </c>
      <c r="GQ26" s="873">
        <v>0</v>
      </c>
      <c r="GR26" s="873">
        <v>0</v>
      </c>
      <c r="GS26" s="873">
        <v>-2289</v>
      </c>
      <c r="GT26" s="873">
        <v>0</v>
      </c>
      <c r="GU26" s="873">
        <v>-2289</v>
      </c>
      <c r="GV26" s="873">
        <v>-2289</v>
      </c>
      <c r="GW26" s="873">
        <v>0</v>
      </c>
      <c r="GX26" s="873">
        <v>-2289</v>
      </c>
      <c r="GY26" s="873">
        <v>31713057</v>
      </c>
      <c r="GZ26" s="873">
        <v>0</v>
      </c>
      <c r="HA26" s="873">
        <v>31713057</v>
      </c>
      <c r="HB26" s="873">
        <v>223688</v>
      </c>
      <c r="HC26" s="873">
        <v>0</v>
      </c>
      <c r="HD26" s="873">
        <v>223688</v>
      </c>
      <c r="HE26" s="873">
        <v>-2836114</v>
      </c>
      <c r="HF26" s="873">
        <v>0</v>
      </c>
      <c r="HG26" s="873">
        <v>-2836114</v>
      </c>
      <c r="HH26" s="873">
        <v>-664488</v>
      </c>
      <c r="HI26" s="873">
        <v>0</v>
      </c>
      <c r="HJ26" s="873">
        <v>-664488</v>
      </c>
      <c r="HK26" s="873">
        <v>-17515</v>
      </c>
      <c r="HL26" s="873">
        <v>0</v>
      </c>
      <c r="HM26" s="873">
        <v>-17515</v>
      </c>
      <c r="HN26" s="873">
        <v>-8402625</v>
      </c>
      <c r="HO26" s="873">
        <v>0</v>
      </c>
      <c r="HP26" s="873">
        <v>-8402625</v>
      </c>
      <c r="HQ26" s="873">
        <v>-2289</v>
      </c>
      <c r="HR26" s="873">
        <v>0</v>
      </c>
      <c r="HS26" s="873">
        <v>-2289</v>
      </c>
      <c r="HT26" s="873">
        <v>-11699343</v>
      </c>
      <c r="HU26" s="873">
        <v>0</v>
      </c>
      <c r="HV26" s="873">
        <v>-11699343</v>
      </c>
      <c r="HW26" s="873">
        <v>20013714</v>
      </c>
      <c r="HX26" s="873">
        <v>0</v>
      </c>
      <c r="HY26" s="873">
        <v>20013714</v>
      </c>
      <c r="HZ26" s="870" t="s">
        <v>729</v>
      </c>
      <c r="IA26" s="870" t="s">
        <v>728</v>
      </c>
      <c r="IB26" s="870" t="s">
        <v>1907</v>
      </c>
      <c r="IC26" s="870" t="s">
        <v>2736</v>
      </c>
      <c r="ID26" s="870" t="s">
        <v>2763</v>
      </c>
    </row>
    <row r="27" spans="1:238" x14ac:dyDescent="0.2">
      <c r="A27" s="870" t="s">
        <v>3069</v>
      </c>
      <c r="B27" s="870" t="s">
        <v>123</v>
      </c>
      <c r="C27" s="870" t="s">
        <v>122</v>
      </c>
      <c r="D27" s="873">
        <v>117459841</v>
      </c>
      <c r="E27" s="873">
        <v>0</v>
      </c>
      <c r="F27" s="873">
        <v>117459841</v>
      </c>
      <c r="G27" s="873">
        <v>-3373548</v>
      </c>
      <c r="H27" s="873">
        <v>0</v>
      </c>
      <c r="I27" s="873">
        <v>-3373548</v>
      </c>
      <c r="J27" s="873">
        <v>-218020</v>
      </c>
      <c r="K27" s="873">
        <v>0</v>
      </c>
      <c r="L27" s="873">
        <v>-218020</v>
      </c>
      <c r="M27" s="873">
        <v>250166</v>
      </c>
      <c r="N27" s="873">
        <v>0</v>
      </c>
      <c r="O27" s="873">
        <v>250166</v>
      </c>
      <c r="P27" s="873">
        <v>1634290</v>
      </c>
      <c r="Q27" s="873">
        <v>0</v>
      </c>
      <c r="R27" s="873">
        <v>1634290</v>
      </c>
      <c r="S27" s="873">
        <v>357490</v>
      </c>
      <c r="T27" s="873">
        <v>0</v>
      </c>
      <c r="U27" s="873">
        <v>357490</v>
      </c>
      <c r="V27" s="873">
        <v>2023926</v>
      </c>
      <c r="W27" s="873">
        <v>0</v>
      </c>
      <c r="X27" s="873">
        <v>2023926</v>
      </c>
      <c r="Y27" s="873">
        <v>-12942579</v>
      </c>
      <c r="Z27" s="873">
        <v>0</v>
      </c>
      <c r="AA27" s="873">
        <v>-12942579</v>
      </c>
      <c r="AB27" s="873">
        <v>0</v>
      </c>
      <c r="AC27" s="873">
        <v>0</v>
      </c>
      <c r="AD27" s="873">
        <v>0</v>
      </c>
      <c r="AE27" s="873">
        <v>-280166</v>
      </c>
      <c r="AF27" s="873">
        <v>0</v>
      </c>
      <c r="AG27" s="873">
        <v>-280166</v>
      </c>
      <c r="AH27" s="873">
        <v>-2403</v>
      </c>
      <c r="AI27" s="873">
        <v>0</v>
      </c>
      <c r="AJ27" s="873">
        <v>-2403</v>
      </c>
      <c r="AK27" s="873">
        <v>0</v>
      </c>
      <c r="AL27" s="873">
        <v>0</v>
      </c>
      <c r="AM27" s="873">
        <v>0</v>
      </c>
      <c r="AN27" s="873">
        <v>-2525</v>
      </c>
      <c r="AO27" s="873">
        <v>0</v>
      </c>
      <c r="AP27" s="873">
        <v>-2525</v>
      </c>
      <c r="AQ27" s="873">
        <v>0</v>
      </c>
      <c r="AR27" s="873">
        <v>0</v>
      </c>
      <c r="AS27" s="873">
        <v>0</v>
      </c>
      <c r="AT27" s="873">
        <v>-275238</v>
      </c>
      <c r="AU27" s="873">
        <v>0</v>
      </c>
      <c r="AV27" s="873">
        <v>-275238</v>
      </c>
      <c r="AW27" s="873">
        <v>0</v>
      </c>
      <c r="AX27" s="873">
        <v>0</v>
      </c>
      <c r="AY27" s="873">
        <v>0</v>
      </c>
      <c r="AZ27" s="873">
        <v>2144716</v>
      </c>
      <c r="BA27" s="873">
        <v>0</v>
      </c>
      <c r="BB27" s="873">
        <v>2144716</v>
      </c>
      <c r="BC27" s="873">
        <v>-71598</v>
      </c>
      <c r="BD27" s="873">
        <v>0</v>
      </c>
      <c r="BE27" s="873">
        <v>-71598</v>
      </c>
      <c r="BF27" s="873">
        <v>-7869634</v>
      </c>
      <c r="BG27" s="873">
        <v>0</v>
      </c>
      <c r="BH27" s="873">
        <v>-7869634</v>
      </c>
      <c r="BI27" s="873">
        <v>-167453</v>
      </c>
      <c r="BJ27" s="873">
        <v>0</v>
      </c>
      <c r="BK27" s="873">
        <v>-167453</v>
      </c>
      <c r="BL27" s="873">
        <v>-120257</v>
      </c>
      <c r="BM27" s="873">
        <v>0</v>
      </c>
      <c r="BN27" s="873">
        <v>-120257</v>
      </c>
      <c r="BO27" s="873">
        <v>0</v>
      </c>
      <c r="BP27" s="873">
        <v>0</v>
      </c>
      <c r="BQ27" s="873">
        <v>0</v>
      </c>
      <c r="BR27" s="873">
        <v>0</v>
      </c>
      <c r="BS27" s="873">
        <v>0</v>
      </c>
      <c r="BT27" s="873">
        <v>0</v>
      </c>
      <c r="BU27" s="873">
        <v>0</v>
      </c>
      <c r="BV27" s="873">
        <v>0</v>
      </c>
      <c r="BW27" s="873">
        <v>0</v>
      </c>
      <c r="BX27" s="873">
        <v>0</v>
      </c>
      <c r="BY27" s="873">
        <v>0</v>
      </c>
      <c r="BZ27" s="873">
        <v>0</v>
      </c>
      <c r="CA27" s="873">
        <v>0</v>
      </c>
      <c r="CB27" s="873">
        <v>0</v>
      </c>
      <c r="CC27" s="873">
        <v>0</v>
      </c>
      <c r="CD27" s="873">
        <v>-19306971</v>
      </c>
      <c r="CE27" s="873">
        <v>0</v>
      </c>
      <c r="CF27" s="873">
        <v>-19306971</v>
      </c>
      <c r="CG27" s="873">
        <v>0</v>
      </c>
      <c r="CH27" s="873">
        <v>0</v>
      </c>
      <c r="CI27" s="873">
        <v>0</v>
      </c>
      <c r="CJ27" s="873">
        <v>-49727</v>
      </c>
      <c r="CK27" s="873">
        <v>0</v>
      </c>
      <c r="CL27" s="873">
        <v>-49727</v>
      </c>
      <c r="CM27" s="873">
        <v>-3689043</v>
      </c>
      <c r="CN27" s="873">
        <v>0</v>
      </c>
      <c r="CO27" s="873">
        <v>-3689043</v>
      </c>
      <c r="CP27" s="873">
        <v>372906</v>
      </c>
      <c r="CQ27" s="873">
        <v>0</v>
      </c>
      <c r="CR27" s="873">
        <v>372906</v>
      </c>
      <c r="CS27" s="873">
        <v>-3365864</v>
      </c>
      <c r="CT27" s="873">
        <v>0</v>
      </c>
      <c r="CU27" s="873">
        <v>-3365864</v>
      </c>
      <c r="CV27" s="873">
        <v>-626627</v>
      </c>
      <c r="CW27" s="873">
        <v>0</v>
      </c>
      <c r="CX27" s="873">
        <v>-626627</v>
      </c>
      <c r="CY27" s="873">
        <v>-61249</v>
      </c>
      <c r="CZ27" s="873">
        <v>0</v>
      </c>
      <c r="DA27" s="873">
        <v>-61249</v>
      </c>
      <c r="DB27" s="873">
        <v>-202566</v>
      </c>
      <c r="DC27" s="873">
        <v>0</v>
      </c>
      <c r="DD27" s="873">
        <v>-202566</v>
      </c>
      <c r="DE27" s="873">
        <v>-22450</v>
      </c>
      <c r="DF27" s="873">
        <v>0</v>
      </c>
      <c r="DG27" s="873">
        <v>-22450</v>
      </c>
      <c r="DH27" s="873">
        <v>-8314</v>
      </c>
      <c r="DI27" s="873">
        <v>0</v>
      </c>
      <c r="DJ27" s="873">
        <v>-8314</v>
      </c>
      <c r="DK27" s="873">
        <v>0</v>
      </c>
      <c r="DL27" s="873">
        <v>0</v>
      </c>
      <c r="DM27" s="873">
        <v>0</v>
      </c>
      <c r="DN27" s="873">
        <v>0</v>
      </c>
      <c r="DO27" s="873">
        <v>0</v>
      </c>
      <c r="DP27" s="873">
        <v>0</v>
      </c>
      <c r="DQ27" s="873">
        <v>0</v>
      </c>
      <c r="DR27" s="873">
        <v>0</v>
      </c>
      <c r="DS27" s="873">
        <v>0</v>
      </c>
      <c r="DT27" s="873">
        <v>0</v>
      </c>
      <c r="DU27" s="873">
        <v>0</v>
      </c>
      <c r="DV27" s="873">
        <v>0</v>
      </c>
      <c r="DW27" s="873">
        <v>0</v>
      </c>
      <c r="DX27" s="873">
        <v>0</v>
      </c>
      <c r="DY27" s="873">
        <v>0</v>
      </c>
      <c r="DZ27" s="873">
        <v>0</v>
      </c>
      <c r="EA27" s="873">
        <v>0</v>
      </c>
      <c r="EB27" s="873">
        <v>0</v>
      </c>
      <c r="EC27" s="873">
        <v>0</v>
      </c>
      <c r="ED27" s="873">
        <v>0</v>
      </c>
      <c r="EE27" s="873">
        <v>0</v>
      </c>
      <c r="EF27" s="873">
        <v>0</v>
      </c>
      <c r="EG27" s="873">
        <v>0</v>
      </c>
      <c r="EH27" s="873">
        <v>-921206</v>
      </c>
      <c r="EI27" s="873">
        <v>0</v>
      </c>
      <c r="EJ27" s="873">
        <v>-921206</v>
      </c>
      <c r="EK27" s="873">
        <v>0</v>
      </c>
      <c r="EL27" s="873">
        <v>0</v>
      </c>
      <c r="EM27" s="873">
        <v>0</v>
      </c>
      <c r="EN27" s="873">
        <v>173</v>
      </c>
      <c r="EO27" s="873">
        <v>0</v>
      </c>
      <c r="EP27" s="873">
        <v>173</v>
      </c>
      <c r="EQ27" s="873">
        <v>-605550</v>
      </c>
      <c r="ER27" s="873">
        <v>0</v>
      </c>
      <c r="ES27" s="873">
        <v>-605550</v>
      </c>
      <c r="ET27" s="873">
        <v>0</v>
      </c>
      <c r="EU27" s="873">
        <v>0</v>
      </c>
      <c r="EV27" s="873">
        <v>0</v>
      </c>
      <c r="EW27" s="873">
        <v>0</v>
      </c>
      <c r="EX27" s="873">
        <v>0</v>
      </c>
      <c r="EY27" s="873">
        <v>0</v>
      </c>
      <c r="EZ27" s="873">
        <v>0</v>
      </c>
      <c r="FA27" s="873">
        <v>0</v>
      </c>
      <c r="FB27" s="873">
        <v>0</v>
      </c>
      <c r="FC27" s="873">
        <v>0</v>
      </c>
      <c r="FD27" s="873">
        <v>0</v>
      </c>
      <c r="FE27" s="873">
        <v>0</v>
      </c>
      <c r="FF27" s="873">
        <v>0</v>
      </c>
      <c r="FG27" s="873">
        <v>0</v>
      </c>
      <c r="FH27" s="873">
        <v>0</v>
      </c>
      <c r="FI27" s="873">
        <v>-1500</v>
      </c>
      <c r="FJ27" s="873">
        <v>0</v>
      </c>
      <c r="FK27" s="873">
        <v>-1500</v>
      </c>
      <c r="FL27" s="873">
        <v>0</v>
      </c>
      <c r="FM27" s="873">
        <v>0</v>
      </c>
      <c r="FN27" s="873">
        <v>0</v>
      </c>
      <c r="FO27" s="873">
        <v>-53083</v>
      </c>
      <c r="FP27" s="873">
        <v>0</v>
      </c>
      <c r="FQ27" s="873">
        <v>-53083</v>
      </c>
      <c r="FR27" s="873">
        <v>0</v>
      </c>
      <c r="FS27" s="873">
        <v>0</v>
      </c>
      <c r="FT27" s="873">
        <v>0</v>
      </c>
      <c r="FU27" s="873">
        <v>-16023</v>
      </c>
      <c r="FV27" s="873">
        <v>0</v>
      </c>
      <c r="FW27" s="873">
        <v>-16023</v>
      </c>
      <c r="FX27" s="873">
        <v>0</v>
      </c>
      <c r="FY27" s="873">
        <v>0</v>
      </c>
      <c r="FZ27" s="873">
        <v>0</v>
      </c>
      <c r="GA27" s="873">
        <v>0</v>
      </c>
      <c r="GB27" s="873">
        <v>0</v>
      </c>
      <c r="GC27" s="873">
        <v>0</v>
      </c>
      <c r="GD27" s="873">
        <v>-42695560</v>
      </c>
      <c r="GE27" s="873">
        <v>0</v>
      </c>
      <c r="GF27" s="873">
        <v>-42695560</v>
      </c>
      <c r="GG27" s="873">
        <v>0</v>
      </c>
      <c r="GH27" s="873">
        <v>0</v>
      </c>
      <c r="GI27" s="873">
        <v>0</v>
      </c>
      <c r="GJ27" s="873">
        <v>-434116</v>
      </c>
      <c r="GK27" s="873">
        <v>0</v>
      </c>
      <c r="GL27" s="873">
        <v>-434116</v>
      </c>
      <c r="GM27" s="873">
        <v>-43805659</v>
      </c>
      <c r="GN27" s="873">
        <v>0</v>
      </c>
      <c r="GO27" s="873">
        <v>-43805659</v>
      </c>
      <c r="GP27" s="873">
        <v>0</v>
      </c>
      <c r="GQ27" s="873">
        <v>0</v>
      </c>
      <c r="GR27" s="873">
        <v>0</v>
      </c>
      <c r="GS27" s="873">
        <v>0</v>
      </c>
      <c r="GT27" s="873">
        <v>0</v>
      </c>
      <c r="GU27" s="873">
        <v>0</v>
      </c>
      <c r="GV27" s="873">
        <v>0</v>
      </c>
      <c r="GW27" s="873">
        <v>0</v>
      </c>
      <c r="GX27" s="873">
        <v>0</v>
      </c>
      <c r="GY27" s="873">
        <v>114086293</v>
      </c>
      <c r="GZ27" s="873">
        <v>0</v>
      </c>
      <c r="HA27" s="873">
        <v>114086293</v>
      </c>
      <c r="HB27" s="873">
        <v>2023926</v>
      </c>
      <c r="HC27" s="873">
        <v>0</v>
      </c>
      <c r="HD27" s="873">
        <v>2023926</v>
      </c>
      <c r="HE27" s="873">
        <v>-19306971</v>
      </c>
      <c r="HF27" s="873">
        <v>0</v>
      </c>
      <c r="HG27" s="873">
        <v>-19306971</v>
      </c>
      <c r="HH27" s="873">
        <v>-3365864</v>
      </c>
      <c r="HI27" s="873">
        <v>0</v>
      </c>
      <c r="HJ27" s="873">
        <v>-3365864</v>
      </c>
      <c r="HK27" s="873">
        <v>-921206</v>
      </c>
      <c r="HL27" s="873">
        <v>0</v>
      </c>
      <c r="HM27" s="873">
        <v>-921206</v>
      </c>
      <c r="HN27" s="873">
        <v>-43805659</v>
      </c>
      <c r="HO27" s="873">
        <v>0</v>
      </c>
      <c r="HP27" s="873">
        <v>-43805659</v>
      </c>
      <c r="HQ27" s="873">
        <v>0</v>
      </c>
      <c r="HR27" s="873">
        <v>0</v>
      </c>
      <c r="HS27" s="873">
        <v>0</v>
      </c>
      <c r="HT27" s="873">
        <v>-65375774</v>
      </c>
      <c r="HU27" s="873">
        <v>0</v>
      </c>
      <c r="HV27" s="873">
        <v>-65375774</v>
      </c>
      <c r="HW27" s="873">
        <v>48710519</v>
      </c>
      <c r="HX27" s="873">
        <v>0</v>
      </c>
      <c r="HY27" s="873">
        <v>48710519</v>
      </c>
      <c r="HZ27" s="870" t="s">
        <v>690</v>
      </c>
      <c r="IA27" s="870" t="s">
        <v>696</v>
      </c>
      <c r="IB27" s="870" t="s">
        <v>1909</v>
      </c>
      <c r="IC27" s="870" t="s">
        <v>2738</v>
      </c>
      <c r="ID27" s="870" t="s">
        <v>2764</v>
      </c>
    </row>
    <row r="28" spans="1:238" x14ac:dyDescent="0.2">
      <c r="A28" s="870" t="s">
        <v>3069</v>
      </c>
      <c r="B28" s="870" t="s">
        <v>125</v>
      </c>
      <c r="C28" s="870" t="s">
        <v>124</v>
      </c>
      <c r="D28" s="873">
        <v>26677183</v>
      </c>
      <c r="E28" s="873">
        <v>0</v>
      </c>
      <c r="F28" s="873">
        <v>26677183</v>
      </c>
      <c r="G28" s="873">
        <v>-1787633</v>
      </c>
      <c r="H28" s="873">
        <v>0</v>
      </c>
      <c r="I28" s="873">
        <v>-1787633</v>
      </c>
      <c r="J28" s="873">
        <v>-164318</v>
      </c>
      <c r="K28" s="873">
        <v>0</v>
      </c>
      <c r="L28" s="873">
        <v>-164318</v>
      </c>
      <c r="M28" s="873">
        <v>97779</v>
      </c>
      <c r="N28" s="873">
        <v>0</v>
      </c>
      <c r="O28" s="873">
        <v>97779</v>
      </c>
      <c r="P28" s="873">
        <v>66614</v>
      </c>
      <c r="Q28" s="873">
        <v>0</v>
      </c>
      <c r="R28" s="873">
        <v>66614</v>
      </c>
      <c r="S28" s="873">
        <v>425675</v>
      </c>
      <c r="T28" s="873">
        <v>0</v>
      </c>
      <c r="U28" s="873">
        <v>425675</v>
      </c>
      <c r="V28" s="873">
        <v>425750</v>
      </c>
      <c r="W28" s="873">
        <v>0</v>
      </c>
      <c r="X28" s="873">
        <v>425750</v>
      </c>
      <c r="Y28" s="873">
        <v>-3006363</v>
      </c>
      <c r="Z28" s="873">
        <v>0</v>
      </c>
      <c r="AA28" s="873">
        <v>-3006363</v>
      </c>
      <c r="AB28" s="873">
        <v>-175</v>
      </c>
      <c r="AC28" s="873">
        <v>0</v>
      </c>
      <c r="AD28" s="873">
        <v>-175</v>
      </c>
      <c r="AE28" s="873">
        <v>-94595</v>
      </c>
      <c r="AF28" s="873">
        <v>0</v>
      </c>
      <c r="AG28" s="873">
        <v>-94595</v>
      </c>
      <c r="AH28" s="873">
        <v>2298</v>
      </c>
      <c r="AI28" s="873">
        <v>0</v>
      </c>
      <c r="AJ28" s="873">
        <v>2298</v>
      </c>
      <c r="AK28" s="873">
        <v>0</v>
      </c>
      <c r="AL28" s="873">
        <v>0</v>
      </c>
      <c r="AM28" s="873">
        <v>0</v>
      </c>
      <c r="AN28" s="873">
        <v>4495</v>
      </c>
      <c r="AO28" s="873">
        <v>0</v>
      </c>
      <c r="AP28" s="873">
        <v>4495</v>
      </c>
      <c r="AQ28" s="873">
        <v>0</v>
      </c>
      <c r="AR28" s="873">
        <v>0</v>
      </c>
      <c r="AS28" s="873">
        <v>0</v>
      </c>
      <c r="AT28" s="873">
        <v>-101388</v>
      </c>
      <c r="AU28" s="873">
        <v>0</v>
      </c>
      <c r="AV28" s="873">
        <v>-101388</v>
      </c>
      <c r="AW28" s="873">
        <v>-7502</v>
      </c>
      <c r="AX28" s="873">
        <v>0</v>
      </c>
      <c r="AY28" s="873">
        <v>-7502</v>
      </c>
      <c r="AZ28" s="873">
        <v>462117</v>
      </c>
      <c r="BA28" s="873">
        <v>0</v>
      </c>
      <c r="BB28" s="873">
        <v>462117</v>
      </c>
      <c r="BC28" s="873">
        <v>-57867</v>
      </c>
      <c r="BD28" s="873">
        <v>0</v>
      </c>
      <c r="BE28" s="873">
        <v>-57867</v>
      </c>
      <c r="BF28" s="873">
        <v>-1885891</v>
      </c>
      <c r="BG28" s="873">
        <v>0</v>
      </c>
      <c r="BH28" s="873">
        <v>-1885891</v>
      </c>
      <c r="BI28" s="873">
        <v>16633</v>
      </c>
      <c r="BJ28" s="873">
        <v>0</v>
      </c>
      <c r="BK28" s="873">
        <v>16633</v>
      </c>
      <c r="BL28" s="873">
        <v>-85354</v>
      </c>
      <c r="BM28" s="873">
        <v>0</v>
      </c>
      <c r="BN28" s="873">
        <v>-85354</v>
      </c>
      <c r="BO28" s="873">
        <v>0</v>
      </c>
      <c r="BP28" s="873">
        <v>0</v>
      </c>
      <c r="BQ28" s="873">
        <v>0</v>
      </c>
      <c r="BR28" s="873">
        <v>-19356</v>
      </c>
      <c r="BS28" s="873">
        <v>0</v>
      </c>
      <c r="BT28" s="873">
        <v>-19356</v>
      </c>
      <c r="BU28" s="873">
        <v>0</v>
      </c>
      <c r="BV28" s="873">
        <v>0</v>
      </c>
      <c r="BW28" s="873">
        <v>0</v>
      </c>
      <c r="BX28" s="873">
        <v>0</v>
      </c>
      <c r="BY28" s="873">
        <v>0</v>
      </c>
      <c r="BZ28" s="873">
        <v>0</v>
      </c>
      <c r="CA28" s="873">
        <v>0</v>
      </c>
      <c r="CB28" s="873">
        <v>0</v>
      </c>
      <c r="CC28" s="873">
        <v>0</v>
      </c>
      <c r="CD28" s="873">
        <v>-4670676</v>
      </c>
      <c r="CE28" s="873">
        <v>0</v>
      </c>
      <c r="CF28" s="873">
        <v>-4670676</v>
      </c>
      <c r="CG28" s="873">
        <v>0</v>
      </c>
      <c r="CH28" s="873">
        <v>0</v>
      </c>
      <c r="CI28" s="873">
        <v>0</v>
      </c>
      <c r="CJ28" s="873">
        <v>0</v>
      </c>
      <c r="CK28" s="873">
        <v>0</v>
      </c>
      <c r="CL28" s="873">
        <v>0</v>
      </c>
      <c r="CM28" s="873">
        <v>-834747</v>
      </c>
      <c r="CN28" s="873">
        <v>0</v>
      </c>
      <c r="CO28" s="873">
        <v>-834747</v>
      </c>
      <c r="CP28" s="873">
        <v>84634</v>
      </c>
      <c r="CQ28" s="873">
        <v>0</v>
      </c>
      <c r="CR28" s="873">
        <v>84634</v>
      </c>
      <c r="CS28" s="873">
        <v>-750113</v>
      </c>
      <c r="CT28" s="873">
        <v>0</v>
      </c>
      <c r="CU28" s="873">
        <v>-750113</v>
      </c>
      <c r="CV28" s="873">
        <v>-52959</v>
      </c>
      <c r="CW28" s="873">
        <v>0</v>
      </c>
      <c r="CX28" s="873">
        <v>-52959</v>
      </c>
      <c r="CY28" s="873">
        <v>-47</v>
      </c>
      <c r="CZ28" s="873">
        <v>0</v>
      </c>
      <c r="DA28" s="873">
        <v>-47</v>
      </c>
      <c r="DB28" s="873">
        <v>-7345</v>
      </c>
      <c r="DC28" s="873">
        <v>0</v>
      </c>
      <c r="DD28" s="873">
        <v>-7345</v>
      </c>
      <c r="DE28" s="873">
        <v>-3583</v>
      </c>
      <c r="DF28" s="873">
        <v>0</v>
      </c>
      <c r="DG28" s="873">
        <v>-3583</v>
      </c>
      <c r="DH28" s="873">
        <v>-16004</v>
      </c>
      <c r="DI28" s="873">
        <v>0</v>
      </c>
      <c r="DJ28" s="873">
        <v>-16004</v>
      </c>
      <c r="DK28" s="873">
        <v>0</v>
      </c>
      <c r="DL28" s="873">
        <v>0</v>
      </c>
      <c r="DM28" s="873">
        <v>0</v>
      </c>
      <c r="DN28" s="873">
        <v>0</v>
      </c>
      <c r="DO28" s="873">
        <v>0</v>
      </c>
      <c r="DP28" s="873">
        <v>0</v>
      </c>
      <c r="DQ28" s="873">
        <v>0</v>
      </c>
      <c r="DR28" s="873">
        <v>0</v>
      </c>
      <c r="DS28" s="873">
        <v>0</v>
      </c>
      <c r="DT28" s="873">
        <v>0</v>
      </c>
      <c r="DU28" s="873">
        <v>0</v>
      </c>
      <c r="DV28" s="873">
        <v>0</v>
      </c>
      <c r="DW28" s="873">
        <v>0</v>
      </c>
      <c r="DX28" s="873">
        <v>0</v>
      </c>
      <c r="DY28" s="873">
        <v>0</v>
      </c>
      <c r="DZ28" s="873">
        <v>0</v>
      </c>
      <c r="EA28" s="873">
        <v>0</v>
      </c>
      <c r="EB28" s="873">
        <v>0</v>
      </c>
      <c r="EC28" s="873">
        <v>0</v>
      </c>
      <c r="ED28" s="873">
        <v>0</v>
      </c>
      <c r="EE28" s="873">
        <v>0</v>
      </c>
      <c r="EF28" s="873">
        <v>0</v>
      </c>
      <c r="EG28" s="873">
        <v>0</v>
      </c>
      <c r="EH28" s="873">
        <v>-79938</v>
      </c>
      <c r="EI28" s="873">
        <v>0</v>
      </c>
      <c r="EJ28" s="873">
        <v>-79938</v>
      </c>
      <c r="EK28" s="873">
        <v>0</v>
      </c>
      <c r="EL28" s="873">
        <v>0</v>
      </c>
      <c r="EM28" s="873">
        <v>0</v>
      </c>
      <c r="EN28" s="873">
        <v>518</v>
      </c>
      <c r="EO28" s="873">
        <v>0</v>
      </c>
      <c r="EP28" s="873">
        <v>518</v>
      </c>
      <c r="EQ28" s="873">
        <v>-2446</v>
      </c>
      <c r="ER28" s="873">
        <v>0</v>
      </c>
      <c r="ES28" s="873">
        <v>-2446</v>
      </c>
      <c r="ET28" s="873">
        <v>0</v>
      </c>
      <c r="EU28" s="873">
        <v>0</v>
      </c>
      <c r="EV28" s="873">
        <v>0</v>
      </c>
      <c r="EW28" s="873">
        <v>0</v>
      </c>
      <c r="EX28" s="873">
        <v>0</v>
      </c>
      <c r="EY28" s="873">
        <v>0</v>
      </c>
      <c r="EZ28" s="873">
        <v>0</v>
      </c>
      <c r="FA28" s="873">
        <v>0</v>
      </c>
      <c r="FB28" s="873">
        <v>0</v>
      </c>
      <c r="FC28" s="873">
        <v>-19356</v>
      </c>
      <c r="FD28" s="873">
        <v>0</v>
      </c>
      <c r="FE28" s="873">
        <v>-19356</v>
      </c>
      <c r="FF28" s="873">
        <v>0</v>
      </c>
      <c r="FG28" s="873">
        <v>0</v>
      </c>
      <c r="FH28" s="873">
        <v>0</v>
      </c>
      <c r="FI28" s="873">
        <v>-1500</v>
      </c>
      <c r="FJ28" s="873">
        <v>0</v>
      </c>
      <c r="FK28" s="873">
        <v>-1500</v>
      </c>
      <c r="FL28" s="873">
        <v>0</v>
      </c>
      <c r="FM28" s="873">
        <v>0</v>
      </c>
      <c r="FN28" s="873">
        <v>0</v>
      </c>
      <c r="FO28" s="873">
        <v>-9596</v>
      </c>
      <c r="FP28" s="873">
        <v>0</v>
      </c>
      <c r="FQ28" s="873">
        <v>-9596</v>
      </c>
      <c r="FR28" s="873">
        <v>316</v>
      </c>
      <c r="FS28" s="873">
        <v>0</v>
      </c>
      <c r="FT28" s="873">
        <v>316</v>
      </c>
      <c r="FU28" s="873">
        <v>-3117</v>
      </c>
      <c r="FV28" s="873">
        <v>0</v>
      </c>
      <c r="FW28" s="873">
        <v>-3117</v>
      </c>
      <c r="FX28" s="873">
        <v>-249</v>
      </c>
      <c r="FY28" s="873">
        <v>0</v>
      </c>
      <c r="FZ28" s="873">
        <v>-249</v>
      </c>
      <c r="GA28" s="873">
        <v>-22</v>
      </c>
      <c r="GB28" s="873">
        <v>0</v>
      </c>
      <c r="GC28" s="873">
        <v>-22</v>
      </c>
      <c r="GD28" s="873">
        <v>-10090028</v>
      </c>
      <c r="GE28" s="873">
        <v>0</v>
      </c>
      <c r="GF28" s="873">
        <v>-10090028</v>
      </c>
      <c r="GG28" s="873">
        <v>0</v>
      </c>
      <c r="GH28" s="873">
        <v>0</v>
      </c>
      <c r="GI28" s="873">
        <v>0</v>
      </c>
      <c r="GJ28" s="873">
        <v>-121503</v>
      </c>
      <c r="GK28" s="873">
        <v>0</v>
      </c>
      <c r="GL28" s="873">
        <v>-121503</v>
      </c>
      <c r="GM28" s="873">
        <v>-10246983</v>
      </c>
      <c r="GN28" s="873">
        <v>0</v>
      </c>
      <c r="GO28" s="873">
        <v>-10246983</v>
      </c>
      <c r="GP28" s="873">
        <v>0</v>
      </c>
      <c r="GQ28" s="873">
        <v>0</v>
      </c>
      <c r="GR28" s="873">
        <v>0</v>
      </c>
      <c r="GS28" s="873">
        <v>0</v>
      </c>
      <c r="GT28" s="873">
        <v>0</v>
      </c>
      <c r="GU28" s="873">
        <v>0</v>
      </c>
      <c r="GV28" s="873">
        <v>0</v>
      </c>
      <c r="GW28" s="873">
        <v>0</v>
      </c>
      <c r="GX28" s="873">
        <v>0</v>
      </c>
      <c r="GY28" s="873">
        <v>24889550</v>
      </c>
      <c r="GZ28" s="873">
        <v>0</v>
      </c>
      <c r="HA28" s="873">
        <v>24889550</v>
      </c>
      <c r="HB28" s="873">
        <v>425750</v>
      </c>
      <c r="HC28" s="873">
        <v>0</v>
      </c>
      <c r="HD28" s="873">
        <v>425750</v>
      </c>
      <c r="HE28" s="873">
        <v>-4670676</v>
      </c>
      <c r="HF28" s="873">
        <v>0</v>
      </c>
      <c r="HG28" s="873">
        <v>-4670676</v>
      </c>
      <c r="HH28" s="873">
        <v>-750113</v>
      </c>
      <c r="HI28" s="873">
        <v>0</v>
      </c>
      <c r="HJ28" s="873">
        <v>-750113</v>
      </c>
      <c r="HK28" s="873">
        <v>-79938</v>
      </c>
      <c r="HL28" s="873">
        <v>0</v>
      </c>
      <c r="HM28" s="873">
        <v>-79938</v>
      </c>
      <c r="HN28" s="873">
        <v>-10246983</v>
      </c>
      <c r="HO28" s="873">
        <v>0</v>
      </c>
      <c r="HP28" s="873">
        <v>-10246983</v>
      </c>
      <c r="HQ28" s="873">
        <v>0</v>
      </c>
      <c r="HR28" s="873">
        <v>0</v>
      </c>
      <c r="HS28" s="873">
        <v>0</v>
      </c>
      <c r="HT28" s="873">
        <v>-15321960</v>
      </c>
      <c r="HU28" s="873">
        <v>0</v>
      </c>
      <c r="HV28" s="873">
        <v>-15321960</v>
      </c>
      <c r="HW28" s="873">
        <v>9567590</v>
      </c>
      <c r="HX28" s="873">
        <v>0</v>
      </c>
      <c r="HY28" s="873">
        <v>9567590</v>
      </c>
      <c r="HZ28" s="870" t="s">
        <v>701</v>
      </c>
      <c r="IA28" s="870" t="s">
        <v>687</v>
      </c>
      <c r="IB28" s="870" t="s">
        <v>1907</v>
      </c>
      <c r="IC28" s="870" t="s">
        <v>2736</v>
      </c>
      <c r="ID28" s="870" t="s">
        <v>2765</v>
      </c>
    </row>
    <row r="29" spans="1:238" x14ac:dyDescent="0.2">
      <c r="A29" s="870" t="s">
        <v>3069</v>
      </c>
      <c r="B29" s="870" t="s">
        <v>1101</v>
      </c>
      <c r="C29" s="870" t="s">
        <v>1108</v>
      </c>
      <c r="D29" s="873">
        <v>187056001</v>
      </c>
      <c r="E29" s="873">
        <v>0</v>
      </c>
      <c r="F29" s="873">
        <v>187056001</v>
      </c>
      <c r="G29" s="873">
        <v>-4024792</v>
      </c>
      <c r="H29" s="873">
        <v>0</v>
      </c>
      <c r="I29" s="873">
        <v>-4024792</v>
      </c>
      <c r="J29" s="873">
        <v>-1065715</v>
      </c>
      <c r="K29" s="873">
        <v>0</v>
      </c>
      <c r="L29" s="873">
        <v>-1065715</v>
      </c>
      <c r="M29" s="873">
        <v>390581</v>
      </c>
      <c r="N29" s="873">
        <v>0</v>
      </c>
      <c r="O29" s="873">
        <v>390581</v>
      </c>
      <c r="P29" s="873">
        <v>1601440</v>
      </c>
      <c r="Q29" s="873">
        <v>0</v>
      </c>
      <c r="R29" s="873">
        <v>1601440</v>
      </c>
      <c r="S29" s="873">
        <v>47014</v>
      </c>
      <c r="T29" s="873">
        <v>0</v>
      </c>
      <c r="U29" s="873">
        <v>47014</v>
      </c>
      <c r="V29" s="873">
        <v>973320</v>
      </c>
      <c r="W29" s="873">
        <v>0</v>
      </c>
      <c r="X29" s="873">
        <v>973320</v>
      </c>
      <c r="Y29" s="873">
        <v>-17275109</v>
      </c>
      <c r="Z29" s="873">
        <v>0</v>
      </c>
      <c r="AA29" s="873">
        <v>-17275109</v>
      </c>
      <c r="AB29" s="873">
        <v>-26250</v>
      </c>
      <c r="AC29" s="873">
        <v>0</v>
      </c>
      <c r="AD29" s="873">
        <v>-26250</v>
      </c>
      <c r="AE29" s="873">
        <v>-811858</v>
      </c>
      <c r="AF29" s="873">
        <v>0</v>
      </c>
      <c r="AG29" s="873">
        <v>-811858</v>
      </c>
      <c r="AH29" s="873">
        <v>-9116</v>
      </c>
      <c r="AI29" s="873">
        <v>0</v>
      </c>
      <c r="AJ29" s="873">
        <v>-9116</v>
      </c>
      <c r="AK29" s="873">
        <v>0</v>
      </c>
      <c r="AL29" s="873">
        <v>0</v>
      </c>
      <c r="AM29" s="873">
        <v>0</v>
      </c>
      <c r="AN29" s="873">
        <v>-82421</v>
      </c>
      <c r="AO29" s="873">
        <v>0</v>
      </c>
      <c r="AP29" s="873">
        <v>-82421</v>
      </c>
      <c r="AQ29" s="873">
        <v>0</v>
      </c>
      <c r="AR29" s="873">
        <v>0</v>
      </c>
      <c r="AS29" s="873">
        <v>0</v>
      </c>
      <c r="AT29" s="873">
        <v>-720321</v>
      </c>
      <c r="AU29" s="873">
        <v>0</v>
      </c>
      <c r="AV29" s="873">
        <v>-720321</v>
      </c>
      <c r="AW29" s="873">
        <v>-3730</v>
      </c>
      <c r="AX29" s="873">
        <v>0</v>
      </c>
      <c r="AY29" s="873">
        <v>-3730</v>
      </c>
      <c r="AZ29" s="873">
        <v>3422135</v>
      </c>
      <c r="BA29" s="873">
        <v>0</v>
      </c>
      <c r="BB29" s="873">
        <v>3422135</v>
      </c>
      <c r="BC29" s="873">
        <v>-40343</v>
      </c>
      <c r="BD29" s="873">
        <v>0</v>
      </c>
      <c r="BE29" s="873">
        <v>-40343</v>
      </c>
      <c r="BF29" s="873">
        <v>-13729454</v>
      </c>
      <c r="BG29" s="873">
        <v>0</v>
      </c>
      <c r="BH29" s="873">
        <v>-13729454</v>
      </c>
      <c r="BI29" s="873">
        <v>-27205</v>
      </c>
      <c r="BJ29" s="873">
        <v>0</v>
      </c>
      <c r="BK29" s="873">
        <v>-27205</v>
      </c>
      <c r="BL29" s="873">
        <v>-235041</v>
      </c>
      <c r="BM29" s="873">
        <v>0</v>
      </c>
      <c r="BN29" s="873">
        <v>-235041</v>
      </c>
      <c r="BO29" s="873">
        <v>-4</v>
      </c>
      <c r="BP29" s="873">
        <v>0</v>
      </c>
      <c r="BQ29" s="873">
        <v>-4</v>
      </c>
      <c r="BR29" s="873">
        <v>0</v>
      </c>
      <c r="BS29" s="873">
        <v>0</v>
      </c>
      <c r="BT29" s="873">
        <v>0</v>
      </c>
      <c r="BU29" s="873">
        <v>0</v>
      </c>
      <c r="BV29" s="873">
        <v>0</v>
      </c>
      <c r="BW29" s="873">
        <v>0</v>
      </c>
      <c r="BX29" s="873">
        <v>0</v>
      </c>
      <c r="BY29" s="873">
        <v>0</v>
      </c>
      <c r="BZ29" s="873">
        <v>0</v>
      </c>
      <c r="CA29" s="873">
        <v>0</v>
      </c>
      <c r="CB29" s="873">
        <v>0</v>
      </c>
      <c r="CC29" s="873">
        <v>0</v>
      </c>
      <c r="CD29" s="873">
        <v>-28696879</v>
      </c>
      <c r="CE29" s="873">
        <v>0</v>
      </c>
      <c r="CF29" s="873">
        <v>-28696879</v>
      </c>
      <c r="CG29" s="873">
        <v>-290400</v>
      </c>
      <c r="CH29" s="873">
        <v>0</v>
      </c>
      <c r="CI29" s="873">
        <v>-290400</v>
      </c>
      <c r="CJ29" s="873">
        <v>-54484</v>
      </c>
      <c r="CK29" s="873">
        <v>0</v>
      </c>
      <c r="CL29" s="873">
        <v>-54484</v>
      </c>
      <c r="CM29" s="873">
        <v>-5620571</v>
      </c>
      <c r="CN29" s="873">
        <v>0</v>
      </c>
      <c r="CO29" s="873">
        <v>-5620571</v>
      </c>
      <c r="CP29" s="873">
        <v>-196326</v>
      </c>
      <c r="CQ29" s="873">
        <v>0</v>
      </c>
      <c r="CR29" s="873">
        <v>-196326</v>
      </c>
      <c r="CS29" s="873">
        <v>-6161781</v>
      </c>
      <c r="CT29" s="873">
        <v>0</v>
      </c>
      <c r="CU29" s="873">
        <v>-6161781</v>
      </c>
      <c r="CV29" s="873">
        <v>-229531</v>
      </c>
      <c r="CW29" s="873">
        <v>0</v>
      </c>
      <c r="CX29" s="873">
        <v>-229531</v>
      </c>
      <c r="CY29" s="873">
        <v>-963</v>
      </c>
      <c r="CZ29" s="873">
        <v>0</v>
      </c>
      <c r="DA29" s="873">
        <v>-963</v>
      </c>
      <c r="DB29" s="873">
        <v>-53954</v>
      </c>
      <c r="DC29" s="873">
        <v>0</v>
      </c>
      <c r="DD29" s="873">
        <v>-53954</v>
      </c>
      <c r="DE29" s="873">
        <v>0</v>
      </c>
      <c r="DF29" s="873">
        <v>0</v>
      </c>
      <c r="DG29" s="873">
        <v>0</v>
      </c>
      <c r="DH29" s="873">
        <v>-5689</v>
      </c>
      <c r="DI29" s="873">
        <v>0</v>
      </c>
      <c r="DJ29" s="873">
        <v>-5689</v>
      </c>
      <c r="DK29" s="873">
        <v>-58</v>
      </c>
      <c r="DL29" s="873">
        <v>0</v>
      </c>
      <c r="DM29" s="873">
        <v>-58</v>
      </c>
      <c r="DN29" s="873">
        <v>0</v>
      </c>
      <c r="DO29" s="873">
        <v>0</v>
      </c>
      <c r="DP29" s="873">
        <v>0</v>
      </c>
      <c r="DQ29" s="873">
        <v>0</v>
      </c>
      <c r="DR29" s="873">
        <v>0</v>
      </c>
      <c r="DS29" s="873">
        <v>0</v>
      </c>
      <c r="DT29" s="873">
        <v>0</v>
      </c>
      <c r="DU29" s="873">
        <v>0</v>
      </c>
      <c r="DV29" s="873">
        <v>0</v>
      </c>
      <c r="DW29" s="873">
        <v>0</v>
      </c>
      <c r="DX29" s="873">
        <v>0</v>
      </c>
      <c r="DY29" s="873">
        <v>0</v>
      </c>
      <c r="DZ29" s="873">
        <v>0</v>
      </c>
      <c r="EA29" s="873">
        <v>0</v>
      </c>
      <c r="EB29" s="873">
        <v>0</v>
      </c>
      <c r="EC29" s="873">
        <v>0</v>
      </c>
      <c r="ED29" s="873">
        <v>0</v>
      </c>
      <c r="EE29" s="873">
        <v>0</v>
      </c>
      <c r="EF29" s="873">
        <v>0</v>
      </c>
      <c r="EG29" s="873">
        <v>0</v>
      </c>
      <c r="EH29" s="873">
        <v>-290195</v>
      </c>
      <c r="EI29" s="873">
        <v>0</v>
      </c>
      <c r="EJ29" s="873">
        <v>-290195</v>
      </c>
      <c r="EK29" s="873">
        <v>0</v>
      </c>
      <c r="EL29" s="873">
        <v>0</v>
      </c>
      <c r="EM29" s="873">
        <v>0</v>
      </c>
      <c r="EN29" s="873">
        <v>0</v>
      </c>
      <c r="EO29" s="873">
        <v>0</v>
      </c>
      <c r="EP29" s="873">
        <v>0</v>
      </c>
      <c r="EQ29" s="873">
        <v>-119938</v>
      </c>
      <c r="ER29" s="873">
        <v>0</v>
      </c>
      <c r="ES29" s="873">
        <v>-119938</v>
      </c>
      <c r="ET29" s="873">
        <v>0</v>
      </c>
      <c r="EU29" s="873">
        <v>0</v>
      </c>
      <c r="EV29" s="873">
        <v>0</v>
      </c>
      <c r="EW29" s="873">
        <v>0</v>
      </c>
      <c r="EX29" s="873">
        <v>0</v>
      </c>
      <c r="EY29" s="873">
        <v>0</v>
      </c>
      <c r="EZ29" s="873">
        <v>0</v>
      </c>
      <c r="FA29" s="873">
        <v>0</v>
      </c>
      <c r="FB29" s="873">
        <v>0</v>
      </c>
      <c r="FC29" s="873">
        <v>0</v>
      </c>
      <c r="FD29" s="873">
        <v>0</v>
      </c>
      <c r="FE29" s="873">
        <v>0</v>
      </c>
      <c r="FF29" s="873">
        <v>0</v>
      </c>
      <c r="FG29" s="873">
        <v>0</v>
      </c>
      <c r="FH29" s="873">
        <v>0</v>
      </c>
      <c r="FI29" s="873">
        <v>-1500</v>
      </c>
      <c r="FJ29" s="873">
        <v>0</v>
      </c>
      <c r="FK29" s="873">
        <v>-1500</v>
      </c>
      <c r="FL29" s="873">
        <v>0</v>
      </c>
      <c r="FM29" s="873">
        <v>0</v>
      </c>
      <c r="FN29" s="873">
        <v>0</v>
      </c>
      <c r="FO29" s="873">
        <v>-65836</v>
      </c>
      <c r="FP29" s="873">
        <v>0</v>
      </c>
      <c r="FQ29" s="873">
        <v>-65836</v>
      </c>
      <c r="FR29" s="873">
        <v>8109</v>
      </c>
      <c r="FS29" s="873">
        <v>0</v>
      </c>
      <c r="FT29" s="873">
        <v>8109</v>
      </c>
      <c r="FU29" s="873">
        <v>-21800</v>
      </c>
      <c r="FV29" s="873">
        <v>0</v>
      </c>
      <c r="FW29" s="873">
        <v>-21800</v>
      </c>
      <c r="FX29" s="873">
        <v>7965</v>
      </c>
      <c r="FY29" s="873">
        <v>0</v>
      </c>
      <c r="FZ29" s="873">
        <v>7965</v>
      </c>
      <c r="GA29" s="873">
        <v>3000</v>
      </c>
      <c r="GB29" s="873">
        <v>0</v>
      </c>
      <c r="GC29" s="873">
        <v>3000</v>
      </c>
      <c r="GD29" s="873">
        <v>-86059261</v>
      </c>
      <c r="GE29" s="873">
        <v>0</v>
      </c>
      <c r="GF29" s="873">
        <v>-86059261</v>
      </c>
      <c r="GG29" s="873">
        <v>-22583</v>
      </c>
      <c r="GH29" s="873">
        <v>0</v>
      </c>
      <c r="GI29" s="873">
        <v>-22583</v>
      </c>
      <c r="GJ29" s="873">
        <v>-575823</v>
      </c>
      <c r="GK29" s="873">
        <v>0</v>
      </c>
      <c r="GL29" s="873">
        <v>-575823</v>
      </c>
      <c r="GM29" s="873">
        <v>-86847667</v>
      </c>
      <c r="GN29" s="873">
        <v>0</v>
      </c>
      <c r="GO29" s="873">
        <v>-86847667</v>
      </c>
      <c r="GP29" s="873">
        <v>0</v>
      </c>
      <c r="GQ29" s="873">
        <v>0</v>
      </c>
      <c r="GR29" s="873">
        <v>0</v>
      </c>
      <c r="GS29" s="873">
        <v>0</v>
      </c>
      <c r="GT29" s="873">
        <v>0</v>
      </c>
      <c r="GU29" s="873">
        <v>0</v>
      </c>
      <c r="GV29" s="873">
        <v>0</v>
      </c>
      <c r="GW29" s="873">
        <v>0</v>
      </c>
      <c r="GX29" s="873">
        <v>0</v>
      </c>
      <c r="GY29" s="873">
        <v>183031209</v>
      </c>
      <c r="GZ29" s="873">
        <v>0</v>
      </c>
      <c r="HA29" s="873">
        <v>183031209</v>
      </c>
      <c r="HB29" s="873">
        <v>973320</v>
      </c>
      <c r="HC29" s="873">
        <v>0</v>
      </c>
      <c r="HD29" s="873">
        <v>973320</v>
      </c>
      <c r="HE29" s="873">
        <v>-28696879</v>
      </c>
      <c r="HF29" s="873">
        <v>0</v>
      </c>
      <c r="HG29" s="873">
        <v>-28696879</v>
      </c>
      <c r="HH29" s="873">
        <v>-6161781</v>
      </c>
      <c r="HI29" s="873">
        <v>0</v>
      </c>
      <c r="HJ29" s="873">
        <v>-6161781</v>
      </c>
      <c r="HK29" s="873">
        <v>-290195</v>
      </c>
      <c r="HL29" s="873">
        <v>0</v>
      </c>
      <c r="HM29" s="873">
        <v>-290195</v>
      </c>
      <c r="HN29" s="873">
        <v>-86847667</v>
      </c>
      <c r="HO29" s="873">
        <v>0</v>
      </c>
      <c r="HP29" s="873">
        <v>-86847667</v>
      </c>
      <c r="HQ29" s="873">
        <v>0</v>
      </c>
      <c r="HR29" s="873">
        <v>0</v>
      </c>
      <c r="HS29" s="873">
        <v>0</v>
      </c>
      <c r="HT29" s="873">
        <v>-121023202</v>
      </c>
      <c r="HU29" s="873">
        <v>0</v>
      </c>
      <c r="HV29" s="873">
        <v>-121023202</v>
      </c>
      <c r="HW29" s="873">
        <v>62008007</v>
      </c>
      <c r="HX29" s="873">
        <v>0</v>
      </c>
      <c r="HY29" s="873">
        <v>62008007</v>
      </c>
      <c r="HZ29" s="870" t="s">
        <v>679</v>
      </c>
      <c r="IA29" s="870" t="s">
        <v>1053</v>
      </c>
      <c r="IB29" s="870" t="s">
        <v>679</v>
      </c>
      <c r="IC29" s="870" t="s">
        <v>2733</v>
      </c>
      <c r="ID29" s="870" t="s">
        <v>2766</v>
      </c>
    </row>
    <row r="30" spans="1:238" x14ac:dyDescent="0.2">
      <c r="A30" s="870" t="s">
        <v>3070</v>
      </c>
      <c r="B30" s="870" t="s">
        <v>127</v>
      </c>
      <c r="C30" s="870" t="s">
        <v>126</v>
      </c>
      <c r="D30" s="873">
        <v>84295109</v>
      </c>
      <c r="E30" s="873">
        <v>0</v>
      </c>
      <c r="F30" s="873">
        <v>84295109</v>
      </c>
      <c r="G30" s="873">
        <v>0</v>
      </c>
      <c r="H30" s="873">
        <v>0</v>
      </c>
      <c r="I30" s="873">
        <v>0</v>
      </c>
      <c r="J30" s="873">
        <v>0</v>
      </c>
      <c r="K30" s="873">
        <v>0</v>
      </c>
      <c r="L30" s="873">
        <v>0</v>
      </c>
      <c r="M30" s="873">
        <v>42944</v>
      </c>
      <c r="N30" s="873">
        <v>0</v>
      </c>
      <c r="O30" s="873">
        <v>42944</v>
      </c>
      <c r="P30" s="873">
        <v>680662</v>
      </c>
      <c r="Q30" s="873">
        <v>0</v>
      </c>
      <c r="R30" s="873">
        <v>680662</v>
      </c>
      <c r="S30" s="873">
        <v>0</v>
      </c>
      <c r="T30" s="873">
        <v>0</v>
      </c>
      <c r="U30" s="873">
        <v>0</v>
      </c>
      <c r="V30" s="873">
        <v>723606</v>
      </c>
      <c r="W30" s="873">
        <v>0</v>
      </c>
      <c r="X30" s="873">
        <v>723606</v>
      </c>
      <c r="Y30" s="873">
        <v>-2104118</v>
      </c>
      <c r="Z30" s="873">
        <v>0</v>
      </c>
      <c r="AA30" s="873">
        <v>-2104118</v>
      </c>
      <c r="AB30" s="873">
        <v>0</v>
      </c>
      <c r="AC30" s="873">
        <v>0</v>
      </c>
      <c r="AD30" s="873">
        <v>0</v>
      </c>
      <c r="AE30" s="873">
        <v>0</v>
      </c>
      <c r="AF30" s="873">
        <v>0</v>
      </c>
      <c r="AG30" s="873">
        <v>0</v>
      </c>
      <c r="AH30" s="873">
        <v>0</v>
      </c>
      <c r="AI30" s="873">
        <v>0</v>
      </c>
      <c r="AJ30" s="873">
        <v>0</v>
      </c>
      <c r="AK30" s="873">
        <v>0</v>
      </c>
      <c r="AL30" s="873">
        <v>0</v>
      </c>
      <c r="AM30" s="873">
        <v>0</v>
      </c>
      <c r="AN30" s="873">
        <v>0</v>
      </c>
      <c r="AO30" s="873">
        <v>0</v>
      </c>
      <c r="AP30" s="873">
        <v>0</v>
      </c>
      <c r="AQ30" s="873">
        <v>0</v>
      </c>
      <c r="AR30" s="873">
        <v>0</v>
      </c>
      <c r="AS30" s="873">
        <v>0</v>
      </c>
      <c r="AT30" s="873">
        <v>0</v>
      </c>
      <c r="AU30" s="873">
        <v>0</v>
      </c>
      <c r="AV30" s="873">
        <v>0</v>
      </c>
      <c r="AW30" s="873">
        <v>0</v>
      </c>
      <c r="AX30" s="873">
        <v>0</v>
      </c>
      <c r="AY30" s="873">
        <v>0</v>
      </c>
      <c r="AZ30" s="873">
        <v>1892387</v>
      </c>
      <c r="BA30" s="873">
        <v>0</v>
      </c>
      <c r="BB30" s="873">
        <v>1892387</v>
      </c>
      <c r="BC30" s="873">
        <v>0</v>
      </c>
      <c r="BD30" s="873">
        <v>0</v>
      </c>
      <c r="BE30" s="873">
        <v>0</v>
      </c>
      <c r="BF30" s="873">
        <v>-3390189</v>
      </c>
      <c r="BG30" s="873">
        <v>0</v>
      </c>
      <c r="BH30" s="873">
        <v>-3390189</v>
      </c>
      <c r="BI30" s="873">
        <v>0</v>
      </c>
      <c r="BJ30" s="873">
        <v>0</v>
      </c>
      <c r="BK30" s="873">
        <v>0</v>
      </c>
      <c r="BL30" s="873">
        <v>-3645</v>
      </c>
      <c r="BM30" s="873">
        <v>0</v>
      </c>
      <c r="BN30" s="873">
        <v>-3645</v>
      </c>
      <c r="BO30" s="873">
        <v>0</v>
      </c>
      <c r="BP30" s="873">
        <v>0</v>
      </c>
      <c r="BQ30" s="873">
        <v>0</v>
      </c>
      <c r="BR30" s="873">
        <v>0</v>
      </c>
      <c r="BS30" s="873">
        <v>0</v>
      </c>
      <c r="BT30" s="873">
        <v>0</v>
      </c>
      <c r="BU30" s="873">
        <v>0</v>
      </c>
      <c r="BV30" s="873">
        <v>0</v>
      </c>
      <c r="BW30" s="873">
        <v>0</v>
      </c>
      <c r="BX30" s="873">
        <v>0</v>
      </c>
      <c r="BY30" s="873">
        <v>0</v>
      </c>
      <c r="BZ30" s="873">
        <v>0</v>
      </c>
      <c r="CA30" s="873">
        <v>0</v>
      </c>
      <c r="CB30" s="873">
        <v>0</v>
      </c>
      <c r="CC30" s="873">
        <v>0</v>
      </c>
      <c r="CD30" s="873">
        <v>-3605565</v>
      </c>
      <c r="CE30" s="873">
        <v>0</v>
      </c>
      <c r="CF30" s="873">
        <v>-3605565</v>
      </c>
      <c r="CG30" s="873">
        <v>-54429</v>
      </c>
      <c r="CH30" s="873">
        <v>0</v>
      </c>
      <c r="CI30" s="873">
        <v>-54429</v>
      </c>
      <c r="CJ30" s="873">
        <v>0</v>
      </c>
      <c r="CK30" s="873">
        <v>0</v>
      </c>
      <c r="CL30" s="873">
        <v>0</v>
      </c>
      <c r="CM30" s="873">
        <v>-1770120</v>
      </c>
      <c r="CN30" s="873">
        <v>0</v>
      </c>
      <c r="CO30" s="873">
        <v>-1770120</v>
      </c>
      <c r="CP30" s="873">
        <v>0</v>
      </c>
      <c r="CQ30" s="873">
        <v>0</v>
      </c>
      <c r="CR30" s="873">
        <v>0</v>
      </c>
      <c r="CS30" s="873">
        <v>-1824549</v>
      </c>
      <c r="CT30" s="873">
        <v>0</v>
      </c>
      <c r="CU30" s="873">
        <v>-1824549</v>
      </c>
      <c r="CV30" s="873">
        <v>-55446</v>
      </c>
      <c r="CW30" s="873">
        <v>0</v>
      </c>
      <c r="CX30" s="873">
        <v>-55446</v>
      </c>
      <c r="CY30" s="873">
        <v>0</v>
      </c>
      <c r="CZ30" s="873">
        <v>0</v>
      </c>
      <c r="DA30" s="873">
        <v>0</v>
      </c>
      <c r="DB30" s="873">
        <v>-95936</v>
      </c>
      <c r="DC30" s="873">
        <v>0</v>
      </c>
      <c r="DD30" s="873">
        <v>-95936</v>
      </c>
      <c r="DE30" s="873">
        <v>0</v>
      </c>
      <c r="DF30" s="873">
        <v>0</v>
      </c>
      <c r="DG30" s="873">
        <v>0</v>
      </c>
      <c r="DH30" s="873">
        <v>0</v>
      </c>
      <c r="DI30" s="873">
        <v>0</v>
      </c>
      <c r="DJ30" s="873">
        <v>0</v>
      </c>
      <c r="DK30" s="873">
        <v>0</v>
      </c>
      <c r="DL30" s="873">
        <v>0</v>
      </c>
      <c r="DM30" s="873">
        <v>0</v>
      </c>
      <c r="DN30" s="873">
        <v>0</v>
      </c>
      <c r="DO30" s="873">
        <v>0</v>
      </c>
      <c r="DP30" s="873">
        <v>0</v>
      </c>
      <c r="DQ30" s="873">
        <v>0</v>
      </c>
      <c r="DR30" s="873">
        <v>0</v>
      </c>
      <c r="DS30" s="873">
        <v>0</v>
      </c>
      <c r="DT30" s="873">
        <v>0</v>
      </c>
      <c r="DU30" s="873">
        <v>0</v>
      </c>
      <c r="DV30" s="873">
        <v>0</v>
      </c>
      <c r="DW30" s="873">
        <v>0</v>
      </c>
      <c r="DX30" s="873">
        <v>0</v>
      </c>
      <c r="DY30" s="873">
        <v>0</v>
      </c>
      <c r="DZ30" s="873">
        <v>0</v>
      </c>
      <c r="EA30" s="873">
        <v>0</v>
      </c>
      <c r="EB30" s="873">
        <v>0</v>
      </c>
      <c r="EC30" s="873">
        <v>0</v>
      </c>
      <c r="ED30" s="873">
        <v>0</v>
      </c>
      <c r="EE30" s="873">
        <v>0</v>
      </c>
      <c r="EF30" s="873">
        <v>0</v>
      </c>
      <c r="EG30" s="873">
        <v>0</v>
      </c>
      <c r="EH30" s="873">
        <v>-151382</v>
      </c>
      <c r="EI30" s="873">
        <v>0</v>
      </c>
      <c r="EJ30" s="873">
        <v>-151382</v>
      </c>
      <c r="EK30" s="873">
        <v>0</v>
      </c>
      <c r="EL30" s="873">
        <v>0</v>
      </c>
      <c r="EM30" s="873">
        <v>0</v>
      </c>
      <c r="EN30" s="873">
        <v>0</v>
      </c>
      <c r="EO30" s="873">
        <v>0</v>
      </c>
      <c r="EP30" s="873">
        <v>0</v>
      </c>
      <c r="EQ30" s="873">
        <v>0</v>
      </c>
      <c r="ER30" s="873">
        <v>0</v>
      </c>
      <c r="ES30" s="873">
        <v>0</v>
      </c>
      <c r="ET30" s="873">
        <v>0</v>
      </c>
      <c r="EU30" s="873">
        <v>0</v>
      </c>
      <c r="EV30" s="873">
        <v>0</v>
      </c>
      <c r="EW30" s="873">
        <v>0</v>
      </c>
      <c r="EX30" s="873">
        <v>0</v>
      </c>
      <c r="EY30" s="873">
        <v>0</v>
      </c>
      <c r="EZ30" s="873">
        <v>0</v>
      </c>
      <c r="FA30" s="873">
        <v>0</v>
      </c>
      <c r="FB30" s="873">
        <v>0</v>
      </c>
      <c r="FC30" s="873">
        <v>0</v>
      </c>
      <c r="FD30" s="873">
        <v>0</v>
      </c>
      <c r="FE30" s="873">
        <v>0</v>
      </c>
      <c r="FF30" s="873">
        <v>0</v>
      </c>
      <c r="FG30" s="873">
        <v>0</v>
      </c>
      <c r="FH30" s="873">
        <v>0</v>
      </c>
      <c r="FI30" s="873">
        <v>0</v>
      </c>
      <c r="FJ30" s="873">
        <v>0</v>
      </c>
      <c r="FK30" s="873">
        <v>0</v>
      </c>
      <c r="FL30" s="873">
        <v>0</v>
      </c>
      <c r="FM30" s="873">
        <v>0</v>
      </c>
      <c r="FN30" s="873">
        <v>0</v>
      </c>
      <c r="FO30" s="873">
        <v>-68805</v>
      </c>
      <c r="FP30" s="873">
        <v>0</v>
      </c>
      <c r="FQ30" s="873">
        <v>-68805</v>
      </c>
      <c r="FR30" s="873">
        <v>0</v>
      </c>
      <c r="FS30" s="873">
        <v>0</v>
      </c>
      <c r="FT30" s="873">
        <v>0</v>
      </c>
      <c r="FU30" s="873">
        <v>0</v>
      </c>
      <c r="FV30" s="873">
        <v>0</v>
      </c>
      <c r="FW30" s="873">
        <v>0</v>
      </c>
      <c r="FX30" s="873">
        <v>0</v>
      </c>
      <c r="FY30" s="873">
        <v>0</v>
      </c>
      <c r="FZ30" s="873">
        <v>0</v>
      </c>
      <c r="GA30" s="873">
        <v>0</v>
      </c>
      <c r="GB30" s="873">
        <v>0</v>
      </c>
      <c r="GC30" s="873">
        <v>0</v>
      </c>
      <c r="GD30" s="873">
        <v>-26409189</v>
      </c>
      <c r="GE30" s="873">
        <v>0</v>
      </c>
      <c r="GF30" s="873">
        <v>-26409189</v>
      </c>
      <c r="GG30" s="873">
        <v>0</v>
      </c>
      <c r="GH30" s="873">
        <v>0</v>
      </c>
      <c r="GI30" s="873">
        <v>0</v>
      </c>
      <c r="GJ30" s="873">
        <v>-250680</v>
      </c>
      <c r="GK30" s="873">
        <v>0</v>
      </c>
      <c r="GL30" s="873">
        <v>-250680</v>
      </c>
      <c r="GM30" s="873">
        <v>-26728674</v>
      </c>
      <c r="GN30" s="873">
        <v>0</v>
      </c>
      <c r="GO30" s="873">
        <v>-26728674</v>
      </c>
      <c r="GP30" s="873">
        <v>0</v>
      </c>
      <c r="GQ30" s="873">
        <v>0</v>
      </c>
      <c r="GR30" s="873">
        <v>0</v>
      </c>
      <c r="GS30" s="873">
        <v>0</v>
      </c>
      <c r="GT30" s="873">
        <v>0</v>
      </c>
      <c r="GU30" s="873">
        <v>0</v>
      </c>
      <c r="GV30" s="873">
        <v>0</v>
      </c>
      <c r="GW30" s="873">
        <v>0</v>
      </c>
      <c r="GX30" s="873">
        <v>0</v>
      </c>
      <c r="GY30" s="873">
        <v>84295109</v>
      </c>
      <c r="GZ30" s="873">
        <v>0</v>
      </c>
      <c r="HA30" s="873">
        <v>84295109</v>
      </c>
      <c r="HB30" s="873">
        <v>723606</v>
      </c>
      <c r="HC30" s="873">
        <v>0</v>
      </c>
      <c r="HD30" s="873">
        <v>723606</v>
      </c>
      <c r="HE30" s="873">
        <v>-3605565</v>
      </c>
      <c r="HF30" s="873">
        <v>0</v>
      </c>
      <c r="HG30" s="873">
        <v>-3605565</v>
      </c>
      <c r="HH30" s="873">
        <v>-1824549</v>
      </c>
      <c r="HI30" s="873">
        <v>0</v>
      </c>
      <c r="HJ30" s="873">
        <v>-1824549</v>
      </c>
      <c r="HK30" s="873">
        <v>-151382</v>
      </c>
      <c r="HL30" s="873">
        <v>0</v>
      </c>
      <c r="HM30" s="873">
        <v>-151382</v>
      </c>
      <c r="HN30" s="873">
        <v>-26728674</v>
      </c>
      <c r="HO30" s="873">
        <v>0</v>
      </c>
      <c r="HP30" s="873">
        <v>-26728674</v>
      </c>
      <c r="HQ30" s="873">
        <v>0</v>
      </c>
      <c r="HR30" s="873">
        <v>0</v>
      </c>
      <c r="HS30" s="873">
        <v>0</v>
      </c>
      <c r="HT30" s="873">
        <v>-31586564</v>
      </c>
      <c r="HU30" s="873">
        <v>0</v>
      </c>
      <c r="HV30" s="873">
        <v>-31586564</v>
      </c>
      <c r="HW30" s="873">
        <v>52708545</v>
      </c>
      <c r="HX30" s="873">
        <v>0</v>
      </c>
      <c r="HY30" s="873">
        <v>52708545</v>
      </c>
      <c r="HZ30" s="870" t="s">
        <v>679</v>
      </c>
      <c r="IA30" s="870" t="s">
        <v>691</v>
      </c>
      <c r="IB30" s="870" t="s">
        <v>679</v>
      </c>
      <c r="IC30" s="870" t="s">
        <v>2735</v>
      </c>
      <c r="ID30" s="870" t="s">
        <v>2767</v>
      </c>
    </row>
    <row r="31" spans="1:238" x14ac:dyDescent="0.2">
      <c r="A31" s="870" t="s">
        <v>3069</v>
      </c>
      <c r="B31" s="870" t="s">
        <v>129</v>
      </c>
      <c r="C31" s="870" t="s">
        <v>128</v>
      </c>
      <c r="D31" s="873">
        <v>192885144</v>
      </c>
      <c r="E31" s="873">
        <v>0</v>
      </c>
      <c r="F31" s="873">
        <v>192885144</v>
      </c>
      <c r="G31" s="873">
        <v>-10233007</v>
      </c>
      <c r="H31" s="873">
        <v>0</v>
      </c>
      <c r="I31" s="873">
        <v>-10233007</v>
      </c>
      <c r="J31" s="873">
        <v>-921241</v>
      </c>
      <c r="K31" s="873">
        <v>0</v>
      </c>
      <c r="L31" s="873">
        <v>-921241</v>
      </c>
      <c r="M31" s="873">
        <v>878830</v>
      </c>
      <c r="N31" s="873">
        <v>0</v>
      </c>
      <c r="O31" s="873">
        <v>878830</v>
      </c>
      <c r="P31" s="873">
        <v>1644948</v>
      </c>
      <c r="Q31" s="873">
        <v>0</v>
      </c>
      <c r="R31" s="873">
        <v>1644948</v>
      </c>
      <c r="S31" s="873">
        <v>1137779</v>
      </c>
      <c r="T31" s="873">
        <v>0</v>
      </c>
      <c r="U31" s="873">
        <v>1137779</v>
      </c>
      <c r="V31" s="873">
        <v>2740316</v>
      </c>
      <c r="W31" s="873">
        <v>0</v>
      </c>
      <c r="X31" s="873">
        <v>2740316</v>
      </c>
      <c r="Y31" s="873">
        <v>-27939091</v>
      </c>
      <c r="Z31" s="873">
        <v>0</v>
      </c>
      <c r="AA31" s="873">
        <v>-27939091</v>
      </c>
      <c r="AB31" s="873">
        <v>-135559</v>
      </c>
      <c r="AC31" s="873">
        <v>0</v>
      </c>
      <c r="AD31" s="873">
        <v>-135559</v>
      </c>
      <c r="AE31" s="873">
        <v>-510801</v>
      </c>
      <c r="AF31" s="873">
        <v>0</v>
      </c>
      <c r="AG31" s="873">
        <v>-510801</v>
      </c>
      <c r="AH31" s="873">
        <v>-3699</v>
      </c>
      <c r="AI31" s="873">
        <v>0</v>
      </c>
      <c r="AJ31" s="873">
        <v>-3699</v>
      </c>
      <c r="AK31" s="873">
        <v>0</v>
      </c>
      <c r="AL31" s="873">
        <v>0</v>
      </c>
      <c r="AM31" s="873">
        <v>0</v>
      </c>
      <c r="AN31" s="873">
        <v>-4577</v>
      </c>
      <c r="AO31" s="873">
        <v>0</v>
      </c>
      <c r="AP31" s="873">
        <v>-4577</v>
      </c>
      <c r="AQ31" s="873">
        <v>-1132</v>
      </c>
      <c r="AR31" s="873">
        <v>0</v>
      </c>
      <c r="AS31" s="873">
        <v>-1132</v>
      </c>
      <c r="AT31" s="873">
        <v>-502525</v>
      </c>
      <c r="AU31" s="873">
        <v>0</v>
      </c>
      <c r="AV31" s="873">
        <v>-502525</v>
      </c>
      <c r="AW31" s="873">
        <v>-30480</v>
      </c>
      <c r="AX31" s="873">
        <v>0</v>
      </c>
      <c r="AY31" s="873">
        <v>-30480</v>
      </c>
      <c r="AZ31" s="873">
        <v>3279196</v>
      </c>
      <c r="BA31" s="873">
        <v>0</v>
      </c>
      <c r="BB31" s="873">
        <v>3279196</v>
      </c>
      <c r="BC31" s="873">
        <v>-14893</v>
      </c>
      <c r="BD31" s="873">
        <v>0</v>
      </c>
      <c r="BE31" s="873">
        <v>-14893</v>
      </c>
      <c r="BF31" s="873">
        <v>-16358350</v>
      </c>
      <c r="BG31" s="873">
        <v>0</v>
      </c>
      <c r="BH31" s="873">
        <v>-16358350</v>
      </c>
      <c r="BI31" s="873">
        <v>56041</v>
      </c>
      <c r="BJ31" s="873">
        <v>0</v>
      </c>
      <c r="BK31" s="873">
        <v>56041</v>
      </c>
      <c r="BL31" s="873">
        <v>-182882</v>
      </c>
      <c r="BM31" s="873">
        <v>0</v>
      </c>
      <c r="BN31" s="873">
        <v>-182882</v>
      </c>
      <c r="BO31" s="873">
        <v>0</v>
      </c>
      <c r="BP31" s="873">
        <v>0</v>
      </c>
      <c r="BQ31" s="873">
        <v>0</v>
      </c>
      <c r="BR31" s="873">
        <v>-10086</v>
      </c>
      <c r="BS31" s="873">
        <v>0</v>
      </c>
      <c r="BT31" s="873">
        <v>-10086</v>
      </c>
      <c r="BU31" s="873">
        <v>0</v>
      </c>
      <c r="BV31" s="873">
        <v>0</v>
      </c>
      <c r="BW31" s="873">
        <v>0</v>
      </c>
      <c r="BX31" s="873">
        <v>0</v>
      </c>
      <c r="BY31" s="873">
        <v>0</v>
      </c>
      <c r="BZ31" s="873">
        <v>0</v>
      </c>
      <c r="CA31" s="873">
        <v>0</v>
      </c>
      <c r="CB31" s="873">
        <v>0</v>
      </c>
      <c r="CC31" s="873">
        <v>0</v>
      </c>
      <c r="CD31" s="873">
        <v>-41680866</v>
      </c>
      <c r="CE31" s="873">
        <v>0</v>
      </c>
      <c r="CF31" s="873">
        <v>-41680866</v>
      </c>
      <c r="CG31" s="873">
        <v>-4976</v>
      </c>
      <c r="CH31" s="873">
        <v>0</v>
      </c>
      <c r="CI31" s="873">
        <v>-4976</v>
      </c>
      <c r="CJ31" s="873">
        <v>1925</v>
      </c>
      <c r="CK31" s="873">
        <v>0</v>
      </c>
      <c r="CL31" s="873">
        <v>1925</v>
      </c>
      <c r="CM31" s="873">
        <v>-8102867</v>
      </c>
      <c r="CN31" s="873">
        <v>0</v>
      </c>
      <c r="CO31" s="873">
        <v>-8102867</v>
      </c>
      <c r="CP31" s="873">
        <v>432536</v>
      </c>
      <c r="CQ31" s="873">
        <v>0</v>
      </c>
      <c r="CR31" s="873">
        <v>432536</v>
      </c>
      <c r="CS31" s="873">
        <v>-7673382</v>
      </c>
      <c r="CT31" s="873">
        <v>0</v>
      </c>
      <c r="CU31" s="873">
        <v>-7673382</v>
      </c>
      <c r="CV31" s="873">
        <v>-9699</v>
      </c>
      <c r="CW31" s="873">
        <v>0</v>
      </c>
      <c r="CX31" s="873">
        <v>-9699</v>
      </c>
      <c r="CY31" s="873">
        <v>0</v>
      </c>
      <c r="CZ31" s="873">
        <v>0</v>
      </c>
      <c r="DA31" s="873">
        <v>0</v>
      </c>
      <c r="DB31" s="873">
        <v>0</v>
      </c>
      <c r="DC31" s="873">
        <v>0</v>
      </c>
      <c r="DD31" s="873">
        <v>0</v>
      </c>
      <c r="DE31" s="873">
        <v>0</v>
      </c>
      <c r="DF31" s="873">
        <v>0</v>
      </c>
      <c r="DG31" s="873">
        <v>0</v>
      </c>
      <c r="DH31" s="873">
        <v>0</v>
      </c>
      <c r="DI31" s="873">
        <v>0</v>
      </c>
      <c r="DJ31" s="873">
        <v>0</v>
      </c>
      <c r="DK31" s="873">
        <v>0</v>
      </c>
      <c r="DL31" s="873">
        <v>0</v>
      </c>
      <c r="DM31" s="873">
        <v>0</v>
      </c>
      <c r="DN31" s="873">
        <v>-5009</v>
      </c>
      <c r="DO31" s="873">
        <v>0</v>
      </c>
      <c r="DP31" s="873">
        <v>-5009</v>
      </c>
      <c r="DQ31" s="873">
        <v>0</v>
      </c>
      <c r="DR31" s="873">
        <v>0</v>
      </c>
      <c r="DS31" s="873">
        <v>0</v>
      </c>
      <c r="DT31" s="873">
        <v>0</v>
      </c>
      <c r="DU31" s="873">
        <v>0</v>
      </c>
      <c r="DV31" s="873">
        <v>0</v>
      </c>
      <c r="DW31" s="873">
        <v>0</v>
      </c>
      <c r="DX31" s="873">
        <v>0</v>
      </c>
      <c r="DY31" s="873">
        <v>0</v>
      </c>
      <c r="DZ31" s="873">
        <v>-41728</v>
      </c>
      <c r="EA31" s="873">
        <v>0</v>
      </c>
      <c r="EB31" s="873">
        <v>-41728</v>
      </c>
      <c r="EC31" s="873">
        <v>-17059</v>
      </c>
      <c r="ED31" s="873">
        <v>0</v>
      </c>
      <c r="EE31" s="873">
        <v>-17059</v>
      </c>
      <c r="EF31" s="873">
        <v>0</v>
      </c>
      <c r="EG31" s="873">
        <v>0</v>
      </c>
      <c r="EH31" s="873">
        <v>-73495</v>
      </c>
      <c r="EI31" s="873">
        <v>0</v>
      </c>
      <c r="EJ31" s="873">
        <v>-73495</v>
      </c>
      <c r="EK31" s="873">
        <v>20</v>
      </c>
      <c r="EL31" s="873">
        <v>0</v>
      </c>
      <c r="EM31" s="873">
        <v>20</v>
      </c>
      <c r="EN31" s="873">
        <v>406</v>
      </c>
      <c r="EO31" s="873">
        <v>0</v>
      </c>
      <c r="EP31" s="873">
        <v>406</v>
      </c>
      <c r="EQ31" s="873">
        <v>2305</v>
      </c>
      <c r="ER31" s="873">
        <v>0</v>
      </c>
      <c r="ES31" s="873">
        <v>2305</v>
      </c>
      <c r="ET31" s="873">
        <v>0</v>
      </c>
      <c r="EU31" s="873">
        <v>0</v>
      </c>
      <c r="EV31" s="873">
        <v>0</v>
      </c>
      <c r="EW31" s="873">
        <v>0</v>
      </c>
      <c r="EX31" s="873">
        <v>0</v>
      </c>
      <c r="EY31" s="873">
        <v>0</v>
      </c>
      <c r="EZ31" s="873">
        <v>14700</v>
      </c>
      <c r="FA31" s="873">
        <v>0</v>
      </c>
      <c r="FB31" s="873">
        <v>14700</v>
      </c>
      <c r="FC31" s="873">
        <v>0</v>
      </c>
      <c r="FD31" s="873">
        <v>0</v>
      </c>
      <c r="FE31" s="873">
        <v>0</v>
      </c>
      <c r="FF31" s="873">
        <v>0</v>
      </c>
      <c r="FG31" s="873">
        <v>0</v>
      </c>
      <c r="FH31" s="873">
        <v>0</v>
      </c>
      <c r="FI31" s="873">
        <v>0</v>
      </c>
      <c r="FJ31" s="873">
        <v>0</v>
      </c>
      <c r="FK31" s="873">
        <v>0</v>
      </c>
      <c r="FL31" s="873">
        <v>0</v>
      </c>
      <c r="FM31" s="873">
        <v>0</v>
      </c>
      <c r="FN31" s="873">
        <v>0</v>
      </c>
      <c r="FO31" s="873">
        <v>-52030</v>
      </c>
      <c r="FP31" s="873">
        <v>0</v>
      </c>
      <c r="FQ31" s="873">
        <v>-52030</v>
      </c>
      <c r="FR31" s="873">
        <v>1051</v>
      </c>
      <c r="FS31" s="873">
        <v>0</v>
      </c>
      <c r="FT31" s="873">
        <v>1051</v>
      </c>
      <c r="FU31" s="873">
        <v>0</v>
      </c>
      <c r="FV31" s="873">
        <v>0</v>
      </c>
      <c r="FW31" s="873">
        <v>0</v>
      </c>
      <c r="FX31" s="873">
        <v>236712</v>
      </c>
      <c r="FY31" s="873">
        <v>0</v>
      </c>
      <c r="FZ31" s="873">
        <v>236712</v>
      </c>
      <c r="GA31" s="873">
        <v>3408</v>
      </c>
      <c r="GB31" s="873">
        <v>0</v>
      </c>
      <c r="GC31" s="873">
        <v>3408</v>
      </c>
      <c r="GD31" s="873">
        <v>-58334683</v>
      </c>
      <c r="GE31" s="873">
        <v>0</v>
      </c>
      <c r="GF31" s="873">
        <v>-58334683</v>
      </c>
      <c r="GG31" s="873">
        <v>-145971</v>
      </c>
      <c r="GH31" s="873">
        <v>0</v>
      </c>
      <c r="GI31" s="873">
        <v>-145971</v>
      </c>
      <c r="GJ31" s="873">
        <v>-818313</v>
      </c>
      <c r="GK31" s="873">
        <v>0</v>
      </c>
      <c r="GL31" s="873">
        <v>-818313</v>
      </c>
      <c r="GM31" s="873">
        <v>-59092395</v>
      </c>
      <c r="GN31" s="873">
        <v>0</v>
      </c>
      <c r="GO31" s="873">
        <v>-59092395</v>
      </c>
      <c r="GP31" s="873">
        <v>0</v>
      </c>
      <c r="GQ31" s="873">
        <v>0</v>
      </c>
      <c r="GR31" s="873">
        <v>0</v>
      </c>
      <c r="GS31" s="873">
        <v>2870</v>
      </c>
      <c r="GT31" s="873">
        <v>0</v>
      </c>
      <c r="GU31" s="873">
        <v>2870</v>
      </c>
      <c r="GV31" s="873">
        <v>2870</v>
      </c>
      <c r="GW31" s="873">
        <v>0</v>
      </c>
      <c r="GX31" s="873">
        <v>2870</v>
      </c>
      <c r="GY31" s="873">
        <v>182652137</v>
      </c>
      <c r="GZ31" s="873">
        <v>0</v>
      </c>
      <c r="HA31" s="873">
        <v>182652137</v>
      </c>
      <c r="HB31" s="873">
        <v>2740316</v>
      </c>
      <c r="HC31" s="873">
        <v>0</v>
      </c>
      <c r="HD31" s="873">
        <v>2740316</v>
      </c>
      <c r="HE31" s="873">
        <v>-41680866</v>
      </c>
      <c r="HF31" s="873">
        <v>0</v>
      </c>
      <c r="HG31" s="873">
        <v>-41680866</v>
      </c>
      <c r="HH31" s="873">
        <v>-7673382</v>
      </c>
      <c r="HI31" s="873">
        <v>0</v>
      </c>
      <c r="HJ31" s="873">
        <v>-7673382</v>
      </c>
      <c r="HK31" s="873">
        <v>-73495</v>
      </c>
      <c r="HL31" s="873">
        <v>0</v>
      </c>
      <c r="HM31" s="873">
        <v>-73495</v>
      </c>
      <c r="HN31" s="873">
        <v>-59092395</v>
      </c>
      <c r="HO31" s="873">
        <v>0</v>
      </c>
      <c r="HP31" s="873">
        <v>-59092395</v>
      </c>
      <c r="HQ31" s="873">
        <v>2870</v>
      </c>
      <c r="HR31" s="873">
        <v>0</v>
      </c>
      <c r="HS31" s="873">
        <v>2870</v>
      </c>
      <c r="HT31" s="873">
        <v>-105776952</v>
      </c>
      <c r="HU31" s="873">
        <v>0</v>
      </c>
      <c r="HV31" s="873">
        <v>-105776952</v>
      </c>
      <c r="HW31" s="873">
        <v>76875185</v>
      </c>
      <c r="HX31" s="873">
        <v>0</v>
      </c>
      <c r="HY31" s="873">
        <v>76875185</v>
      </c>
      <c r="HZ31" s="870" t="s">
        <v>690</v>
      </c>
      <c r="IA31" s="870" t="s">
        <v>711</v>
      </c>
      <c r="IB31" s="870" t="s">
        <v>1909</v>
      </c>
      <c r="IC31" s="870" t="s">
        <v>2739</v>
      </c>
      <c r="ID31" s="870" t="s">
        <v>2768</v>
      </c>
    </row>
    <row r="32" spans="1:238" x14ac:dyDescent="0.2">
      <c r="A32" s="870" t="s">
        <v>3070</v>
      </c>
      <c r="B32" s="870" t="s">
        <v>131</v>
      </c>
      <c r="C32" s="870" t="s">
        <v>130</v>
      </c>
      <c r="D32" s="873">
        <v>55992593</v>
      </c>
      <c r="E32" s="873">
        <v>0</v>
      </c>
      <c r="F32" s="873">
        <v>55992593</v>
      </c>
      <c r="G32" s="873">
        <v>-1166603</v>
      </c>
      <c r="H32" s="873">
        <v>0</v>
      </c>
      <c r="I32" s="873">
        <v>-1166603</v>
      </c>
      <c r="J32" s="873">
        <v>-156214</v>
      </c>
      <c r="K32" s="873">
        <v>0</v>
      </c>
      <c r="L32" s="873">
        <v>-156214</v>
      </c>
      <c r="M32" s="873">
        <v>120717</v>
      </c>
      <c r="N32" s="873">
        <v>0</v>
      </c>
      <c r="O32" s="873">
        <v>120717</v>
      </c>
      <c r="P32" s="873">
        <v>30975</v>
      </c>
      <c r="Q32" s="873">
        <v>0</v>
      </c>
      <c r="R32" s="873">
        <v>30975</v>
      </c>
      <c r="S32" s="873">
        <v>187560</v>
      </c>
      <c r="T32" s="873">
        <v>0</v>
      </c>
      <c r="U32" s="873">
        <v>187560</v>
      </c>
      <c r="V32" s="873">
        <v>183038</v>
      </c>
      <c r="W32" s="873">
        <v>0</v>
      </c>
      <c r="X32" s="873">
        <v>183038</v>
      </c>
      <c r="Y32" s="873">
        <v>-5962200</v>
      </c>
      <c r="Z32" s="873">
        <v>0</v>
      </c>
      <c r="AA32" s="873">
        <v>-5962200</v>
      </c>
      <c r="AB32" s="873">
        <v>0</v>
      </c>
      <c r="AC32" s="873">
        <v>0</v>
      </c>
      <c r="AD32" s="873">
        <v>0</v>
      </c>
      <c r="AE32" s="873">
        <v>-259254</v>
      </c>
      <c r="AF32" s="873">
        <v>0</v>
      </c>
      <c r="AG32" s="873">
        <v>-259254</v>
      </c>
      <c r="AH32" s="873">
        <v>502</v>
      </c>
      <c r="AI32" s="873">
        <v>0</v>
      </c>
      <c r="AJ32" s="873">
        <v>502</v>
      </c>
      <c r="AK32" s="873">
        <v>0</v>
      </c>
      <c r="AL32" s="873">
        <v>0</v>
      </c>
      <c r="AM32" s="873">
        <v>0</v>
      </c>
      <c r="AN32" s="873">
        <v>-140348</v>
      </c>
      <c r="AO32" s="873">
        <v>0</v>
      </c>
      <c r="AP32" s="873">
        <v>-140348</v>
      </c>
      <c r="AQ32" s="873">
        <v>0</v>
      </c>
      <c r="AR32" s="873">
        <v>0</v>
      </c>
      <c r="AS32" s="873">
        <v>0</v>
      </c>
      <c r="AT32" s="873">
        <v>-119408</v>
      </c>
      <c r="AU32" s="873">
        <v>0</v>
      </c>
      <c r="AV32" s="873">
        <v>-119408</v>
      </c>
      <c r="AW32" s="873">
        <v>0</v>
      </c>
      <c r="AX32" s="873">
        <v>0</v>
      </c>
      <c r="AY32" s="873">
        <v>0</v>
      </c>
      <c r="AZ32" s="873">
        <v>921353</v>
      </c>
      <c r="BA32" s="873">
        <v>0</v>
      </c>
      <c r="BB32" s="873">
        <v>921353</v>
      </c>
      <c r="BC32" s="873">
        <v>-20922</v>
      </c>
      <c r="BD32" s="873">
        <v>0</v>
      </c>
      <c r="BE32" s="873">
        <v>-20922</v>
      </c>
      <c r="BF32" s="873">
        <v>-3296179</v>
      </c>
      <c r="BG32" s="873">
        <v>0</v>
      </c>
      <c r="BH32" s="873">
        <v>-3296179</v>
      </c>
      <c r="BI32" s="873">
        <v>35130</v>
      </c>
      <c r="BJ32" s="873">
        <v>0</v>
      </c>
      <c r="BK32" s="873">
        <v>35130</v>
      </c>
      <c r="BL32" s="873">
        <v>-114033</v>
      </c>
      <c r="BM32" s="873">
        <v>0</v>
      </c>
      <c r="BN32" s="873">
        <v>-114033</v>
      </c>
      <c r="BO32" s="873">
        <v>0</v>
      </c>
      <c r="BP32" s="873">
        <v>0</v>
      </c>
      <c r="BQ32" s="873">
        <v>0</v>
      </c>
      <c r="BR32" s="873">
        <v>-14178</v>
      </c>
      <c r="BS32" s="873">
        <v>0</v>
      </c>
      <c r="BT32" s="873">
        <v>-14178</v>
      </c>
      <c r="BU32" s="873">
        <v>-279</v>
      </c>
      <c r="BV32" s="873">
        <v>0</v>
      </c>
      <c r="BW32" s="873">
        <v>-279</v>
      </c>
      <c r="BX32" s="873">
        <v>0</v>
      </c>
      <c r="BY32" s="873">
        <v>0</v>
      </c>
      <c r="BZ32" s="873">
        <v>0</v>
      </c>
      <c r="CA32" s="873">
        <v>0</v>
      </c>
      <c r="CB32" s="873">
        <v>0</v>
      </c>
      <c r="CC32" s="873">
        <v>0</v>
      </c>
      <c r="CD32" s="873">
        <v>-8710562</v>
      </c>
      <c r="CE32" s="873">
        <v>0</v>
      </c>
      <c r="CF32" s="873">
        <v>-8710562</v>
      </c>
      <c r="CG32" s="873">
        <v>-26448</v>
      </c>
      <c r="CH32" s="873">
        <v>0</v>
      </c>
      <c r="CI32" s="873">
        <v>-26448</v>
      </c>
      <c r="CJ32" s="873">
        <v>-59088</v>
      </c>
      <c r="CK32" s="873">
        <v>0</v>
      </c>
      <c r="CL32" s="873">
        <v>-59088</v>
      </c>
      <c r="CM32" s="873">
        <v>-1411521</v>
      </c>
      <c r="CN32" s="873">
        <v>0</v>
      </c>
      <c r="CO32" s="873">
        <v>-1411521</v>
      </c>
      <c r="CP32" s="873">
        <v>-54936</v>
      </c>
      <c r="CQ32" s="873">
        <v>0</v>
      </c>
      <c r="CR32" s="873">
        <v>-54936</v>
      </c>
      <c r="CS32" s="873">
        <v>-1551993</v>
      </c>
      <c r="CT32" s="873">
        <v>0</v>
      </c>
      <c r="CU32" s="873">
        <v>-1551993</v>
      </c>
      <c r="CV32" s="873">
        <v>0</v>
      </c>
      <c r="CW32" s="873">
        <v>0</v>
      </c>
      <c r="CX32" s="873">
        <v>0</v>
      </c>
      <c r="CY32" s="873">
        <v>0</v>
      </c>
      <c r="CZ32" s="873">
        <v>0</v>
      </c>
      <c r="DA32" s="873">
        <v>0</v>
      </c>
      <c r="DB32" s="873">
        <v>-267958</v>
      </c>
      <c r="DC32" s="873">
        <v>0</v>
      </c>
      <c r="DD32" s="873">
        <v>-267958</v>
      </c>
      <c r="DE32" s="873">
        <v>1678</v>
      </c>
      <c r="DF32" s="873">
        <v>0</v>
      </c>
      <c r="DG32" s="873">
        <v>1678</v>
      </c>
      <c r="DH32" s="873">
        <v>0</v>
      </c>
      <c r="DI32" s="873">
        <v>0</v>
      </c>
      <c r="DJ32" s="873">
        <v>0</v>
      </c>
      <c r="DK32" s="873">
        <v>0</v>
      </c>
      <c r="DL32" s="873">
        <v>0</v>
      </c>
      <c r="DM32" s="873">
        <v>0</v>
      </c>
      <c r="DN32" s="873">
        <v>0</v>
      </c>
      <c r="DO32" s="873">
        <v>0</v>
      </c>
      <c r="DP32" s="873">
        <v>0</v>
      </c>
      <c r="DQ32" s="873">
        <v>0</v>
      </c>
      <c r="DR32" s="873">
        <v>0</v>
      </c>
      <c r="DS32" s="873">
        <v>0</v>
      </c>
      <c r="DT32" s="873">
        <v>0</v>
      </c>
      <c r="DU32" s="873">
        <v>0</v>
      </c>
      <c r="DV32" s="873">
        <v>0</v>
      </c>
      <c r="DW32" s="873">
        <v>0</v>
      </c>
      <c r="DX32" s="873">
        <v>0</v>
      </c>
      <c r="DY32" s="873">
        <v>0</v>
      </c>
      <c r="DZ32" s="873">
        <v>0</v>
      </c>
      <c r="EA32" s="873">
        <v>0</v>
      </c>
      <c r="EB32" s="873">
        <v>0</v>
      </c>
      <c r="EC32" s="873">
        <v>0</v>
      </c>
      <c r="ED32" s="873">
        <v>0</v>
      </c>
      <c r="EE32" s="873">
        <v>0</v>
      </c>
      <c r="EF32" s="873">
        <v>0</v>
      </c>
      <c r="EG32" s="873">
        <v>0</v>
      </c>
      <c r="EH32" s="873">
        <v>-266280</v>
      </c>
      <c r="EI32" s="873">
        <v>0</v>
      </c>
      <c r="EJ32" s="873">
        <v>-266280</v>
      </c>
      <c r="EK32" s="873">
        <v>0</v>
      </c>
      <c r="EL32" s="873">
        <v>0</v>
      </c>
      <c r="EM32" s="873">
        <v>0</v>
      </c>
      <c r="EN32" s="873">
        <v>0</v>
      </c>
      <c r="EO32" s="873">
        <v>0</v>
      </c>
      <c r="EP32" s="873">
        <v>0</v>
      </c>
      <c r="EQ32" s="873">
        <v>-38810</v>
      </c>
      <c r="ER32" s="873">
        <v>0</v>
      </c>
      <c r="ES32" s="873">
        <v>-38810</v>
      </c>
      <c r="ET32" s="873">
        <v>0</v>
      </c>
      <c r="EU32" s="873">
        <v>0</v>
      </c>
      <c r="EV32" s="873">
        <v>0</v>
      </c>
      <c r="EW32" s="873">
        <v>0</v>
      </c>
      <c r="EX32" s="873">
        <v>0</v>
      </c>
      <c r="EY32" s="873">
        <v>0</v>
      </c>
      <c r="EZ32" s="873">
        <v>0</v>
      </c>
      <c r="FA32" s="873">
        <v>0</v>
      </c>
      <c r="FB32" s="873">
        <v>0</v>
      </c>
      <c r="FC32" s="873">
        <v>-9624</v>
      </c>
      <c r="FD32" s="873">
        <v>0</v>
      </c>
      <c r="FE32" s="873">
        <v>-9624</v>
      </c>
      <c r="FF32" s="873">
        <v>-279</v>
      </c>
      <c r="FG32" s="873">
        <v>0</v>
      </c>
      <c r="FH32" s="873">
        <v>-279</v>
      </c>
      <c r="FI32" s="873">
        <v>-1064</v>
      </c>
      <c r="FJ32" s="873">
        <v>0</v>
      </c>
      <c r="FK32" s="873">
        <v>-1064</v>
      </c>
      <c r="FL32" s="873">
        <v>0</v>
      </c>
      <c r="FM32" s="873">
        <v>0</v>
      </c>
      <c r="FN32" s="873">
        <v>0</v>
      </c>
      <c r="FO32" s="873">
        <v>-7772</v>
      </c>
      <c r="FP32" s="873">
        <v>0</v>
      </c>
      <c r="FQ32" s="873">
        <v>-7772</v>
      </c>
      <c r="FR32" s="873">
        <v>5633</v>
      </c>
      <c r="FS32" s="873">
        <v>0</v>
      </c>
      <c r="FT32" s="873">
        <v>5633</v>
      </c>
      <c r="FU32" s="873">
        <v>-7598</v>
      </c>
      <c r="FV32" s="873">
        <v>0</v>
      </c>
      <c r="FW32" s="873">
        <v>-7598</v>
      </c>
      <c r="FX32" s="873">
        <v>-1404</v>
      </c>
      <c r="FY32" s="873">
        <v>0</v>
      </c>
      <c r="FZ32" s="873">
        <v>-1404</v>
      </c>
      <c r="GA32" s="873">
        <v>0</v>
      </c>
      <c r="GB32" s="873">
        <v>0</v>
      </c>
      <c r="GC32" s="873">
        <v>0</v>
      </c>
      <c r="GD32" s="873">
        <v>-19005427</v>
      </c>
      <c r="GE32" s="873">
        <v>0</v>
      </c>
      <c r="GF32" s="873">
        <v>-19005427</v>
      </c>
      <c r="GG32" s="873">
        <v>0</v>
      </c>
      <c r="GH32" s="873">
        <v>0</v>
      </c>
      <c r="GI32" s="873">
        <v>0</v>
      </c>
      <c r="GJ32" s="873">
        <v>-188912</v>
      </c>
      <c r="GK32" s="873">
        <v>0</v>
      </c>
      <c r="GL32" s="873">
        <v>-188912</v>
      </c>
      <c r="GM32" s="873">
        <v>-19255257</v>
      </c>
      <c r="GN32" s="873">
        <v>0</v>
      </c>
      <c r="GO32" s="873">
        <v>-19255257</v>
      </c>
      <c r="GP32" s="873">
        <v>0</v>
      </c>
      <c r="GQ32" s="873">
        <v>0</v>
      </c>
      <c r="GR32" s="873">
        <v>0</v>
      </c>
      <c r="GS32" s="873">
        <v>0</v>
      </c>
      <c r="GT32" s="873">
        <v>0</v>
      </c>
      <c r="GU32" s="873">
        <v>0</v>
      </c>
      <c r="GV32" s="873">
        <v>0</v>
      </c>
      <c r="GW32" s="873">
        <v>0</v>
      </c>
      <c r="GX32" s="873">
        <v>0</v>
      </c>
      <c r="GY32" s="873">
        <v>54825990</v>
      </c>
      <c r="GZ32" s="873">
        <v>0</v>
      </c>
      <c r="HA32" s="873">
        <v>54825990</v>
      </c>
      <c r="HB32" s="873">
        <v>183038</v>
      </c>
      <c r="HC32" s="873">
        <v>0</v>
      </c>
      <c r="HD32" s="873">
        <v>183038</v>
      </c>
      <c r="HE32" s="873">
        <v>-8710562</v>
      </c>
      <c r="HF32" s="873">
        <v>0</v>
      </c>
      <c r="HG32" s="873">
        <v>-8710562</v>
      </c>
      <c r="HH32" s="873">
        <v>-1551993</v>
      </c>
      <c r="HI32" s="873">
        <v>0</v>
      </c>
      <c r="HJ32" s="873">
        <v>-1551993</v>
      </c>
      <c r="HK32" s="873">
        <v>-266280</v>
      </c>
      <c r="HL32" s="873">
        <v>0</v>
      </c>
      <c r="HM32" s="873">
        <v>-266280</v>
      </c>
      <c r="HN32" s="873">
        <v>-19255257</v>
      </c>
      <c r="HO32" s="873">
        <v>0</v>
      </c>
      <c r="HP32" s="873">
        <v>-19255257</v>
      </c>
      <c r="HQ32" s="873">
        <v>0</v>
      </c>
      <c r="HR32" s="873">
        <v>0</v>
      </c>
      <c r="HS32" s="873">
        <v>0</v>
      </c>
      <c r="HT32" s="873">
        <v>-29601054</v>
      </c>
      <c r="HU32" s="873">
        <v>0</v>
      </c>
      <c r="HV32" s="873">
        <v>-29601054</v>
      </c>
      <c r="HW32" s="873">
        <v>25224936</v>
      </c>
      <c r="HX32" s="873">
        <v>0</v>
      </c>
      <c r="HY32" s="873">
        <v>25224936</v>
      </c>
      <c r="HZ32" s="870" t="s">
        <v>713</v>
      </c>
      <c r="IA32" s="870" t="s">
        <v>712</v>
      </c>
      <c r="IB32" s="870" t="s">
        <v>1907</v>
      </c>
      <c r="IC32" s="870" t="s">
        <v>2734</v>
      </c>
      <c r="ID32" s="870" t="s">
        <v>2769</v>
      </c>
    </row>
    <row r="33" spans="1:238" x14ac:dyDescent="0.2">
      <c r="A33" s="870" t="s">
        <v>3069</v>
      </c>
      <c r="B33" s="870" t="s">
        <v>133</v>
      </c>
      <c r="C33" s="870" t="s">
        <v>132</v>
      </c>
      <c r="D33" s="873">
        <v>45315248</v>
      </c>
      <c r="E33" s="873">
        <v>0</v>
      </c>
      <c r="F33" s="873">
        <v>45315248</v>
      </c>
      <c r="G33" s="873">
        <v>-1623713</v>
      </c>
      <c r="H33" s="873">
        <v>0</v>
      </c>
      <c r="I33" s="873">
        <v>-1623713</v>
      </c>
      <c r="J33" s="873">
        <v>-170152</v>
      </c>
      <c r="K33" s="873">
        <v>0</v>
      </c>
      <c r="L33" s="873">
        <v>-170152</v>
      </c>
      <c r="M33" s="873">
        <v>159655</v>
      </c>
      <c r="N33" s="873">
        <v>0</v>
      </c>
      <c r="O33" s="873">
        <v>159655</v>
      </c>
      <c r="P33" s="873">
        <v>96242</v>
      </c>
      <c r="Q33" s="873">
        <v>0</v>
      </c>
      <c r="R33" s="873">
        <v>96242</v>
      </c>
      <c r="S33" s="873">
        <v>161149</v>
      </c>
      <c r="T33" s="873">
        <v>0</v>
      </c>
      <c r="U33" s="873">
        <v>161149</v>
      </c>
      <c r="V33" s="873">
        <v>246894</v>
      </c>
      <c r="W33" s="873">
        <v>0</v>
      </c>
      <c r="X33" s="873">
        <v>246894</v>
      </c>
      <c r="Y33" s="873">
        <v>-5309251</v>
      </c>
      <c r="Z33" s="873">
        <v>0</v>
      </c>
      <c r="AA33" s="873">
        <v>-5309251</v>
      </c>
      <c r="AB33" s="873">
        <v>0</v>
      </c>
      <c r="AC33" s="873">
        <v>0</v>
      </c>
      <c r="AD33" s="873">
        <v>0</v>
      </c>
      <c r="AE33" s="873">
        <v>-206764</v>
      </c>
      <c r="AF33" s="873">
        <v>0</v>
      </c>
      <c r="AG33" s="873">
        <v>-206764</v>
      </c>
      <c r="AH33" s="873">
        <v>0</v>
      </c>
      <c r="AI33" s="873">
        <v>0</v>
      </c>
      <c r="AJ33" s="873">
        <v>0</v>
      </c>
      <c r="AK33" s="873">
        <v>0</v>
      </c>
      <c r="AL33" s="873">
        <v>0</v>
      </c>
      <c r="AM33" s="873">
        <v>0</v>
      </c>
      <c r="AN33" s="873">
        <v>-21934</v>
      </c>
      <c r="AO33" s="873">
        <v>0</v>
      </c>
      <c r="AP33" s="873">
        <v>-21934</v>
      </c>
      <c r="AQ33" s="873">
        <v>0</v>
      </c>
      <c r="AR33" s="873">
        <v>0</v>
      </c>
      <c r="AS33" s="873">
        <v>0</v>
      </c>
      <c r="AT33" s="873">
        <v>-184830</v>
      </c>
      <c r="AU33" s="873">
        <v>0</v>
      </c>
      <c r="AV33" s="873">
        <v>-184830</v>
      </c>
      <c r="AW33" s="873">
        <v>0</v>
      </c>
      <c r="AX33" s="873">
        <v>0</v>
      </c>
      <c r="AY33" s="873">
        <v>0</v>
      </c>
      <c r="AZ33" s="873">
        <v>730824</v>
      </c>
      <c r="BA33" s="873">
        <v>0</v>
      </c>
      <c r="BB33" s="873">
        <v>730824</v>
      </c>
      <c r="BC33" s="873">
        <v>-31611</v>
      </c>
      <c r="BD33" s="873">
        <v>0</v>
      </c>
      <c r="BE33" s="873">
        <v>-31611</v>
      </c>
      <c r="BF33" s="873">
        <v>-2841470</v>
      </c>
      <c r="BG33" s="873">
        <v>0</v>
      </c>
      <c r="BH33" s="873">
        <v>-2841470</v>
      </c>
      <c r="BI33" s="873">
        <v>-134172</v>
      </c>
      <c r="BJ33" s="873">
        <v>0</v>
      </c>
      <c r="BK33" s="873">
        <v>-134172</v>
      </c>
      <c r="BL33" s="873">
        <v>-47493</v>
      </c>
      <c r="BM33" s="873">
        <v>0</v>
      </c>
      <c r="BN33" s="873">
        <v>-47493</v>
      </c>
      <c r="BO33" s="873">
        <v>-5632</v>
      </c>
      <c r="BP33" s="873">
        <v>0</v>
      </c>
      <c r="BQ33" s="873">
        <v>-5632</v>
      </c>
      <c r="BR33" s="873">
        <v>-60752</v>
      </c>
      <c r="BS33" s="873">
        <v>0</v>
      </c>
      <c r="BT33" s="873">
        <v>-60752</v>
      </c>
      <c r="BU33" s="873">
        <v>961</v>
      </c>
      <c r="BV33" s="873">
        <v>0</v>
      </c>
      <c r="BW33" s="873">
        <v>961</v>
      </c>
      <c r="BX33" s="873">
        <v>0</v>
      </c>
      <c r="BY33" s="873">
        <v>0</v>
      </c>
      <c r="BZ33" s="873">
        <v>0</v>
      </c>
      <c r="CA33" s="873">
        <v>0</v>
      </c>
      <c r="CB33" s="873">
        <v>0</v>
      </c>
      <c r="CC33" s="873">
        <v>0</v>
      </c>
      <c r="CD33" s="873">
        <v>-7905360</v>
      </c>
      <c r="CE33" s="873">
        <v>0</v>
      </c>
      <c r="CF33" s="873">
        <v>-7905360</v>
      </c>
      <c r="CG33" s="873">
        <v>0</v>
      </c>
      <c r="CH33" s="873">
        <v>0</v>
      </c>
      <c r="CI33" s="873">
        <v>0</v>
      </c>
      <c r="CJ33" s="873">
        <v>0</v>
      </c>
      <c r="CK33" s="873">
        <v>0</v>
      </c>
      <c r="CL33" s="873">
        <v>0</v>
      </c>
      <c r="CM33" s="873">
        <v>-787316</v>
      </c>
      <c r="CN33" s="873">
        <v>0</v>
      </c>
      <c r="CO33" s="873">
        <v>-787316</v>
      </c>
      <c r="CP33" s="873">
        <v>31850</v>
      </c>
      <c r="CQ33" s="873">
        <v>0</v>
      </c>
      <c r="CR33" s="873">
        <v>31850</v>
      </c>
      <c r="CS33" s="873">
        <v>-755466</v>
      </c>
      <c r="CT33" s="873">
        <v>0</v>
      </c>
      <c r="CU33" s="873">
        <v>-755466</v>
      </c>
      <c r="CV33" s="873">
        <v>-41798</v>
      </c>
      <c r="CW33" s="873">
        <v>0</v>
      </c>
      <c r="CX33" s="873">
        <v>-41798</v>
      </c>
      <c r="CY33" s="873">
        <v>-1340</v>
      </c>
      <c r="CZ33" s="873">
        <v>0</v>
      </c>
      <c r="DA33" s="873">
        <v>-1340</v>
      </c>
      <c r="DB33" s="873">
        <v>-6000</v>
      </c>
      <c r="DC33" s="873">
        <v>0</v>
      </c>
      <c r="DD33" s="873">
        <v>-6000</v>
      </c>
      <c r="DE33" s="873">
        <v>199215</v>
      </c>
      <c r="DF33" s="873">
        <v>0</v>
      </c>
      <c r="DG33" s="873">
        <v>199215</v>
      </c>
      <c r="DH33" s="873">
        <v>-4457</v>
      </c>
      <c r="DI33" s="873">
        <v>0</v>
      </c>
      <c r="DJ33" s="873">
        <v>-4457</v>
      </c>
      <c r="DK33" s="873">
        <v>0</v>
      </c>
      <c r="DL33" s="873">
        <v>0</v>
      </c>
      <c r="DM33" s="873">
        <v>0</v>
      </c>
      <c r="DN33" s="873">
        <v>0</v>
      </c>
      <c r="DO33" s="873">
        <v>0</v>
      </c>
      <c r="DP33" s="873">
        <v>0</v>
      </c>
      <c r="DQ33" s="873">
        <v>0</v>
      </c>
      <c r="DR33" s="873">
        <v>0</v>
      </c>
      <c r="DS33" s="873">
        <v>0</v>
      </c>
      <c r="DT33" s="873">
        <v>0</v>
      </c>
      <c r="DU33" s="873">
        <v>0</v>
      </c>
      <c r="DV33" s="873">
        <v>0</v>
      </c>
      <c r="DW33" s="873">
        <v>0</v>
      </c>
      <c r="DX33" s="873">
        <v>0</v>
      </c>
      <c r="DY33" s="873">
        <v>0</v>
      </c>
      <c r="DZ33" s="873">
        <v>-89835</v>
      </c>
      <c r="EA33" s="873">
        <v>0</v>
      </c>
      <c r="EB33" s="873">
        <v>-89835</v>
      </c>
      <c r="EC33" s="873">
        <v>0</v>
      </c>
      <c r="ED33" s="873">
        <v>0</v>
      </c>
      <c r="EE33" s="873">
        <v>0</v>
      </c>
      <c r="EF33" s="873">
        <v>0</v>
      </c>
      <c r="EG33" s="873">
        <v>0</v>
      </c>
      <c r="EH33" s="873">
        <v>55785</v>
      </c>
      <c r="EI33" s="873">
        <v>0</v>
      </c>
      <c r="EJ33" s="873">
        <v>55785</v>
      </c>
      <c r="EK33" s="873">
        <v>85</v>
      </c>
      <c r="EL33" s="873">
        <v>0</v>
      </c>
      <c r="EM33" s="873">
        <v>85</v>
      </c>
      <c r="EN33" s="873">
        <v>0</v>
      </c>
      <c r="EO33" s="873">
        <v>0</v>
      </c>
      <c r="EP33" s="873">
        <v>0</v>
      </c>
      <c r="EQ33" s="873">
        <v>-31447</v>
      </c>
      <c r="ER33" s="873">
        <v>0</v>
      </c>
      <c r="ES33" s="873">
        <v>-31447</v>
      </c>
      <c r="ET33" s="873">
        <v>0</v>
      </c>
      <c r="EU33" s="873">
        <v>0</v>
      </c>
      <c r="EV33" s="873">
        <v>0</v>
      </c>
      <c r="EW33" s="873">
        <v>0</v>
      </c>
      <c r="EX33" s="873">
        <v>0</v>
      </c>
      <c r="EY33" s="873">
        <v>0</v>
      </c>
      <c r="EZ33" s="873">
        <v>0</v>
      </c>
      <c r="FA33" s="873">
        <v>0</v>
      </c>
      <c r="FB33" s="873">
        <v>0</v>
      </c>
      <c r="FC33" s="873">
        <v>-69079</v>
      </c>
      <c r="FD33" s="873">
        <v>0</v>
      </c>
      <c r="FE33" s="873">
        <v>-69079</v>
      </c>
      <c r="FF33" s="873">
        <v>-2975</v>
      </c>
      <c r="FG33" s="873">
        <v>0</v>
      </c>
      <c r="FH33" s="873">
        <v>-2975</v>
      </c>
      <c r="FI33" s="873">
        <v>-1272</v>
      </c>
      <c r="FJ33" s="873">
        <v>0</v>
      </c>
      <c r="FK33" s="873">
        <v>-1272</v>
      </c>
      <c r="FL33" s="873">
        <v>0</v>
      </c>
      <c r="FM33" s="873">
        <v>0</v>
      </c>
      <c r="FN33" s="873">
        <v>0</v>
      </c>
      <c r="FO33" s="873">
        <v>-31207</v>
      </c>
      <c r="FP33" s="873">
        <v>0</v>
      </c>
      <c r="FQ33" s="873">
        <v>-31207</v>
      </c>
      <c r="FR33" s="873">
        <v>2806</v>
      </c>
      <c r="FS33" s="873">
        <v>0</v>
      </c>
      <c r="FT33" s="873">
        <v>2806</v>
      </c>
      <c r="FU33" s="873">
        <v>-9205</v>
      </c>
      <c r="FV33" s="873">
        <v>0</v>
      </c>
      <c r="FW33" s="873">
        <v>-9205</v>
      </c>
      <c r="FX33" s="873">
        <v>193</v>
      </c>
      <c r="FY33" s="873">
        <v>0</v>
      </c>
      <c r="FZ33" s="873">
        <v>193</v>
      </c>
      <c r="GA33" s="873">
        <v>0</v>
      </c>
      <c r="GB33" s="873">
        <v>0</v>
      </c>
      <c r="GC33" s="873">
        <v>0</v>
      </c>
      <c r="GD33" s="873">
        <v>-14430799</v>
      </c>
      <c r="GE33" s="873">
        <v>0</v>
      </c>
      <c r="GF33" s="873">
        <v>-14430799</v>
      </c>
      <c r="GG33" s="873">
        <v>0</v>
      </c>
      <c r="GH33" s="873">
        <v>0</v>
      </c>
      <c r="GI33" s="873">
        <v>0</v>
      </c>
      <c r="GJ33" s="873">
        <v>-110743</v>
      </c>
      <c r="GK33" s="873">
        <v>0</v>
      </c>
      <c r="GL33" s="873">
        <v>-110743</v>
      </c>
      <c r="GM33" s="873">
        <v>-14683643</v>
      </c>
      <c r="GN33" s="873">
        <v>0</v>
      </c>
      <c r="GO33" s="873">
        <v>-14683643</v>
      </c>
      <c r="GP33" s="873">
        <v>-9634</v>
      </c>
      <c r="GQ33" s="873">
        <v>0</v>
      </c>
      <c r="GR33" s="873">
        <v>-9634</v>
      </c>
      <c r="GS33" s="873">
        <v>-78145</v>
      </c>
      <c r="GT33" s="873">
        <v>0</v>
      </c>
      <c r="GU33" s="873">
        <v>-78145</v>
      </c>
      <c r="GV33" s="873">
        <v>-87779</v>
      </c>
      <c r="GW33" s="873">
        <v>0</v>
      </c>
      <c r="GX33" s="873">
        <v>-87779</v>
      </c>
      <c r="GY33" s="873">
        <v>43691535</v>
      </c>
      <c r="GZ33" s="873">
        <v>0</v>
      </c>
      <c r="HA33" s="873">
        <v>43691535</v>
      </c>
      <c r="HB33" s="873">
        <v>246894</v>
      </c>
      <c r="HC33" s="873">
        <v>0</v>
      </c>
      <c r="HD33" s="873">
        <v>246894</v>
      </c>
      <c r="HE33" s="873">
        <v>-7905360</v>
      </c>
      <c r="HF33" s="873">
        <v>0</v>
      </c>
      <c r="HG33" s="873">
        <v>-7905360</v>
      </c>
      <c r="HH33" s="873">
        <v>-755466</v>
      </c>
      <c r="HI33" s="873">
        <v>0</v>
      </c>
      <c r="HJ33" s="873">
        <v>-755466</v>
      </c>
      <c r="HK33" s="873">
        <v>55785</v>
      </c>
      <c r="HL33" s="873">
        <v>0</v>
      </c>
      <c r="HM33" s="873">
        <v>55785</v>
      </c>
      <c r="HN33" s="873">
        <v>-14683643</v>
      </c>
      <c r="HO33" s="873">
        <v>0</v>
      </c>
      <c r="HP33" s="873">
        <v>-14683643</v>
      </c>
      <c r="HQ33" s="873">
        <v>-87779</v>
      </c>
      <c r="HR33" s="873">
        <v>0</v>
      </c>
      <c r="HS33" s="873">
        <v>-87779</v>
      </c>
      <c r="HT33" s="873">
        <v>-23129569</v>
      </c>
      <c r="HU33" s="873">
        <v>0</v>
      </c>
      <c r="HV33" s="873">
        <v>-23129569</v>
      </c>
      <c r="HW33" s="873">
        <v>20561966</v>
      </c>
      <c r="HX33" s="873">
        <v>0</v>
      </c>
      <c r="HY33" s="873">
        <v>20561966</v>
      </c>
      <c r="HZ33" s="870" t="s">
        <v>724</v>
      </c>
      <c r="IA33" s="870" t="s">
        <v>687</v>
      </c>
      <c r="IB33" s="870" t="s">
        <v>1907</v>
      </c>
      <c r="IC33" s="870" t="s">
        <v>2734</v>
      </c>
      <c r="ID33" s="870" t="s">
        <v>2770</v>
      </c>
    </row>
    <row r="34" spans="1:238" x14ac:dyDescent="0.2">
      <c r="A34" s="870" t="s">
        <v>3069</v>
      </c>
      <c r="B34" s="870" t="s">
        <v>135</v>
      </c>
      <c r="C34" s="870" t="s">
        <v>134</v>
      </c>
      <c r="D34" s="873">
        <v>157069999</v>
      </c>
      <c r="E34" s="873">
        <v>0</v>
      </c>
      <c r="F34" s="873">
        <v>157069999</v>
      </c>
      <c r="G34" s="873">
        <v>-9325533</v>
      </c>
      <c r="H34" s="873">
        <v>0</v>
      </c>
      <c r="I34" s="873">
        <v>-9325533</v>
      </c>
      <c r="J34" s="873">
        <v>-761737</v>
      </c>
      <c r="K34" s="873">
        <v>0</v>
      </c>
      <c r="L34" s="873">
        <v>-761737</v>
      </c>
      <c r="M34" s="873">
        <v>524737</v>
      </c>
      <c r="N34" s="873">
        <v>0</v>
      </c>
      <c r="O34" s="873">
        <v>524737</v>
      </c>
      <c r="P34" s="873">
        <v>280538</v>
      </c>
      <c r="Q34" s="873">
        <v>0</v>
      </c>
      <c r="R34" s="873">
        <v>280538</v>
      </c>
      <c r="S34" s="873">
        <v>1496495</v>
      </c>
      <c r="T34" s="873">
        <v>0</v>
      </c>
      <c r="U34" s="873">
        <v>1496495</v>
      </c>
      <c r="V34" s="873">
        <v>1540033</v>
      </c>
      <c r="W34" s="873">
        <v>0</v>
      </c>
      <c r="X34" s="873">
        <v>1540033</v>
      </c>
      <c r="Y34" s="873">
        <v>-9503794</v>
      </c>
      <c r="Z34" s="873">
        <v>0</v>
      </c>
      <c r="AA34" s="873">
        <v>-9503794</v>
      </c>
      <c r="AB34" s="873">
        <v>-962</v>
      </c>
      <c r="AC34" s="873">
        <v>0</v>
      </c>
      <c r="AD34" s="873">
        <v>-962</v>
      </c>
      <c r="AE34" s="873">
        <v>-282301</v>
      </c>
      <c r="AF34" s="873">
        <v>0</v>
      </c>
      <c r="AG34" s="873">
        <v>-282301</v>
      </c>
      <c r="AH34" s="873">
        <v>2648</v>
      </c>
      <c r="AI34" s="873">
        <v>0</v>
      </c>
      <c r="AJ34" s="873">
        <v>2648</v>
      </c>
      <c r="AK34" s="873">
        <v>0</v>
      </c>
      <c r="AL34" s="873">
        <v>0</v>
      </c>
      <c r="AM34" s="873">
        <v>0</v>
      </c>
      <c r="AN34" s="873">
        <v>-26286</v>
      </c>
      <c r="AO34" s="873">
        <v>0</v>
      </c>
      <c r="AP34" s="873">
        <v>-26286</v>
      </c>
      <c r="AQ34" s="873">
        <v>420</v>
      </c>
      <c r="AR34" s="873">
        <v>0</v>
      </c>
      <c r="AS34" s="873">
        <v>420</v>
      </c>
      <c r="AT34" s="873">
        <v>-258663</v>
      </c>
      <c r="AU34" s="873">
        <v>0</v>
      </c>
      <c r="AV34" s="873">
        <v>-258663</v>
      </c>
      <c r="AW34" s="873">
        <v>0</v>
      </c>
      <c r="AX34" s="873">
        <v>0</v>
      </c>
      <c r="AY34" s="873">
        <v>0</v>
      </c>
      <c r="AZ34" s="873">
        <v>2865527</v>
      </c>
      <c r="BA34" s="873">
        <v>0</v>
      </c>
      <c r="BB34" s="873">
        <v>2865527</v>
      </c>
      <c r="BC34" s="873">
        <v>-197432</v>
      </c>
      <c r="BD34" s="873">
        <v>0</v>
      </c>
      <c r="BE34" s="873">
        <v>-197432</v>
      </c>
      <c r="BF34" s="873">
        <v>-9862380</v>
      </c>
      <c r="BG34" s="873">
        <v>0</v>
      </c>
      <c r="BH34" s="873">
        <v>-9862380</v>
      </c>
      <c r="BI34" s="873">
        <v>23064</v>
      </c>
      <c r="BJ34" s="873">
        <v>0</v>
      </c>
      <c r="BK34" s="873">
        <v>23064</v>
      </c>
      <c r="BL34" s="873">
        <v>-32768</v>
      </c>
      <c r="BM34" s="873">
        <v>0</v>
      </c>
      <c r="BN34" s="873">
        <v>-32768</v>
      </c>
      <c r="BO34" s="873">
        <v>0</v>
      </c>
      <c r="BP34" s="873">
        <v>0</v>
      </c>
      <c r="BQ34" s="873">
        <v>0</v>
      </c>
      <c r="BR34" s="873">
        <v>0</v>
      </c>
      <c r="BS34" s="873">
        <v>0</v>
      </c>
      <c r="BT34" s="873">
        <v>0</v>
      </c>
      <c r="BU34" s="873">
        <v>0</v>
      </c>
      <c r="BV34" s="873">
        <v>0</v>
      </c>
      <c r="BW34" s="873">
        <v>0</v>
      </c>
      <c r="BX34" s="873">
        <v>0</v>
      </c>
      <c r="BY34" s="873">
        <v>0</v>
      </c>
      <c r="BZ34" s="873">
        <v>0</v>
      </c>
      <c r="CA34" s="873">
        <v>0</v>
      </c>
      <c r="CB34" s="873">
        <v>0</v>
      </c>
      <c r="CC34" s="873">
        <v>0</v>
      </c>
      <c r="CD34" s="873">
        <v>-16990084</v>
      </c>
      <c r="CE34" s="873">
        <v>0</v>
      </c>
      <c r="CF34" s="873">
        <v>-16990084</v>
      </c>
      <c r="CG34" s="873">
        <v>-17972</v>
      </c>
      <c r="CH34" s="873">
        <v>0</v>
      </c>
      <c r="CI34" s="873">
        <v>-17972</v>
      </c>
      <c r="CJ34" s="873">
        <v>-10173</v>
      </c>
      <c r="CK34" s="873">
        <v>0</v>
      </c>
      <c r="CL34" s="873">
        <v>-10173</v>
      </c>
      <c r="CM34" s="873">
        <v>-4798542</v>
      </c>
      <c r="CN34" s="873">
        <v>0</v>
      </c>
      <c r="CO34" s="873">
        <v>-4798542</v>
      </c>
      <c r="CP34" s="873">
        <v>248151</v>
      </c>
      <c r="CQ34" s="873">
        <v>0</v>
      </c>
      <c r="CR34" s="873">
        <v>248151</v>
      </c>
      <c r="CS34" s="873">
        <v>-4578536</v>
      </c>
      <c r="CT34" s="873">
        <v>0</v>
      </c>
      <c r="CU34" s="873">
        <v>-4578536</v>
      </c>
      <c r="CV34" s="873">
        <v>-450686</v>
      </c>
      <c r="CW34" s="873">
        <v>0</v>
      </c>
      <c r="CX34" s="873">
        <v>-450686</v>
      </c>
      <c r="CY34" s="873">
        <v>-16471</v>
      </c>
      <c r="CZ34" s="873">
        <v>0</v>
      </c>
      <c r="DA34" s="873">
        <v>-16471</v>
      </c>
      <c r="DB34" s="873">
        <v>-26646</v>
      </c>
      <c r="DC34" s="873">
        <v>0</v>
      </c>
      <c r="DD34" s="873">
        <v>-26646</v>
      </c>
      <c r="DE34" s="873">
        <v>-4317</v>
      </c>
      <c r="DF34" s="873">
        <v>0</v>
      </c>
      <c r="DG34" s="873">
        <v>-4317</v>
      </c>
      <c r="DH34" s="873">
        <v>0</v>
      </c>
      <c r="DI34" s="873">
        <v>0</v>
      </c>
      <c r="DJ34" s="873">
        <v>0</v>
      </c>
      <c r="DK34" s="873">
        <v>0</v>
      </c>
      <c r="DL34" s="873">
        <v>0</v>
      </c>
      <c r="DM34" s="873">
        <v>0</v>
      </c>
      <c r="DN34" s="873">
        <v>0</v>
      </c>
      <c r="DO34" s="873">
        <v>0</v>
      </c>
      <c r="DP34" s="873">
        <v>0</v>
      </c>
      <c r="DQ34" s="873">
        <v>0</v>
      </c>
      <c r="DR34" s="873">
        <v>0</v>
      </c>
      <c r="DS34" s="873">
        <v>0</v>
      </c>
      <c r="DT34" s="873">
        <v>0</v>
      </c>
      <c r="DU34" s="873">
        <v>0</v>
      </c>
      <c r="DV34" s="873">
        <v>0</v>
      </c>
      <c r="DW34" s="873">
        <v>0</v>
      </c>
      <c r="DX34" s="873">
        <v>0</v>
      </c>
      <c r="DY34" s="873">
        <v>0</v>
      </c>
      <c r="DZ34" s="873">
        <v>0</v>
      </c>
      <c r="EA34" s="873">
        <v>0</v>
      </c>
      <c r="EB34" s="873">
        <v>0</v>
      </c>
      <c r="EC34" s="873">
        <v>0</v>
      </c>
      <c r="ED34" s="873">
        <v>0</v>
      </c>
      <c r="EE34" s="873">
        <v>0</v>
      </c>
      <c r="EF34" s="873">
        <v>0</v>
      </c>
      <c r="EG34" s="873">
        <v>0</v>
      </c>
      <c r="EH34" s="873">
        <v>-498120</v>
      </c>
      <c r="EI34" s="873">
        <v>0</v>
      </c>
      <c r="EJ34" s="873">
        <v>-498120</v>
      </c>
      <c r="EK34" s="873">
        <v>-10353</v>
      </c>
      <c r="EL34" s="873">
        <v>0</v>
      </c>
      <c r="EM34" s="873">
        <v>-10353</v>
      </c>
      <c r="EN34" s="873">
        <v>0</v>
      </c>
      <c r="EO34" s="873">
        <v>0</v>
      </c>
      <c r="EP34" s="873">
        <v>0</v>
      </c>
      <c r="EQ34" s="873">
        <v>157</v>
      </c>
      <c r="ER34" s="873">
        <v>0</v>
      </c>
      <c r="ES34" s="873">
        <v>157</v>
      </c>
      <c r="ET34" s="873">
        <v>0</v>
      </c>
      <c r="EU34" s="873">
        <v>0</v>
      </c>
      <c r="EV34" s="873">
        <v>0</v>
      </c>
      <c r="EW34" s="873">
        <v>0</v>
      </c>
      <c r="EX34" s="873">
        <v>0</v>
      </c>
      <c r="EY34" s="873">
        <v>0</v>
      </c>
      <c r="EZ34" s="873">
        <v>0</v>
      </c>
      <c r="FA34" s="873">
        <v>0</v>
      </c>
      <c r="FB34" s="873">
        <v>0</v>
      </c>
      <c r="FC34" s="873">
        <v>0</v>
      </c>
      <c r="FD34" s="873">
        <v>0</v>
      </c>
      <c r="FE34" s="873">
        <v>0</v>
      </c>
      <c r="FF34" s="873">
        <v>0</v>
      </c>
      <c r="FG34" s="873">
        <v>0</v>
      </c>
      <c r="FH34" s="873">
        <v>0</v>
      </c>
      <c r="FI34" s="873">
        <v>0</v>
      </c>
      <c r="FJ34" s="873">
        <v>0</v>
      </c>
      <c r="FK34" s="873">
        <v>0</v>
      </c>
      <c r="FL34" s="873">
        <v>0</v>
      </c>
      <c r="FM34" s="873">
        <v>0</v>
      </c>
      <c r="FN34" s="873">
        <v>0</v>
      </c>
      <c r="FO34" s="873">
        <v>-93888</v>
      </c>
      <c r="FP34" s="873">
        <v>0</v>
      </c>
      <c r="FQ34" s="873">
        <v>-93888</v>
      </c>
      <c r="FR34" s="873">
        <v>6091</v>
      </c>
      <c r="FS34" s="873">
        <v>0</v>
      </c>
      <c r="FT34" s="873">
        <v>6091</v>
      </c>
      <c r="FU34" s="873">
        <v>0</v>
      </c>
      <c r="FV34" s="873">
        <v>0</v>
      </c>
      <c r="FW34" s="873">
        <v>0</v>
      </c>
      <c r="FX34" s="873">
        <v>26875</v>
      </c>
      <c r="FY34" s="873">
        <v>0</v>
      </c>
      <c r="FZ34" s="873">
        <v>26875</v>
      </c>
      <c r="GA34" s="873">
        <v>0</v>
      </c>
      <c r="GB34" s="873">
        <v>0</v>
      </c>
      <c r="GC34" s="873">
        <v>0</v>
      </c>
      <c r="GD34" s="873">
        <v>-61579551</v>
      </c>
      <c r="GE34" s="873">
        <v>0</v>
      </c>
      <c r="GF34" s="873">
        <v>-61579551</v>
      </c>
      <c r="GG34" s="873">
        <v>-242085</v>
      </c>
      <c r="GH34" s="873">
        <v>0</v>
      </c>
      <c r="GI34" s="873">
        <v>-242085</v>
      </c>
      <c r="GJ34" s="873">
        <v>-504304</v>
      </c>
      <c r="GK34" s="873">
        <v>0</v>
      </c>
      <c r="GL34" s="873">
        <v>-504304</v>
      </c>
      <c r="GM34" s="873">
        <v>-62397058</v>
      </c>
      <c r="GN34" s="873">
        <v>0</v>
      </c>
      <c r="GO34" s="873">
        <v>-62397058</v>
      </c>
      <c r="GP34" s="873">
        <v>-9730</v>
      </c>
      <c r="GQ34" s="873">
        <v>0</v>
      </c>
      <c r="GR34" s="873">
        <v>-9730</v>
      </c>
      <c r="GS34" s="873">
        <v>-2162</v>
      </c>
      <c r="GT34" s="873">
        <v>0</v>
      </c>
      <c r="GU34" s="873">
        <v>-2162</v>
      </c>
      <c r="GV34" s="873">
        <v>-11892</v>
      </c>
      <c r="GW34" s="873">
        <v>0</v>
      </c>
      <c r="GX34" s="873">
        <v>-11892</v>
      </c>
      <c r="GY34" s="873">
        <v>147744466</v>
      </c>
      <c r="GZ34" s="873">
        <v>0</v>
      </c>
      <c r="HA34" s="873">
        <v>147744466</v>
      </c>
      <c r="HB34" s="873">
        <v>1540033</v>
      </c>
      <c r="HC34" s="873">
        <v>0</v>
      </c>
      <c r="HD34" s="873">
        <v>1540033</v>
      </c>
      <c r="HE34" s="873">
        <v>-16990084</v>
      </c>
      <c r="HF34" s="873">
        <v>0</v>
      </c>
      <c r="HG34" s="873">
        <v>-16990084</v>
      </c>
      <c r="HH34" s="873">
        <v>-4578536</v>
      </c>
      <c r="HI34" s="873">
        <v>0</v>
      </c>
      <c r="HJ34" s="873">
        <v>-4578536</v>
      </c>
      <c r="HK34" s="873">
        <v>-498120</v>
      </c>
      <c r="HL34" s="873">
        <v>0</v>
      </c>
      <c r="HM34" s="873">
        <v>-498120</v>
      </c>
      <c r="HN34" s="873">
        <v>-62397058</v>
      </c>
      <c r="HO34" s="873">
        <v>0</v>
      </c>
      <c r="HP34" s="873">
        <v>-62397058</v>
      </c>
      <c r="HQ34" s="873">
        <v>-11892</v>
      </c>
      <c r="HR34" s="873">
        <v>0</v>
      </c>
      <c r="HS34" s="873">
        <v>-11892</v>
      </c>
      <c r="HT34" s="873">
        <v>-82935657</v>
      </c>
      <c r="HU34" s="873">
        <v>0</v>
      </c>
      <c r="HV34" s="873">
        <v>-82935657</v>
      </c>
      <c r="HW34" s="873">
        <v>64808809</v>
      </c>
      <c r="HX34" s="873">
        <v>0</v>
      </c>
      <c r="HY34" s="873">
        <v>64808809</v>
      </c>
      <c r="HZ34" s="870" t="s">
        <v>697</v>
      </c>
      <c r="IA34" s="870" t="s">
        <v>680</v>
      </c>
      <c r="IB34" s="870" t="s">
        <v>1908</v>
      </c>
      <c r="IC34" s="870" t="s">
        <v>2732</v>
      </c>
      <c r="ID34" s="870" t="s">
        <v>2771</v>
      </c>
    </row>
    <row r="35" spans="1:238" x14ac:dyDescent="0.2">
      <c r="A35" s="870" t="s">
        <v>3069</v>
      </c>
      <c r="B35" s="870" t="s">
        <v>137</v>
      </c>
      <c r="C35" s="870" t="s">
        <v>136</v>
      </c>
      <c r="D35" s="873">
        <v>32042145</v>
      </c>
      <c r="E35" s="873">
        <v>0</v>
      </c>
      <c r="F35" s="873">
        <v>32042145</v>
      </c>
      <c r="G35" s="873">
        <v>0</v>
      </c>
      <c r="H35" s="873">
        <v>0</v>
      </c>
      <c r="I35" s="873">
        <v>0</v>
      </c>
      <c r="J35" s="873">
        <v>0</v>
      </c>
      <c r="K35" s="873">
        <v>0</v>
      </c>
      <c r="L35" s="873">
        <v>0</v>
      </c>
      <c r="M35" s="873">
        <v>0</v>
      </c>
      <c r="N35" s="873">
        <v>0</v>
      </c>
      <c r="O35" s="873">
        <v>0</v>
      </c>
      <c r="P35" s="873">
        <v>21131</v>
      </c>
      <c r="Q35" s="873">
        <v>0</v>
      </c>
      <c r="R35" s="873">
        <v>21131</v>
      </c>
      <c r="S35" s="873">
        <v>0</v>
      </c>
      <c r="T35" s="873">
        <v>0</v>
      </c>
      <c r="U35" s="873">
        <v>0</v>
      </c>
      <c r="V35" s="873">
        <v>21131</v>
      </c>
      <c r="W35" s="873">
        <v>0</v>
      </c>
      <c r="X35" s="873">
        <v>21131</v>
      </c>
      <c r="Y35" s="873">
        <v>-2918987</v>
      </c>
      <c r="Z35" s="873">
        <v>0</v>
      </c>
      <c r="AA35" s="873">
        <v>-2918987</v>
      </c>
      <c r="AB35" s="873">
        <v>0</v>
      </c>
      <c r="AC35" s="873">
        <v>0</v>
      </c>
      <c r="AD35" s="873">
        <v>0</v>
      </c>
      <c r="AE35" s="873">
        <v>-235046</v>
      </c>
      <c r="AF35" s="873">
        <v>0</v>
      </c>
      <c r="AG35" s="873">
        <v>-235046</v>
      </c>
      <c r="AH35" s="873">
        <v>-1718</v>
      </c>
      <c r="AI35" s="873">
        <v>0</v>
      </c>
      <c r="AJ35" s="873">
        <v>-1718</v>
      </c>
      <c r="AK35" s="873">
        <v>0</v>
      </c>
      <c r="AL35" s="873">
        <v>0</v>
      </c>
      <c r="AM35" s="873">
        <v>0</v>
      </c>
      <c r="AN35" s="873">
        <v>-65332</v>
      </c>
      <c r="AO35" s="873">
        <v>0</v>
      </c>
      <c r="AP35" s="873">
        <v>-65332</v>
      </c>
      <c r="AQ35" s="873">
        <v>0</v>
      </c>
      <c r="AR35" s="873">
        <v>0</v>
      </c>
      <c r="AS35" s="873">
        <v>0</v>
      </c>
      <c r="AT35" s="873">
        <v>-167996</v>
      </c>
      <c r="AU35" s="873">
        <v>0</v>
      </c>
      <c r="AV35" s="873">
        <v>-167996</v>
      </c>
      <c r="AW35" s="873">
        <v>0</v>
      </c>
      <c r="AX35" s="873">
        <v>0</v>
      </c>
      <c r="AY35" s="873">
        <v>0</v>
      </c>
      <c r="AZ35" s="873">
        <v>547006</v>
      </c>
      <c r="BA35" s="873">
        <v>0</v>
      </c>
      <c r="BB35" s="873">
        <v>547006</v>
      </c>
      <c r="BC35" s="873">
        <v>-49345</v>
      </c>
      <c r="BD35" s="873">
        <v>0</v>
      </c>
      <c r="BE35" s="873">
        <v>-49345</v>
      </c>
      <c r="BF35" s="873">
        <v>-2296379</v>
      </c>
      <c r="BG35" s="873">
        <v>0</v>
      </c>
      <c r="BH35" s="873">
        <v>-2296379</v>
      </c>
      <c r="BI35" s="873">
        <v>-13725</v>
      </c>
      <c r="BJ35" s="873">
        <v>0</v>
      </c>
      <c r="BK35" s="873">
        <v>-13725</v>
      </c>
      <c r="BL35" s="873">
        <v>-41677</v>
      </c>
      <c r="BM35" s="873">
        <v>0</v>
      </c>
      <c r="BN35" s="873">
        <v>-41677</v>
      </c>
      <c r="BO35" s="873">
        <v>0</v>
      </c>
      <c r="BP35" s="873">
        <v>0</v>
      </c>
      <c r="BQ35" s="873">
        <v>0</v>
      </c>
      <c r="BR35" s="873">
        <v>0</v>
      </c>
      <c r="BS35" s="873">
        <v>0</v>
      </c>
      <c r="BT35" s="873">
        <v>0</v>
      </c>
      <c r="BU35" s="873">
        <v>0</v>
      </c>
      <c r="BV35" s="873">
        <v>0</v>
      </c>
      <c r="BW35" s="873">
        <v>0</v>
      </c>
      <c r="BX35" s="873">
        <v>0</v>
      </c>
      <c r="BY35" s="873">
        <v>0</v>
      </c>
      <c r="BZ35" s="873">
        <v>0</v>
      </c>
      <c r="CA35" s="873">
        <v>0</v>
      </c>
      <c r="CB35" s="873">
        <v>0</v>
      </c>
      <c r="CC35" s="873">
        <v>0</v>
      </c>
      <c r="CD35" s="873">
        <v>-5008153</v>
      </c>
      <c r="CE35" s="873">
        <v>0</v>
      </c>
      <c r="CF35" s="873">
        <v>-5008153</v>
      </c>
      <c r="CG35" s="873">
        <v>0</v>
      </c>
      <c r="CH35" s="873">
        <v>0</v>
      </c>
      <c r="CI35" s="873">
        <v>0</v>
      </c>
      <c r="CJ35" s="873">
        <v>0</v>
      </c>
      <c r="CK35" s="873">
        <v>0</v>
      </c>
      <c r="CL35" s="873">
        <v>0</v>
      </c>
      <c r="CM35" s="873">
        <v>-984169</v>
      </c>
      <c r="CN35" s="873">
        <v>0</v>
      </c>
      <c r="CO35" s="873">
        <v>-984169</v>
      </c>
      <c r="CP35" s="873">
        <v>0</v>
      </c>
      <c r="CQ35" s="873">
        <v>0</v>
      </c>
      <c r="CR35" s="873">
        <v>0</v>
      </c>
      <c r="CS35" s="873">
        <v>-984169</v>
      </c>
      <c r="CT35" s="873">
        <v>0</v>
      </c>
      <c r="CU35" s="873">
        <v>-984169</v>
      </c>
      <c r="CV35" s="873">
        <v>-20543</v>
      </c>
      <c r="CW35" s="873">
        <v>0</v>
      </c>
      <c r="CX35" s="873">
        <v>-20543</v>
      </c>
      <c r="CY35" s="873">
        <v>0</v>
      </c>
      <c r="CZ35" s="873">
        <v>0</v>
      </c>
      <c r="DA35" s="873">
        <v>0</v>
      </c>
      <c r="DB35" s="873">
        <v>-7685</v>
      </c>
      <c r="DC35" s="873">
        <v>0</v>
      </c>
      <c r="DD35" s="873">
        <v>-7685</v>
      </c>
      <c r="DE35" s="873">
        <v>0</v>
      </c>
      <c r="DF35" s="873">
        <v>0</v>
      </c>
      <c r="DG35" s="873">
        <v>0</v>
      </c>
      <c r="DH35" s="873">
        <v>0</v>
      </c>
      <c r="DI35" s="873">
        <v>0</v>
      </c>
      <c r="DJ35" s="873">
        <v>0</v>
      </c>
      <c r="DK35" s="873">
        <v>0</v>
      </c>
      <c r="DL35" s="873">
        <v>0</v>
      </c>
      <c r="DM35" s="873">
        <v>0</v>
      </c>
      <c r="DN35" s="873">
        <v>0</v>
      </c>
      <c r="DO35" s="873">
        <v>0</v>
      </c>
      <c r="DP35" s="873">
        <v>0</v>
      </c>
      <c r="DQ35" s="873">
        <v>0</v>
      </c>
      <c r="DR35" s="873">
        <v>0</v>
      </c>
      <c r="DS35" s="873">
        <v>0</v>
      </c>
      <c r="DT35" s="873">
        <v>0</v>
      </c>
      <c r="DU35" s="873">
        <v>0</v>
      </c>
      <c r="DV35" s="873">
        <v>0</v>
      </c>
      <c r="DW35" s="873">
        <v>0</v>
      </c>
      <c r="DX35" s="873">
        <v>0</v>
      </c>
      <c r="DY35" s="873">
        <v>0</v>
      </c>
      <c r="DZ35" s="873">
        <v>0</v>
      </c>
      <c r="EA35" s="873">
        <v>0</v>
      </c>
      <c r="EB35" s="873">
        <v>0</v>
      </c>
      <c r="EC35" s="873">
        <v>0</v>
      </c>
      <c r="ED35" s="873">
        <v>0</v>
      </c>
      <c r="EE35" s="873">
        <v>0</v>
      </c>
      <c r="EF35" s="873">
        <v>0</v>
      </c>
      <c r="EG35" s="873">
        <v>0</v>
      </c>
      <c r="EH35" s="873">
        <v>-28228</v>
      </c>
      <c r="EI35" s="873">
        <v>0</v>
      </c>
      <c r="EJ35" s="873">
        <v>-28228</v>
      </c>
      <c r="EK35" s="873">
        <v>0</v>
      </c>
      <c r="EL35" s="873">
        <v>0</v>
      </c>
      <c r="EM35" s="873">
        <v>0</v>
      </c>
      <c r="EN35" s="873">
        <v>0</v>
      </c>
      <c r="EO35" s="873">
        <v>0</v>
      </c>
      <c r="EP35" s="873">
        <v>0</v>
      </c>
      <c r="EQ35" s="873">
        <v>0</v>
      </c>
      <c r="ER35" s="873">
        <v>0</v>
      </c>
      <c r="ES35" s="873">
        <v>0</v>
      </c>
      <c r="ET35" s="873">
        <v>0</v>
      </c>
      <c r="EU35" s="873">
        <v>0</v>
      </c>
      <c r="EV35" s="873">
        <v>0</v>
      </c>
      <c r="EW35" s="873">
        <v>0</v>
      </c>
      <c r="EX35" s="873">
        <v>0</v>
      </c>
      <c r="EY35" s="873">
        <v>0</v>
      </c>
      <c r="EZ35" s="873">
        <v>0</v>
      </c>
      <c r="FA35" s="873">
        <v>0</v>
      </c>
      <c r="FB35" s="873">
        <v>0</v>
      </c>
      <c r="FC35" s="873">
        <v>0</v>
      </c>
      <c r="FD35" s="873">
        <v>0</v>
      </c>
      <c r="FE35" s="873">
        <v>0</v>
      </c>
      <c r="FF35" s="873">
        <v>0</v>
      </c>
      <c r="FG35" s="873">
        <v>0</v>
      </c>
      <c r="FH35" s="873">
        <v>0</v>
      </c>
      <c r="FI35" s="873">
        <v>0</v>
      </c>
      <c r="FJ35" s="873">
        <v>0</v>
      </c>
      <c r="FK35" s="873">
        <v>0</v>
      </c>
      <c r="FL35" s="873">
        <v>0</v>
      </c>
      <c r="FM35" s="873">
        <v>0</v>
      </c>
      <c r="FN35" s="873">
        <v>0</v>
      </c>
      <c r="FO35" s="873">
        <v>-3381</v>
      </c>
      <c r="FP35" s="873">
        <v>0</v>
      </c>
      <c r="FQ35" s="873">
        <v>-3381</v>
      </c>
      <c r="FR35" s="873">
        <v>0</v>
      </c>
      <c r="FS35" s="873">
        <v>0</v>
      </c>
      <c r="FT35" s="873">
        <v>0</v>
      </c>
      <c r="FU35" s="873">
        <v>0</v>
      </c>
      <c r="FV35" s="873">
        <v>0</v>
      </c>
      <c r="FW35" s="873">
        <v>0</v>
      </c>
      <c r="FX35" s="873">
        <v>25632</v>
      </c>
      <c r="FY35" s="873">
        <v>0</v>
      </c>
      <c r="FZ35" s="873">
        <v>25632</v>
      </c>
      <c r="GA35" s="873">
        <v>0</v>
      </c>
      <c r="GB35" s="873">
        <v>0</v>
      </c>
      <c r="GC35" s="873">
        <v>0</v>
      </c>
      <c r="GD35" s="873">
        <v>-12521261</v>
      </c>
      <c r="GE35" s="873">
        <v>0</v>
      </c>
      <c r="GF35" s="873">
        <v>-12521261</v>
      </c>
      <c r="GG35" s="873">
        <v>-45821</v>
      </c>
      <c r="GH35" s="873">
        <v>0</v>
      </c>
      <c r="GI35" s="873">
        <v>-45821</v>
      </c>
      <c r="GJ35" s="873">
        <v>-155189</v>
      </c>
      <c r="GK35" s="873">
        <v>0</v>
      </c>
      <c r="GL35" s="873">
        <v>-155189</v>
      </c>
      <c r="GM35" s="873">
        <v>-12700020</v>
      </c>
      <c r="GN35" s="873">
        <v>0</v>
      </c>
      <c r="GO35" s="873">
        <v>-12700020</v>
      </c>
      <c r="GP35" s="873">
        <v>0</v>
      </c>
      <c r="GQ35" s="873">
        <v>0</v>
      </c>
      <c r="GR35" s="873">
        <v>0</v>
      </c>
      <c r="GS35" s="873">
        <v>0</v>
      </c>
      <c r="GT35" s="873">
        <v>0</v>
      </c>
      <c r="GU35" s="873">
        <v>0</v>
      </c>
      <c r="GV35" s="873">
        <v>0</v>
      </c>
      <c r="GW35" s="873">
        <v>0</v>
      </c>
      <c r="GX35" s="873">
        <v>0</v>
      </c>
      <c r="GY35" s="873">
        <v>32042145</v>
      </c>
      <c r="GZ35" s="873">
        <v>0</v>
      </c>
      <c r="HA35" s="873">
        <v>32042145</v>
      </c>
      <c r="HB35" s="873">
        <v>21131</v>
      </c>
      <c r="HC35" s="873">
        <v>0</v>
      </c>
      <c r="HD35" s="873">
        <v>21131</v>
      </c>
      <c r="HE35" s="873">
        <v>-5008153</v>
      </c>
      <c r="HF35" s="873">
        <v>0</v>
      </c>
      <c r="HG35" s="873">
        <v>-5008153</v>
      </c>
      <c r="HH35" s="873">
        <v>-984169</v>
      </c>
      <c r="HI35" s="873">
        <v>0</v>
      </c>
      <c r="HJ35" s="873">
        <v>-984169</v>
      </c>
      <c r="HK35" s="873">
        <v>-28228</v>
      </c>
      <c r="HL35" s="873">
        <v>0</v>
      </c>
      <c r="HM35" s="873">
        <v>-28228</v>
      </c>
      <c r="HN35" s="873">
        <v>-12700020</v>
      </c>
      <c r="HO35" s="873">
        <v>0</v>
      </c>
      <c r="HP35" s="873">
        <v>-12700020</v>
      </c>
      <c r="HQ35" s="873">
        <v>0</v>
      </c>
      <c r="HR35" s="873">
        <v>0</v>
      </c>
      <c r="HS35" s="873">
        <v>0</v>
      </c>
      <c r="HT35" s="873">
        <v>-18699439</v>
      </c>
      <c r="HU35" s="873">
        <v>0</v>
      </c>
      <c r="HV35" s="873">
        <v>-18699439</v>
      </c>
      <c r="HW35" s="873">
        <v>13342706</v>
      </c>
      <c r="HX35" s="873">
        <v>0</v>
      </c>
      <c r="HY35" s="873">
        <v>13342706</v>
      </c>
      <c r="HZ35" s="870" t="s">
        <v>713</v>
      </c>
      <c r="IA35" s="870" t="s">
        <v>712</v>
      </c>
      <c r="IB35" s="870" t="s">
        <v>1907</v>
      </c>
      <c r="IC35" s="870" t="s">
        <v>2734</v>
      </c>
      <c r="ID35" s="870" t="s">
        <v>2772</v>
      </c>
    </row>
    <row r="36" spans="1:238" x14ac:dyDescent="0.2">
      <c r="A36" s="870" t="s">
        <v>3069</v>
      </c>
      <c r="B36" s="870" t="s">
        <v>138</v>
      </c>
      <c r="C36" s="870" t="s">
        <v>1039</v>
      </c>
      <c r="D36" s="873">
        <v>154728597</v>
      </c>
      <c r="E36" s="873">
        <v>0</v>
      </c>
      <c r="F36" s="873">
        <v>154728597</v>
      </c>
      <c r="G36" s="873">
        <v>-4248655</v>
      </c>
      <c r="H36" s="873">
        <v>0</v>
      </c>
      <c r="I36" s="873">
        <v>-4248655</v>
      </c>
      <c r="J36" s="873">
        <v>-1565235</v>
      </c>
      <c r="K36" s="873">
        <v>0</v>
      </c>
      <c r="L36" s="873">
        <v>-1565235</v>
      </c>
      <c r="M36" s="873">
        <v>444793</v>
      </c>
      <c r="N36" s="873">
        <v>0</v>
      </c>
      <c r="O36" s="873">
        <v>444793</v>
      </c>
      <c r="P36" s="873">
        <v>140623</v>
      </c>
      <c r="Q36" s="873">
        <v>0</v>
      </c>
      <c r="R36" s="873">
        <v>140623</v>
      </c>
      <c r="S36" s="873">
        <v>168320</v>
      </c>
      <c r="T36" s="873">
        <v>0</v>
      </c>
      <c r="U36" s="873">
        <v>168320</v>
      </c>
      <c r="V36" s="873">
        <v>-811499</v>
      </c>
      <c r="W36" s="873">
        <v>0</v>
      </c>
      <c r="X36" s="873">
        <v>-811499</v>
      </c>
      <c r="Y36" s="873">
        <v>-11751972</v>
      </c>
      <c r="Z36" s="873">
        <v>0</v>
      </c>
      <c r="AA36" s="873">
        <v>-11751972</v>
      </c>
      <c r="AB36" s="873">
        <v>-79368</v>
      </c>
      <c r="AC36" s="873">
        <v>0</v>
      </c>
      <c r="AD36" s="873">
        <v>-79368</v>
      </c>
      <c r="AE36" s="873">
        <v>-187388</v>
      </c>
      <c r="AF36" s="873">
        <v>0</v>
      </c>
      <c r="AG36" s="873">
        <v>-187388</v>
      </c>
      <c r="AH36" s="873">
        <v>-39</v>
      </c>
      <c r="AI36" s="873">
        <v>0</v>
      </c>
      <c r="AJ36" s="873">
        <v>-39</v>
      </c>
      <c r="AK36" s="873">
        <v>0</v>
      </c>
      <c r="AL36" s="873">
        <v>0</v>
      </c>
      <c r="AM36" s="873">
        <v>0</v>
      </c>
      <c r="AN36" s="873">
        <v>1937</v>
      </c>
      <c r="AO36" s="873">
        <v>0</v>
      </c>
      <c r="AP36" s="873">
        <v>1937</v>
      </c>
      <c r="AQ36" s="873">
        <v>2303</v>
      </c>
      <c r="AR36" s="873">
        <v>0</v>
      </c>
      <c r="AS36" s="873">
        <v>2303</v>
      </c>
      <c r="AT36" s="873">
        <v>-189286</v>
      </c>
      <c r="AU36" s="873">
        <v>0</v>
      </c>
      <c r="AV36" s="873">
        <v>-189286</v>
      </c>
      <c r="AW36" s="873">
        <v>-78998</v>
      </c>
      <c r="AX36" s="873">
        <v>0</v>
      </c>
      <c r="AY36" s="873">
        <v>-78998</v>
      </c>
      <c r="AZ36" s="873">
        <v>2790501</v>
      </c>
      <c r="BA36" s="873">
        <v>0</v>
      </c>
      <c r="BB36" s="873">
        <v>2790501</v>
      </c>
      <c r="BC36" s="873">
        <v>32945</v>
      </c>
      <c r="BD36" s="873">
        <v>0</v>
      </c>
      <c r="BE36" s="873">
        <v>32945</v>
      </c>
      <c r="BF36" s="873">
        <v>-12038622</v>
      </c>
      <c r="BG36" s="873">
        <v>0</v>
      </c>
      <c r="BH36" s="873">
        <v>-12038622</v>
      </c>
      <c r="BI36" s="873">
        <v>553373</v>
      </c>
      <c r="BJ36" s="873">
        <v>0</v>
      </c>
      <c r="BK36" s="873">
        <v>553373</v>
      </c>
      <c r="BL36" s="873">
        <v>-67215</v>
      </c>
      <c r="BM36" s="873">
        <v>0</v>
      </c>
      <c r="BN36" s="873">
        <v>-67215</v>
      </c>
      <c r="BO36" s="873">
        <v>0</v>
      </c>
      <c r="BP36" s="873">
        <v>0</v>
      </c>
      <c r="BQ36" s="873">
        <v>0</v>
      </c>
      <c r="BR36" s="873">
        <v>0</v>
      </c>
      <c r="BS36" s="873">
        <v>0</v>
      </c>
      <c r="BT36" s="873">
        <v>0</v>
      </c>
      <c r="BU36" s="873">
        <v>0</v>
      </c>
      <c r="BV36" s="873">
        <v>0</v>
      </c>
      <c r="BW36" s="873">
        <v>0</v>
      </c>
      <c r="BX36" s="873">
        <v>0</v>
      </c>
      <c r="BY36" s="873">
        <v>0</v>
      </c>
      <c r="BZ36" s="873">
        <v>0</v>
      </c>
      <c r="CA36" s="873">
        <v>0</v>
      </c>
      <c r="CB36" s="873">
        <v>0</v>
      </c>
      <c r="CC36" s="873">
        <v>0</v>
      </c>
      <c r="CD36" s="873">
        <v>-20668378</v>
      </c>
      <c r="CE36" s="873">
        <v>0</v>
      </c>
      <c r="CF36" s="873">
        <v>-20668378</v>
      </c>
      <c r="CG36" s="873">
        <v>0</v>
      </c>
      <c r="CH36" s="873">
        <v>0</v>
      </c>
      <c r="CI36" s="873">
        <v>0</v>
      </c>
      <c r="CJ36" s="873">
        <v>-10943</v>
      </c>
      <c r="CK36" s="873">
        <v>0</v>
      </c>
      <c r="CL36" s="873">
        <v>-10943</v>
      </c>
      <c r="CM36" s="873">
        <v>-4866908</v>
      </c>
      <c r="CN36" s="873">
        <v>0</v>
      </c>
      <c r="CO36" s="873">
        <v>-4866908</v>
      </c>
      <c r="CP36" s="873">
        <v>-117365</v>
      </c>
      <c r="CQ36" s="873">
        <v>0</v>
      </c>
      <c r="CR36" s="873">
        <v>-117365</v>
      </c>
      <c r="CS36" s="873">
        <v>-4995216</v>
      </c>
      <c r="CT36" s="873">
        <v>0</v>
      </c>
      <c r="CU36" s="873">
        <v>-4995216</v>
      </c>
      <c r="CV36" s="873">
        <v>-30478</v>
      </c>
      <c r="CW36" s="873">
        <v>0</v>
      </c>
      <c r="CX36" s="873">
        <v>-30478</v>
      </c>
      <c r="CY36" s="873">
        <v>-5014</v>
      </c>
      <c r="CZ36" s="873">
        <v>0</v>
      </c>
      <c r="DA36" s="873">
        <v>-5014</v>
      </c>
      <c r="DB36" s="873">
        <v>-9551</v>
      </c>
      <c r="DC36" s="873">
        <v>0</v>
      </c>
      <c r="DD36" s="873">
        <v>-9551</v>
      </c>
      <c r="DE36" s="873">
        <v>-26004</v>
      </c>
      <c r="DF36" s="873">
        <v>0</v>
      </c>
      <c r="DG36" s="873">
        <v>-26004</v>
      </c>
      <c r="DH36" s="873">
        <v>0</v>
      </c>
      <c r="DI36" s="873">
        <v>0</v>
      </c>
      <c r="DJ36" s="873">
        <v>0</v>
      </c>
      <c r="DK36" s="873">
        <v>0</v>
      </c>
      <c r="DL36" s="873">
        <v>0</v>
      </c>
      <c r="DM36" s="873">
        <v>0</v>
      </c>
      <c r="DN36" s="873">
        <v>0</v>
      </c>
      <c r="DO36" s="873">
        <v>0</v>
      </c>
      <c r="DP36" s="873">
        <v>0</v>
      </c>
      <c r="DQ36" s="873">
        <v>0</v>
      </c>
      <c r="DR36" s="873">
        <v>0</v>
      </c>
      <c r="DS36" s="873">
        <v>0</v>
      </c>
      <c r="DT36" s="873">
        <v>0</v>
      </c>
      <c r="DU36" s="873">
        <v>0</v>
      </c>
      <c r="DV36" s="873">
        <v>0</v>
      </c>
      <c r="DW36" s="873">
        <v>0</v>
      </c>
      <c r="DX36" s="873">
        <v>0</v>
      </c>
      <c r="DY36" s="873">
        <v>0</v>
      </c>
      <c r="DZ36" s="873">
        <v>0</v>
      </c>
      <c r="EA36" s="873">
        <v>0</v>
      </c>
      <c r="EB36" s="873">
        <v>0</v>
      </c>
      <c r="EC36" s="873">
        <v>0</v>
      </c>
      <c r="ED36" s="873">
        <v>0</v>
      </c>
      <c r="EE36" s="873">
        <v>0</v>
      </c>
      <c r="EF36" s="873">
        <v>0</v>
      </c>
      <c r="EG36" s="873">
        <v>0</v>
      </c>
      <c r="EH36" s="873">
        <v>-71047</v>
      </c>
      <c r="EI36" s="873">
        <v>0</v>
      </c>
      <c r="EJ36" s="873">
        <v>-71047</v>
      </c>
      <c r="EK36" s="873">
        <v>0</v>
      </c>
      <c r="EL36" s="873">
        <v>0</v>
      </c>
      <c r="EM36" s="873">
        <v>0</v>
      </c>
      <c r="EN36" s="873">
        <v>0</v>
      </c>
      <c r="EO36" s="873">
        <v>0</v>
      </c>
      <c r="EP36" s="873">
        <v>0</v>
      </c>
      <c r="EQ36" s="873">
        <v>1029</v>
      </c>
      <c r="ER36" s="873">
        <v>0</v>
      </c>
      <c r="ES36" s="873">
        <v>1029</v>
      </c>
      <c r="ET36" s="873">
        <v>0</v>
      </c>
      <c r="EU36" s="873">
        <v>0</v>
      </c>
      <c r="EV36" s="873">
        <v>0</v>
      </c>
      <c r="EW36" s="873">
        <v>0</v>
      </c>
      <c r="EX36" s="873">
        <v>0</v>
      </c>
      <c r="EY36" s="873">
        <v>0</v>
      </c>
      <c r="EZ36" s="873">
        <v>0</v>
      </c>
      <c r="FA36" s="873">
        <v>0</v>
      </c>
      <c r="FB36" s="873">
        <v>0</v>
      </c>
      <c r="FC36" s="873">
        <v>0</v>
      </c>
      <c r="FD36" s="873">
        <v>0</v>
      </c>
      <c r="FE36" s="873">
        <v>0</v>
      </c>
      <c r="FF36" s="873">
        <v>0</v>
      </c>
      <c r="FG36" s="873">
        <v>0</v>
      </c>
      <c r="FH36" s="873">
        <v>0</v>
      </c>
      <c r="FI36" s="873">
        <v>0</v>
      </c>
      <c r="FJ36" s="873">
        <v>0</v>
      </c>
      <c r="FK36" s="873">
        <v>0</v>
      </c>
      <c r="FL36" s="873">
        <v>0</v>
      </c>
      <c r="FM36" s="873">
        <v>0</v>
      </c>
      <c r="FN36" s="873">
        <v>0</v>
      </c>
      <c r="FO36" s="873">
        <v>-184414</v>
      </c>
      <c r="FP36" s="873">
        <v>0</v>
      </c>
      <c r="FQ36" s="873">
        <v>-184414</v>
      </c>
      <c r="FR36" s="873">
        <v>-2763</v>
      </c>
      <c r="FS36" s="873">
        <v>0</v>
      </c>
      <c r="FT36" s="873">
        <v>-2763</v>
      </c>
      <c r="FU36" s="873">
        <v>-31024</v>
      </c>
      <c r="FV36" s="873">
        <v>0</v>
      </c>
      <c r="FW36" s="873">
        <v>-31024</v>
      </c>
      <c r="FX36" s="873">
        <v>9364</v>
      </c>
      <c r="FY36" s="873">
        <v>0</v>
      </c>
      <c r="FZ36" s="873">
        <v>9364</v>
      </c>
      <c r="GA36" s="873">
        <v>2000</v>
      </c>
      <c r="GB36" s="873">
        <v>0</v>
      </c>
      <c r="GC36" s="873">
        <v>2000</v>
      </c>
      <c r="GD36" s="873">
        <v>-73332917</v>
      </c>
      <c r="GE36" s="873">
        <v>0</v>
      </c>
      <c r="GF36" s="873">
        <v>-73332917</v>
      </c>
      <c r="GG36" s="873">
        <v>-187854</v>
      </c>
      <c r="GH36" s="873">
        <v>0</v>
      </c>
      <c r="GI36" s="873">
        <v>-187854</v>
      </c>
      <c r="GJ36" s="873">
        <v>-840909</v>
      </c>
      <c r="GK36" s="873">
        <v>0</v>
      </c>
      <c r="GL36" s="873">
        <v>-840909</v>
      </c>
      <c r="GM36" s="873">
        <v>-74567488</v>
      </c>
      <c r="GN36" s="873">
        <v>0</v>
      </c>
      <c r="GO36" s="873">
        <v>-74567488</v>
      </c>
      <c r="GP36" s="873">
        <v>0</v>
      </c>
      <c r="GQ36" s="873">
        <v>0</v>
      </c>
      <c r="GR36" s="873">
        <v>0</v>
      </c>
      <c r="GS36" s="873">
        <v>0</v>
      </c>
      <c r="GT36" s="873">
        <v>0</v>
      </c>
      <c r="GU36" s="873">
        <v>0</v>
      </c>
      <c r="GV36" s="873">
        <v>0</v>
      </c>
      <c r="GW36" s="873">
        <v>0</v>
      </c>
      <c r="GX36" s="873">
        <v>0</v>
      </c>
      <c r="GY36" s="873">
        <v>150479942</v>
      </c>
      <c r="GZ36" s="873">
        <v>0</v>
      </c>
      <c r="HA36" s="873">
        <v>150479942</v>
      </c>
      <c r="HB36" s="873">
        <v>-811499</v>
      </c>
      <c r="HC36" s="873">
        <v>0</v>
      </c>
      <c r="HD36" s="873">
        <v>-811499</v>
      </c>
      <c r="HE36" s="873">
        <v>-20668378</v>
      </c>
      <c r="HF36" s="873">
        <v>0</v>
      </c>
      <c r="HG36" s="873">
        <v>-20668378</v>
      </c>
      <c r="HH36" s="873">
        <v>-4995216</v>
      </c>
      <c r="HI36" s="873">
        <v>0</v>
      </c>
      <c r="HJ36" s="873">
        <v>-4995216</v>
      </c>
      <c r="HK36" s="873">
        <v>-71047</v>
      </c>
      <c r="HL36" s="873">
        <v>0</v>
      </c>
      <c r="HM36" s="873">
        <v>-71047</v>
      </c>
      <c r="HN36" s="873">
        <v>-74567488</v>
      </c>
      <c r="HO36" s="873">
        <v>0</v>
      </c>
      <c r="HP36" s="873">
        <v>-74567488</v>
      </c>
      <c r="HQ36" s="873">
        <v>0</v>
      </c>
      <c r="HR36" s="873">
        <v>0</v>
      </c>
      <c r="HS36" s="873">
        <v>0</v>
      </c>
      <c r="HT36" s="873">
        <v>-101113628</v>
      </c>
      <c r="HU36" s="873">
        <v>0</v>
      </c>
      <c r="HV36" s="873">
        <v>-101113628</v>
      </c>
      <c r="HW36" s="873">
        <v>49366314</v>
      </c>
      <c r="HX36" s="873">
        <v>0</v>
      </c>
      <c r="HY36" s="873">
        <v>49366314</v>
      </c>
      <c r="HZ36" s="870" t="s">
        <v>679</v>
      </c>
      <c r="IA36" s="870" t="s">
        <v>705</v>
      </c>
      <c r="IB36" s="870" t="s">
        <v>679</v>
      </c>
      <c r="IC36" s="870" t="s">
        <v>2735</v>
      </c>
      <c r="ID36" s="870" t="s">
        <v>2773</v>
      </c>
    </row>
    <row r="37" spans="1:238" x14ac:dyDescent="0.2">
      <c r="A37" s="870" t="s">
        <v>3069</v>
      </c>
      <c r="B37" s="870" t="s">
        <v>140</v>
      </c>
      <c r="C37" s="870" t="s">
        <v>139</v>
      </c>
      <c r="D37" s="873">
        <v>239026901</v>
      </c>
      <c r="E37" s="873">
        <v>38284741</v>
      </c>
      <c r="F37" s="873">
        <v>277311642</v>
      </c>
      <c r="G37" s="873">
        <v>-9968423</v>
      </c>
      <c r="H37" s="873">
        <v>-2824262</v>
      </c>
      <c r="I37" s="873">
        <v>-12792685</v>
      </c>
      <c r="J37" s="873">
        <v>-1461591</v>
      </c>
      <c r="K37" s="873">
        <v>-45693</v>
      </c>
      <c r="L37" s="873">
        <v>-1507284</v>
      </c>
      <c r="M37" s="873">
        <v>606011</v>
      </c>
      <c r="N37" s="873">
        <v>62097</v>
      </c>
      <c r="O37" s="873">
        <v>668108</v>
      </c>
      <c r="P37" s="873">
        <v>3239155</v>
      </c>
      <c r="Q37" s="873">
        <v>79084</v>
      </c>
      <c r="R37" s="873">
        <v>3318239</v>
      </c>
      <c r="S37" s="873">
        <v>848363</v>
      </c>
      <c r="T37" s="873">
        <v>-73675</v>
      </c>
      <c r="U37" s="873">
        <v>774688</v>
      </c>
      <c r="V37" s="873">
        <v>3231938</v>
      </c>
      <c r="W37" s="873">
        <v>21813</v>
      </c>
      <c r="X37" s="873">
        <v>3253751</v>
      </c>
      <c r="Y37" s="873">
        <v>-15807813</v>
      </c>
      <c r="Z37" s="873">
        <v>-416591</v>
      </c>
      <c r="AA37" s="873">
        <v>-16224404</v>
      </c>
      <c r="AB37" s="873">
        <v>-59426</v>
      </c>
      <c r="AC37" s="873">
        <v>-9206</v>
      </c>
      <c r="AD37" s="873">
        <v>-68632</v>
      </c>
      <c r="AE37" s="873">
        <v>-889231</v>
      </c>
      <c r="AF37" s="873">
        <v>-72998</v>
      </c>
      <c r="AG37" s="873">
        <v>-962229</v>
      </c>
      <c r="AH37" s="873">
        <v>-54</v>
      </c>
      <c r="AI37" s="873">
        <v>0</v>
      </c>
      <c r="AJ37" s="873">
        <v>-54</v>
      </c>
      <c r="AK37" s="873">
        <v>0</v>
      </c>
      <c r="AL37" s="873">
        <v>0</v>
      </c>
      <c r="AM37" s="873">
        <v>0</v>
      </c>
      <c r="AN37" s="873">
        <v>-68375</v>
      </c>
      <c r="AO37" s="873">
        <v>-4547</v>
      </c>
      <c r="AP37" s="873">
        <v>-72922</v>
      </c>
      <c r="AQ37" s="873">
        <v>-72066</v>
      </c>
      <c r="AR37" s="873">
        <v>-4547</v>
      </c>
      <c r="AS37" s="873">
        <v>-76613</v>
      </c>
      <c r="AT37" s="873">
        <v>-820802</v>
      </c>
      <c r="AU37" s="873">
        <v>-68451</v>
      </c>
      <c r="AV37" s="873">
        <v>-889253</v>
      </c>
      <c r="AW37" s="873">
        <v>-679386</v>
      </c>
      <c r="AX37" s="873">
        <v>-68098</v>
      </c>
      <c r="AY37" s="873">
        <v>-747484</v>
      </c>
      <c r="AZ37" s="873">
        <v>4560801</v>
      </c>
      <c r="BA37" s="873">
        <v>885885</v>
      </c>
      <c r="BB37" s="873">
        <v>5446686</v>
      </c>
      <c r="BC37" s="873">
        <v>100528</v>
      </c>
      <c r="BD37" s="873">
        <v>-24533</v>
      </c>
      <c r="BE37" s="873">
        <v>75995</v>
      </c>
      <c r="BF37" s="873">
        <v>-20320168</v>
      </c>
      <c r="BG37" s="873">
        <v>-502951</v>
      </c>
      <c r="BH37" s="873">
        <v>-20823119</v>
      </c>
      <c r="BI37" s="873">
        <v>-63722</v>
      </c>
      <c r="BJ37" s="873">
        <v>17475</v>
      </c>
      <c r="BK37" s="873">
        <v>-46247</v>
      </c>
      <c r="BL37" s="873">
        <v>-104525</v>
      </c>
      <c r="BM37" s="873">
        <v>0</v>
      </c>
      <c r="BN37" s="873">
        <v>-104525</v>
      </c>
      <c r="BO37" s="873">
        <v>0</v>
      </c>
      <c r="BP37" s="873">
        <v>0</v>
      </c>
      <c r="BQ37" s="873">
        <v>0</v>
      </c>
      <c r="BR37" s="873">
        <v>0</v>
      </c>
      <c r="BS37" s="873">
        <v>0</v>
      </c>
      <c r="BT37" s="873">
        <v>0</v>
      </c>
      <c r="BU37" s="873">
        <v>0</v>
      </c>
      <c r="BV37" s="873">
        <v>0</v>
      </c>
      <c r="BW37" s="873">
        <v>0</v>
      </c>
      <c r="BX37" s="873">
        <v>0</v>
      </c>
      <c r="BY37" s="873">
        <v>0</v>
      </c>
      <c r="BZ37" s="873">
        <v>0</v>
      </c>
      <c r="CA37" s="873">
        <v>-1354</v>
      </c>
      <c r="CB37" s="873">
        <v>0</v>
      </c>
      <c r="CC37" s="873">
        <v>-1354</v>
      </c>
      <c r="CD37" s="873">
        <v>-32525484</v>
      </c>
      <c r="CE37" s="873">
        <v>-113713</v>
      </c>
      <c r="CF37" s="873">
        <v>-32639197</v>
      </c>
      <c r="CG37" s="873">
        <v>-99835</v>
      </c>
      <c r="CH37" s="873">
        <v>0</v>
      </c>
      <c r="CI37" s="873">
        <v>-99835</v>
      </c>
      <c r="CJ37" s="873">
        <v>-11547</v>
      </c>
      <c r="CK37" s="873">
        <v>64605</v>
      </c>
      <c r="CL37" s="873">
        <v>53058</v>
      </c>
      <c r="CM37" s="873">
        <v>-8088858</v>
      </c>
      <c r="CN37" s="873">
        <v>-1502442</v>
      </c>
      <c r="CO37" s="873">
        <v>-9591300</v>
      </c>
      <c r="CP37" s="873">
        <v>1905458</v>
      </c>
      <c r="CQ37" s="873">
        <v>-146322</v>
      </c>
      <c r="CR37" s="873">
        <v>1759136</v>
      </c>
      <c r="CS37" s="873">
        <v>-6294782</v>
      </c>
      <c r="CT37" s="873">
        <v>-1584159</v>
      </c>
      <c r="CU37" s="873">
        <v>-7878941</v>
      </c>
      <c r="CV37" s="873">
        <v>-283749</v>
      </c>
      <c r="CW37" s="873">
        <v>-11878</v>
      </c>
      <c r="CX37" s="873">
        <v>-295627</v>
      </c>
      <c r="CY37" s="873">
        <v>297</v>
      </c>
      <c r="CZ37" s="873">
        <v>0</v>
      </c>
      <c r="DA37" s="873">
        <v>297</v>
      </c>
      <c r="DB37" s="873">
        <v>-109591</v>
      </c>
      <c r="DC37" s="873">
        <v>0</v>
      </c>
      <c r="DD37" s="873">
        <v>-109591</v>
      </c>
      <c r="DE37" s="873">
        <v>-8838</v>
      </c>
      <c r="DF37" s="873">
        <v>0</v>
      </c>
      <c r="DG37" s="873">
        <v>-8838</v>
      </c>
      <c r="DH37" s="873">
        <v>-691</v>
      </c>
      <c r="DI37" s="873">
        <v>0</v>
      </c>
      <c r="DJ37" s="873">
        <v>-691</v>
      </c>
      <c r="DK37" s="873">
        <v>0</v>
      </c>
      <c r="DL37" s="873">
        <v>0</v>
      </c>
      <c r="DM37" s="873">
        <v>0</v>
      </c>
      <c r="DN37" s="873">
        <v>0</v>
      </c>
      <c r="DO37" s="873">
        <v>0</v>
      </c>
      <c r="DP37" s="873">
        <v>0</v>
      </c>
      <c r="DQ37" s="873">
        <v>0</v>
      </c>
      <c r="DR37" s="873">
        <v>0</v>
      </c>
      <c r="DS37" s="873">
        <v>0</v>
      </c>
      <c r="DT37" s="873">
        <v>0</v>
      </c>
      <c r="DU37" s="873">
        <v>0</v>
      </c>
      <c r="DV37" s="873">
        <v>0</v>
      </c>
      <c r="DW37" s="873">
        <v>0</v>
      </c>
      <c r="DX37" s="873">
        <v>0</v>
      </c>
      <c r="DY37" s="873">
        <v>0</v>
      </c>
      <c r="DZ37" s="873">
        <v>0</v>
      </c>
      <c r="EA37" s="873">
        <v>-511628</v>
      </c>
      <c r="EB37" s="873">
        <v>-511628</v>
      </c>
      <c r="EC37" s="873">
        <v>0</v>
      </c>
      <c r="ED37" s="873">
        <v>142032</v>
      </c>
      <c r="EE37" s="873">
        <v>142032</v>
      </c>
      <c r="EF37" s="873">
        <v>-369596</v>
      </c>
      <c r="EG37" s="873">
        <v>0</v>
      </c>
      <c r="EH37" s="873">
        <v>-402572</v>
      </c>
      <c r="EI37" s="873">
        <v>-381474</v>
      </c>
      <c r="EJ37" s="873">
        <v>-784046</v>
      </c>
      <c r="EK37" s="873">
        <v>0</v>
      </c>
      <c r="EL37" s="873">
        <v>0</v>
      </c>
      <c r="EM37" s="873">
        <v>0</v>
      </c>
      <c r="EN37" s="873">
        <v>0</v>
      </c>
      <c r="EO37" s="873">
        <v>0</v>
      </c>
      <c r="EP37" s="873">
        <v>0</v>
      </c>
      <c r="EQ37" s="873">
        <v>0</v>
      </c>
      <c r="ER37" s="873">
        <v>0</v>
      </c>
      <c r="ES37" s="873">
        <v>0</v>
      </c>
      <c r="ET37" s="873">
        <v>0</v>
      </c>
      <c r="EU37" s="873">
        <v>0</v>
      </c>
      <c r="EV37" s="873">
        <v>0</v>
      </c>
      <c r="EW37" s="873">
        <v>0</v>
      </c>
      <c r="EX37" s="873">
        <v>0</v>
      </c>
      <c r="EY37" s="873">
        <v>0</v>
      </c>
      <c r="EZ37" s="873">
        <v>0</v>
      </c>
      <c r="FA37" s="873">
        <v>0</v>
      </c>
      <c r="FB37" s="873">
        <v>0</v>
      </c>
      <c r="FC37" s="873">
        <v>0</v>
      </c>
      <c r="FD37" s="873">
        <v>0</v>
      </c>
      <c r="FE37" s="873">
        <v>0</v>
      </c>
      <c r="FF37" s="873">
        <v>0</v>
      </c>
      <c r="FG37" s="873">
        <v>0</v>
      </c>
      <c r="FH37" s="873">
        <v>0</v>
      </c>
      <c r="FI37" s="873">
        <v>-1500</v>
      </c>
      <c r="FJ37" s="873">
        <v>0</v>
      </c>
      <c r="FK37" s="873">
        <v>-1500</v>
      </c>
      <c r="FL37" s="873">
        <v>0</v>
      </c>
      <c r="FM37" s="873">
        <v>0</v>
      </c>
      <c r="FN37" s="873">
        <v>0</v>
      </c>
      <c r="FO37" s="873">
        <v>-56937</v>
      </c>
      <c r="FP37" s="873">
        <v>-2253</v>
      </c>
      <c r="FQ37" s="873">
        <v>-59190</v>
      </c>
      <c r="FR37" s="873">
        <v>1888</v>
      </c>
      <c r="FS37" s="873">
        <v>0</v>
      </c>
      <c r="FT37" s="873">
        <v>1888</v>
      </c>
      <c r="FU37" s="873">
        <v>-23642</v>
      </c>
      <c r="FV37" s="873">
        <v>-3518</v>
      </c>
      <c r="FW37" s="873">
        <v>-27160</v>
      </c>
      <c r="FX37" s="873">
        <v>72807</v>
      </c>
      <c r="FY37" s="873">
        <v>2120</v>
      </c>
      <c r="FZ37" s="873">
        <v>74927</v>
      </c>
      <c r="GA37" s="873">
        <v>0</v>
      </c>
      <c r="GB37" s="873">
        <v>0</v>
      </c>
      <c r="GC37" s="873">
        <v>0</v>
      </c>
      <c r="GD37" s="873">
        <v>-84677319</v>
      </c>
      <c r="GE37" s="873">
        <v>-2709889</v>
      </c>
      <c r="GF37" s="873">
        <v>-87387208</v>
      </c>
      <c r="GG37" s="873">
        <v>-219956</v>
      </c>
      <c r="GH37" s="873">
        <v>-21646</v>
      </c>
      <c r="GI37" s="873">
        <v>-241602</v>
      </c>
      <c r="GJ37" s="873">
        <v>-863785</v>
      </c>
      <c r="GK37" s="873">
        <v>-15344</v>
      </c>
      <c r="GL37" s="873">
        <v>-879129</v>
      </c>
      <c r="GM37" s="873">
        <v>-85768444</v>
      </c>
      <c r="GN37" s="873">
        <v>-2750530</v>
      </c>
      <c r="GO37" s="873">
        <v>-88518974</v>
      </c>
      <c r="GP37" s="873">
        <v>0</v>
      </c>
      <c r="GQ37" s="873">
        <v>0</v>
      </c>
      <c r="GR37" s="873">
        <v>0</v>
      </c>
      <c r="GS37" s="873">
        <v>-155</v>
      </c>
      <c r="GT37" s="873">
        <v>0</v>
      </c>
      <c r="GU37" s="873">
        <v>-155</v>
      </c>
      <c r="GV37" s="873">
        <v>-155</v>
      </c>
      <c r="GW37" s="873">
        <v>0</v>
      </c>
      <c r="GX37" s="873">
        <v>-155</v>
      </c>
      <c r="GY37" s="873">
        <v>229058478</v>
      </c>
      <c r="GZ37" s="873">
        <v>35460479</v>
      </c>
      <c r="HA37" s="873">
        <v>264518957</v>
      </c>
      <c r="HB37" s="873">
        <v>3231938</v>
      </c>
      <c r="HC37" s="873">
        <v>21813</v>
      </c>
      <c r="HD37" s="873">
        <v>3253751</v>
      </c>
      <c r="HE37" s="873">
        <v>-32525484</v>
      </c>
      <c r="HF37" s="873">
        <v>-113713</v>
      </c>
      <c r="HG37" s="873">
        <v>-32639197</v>
      </c>
      <c r="HH37" s="873">
        <v>-6294782</v>
      </c>
      <c r="HI37" s="873">
        <v>-1584159</v>
      </c>
      <c r="HJ37" s="873">
        <v>-7878941</v>
      </c>
      <c r="HK37" s="873">
        <v>-402572</v>
      </c>
      <c r="HL37" s="873">
        <v>-381474</v>
      </c>
      <c r="HM37" s="873">
        <v>-784046</v>
      </c>
      <c r="HN37" s="873">
        <v>-85768444</v>
      </c>
      <c r="HO37" s="873">
        <v>-2750530</v>
      </c>
      <c r="HP37" s="873">
        <v>-88518974</v>
      </c>
      <c r="HQ37" s="873">
        <v>-155</v>
      </c>
      <c r="HR37" s="873">
        <v>0</v>
      </c>
      <c r="HS37" s="873">
        <v>-155</v>
      </c>
      <c r="HT37" s="873">
        <v>-121759499</v>
      </c>
      <c r="HU37" s="873">
        <v>-4808063</v>
      </c>
      <c r="HV37" s="873">
        <v>-126567562</v>
      </c>
      <c r="HW37" s="873">
        <v>107298979</v>
      </c>
      <c r="HX37" s="873">
        <v>30652416</v>
      </c>
      <c r="HY37" s="873">
        <v>137951395</v>
      </c>
      <c r="HZ37" s="870" t="s">
        <v>867</v>
      </c>
      <c r="IA37" s="870" t="s">
        <v>726</v>
      </c>
      <c r="IB37" s="870" t="s">
        <v>679</v>
      </c>
      <c r="IC37" s="870" t="s">
        <v>2733</v>
      </c>
      <c r="ID37" s="870" t="s">
        <v>2774</v>
      </c>
    </row>
    <row r="38" spans="1:238" x14ac:dyDescent="0.2">
      <c r="A38" s="870" t="s">
        <v>3069</v>
      </c>
      <c r="B38" s="870" t="s">
        <v>142</v>
      </c>
      <c r="C38" s="870" t="s">
        <v>141</v>
      </c>
      <c r="D38" s="873">
        <v>38918793</v>
      </c>
      <c r="E38" s="873">
        <v>0</v>
      </c>
      <c r="F38" s="873">
        <v>38918793</v>
      </c>
      <c r="G38" s="873">
        <v>-1177311</v>
      </c>
      <c r="H38" s="873">
        <v>0</v>
      </c>
      <c r="I38" s="873">
        <v>-1177311</v>
      </c>
      <c r="J38" s="873">
        <v>-181858</v>
      </c>
      <c r="K38" s="873">
        <v>0</v>
      </c>
      <c r="L38" s="873">
        <v>-181858</v>
      </c>
      <c r="M38" s="873">
        <v>157011</v>
      </c>
      <c r="N38" s="873">
        <v>0</v>
      </c>
      <c r="O38" s="873">
        <v>157011</v>
      </c>
      <c r="P38" s="873">
        <v>658380</v>
      </c>
      <c r="Q38" s="873">
        <v>0</v>
      </c>
      <c r="R38" s="873">
        <v>658380</v>
      </c>
      <c r="S38" s="873">
        <v>-110138</v>
      </c>
      <c r="T38" s="873">
        <v>0</v>
      </c>
      <c r="U38" s="873">
        <v>-110138</v>
      </c>
      <c r="V38" s="873">
        <v>523395</v>
      </c>
      <c r="W38" s="873">
        <v>0</v>
      </c>
      <c r="X38" s="873">
        <v>523395</v>
      </c>
      <c r="Y38" s="873">
        <v>-4614068</v>
      </c>
      <c r="Z38" s="873">
        <v>0</v>
      </c>
      <c r="AA38" s="873">
        <v>-4614068</v>
      </c>
      <c r="AB38" s="873">
        <v>-2554</v>
      </c>
      <c r="AC38" s="873">
        <v>0</v>
      </c>
      <c r="AD38" s="873">
        <v>-2554</v>
      </c>
      <c r="AE38" s="873">
        <v>-169380</v>
      </c>
      <c r="AF38" s="873">
        <v>0</v>
      </c>
      <c r="AG38" s="873">
        <v>-169380</v>
      </c>
      <c r="AH38" s="873">
        <v>619</v>
      </c>
      <c r="AI38" s="873">
        <v>0</v>
      </c>
      <c r="AJ38" s="873">
        <v>619</v>
      </c>
      <c r="AK38" s="873">
        <v>0</v>
      </c>
      <c r="AL38" s="873">
        <v>0</v>
      </c>
      <c r="AM38" s="873">
        <v>0</v>
      </c>
      <c r="AN38" s="873">
        <v>-9547</v>
      </c>
      <c r="AO38" s="873">
        <v>0</v>
      </c>
      <c r="AP38" s="873">
        <v>-9547</v>
      </c>
      <c r="AQ38" s="873">
        <v>0</v>
      </c>
      <c r="AR38" s="873">
        <v>0</v>
      </c>
      <c r="AS38" s="873">
        <v>0</v>
      </c>
      <c r="AT38" s="873">
        <v>-160452</v>
      </c>
      <c r="AU38" s="873">
        <v>0</v>
      </c>
      <c r="AV38" s="873">
        <v>-160452</v>
      </c>
      <c r="AW38" s="873">
        <v>1304</v>
      </c>
      <c r="AX38" s="873">
        <v>0</v>
      </c>
      <c r="AY38" s="873">
        <v>1304</v>
      </c>
      <c r="AZ38" s="873">
        <v>665618</v>
      </c>
      <c r="BA38" s="873">
        <v>0</v>
      </c>
      <c r="BB38" s="873">
        <v>665618</v>
      </c>
      <c r="BC38" s="873">
        <v>-14526</v>
      </c>
      <c r="BD38" s="873">
        <v>0</v>
      </c>
      <c r="BE38" s="873">
        <v>-14526</v>
      </c>
      <c r="BF38" s="873">
        <v>-2360630</v>
      </c>
      <c r="BG38" s="873">
        <v>0</v>
      </c>
      <c r="BH38" s="873">
        <v>-2360630</v>
      </c>
      <c r="BI38" s="873">
        <v>9316</v>
      </c>
      <c r="BJ38" s="873">
        <v>0</v>
      </c>
      <c r="BK38" s="873">
        <v>9316</v>
      </c>
      <c r="BL38" s="873">
        <v>-38828</v>
      </c>
      <c r="BM38" s="873">
        <v>0</v>
      </c>
      <c r="BN38" s="873">
        <v>-38828</v>
      </c>
      <c r="BO38" s="873">
        <v>0</v>
      </c>
      <c r="BP38" s="873">
        <v>0</v>
      </c>
      <c r="BQ38" s="873">
        <v>0</v>
      </c>
      <c r="BR38" s="873">
        <v>-35519</v>
      </c>
      <c r="BS38" s="873">
        <v>0</v>
      </c>
      <c r="BT38" s="873">
        <v>-35519</v>
      </c>
      <c r="BU38" s="873">
        <v>2546</v>
      </c>
      <c r="BV38" s="873">
        <v>0</v>
      </c>
      <c r="BW38" s="873">
        <v>2546</v>
      </c>
      <c r="BX38" s="873">
        <v>0</v>
      </c>
      <c r="BY38" s="873">
        <v>0</v>
      </c>
      <c r="BZ38" s="873">
        <v>0</v>
      </c>
      <c r="CA38" s="873">
        <v>0</v>
      </c>
      <c r="CB38" s="873">
        <v>0</v>
      </c>
      <c r="CC38" s="873">
        <v>0</v>
      </c>
      <c r="CD38" s="873">
        <v>-6555471</v>
      </c>
      <c r="CE38" s="873">
        <v>0</v>
      </c>
      <c r="CF38" s="873">
        <v>-6555471</v>
      </c>
      <c r="CG38" s="873">
        <v>-8040</v>
      </c>
      <c r="CH38" s="873">
        <v>0</v>
      </c>
      <c r="CI38" s="873">
        <v>-8040</v>
      </c>
      <c r="CJ38" s="873">
        <v>0</v>
      </c>
      <c r="CK38" s="873">
        <v>0</v>
      </c>
      <c r="CL38" s="873">
        <v>0</v>
      </c>
      <c r="CM38" s="873">
        <v>-552933</v>
      </c>
      <c r="CN38" s="873">
        <v>0</v>
      </c>
      <c r="CO38" s="873">
        <v>-552933</v>
      </c>
      <c r="CP38" s="873">
        <v>29387</v>
      </c>
      <c r="CQ38" s="873">
        <v>0</v>
      </c>
      <c r="CR38" s="873">
        <v>29387</v>
      </c>
      <c r="CS38" s="873">
        <v>-531586</v>
      </c>
      <c r="CT38" s="873">
        <v>0</v>
      </c>
      <c r="CU38" s="873">
        <v>-531586</v>
      </c>
      <c r="CV38" s="873">
        <v>-23199</v>
      </c>
      <c r="CW38" s="873">
        <v>0</v>
      </c>
      <c r="CX38" s="873">
        <v>-23199</v>
      </c>
      <c r="CY38" s="873">
        <v>-30</v>
      </c>
      <c r="CZ38" s="873">
        <v>0</v>
      </c>
      <c r="DA38" s="873">
        <v>-30</v>
      </c>
      <c r="DB38" s="873">
        <v>-57685</v>
      </c>
      <c r="DC38" s="873">
        <v>0</v>
      </c>
      <c r="DD38" s="873">
        <v>-57685</v>
      </c>
      <c r="DE38" s="873">
        <v>-7986</v>
      </c>
      <c r="DF38" s="873">
        <v>0</v>
      </c>
      <c r="DG38" s="873">
        <v>-7986</v>
      </c>
      <c r="DH38" s="873">
        <v>-9707</v>
      </c>
      <c r="DI38" s="873">
        <v>0</v>
      </c>
      <c r="DJ38" s="873">
        <v>-9707</v>
      </c>
      <c r="DK38" s="873">
        <v>0</v>
      </c>
      <c r="DL38" s="873">
        <v>0</v>
      </c>
      <c r="DM38" s="873">
        <v>0</v>
      </c>
      <c r="DN38" s="873">
        <v>0</v>
      </c>
      <c r="DO38" s="873">
        <v>0</v>
      </c>
      <c r="DP38" s="873">
        <v>0</v>
      </c>
      <c r="DQ38" s="873">
        <v>0</v>
      </c>
      <c r="DR38" s="873">
        <v>0</v>
      </c>
      <c r="DS38" s="873">
        <v>0</v>
      </c>
      <c r="DT38" s="873">
        <v>-1377</v>
      </c>
      <c r="DU38" s="873">
        <v>0</v>
      </c>
      <c r="DV38" s="873">
        <v>-1377</v>
      </c>
      <c r="DW38" s="873">
        <v>0</v>
      </c>
      <c r="DX38" s="873">
        <v>0</v>
      </c>
      <c r="DY38" s="873">
        <v>0</v>
      </c>
      <c r="DZ38" s="873">
        <v>-40038</v>
      </c>
      <c r="EA38" s="873">
        <v>0</v>
      </c>
      <c r="EB38" s="873">
        <v>-40038</v>
      </c>
      <c r="EC38" s="873">
        <v>0</v>
      </c>
      <c r="ED38" s="873">
        <v>0</v>
      </c>
      <c r="EE38" s="873">
        <v>0</v>
      </c>
      <c r="EF38" s="873">
        <v>0</v>
      </c>
      <c r="EG38" s="873">
        <v>0</v>
      </c>
      <c r="EH38" s="873">
        <v>-140022</v>
      </c>
      <c r="EI38" s="873">
        <v>0</v>
      </c>
      <c r="EJ38" s="873">
        <v>-140022</v>
      </c>
      <c r="EK38" s="873">
        <v>0</v>
      </c>
      <c r="EL38" s="873">
        <v>0</v>
      </c>
      <c r="EM38" s="873">
        <v>0</v>
      </c>
      <c r="EN38" s="873">
        <v>0</v>
      </c>
      <c r="EO38" s="873">
        <v>0</v>
      </c>
      <c r="EP38" s="873">
        <v>0</v>
      </c>
      <c r="EQ38" s="873">
        <v>-21521</v>
      </c>
      <c r="ER38" s="873">
        <v>0</v>
      </c>
      <c r="ES38" s="873">
        <v>-21521</v>
      </c>
      <c r="ET38" s="873">
        <v>0</v>
      </c>
      <c r="EU38" s="873">
        <v>0</v>
      </c>
      <c r="EV38" s="873">
        <v>0</v>
      </c>
      <c r="EW38" s="873">
        <v>0</v>
      </c>
      <c r="EX38" s="873">
        <v>0</v>
      </c>
      <c r="EY38" s="873">
        <v>0</v>
      </c>
      <c r="EZ38" s="873">
        <v>0</v>
      </c>
      <c r="FA38" s="873">
        <v>0</v>
      </c>
      <c r="FB38" s="873">
        <v>0</v>
      </c>
      <c r="FC38" s="873">
        <v>-35519</v>
      </c>
      <c r="FD38" s="873">
        <v>0</v>
      </c>
      <c r="FE38" s="873">
        <v>-35519</v>
      </c>
      <c r="FF38" s="873">
        <v>2546</v>
      </c>
      <c r="FG38" s="873">
        <v>0</v>
      </c>
      <c r="FH38" s="873">
        <v>2546</v>
      </c>
      <c r="FI38" s="873">
        <v>0</v>
      </c>
      <c r="FJ38" s="873">
        <v>0</v>
      </c>
      <c r="FK38" s="873">
        <v>0</v>
      </c>
      <c r="FL38" s="873">
        <v>0</v>
      </c>
      <c r="FM38" s="873">
        <v>0</v>
      </c>
      <c r="FN38" s="873">
        <v>0</v>
      </c>
      <c r="FO38" s="873">
        <v>-23859</v>
      </c>
      <c r="FP38" s="873">
        <v>0</v>
      </c>
      <c r="FQ38" s="873">
        <v>-23859</v>
      </c>
      <c r="FR38" s="873">
        <v>2197</v>
      </c>
      <c r="FS38" s="873">
        <v>0</v>
      </c>
      <c r="FT38" s="873">
        <v>2197</v>
      </c>
      <c r="FU38" s="873">
        <v>0</v>
      </c>
      <c r="FV38" s="873">
        <v>0</v>
      </c>
      <c r="FW38" s="873">
        <v>0</v>
      </c>
      <c r="FX38" s="873">
        <v>0</v>
      </c>
      <c r="FY38" s="873">
        <v>0</v>
      </c>
      <c r="FZ38" s="873">
        <v>0</v>
      </c>
      <c r="GA38" s="873">
        <v>0</v>
      </c>
      <c r="GB38" s="873">
        <v>0</v>
      </c>
      <c r="GC38" s="873">
        <v>0</v>
      </c>
      <c r="GD38" s="873">
        <v>-14157311</v>
      </c>
      <c r="GE38" s="873">
        <v>0</v>
      </c>
      <c r="GF38" s="873">
        <v>-14157311</v>
      </c>
      <c r="GG38" s="873">
        <v>0</v>
      </c>
      <c r="GH38" s="873">
        <v>0</v>
      </c>
      <c r="GI38" s="873">
        <v>0</v>
      </c>
      <c r="GJ38" s="873">
        <v>-133833</v>
      </c>
      <c r="GK38" s="873">
        <v>0</v>
      </c>
      <c r="GL38" s="873">
        <v>-133833</v>
      </c>
      <c r="GM38" s="873">
        <v>-14367300</v>
      </c>
      <c r="GN38" s="873">
        <v>0</v>
      </c>
      <c r="GO38" s="873">
        <v>-14367300</v>
      </c>
      <c r="GP38" s="873">
        <v>-10229</v>
      </c>
      <c r="GQ38" s="873">
        <v>0</v>
      </c>
      <c r="GR38" s="873">
        <v>-10229</v>
      </c>
      <c r="GS38" s="873">
        <v>0</v>
      </c>
      <c r="GT38" s="873">
        <v>0</v>
      </c>
      <c r="GU38" s="873">
        <v>0</v>
      </c>
      <c r="GV38" s="873">
        <v>-10229</v>
      </c>
      <c r="GW38" s="873">
        <v>0</v>
      </c>
      <c r="GX38" s="873">
        <v>-10229</v>
      </c>
      <c r="GY38" s="873">
        <v>37741482</v>
      </c>
      <c r="GZ38" s="873">
        <v>0</v>
      </c>
      <c r="HA38" s="873">
        <v>37741482</v>
      </c>
      <c r="HB38" s="873">
        <v>523395</v>
      </c>
      <c r="HC38" s="873">
        <v>0</v>
      </c>
      <c r="HD38" s="873">
        <v>523395</v>
      </c>
      <c r="HE38" s="873">
        <v>-6555471</v>
      </c>
      <c r="HF38" s="873">
        <v>0</v>
      </c>
      <c r="HG38" s="873">
        <v>-6555471</v>
      </c>
      <c r="HH38" s="873">
        <v>-531586</v>
      </c>
      <c r="HI38" s="873">
        <v>0</v>
      </c>
      <c r="HJ38" s="873">
        <v>-531586</v>
      </c>
      <c r="HK38" s="873">
        <v>-140022</v>
      </c>
      <c r="HL38" s="873">
        <v>0</v>
      </c>
      <c r="HM38" s="873">
        <v>-140022</v>
      </c>
      <c r="HN38" s="873">
        <v>-14367300</v>
      </c>
      <c r="HO38" s="873">
        <v>0</v>
      </c>
      <c r="HP38" s="873">
        <v>-14367300</v>
      </c>
      <c r="HQ38" s="873">
        <v>-10229</v>
      </c>
      <c r="HR38" s="873">
        <v>0</v>
      </c>
      <c r="HS38" s="873">
        <v>-10229</v>
      </c>
      <c r="HT38" s="873">
        <v>-21081213</v>
      </c>
      <c r="HU38" s="873">
        <v>0</v>
      </c>
      <c r="HV38" s="873">
        <v>-21081213</v>
      </c>
      <c r="HW38" s="873">
        <v>16660269</v>
      </c>
      <c r="HX38" s="873">
        <v>0</v>
      </c>
      <c r="HY38" s="873">
        <v>16660269</v>
      </c>
      <c r="HZ38" s="870" t="s">
        <v>724</v>
      </c>
      <c r="IA38" s="870" t="s">
        <v>687</v>
      </c>
      <c r="IB38" s="870" t="s">
        <v>1907</v>
      </c>
      <c r="IC38" s="870" t="s">
        <v>2734</v>
      </c>
      <c r="ID38" s="870" t="s">
        <v>2775</v>
      </c>
    </row>
    <row r="39" spans="1:238" x14ac:dyDescent="0.2">
      <c r="A39" s="870" t="s">
        <v>3070</v>
      </c>
      <c r="B39" s="870" t="s">
        <v>144</v>
      </c>
      <c r="C39" s="870" t="s">
        <v>143</v>
      </c>
      <c r="D39" s="873">
        <v>120953099</v>
      </c>
      <c r="E39" s="873">
        <v>0</v>
      </c>
      <c r="F39" s="873">
        <v>120953099</v>
      </c>
      <c r="G39" s="873">
        <v>-3618179</v>
      </c>
      <c r="H39" s="873">
        <v>0</v>
      </c>
      <c r="I39" s="873">
        <v>-3618179</v>
      </c>
      <c r="J39" s="873">
        <v>-893695</v>
      </c>
      <c r="K39" s="873">
        <v>0</v>
      </c>
      <c r="L39" s="873">
        <v>-893695</v>
      </c>
      <c r="M39" s="873">
        <v>288693</v>
      </c>
      <c r="N39" s="873">
        <v>0</v>
      </c>
      <c r="O39" s="873">
        <v>288693</v>
      </c>
      <c r="P39" s="873">
        <v>267893</v>
      </c>
      <c r="Q39" s="873">
        <v>0</v>
      </c>
      <c r="R39" s="873">
        <v>267893</v>
      </c>
      <c r="S39" s="873">
        <v>136217</v>
      </c>
      <c r="T39" s="873">
        <v>0</v>
      </c>
      <c r="U39" s="873">
        <v>136217</v>
      </c>
      <c r="V39" s="873">
        <v>-200892</v>
      </c>
      <c r="W39" s="873">
        <v>0</v>
      </c>
      <c r="X39" s="873">
        <v>-200892</v>
      </c>
      <c r="Y39" s="873">
        <v>-7983031</v>
      </c>
      <c r="Z39" s="873">
        <v>0</v>
      </c>
      <c r="AA39" s="873">
        <v>-7983031</v>
      </c>
      <c r="AB39" s="873">
        <v>0</v>
      </c>
      <c r="AC39" s="873">
        <v>0</v>
      </c>
      <c r="AD39" s="873">
        <v>0</v>
      </c>
      <c r="AE39" s="873">
        <v>-582083</v>
      </c>
      <c r="AF39" s="873">
        <v>0</v>
      </c>
      <c r="AG39" s="873">
        <v>-582083</v>
      </c>
      <c r="AH39" s="873">
        <v>-254</v>
      </c>
      <c r="AI39" s="873">
        <v>0</v>
      </c>
      <c r="AJ39" s="873">
        <v>-254</v>
      </c>
      <c r="AK39" s="873">
        <v>0</v>
      </c>
      <c r="AL39" s="873">
        <v>0</v>
      </c>
      <c r="AM39" s="873">
        <v>0</v>
      </c>
      <c r="AN39" s="873">
        <v>-13177</v>
      </c>
      <c r="AO39" s="873">
        <v>0</v>
      </c>
      <c r="AP39" s="873">
        <v>-13177</v>
      </c>
      <c r="AQ39" s="873">
        <v>0</v>
      </c>
      <c r="AR39" s="873">
        <v>0</v>
      </c>
      <c r="AS39" s="873">
        <v>0</v>
      </c>
      <c r="AT39" s="873">
        <v>-568652</v>
      </c>
      <c r="AU39" s="873">
        <v>0</v>
      </c>
      <c r="AV39" s="873">
        <v>-568652</v>
      </c>
      <c r="AW39" s="873">
        <v>0</v>
      </c>
      <c r="AX39" s="873">
        <v>0</v>
      </c>
      <c r="AY39" s="873">
        <v>0</v>
      </c>
      <c r="AZ39" s="873">
        <v>2248568</v>
      </c>
      <c r="BA39" s="873">
        <v>0</v>
      </c>
      <c r="BB39" s="873">
        <v>2248568</v>
      </c>
      <c r="BC39" s="873">
        <v>-71613</v>
      </c>
      <c r="BD39" s="873">
        <v>0</v>
      </c>
      <c r="BE39" s="873">
        <v>-71613</v>
      </c>
      <c r="BF39" s="873">
        <v>-11786048</v>
      </c>
      <c r="BG39" s="873">
        <v>0</v>
      </c>
      <c r="BH39" s="873">
        <v>-11786048</v>
      </c>
      <c r="BI39" s="873">
        <v>-28774</v>
      </c>
      <c r="BJ39" s="873">
        <v>0</v>
      </c>
      <c r="BK39" s="873">
        <v>-28774</v>
      </c>
      <c r="BL39" s="873">
        <v>-218851</v>
      </c>
      <c r="BM39" s="873">
        <v>0</v>
      </c>
      <c r="BN39" s="873">
        <v>-218851</v>
      </c>
      <c r="BO39" s="873">
        <v>-10820</v>
      </c>
      <c r="BP39" s="873">
        <v>0</v>
      </c>
      <c r="BQ39" s="873">
        <v>-10820</v>
      </c>
      <c r="BR39" s="873">
        <v>0</v>
      </c>
      <c r="BS39" s="873">
        <v>0</v>
      </c>
      <c r="BT39" s="873">
        <v>0</v>
      </c>
      <c r="BU39" s="873">
        <v>0</v>
      </c>
      <c r="BV39" s="873">
        <v>0</v>
      </c>
      <c r="BW39" s="873">
        <v>0</v>
      </c>
      <c r="BX39" s="873">
        <v>0</v>
      </c>
      <c r="BY39" s="873">
        <v>0</v>
      </c>
      <c r="BZ39" s="873">
        <v>0</v>
      </c>
      <c r="CA39" s="873">
        <v>0</v>
      </c>
      <c r="CB39" s="873">
        <v>0</v>
      </c>
      <c r="CC39" s="873">
        <v>0</v>
      </c>
      <c r="CD39" s="873">
        <v>-18432652</v>
      </c>
      <c r="CE39" s="873">
        <v>0</v>
      </c>
      <c r="CF39" s="873">
        <v>-18432652</v>
      </c>
      <c r="CG39" s="873">
        <v>0</v>
      </c>
      <c r="CH39" s="873">
        <v>0</v>
      </c>
      <c r="CI39" s="873">
        <v>0</v>
      </c>
      <c r="CJ39" s="873">
        <v>0</v>
      </c>
      <c r="CK39" s="873">
        <v>0</v>
      </c>
      <c r="CL39" s="873">
        <v>0</v>
      </c>
      <c r="CM39" s="873">
        <v>-3500129</v>
      </c>
      <c r="CN39" s="873">
        <v>0</v>
      </c>
      <c r="CO39" s="873">
        <v>-3500129</v>
      </c>
      <c r="CP39" s="873">
        <v>430146</v>
      </c>
      <c r="CQ39" s="873">
        <v>0</v>
      </c>
      <c r="CR39" s="873">
        <v>430146</v>
      </c>
      <c r="CS39" s="873">
        <v>-3069983</v>
      </c>
      <c r="CT39" s="873">
        <v>0</v>
      </c>
      <c r="CU39" s="873">
        <v>-3069983</v>
      </c>
      <c r="CV39" s="873">
        <v>-294221</v>
      </c>
      <c r="CW39" s="873">
        <v>0</v>
      </c>
      <c r="CX39" s="873">
        <v>-294221</v>
      </c>
      <c r="CY39" s="873">
        <v>0</v>
      </c>
      <c r="CZ39" s="873">
        <v>0</v>
      </c>
      <c r="DA39" s="873">
        <v>0</v>
      </c>
      <c r="DB39" s="873">
        <v>-340681</v>
      </c>
      <c r="DC39" s="873">
        <v>0</v>
      </c>
      <c r="DD39" s="873">
        <v>-340681</v>
      </c>
      <c r="DE39" s="873">
        <v>7254</v>
      </c>
      <c r="DF39" s="873">
        <v>0</v>
      </c>
      <c r="DG39" s="873">
        <v>7254</v>
      </c>
      <c r="DH39" s="873">
        <v>-54713</v>
      </c>
      <c r="DI39" s="873">
        <v>0</v>
      </c>
      <c r="DJ39" s="873">
        <v>-54713</v>
      </c>
      <c r="DK39" s="873">
        <v>-2705</v>
      </c>
      <c r="DL39" s="873">
        <v>0</v>
      </c>
      <c r="DM39" s="873">
        <v>-2705</v>
      </c>
      <c r="DN39" s="873">
        <v>0</v>
      </c>
      <c r="DO39" s="873">
        <v>0</v>
      </c>
      <c r="DP39" s="873">
        <v>0</v>
      </c>
      <c r="DQ39" s="873">
        <v>0</v>
      </c>
      <c r="DR39" s="873">
        <v>0</v>
      </c>
      <c r="DS39" s="873">
        <v>0</v>
      </c>
      <c r="DT39" s="873">
        <v>0</v>
      </c>
      <c r="DU39" s="873">
        <v>0</v>
      </c>
      <c r="DV39" s="873">
        <v>0</v>
      </c>
      <c r="DW39" s="873">
        <v>0</v>
      </c>
      <c r="DX39" s="873">
        <v>0</v>
      </c>
      <c r="DY39" s="873">
        <v>0</v>
      </c>
      <c r="DZ39" s="873">
        <v>0</v>
      </c>
      <c r="EA39" s="873">
        <v>0</v>
      </c>
      <c r="EB39" s="873">
        <v>0</v>
      </c>
      <c r="EC39" s="873">
        <v>0</v>
      </c>
      <c r="ED39" s="873">
        <v>0</v>
      </c>
      <c r="EE39" s="873">
        <v>0</v>
      </c>
      <c r="EF39" s="873">
        <v>0</v>
      </c>
      <c r="EG39" s="873">
        <v>0</v>
      </c>
      <c r="EH39" s="873">
        <v>-685066</v>
      </c>
      <c r="EI39" s="873">
        <v>0</v>
      </c>
      <c r="EJ39" s="873">
        <v>-685066</v>
      </c>
      <c r="EK39" s="873">
        <v>0</v>
      </c>
      <c r="EL39" s="873">
        <v>0</v>
      </c>
      <c r="EM39" s="873">
        <v>0</v>
      </c>
      <c r="EN39" s="873">
        <v>74</v>
      </c>
      <c r="EO39" s="873">
        <v>0</v>
      </c>
      <c r="EP39" s="873">
        <v>74</v>
      </c>
      <c r="EQ39" s="873">
        <v>-2612</v>
      </c>
      <c r="ER39" s="873">
        <v>0</v>
      </c>
      <c r="ES39" s="873">
        <v>-2612</v>
      </c>
      <c r="ET39" s="873">
        <v>0</v>
      </c>
      <c r="EU39" s="873">
        <v>0</v>
      </c>
      <c r="EV39" s="873">
        <v>0</v>
      </c>
      <c r="EW39" s="873">
        <v>0</v>
      </c>
      <c r="EX39" s="873">
        <v>0</v>
      </c>
      <c r="EY39" s="873">
        <v>0</v>
      </c>
      <c r="EZ39" s="873">
        <v>12</v>
      </c>
      <c r="FA39" s="873">
        <v>0</v>
      </c>
      <c r="FB39" s="873">
        <v>12</v>
      </c>
      <c r="FC39" s="873">
        <v>0</v>
      </c>
      <c r="FD39" s="873">
        <v>0</v>
      </c>
      <c r="FE39" s="873">
        <v>0</v>
      </c>
      <c r="FF39" s="873">
        <v>0</v>
      </c>
      <c r="FG39" s="873">
        <v>0</v>
      </c>
      <c r="FH39" s="873">
        <v>0</v>
      </c>
      <c r="FI39" s="873">
        <v>0</v>
      </c>
      <c r="FJ39" s="873">
        <v>0</v>
      </c>
      <c r="FK39" s="873">
        <v>0</v>
      </c>
      <c r="FL39" s="873">
        <v>0</v>
      </c>
      <c r="FM39" s="873">
        <v>0</v>
      </c>
      <c r="FN39" s="873">
        <v>0</v>
      </c>
      <c r="FO39" s="873">
        <v>-81204</v>
      </c>
      <c r="FP39" s="873">
        <v>0</v>
      </c>
      <c r="FQ39" s="873">
        <v>-81204</v>
      </c>
      <c r="FR39" s="873">
        <v>9961</v>
      </c>
      <c r="FS39" s="873">
        <v>0</v>
      </c>
      <c r="FT39" s="873">
        <v>9961</v>
      </c>
      <c r="FU39" s="873">
        <v>0</v>
      </c>
      <c r="FV39" s="873">
        <v>0</v>
      </c>
      <c r="FW39" s="873">
        <v>0</v>
      </c>
      <c r="FX39" s="873">
        <v>-30291</v>
      </c>
      <c r="FY39" s="873">
        <v>0</v>
      </c>
      <c r="FZ39" s="873">
        <v>-30291</v>
      </c>
      <c r="GA39" s="873">
        <v>0</v>
      </c>
      <c r="GB39" s="873">
        <v>0</v>
      </c>
      <c r="GC39" s="873">
        <v>0</v>
      </c>
      <c r="GD39" s="873">
        <v>-57905650</v>
      </c>
      <c r="GE39" s="873">
        <v>0</v>
      </c>
      <c r="GF39" s="873">
        <v>-57905650</v>
      </c>
      <c r="GG39" s="873">
        <v>0</v>
      </c>
      <c r="GH39" s="873">
        <v>0</v>
      </c>
      <c r="GI39" s="873">
        <v>0</v>
      </c>
      <c r="GJ39" s="873">
        <v>-1188824</v>
      </c>
      <c r="GK39" s="873">
        <v>0</v>
      </c>
      <c r="GL39" s="873">
        <v>-1188824</v>
      </c>
      <c r="GM39" s="873">
        <v>-59198534</v>
      </c>
      <c r="GN39" s="873">
        <v>0</v>
      </c>
      <c r="GO39" s="873">
        <v>-59198534</v>
      </c>
      <c r="GP39" s="873">
        <v>0</v>
      </c>
      <c r="GQ39" s="873">
        <v>0</v>
      </c>
      <c r="GR39" s="873">
        <v>0</v>
      </c>
      <c r="GS39" s="873">
        <v>0</v>
      </c>
      <c r="GT39" s="873">
        <v>0</v>
      </c>
      <c r="GU39" s="873">
        <v>0</v>
      </c>
      <c r="GV39" s="873">
        <v>0</v>
      </c>
      <c r="GW39" s="873">
        <v>0</v>
      </c>
      <c r="GX39" s="873">
        <v>0</v>
      </c>
      <c r="GY39" s="873">
        <v>117334920</v>
      </c>
      <c r="GZ39" s="873">
        <v>0</v>
      </c>
      <c r="HA39" s="873">
        <v>117334920</v>
      </c>
      <c r="HB39" s="873">
        <v>-200892</v>
      </c>
      <c r="HC39" s="873">
        <v>0</v>
      </c>
      <c r="HD39" s="873">
        <v>-200892</v>
      </c>
      <c r="HE39" s="873">
        <v>-18432652</v>
      </c>
      <c r="HF39" s="873">
        <v>0</v>
      </c>
      <c r="HG39" s="873">
        <v>-18432652</v>
      </c>
      <c r="HH39" s="873">
        <v>-3069983</v>
      </c>
      <c r="HI39" s="873">
        <v>0</v>
      </c>
      <c r="HJ39" s="873">
        <v>-3069983</v>
      </c>
      <c r="HK39" s="873">
        <v>-685066</v>
      </c>
      <c r="HL39" s="873">
        <v>0</v>
      </c>
      <c r="HM39" s="873">
        <v>-685066</v>
      </c>
      <c r="HN39" s="873">
        <v>-59198534</v>
      </c>
      <c r="HO39" s="873">
        <v>0</v>
      </c>
      <c r="HP39" s="873">
        <v>-59198534</v>
      </c>
      <c r="HQ39" s="873">
        <v>0</v>
      </c>
      <c r="HR39" s="873">
        <v>0</v>
      </c>
      <c r="HS39" s="873">
        <v>0</v>
      </c>
      <c r="HT39" s="873">
        <v>-81587127</v>
      </c>
      <c r="HU39" s="873">
        <v>0</v>
      </c>
      <c r="HV39" s="873">
        <v>-81587127</v>
      </c>
      <c r="HW39" s="873">
        <v>35747793</v>
      </c>
      <c r="HX39" s="873">
        <v>0</v>
      </c>
      <c r="HY39" s="873">
        <v>35747793</v>
      </c>
      <c r="HZ39" s="870" t="s">
        <v>697</v>
      </c>
      <c r="IA39" s="870" t="s">
        <v>680</v>
      </c>
      <c r="IB39" s="870" t="s">
        <v>1908</v>
      </c>
      <c r="IC39" s="870" t="s">
        <v>2732</v>
      </c>
      <c r="ID39" s="870" t="s">
        <v>2776</v>
      </c>
    </row>
    <row r="40" spans="1:238" x14ac:dyDescent="0.2">
      <c r="A40" s="870" t="s">
        <v>3070</v>
      </c>
      <c r="B40" s="870" t="s">
        <v>146</v>
      </c>
      <c r="C40" s="870" t="s">
        <v>145</v>
      </c>
      <c r="D40" s="873">
        <v>34299047</v>
      </c>
      <c r="E40" s="873">
        <v>0</v>
      </c>
      <c r="F40" s="873">
        <v>34299047</v>
      </c>
      <c r="G40" s="873">
        <v>-460175</v>
      </c>
      <c r="H40" s="873">
        <v>0</v>
      </c>
      <c r="I40" s="873">
        <v>-460175</v>
      </c>
      <c r="J40" s="873">
        <v>-139624</v>
      </c>
      <c r="K40" s="873">
        <v>0</v>
      </c>
      <c r="L40" s="873">
        <v>-139624</v>
      </c>
      <c r="M40" s="873">
        <v>97410</v>
      </c>
      <c r="N40" s="873">
        <v>0</v>
      </c>
      <c r="O40" s="873">
        <v>97410</v>
      </c>
      <c r="P40" s="873">
        <v>226211</v>
      </c>
      <c r="Q40" s="873">
        <v>0</v>
      </c>
      <c r="R40" s="873">
        <v>226211</v>
      </c>
      <c r="S40" s="873">
        <v>11023</v>
      </c>
      <c r="T40" s="873">
        <v>0</v>
      </c>
      <c r="U40" s="873">
        <v>11023</v>
      </c>
      <c r="V40" s="873">
        <v>195020</v>
      </c>
      <c r="W40" s="873">
        <v>0</v>
      </c>
      <c r="X40" s="873">
        <v>195020</v>
      </c>
      <c r="Y40" s="873">
        <v>-4437029</v>
      </c>
      <c r="Z40" s="873">
        <v>0</v>
      </c>
      <c r="AA40" s="873">
        <v>-4437029</v>
      </c>
      <c r="AB40" s="873">
        <v>-22712</v>
      </c>
      <c r="AC40" s="873">
        <v>0</v>
      </c>
      <c r="AD40" s="873">
        <v>-22712</v>
      </c>
      <c r="AE40" s="873">
        <v>-394650</v>
      </c>
      <c r="AF40" s="873">
        <v>0</v>
      </c>
      <c r="AG40" s="873">
        <v>-394650</v>
      </c>
      <c r="AH40" s="873">
        <v>0</v>
      </c>
      <c r="AI40" s="873">
        <v>0</v>
      </c>
      <c r="AJ40" s="873">
        <v>0</v>
      </c>
      <c r="AK40" s="873">
        <v>0</v>
      </c>
      <c r="AL40" s="873">
        <v>0</v>
      </c>
      <c r="AM40" s="873">
        <v>0</v>
      </c>
      <c r="AN40" s="873">
        <v>-17329</v>
      </c>
      <c r="AO40" s="873">
        <v>0</v>
      </c>
      <c r="AP40" s="873">
        <v>-17329</v>
      </c>
      <c r="AQ40" s="873">
        <v>0</v>
      </c>
      <c r="AR40" s="873">
        <v>0</v>
      </c>
      <c r="AS40" s="873">
        <v>0</v>
      </c>
      <c r="AT40" s="873">
        <v>-377292</v>
      </c>
      <c r="AU40" s="873">
        <v>0</v>
      </c>
      <c r="AV40" s="873">
        <v>-377292</v>
      </c>
      <c r="AW40" s="873">
        <v>509</v>
      </c>
      <c r="AX40" s="873">
        <v>0</v>
      </c>
      <c r="AY40" s="873">
        <v>509</v>
      </c>
      <c r="AZ40" s="873">
        <v>551299</v>
      </c>
      <c r="BA40" s="873">
        <v>0</v>
      </c>
      <c r="BB40" s="873">
        <v>551299</v>
      </c>
      <c r="BC40" s="873">
        <v>-6526</v>
      </c>
      <c r="BD40" s="873">
        <v>0</v>
      </c>
      <c r="BE40" s="873">
        <v>-6526</v>
      </c>
      <c r="BF40" s="873">
        <v>-2399463</v>
      </c>
      <c r="BG40" s="873">
        <v>0</v>
      </c>
      <c r="BH40" s="873">
        <v>-2399463</v>
      </c>
      <c r="BI40" s="873">
        <v>9581</v>
      </c>
      <c r="BJ40" s="873">
        <v>0</v>
      </c>
      <c r="BK40" s="873">
        <v>9581</v>
      </c>
      <c r="BL40" s="873">
        <v>0</v>
      </c>
      <c r="BM40" s="873">
        <v>0</v>
      </c>
      <c r="BN40" s="873">
        <v>0</v>
      </c>
      <c r="BO40" s="873">
        <v>0</v>
      </c>
      <c r="BP40" s="873">
        <v>0</v>
      </c>
      <c r="BQ40" s="873">
        <v>0</v>
      </c>
      <c r="BR40" s="873">
        <v>-724</v>
      </c>
      <c r="BS40" s="873">
        <v>0</v>
      </c>
      <c r="BT40" s="873">
        <v>-724</v>
      </c>
      <c r="BU40" s="873">
        <v>322</v>
      </c>
      <c r="BV40" s="873">
        <v>0</v>
      </c>
      <c r="BW40" s="873">
        <v>322</v>
      </c>
      <c r="BX40" s="873">
        <v>0</v>
      </c>
      <c r="BY40" s="873">
        <v>0</v>
      </c>
      <c r="BZ40" s="873">
        <v>0</v>
      </c>
      <c r="CA40" s="873">
        <v>0</v>
      </c>
      <c r="CB40" s="873">
        <v>0</v>
      </c>
      <c r="CC40" s="873">
        <v>0</v>
      </c>
      <c r="CD40" s="873">
        <v>-6677190</v>
      </c>
      <c r="CE40" s="873">
        <v>0</v>
      </c>
      <c r="CF40" s="873">
        <v>-6677190</v>
      </c>
      <c r="CG40" s="873">
        <v>0</v>
      </c>
      <c r="CH40" s="873">
        <v>0</v>
      </c>
      <c r="CI40" s="873">
        <v>0</v>
      </c>
      <c r="CJ40" s="873">
        <v>0</v>
      </c>
      <c r="CK40" s="873">
        <v>0</v>
      </c>
      <c r="CL40" s="873">
        <v>0</v>
      </c>
      <c r="CM40" s="873">
        <v>-1057476</v>
      </c>
      <c r="CN40" s="873">
        <v>0</v>
      </c>
      <c r="CO40" s="873">
        <v>-1057476</v>
      </c>
      <c r="CP40" s="873">
        <v>46049</v>
      </c>
      <c r="CQ40" s="873">
        <v>0</v>
      </c>
      <c r="CR40" s="873">
        <v>46049</v>
      </c>
      <c r="CS40" s="873">
        <v>-1011427</v>
      </c>
      <c r="CT40" s="873">
        <v>0</v>
      </c>
      <c r="CU40" s="873">
        <v>-1011427</v>
      </c>
      <c r="CV40" s="873">
        <v>-37201</v>
      </c>
      <c r="CW40" s="873">
        <v>0</v>
      </c>
      <c r="CX40" s="873">
        <v>-37201</v>
      </c>
      <c r="CY40" s="873">
        <v>0</v>
      </c>
      <c r="CZ40" s="873">
        <v>0</v>
      </c>
      <c r="DA40" s="873">
        <v>0</v>
      </c>
      <c r="DB40" s="873">
        <v>-50953</v>
      </c>
      <c r="DC40" s="873">
        <v>0</v>
      </c>
      <c r="DD40" s="873">
        <v>-50953</v>
      </c>
      <c r="DE40" s="873">
        <v>12933</v>
      </c>
      <c r="DF40" s="873">
        <v>0</v>
      </c>
      <c r="DG40" s="873">
        <v>12933</v>
      </c>
      <c r="DH40" s="873">
        <v>0</v>
      </c>
      <c r="DI40" s="873">
        <v>0</v>
      </c>
      <c r="DJ40" s="873">
        <v>0</v>
      </c>
      <c r="DK40" s="873">
        <v>0</v>
      </c>
      <c r="DL40" s="873">
        <v>0</v>
      </c>
      <c r="DM40" s="873">
        <v>0</v>
      </c>
      <c r="DN40" s="873">
        <v>0</v>
      </c>
      <c r="DO40" s="873">
        <v>0</v>
      </c>
      <c r="DP40" s="873">
        <v>0</v>
      </c>
      <c r="DQ40" s="873">
        <v>0</v>
      </c>
      <c r="DR40" s="873">
        <v>0</v>
      </c>
      <c r="DS40" s="873">
        <v>0</v>
      </c>
      <c r="DT40" s="873">
        <v>0</v>
      </c>
      <c r="DU40" s="873">
        <v>0</v>
      </c>
      <c r="DV40" s="873">
        <v>0</v>
      </c>
      <c r="DW40" s="873">
        <v>0</v>
      </c>
      <c r="DX40" s="873">
        <v>0</v>
      </c>
      <c r="DY40" s="873">
        <v>0</v>
      </c>
      <c r="DZ40" s="873">
        <v>0</v>
      </c>
      <c r="EA40" s="873">
        <v>0</v>
      </c>
      <c r="EB40" s="873">
        <v>0</v>
      </c>
      <c r="EC40" s="873">
        <v>0</v>
      </c>
      <c r="ED40" s="873">
        <v>0</v>
      </c>
      <c r="EE40" s="873">
        <v>0</v>
      </c>
      <c r="EF40" s="873">
        <v>0</v>
      </c>
      <c r="EG40" s="873">
        <v>0</v>
      </c>
      <c r="EH40" s="873">
        <v>-75221</v>
      </c>
      <c r="EI40" s="873">
        <v>0</v>
      </c>
      <c r="EJ40" s="873">
        <v>-75221</v>
      </c>
      <c r="EK40" s="873">
        <v>0</v>
      </c>
      <c r="EL40" s="873">
        <v>0</v>
      </c>
      <c r="EM40" s="873">
        <v>0</v>
      </c>
      <c r="EN40" s="873">
        <v>0</v>
      </c>
      <c r="EO40" s="873">
        <v>0</v>
      </c>
      <c r="EP40" s="873">
        <v>0</v>
      </c>
      <c r="EQ40" s="873">
        <v>1536</v>
      </c>
      <c r="ER40" s="873">
        <v>0</v>
      </c>
      <c r="ES40" s="873">
        <v>1536</v>
      </c>
      <c r="ET40" s="873">
        <v>0</v>
      </c>
      <c r="EU40" s="873">
        <v>0</v>
      </c>
      <c r="EV40" s="873">
        <v>0</v>
      </c>
      <c r="EW40" s="873">
        <v>0</v>
      </c>
      <c r="EX40" s="873">
        <v>0</v>
      </c>
      <c r="EY40" s="873">
        <v>0</v>
      </c>
      <c r="EZ40" s="873">
        <v>6004</v>
      </c>
      <c r="FA40" s="873">
        <v>0</v>
      </c>
      <c r="FB40" s="873">
        <v>6004</v>
      </c>
      <c r="FC40" s="873">
        <v>-724</v>
      </c>
      <c r="FD40" s="873">
        <v>0</v>
      </c>
      <c r="FE40" s="873">
        <v>-724</v>
      </c>
      <c r="FF40" s="873">
        <v>322</v>
      </c>
      <c r="FG40" s="873">
        <v>0</v>
      </c>
      <c r="FH40" s="873">
        <v>322</v>
      </c>
      <c r="FI40" s="873">
        <v>0</v>
      </c>
      <c r="FJ40" s="873">
        <v>0</v>
      </c>
      <c r="FK40" s="873">
        <v>0</v>
      </c>
      <c r="FL40" s="873">
        <v>0</v>
      </c>
      <c r="FM40" s="873">
        <v>0</v>
      </c>
      <c r="FN40" s="873">
        <v>0</v>
      </c>
      <c r="FO40" s="873">
        <v>-20254</v>
      </c>
      <c r="FP40" s="873">
        <v>0</v>
      </c>
      <c r="FQ40" s="873">
        <v>-20254</v>
      </c>
      <c r="FR40" s="873">
        <v>0</v>
      </c>
      <c r="FS40" s="873">
        <v>0</v>
      </c>
      <c r="FT40" s="873">
        <v>0</v>
      </c>
      <c r="FU40" s="873">
        <v>0</v>
      </c>
      <c r="FV40" s="873">
        <v>0</v>
      </c>
      <c r="FW40" s="873">
        <v>0</v>
      </c>
      <c r="FX40" s="873">
        <v>4128</v>
      </c>
      <c r="FY40" s="873">
        <v>0</v>
      </c>
      <c r="FZ40" s="873">
        <v>4128</v>
      </c>
      <c r="GA40" s="873">
        <v>1016</v>
      </c>
      <c r="GB40" s="873">
        <v>0</v>
      </c>
      <c r="GC40" s="873">
        <v>1016</v>
      </c>
      <c r="GD40" s="873">
        <v>-11077075</v>
      </c>
      <c r="GE40" s="873">
        <v>0</v>
      </c>
      <c r="GF40" s="873">
        <v>-11077075</v>
      </c>
      <c r="GG40" s="873">
        <v>-26266</v>
      </c>
      <c r="GH40" s="873">
        <v>0</v>
      </c>
      <c r="GI40" s="873">
        <v>-26266</v>
      </c>
      <c r="GJ40" s="873">
        <v>-224983</v>
      </c>
      <c r="GK40" s="873">
        <v>0</v>
      </c>
      <c r="GL40" s="873">
        <v>-224983</v>
      </c>
      <c r="GM40" s="873">
        <v>-11336296</v>
      </c>
      <c r="GN40" s="873">
        <v>0</v>
      </c>
      <c r="GO40" s="873">
        <v>-11336296</v>
      </c>
      <c r="GP40" s="873">
        <v>-6746</v>
      </c>
      <c r="GQ40" s="873">
        <v>0</v>
      </c>
      <c r="GR40" s="873">
        <v>-6746</v>
      </c>
      <c r="GS40" s="873">
        <v>0</v>
      </c>
      <c r="GT40" s="873">
        <v>0</v>
      </c>
      <c r="GU40" s="873">
        <v>0</v>
      </c>
      <c r="GV40" s="873">
        <v>-6746</v>
      </c>
      <c r="GW40" s="873">
        <v>0</v>
      </c>
      <c r="GX40" s="873">
        <v>-6746</v>
      </c>
      <c r="GY40" s="873">
        <v>33838872</v>
      </c>
      <c r="GZ40" s="873">
        <v>0</v>
      </c>
      <c r="HA40" s="873">
        <v>33838872</v>
      </c>
      <c r="HB40" s="873">
        <v>195020</v>
      </c>
      <c r="HC40" s="873">
        <v>0</v>
      </c>
      <c r="HD40" s="873">
        <v>195020</v>
      </c>
      <c r="HE40" s="873">
        <v>-6677190</v>
      </c>
      <c r="HF40" s="873">
        <v>0</v>
      </c>
      <c r="HG40" s="873">
        <v>-6677190</v>
      </c>
      <c r="HH40" s="873">
        <v>-1011427</v>
      </c>
      <c r="HI40" s="873">
        <v>0</v>
      </c>
      <c r="HJ40" s="873">
        <v>-1011427</v>
      </c>
      <c r="HK40" s="873">
        <v>-75221</v>
      </c>
      <c r="HL40" s="873">
        <v>0</v>
      </c>
      <c r="HM40" s="873">
        <v>-75221</v>
      </c>
      <c r="HN40" s="873">
        <v>-11336296</v>
      </c>
      <c r="HO40" s="873">
        <v>0</v>
      </c>
      <c r="HP40" s="873">
        <v>-11336296</v>
      </c>
      <c r="HQ40" s="873">
        <v>-6746</v>
      </c>
      <c r="HR40" s="873">
        <v>0</v>
      </c>
      <c r="HS40" s="873">
        <v>-6746</v>
      </c>
      <c r="HT40" s="873">
        <v>-18911860</v>
      </c>
      <c r="HU40" s="873">
        <v>0</v>
      </c>
      <c r="HV40" s="873">
        <v>-18911860</v>
      </c>
      <c r="HW40" s="873">
        <v>14927012</v>
      </c>
      <c r="HX40" s="873">
        <v>0</v>
      </c>
      <c r="HY40" s="873">
        <v>14927012</v>
      </c>
      <c r="HZ40" s="870" t="s">
        <v>683</v>
      </c>
      <c r="IA40" s="870" t="s">
        <v>682</v>
      </c>
      <c r="IB40" s="870" t="s">
        <v>1907</v>
      </c>
      <c r="IC40" s="870" t="s">
        <v>2737</v>
      </c>
      <c r="ID40" s="870" t="s">
        <v>2777</v>
      </c>
    </row>
    <row r="41" spans="1:238" x14ac:dyDescent="0.2">
      <c r="A41" s="870" t="s">
        <v>3069</v>
      </c>
      <c r="B41" s="870" t="s">
        <v>148</v>
      </c>
      <c r="C41" s="870" t="s">
        <v>147</v>
      </c>
      <c r="D41" s="873">
        <v>46565868</v>
      </c>
      <c r="E41" s="873">
        <v>0</v>
      </c>
      <c r="F41" s="873">
        <v>46565868</v>
      </c>
      <c r="G41" s="873">
        <v>-1919912</v>
      </c>
      <c r="H41" s="873">
        <v>0</v>
      </c>
      <c r="I41" s="873">
        <v>-1919912</v>
      </c>
      <c r="J41" s="873">
        <v>-162270</v>
      </c>
      <c r="K41" s="873">
        <v>0</v>
      </c>
      <c r="L41" s="873">
        <v>-162270</v>
      </c>
      <c r="M41" s="873">
        <v>79802</v>
      </c>
      <c r="N41" s="873">
        <v>0</v>
      </c>
      <c r="O41" s="873">
        <v>79802</v>
      </c>
      <c r="P41" s="873">
        <v>762781</v>
      </c>
      <c r="Q41" s="873">
        <v>0</v>
      </c>
      <c r="R41" s="873">
        <v>762781</v>
      </c>
      <c r="S41" s="873">
        <v>-574727</v>
      </c>
      <c r="T41" s="873">
        <v>0</v>
      </c>
      <c r="U41" s="873">
        <v>-574727</v>
      </c>
      <c r="V41" s="873">
        <v>105586</v>
      </c>
      <c r="W41" s="873">
        <v>0</v>
      </c>
      <c r="X41" s="873">
        <v>105586</v>
      </c>
      <c r="Y41" s="873">
        <v>-2991984</v>
      </c>
      <c r="Z41" s="873">
        <v>0</v>
      </c>
      <c r="AA41" s="873">
        <v>-2991984</v>
      </c>
      <c r="AB41" s="873">
        <v>0</v>
      </c>
      <c r="AC41" s="873">
        <v>0</v>
      </c>
      <c r="AD41" s="873">
        <v>0</v>
      </c>
      <c r="AE41" s="873">
        <v>-114256</v>
      </c>
      <c r="AF41" s="873">
        <v>0</v>
      </c>
      <c r="AG41" s="873">
        <v>-114256</v>
      </c>
      <c r="AH41" s="873">
        <v>0</v>
      </c>
      <c r="AI41" s="873">
        <v>0</v>
      </c>
      <c r="AJ41" s="873">
        <v>0</v>
      </c>
      <c r="AK41" s="873">
        <v>0</v>
      </c>
      <c r="AL41" s="873">
        <v>0</v>
      </c>
      <c r="AM41" s="873">
        <v>0</v>
      </c>
      <c r="AN41" s="873">
        <v>0</v>
      </c>
      <c r="AO41" s="873">
        <v>0</v>
      </c>
      <c r="AP41" s="873">
        <v>0</v>
      </c>
      <c r="AQ41" s="873">
        <v>0</v>
      </c>
      <c r="AR41" s="873">
        <v>0</v>
      </c>
      <c r="AS41" s="873">
        <v>0</v>
      </c>
      <c r="AT41" s="873">
        <v>-114256</v>
      </c>
      <c r="AU41" s="873">
        <v>0</v>
      </c>
      <c r="AV41" s="873">
        <v>-114256</v>
      </c>
      <c r="AW41" s="873">
        <v>0</v>
      </c>
      <c r="AX41" s="873">
        <v>0</v>
      </c>
      <c r="AY41" s="873">
        <v>0</v>
      </c>
      <c r="AZ41" s="873">
        <v>899352</v>
      </c>
      <c r="BA41" s="873">
        <v>0</v>
      </c>
      <c r="BB41" s="873">
        <v>899352</v>
      </c>
      <c r="BC41" s="873">
        <v>-41259</v>
      </c>
      <c r="BD41" s="873">
        <v>0</v>
      </c>
      <c r="BE41" s="873">
        <v>-41259</v>
      </c>
      <c r="BF41" s="873">
        <v>-2127031</v>
      </c>
      <c r="BG41" s="873">
        <v>0</v>
      </c>
      <c r="BH41" s="873">
        <v>-2127031</v>
      </c>
      <c r="BI41" s="873">
        <v>-6636</v>
      </c>
      <c r="BJ41" s="873">
        <v>0</v>
      </c>
      <c r="BK41" s="873">
        <v>-6636</v>
      </c>
      <c r="BL41" s="873">
        <v>-28364</v>
      </c>
      <c r="BM41" s="873">
        <v>0</v>
      </c>
      <c r="BN41" s="873">
        <v>-28364</v>
      </c>
      <c r="BO41" s="873">
        <v>0</v>
      </c>
      <c r="BP41" s="873">
        <v>0</v>
      </c>
      <c r="BQ41" s="873">
        <v>0</v>
      </c>
      <c r="BR41" s="873">
        <v>0</v>
      </c>
      <c r="BS41" s="873">
        <v>0</v>
      </c>
      <c r="BT41" s="873">
        <v>0</v>
      </c>
      <c r="BU41" s="873">
        <v>0</v>
      </c>
      <c r="BV41" s="873">
        <v>0</v>
      </c>
      <c r="BW41" s="873">
        <v>0</v>
      </c>
      <c r="BX41" s="873">
        <v>0</v>
      </c>
      <c r="BY41" s="873">
        <v>0</v>
      </c>
      <c r="BZ41" s="873">
        <v>0</v>
      </c>
      <c r="CA41" s="873">
        <v>0</v>
      </c>
      <c r="CB41" s="873">
        <v>0</v>
      </c>
      <c r="CC41" s="873">
        <v>0</v>
      </c>
      <c r="CD41" s="873">
        <v>-4410178</v>
      </c>
      <c r="CE41" s="873">
        <v>0</v>
      </c>
      <c r="CF41" s="873">
        <v>-4410178</v>
      </c>
      <c r="CG41" s="873">
        <v>-143730</v>
      </c>
      <c r="CH41" s="873">
        <v>0</v>
      </c>
      <c r="CI41" s="873">
        <v>-143730</v>
      </c>
      <c r="CJ41" s="873">
        <v>38732</v>
      </c>
      <c r="CK41" s="873">
        <v>0</v>
      </c>
      <c r="CL41" s="873">
        <v>38732</v>
      </c>
      <c r="CM41" s="873">
        <v>-842456</v>
      </c>
      <c r="CN41" s="873">
        <v>0</v>
      </c>
      <c r="CO41" s="873">
        <v>-842456</v>
      </c>
      <c r="CP41" s="873">
        <v>551424</v>
      </c>
      <c r="CQ41" s="873">
        <v>0</v>
      </c>
      <c r="CR41" s="873">
        <v>551424</v>
      </c>
      <c r="CS41" s="873">
        <v>-396030</v>
      </c>
      <c r="CT41" s="873">
        <v>0</v>
      </c>
      <c r="CU41" s="873">
        <v>-396030</v>
      </c>
      <c r="CV41" s="873">
        <v>-43893</v>
      </c>
      <c r="CW41" s="873">
        <v>0</v>
      </c>
      <c r="CX41" s="873">
        <v>-43893</v>
      </c>
      <c r="CY41" s="873">
        <v>0</v>
      </c>
      <c r="CZ41" s="873">
        <v>0</v>
      </c>
      <c r="DA41" s="873">
        <v>0</v>
      </c>
      <c r="DB41" s="873">
        <v>-2720</v>
      </c>
      <c r="DC41" s="873">
        <v>0</v>
      </c>
      <c r="DD41" s="873">
        <v>-2720</v>
      </c>
      <c r="DE41" s="873">
        <v>0</v>
      </c>
      <c r="DF41" s="873">
        <v>0</v>
      </c>
      <c r="DG41" s="873">
        <v>0</v>
      </c>
      <c r="DH41" s="873">
        <v>-640</v>
      </c>
      <c r="DI41" s="873">
        <v>0</v>
      </c>
      <c r="DJ41" s="873">
        <v>-640</v>
      </c>
      <c r="DK41" s="873">
        <v>0</v>
      </c>
      <c r="DL41" s="873">
        <v>0</v>
      </c>
      <c r="DM41" s="873">
        <v>0</v>
      </c>
      <c r="DN41" s="873">
        <v>0</v>
      </c>
      <c r="DO41" s="873">
        <v>0</v>
      </c>
      <c r="DP41" s="873">
        <v>0</v>
      </c>
      <c r="DQ41" s="873">
        <v>0</v>
      </c>
      <c r="DR41" s="873">
        <v>0</v>
      </c>
      <c r="DS41" s="873">
        <v>0</v>
      </c>
      <c r="DT41" s="873">
        <v>0</v>
      </c>
      <c r="DU41" s="873">
        <v>0</v>
      </c>
      <c r="DV41" s="873">
        <v>0</v>
      </c>
      <c r="DW41" s="873">
        <v>0</v>
      </c>
      <c r="DX41" s="873">
        <v>0</v>
      </c>
      <c r="DY41" s="873">
        <v>0</v>
      </c>
      <c r="DZ41" s="873">
        <v>0</v>
      </c>
      <c r="EA41" s="873">
        <v>0</v>
      </c>
      <c r="EB41" s="873">
        <v>0</v>
      </c>
      <c r="EC41" s="873">
        <v>118</v>
      </c>
      <c r="ED41" s="873">
        <v>0</v>
      </c>
      <c r="EE41" s="873">
        <v>118</v>
      </c>
      <c r="EF41" s="873">
        <v>0</v>
      </c>
      <c r="EG41" s="873">
        <v>0</v>
      </c>
      <c r="EH41" s="873">
        <v>-47135</v>
      </c>
      <c r="EI41" s="873">
        <v>0</v>
      </c>
      <c r="EJ41" s="873">
        <v>-47135</v>
      </c>
      <c r="EK41" s="873">
        <v>0</v>
      </c>
      <c r="EL41" s="873">
        <v>0</v>
      </c>
      <c r="EM41" s="873">
        <v>0</v>
      </c>
      <c r="EN41" s="873">
        <v>0</v>
      </c>
      <c r="EO41" s="873">
        <v>0</v>
      </c>
      <c r="EP41" s="873">
        <v>0</v>
      </c>
      <c r="EQ41" s="873">
        <v>0</v>
      </c>
      <c r="ER41" s="873">
        <v>0</v>
      </c>
      <c r="ES41" s="873">
        <v>0</v>
      </c>
      <c r="ET41" s="873">
        <v>0</v>
      </c>
      <c r="EU41" s="873">
        <v>0</v>
      </c>
      <c r="EV41" s="873">
        <v>0</v>
      </c>
      <c r="EW41" s="873">
        <v>0</v>
      </c>
      <c r="EX41" s="873">
        <v>0</v>
      </c>
      <c r="EY41" s="873">
        <v>0</v>
      </c>
      <c r="EZ41" s="873">
        <v>0</v>
      </c>
      <c r="FA41" s="873">
        <v>0</v>
      </c>
      <c r="FB41" s="873">
        <v>0</v>
      </c>
      <c r="FC41" s="873">
        <v>0</v>
      </c>
      <c r="FD41" s="873">
        <v>0</v>
      </c>
      <c r="FE41" s="873">
        <v>0</v>
      </c>
      <c r="FF41" s="873">
        <v>0</v>
      </c>
      <c r="FG41" s="873">
        <v>0</v>
      </c>
      <c r="FH41" s="873">
        <v>0</v>
      </c>
      <c r="FI41" s="873">
        <v>0</v>
      </c>
      <c r="FJ41" s="873">
        <v>0</v>
      </c>
      <c r="FK41" s="873">
        <v>0</v>
      </c>
      <c r="FL41" s="873">
        <v>0</v>
      </c>
      <c r="FM41" s="873">
        <v>0</v>
      </c>
      <c r="FN41" s="873">
        <v>0</v>
      </c>
      <c r="FO41" s="873">
        <v>-18216</v>
      </c>
      <c r="FP41" s="873">
        <v>0</v>
      </c>
      <c r="FQ41" s="873">
        <v>-18216</v>
      </c>
      <c r="FR41" s="873">
        <v>0</v>
      </c>
      <c r="FS41" s="873">
        <v>0</v>
      </c>
      <c r="FT41" s="873">
        <v>0</v>
      </c>
      <c r="FU41" s="873">
        <v>-450</v>
      </c>
      <c r="FV41" s="873">
        <v>0</v>
      </c>
      <c r="FW41" s="873">
        <v>-450</v>
      </c>
      <c r="FX41" s="873">
        <v>0</v>
      </c>
      <c r="FY41" s="873">
        <v>0</v>
      </c>
      <c r="FZ41" s="873">
        <v>0</v>
      </c>
      <c r="GA41" s="873">
        <v>0</v>
      </c>
      <c r="GB41" s="873">
        <v>0</v>
      </c>
      <c r="GC41" s="873">
        <v>0</v>
      </c>
      <c r="GD41" s="873">
        <v>-17450005</v>
      </c>
      <c r="GE41" s="873">
        <v>0</v>
      </c>
      <c r="GF41" s="873">
        <v>-17450005</v>
      </c>
      <c r="GG41" s="873">
        <v>-32557</v>
      </c>
      <c r="GH41" s="873">
        <v>0</v>
      </c>
      <c r="GI41" s="873">
        <v>-32557</v>
      </c>
      <c r="GJ41" s="873">
        <v>-145211</v>
      </c>
      <c r="GK41" s="873">
        <v>0</v>
      </c>
      <c r="GL41" s="873">
        <v>-145211</v>
      </c>
      <c r="GM41" s="873">
        <v>-17646439</v>
      </c>
      <c r="GN41" s="873">
        <v>0</v>
      </c>
      <c r="GO41" s="873">
        <v>-17646439</v>
      </c>
      <c r="GP41" s="873">
        <v>0</v>
      </c>
      <c r="GQ41" s="873">
        <v>0</v>
      </c>
      <c r="GR41" s="873">
        <v>0</v>
      </c>
      <c r="GS41" s="873">
        <v>0</v>
      </c>
      <c r="GT41" s="873">
        <v>0</v>
      </c>
      <c r="GU41" s="873">
        <v>0</v>
      </c>
      <c r="GV41" s="873">
        <v>0</v>
      </c>
      <c r="GW41" s="873">
        <v>0</v>
      </c>
      <c r="GX41" s="873">
        <v>0</v>
      </c>
      <c r="GY41" s="873">
        <v>44645956</v>
      </c>
      <c r="GZ41" s="873">
        <v>0</v>
      </c>
      <c r="HA41" s="873">
        <v>44645956</v>
      </c>
      <c r="HB41" s="873">
        <v>105586</v>
      </c>
      <c r="HC41" s="873">
        <v>0</v>
      </c>
      <c r="HD41" s="873">
        <v>105586</v>
      </c>
      <c r="HE41" s="873">
        <v>-4410178</v>
      </c>
      <c r="HF41" s="873">
        <v>0</v>
      </c>
      <c r="HG41" s="873">
        <v>-4410178</v>
      </c>
      <c r="HH41" s="873">
        <v>-396030</v>
      </c>
      <c r="HI41" s="873">
        <v>0</v>
      </c>
      <c r="HJ41" s="873">
        <v>-396030</v>
      </c>
      <c r="HK41" s="873">
        <v>-47135</v>
      </c>
      <c r="HL41" s="873">
        <v>0</v>
      </c>
      <c r="HM41" s="873">
        <v>-47135</v>
      </c>
      <c r="HN41" s="873">
        <v>-17646439</v>
      </c>
      <c r="HO41" s="873">
        <v>0</v>
      </c>
      <c r="HP41" s="873">
        <v>-17646439</v>
      </c>
      <c r="HQ41" s="873">
        <v>0</v>
      </c>
      <c r="HR41" s="873">
        <v>0</v>
      </c>
      <c r="HS41" s="873">
        <v>0</v>
      </c>
      <c r="HT41" s="873">
        <v>-22394196</v>
      </c>
      <c r="HU41" s="873">
        <v>0</v>
      </c>
      <c r="HV41" s="873">
        <v>-22394196</v>
      </c>
      <c r="HW41" s="873">
        <v>22251760</v>
      </c>
      <c r="HX41" s="873">
        <v>0</v>
      </c>
      <c r="HY41" s="873">
        <v>22251760</v>
      </c>
      <c r="HZ41" s="870" t="s">
        <v>703</v>
      </c>
      <c r="IA41" s="870" t="s">
        <v>687</v>
      </c>
      <c r="IB41" s="870" t="s">
        <v>1907</v>
      </c>
      <c r="IC41" s="870" t="s">
        <v>2734</v>
      </c>
      <c r="ID41" s="870" t="s">
        <v>2778</v>
      </c>
    </row>
    <row r="42" spans="1:238" x14ac:dyDescent="0.2">
      <c r="A42" s="870" t="s">
        <v>3069</v>
      </c>
      <c r="B42" s="870" t="s">
        <v>150</v>
      </c>
      <c r="C42" s="870" t="s">
        <v>149</v>
      </c>
      <c r="D42" s="873">
        <v>33309126</v>
      </c>
      <c r="E42" s="873">
        <v>526695</v>
      </c>
      <c r="F42" s="873">
        <v>33835821</v>
      </c>
      <c r="G42" s="873">
        <v>-1274701</v>
      </c>
      <c r="H42" s="873">
        <v>0</v>
      </c>
      <c r="I42" s="873">
        <v>-1274701</v>
      </c>
      <c r="J42" s="873">
        <v>-185279</v>
      </c>
      <c r="K42" s="873">
        <v>0</v>
      </c>
      <c r="L42" s="873">
        <v>-185279</v>
      </c>
      <c r="M42" s="873">
        <v>125715</v>
      </c>
      <c r="N42" s="873">
        <v>0</v>
      </c>
      <c r="O42" s="873">
        <v>125715</v>
      </c>
      <c r="P42" s="873">
        <v>64739</v>
      </c>
      <c r="Q42" s="873">
        <v>0</v>
      </c>
      <c r="R42" s="873">
        <v>64739</v>
      </c>
      <c r="S42" s="873">
        <v>321461</v>
      </c>
      <c r="T42" s="873">
        <v>0</v>
      </c>
      <c r="U42" s="873">
        <v>321461</v>
      </c>
      <c r="V42" s="873">
        <v>326636</v>
      </c>
      <c r="W42" s="873">
        <v>0</v>
      </c>
      <c r="X42" s="873">
        <v>326636</v>
      </c>
      <c r="Y42" s="873">
        <v>-3060325</v>
      </c>
      <c r="Z42" s="873">
        <v>0</v>
      </c>
      <c r="AA42" s="873">
        <v>-3060325</v>
      </c>
      <c r="AB42" s="873">
        <v>0</v>
      </c>
      <c r="AC42" s="873">
        <v>0</v>
      </c>
      <c r="AD42" s="873">
        <v>0</v>
      </c>
      <c r="AE42" s="873">
        <v>-132580</v>
      </c>
      <c r="AF42" s="873">
        <v>0</v>
      </c>
      <c r="AG42" s="873">
        <v>-132580</v>
      </c>
      <c r="AH42" s="873">
        <v>-491</v>
      </c>
      <c r="AI42" s="873">
        <v>0</v>
      </c>
      <c r="AJ42" s="873">
        <v>-491</v>
      </c>
      <c r="AK42" s="873">
        <v>0</v>
      </c>
      <c r="AL42" s="873">
        <v>0</v>
      </c>
      <c r="AM42" s="873">
        <v>0</v>
      </c>
      <c r="AN42" s="873">
        <v>-3271</v>
      </c>
      <c r="AO42" s="873">
        <v>0</v>
      </c>
      <c r="AP42" s="873">
        <v>-3271</v>
      </c>
      <c r="AQ42" s="873">
        <v>0</v>
      </c>
      <c r="AR42" s="873">
        <v>0</v>
      </c>
      <c r="AS42" s="873">
        <v>0</v>
      </c>
      <c r="AT42" s="873">
        <v>-128818</v>
      </c>
      <c r="AU42" s="873">
        <v>0</v>
      </c>
      <c r="AV42" s="873">
        <v>-128818</v>
      </c>
      <c r="AW42" s="873">
        <v>0</v>
      </c>
      <c r="AX42" s="873">
        <v>0</v>
      </c>
      <c r="AY42" s="873">
        <v>0</v>
      </c>
      <c r="AZ42" s="873">
        <v>606942</v>
      </c>
      <c r="BA42" s="873">
        <v>13312</v>
      </c>
      <c r="BB42" s="873">
        <v>620254</v>
      </c>
      <c r="BC42" s="873">
        <v>-32575</v>
      </c>
      <c r="BD42" s="873">
        <v>0</v>
      </c>
      <c r="BE42" s="873">
        <v>-32575</v>
      </c>
      <c r="BF42" s="873">
        <v>-1599923</v>
      </c>
      <c r="BG42" s="873">
        <v>0</v>
      </c>
      <c r="BH42" s="873">
        <v>-1599923</v>
      </c>
      <c r="BI42" s="873">
        <v>-32785</v>
      </c>
      <c r="BJ42" s="873">
        <v>0</v>
      </c>
      <c r="BK42" s="873">
        <v>-32785</v>
      </c>
      <c r="BL42" s="873">
        <v>-4403</v>
      </c>
      <c r="BM42" s="873">
        <v>0</v>
      </c>
      <c r="BN42" s="873">
        <v>-4403</v>
      </c>
      <c r="BO42" s="873">
        <v>0</v>
      </c>
      <c r="BP42" s="873">
        <v>0</v>
      </c>
      <c r="BQ42" s="873">
        <v>0</v>
      </c>
      <c r="BR42" s="873">
        <v>-2347</v>
      </c>
      <c r="BS42" s="873">
        <v>0</v>
      </c>
      <c r="BT42" s="873">
        <v>-2347</v>
      </c>
      <c r="BU42" s="873">
        <v>632</v>
      </c>
      <c r="BV42" s="873">
        <v>0</v>
      </c>
      <c r="BW42" s="873">
        <v>632</v>
      </c>
      <c r="BX42" s="873">
        <v>0</v>
      </c>
      <c r="BY42" s="873">
        <v>0</v>
      </c>
      <c r="BZ42" s="873">
        <v>0</v>
      </c>
      <c r="CA42" s="873">
        <v>0</v>
      </c>
      <c r="CB42" s="873">
        <v>0</v>
      </c>
      <c r="CC42" s="873">
        <v>0</v>
      </c>
      <c r="CD42" s="873">
        <v>-4257364</v>
      </c>
      <c r="CE42" s="873">
        <v>13312</v>
      </c>
      <c r="CF42" s="873">
        <v>-4244052</v>
      </c>
      <c r="CG42" s="873">
        <v>0</v>
      </c>
      <c r="CH42" s="873">
        <v>0</v>
      </c>
      <c r="CI42" s="873">
        <v>0</v>
      </c>
      <c r="CJ42" s="873">
        <v>0</v>
      </c>
      <c r="CK42" s="873">
        <v>0</v>
      </c>
      <c r="CL42" s="873">
        <v>0</v>
      </c>
      <c r="CM42" s="873">
        <v>-663119</v>
      </c>
      <c r="CN42" s="873">
        <v>0</v>
      </c>
      <c r="CO42" s="873">
        <v>-663119</v>
      </c>
      <c r="CP42" s="873">
        <v>-16718</v>
      </c>
      <c r="CQ42" s="873">
        <v>0</v>
      </c>
      <c r="CR42" s="873">
        <v>-16718</v>
      </c>
      <c r="CS42" s="873">
        <v>-679837</v>
      </c>
      <c r="CT42" s="873">
        <v>0</v>
      </c>
      <c r="CU42" s="873">
        <v>-679837</v>
      </c>
      <c r="CV42" s="873">
        <v>-69665</v>
      </c>
      <c r="CW42" s="873">
        <v>0</v>
      </c>
      <c r="CX42" s="873">
        <v>-69665</v>
      </c>
      <c r="CY42" s="873">
        <v>59</v>
      </c>
      <c r="CZ42" s="873">
        <v>0</v>
      </c>
      <c r="DA42" s="873">
        <v>59</v>
      </c>
      <c r="DB42" s="873">
        <v>-14521</v>
      </c>
      <c r="DC42" s="873">
        <v>0</v>
      </c>
      <c r="DD42" s="873">
        <v>-14521</v>
      </c>
      <c r="DE42" s="873">
        <v>0</v>
      </c>
      <c r="DF42" s="873">
        <v>0</v>
      </c>
      <c r="DG42" s="873">
        <v>0</v>
      </c>
      <c r="DH42" s="873">
        <v>0</v>
      </c>
      <c r="DI42" s="873">
        <v>0</v>
      </c>
      <c r="DJ42" s="873">
        <v>0</v>
      </c>
      <c r="DK42" s="873">
        <v>0</v>
      </c>
      <c r="DL42" s="873">
        <v>0</v>
      </c>
      <c r="DM42" s="873">
        <v>0</v>
      </c>
      <c r="DN42" s="873">
        <v>0</v>
      </c>
      <c r="DO42" s="873">
        <v>0</v>
      </c>
      <c r="DP42" s="873">
        <v>0</v>
      </c>
      <c r="DQ42" s="873">
        <v>0</v>
      </c>
      <c r="DR42" s="873">
        <v>0</v>
      </c>
      <c r="DS42" s="873">
        <v>0</v>
      </c>
      <c r="DT42" s="873">
        <v>0</v>
      </c>
      <c r="DU42" s="873">
        <v>0</v>
      </c>
      <c r="DV42" s="873">
        <v>0</v>
      </c>
      <c r="DW42" s="873">
        <v>0</v>
      </c>
      <c r="DX42" s="873">
        <v>0</v>
      </c>
      <c r="DY42" s="873">
        <v>0</v>
      </c>
      <c r="DZ42" s="873">
        <v>0</v>
      </c>
      <c r="EA42" s="873">
        <v>-110000</v>
      </c>
      <c r="EB42" s="873">
        <v>-110000</v>
      </c>
      <c r="EC42" s="873">
        <v>0</v>
      </c>
      <c r="ED42" s="873">
        <v>0</v>
      </c>
      <c r="EE42" s="873">
        <v>0</v>
      </c>
      <c r="EF42" s="873">
        <v>-110000</v>
      </c>
      <c r="EG42" s="873">
        <v>0</v>
      </c>
      <c r="EH42" s="873">
        <v>-84127</v>
      </c>
      <c r="EI42" s="873">
        <v>-110000</v>
      </c>
      <c r="EJ42" s="873">
        <v>-194127</v>
      </c>
      <c r="EK42" s="873">
        <v>0</v>
      </c>
      <c r="EL42" s="873">
        <v>0</v>
      </c>
      <c r="EM42" s="873">
        <v>0</v>
      </c>
      <c r="EN42" s="873">
        <v>0</v>
      </c>
      <c r="EO42" s="873">
        <v>0</v>
      </c>
      <c r="EP42" s="873">
        <v>0</v>
      </c>
      <c r="EQ42" s="873">
        <v>-2270</v>
      </c>
      <c r="ER42" s="873">
        <v>0</v>
      </c>
      <c r="ES42" s="873">
        <v>-2270</v>
      </c>
      <c r="ET42" s="873">
        <v>0</v>
      </c>
      <c r="EU42" s="873">
        <v>0</v>
      </c>
      <c r="EV42" s="873">
        <v>0</v>
      </c>
      <c r="EW42" s="873">
        <v>0</v>
      </c>
      <c r="EX42" s="873">
        <v>0</v>
      </c>
      <c r="EY42" s="873">
        <v>0</v>
      </c>
      <c r="EZ42" s="873">
        <v>0</v>
      </c>
      <c r="FA42" s="873">
        <v>0</v>
      </c>
      <c r="FB42" s="873">
        <v>0</v>
      </c>
      <c r="FC42" s="873">
        <v>-2347</v>
      </c>
      <c r="FD42" s="873">
        <v>0</v>
      </c>
      <c r="FE42" s="873">
        <v>-2347</v>
      </c>
      <c r="FF42" s="873">
        <v>632</v>
      </c>
      <c r="FG42" s="873">
        <v>0</v>
      </c>
      <c r="FH42" s="873">
        <v>632</v>
      </c>
      <c r="FI42" s="873">
        <v>0</v>
      </c>
      <c r="FJ42" s="873">
        <v>0</v>
      </c>
      <c r="FK42" s="873">
        <v>0</v>
      </c>
      <c r="FL42" s="873">
        <v>0</v>
      </c>
      <c r="FM42" s="873">
        <v>0</v>
      </c>
      <c r="FN42" s="873">
        <v>0</v>
      </c>
      <c r="FO42" s="873">
        <v>-7781</v>
      </c>
      <c r="FP42" s="873">
        <v>0</v>
      </c>
      <c r="FQ42" s="873">
        <v>-7781</v>
      </c>
      <c r="FR42" s="873">
        <v>24</v>
      </c>
      <c r="FS42" s="873">
        <v>0</v>
      </c>
      <c r="FT42" s="873">
        <v>24</v>
      </c>
      <c r="FU42" s="873">
        <v>-1856</v>
      </c>
      <c r="FV42" s="873">
        <v>0</v>
      </c>
      <c r="FW42" s="873">
        <v>-1856</v>
      </c>
      <c r="FX42" s="873">
        <v>1942</v>
      </c>
      <c r="FY42" s="873">
        <v>0</v>
      </c>
      <c r="FZ42" s="873">
        <v>1942</v>
      </c>
      <c r="GA42" s="873">
        <v>0</v>
      </c>
      <c r="GB42" s="873">
        <v>0</v>
      </c>
      <c r="GC42" s="873">
        <v>0</v>
      </c>
      <c r="GD42" s="873">
        <v>-17549895</v>
      </c>
      <c r="GE42" s="873">
        <v>0</v>
      </c>
      <c r="GF42" s="873">
        <v>-17549895</v>
      </c>
      <c r="GG42" s="873">
        <v>-35875</v>
      </c>
      <c r="GH42" s="873">
        <v>0</v>
      </c>
      <c r="GI42" s="873">
        <v>-35875</v>
      </c>
      <c r="GJ42" s="873">
        <v>-202015</v>
      </c>
      <c r="GK42" s="873">
        <v>0</v>
      </c>
      <c r="GL42" s="873">
        <v>-202015</v>
      </c>
      <c r="GM42" s="873">
        <v>-17799441</v>
      </c>
      <c r="GN42" s="873">
        <v>0</v>
      </c>
      <c r="GO42" s="873">
        <v>-17799441</v>
      </c>
      <c r="GP42" s="873">
        <v>0</v>
      </c>
      <c r="GQ42" s="873">
        <v>0</v>
      </c>
      <c r="GR42" s="873">
        <v>0</v>
      </c>
      <c r="GS42" s="873">
        <v>0</v>
      </c>
      <c r="GT42" s="873">
        <v>0</v>
      </c>
      <c r="GU42" s="873">
        <v>0</v>
      </c>
      <c r="GV42" s="873">
        <v>0</v>
      </c>
      <c r="GW42" s="873">
        <v>0</v>
      </c>
      <c r="GX42" s="873">
        <v>0</v>
      </c>
      <c r="GY42" s="873">
        <v>32034425</v>
      </c>
      <c r="GZ42" s="873">
        <v>526695</v>
      </c>
      <c r="HA42" s="873">
        <v>32561120</v>
      </c>
      <c r="HB42" s="873">
        <v>326636</v>
      </c>
      <c r="HC42" s="873">
        <v>0</v>
      </c>
      <c r="HD42" s="873">
        <v>326636</v>
      </c>
      <c r="HE42" s="873">
        <v>-4257364</v>
      </c>
      <c r="HF42" s="873">
        <v>13312</v>
      </c>
      <c r="HG42" s="873">
        <v>-4244052</v>
      </c>
      <c r="HH42" s="873">
        <v>-679837</v>
      </c>
      <c r="HI42" s="873">
        <v>0</v>
      </c>
      <c r="HJ42" s="873">
        <v>-679837</v>
      </c>
      <c r="HK42" s="873">
        <v>-84127</v>
      </c>
      <c r="HL42" s="873">
        <v>-110000</v>
      </c>
      <c r="HM42" s="873">
        <v>-194127</v>
      </c>
      <c r="HN42" s="873">
        <v>-17799441</v>
      </c>
      <c r="HO42" s="873">
        <v>0</v>
      </c>
      <c r="HP42" s="873">
        <v>-17799441</v>
      </c>
      <c r="HQ42" s="873">
        <v>0</v>
      </c>
      <c r="HR42" s="873">
        <v>0</v>
      </c>
      <c r="HS42" s="873">
        <v>0</v>
      </c>
      <c r="HT42" s="873">
        <v>-22494133</v>
      </c>
      <c r="HU42" s="873">
        <v>-96688</v>
      </c>
      <c r="HV42" s="873">
        <v>-22590821</v>
      </c>
      <c r="HW42" s="873">
        <v>9540292</v>
      </c>
      <c r="HX42" s="873">
        <v>430007</v>
      </c>
      <c r="HY42" s="873">
        <v>9970299</v>
      </c>
      <c r="HZ42" s="870" t="s">
        <v>736</v>
      </c>
      <c r="IA42" s="870" t="s">
        <v>735</v>
      </c>
      <c r="IB42" s="870" t="s">
        <v>1907</v>
      </c>
      <c r="IC42" s="870" t="s">
        <v>2736</v>
      </c>
      <c r="ID42" s="870" t="s">
        <v>2779</v>
      </c>
    </row>
    <row r="43" spans="1:238" x14ac:dyDescent="0.2">
      <c r="A43" s="870" t="s">
        <v>3070</v>
      </c>
      <c r="B43" s="870" t="s">
        <v>1222</v>
      </c>
      <c r="C43" s="870" t="s">
        <v>1224</v>
      </c>
      <c r="D43" s="873">
        <v>233306181</v>
      </c>
      <c r="E43" s="873">
        <v>1625577</v>
      </c>
      <c r="F43" s="873">
        <v>234931758</v>
      </c>
      <c r="G43" s="873">
        <v>-4760116</v>
      </c>
      <c r="H43" s="873">
        <v>13426</v>
      </c>
      <c r="I43" s="873">
        <v>-4746690</v>
      </c>
      <c r="J43" s="873">
        <v>-1392135</v>
      </c>
      <c r="K43" s="873">
        <v>0</v>
      </c>
      <c r="L43" s="873">
        <v>-1392135</v>
      </c>
      <c r="M43" s="873">
        <v>495395</v>
      </c>
      <c r="N43" s="873">
        <v>0</v>
      </c>
      <c r="O43" s="873">
        <v>495395</v>
      </c>
      <c r="P43" s="873">
        <v>662559</v>
      </c>
      <c r="Q43" s="873">
        <v>0</v>
      </c>
      <c r="R43" s="873">
        <v>662559</v>
      </c>
      <c r="S43" s="873">
        <v>421713</v>
      </c>
      <c r="T43" s="873">
        <v>0</v>
      </c>
      <c r="U43" s="873">
        <v>421713</v>
      </c>
      <c r="V43" s="873">
        <v>187532</v>
      </c>
      <c r="W43" s="873">
        <v>0</v>
      </c>
      <c r="X43" s="873">
        <v>187532</v>
      </c>
      <c r="Y43" s="873">
        <v>-16588878</v>
      </c>
      <c r="Z43" s="873">
        <v>-3207</v>
      </c>
      <c r="AA43" s="873">
        <v>-16592085</v>
      </c>
      <c r="AB43" s="873">
        <v>-41192</v>
      </c>
      <c r="AC43" s="873">
        <v>0</v>
      </c>
      <c r="AD43" s="873">
        <v>-41192</v>
      </c>
      <c r="AE43" s="873">
        <v>-1348522</v>
      </c>
      <c r="AF43" s="873">
        <v>0</v>
      </c>
      <c r="AG43" s="873">
        <v>-1348522</v>
      </c>
      <c r="AH43" s="873">
        <v>-8486</v>
      </c>
      <c r="AI43" s="873">
        <v>0</v>
      </c>
      <c r="AJ43" s="873">
        <v>-8486</v>
      </c>
      <c r="AK43" s="873">
        <v>0</v>
      </c>
      <c r="AL43" s="873">
        <v>0</v>
      </c>
      <c r="AM43" s="873">
        <v>0</v>
      </c>
      <c r="AN43" s="873">
        <v>-106868</v>
      </c>
      <c r="AO43" s="873">
        <v>0</v>
      </c>
      <c r="AP43" s="873">
        <v>-106868</v>
      </c>
      <c r="AQ43" s="873">
        <v>-2848</v>
      </c>
      <c r="AR43" s="873">
        <v>0</v>
      </c>
      <c r="AS43" s="873">
        <v>-2848</v>
      </c>
      <c r="AT43" s="873">
        <v>-1233168</v>
      </c>
      <c r="AU43" s="873">
        <v>0</v>
      </c>
      <c r="AV43" s="873">
        <v>-1233168</v>
      </c>
      <c r="AW43" s="873">
        <v>-30467</v>
      </c>
      <c r="AX43" s="873">
        <v>0</v>
      </c>
      <c r="AY43" s="873">
        <v>-30467</v>
      </c>
      <c r="AZ43" s="873">
        <v>4105094</v>
      </c>
      <c r="BA43" s="873">
        <v>50609</v>
      </c>
      <c r="BB43" s="873">
        <v>4155703</v>
      </c>
      <c r="BC43" s="873">
        <v>52300</v>
      </c>
      <c r="BD43" s="873">
        <v>0</v>
      </c>
      <c r="BE43" s="873">
        <v>52300</v>
      </c>
      <c r="BF43" s="873">
        <v>-11631729</v>
      </c>
      <c r="BG43" s="873">
        <v>0</v>
      </c>
      <c r="BH43" s="873">
        <v>-11631729</v>
      </c>
      <c r="BI43" s="873">
        <v>-44572</v>
      </c>
      <c r="BJ43" s="873">
        <v>0</v>
      </c>
      <c r="BK43" s="873">
        <v>-44572</v>
      </c>
      <c r="BL43" s="873">
        <v>-218867</v>
      </c>
      <c r="BM43" s="873">
        <v>0</v>
      </c>
      <c r="BN43" s="873">
        <v>-218867</v>
      </c>
      <c r="BO43" s="873">
        <v>-6475</v>
      </c>
      <c r="BP43" s="873">
        <v>0</v>
      </c>
      <c r="BQ43" s="873">
        <v>-6475</v>
      </c>
      <c r="BR43" s="873">
        <v>-75570</v>
      </c>
      <c r="BS43" s="873">
        <v>0</v>
      </c>
      <c r="BT43" s="873">
        <v>-75570</v>
      </c>
      <c r="BU43" s="873">
        <v>2232</v>
      </c>
      <c r="BV43" s="873">
        <v>0</v>
      </c>
      <c r="BW43" s="873">
        <v>2232</v>
      </c>
      <c r="BX43" s="873">
        <v>0</v>
      </c>
      <c r="BY43" s="873">
        <v>0</v>
      </c>
      <c r="BZ43" s="873">
        <v>0</v>
      </c>
      <c r="CA43" s="873">
        <v>0</v>
      </c>
      <c r="CB43" s="873">
        <v>0</v>
      </c>
      <c r="CC43" s="873">
        <v>0</v>
      </c>
      <c r="CD43" s="873">
        <v>-25754987</v>
      </c>
      <c r="CE43" s="873">
        <v>47402</v>
      </c>
      <c r="CF43" s="873">
        <v>-25707585</v>
      </c>
      <c r="CG43" s="873">
        <v>0</v>
      </c>
      <c r="CH43" s="873">
        <v>0</v>
      </c>
      <c r="CI43" s="873">
        <v>0</v>
      </c>
      <c r="CJ43" s="873">
        <v>0</v>
      </c>
      <c r="CK43" s="873">
        <v>0</v>
      </c>
      <c r="CL43" s="873">
        <v>0</v>
      </c>
      <c r="CM43" s="873">
        <v>-7227077</v>
      </c>
      <c r="CN43" s="873">
        <v>-356467</v>
      </c>
      <c r="CO43" s="873">
        <v>-7583544</v>
      </c>
      <c r="CP43" s="873">
        <v>469133</v>
      </c>
      <c r="CQ43" s="873">
        <v>0</v>
      </c>
      <c r="CR43" s="873">
        <v>469133</v>
      </c>
      <c r="CS43" s="873">
        <v>-6757944</v>
      </c>
      <c r="CT43" s="873">
        <v>-356467</v>
      </c>
      <c r="CU43" s="873">
        <v>-7114411</v>
      </c>
      <c r="CV43" s="873">
        <v>-285536</v>
      </c>
      <c r="CW43" s="873">
        <v>0</v>
      </c>
      <c r="CX43" s="873">
        <v>-285536</v>
      </c>
      <c r="CY43" s="873">
        <v>-43352</v>
      </c>
      <c r="CZ43" s="873">
        <v>0</v>
      </c>
      <c r="DA43" s="873">
        <v>-43352</v>
      </c>
      <c r="DB43" s="873">
        <v>-83755</v>
      </c>
      <c r="DC43" s="873">
        <v>0</v>
      </c>
      <c r="DD43" s="873">
        <v>-83755</v>
      </c>
      <c r="DE43" s="873">
        <v>-33036</v>
      </c>
      <c r="DF43" s="873">
        <v>0</v>
      </c>
      <c r="DG43" s="873">
        <v>-33036</v>
      </c>
      <c r="DH43" s="873">
        <v>-7208</v>
      </c>
      <c r="DI43" s="873">
        <v>0</v>
      </c>
      <c r="DJ43" s="873">
        <v>-7208</v>
      </c>
      <c r="DK43" s="873">
        <v>0</v>
      </c>
      <c r="DL43" s="873">
        <v>0</v>
      </c>
      <c r="DM43" s="873">
        <v>0</v>
      </c>
      <c r="DN43" s="873">
        <v>-2637</v>
      </c>
      <c r="DO43" s="873">
        <v>0</v>
      </c>
      <c r="DP43" s="873">
        <v>-2637</v>
      </c>
      <c r="DQ43" s="873">
        <v>0</v>
      </c>
      <c r="DR43" s="873">
        <v>0</v>
      </c>
      <c r="DS43" s="873">
        <v>0</v>
      </c>
      <c r="DT43" s="873">
        <v>0</v>
      </c>
      <c r="DU43" s="873">
        <v>0</v>
      </c>
      <c r="DV43" s="873">
        <v>0</v>
      </c>
      <c r="DW43" s="873">
        <v>0</v>
      </c>
      <c r="DX43" s="873">
        <v>0</v>
      </c>
      <c r="DY43" s="873">
        <v>0</v>
      </c>
      <c r="DZ43" s="873">
        <v>0</v>
      </c>
      <c r="EA43" s="873">
        <v>-431180</v>
      </c>
      <c r="EB43" s="873">
        <v>-431180</v>
      </c>
      <c r="EC43" s="873">
        <v>0</v>
      </c>
      <c r="ED43" s="873">
        <v>-55000</v>
      </c>
      <c r="EE43" s="873">
        <v>-55000</v>
      </c>
      <c r="EF43" s="873">
        <v>-486180</v>
      </c>
      <c r="EG43" s="873">
        <v>0</v>
      </c>
      <c r="EH43" s="873">
        <v>-455524</v>
      </c>
      <c r="EI43" s="873">
        <v>-486180</v>
      </c>
      <c r="EJ43" s="873">
        <v>-941704</v>
      </c>
      <c r="EK43" s="873">
        <v>0</v>
      </c>
      <c r="EL43" s="873">
        <v>0</v>
      </c>
      <c r="EM43" s="873">
        <v>0</v>
      </c>
      <c r="EN43" s="873">
        <v>0</v>
      </c>
      <c r="EO43" s="873">
        <v>0</v>
      </c>
      <c r="EP43" s="873">
        <v>0</v>
      </c>
      <c r="EQ43" s="873">
        <v>-26234</v>
      </c>
      <c r="ER43" s="873">
        <v>0</v>
      </c>
      <c r="ES43" s="873">
        <v>-26234</v>
      </c>
      <c r="ET43" s="873">
        <v>0</v>
      </c>
      <c r="EU43" s="873">
        <v>0</v>
      </c>
      <c r="EV43" s="873">
        <v>0</v>
      </c>
      <c r="EW43" s="873">
        <v>0</v>
      </c>
      <c r="EX43" s="873">
        <v>0</v>
      </c>
      <c r="EY43" s="873">
        <v>0</v>
      </c>
      <c r="EZ43" s="873">
        <v>0</v>
      </c>
      <c r="FA43" s="873">
        <v>0</v>
      </c>
      <c r="FB43" s="873">
        <v>0</v>
      </c>
      <c r="FC43" s="873">
        <v>-73745</v>
      </c>
      <c r="FD43" s="873">
        <v>0</v>
      </c>
      <c r="FE43" s="873">
        <v>-73745</v>
      </c>
      <c r="FF43" s="873">
        <v>-42</v>
      </c>
      <c r="FG43" s="873">
        <v>0</v>
      </c>
      <c r="FH43" s="873">
        <v>-42</v>
      </c>
      <c r="FI43" s="873">
        <v>-1500</v>
      </c>
      <c r="FJ43" s="873">
        <v>0</v>
      </c>
      <c r="FK43" s="873">
        <v>-1500</v>
      </c>
      <c r="FL43" s="873">
        <v>0</v>
      </c>
      <c r="FM43" s="873">
        <v>0</v>
      </c>
      <c r="FN43" s="873">
        <v>0</v>
      </c>
      <c r="FO43" s="873">
        <v>-91986</v>
      </c>
      <c r="FP43" s="873">
        <v>0</v>
      </c>
      <c r="FQ43" s="873">
        <v>-91986</v>
      </c>
      <c r="FR43" s="873">
        <v>-369</v>
      </c>
      <c r="FS43" s="873">
        <v>0</v>
      </c>
      <c r="FT43" s="873">
        <v>-369</v>
      </c>
      <c r="FU43" s="873">
        <v>-3413</v>
      </c>
      <c r="FV43" s="873">
        <v>0</v>
      </c>
      <c r="FW43" s="873">
        <v>-3413</v>
      </c>
      <c r="FX43" s="873">
        <v>-3710</v>
      </c>
      <c r="FY43" s="873">
        <v>0</v>
      </c>
      <c r="FZ43" s="873">
        <v>-3710</v>
      </c>
      <c r="GA43" s="873">
        <v>216</v>
      </c>
      <c r="GB43" s="873">
        <v>0</v>
      </c>
      <c r="GC43" s="873">
        <v>216</v>
      </c>
      <c r="GD43" s="873">
        <v>-85796169</v>
      </c>
      <c r="GE43" s="873">
        <v>0</v>
      </c>
      <c r="GF43" s="873">
        <v>-85796169</v>
      </c>
      <c r="GG43" s="873">
        <v>-1142093</v>
      </c>
      <c r="GH43" s="873">
        <v>0</v>
      </c>
      <c r="GI43" s="873">
        <v>-1142093</v>
      </c>
      <c r="GJ43" s="873">
        <v>-1428981</v>
      </c>
      <c r="GK43" s="873">
        <v>0</v>
      </c>
      <c r="GL43" s="873">
        <v>-1428981</v>
      </c>
      <c r="GM43" s="873">
        <v>-88568026</v>
      </c>
      <c r="GN43" s="873">
        <v>0</v>
      </c>
      <c r="GO43" s="873">
        <v>-88568026</v>
      </c>
      <c r="GP43" s="873">
        <v>0</v>
      </c>
      <c r="GQ43" s="873">
        <v>0</v>
      </c>
      <c r="GR43" s="873">
        <v>0</v>
      </c>
      <c r="GS43" s="873">
        <v>0</v>
      </c>
      <c r="GT43" s="873">
        <v>0</v>
      </c>
      <c r="GU43" s="873">
        <v>0</v>
      </c>
      <c r="GV43" s="873">
        <v>0</v>
      </c>
      <c r="GW43" s="873">
        <v>0</v>
      </c>
      <c r="GX43" s="873">
        <v>0</v>
      </c>
      <c r="GY43" s="873">
        <v>228546065</v>
      </c>
      <c r="GZ43" s="873">
        <v>1639003</v>
      </c>
      <c r="HA43" s="873">
        <v>230185068</v>
      </c>
      <c r="HB43" s="873">
        <v>187532</v>
      </c>
      <c r="HC43" s="873">
        <v>0</v>
      </c>
      <c r="HD43" s="873">
        <v>187532</v>
      </c>
      <c r="HE43" s="873">
        <v>-25754987</v>
      </c>
      <c r="HF43" s="873">
        <v>47402</v>
      </c>
      <c r="HG43" s="873">
        <v>-25707585</v>
      </c>
      <c r="HH43" s="873">
        <v>-6757944</v>
      </c>
      <c r="HI43" s="873">
        <v>-356467</v>
      </c>
      <c r="HJ43" s="873">
        <v>-7114411</v>
      </c>
      <c r="HK43" s="873">
        <v>-455524</v>
      </c>
      <c r="HL43" s="873">
        <v>-486180</v>
      </c>
      <c r="HM43" s="873">
        <v>-941704</v>
      </c>
      <c r="HN43" s="873">
        <v>-88568026</v>
      </c>
      <c r="HO43" s="873">
        <v>0</v>
      </c>
      <c r="HP43" s="873">
        <v>-88568026</v>
      </c>
      <c r="HQ43" s="873">
        <v>0</v>
      </c>
      <c r="HR43" s="873">
        <v>0</v>
      </c>
      <c r="HS43" s="873">
        <v>0</v>
      </c>
      <c r="HT43" s="873">
        <v>-121348949</v>
      </c>
      <c r="HU43" s="873">
        <v>-795245</v>
      </c>
      <c r="HV43" s="873">
        <v>-122144194</v>
      </c>
      <c r="HW43" s="873">
        <v>107197116</v>
      </c>
      <c r="HX43" s="873">
        <v>843758</v>
      </c>
      <c r="HY43" s="873">
        <v>108040874</v>
      </c>
      <c r="HZ43" s="870" t="s">
        <v>679</v>
      </c>
      <c r="IA43" s="870" t="s">
        <v>686</v>
      </c>
      <c r="IB43" s="870" t="s">
        <v>679</v>
      </c>
      <c r="IC43" s="870" t="s">
        <v>2735</v>
      </c>
      <c r="ID43" s="870" t="s">
        <v>2780</v>
      </c>
    </row>
    <row r="44" spans="1:238" x14ac:dyDescent="0.2">
      <c r="A44" s="870" t="s">
        <v>3069</v>
      </c>
      <c r="B44" s="870" t="s">
        <v>152</v>
      </c>
      <c r="C44" s="870" t="s">
        <v>151</v>
      </c>
      <c r="D44" s="873">
        <v>38087521</v>
      </c>
      <c r="E44" s="873">
        <v>0</v>
      </c>
      <c r="F44" s="873">
        <v>38087521</v>
      </c>
      <c r="G44" s="873">
        <v>-1078766</v>
      </c>
      <c r="H44" s="873">
        <v>0</v>
      </c>
      <c r="I44" s="873">
        <v>-1078766</v>
      </c>
      <c r="J44" s="873">
        <v>-172990</v>
      </c>
      <c r="K44" s="873">
        <v>0</v>
      </c>
      <c r="L44" s="873">
        <v>-172990</v>
      </c>
      <c r="M44" s="873">
        <v>164046</v>
      </c>
      <c r="N44" s="873">
        <v>0</v>
      </c>
      <c r="O44" s="873">
        <v>164046</v>
      </c>
      <c r="P44" s="873">
        <v>257338</v>
      </c>
      <c r="Q44" s="873">
        <v>0</v>
      </c>
      <c r="R44" s="873">
        <v>257338</v>
      </c>
      <c r="S44" s="873">
        <v>-11481</v>
      </c>
      <c r="T44" s="873">
        <v>0</v>
      </c>
      <c r="U44" s="873">
        <v>-11481</v>
      </c>
      <c r="V44" s="873">
        <v>236913</v>
      </c>
      <c r="W44" s="873">
        <v>0</v>
      </c>
      <c r="X44" s="873">
        <v>236913</v>
      </c>
      <c r="Y44" s="873">
        <v>-4331689</v>
      </c>
      <c r="Z44" s="873">
        <v>0</v>
      </c>
      <c r="AA44" s="873">
        <v>-4331689</v>
      </c>
      <c r="AB44" s="873">
        <v>-23420</v>
      </c>
      <c r="AC44" s="873">
        <v>0</v>
      </c>
      <c r="AD44" s="873">
        <v>-23420</v>
      </c>
      <c r="AE44" s="873">
        <v>-247045</v>
      </c>
      <c r="AF44" s="873">
        <v>0</v>
      </c>
      <c r="AG44" s="873">
        <v>-247045</v>
      </c>
      <c r="AH44" s="873">
        <v>1241</v>
      </c>
      <c r="AI44" s="873">
        <v>0</v>
      </c>
      <c r="AJ44" s="873">
        <v>1241</v>
      </c>
      <c r="AK44" s="873">
        <v>0</v>
      </c>
      <c r="AL44" s="873">
        <v>0</v>
      </c>
      <c r="AM44" s="873">
        <v>0</v>
      </c>
      <c r="AN44" s="873">
        <v>176</v>
      </c>
      <c r="AO44" s="873">
        <v>0</v>
      </c>
      <c r="AP44" s="873">
        <v>176</v>
      </c>
      <c r="AQ44" s="873">
        <v>0</v>
      </c>
      <c r="AR44" s="873">
        <v>0</v>
      </c>
      <c r="AS44" s="873">
        <v>0</v>
      </c>
      <c r="AT44" s="873">
        <v>-248462</v>
      </c>
      <c r="AU44" s="873">
        <v>0</v>
      </c>
      <c r="AV44" s="873">
        <v>-248462</v>
      </c>
      <c r="AW44" s="873">
        <v>-8814</v>
      </c>
      <c r="AX44" s="873">
        <v>0</v>
      </c>
      <c r="AY44" s="873">
        <v>-8814</v>
      </c>
      <c r="AZ44" s="873">
        <v>689136</v>
      </c>
      <c r="BA44" s="873">
        <v>0</v>
      </c>
      <c r="BB44" s="873">
        <v>689136</v>
      </c>
      <c r="BC44" s="873">
        <v>66757</v>
      </c>
      <c r="BD44" s="873">
        <v>0</v>
      </c>
      <c r="BE44" s="873">
        <v>66757</v>
      </c>
      <c r="BF44" s="873">
        <v>-2317027</v>
      </c>
      <c r="BG44" s="873">
        <v>0</v>
      </c>
      <c r="BH44" s="873">
        <v>-2317027</v>
      </c>
      <c r="BI44" s="873">
        <v>-60231</v>
      </c>
      <c r="BJ44" s="873">
        <v>0</v>
      </c>
      <c r="BK44" s="873">
        <v>-60231</v>
      </c>
      <c r="BL44" s="873">
        <v>-24371</v>
      </c>
      <c r="BM44" s="873">
        <v>0</v>
      </c>
      <c r="BN44" s="873">
        <v>-24371</v>
      </c>
      <c r="BO44" s="873">
        <v>0</v>
      </c>
      <c r="BP44" s="873">
        <v>0</v>
      </c>
      <c r="BQ44" s="873">
        <v>0</v>
      </c>
      <c r="BR44" s="873">
        <v>-1068</v>
      </c>
      <c r="BS44" s="873">
        <v>0</v>
      </c>
      <c r="BT44" s="873">
        <v>-1068</v>
      </c>
      <c r="BU44" s="873">
        <v>0</v>
      </c>
      <c r="BV44" s="873">
        <v>0</v>
      </c>
      <c r="BW44" s="873">
        <v>0</v>
      </c>
      <c r="BX44" s="873">
        <v>0</v>
      </c>
      <c r="BY44" s="873">
        <v>0</v>
      </c>
      <c r="BZ44" s="873">
        <v>0</v>
      </c>
      <c r="CA44" s="873">
        <v>0</v>
      </c>
      <c r="CB44" s="873">
        <v>0</v>
      </c>
      <c r="CC44" s="873">
        <v>0</v>
      </c>
      <c r="CD44" s="873">
        <v>-6225538</v>
      </c>
      <c r="CE44" s="873">
        <v>0</v>
      </c>
      <c r="CF44" s="873">
        <v>-6225538</v>
      </c>
      <c r="CG44" s="873">
        <v>-31971</v>
      </c>
      <c r="CH44" s="873">
        <v>0</v>
      </c>
      <c r="CI44" s="873">
        <v>-31971</v>
      </c>
      <c r="CJ44" s="873">
        <v>-951</v>
      </c>
      <c r="CK44" s="873">
        <v>0</v>
      </c>
      <c r="CL44" s="873">
        <v>-951</v>
      </c>
      <c r="CM44" s="873">
        <v>-1793835</v>
      </c>
      <c r="CN44" s="873">
        <v>0</v>
      </c>
      <c r="CO44" s="873">
        <v>-1793835</v>
      </c>
      <c r="CP44" s="873">
        <v>13683</v>
      </c>
      <c r="CQ44" s="873">
        <v>0</v>
      </c>
      <c r="CR44" s="873">
        <v>13683</v>
      </c>
      <c r="CS44" s="873">
        <v>-1813074</v>
      </c>
      <c r="CT44" s="873">
        <v>0</v>
      </c>
      <c r="CU44" s="873">
        <v>-1813074</v>
      </c>
      <c r="CV44" s="873">
        <v>-108109</v>
      </c>
      <c r="CW44" s="873">
        <v>0</v>
      </c>
      <c r="CX44" s="873">
        <v>-108109</v>
      </c>
      <c r="CY44" s="873">
        <v>-6863</v>
      </c>
      <c r="CZ44" s="873">
        <v>0</v>
      </c>
      <c r="DA44" s="873">
        <v>-6863</v>
      </c>
      <c r="DB44" s="873">
        <v>-96994</v>
      </c>
      <c r="DC44" s="873">
        <v>0</v>
      </c>
      <c r="DD44" s="873">
        <v>-96994</v>
      </c>
      <c r="DE44" s="873">
        <v>4503</v>
      </c>
      <c r="DF44" s="873">
        <v>0</v>
      </c>
      <c r="DG44" s="873">
        <v>4503</v>
      </c>
      <c r="DH44" s="873">
        <v>0</v>
      </c>
      <c r="DI44" s="873">
        <v>0</v>
      </c>
      <c r="DJ44" s="873">
        <v>0</v>
      </c>
      <c r="DK44" s="873">
        <v>0</v>
      </c>
      <c r="DL44" s="873">
        <v>0</v>
      </c>
      <c r="DM44" s="873">
        <v>0</v>
      </c>
      <c r="DN44" s="873">
        <v>0</v>
      </c>
      <c r="DO44" s="873">
        <v>0</v>
      </c>
      <c r="DP44" s="873">
        <v>0</v>
      </c>
      <c r="DQ44" s="873">
        <v>0</v>
      </c>
      <c r="DR44" s="873">
        <v>0</v>
      </c>
      <c r="DS44" s="873">
        <v>0</v>
      </c>
      <c r="DT44" s="873">
        <v>0</v>
      </c>
      <c r="DU44" s="873">
        <v>0</v>
      </c>
      <c r="DV44" s="873">
        <v>0</v>
      </c>
      <c r="DW44" s="873">
        <v>0</v>
      </c>
      <c r="DX44" s="873">
        <v>0</v>
      </c>
      <c r="DY44" s="873">
        <v>0</v>
      </c>
      <c r="DZ44" s="873">
        <v>-45894</v>
      </c>
      <c r="EA44" s="873">
        <v>0</v>
      </c>
      <c r="EB44" s="873">
        <v>-45894</v>
      </c>
      <c r="EC44" s="873">
        <v>-98650</v>
      </c>
      <c r="ED44" s="873">
        <v>0</v>
      </c>
      <c r="EE44" s="873">
        <v>-98650</v>
      </c>
      <c r="EF44" s="873">
        <v>0</v>
      </c>
      <c r="EG44" s="873">
        <v>0</v>
      </c>
      <c r="EH44" s="873">
        <v>-352007</v>
      </c>
      <c r="EI44" s="873">
        <v>0</v>
      </c>
      <c r="EJ44" s="873">
        <v>-352007</v>
      </c>
      <c r="EK44" s="873">
        <v>0</v>
      </c>
      <c r="EL44" s="873">
        <v>0</v>
      </c>
      <c r="EM44" s="873">
        <v>0</v>
      </c>
      <c r="EN44" s="873">
        <v>0</v>
      </c>
      <c r="EO44" s="873">
        <v>0</v>
      </c>
      <c r="EP44" s="873">
        <v>0</v>
      </c>
      <c r="EQ44" s="873">
        <v>0</v>
      </c>
      <c r="ER44" s="873">
        <v>0</v>
      </c>
      <c r="ES44" s="873">
        <v>0</v>
      </c>
      <c r="ET44" s="873">
        <v>0</v>
      </c>
      <c r="EU44" s="873">
        <v>0</v>
      </c>
      <c r="EV44" s="873">
        <v>0</v>
      </c>
      <c r="EW44" s="873">
        <v>0</v>
      </c>
      <c r="EX44" s="873">
        <v>0</v>
      </c>
      <c r="EY44" s="873">
        <v>0</v>
      </c>
      <c r="EZ44" s="873">
        <v>0</v>
      </c>
      <c r="FA44" s="873">
        <v>0</v>
      </c>
      <c r="FB44" s="873">
        <v>0</v>
      </c>
      <c r="FC44" s="873">
        <v>-1068</v>
      </c>
      <c r="FD44" s="873">
        <v>0</v>
      </c>
      <c r="FE44" s="873">
        <v>-1068</v>
      </c>
      <c r="FF44" s="873">
        <v>0</v>
      </c>
      <c r="FG44" s="873">
        <v>0</v>
      </c>
      <c r="FH44" s="873">
        <v>0</v>
      </c>
      <c r="FI44" s="873">
        <v>-1250</v>
      </c>
      <c r="FJ44" s="873">
        <v>0</v>
      </c>
      <c r="FK44" s="873">
        <v>-1250</v>
      </c>
      <c r="FL44" s="873">
        <v>-497</v>
      </c>
      <c r="FM44" s="873">
        <v>0</v>
      </c>
      <c r="FN44" s="873">
        <v>-497</v>
      </c>
      <c r="FO44" s="873">
        <v>-11243</v>
      </c>
      <c r="FP44" s="873">
        <v>0</v>
      </c>
      <c r="FQ44" s="873">
        <v>-11243</v>
      </c>
      <c r="FR44" s="873">
        <v>0</v>
      </c>
      <c r="FS44" s="873">
        <v>0</v>
      </c>
      <c r="FT44" s="873">
        <v>0</v>
      </c>
      <c r="FU44" s="873">
        <v>-509</v>
      </c>
      <c r="FV44" s="873">
        <v>0</v>
      </c>
      <c r="FW44" s="873">
        <v>-509</v>
      </c>
      <c r="FX44" s="873">
        <v>-5101</v>
      </c>
      <c r="FY44" s="873">
        <v>0</v>
      </c>
      <c r="FZ44" s="873">
        <v>-5101</v>
      </c>
      <c r="GA44" s="873">
        <v>0</v>
      </c>
      <c r="GB44" s="873">
        <v>0</v>
      </c>
      <c r="GC44" s="873">
        <v>0</v>
      </c>
      <c r="GD44" s="873">
        <v>-11986207</v>
      </c>
      <c r="GE44" s="873">
        <v>0</v>
      </c>
      <c r="GF44" s="873">
        <v>-11986207</v>
      </c>
      <c r="GG44" s="873">
        <v>-41969</v>
      </c>
      <c r="GH44" s="873">
        <v>0</v>
      </c>
      <c r="GI44" s="873">
        <v>-41969</v>
      </c>
      <c r="GJ44" s="873">
        <v>-131724</v>
      </c>
      <c r="GK44" s="873">
        <v>0</v>
      </c>
      <c r="GL44" s="873">
        <v>-131724</v>
      </c>
      <c r="GM44" s="873">
        <v>-12179568</v>
      </c>
      <c r="GN44" s="873">
        <v>0</v>
      </c>
      <c r="GO44" s="873">
        <v>-12179568</v>
      </c>
      <c r="GP44" s="873">
        <v>0</v>
      </c>
      <c r="GQ44" s="873">
        <v>0</v>
      </c>
      <c r="GR44" s="873">
        <v>0</v>
      </c>
      <c r="GS44" s="873">
        <v>0</v>
      </c>
      <c r="GT44" s="873">
        <v>0</v>
      </c>
      <c r="GU44" s="873">
        <v>0</v>
      </c>
      <c r="GV44" s="873">
        <v>0</v>
      </c>
      <c r="GW44" s="873">
        <v>0</v>
      </c>
      <c r="GX44" s="873">
        <v>0</v>
      </c>
      <c r="GY44" s="873">
        <v>37008755</v>
      </c>
      <c r="GZ44" s="873">
        <v>0</v>
      </c>
      <c r="HA44" s="873">
        <v>37008755</v>
      </c>
      <c r="HB44" s="873">
        <v>236913</v>
      </c>
      <c r="HC44" s="873">
        <v>0</v>
      </c>
      <c r="HD44" s="873">
        <v>236913</v>
      </c>
      <c r="HE44" s="873">
        <v>-6225538</v>
      </c>
      <c r="HF44" s="873">
        <v>0</v>
      </c>
      <c r="HG44" s="873">
        <v>-6225538</v>
      </c>
      <c r="HH44" s="873">
        <v>-1813074</v>
      </c>
      <c r="HI44" s="873">
        <v>0</v>
      </c>
      <c r="HJ44" s="873">
        <v>-1813074</v>
      </c>
      <c r="HK44" s="873">
        <v>-352007</v>
      </c>
      <c r="HL44" s="873">
        <v>0</v>
      </c>
      <c r="HM44" s="873">
        <v>-352007</v>
      </c>
      <c r="HN44" s="873">
        <v>-12179568</v>
      </c>
      <c r="HO44" s="873">
        <v>0</v>
      </c>
      <c r="HP44" s="873">
        <v>-12179568</v>
      </c>
      <c r="HQ44" s="873">
        <v>0</v>
      </c>
      <c r="HR44" s="873">
        <v>0</v>
      </c>
      <c r="HS44" s="873">
        <v>0</v>
      </c>
      <c r="HT44" s="873">
        <v>-20333274</v>
      </c>
      <c r="HU44" s="873">
        <v>0</v>
      </c>
      <c r="HV44" s="873">
        <v>-20333274</v>
      </c>
      <c r="HW44" s="873">
        <v>16675481</v>
      </c>
      <c r="HX44" s="873">
        <v>0</v>
      </c>
      <c r="HY44" s="873">
        <v>16675481</v>
      </c>
      <c r="HZ44" s="870" t="s">
        <v>685</v>
      </c>
      <c r="IA44" s="870" t="s">
        <v>684</v>
      </c>
      <c r="IB44" s="870" t="s">
        <v>1907</v>
      </c>
      <c r="IC44" s="870" t="s">
        <v>2738</v>
      </c>
      <c r="ID44" s="870" t="s">
        <v>2781</v>
      </c>
    </row>
    <row r="45" spans="1:238" x14ac:dyDescent="0.2">
      <c r="A45" s="870" t="s">
        <v>3069</v>
      </c>
      <c r="B45" s="870" t="s">
        <v>154</v>
      </c>
      <c r="C45" s="870" t="s">
        <v>153</v>
      </c>
      <c r="D45" s="873">
        <v>66006626</v>
      </c>
      <c r="E45" s="873">
        <v>0</v>
      </c>
      <c r="F45" s="873">
        <v>66006626</v>
      </c>
      <c r="G45" s="873">
        <v>-2812524</v>
      </c>
      <c r="H45" s="873">
        <v>0</v>
      </c>
      <c r="I45" s="873">
        <v>-2812524</v>
      </c>
      <c r="J45" s="873">
        <v>-200281</v>
      </c>
      <c r="K45" s="873">
        <v>0</v>
      </c>
      <c r="L45" s="873">
        <v>-200281</v>
      </c>
      <c r="M45" s="873">
        <v>284794</v>
      </c>
      <c r="N45" s="873">
        <v>0</v>
      </c>
      <c r="O45" s="873">
        <v>284794</v>
      </c>
      <c r="P45" s="873">
        <v>558930</v>
      </c>
      <c r="Q45" s="873">
        <v>0</v>
      </c>
      <c r="R45" s="873">
        <v>558930</v>
      </c>
      <c r="S45" s="873">
        <v>276149</v>
      </c>
      <c r="T45" s="873">
        <v>0</v>
      </c>
      <c r="U45" s="873">
        <v>276149</v>
      </c>
      <c r="V45" s="873">
        <v>919592</v>
      </c>
      <c r="W45" s="873">
        <v>0</v>
      </c>
      <c r="X45" s="873">
        <v>919592</v>
      </c>
      <c r="Y45" s="873">
        <v>-9017877</v>
      </c>
      <c r="Z45" s="873">
        <v>0</v>
      </c>
      <c r="AA45" s="873">
        <v>-9017877</v>
      </c>
      <c r="AB45" s="873">
        <v>-11390</v>
      </c>
      <c r="AC45" s="873">
        <v>0</v>
      </c>
      <c r="AD45" s="873">
        <v>-11390</v>
      </c>
      <c r="AE45" s="873">
        <v>-780347</v>
      </c>
      <c r="AF45" s="873">
        <v>0</v>
      </c>
      <c r="AG45" s="873">
        <v>-780347</v>
      </c>
      <c r="AH45" s="873">
        <v>1451</v>
      </c>
      <c r="AI45" s="873">
        <v>0</v>
      </c>
      <c r="AJ45" s="873">
        <v>1451</v>
      </c>
      <c r="AK45" s="873">
        <v>0</v>
      </c>
      <c r="AL45" s="873">
        <v>0</v>
      </c>
      <c r="AM45" s="873">
        <v>0</v>
      </c>
      <c r="AN45" s="873">
        <v>-26782</v>
      </c>
      <c r="AO45" s="873">
        <v>0</v>
      </c>
      <c r="AP45" s="873">
        <v>-26782</v>
      </c>
      <c r="AQ45" s="873">
        <v>0</v>
      </c>
      <c r="AR45" s="873">
        <v>0</v>
      </c>
      <c r="AS45" s="873">
        <v>0</v>
      </c>
      <c r="AT45" s="873">
        <v>-755016</v>
      </c>
      <c r="AU45" s="873">
        <v>0</v>
      </c>
      <c r="AV45" s="873">
        <v>-755016</v>
      </c>
      <c r="AW45" s="873">
        <v>0</v>
      </c>
      <c r="AX45" s="873">
        <v>0</v>
      </c>
      <c r="AY45" s="873">
        <v>0</v>
      </c>
      <c r="AZ45" s="873">
        <v>1090161</v>
      </c>
      <c r="BA45" s="873">
        <v>0</v>
      </c>
      <c r="BB45" s="873">
        <v>1090161</v>
      </c>
      <c r="BC45" s="873">
        <v>-52455</v>
      </c>
      <c r="BD45" s="873">
        <v>0</v>
      </c>
      <c r="BE45" s="873">
        <v>-52455</v>
      </c>
      <c r="BF45" s="873">
        <v>-3322616</v>
      </c>
      <c r="BG45" s="873">
        <v>0</v>
      </c>
      <c r="BH45" s="873">
        <v>-3322616</v>
      </c>
      <c r="BI45" s="873">
        <v>-40750</v>
      </c>
      <c r="BJ45" s="873">
        <v>0</v>
      </c>
      <c r="BK45" s="873">
        <v>-40750</v>
      </c>
      <c r="BL45" s="873">
        <v>-119394</v>
      </c>
      <c r="BM45" s="873">
        <v>0</v>
      </c>
      <c r="BN45" s="873">
        <v>-119394</v>
      </c>
      <c r="BO45" s="873">
        <v>0</v>
      </c>
      <c r="BP45" s="873">
        <v>0</v>
      </c>
      <c r="BQ45" s="873">
        <v>0</v>
      </c>
      <c r="BR45" s="873">
        <v>-1613</v>
      </c>
      <c r="BS45" s="873">
        <v>0</v>
      </c>
      <c r="BT45" s="873">
        <v>-1613</v>
      </c>
      <c r="BU45" s="873">
        <v>0</v>
      </c>
      <c r="BV45" s="873">
        <v>0</v>
      </c>
      <c r="BW45" s="873">
        <v>0</v>
      </c>
      <c r="BX45" s="873">
        <v>0</v>
      </c>
      <c r="BY45" s="873">
        <v>0</v>
      </c>
      <c r="BZ45" s="873">
        <v>0</v>
      </c>
      <c r="CA45" s="873">
        <v>0</v>
      </c>
      <c r="CB45" s="873">
        <v>0</v>
      </c>
      <c r="CC45" s="873">
        <v>0</v>
      </c>
      <c r="CD45" s="873">
        <v>-12244891</v>
      </c>
      <c r="CE45" s="873">
        <v>0</v>
      </c>
      <c r="CF45" s="873">
        <v>-12244891</v>
      </c>
      <c r="CG45" s="873">
        <v>-14662</v>
      </c>
      <c r="CH45" s="873">
        <v>0</v>
      </c>
      <c r="CI45" s="873">
        <v>-14662</v>
      </c>
      <c r="CJ45" s="873">
        <v>-5649</v>
      </c>
      <c r="CK45" s="873">
        <v>0</v>
      </c>
      <c r="CL45" s="873">
        <v>-5649</v>
      </c>
      <c r="CM45" s="873">
        <v>-1506143</v>
      </c>
      <c r="CN45" s="873">
        <v>0</v>
      </c>
      <c r="CO45" s="873">
        <v>-1506143</v>
      </c>
      <c r="CP45" s="873">
        <v>109412</v>
      </c>
      <c r="CQ45" s="873">
        <v>0</v>
      </c>
      <c r="CR45" s="873">
        <v>109412</v>
      </c>
      <c r="CS45" s="873">
        <v>-1417042</v>
      </c>
      <c r="CT45" s="873">
        <v>0</v>
      </c>
      <c r="CU45" s="873">
        <v>-1417042</v>
      </c>
      <c r="CV45" s="873">
        <v>-392509</v>
      </c>
      <c r="CW45" s="873">
        <v>0</v>
      </c>
      <c r="CX45" s="873">
        <v>-392509</v>
      </c>
      <c r="CY45" s="873">
        <v>-3157</v>
      </c>
      <c r="CZ45" s="873">
        <v>0</v>
      </c>
      <c r="DA45" s="873">
        <v>-3157</v>
      </c>
      <c r="DB45" s="873">
        <v>-53936</v>
      </c>
      <c r="DC45" s="873">
        <v>0</v>
      </c>
      <c r="DD45" s="873">
        <v>-53936</v>
      </c>
      <c r="DE45" s="873">
        <v>0</v>
      </c>
      <c r="DF45" s="873">
        <v>0</v>
      </c>
      <c r="DG45" s="873">
        <v>0</v>
      </c>
      <c r="DH45" s="873">
        <v>-29849</v>
      </c>
      <c r="DI45" s="873">
        <v>0</v>
      </c>
      <c r="DJ45" s="873">
        <v>-29849</v>
      </c>
      <c r="DK45" s="873">
        <v>0</v>
      </c>
      <c r="DL45" s="873">
        <v>0</v>
      </c>
      <c r="DM45" s="873">
        <v>0</v>
      </c>
      <c r="DN45" s="873">
        <v>0</v>
      </c>
      <c r="DO45" s="873">
        <v>0</v>
      </c>
      <c r="DP45" s="873">
        <v>0</v>
      </c>
      <c r="DQ45" s="873">
        <v>0</v>
      </c>
      <c r="DR45" s="873">
        <v>0</v>
      </c>
      <c r="DS45" s="873">
        <v>0</v>
      </c>
      <c r="DT45" s="873">
        <v>0</v>
      </c>
      <c r="DU45" s="873">
        <v>0</v>
      </c>
      <c r="DV45" s="873">
        <v>0</v>
      </c>
      <c r="DW45" s="873">
        <v>0</v>
      </c>
      <c r="DX45" s="873">
        <v>0</v>
      </c>
      <c r="DY45" s="873">
        <v>0</v>
      </c>
      <c r="DZ45" s="873">
        <v>-141776</v>
      </c>
      <c r="EA45" s="873">
        <v>0</v>
      </c>
      <c r="EB45" s="873">
        <v>-141776</v>
      </c>
      <c r="EC45" s="873">
        <v>-8030</v>
      </c>
      <c r="ED45" s="873">
        <v>0</v>
      </c>
      <c r="EE45" s="873">
        <v>-8030</v>
      </c>
      <c r="EF45" s="873">
        <v>0</v>
      </c>
      <c r="EG45" s="873">
        <v>0</v>
      </c>
      <c r="EH45" s="873">
        <v>-629257</v>
      </c>
      <c r="EI45" s="873">
        <v>0</v>
      </c>
      <c r="EJ45" s="873">
        <v>-629257</v>
      </c>
      <c r="EK45" s="873">
        <v>0</v>
      </c>
      <c r="EL45" s="873">
        <v>0</v>
      </c>
      <c r="EM45" s="873">
        <v>0</v>
      </c>
      <c r="EN45" s="873">
        <v>0</v>
      </c>
      <c r="EO45" s="873">
        <v>0</v>
      </c>
      <c r="EP45" s="873">
        <v>0</v>
      </c>
      <c r="EQ45" s="873">
        <v>1036</v>
      </c>
      <c r="ER45" s="873">
        <v>0</v>
      </c>
      <c r="ES45" s="873">
        <v>1036</v>
      </c>
      <c r="ET45" s="873">
        <v>-782</v>
      </c>
      <c r="EU45" s="873">
        <v>0</v>
      </c>
      <c r="EV45" s="873">
        <v>-782</v>
      </c>
      <c r="EW45" s="873">
        <v>-1122</v>
      </c>
      <c r="EX45" s="873">
        <v>0</v>
      </c>
      <c r="EY45" s="873">
        <v>-1122</v>
      </c>
      <c r="EZ45" s="873">
        <v>2719</v>
      </c>
      <c r="FA45" s="873">
        <v>0</v>
      </c>
      <c r="FB45" s="873">
        <v>2719</v>
      </c>
      <c r="FC45" s="873">
        <v>-1613</v>
      </c>
      <c r="FD45" s="873">
        <v>0</v>
      </c>
      <c r="FE45" s="873">
        <v>-1613</v>
      </c>
      <c r="FF45" s="873">
        <v>0</v>
      </c>
      <c r="FG45" s="873">
        <v>0</v>
      </c>
      <c r="FH45" s="873">
        <v>0</v>
      </c>
      <c r="FI45" s="873">
        <v>0</v>
      </c>
      <c r="FJ45" s="873">
        <v>0</v>
      </c>
      <c r="FK45" s="873">
        <v>0</v>
      </c>
      <c r="FL45" s="873">
        <v>0</v>
      </c>
      <c r="FM45" s="873">
        <v>0</v>
      </c>
      <c r="FN45" s="873">
        <v>0</v>
      </c>
      <c r="FO45" s="873">
        <v>-21514</v>
      </c>
      <c r="FP45" s="873">
        <v>0</v>
      </c>
      <c r="FQ45" s="873">
        <v>-21514</v>
      </c>
      <c r="FR45" s="873">
        <v>6156</v>
      </c>
      <c r="FS45" s="873">
        <v>0</v>
      </c>
      <c r="FT45" s="873">
        <v>6156</v>
      </c>
      <c r="FU45" s="873">
        <v>-10537</v>
      </c>
      <c r="FV45" s="873">
        <v>0</v>
      </c>
      <c r="FW45" s="873">
        <v>-10537</v>
      </c>
      <c r="FX45" s="873">
        <v>27842</v>
      </c>
      <c r="FY45" s="873">
        <v>0</v>
      </c>
      <c r="FZ45" s="873">
        <v>27842</v>
      </c>
      <c r="GA45" s="873">
        <v>1519</v>
      </c>
      <c r="GB45" s="873">
        <v>0</v>
      </c>
      <c r="GC45" s="873">
        <v>1519</v>
      </c>
      <c r="GD45" s="873">
        <v>-26178330</v>
      </c>
      <c r="GE45" s="873">
        <v>0</v>
      </c>
      <c r="GF45" s="873">
        <v>-26178330</v>
      </c>
      <c r="GG45" s="873">
        <v>-117369</v>
      </c>
      <c r="GH45" s="873">
        <v>0</v>
      </c>
      <c r="GI45" s="873">
        <v>-117369</v>
      </c>
      <c r="GJ45" s="873">
        <v>-340745</v>
      </c>
      <c r="GK45" s="873">
        <v>0</v>
      </c>
      <c r="GL45" s="873">
        <v>-340745</v>
      </c>
      <c r="GM45" s="873">
        <v>-26632740</v>
      </c>
      <c r="GN45" s="873">
        <v>0</v>
      </c>
      <c r="GO45" s="873">
        <v>-26632740</v>
      </c>
      <c r="GP45" s="873">
        <v>0</v>
      </c>
      <c r="GQ45" s="873">
        <v>0</v>
      </c>
      <c r="GR45" s="873">
        <v>0</v>
      </c>
      <c r="GS45" s="873">
        <v>-725</v>
      </c>
      <c r="GT45" s="873">
        <v>0</v>
      </c>
      <c r="GU45" s="873">
        <v>-725</v>
      </c>
      <c r="GV45" s="873">
        <v>-725</v>
      </c>
      <c r="GW45" s="873">
        <v>0</v>
      </c>
      <c r="GX45" s="873">
        <v>-725</v>
      </c>
      <c r="GY45" s="873">
        <v>63194102</v>
      </c>
      <c r="GZ45" s="873">
        <v>0</v>
      </c>
      <c r="HA45" s="873">
        <v>63194102</v>
      </c>
      <c r="HB45" s="873">
        <v>919592</v>
      </c>
      <c r="HC45" s="873">
        <v>0</v>
      </c>
      <c r="HD45" s="873">
        <v>919592</v>
      </c>
      <c r="HE45" s="873">
        <v>-12244891</v>
      </c>
      <c r="HF45" s="873">
        <v>0</v>
      </c>
      <c r="HG45" s="873">
        <v>-12244891</v>
      </c>
      <c r="HH45" s="873">
        <v>-1417042</v>
      </c>
      <c r="HI45" s="873">
        <v>0</v>
      </c>
      <c r="HJ45" s="873">
        <v>-1417042</v>
      </c>
      <c r="HK45" s="873">
        <v>-629257</v>
      </c>
      <c r="HL45" s="873">
        <v>0</v>
      </c>
      <c r="HM45" s="873">
        <v>-629257</v>
      </c>
      <c r="HN45" s="873">
        <v>-26632740</v>
      </c>
      <c r="HO45" s="873">
        <v>0</v>
      </c>
      <c r="HP45" s="873">
        <v>-26632740</v>
      </c>
      <c r="HQ45" s="873">
        <v>-725</v>
      </c>
      <c r="HR45" s="873">
        <v>0</v>
      </c>
      <c r="HS45" s="873">
        <v>-725</v>
      </c>
      <c r="HT45" s="873">
        <v>-40005063</v>
      </c>
      <c r="HU45" s="873">
        <v>0</v>
      </c>
      <c r="HV45" s="873">
        <v>-40005063</v>
      </c>
      <c r="HW45" s="873">
        <v>23189039</v>
      </c>
      <c r="HX45" s="873">
        <v>0</v>
      </c>
      <c r="HY45" s="873">
        <v>23189039</v>
      </c>
      <c r="HZ45" s="870" t="s">
        <v>690</v>
      </c>
      <c r="IA45" s="870" t="s">
        <v>696</v>
      </c>
      <c r="IB45" s="870" t="s">
        <v>1909</v>
      </c>
      <c r="IC45" s="870" t="s">
        <v>2738</v>
      </c>
      <c r="ID45" s="870" t="s">
        <v>2782</v>
      </c>
    </row>
    <row r="46" spans="1:238" x14ac:dyDescent="0.2">
      <c r="A46" s="870" t="s">
        <v>3069</v>
      </c>
      <c r="B46" s="870" t="s">
        <v>156</v>
      </c>
      <c r="C46" s="870" t="s">
        <v>155</v>
      </c>
      <c r="D46" s="873">
        <v>79594502</v>
      </c>
      <c r="E46" s="873">
        <v>0</v>
      </c>
      <c r="F46" s="873">
        <v>79594502</v>
      </c>
      <c r="G46" s="873">
        <v>-3358428</v>
      </c>
      <c r="H46" s="873">
        <v>0</v>
      </c>
      <c r="I46" s="873">
        <v>-3358428</v>
      </c>
      <c r="J46" s="873">
        <v>-487284</v>
      </c>
      <c r="K46" s="873">
        <v>0</v>
      </c>
      <c r="L46" s="873">
        <v>-487284</v>
      </c>
      <c r="M46" s="873">
        <v>362194</v>
      </c>
      <c r="N46" s="873">
        <v>0</v>
      </c>
      <c r="O46" s="873">
        <v>362194</v>
      </c>
      <c r="P46" s="873">
        <v>421204</v>
      </c>
      <c r="Q46" s="873">
        <v>0</v>
      </c>
      <c r="R46" s="873">
        <v>421204</v>
      </c>
      <c r="S46" s="873">
        <v>187221</v>
      </c>
      <c r="T46" s="873">
        <v>0</v>
      </c>
      <c r="U46" s="873">
        <v>187221</v>
      </c>
      <c r="V46" s="873">
        <v>483335</v>
      </c>
      <c r="W46" s="873">
        <v>0</v>
      </c>
      <c r="X46" s="873">
        <v>483335</v>
      </c>
      <c r="Y46" s="873">
        <v>-11938584</v>
      </c>
      <c r="Z46" s="873">
        <v>0</v>
      </c>
      <c r="AA46" s="873">
        <v>-11938584</v>
      </c>
      <c r="AB46" s="873">
        <v>0</v>
      </c>
      <c r="AC46" s="873">
        <v>0</v>
      </c>
      <c r="AD46" s="873">
        <v>0</v>
      </c>
      <c r="AE46" s="873">
        <v>-519038</v>
      </c>
      <c r="AF46" s="873">
        <v>0</v>
      </c>
      <c r="AG46" s="873">
        <v>-519038</v>
      </c>
      <c r="AH46" s="873">
        <v>3942</v>
      </c>
      <c r="AI46" s="873">
        <v>0</v>
      </c>
      <c r="AJ46" s="873">
        <v>3942</v>
      </c>
      <c r="AK46" s="873">
        <v>0</v>
      </c>
      <c r="AL46" s="873">
        <v>0</v>
      </c>
      <c r="AM46" s="873">
        <v>0</v>
      </c>
      <c r="AN46" s="873">
        <v>12989</v>
      </c>
      <c r="AO46" s="873">
        <v>0</v>
      </c>
      <c r="AP46" s="873">
        <v>12989</v>
      </c>
      <c r="AQ46" s="873">
        <v>0</v>
      </c>
      <c r="AR46" s="873">
        <v>0</v>
      </c>
      <c r="AS46" s="873">
        <v>0</v>
      </c>
      <c r="AT46" s="873">
        <v>-535969</v>
      </c>
      <c r="AU46" s="873">
        <v>0</v>
      </c>
      <c r="AV46" s="873">
        <v>-535969</v>
      </c>
      <c r="AW46" s="873">
        <v>0</v>
      </c>
      <c r="AX46" s="873">
        <v>0</v>
      </c>
      <c r="AY46" s="873">
        <v>0</v>
      </c>
      <c r="AZ46" s="873">
        <v>1224342</v>
      </c>
      <c r="BA46" s="873">
        <v>0</v>
      </c>
      <c r="BB46" s="873">
        <v>1224342</v>
      </c>
      <c r="BC46" s="873">
        <v>-64307</v>
      </c>
      <c r="BD46" s="873">
        <v>0</v>
      </c>
      <c r="BE46" s="873">
        <v>-64307</v>
      </c>
      <c r="BF46" s="873">
        <v>-4373158</v>
      </c>
      <c r="BG46" s="873">
        <v>0</v>
      </c>
      <c r="BH46" s="873">
        <v>-4373158</v>
      </c>
      <c r="BI46" s="873">
        <v>55936</v>
      </c>
      <c r="BJ46" s="873">
        <v>0</v>
      </c>
      <c r="BK46" s="873">
        <v>55936</v>
      </c>
      <c r="BL46" s="873">
        <v>-147219</v>
      </c>
      <c r="BM46" s="873">
        <v>0</v>
      </c>
      <c r="BN46" s="873">
        <v>-147219</v>
      </c>
      <c r="BO46" s="873">
        <v>366</v>
      </c>
      <c r="BP46" s="873">
        <v>0</v>
      </c>
      <c r="BQ46" s="873">
        <v>366</v>
      </c>
      <c r="BR46" s="873">
        <v>-6263</v>
      </c>
      <c r="BS46" s="873">
        <v>0</v>
      </c>
      <c r="BT46" s="873">
        <v>-6263</v>
      </c>
      <c r="BU46" s="873">
        <v>0</v>
      </c>
      <c r="BV46" s="873">
        <v>0</v>
      </c>
      <c r="BW46" s="873">
        <v>0</v>
      </c>
      <c r="BX46" s="873">
        <v>0</v>
      </c>
      <c r="BY46" s="873">
        <v>0</v>
      </c>
      <c r="BZ46" s="873">
        <v>0</v>
      </c>
      <c r="CA46" s="873">
        <v>0</v>
      </c>
      <c r="CB46" s="873">
        <v>0</v>
      </c>
      <c r="CC46" s="873">
        <v>0</v>
      </c>
      <c r="CD46" s="873">
        <v>-15767925</v>
      </c>
      <c r="CE46" s="873">
        <v>0</v>
      </c>
      <c r="CF46" s="873">
        <v>-15767925</v>
      </c>
      <c r="CG46" s="873">
        <v>0</v>
      </c>
      <c r="CH46" s="873">
        <v>0</v>
      </c>
      <c r="CI46" s="873">
        <v>0</v>
      </c>
      <c r="CJ46" s="873">
        <v>-2595</v>
      </c>
      <c r="CK46" s="873">
        <v>0</v>
      </c>
      <c r="CL46" s="873">
        <v>-2595</v>
      </c>
      <c r="CM46" s="873">
        <v>-2839026</v>
      </c>
      <c r="CN46" s="873">
        <v>0</v>
      </c>
      <c r="CO46" s="873">
        <v>-2839026</v>
      </c>
      <c r="CP46" s="873">
        <v>83073</v>
      </c>
      <c r="CQ46" s="873">
        <v>0</v>
      </c>
      <c r="CR46" s="873">
        <v>83073</v>
      </c>
      <c r="CS46" s="873">
        <v>-2758548</v>
      </c>
      <c r="CT46" s="873">
        <v>0</v>
      </c>
      <c r="CU46" s="873">
        <v>-2758548</v>
      </c>
      <c r="CV46" s="873">
        <v>-189857</v>
      </c>
      <c r="CW46" s="873">
        <v>0</v>
      </c>
      <c r="CX46" s="873">
        <v>-189857</v>
      </c>
      <c r="CY46" s="873">
        <v>2166</v>
      </c>
      <c r="CZ46" s="873">
        <v>0</v>
      </c>
      <c r="DA46" s="873">
        <v>2166</v>
      </c>
      <c r="DB46" s="873">
        <v>-258184</v>
      </c>
      <c r="DC46" s="873">
        <v>0</v>
      </c>
      <c r="DD46" s="873">
        <v>-258184</v>
      </c>
      <c r="DE46" s="873">
        <v>3706</v>
      </c>
      <c r="DF46" s="873">
        <v>0</v>
      </c>
      <c r="DG46" s="873">
        <v>3706</v>
      </c>
      <c r="DH46" s="873">
        <v>0</v>
      </c>
      <c r="DI46" s="873">
        <v>0</v>
      </c>
      <c r="DJ46" s="873">
        <v>0</v>
      </c>
      <c r="DK46" s="873">
        <v>0</v>
      </c>
      <c r="DL46" s="873">
        <v>0</v>
      </c>
      <c r="DM46" s="873">
        <v>0</v>
      </c>
      <c r="DN46" s="873">
        <v>0</v>
      </c>
      <c r="DO46" s="873">
        <v>0</v>
      </c>
      <c r="DP46" s="873">
        <v>0</v>
      </c>
      <c r="DQ46" s="873">
        <v>0</v>
      </c>
      <c r="DR46" s="873">
        <v>0</v>
      </c>
      <c r="DS46" s="873">
        <v>0</v>
      </c>
      <c r="DT46" s="873">
        <v>0</v>
      </c>
      <c r="DU46" s="873">
        <v>0</v>
      </c>
      <c r="DV46" s="873">
        <v>0</v>
      </c>
      <c r="DW46" s="873">
        <v>0</v>
      </c>
      <c r="DX46" s="873">
        <v>0</v>
      </c>
      <c r="DY46" s="873">
        <v>0</v>
      </c>
      <c r="DZ46" s="873">
        <v>0</v>
      </c>
      <c r="EA46" s="873">
        <v>0</v>
      </c>
      <c r="EB46" s="873">
        <v>0</v>
      </c>
      <c r="EC46" s="873">
        <v>1293</v>
      </c>
      <c r="ED46" s="873">
        <v>0</v>
      </c>
      <c r="EE46" s="873">
        <v>1293</v>
      </c>
      <c r="EF46" s="873">
        <v>0</v>
      </c>
      <c r="EG46" s="873">
        <v>0</v>
      </c>
      <c r="EH46" s="873">
        <v>-440876</v>
      </c>
      <c r="EI46" s="873">
        <v>0</v>
      </c>
      <c r="EJ46" s="873">
        <v>-440876</v>
      </c>
      <c r="EK46" s="873">
        <v>0</v>
      </c>
      <c r="EL46" s="873">
        <v>0</v>
      </c>
      <c r="EM46" s="873">
        <v>0</v>
      </c>
      <c r="EN46" s="873">
        <v>0</v>
      </c>
      <c r="EO46" s="873">
        <v>0</v>
      </c>
      <c r="EP46" s="873">
        <v>0</v>
      </c>
      <c r="EQ46" s="873">
        <v>0</v>
      </c>
      <c r="ER46" s="873">
        <v>0</v>
      </c>
      <c r="ES46" s="873">
        <v>0</v>
      </c>
      <c r="ET46" s="873">
        <v>-467600</v>
      </c>
      <c r="EU46" s="873">
        <v>0</v>
      </c>
      <c r="EV46" s="873">
        <v>-467600</v>
      </c>
      <c r="EW46" s="873">
        <v>-127548</v>
      </c>
      <c r="EX46" s="873">
        <v>0</v>
      </c>
      <c r="EY46" s="873">
        <v>-127548</v>
      </c>
      <c r="EZ46" s="873">
        <v>0</v>
      </c>
      <c r="FA46" s="873">
        <v>0</v>
      </c>
      <c r="FB46" s="873">
        <v>0</v>
      </c>
      <c r="FC46" s="873">
        <v>-6262</v>
      </c>
      <c r="FD46" s="873">
        <v>0</v>
      </c>
      <c r="FE46" s="873">
        <v>-6262</v>
      </c>
      <c r="FF46" s="873">
        <v>0</v>
      </c>
      <c r="FG46" s="873">
        <v>0</v>
      </c>
      <c r="FH46" s="873">
        <v>0</v>
      </c>
      <c r="FI46" s="873">
        <v>-629</v>
      </c>
      <c r="FJ46" s="873">
        <v>0</v>
      </c>
      <c r="FK46" s="873">
        <v>-629</v>
      </c>
      <c r="FL46" s="873">
        <v>0</v>
      </c>
      <c r="FM46" s="873">
        <v>0</v>
      </c>
      <c r="FN46" s="873">
        <v>0</v>
      </c>
      <c r="FO46" s="873">
        <v>-38972</v>
      </c>
      <c r="FP46" s="873">
        <v>0</v>
      </c>
      <c r="FQ46" s="873">
        <v>-38972</v>
      </c>
      <c r="FR46" s="873">
        <v>39</v>
      </c>
      <c r="FS46" s="873">
        <v>0</v>
      </c>
      <c r="FT46" s="873">
        <v>39</v>
      </c>
      <c r="FU46" s="873">
        <v>0</v>
      </c>
      <c r="FV46" s="873">
        <v>0</v>
      </c>
      <c r="FW46" s="873">
        <v>0</v>
      </c>
      <c r="FX46" s="873">
        <v>39795</v>
      </c>
      <c r="FY46" s="873">
        <v>0</v>
      </c>
      <c r="FZ46" s="873">
        <v>39795</v>
      </c>
      <c r="GA46" s="873">
        <v>0</v>
      </c>
      <c r="GB46" s="873">
        <v>0</v>
      </c>
      <c r="GC46" s="873">
        <v>0</v>
      </c>
      <c r="GD46" s="873">
        <v>-23122262</v>
      </c>
      <c r="GE46" s="873">
        <v>0</v>
      </c>
      <c r="GF46" s="873">
        <v>-23122262</v>
      </c>
      <c r="GG46" s="873">
        <v>-206</v>
      </c>
      <c r="GH46" s="873">
        <v>0</v>
      </c>
      <c r="GI46" s="873">
        <v>-206</v>
      </c>
      <c r="GJ46" s="873">
        <v>-202509</v>
      </c>
      <c r="GK46" s="873">
        <v>0</v>
      </c>
      <c r="GL46" s="873">
        <v>-202509</v>
      </c>
      <c r="GM46" s="873">
        <v>-23926154</v>
      </c>
      <c r="GN46" s="873">
        <v>0</v>
      </c>
      <c r="GO46" s="873">
        <v>-23926154</v>
      </c>
      <c r="GP46" s="873">
        <v>0</v>
      </c>
      <c r="GQ46" s="873">
        <v>0</v>
      </c>
      <c r="GR46" s="873">
        <v>0</v>
      </c>
      <c r="GS46" s="873">
        <v>0</v>
      </c>
      <c r="GT46" s="873">
        <v>0</v>
      </c>
      <c r="GU46" s="873">
        <v>0</v>
      </c>
      <c r="GV46" s="873">
        <v>0</v>
      </c>
      <c r="GW46" s="873">
        <v>0</v>
      </c>
      <c r="GX46" s="873">
        <v>0</v>
      </c>
      <c r="GY46" s="873">
        <v>76236074</v>
      </c>
      <c r="GZ46" s="873">
        <v>0</v>
      </c>
      <c r="HA46" s="873">
        <v>76236074</v>
      </c>
      <c r="HB46" s="873">
        <v>483335</v>
      </c>
      <c r="HC46" s="873">
        <v>0</v>
      </c>
      <c r="HD46" s="873">
        <v>483335</v>
      </c>
      <c r="HE46" s="873">
        <v>-15767925</v>
      </c>
      <c r="HF46" s="873">
        <v>0</v>
      </c>
      <c r="HG46" s="873">
        <v>-15767925</v>
      </c>
      <c r="HH46" s="873">
        <v>-2758548</v>
      </c>
      <c r="HI46" s="873">
        <v>0</v>
      </c>
      <c r="HJ46" s="873">
        <v>-2758548</v>
      </c>
      <c r="HK46" s="873">
        <v>-440876</v>
      </c>
      <c r="HL46" s="873">
        <v>0</v>
      </c>
      <c r="HM46" s="873">
        <v>-440876</v>
      </c>
      <c r="HN46" s="873">
        <v>-23926154</v>
      </c>
      <c r="HO46" s="873">
        <v>0</v>
      </c>
      <c r="HP46" s="873">
        <v>-23926154</v>
      </c>
      <c r="HQ46" s="873">
        <v>0</v>
      </c>
      <c r="HR46" s="873">
        <v>0</v>
      </c>
      <c r="HS46" s="873">
        <v>0</v>
      </c>
      <c r="HT46" s="873">
        <v>-42410168</v>
      </c>
      <c r="HU46" s="873">
        <v>0</v>
      </c>
      <c r="HV46" s="873">
        <v>-42410168</v>
      </c>
      <c r="HW46" s="873">
        <v>33825906</v>
      </c>
      <c r="HX46" s="873">
        <v>0</v>
      </c>
      <c r="HY46" s="873">
        <v>33825906</v>
      </c>
      <c r="HZ46" s="870" t="s">
        <v>690</v>
      </c>
      <c r="IA46" s="870" t="s">
        <v>711</v>
      </c>
      <c r="IB46" s="870" t="s">
        <v>1909</v>
      </c>
      <c r="IC46" s="870" t="s">
        <v>2739</v>
      </c>
      <c r="ID46" s="870" t="s">
        <v>2783</v>
      </c>
    </row>
    <row r="47" spans="1:238" x14ac:dyDescent="0.2">
      <c r="A47" s="870" t="s">
        <v>3069</v>
      </c>
      <c r="B47" s="870" t="s">
        <v>158</v>
      </c>
      <c r="C47" s="870" t="s">
        <v>157</v>
      </c>
      <c r="D47" s="873">
        <v>150821829</v>
      </c>
      <c r="E47" s="873">
        <v>0</v>
      </c>
      <c r="F47" s="873">
        <v>150821829</v>
      </c>
      <c r="G47" s="873">
        <v>0</v>
      </c>
      <c r="H47" s="873">
        <v>0</v>
      </c>
      <c r="I47" s="873">
        <v>0</v>
      </c>
      <c r="J47" s="873">
        <v>-395978</v>
      </c>
      <c r="K47" s="873">
        <v>0</v>
      </c>
      <c r="L47" s="873">
        <v>-395978</v>
      </c>
      <c r="M47" s="873">
        <v>213998</v>
      </c>
      <c r="N47" s="873">
        <v>0</v>
      </c>
      <c r="O47" s="873">
        <v>213998</v>
      </c>
      <c r="P47" s="873">
        <v>447063</v>
      </c>
      <c r="Q47" s="873">
        <v>0</v>
      </c>
      <c r="R47" s="873">
        <v>447063</v>
      </c>
      <c r="S47" s="873">
        <v>344528</v>
      </c>
      <c r="T47" s="873">
        <v>0</v>
      </c>
      <c r="U47" s="873">
        <v>344528</v>
      </c>
      <c r="V47" s="873">
        <v>609611</v>
      </c>
      <c r="W47" s="873">
        <v>0</v>
      </c>
      <c r="X47" s="873">
        <v>609611</v>
      </c>
      <c r="Y47" s="873">
        <v>-2986449</v>
      </c>
      <c r="Z47" s="873">
        <v>0</v>
      </c>
      <c r="AA47" s="873">
        <v>-2986449</v>
      </c>
      <c r="AB47" s="873">
        <v>-8153</v>
      </c>
      <c r="AC47" s="873">
        <v>0</v>
      </c>
      <c r="AD47" s="873">
        <v>-8153</v>
      </c>
      <c r="AE47" s="873">
        <v>-175558</v>
      </c>
      <c r="AF47" s="873">
        <v>0</v>
      </c>
      <c r="AG47" s="873">
        <v>-175558</v>
      </c>
      <c r="AH47" s="873">
        <v>0</v>
      </c>
      <c r="AI47" s="873">
        <v>0</v>
      </c>
      <c r="AJ47" s="873">
        <v>0</v>
      </c>
      <c r="AK47" s="873">
        <v>0</v>
      </c>
      <c r="AL47" s="873">
        <v>0</v>
      </c>
      <c r="AM47" s="873">
        <v>0</v>
      </c>
      <c r="AN47" s="873">
        <v>-175558</v>
      </c>
      <c r="AO47" s="873">
        <v>0</v>
      </c>
      <c r="AP47" s="873">
        <v>-175558</v>
      </c>
      <c r="AQ47" s="873">
        <v>-3771</v>
      </c>
      <c r="AR47" s="873">
        <v>0</v>
      </c>
      <c r="AS47" s="873">
        <v>-3771</v>
      </c>
      <c r="AT47" s="873">
        <v>0</v>
      </c>
      <c r="AU47" s="873">
        <v>0</v>
      </c>
      <c r="AV47" s="873">
        <v>0</v>
      </c>
      <c r="AW47" s="873">
        <v>0</v>
      </c>
      <c r="AX47" s="873">
        <v>0</v>
      </c>
      <c r="AY47" s="873">
        <v>0</v>
      </c>
      <c r="AZ47" s="873">
        <v>3564821</v>
      </c>
      <c r="BA47" s="873">
        <v>0</v>
      </c>
      <c r="BB47" s="873">
        <v>3564821</v>
      </c>
      <c r="BC47" s="873">
        <v>0</v>
      </c>
      <c r="BD47" s="873">
        <v>0</v>
      </c>
      <c r="BE47" s="873">
        <v>0</v>
      </c>
      <c r="BF47" s="873">
        <v>-31032586</v>
      </c>
      <c r="BG47" s="873">
        <v>0</v>
      </c>
      <c r="BH47" s="873">
        <v>-31032586</v>
      </c>
      <c r="BI47" s="873">
        <v>2478033</v>
      </c>
      <c r="BJ47" s="873">
        <v>0</v>
      </c>
      <c r="BK47" s="873">
        <v>2478033</v>
      </c>
      <c r="BL47" s="873">
        <v>-16865</v>
      </c>
      <c r="BM47" s="873">
        <v>0</v>
      </c>
      <c r="BN47" s="873">
        <v>-16865</v>
      </c>
      <c r="BO47" s="873">
        <v>0</v>
      </c>
      <c r="BP47" s="873">
        <v>0</v>
      </c>
      <c r="BQ47" s="873">
        <v>0</v>
      </c>
      <c r="BR47" s="873">
        <v>0</v>
      </c>
      <c r="BS47" s="873">
        <v>0</v>
      </c>
      <c r="BT47" s="873">
        <v>0</v>
      </c>
      <c r="BU47" s="873">
        <v>0</v>
      </c>
      <c r="BV47" s="873">
        <v>0</v>
      </c>
      <c r="BW47" s="873">
        <v>0</v>
      </c>
      <c r="BX47" s="873">
        <v>0</v>
      </c>
      <c r="BY47" s="873">
        <v>0</v>
      </c>
      <c r="BZ47" s="873">
        <v>0</v>
      </c>
      <c r="CA47" s="873">
        <v>0</v>
      </c>
      <c r="CB47" s="873">
        <v>0</v>
      </c>
      <c r="CC47" s="873">
        <v>0</v>
      </c>
      <c r="CD47" s="873">
        <v>-28168604</v>
      </c>
      <c r="CE47" s="873">
        <v>0</v>
      </c>
      <c r="CF47" s="873">
        <v>-28168604</v>
      </c>
      <c r="CG47" s="873">
        <v>-22634</v>
      </c>
      <c r="CH47" s="873">
        <v>0</v>
      </c>
      <c r="CI47" s="873">
        <v>-22634</v>
      </c>
      <c r="CJ47" s="873">
        <v>-8774</v>
      </c>
      <c r="CK47" s="873">
        <v>0</v>
      </c>
      <c r="CL47" s="873">
        <v>-8774</v>
      </c>
      <c r="CM47" s="873">
        <v>-5385452</v>
      </c>
      <c r="CN47" s="873">
        <v>0</v>
      </c>
      <c r="CO47" s="873">
        <v>-5385452</v>
      </c>
      <c r="CP47" s="873">
        <v>-720660</v>
      </c>
      <c r="CQ47" s="873">
        <v>0</v>
      </c>
      <c r="CR47" s="873">
        <v>-720660</v>
      </c>
      <c r="CS47" s="873">
        <v>-6137520</v>
      </c>
      <c r="CT47" s="873">
        <v>0</v>
      </c>
      <c r="CU47" s="873">
        <v>-6137520</v>
      </c>
      <c r="CV47" s="873">
        <v>-133546</v>
      </c>
      <c r="CW47" s="873">
        <v>0</v>
      </c>
      <c r="CX47" s="873">
        <v>-133546</v>
      </c>
      <c r="CY47" s="873">
        <v>155</v>
      </c>
      <c r="CZ47" s="873">
        <v>0</v>
      </c>
      <c r="DA47" s="873">
        <v>155</v>
      </c>
      <c r="DB47" s="873">
        <v>0</v>
      </c>
      <c r="DC47" s="873">
        <v>0</v>
      </c>
      <c r="DD47" s="873">
        <v>0</v>
      </c>
      <c r="DE47" s="873">
        <v>0</v>
      </c>
      <c r="DF47" s="873">
        <v>0</v>
      </c>
      <c r="DG47" s="873">
        <v>0</v>
      </c>
      <c r="DH47" s="873">
        <v>0</v>
      </c>
      <c r="DI47" s="873">
        <v>0</v>
      </c>
      <c r="DJ47" s="873">
        <v>0</v>
      </c>
      <c r="DK47" s="873">
        <v>0</v>
      </c>
      <c r="DL47" s="873">
        <v>0</v>
      </c>
      <c r="DM47" s="873">
        <v>0</v>
      </c>
      <c r="DN47" s="873">
        <v>0</v>
      </c>
      <c r="DO47" s="873">
        <v>0</v>
      </c>
      <c r="DP47" s="873">
        <v>0</v>
      </c>
      <c r="DQ47" s="873">
        <v>0</v>
      </c>
      <c r="DR47" s="873">
        <v>0</v>
      </c>
      <c r="DS47" s="873">
        <v>0</v>
      </c>
      <c r="DT47" s="873">
        <v>0</v>
      </c>
      <c r="DU47" s="873">
        <v>0</v>
      </c>
      <c r="DV47" s="873">
        <v>0</v>
      </c>
      <c r="DW47" s="873">
        <v>0</v>
      </c>
      <c r="DX47" s="873">
        <v>0</v>
      </c>
      <c r="DY47" s="873">
        <v>0</v>
      </c>
      <c r="DZ47" s="873">
        <v>0</v>
      </c>
      <c r="EA47" s="873">
        <v>0</v>
      </c>
      <c r="EB47" s="873">
        <v>0</v>
      </c>
      <c r="EC47" s="873">
        <v>0</v>
      </c>
      <c r="ED47" s="873">
        <v>0</v>
      </c>
      <c r="EE47" s="873">
        <v>0</v>
      </c>
      <c r="EF47" s="873">
        <v>0</v>
      </c>
      <c r="EG47" s="873">
        <v>0</v>
      </c>
      <c r="EH47" s="873">
        <v>-133391</v>
      </c>
      <c r="EI47" s="873">
        <v>0</v>
      </c>
      <c r="EJ47" s="873">
        <v>-133391</v>
      </c>
      <c r="EK47" s="873">
        <v>0</v>
      </c>
      <c r="EL47" s="873">
        <v>0</v>
      </c>
      <c r="EM47" s="873">
        <v>0</v>
      </c>
      <c r="EN47" s="873">
        <v>0</v>
      </c>
      <c r="EO47" s="873">
        <v>0</v>
      </c>
      <c r="EP47" s="873">
        <v>0</v>
      </c>
      <c r="EQ47" s="873">
        <v>0</v>
      </c>
      <c r="ER47" s="873">
        <v>0</v>
      </c>
      <c r="ES47" s="873">
        <v>0</v>
      </c>
      <c r="ET47" s="873">
        <v>0</v>
      </c>
      <c r="EU47" s="873">
        <v>0</v>
      </c>
      <c r="EV47" s="873">
        <v>0</v>
      </c>
      <c r="EW47" s="873">
        <v>0</v>
      </c>
      <c r="EX47" s="873">
        <v>0</v>
      </c>
      <c r="EY47" s="873">
        <v>0</v>
      </c>
      <c r="EZ47" s="873">
        <v>0</v>
      </c>
      <c r="FA47" s="873">
        <v>0</v>
      </c>
      <c r="FB47" s="873">
        <v>0</v>
      </c>
      <c r="FC47" s="873">
        <v>0</v>
      </c>
      <c r="FD47" s="873">
        <v>0</v>
      </c>
      <c r="FE47" s="873">
        <v>0</v>
      </c>
      <c r="FF47" s="873">
        <v>0</v>
      </c>
      <c r="FG47" s="873">
        <v>0</v>
      </c>
      <c r="FH47" s="873">
        <v>0</v>
      </c>
      <c r="FI47" s="873">
        <v>0</v>
      </c>
      <c r="FJ47" s="873">
        <v>0</v>
      </c>
      <c r="FK47" s="873">
        <v>0</v>
      </c>
      <c r="FL47" s="873">
        <v>0</v>
      </c>
      <c r="FM47" s="873">
        <v>0</v>
      </c>
      <c r="FN47" s="873">
        <v>0</v>
      </c>
      <c r="FO47" s="873">
        <v>-10863</v>
      </c>
      <c r="FP47" s="873">
        <v>0</v>
      </c>
      <c r="FQ47" s="873">
        <v>-10863</v>
      </c>
      <c r="FR47" s="873">
        <v>378</v>
      </c>
      <c r="FS47" s="873">
        <v>0</v>
      </c>
      <c r="FT47" s="873">
        <v>378</v>
      </c>
      <c r="FU47" s="873">
        <v>-12511</v>
      </c>
      <c r="FV47" s="873">
        <v>0</v>
      </c>
      <c r="FW47" s="873">
        <v>-12511</v>
      </c>
      <c r="FX47" s="873">
        <v>34821</v>
      </c>
      <c r="FY47" s="873">
        <v>0</v>
      </c>
      <c r="FZ47" s="873">
        <v>34821</v>
      </c>
      <c r="GA47" s="873">
        <v>0</v>
      </c>
      <c r="GB47" s="873">
        <v>0</v>
      </c>
      <c r="GC47" s="873">
        <v>0</v>
      </c>
      <c r="GD47" s="873">
        <v>-54379744</v>
      </c>
      <c r="GE47" s="873">
        <v>0</v>
      </c>
      <c r="GF47" s="873">
        <v>-54379744</v>
      </c>
      <c r="GG47" s="873">
        <v>-48731</v>
      </c>
      <c r="GH47" s="873">
        <v>0</v>
      </c>
      <c r="GI47" s="873">
        <v>-48731</v>
      </c>
      <c r="GJ47" s="873">
        <v>-455803</v>
      </c>
      <c r="GK47" s="873">
        <v>0</v>
      </c>
      <c r="GL47" s="873">
        <v>-455803</v>
      </c>
      <c r="GM47" s="873">
        <v>-54872453</v>
      </c>
      <c r="GN47" s="873">
        <v>0</v>
      </c>
      <c r="GO47" s="873">
        <v>-54872453</v>
      </c>
      <c r="GP47" s="873">
        <v>0</v>
      </c>
      <c r="GQ47" s="873">
        <v>0</v>
      </c>
      <c r="GR47" s="873">
        <v>0</v>
      </c>
      <c r="GS47" s="873">
        <v>0</v>
      </c>
      <c r="GT47" s="873">
        <v>0</v>
      </c>
      <c r="GU47" s="873">
        <v>0</v>
      </c>
      <c r="GV47" s="873">
        <v>0</v>
      </c>
      <c r="GW47" s="873">
        <v>0</v>
      </c>
      <c r="GX47" s="873">
        <v>0</v>
      </c>
      <c r="GY47" s="873">
        <v>150821829</v>
      </c>
      <c r="GZ47" s="873">
        <v>0</v>
      </c>
      <c r="HA47" s="873">
        <v>150821829</v>
      </c>
      <c r="HB47" s="873">
        <v>609611</v>
      </c>
      <c r="HC47" s="873">
        <v>0</v>
      </c>
      <c r="HD47" s="873">
        <v>609611</v>
      </c>
      <c r="HE47" s="873">
        <v>-28168604</v>
      </c>
      <c r="HF47" s="873">
        <v>0</v>
      </c>
      <c r="HG47" s="873">
        <v>-28168604</v>
      </c>
      <c r="HH47" s="873">
        <v>-6137520</v>
      </c>
      <c r="HI47" s="873">
        <v>0</v>
      </c>
      <c r="HJ47" s="873">
        <v>-6137520</v>
      </c>
      <c r="HK47" s="873">
        <v>-133391</v>
      </c>
      <c r="HL47" s="873">
        <v>0</v>
      </c>
      <c r="HM47" s="873">
        <v>-133391</v>
      </c>
      <c r="HN47" s="873">
        <v>-54872453</v>
      </c>
      <c r="HO47" s="873">
        <v>0</v>
      </c>
      <c r="HP47" s="873">
        <v>-54872453</v>
      </c>
      <c r="HQ47" s="873">
        <v>0</v>
      </c>
      <c r="HR47" s="873">
        <v>0</v>
      </c>
      <c r="HS47" s="873">
        <v>0</v>
      </c>
      <c r="HT47" s="873">
        <v>-88702357</v>
      </c>
      <c r="HU47" s="873">
        <v>0</v>
      </c>
      <c r="HV47" s="873">
        <v>-88702357</v>
      </c>
      <c r="HW47" s="873">
        <v>62119472</v>
      </c>
      <c r="HX47" s="873">
        <v>0</v>
      </c>
      <c r="HY47" s="873">
        <v>62119472</v>
      </c>
      <c r="HZ47" s="870" t="s">
        <v>731</v>
      </c>
      <c r="IA47" s="870" t="s">
        <v>730</v>
      </c>
      <c r="IB47" s="870" t="s">
        <v>1907</v>
      </c>
      <c r="IC47" s="870" t="s">
        <v>2734</v>
      </c>
      <c r="ID47" s="870" t="s">
        <v>2784</v>
      </c>
    </row>
    <row r="48" spans="1:238" x14ac:dyDescent="0.2">
      <c r="A48" s="870" t="s">
        <v>3070</v>
      </c>
      <c r="B48" s="870" t="s">
        <v>159</v>
      </c>
      <c r="C48" s="870" t="s">
        <v>3062</v>
      </c>
      <c r="D48" s="873">
        <v>790438408</v>
      </c>
      <c r="E48" s="873">
        <v>0</v>
      </c>
      <c r="F48" s="873">
        <v>790438408</v>
      </c>
      <c r="G48" s="873">
        <v>-16034585</v>
      </c>
      <c r="H48" s="873">
        <v>0</v>
      </c>
      <c r="I48" s="873">
        <v>-16034585</v>
      </c>
      <c r="J48" s="873">
        <v>-3562090</v>
      </c>
      <c r="K48" s="873">
        <v>0</v>
      </c>
      <c r="L48" s="873">
        <v>-3562090</v>
      </c>
      <c r="M48" s="873">
        <v>3270464</v>
      </c>
      <c r="N48" s="873">
        <v>0</v>
      </c>
      <c r="O48" s="873">
        <v>3270464</v>
      </c>
      <c r="P48" s="873">
        <v>295198</v>
      </c>
      <c r="Q48" s="873">
        <v>0</v>
      </c>
      <c r="R48" s="873">
        <v>295198</v>
      </c>
      <c r="S48" s="873">
        <v>201171</v>
      </c>
      <c r="T48" s="873">
        <v>0</v>
      </c>
      <c r="U48" s="873">
        <v>201171</v>
      </c>
      <c r="V48" s="873">
        <v>204743</v>
      </c>
      <c r="W48" s="873">
        <v>0</v>
      </c>
      <c r="X48" s="873">
        <v>204743</v>
      </c>
      <c r="Y48" s="873">
        <v>-6649075</v>
      </c>
      <c r="Z48" s="873">
        <v>0</v>
      </c>
      <c r="AA48" s="873">
        <v>-6649075</v>
      </c>
      <c r="AB48" s="873">
        <v>0</v>
      </c>
      <c r="AC48" s="873">
        <v>0</v>
      </c>
      <c r="AD48" s="873">
        <v>0</v>
      </c>
      <c r="AE48" s="873">
        <v>-82835</v>
      </c>
      <c r="AF48" s="873">
        <v>0</v>
      </c>
      <c r="AG48" s="873">
        <v>-82835</v>
      </c>
      <c r="AH48" s="873">
        <v>-15484</v>
      </c>
      <c r="AI48" s="873">
        <v>0</v>
      </c>
      <c r="AJ48" s="873">
        <v>-15484</v>
      </c>
      <c r="AK48" s="873">
        <v>0</v>
      </c>
      <c r="AL48" s="873">
        <v>0</v>
      </c>
      <c r="AM48" s="873">
        <v>0</v>
      </c>
      <c r="AN48" s="873">
        <v>15570</v>
      </c>
      <c r="AO48" s="873">
        <v>0</v>
      </c>
      <c r="AP48" s="873">
        <v>15570</v>
      </c>
      <c r="AQ48" s="873">
        <v>0</v>
      </c>
      <c r="AR48" s="873">
        <v>0</v>
      </c>
      <c r="AS48" s="873">
        <v>0</v>
      </c>
      <c r="AT48" s="873">
        <v>-82921</v>
      </c>
      <c r="AU48" s="873">
        <v>0</v>
      </c>
      <c r="AV48" s="873">
        <v>-82921</v>
      </c>
      <c r="AW48" s="873">
        <v>0</v>
      </c>
      <c r="AX48" s="873">
        <v>0</v>
      </c>
      <c r="AY48" s="873">
        <v>0</v>
      </c>
      <c r="AZ48" s="873">
        <v>18347032</v>
      </c>
      <c r="BA48" s="873">
        <v>0</v>
      </c>
      <c r="BB48" s="873">
        <v>18347032</v>
      </c>
      <c r="BC48" s="873">
        <v>-429645</v>
      </c>
      <c r="BD48" s="873">
        <v>0</v>
      </c>
      <c r="BE48" s="873">
        <v>-429645</v>
      </c>
      <c r="BF48" s="873">
        <v>-87466792</v>
      </c>
      <c r="BG48" s="873">
        <v>0</v>
      </c>
      <c r="BH48" s="873">
        <v>-87466792</v>
      </c>
      <c r="BI48" s="873">
        <v>2156816</v>
      </c>
      <c r="BJ48" s="873">
        <v>0</v>
      </c>
      <c r="BK48" s="873">
        <v>2156816</v>
      </c>
      <c r="BL48" s="873">
        <v>0</v>
      </c>
      <c r="BM48" s="873">
        <v>0</v>
      </c>
      <c r="BN48" s="873">
        <v>0</v>
      </c>
      <c r="BO48" s="873">
        <v>0</v>
      </c>
      <c r="BP48" s="873">
        <v>0</v>
      </c>
      <c r="BQ48" s="873">
        <v>0</v>
      </c>
      <c r="BR48" s="873">
        <v>0</v>
      </c>
      <c r="BS48" s="873">
        <v>0</v>
      </c>
      <c r="BT48" s="873">
        <v>0</v>
      </c>
      <c r="BU48" s="873">
        <v>0</v>
      </c>
      <c r="BV48" s="873">
        <v>0</v>
      </c>
      <c r="BW48" s="873">
        <v>0</v>
      </c>
      <c r="BX48" s="873">
        <v>0</v>
      </c>
      <c r="BY48" s="873">
        <v>0</v>
      </c>
      <c r="BZ48" s="873">
        <v>0</v>
      </c>
      <c r="CA48" s="873">
        <v>0</v>
      </c>
      <c r="CB48" s="873">
        <v>0</v>
      </c>
      <c r="CC48" s="873">
        <v>0</v>
      </c>
      <c r="CD48" s="873">
        <v>-74124499</v>
      </c>
      <c r="CE48" s="873">
        <v>0</v>
      </c>
      <c r="CF48" s="873">
        <v>-74124499</v>
      </c>
      <c r="CG48" s="873">
        <v>-59233</v>
      </c>
      <c r="CH48" s="873">
        <v>0</v>
      </c>
      <c r="CI48" s="873">
        <v>-59233</v>
      </c>
      <c r="CJ48" s="873">
        <v>-496872</v>
      </c>
      <c r="CK48" s="873">
        <v>0</v>
      </c>
      <c r="CL48" s="873">
        <v>-496872</v>
      </c>
      <c r="CM48" s="873">
        <v>-31550329</v>
      </c>
      <c r="CN48" s="873">
        <v>0</v>
      </c>
      <c r="CO48" s="873">
        <v>-31550329</v>
      </c>
      <c r="CP48" s="873">
        <v>1080073</v>
      </c>
      <c r="CQ48" s="873">
        <v>0</v>
      </c>
      <c r="CR48" s="873">
        <v>1080073</v>
      </c>
      <c r="CS48" s="873">
        <v>-31026360</v>
      </c>
      <c r="CT48" s="873">
        <v>0</v>
      </c>
      <c r="CU48" s="873">
        <v>-31026360</v>
      </c>
      <c r="CV48" s="873">
        <v>-392205</v>
      </c>
      <c r="CW48" s="873">
        <v>0</v>
      </c>
      <c r="CX48" s="873">
        <v>-392205</v>
      </c>
      <c r="CY48" s="873">
        <v>-3467</v>
      </c>
      <c r="CZ48" s="873">
        <v>0</v>
      </c>
      <c r="DA48" s="873">
        <v>-3467</v>
      </c>
      <c r="DB48" s="873">
        <v>-8000</v>
      </c>
      <c r="DC48" s="873">
        <v>0</v>
      </c>
      <c r="DD48" s="873">
        <v>-8000</v>
      </c>
      <c r="DE48" s="873">
        <v>-660</v>
      </c>
      <c r="DF48" s="873">
        <v>0</v>
      </c>
      <c r="DG48" s="873">
        <v>-660</v>
      </c>
      <c r="DH48" s="873">
        <v>0</v>
      </c>
      <c r="DI48" s="873">
        <v>0</v>
      </c>
      <c r="DJ48" s="873">
        <v>0</v>
      </c>
      <c r="DK48" s="873">
        <v>0</v>
      </c>
      <c r="DL48" s="873">
        <v>0</v>
      </c>
      <c r="DM48" s="873">
        <v>0</v>
      </c>
      <c r="DN48" s="873">
        <v>0</v>
      </c>
      <c r="DO48" s="873">
        <v>0</v>
      </c>
      <c r="DP48" s="873">
        <v>0</v>
      </c>
      <c r="DQ48" s="873">
        <v>0</v>
      </c>
      <c r="DR48" s="873">
        <v>0</v>
      </c>
      <c r="DS48" s="873">
        <v>0</v>
      </c>
      <c r="DT48" s="873">
        <v>0</v>
      </c>
      <c r="DU48" s="873">
        <v>0</v>
      </c>
      <c r="DV48" s="873">
        <v>0</v>
      </c>
      <c r="DW48" s="873">
        <v>0</v>
      </c>
      <c r="DX48" s="873">
        <v>0</v>
      </c>
      <c r="DY48" s="873">
        <v>0</v>
      </c>
      <c r="DZ48" s="873">
        <v>0</v>
      </c>
      <c r="EA48" s="873">
        <v>0</v>
      </c>
      <c r="EB48" s="873">
        <v>0</v>
      </c>
      <c r="EC48" s="873">
        <v>0</v>
      </c>
      <c r="ED48" s="873">
        <v>0</v>
      </c>
      <c r="EE48" s="873">
        <v>0</v>
      </c>
      <c r="EF48" s="873">
        <v>0</v>
      </c>
      <c r="EG48" s="873">
        <v>0</v>
      </c>
      <c r="EH48" s="873">
        <v>-404333</v>
      </c>
      <c r="EI48" s="873">
        <v>0</v>
      </c>
      <c r="EJ48" s="873">
        <v>-404333</v>
      </c>
      <c r="EK48" s="873">
        <v>0</v>
      </c>
      <c r="EL48" s="873">
        <v>0</v>
      </c>
      <c r="EM48" s="873">
        <v>0</v>
      </c>
      <c r="EN48" s="873">
        <v>0</v>
      </c>
      <c r="EO48" s="873">
        <v>0</v>
      </c>
      <c r="EP48" s="873">
        <v>0</v>
      </c>
      <c r="EQ48" s="873">
        <v>3004</v>
      </c>
      <c r="ER48" s="873">
        <v>0</v>
      </c>
      <c r="ES48" s="873">
        <v>3004</v>
      </c>
      <c r="ET48" s="873">
        <v>0</v>
      </c>
      <c r="EU48" s="873">
        <v>0</v>
      </c>
      <c r="EV48" s="873">
        <v>0</v>
      </c>
      <c r="EW48" s="873">
        <v>0</v>
      </c>
      <c r="EX48" s="873">
        <v>0</v>
      </c>
      <c r="EY48" s="873">
        <v>0</v>
      </c>
      <c r="EZ48" s="873">
        <v>745</v>
      </c>
      <c r="FA48" s="873">
        <v>0</v>
      </c>
      <c r="FB48" s="873">
        <v>745</v>
      </c>
      <c r="FC48" s="873">
        <v>0</v>
      </c>
      <c r="FD48" s="873">
        <v>0</v>
      </c>
      <c r="FE48" s="873">
        <v>0</v>
      </c>
      <c r="FF48" s="873">
        <v>0</v>
      </c>
      <c r="FG48" s="873">
        <v>0</v>
      </c>
      <c r="FH48" s="873">
        <v>0</v>
      </c>
      <c r="FI48" s="873">
        <v>-1500</v>
      </c>
      <c r="FJ48" s="873">
        <v>0</v>
      </c>
      <c r="FK48" s="873">
        <v>-1500</v>
      </c>
      <c r="FL48" s="873">
        <v>0</v>
      </c>
      <c r="FM48" s="873">
        <v>0</v>
      </c>
      <c r="FN48" s="873">
        <v>0</v>
      </c>
      <c r="FO48" s="873">
        <v>-132752</v>
      </c>
      <c r="FP48" s="873">
        <v>0</v>
      </c>
      <c r="FQ48" s="873">
        <v>-132752</v>
      </c>
      <c r="FR48" s="873">
        <v>6218</v>
      </c>
      <c r="FS48" s="873">
        <v>0</v>
      </c>
      <c r="FT48" s="873">
        <v>6218</v>
      </c>
      <c r="FU48" s="873">
        <v>-257399</v>
      </c>
      <c r="FV48" s="873">
        <v>0</v>
      </c>
      <c r="FW48" s="873">
        <v>-257399</v>
      </c>
      <c r="FX48" s="873">
        <v>52207</v>
      </c>
      <c r="FY48" s="873">
        <v>0</v>
      </c>
      <c r="FZ48" s="873">
        <v>52207</v>
      </c>
      <c r="GA48" s="873">
        <v>40</v>
      </c>
      <c r="GB48" s="873">
        <v>0</v>
      </c>
      <c r="GC48" s="873">
        <v>40</v>
      </c>
      <c r="GD48" s="873">
        <v>-200971562</v>
      </c>
      <c r="GE48" s="873">
        <v>0</v>
      </c>
      <c r="GF48" s="873">
        <v>-200971562</v>
      </c>
      <c r="GG48" s="873">
        <v>-200750</v>
      </c>
      <c r="GH48" s="873">
        <v>0</v>
      </c>
      <c r="GI48" s="873">
        <v>-200750</v>
      </c>
      <c r="GJ48" s="873">
        <v>-582141</v>
      </c>
      <c r="GK48" s="873">
        <v>0</v>
      </c>
      <c r="GL48" s="873">
        <v>-582141</v>
      </c>
      <c r="GM48" s="873">
        <v>-202083889</v>
      </c>
      <c r="GN48" s="873">
        <v>0</v>
      </c>
      <c r="GO48" s="873">
        <v>-202083889</v>
      </c>
      <c r="GP48" s="873">
        <v>0</v>
      </c>
      <c r="GQ48" s="873">
        <v>0</v>
      </c>
      <c r="GR48" s="873">
        <v>0</v>
      </c>
      <c r="GS48" s="873">
        <v>0</v>
      </c>
      <c r="GT48" s="873">
        <v>0</v>
      </c>
      <c r="GU48" s="873">
        <v>0</v>
      </c>
      <c r="GV48" s="873">
        <v>0</v>
      </c>
      <c r="GW48" s="873">
        <v>0</v>
      </c>
      <c r="GX48" s="873">
        <v>0</v>
      </c>
      <c r="GY48" s="873">
        <v>774403823</v>
      </c>
      <c r="GZ48" s="873">
        <v>0</v>
      </c>
      <c r="HA48" s="873">
        <v>774403823</v>
      </c>
      <c r="HB48" s="873">
        <v>204743</v>
      </c>
      <c r="HC48" s="873">
        <v>0</v>
      </c>
      <c r="HD48" s="873">
        <v>204743</v>
      </c>
      <c r="HE48" s="873">
        <v>-74124499</v>
      </c>
      <c r="HF48" s="873">
        <v>0</v>
      </c>
      <c r="HG48" s="873">
        <v>-74124499</v>
      </c>
      <c r="HH48" s="873">
        <v>-31026360</v>
      </c>
      <c r="HI48" s="873">
        <v>0</v>
      </c>
      <c r="HJ48" s="873">
        <v>-31026360</v>
      </c>
      <c r="HK48" s="873">
        <v>-404333</v>
      </c>
      <c r="HL48" s="873">
        <v>0</v>
      </c>
      <c r="HM48" s="873">
        <v>-404333</v>
      </c>
      <c r="HN48" s="873">
        <v>-202083889</v>
      </c>
      <c r="HO48" s="873">
        <v>0</v>
      </c>
      <c r="HP48" s="873">
        <v>-202083889</v>
      </c>
      <c r="HQ48" s="873">
        <v>0</v>
      </c>
      <c r="HR48" s="873">
        <v>0</v>
      </c>
      <c r="HS48" s="873">
        <v>0</v>
      </c>
      <c r="HT48" s="873">
        <v>-307434338</v>
      </c>
      <c r="HU48" s="873">
        <v>0</v>
      </c>
      <c r="HV48" s="873">
        <v>-307434338</v>
      </c>
      <c r="HW48" s="873">
        <v>466969485</v>
      </c>
      <c r="HX48" s="873">
        <v>0</v>
      </c>
      <c r="HY48" s="873">
        <v>466969485</v>
      </c>
      <c r="HZ48" s="870" t="s">
        <v>697</v>
      </c>
      <c r="IA48" s="870" t="s">
        <v>680</v>
      </c>
      <c r="IB48" s="870" t="s">
        <v>1910</v>
      </c>
      <c r="IC48" s="870" t="s">
        <v>2732</v>
      </c>
      <c r="ID48" s="870" t="s">
        <v>2785</v>
      </c>
    </row>
    <row r="49" spans="1:238" x14ac:dyDescent="0.2">
      <c r="A49" s="870" t="s">
        <v>3069</v>
      </c>
      <c r="B49" s="870" t="s">
        <v>161</v>
      </c>
      <c r="C49" s="870" t="s">
        <v>160</v>
      </c>
      <c r="D49" s="873">
        <v>42542126</v>
      </c>
      <c r="E49" s="873">
        <v>0</v>
      </c>
      <c r="F49" s="873">
        <v>42542126</v>
      </c>
      <c r="G49" s="873">
        <v>-1526668</v>
      </c>
      <c r="H49" s="873">
        <v>0</v>
      </c>
      <c r="I49" s="873">
        <v>-1526668</v>
      </c>
      <c r="J49" s="873">
        <v>-303935</v>
      </c>
      <c r="K49" s="873">
        <v>0</v>
      </c>
      <c r="L49" s="873">
        <v>-303935</v>
      </c>
      <c r="M49" s="873">
        <v>23561</v>
      </c>
      <c r="N49" s="873">
        <v>0</v>
      </c>
      <c r="O49" s="873">
        <v>23561</v>
      </c>
      <c r="P49" s="873">
        <v>219661</v>
      </c>
      <c r="Q49" s="873">
        <v>0</v>
      </c>
      <c r="R49" s="873">
        <v>219661</v>
      </c>
      <c r="S49" s="873">
        <v>27875</v>
      </c>
      <c r="T49" s="873">
        <v>0</v>
      </c>
      <c r="U49" s="873">
        <v>27875</v>
      </c>
      <c r="V49" s="873">
        <v>-32838</v>
      </c>
      <c r="W49" s="873">
        <v>0</v>
      </c>
      <c r="X49" s="873">
        <v>-32838</v>
      </c>
      <c r="Y49" s="873">
        <v>-4615307</v>
      </c>
      <c r="Z49" s="873">
        <v>0</v>
      </c>
      <c r="AA49" s="873">
        <v>-4615307</v>
      </c>
      <c r="AB49" s="873">
        <v>0</v>
      </c>
      <c r="AC49" s="873">
        <v>0</v>
      </c>
      <c r="AD49" s="873">
        <v>0</v>
      </c>
      <c r="AE49" s="873">
        <v>-72916</v>
      </c>
      <c r="AF49" s="873">
        <v>0</v>
      </c>
      <c r="AG49" s="873">
        <v>-72916</v>
      </c>
      <c r="AH49" s="873">
        <v>82</v>
      </c>
      <c r="AI49" s="873">
        <v>0</v>
      </c>
      <c r="AJ49" s="873">
        <v>82</v>
      </c>
      <c r="AK49" s="873">
        <v>0</v>
      </c>
      <c r="AL49" s="873">
        <v>0</v>
      </c>
      <c r="AM49" s="873">
        <v>0</v>
      </c>
      <c r="AN49" s="873">
        <v>11414</v>
      </c>
      <c r="AO49" s="873">
        <v>0</v>
      </c>
      <c r="AP49" s="873">
        <v>11414</v>
      </c>
      <c r="AQ49" s="873">
        <v>0</v>
      </c>
      <c r="AR49" s="873">
        <v>0</v>
      </c>
      <c r="AS49" s="873">
        <v>0</v>
      </c>
      <c r="AT49" s="873">
        <v>-84412</v>
      </c>
      <c r="AU49" s="873">
        <v>0</v>
      </c>
      <c r="AV49" s="873">
        <v>-84412</v>
      </c>
      <c r="AW49" s="873">
        <v>0</v>
      </c>
      <c r="AX49" s="873">
        <v>0</v>
      </c>
      <c r="AY49" s="873">
        <v>0</v>
      </c>
      <c r="AZ49" s="873">
        <v>733214</v>
      </c>
      <c r="BA49" s="873">
        <v>0</v>
      </c>
      <c r="BB49" s="873">
        <v>733214</v>
      </c>
      <c r="BC49" s="873">
        <v>-24116</v>
      </c>
      <c r="BD49" s="873">
        <v>0</v>
      </c>
      <c r="BE49" s="873">
        <v>-24116</v>
      </c>
      <c r="BF49" s="873">
        <v>-1844996</v>
      </c>
      <c r="BG49" s="873">
        <v>0</v>
      </c>
      <c r="BH49" s="873">
        <v>-1844996</v>
      </c>
      <c r="BI49" s="873">
        <v>-39183</v>
      </c>
      <c r="BJ49" s="873">
        <v>0</v>
      </c>
      <c r="BK49" s="873">
        <v>-39183</v>
      </c>
      <c r="BL49" s="873">
        <v>-594</v>
      </c>
      <c r="BM49" s="873">
        <v>0</v>
      </c>
      <c r="BN49" s="873">
        <v>-594</v>
      </c>
      <c r="BO49" s="873">
        <v>0</v>
      </c>
      <c r="BP49" s="873">
        <v>0</v>
      </c>
      <c r="BQ49" s="873">
        <v>0</v>
      </c>
      <c r="BR49" s="873">
        <v>0</v>
      </c>
      <c r="BS49" s="873">
        <v>0</v>
      </c>
      <c r="BT49" s="873">
        <v>0</v>
      </c>
      <c r="BU49" s="873">
        <v>0</v>
      </c>
      <c r="BV49" s="873">
        <v>0</v>
      </c>
      <c r="BW49" s="873">
        <v>0</v>
      </c>
      <c r="BX49" s="873">
        <v>0</v>
      </c>
      <c r="BY49" s="873">
        <v>0</v>
      </c>
      <c r="BZ49" s="873">
        <v>0</v>
      </c>
      <c r="CA49" s="873">
        <v>0</v>
      </c>
      <c r="CB49" s="873">
        <v>0</v>
      </c>
      <c r="CC49" s="873">
        <v>0</v>
      </c>
      <c r="CD49" s="873">
        <v>-5863898</v>
      </c>
      <c r="CE49" s="873">
        <v>0</v>
      </c>
      <c r="CF49" s="873">
        <v>-5863898</v>
      </c>
      <c r="CG49" s="873">
        <v>-83948</v>
      </c>
      <c r="CH49" s="873">
        <v>0</v>
      </c>
      <c r="CI49" s="873">
        <v>-83948</v>
      </c>
      <c r="CJ49" s="873">
        <v>-31131</v>
      </c>
      <c r="CK49" s="873">
        <v>0</v>
      </c>
      <c r="CL49" s="873">
        <v>-31131</v>
      </c>
      <c r="CM49" s="873">
        <v>-1092001</v>
      </c>
      <c r="CN49" s="873">
        <v>0</v>
      </c>
      <c r="CO49" s="873">
        <v>-1092001</v>
      </c>
      <c r="CP49" s="873">
        <v>-17052</v>
      </c>
      <c r="CQ49" s="873">
        <v>0</v>
      </c>
      <c r="CR49" s="873">
        <v>-17052</v>
      </c>
      <c r="CS49" s="873">
        <v>-1224132</v>
      </c>
      <c r="CT49" s="873">
        <v>0</v>
      </c>
      <c r="CU49" s="873">
        <v>-1224132</v>
      </c>
      <c r="CV49" s="873">
        <v>-15095</v>
      </c>
      <c r="CW49" s="873">
        <v>0</v>
      </c>
      <c r="CX49" s="873">
        <v>-15095</v>
      </c>
      <c r="CY49" s="873">
        <v>25</v>
      </c>
      <c r="CZ49" s="873">
        <v>0</v>
      </c>
      <c r="DA49" s="873">
        <v>25</v>
      </c>
      <c r="DB49" s="873">
        <v>-8964</v>
      </c>
      <c r="DC49" s="873">
        <v>0</v>
      </c>
      <c r="DD49" s="873">
        <v>-8964</v>
      </c>
      <c r="DE49" s="873">
        <v>0</v>
      </c>
      <c r="DF49" s="873">
        <v>0</v>
      </c>
      <c r="DG49" s="873">
        <v>0</v>
      </c>
      <c r="DH49" s="873">
        <v>-37</v>
      </c>
      <c r="DI49" s="873">
        <v>0</v>
      </c>
      <c r="DJ49" s="873">
        <v>-37</v>
      </c>
      <c r="DK49" s="873">
        <v>0</v>
      </c>
      <c r="DL49" s="873">
        <v>0</v>
      </c>
      <c r="DM49" s="873">
        <v>0</v>
      </c>
      <c r="DN49" s="873">
        <v>0</v>
      </c>
      <c r="DO49" s="873">
        <v>0</v>
      </c>
      <c r="DP49" s="873">
        <v>0</v>
      </c>
      <c r="DQ49" s="873">
        <v>0</v>
      </c>
      <c r="DR49" s="873">
        <v>0</v>
      </c>
      <c r="DS49" s="873">
        <v>0</v>
      </c>
      <c r="DT49" s="873">
        <v>0</v>
      </c>
      <c r="DU49" s="873">
        <v>0</v>
      </c>
      <c r="DV49" s="873">
        <v>0</v>
      </c>
      <c r="DW49" s="873">
        <v>0</v>
      </c>
      <c r="DX49" s="873">
        <v>0</v>
      </c>
      <c r="DY49" s="873">
        <v>0</v>
      </c>
      <c r="DZ49" s="873">
        <v>-93669</v>
      </c>
      <c r="EA49" s="873">
        <v>0</v>
      </c>
      <c r="EB49" s="873">
        <v>-93669</v>
      </c>
      <c r="EC49" s="873">
        <v>0</v>
      </c>
      <c r="ED49" s="873">
        <v>0</v>
      </c>
      <c r="EE49" s="873">
        <v>0</v>
      </c>
      <c r="EF49" s="873">
        <v>0</v>
      </c>
      <c r="EG49" s="873">
        <v>0</v>
      </c>
      <c r="EH49" s="873">
        <v>-117740</v>
      </c>
      <c r="EI49" s="873">
        <v>0</v>
      </c>
      <c r="EJ49" s="873">
        <v>-117740</v>
      </c>
      <c r="EK49" s="873">
        <v>0</v>
      </c>
      <c r="EL49" s="873">
        <v>0</v>
      </c>
      <c r="EM49" s="873">
        <v>0</v>
      </c>
      <c r="EN49" s="873">
        <v>0</v>
      </c>
      <c r="EO49" s="873">
        <v>0</v>
      </c>
      <c r="EP49" s="873">
        <v>0</v>
      </c>
      <c r="EQ49" s="873">
        <v>-110593</v>
      </c>
      <c r="ER49" s="873">
        <v>0</v>
      </c>
      <c r="ES49" s="873">
        <v>-110593</v>
      </c>
      <c r="ET49" s="873">
        <v>0</v>
      </c>
      <c r="EU49" s="873">
        <v>0</v>
      </c>
      <c r="EV49" s="873">
        <v>0</v>
      </c>
      <c r="EW49" s="873">
        <v>0</v>
      </c>
      <c r="EX49" s="873">
        <v>0</v>
      </c>
      <c r="EY49" s="873">
        <v>0</v>
      </c>
      <c r="EZ49" s="873">
        <v>0</v>
      </c>
      <c r="FA49" s="873">
        <v>0</v>
      </c>
      <c r="FB49" s="873">
        <v>0</v>
      </c>
      <c r="FC49" s="873">
        <v>0</v>
      </c>
      <c r="FD49" s="873">
        <v>0</v>
      </c>
      <c r="FE49" s="873">
        <v>0</v>
      </c>
      <c r="FF49" s="873">
        <v>0</v>
      </c>
      <c r="FG49" s="873">
        <v>0</v>
      </c>
      <c r="FH49" s="873">
        <v>0</v>
      </c>
      <c r="FI49" s="873">
        <v>-584</v>
      </c>
      <c r="FJ49" s="873">
        <v>0</v>
      </c>
      <c r="FK49" s="873">
        <v>-584</v>
      </c>
      <c r="FL49" s="873">
        <v>0</v>
      </c>
      <c r="FM49" s="873">
        <v>0</v>
      </c>
      <c r="FN49" s="873">
        <v>0</v>
      </c>
      <c r="FO49" s="873">
        <v>0</v>
      </c>
      <c r="FP49" s="873">
        <v>0</v>
      </c>
      <c r="FQ49" s="873">
        <v>0</v>
      </c>
      <c r="FR49" s="873">
        <v>8882</v>
      </c>
      <c r="FS49" s="873">
        <v>0</v>
      </c>
      <c r="FT49" s="873">
        <v>8882</v>
      </c>
      <c r="FU49" s="873">
        <v>0</v>
      </c>
      <c r="FV49" s="873">
        <v>0</v>
      </c>
      <c r="FW49" s="873">
        <v>0</v>
      </c>
      <c r="FX49" s="873">
        <v>9867</v>
      </c>
      <c r="FY49" s="873">
        <v>0</v>
      </c>
      <c r="FZ49" s="873">
        <v>9867</v>
      </c>
      <c r="GA49" s="873">
        <v>0</v>
      </c>
      <c r="GB49" s="873">
        <v>0</v>
      </c>
      <c r="GC49" s="873">
        <v>0</v>
      </c>
      <c r="GD49" s="873">
        <v>-15220181</v>
      </c>
      <c r="GE49" s="873">
        <v>0</v>
      </c>
      <c r="GF49" s="873">
        <v>-15220181</v>
      </c>
      <c r="GG49" s="873">
        <v>0</v>
      </c>
      <c r="GH49" s="873">
        <v>0</v>
      </c>
      <c r="GI49" s="873">
        <v>0</v>
      </c>
      <c r="GJ49" s="873">
        <v>-58973</v>
      </c>
      <c r="GK49" s="873">
        <v>0</v>
      </c>
      <c r="GL49" s="873">
        <v>-58973</v>
      </c>
      <c r="GM49" s="873">
        <v>-15371582</v>
      </c>
      <c r="GN49" s="873">
        <v>0</v>
      </c>
      <c r="GO49" s="873">
        <v>-15371582</v>
      </c>
      <c r="GP49" s="873">
        <v>0</v>
      </c>
      <c r="GQ49" s="873">
        <v>0</v>
      </c>
      <c r="GR49" s="873">
        <v>0</v>
      </c>
      <c r="GS49" s="873">
        <v>0</v>
      </c>
      <c r="GT49" s="873">
        <v>0</v>
      </c>
      <c r="GU49" s="873">
        <v>0</v>
      </c>
      <c r="GV49" s="873">
        <v>0</v>
      </c>
      <c r="GW49" s="873">
        <v>0</v>
      </c>
      <c r="GX49" s="873">
        <v>0</v>
      </c>
      <c r="GY49" s="873">
        <v>41015458</v>
      </c>
      <c r="GZ49" s="873">
        <v>0</v>
      </c>
      <c r="HA49" s="873">
        <v>41015458</v>
      </c>
      <c r="HB49" s="873">
        <v>-32838</v>
      </c>
      <c r="HC49" s="873">
        <v>0</v>
      </c>
      <c r="HD49" s="873">
        <v>-32838</v>
      </c>
      <c r="HE49" s="873">
        <v>-5863898</v>
      </c>
      <c r="HF49" s="873">
        <v>0</v>
      </c>
      <c r="HG49" s="873">
        <v>-5863898</v>
      </c>
      <c r="HH49" s="873">
        <v>-1224132</v>
      </c>
      <c r="HI49" s="873">
        <v>0</v>
      </c>
      <c r="HJ49" s="873">
        <v>-1224132</v>
      </c>
      <c r="HK49" s="873">
        <v>-117740</v>
      </c>
      <c r="HL49" s="873">
        <v>0</v>
      </c>
      <c r="HM49" s="873">
        <v>-117740</v>
      </c>
      <c r="HN49" s="873">
        <v>-15371582</v>
      </c>
      <c r="HO49" s="873">
        <v>0</v>
      </c>
      <c r="HP49" s="873">
        <v>-15371582</v>
      </c>
      <c r="HQ49" s="873">
        <v>0</v>
      </c>
      <c r="HR49" s="873">
        <v>0</v>
      </c>
      <c r="HS49" s="873">
        <v>0</v>
      </c>
      <c r="HT49" s="873">
        <v>-22610190</v>
      </c>
      <c r="HU49" s="873">
        <v>0</v>
      </c>
      <c r="HV49" s="873">
        <v>-22610190</v>
      </c>
      <c r="HW49" s="873">
        <v>18405268</v>
      </c>
      <c r="HX49" s="873">
        <v>0</v>
      </c>
      <c r="HY49" s="873">
        <v>18405268</v>
      </c>
      <c r="HZ49" s="870" t="s">
        <v>719</v>
      </c>
      <c r="IA49" s="870" t="s">
        <v>718</v>
      </c>
      <c r="IB49" s="870" t="s">
        <v>1907</v>
      </c>
      <c r="IC49" s="870" t="s">
        <v>2737</v>
      </c>
      <c r="ID49" s="870" t="s">
        <v>2786</v>
      </c>
    </row>
    <row r="50" spans="1:238" x14ac:dyDescent="0.2">
      <c r="A50" s="870" t="s">
        <v>3069</v>
      </c>
      <c r="B50" s="870" t="s">
        <v>163</v>
      </c>
      <c r="C50" s="870" t="s">
        <v>162</v>
      </c>
      <c r="D50" s="873">
        <v>72276355</v>
      </c>
      <c r="E50" s="873">
        <v>0</v>
      </c>
      <c r="F50" s="873">
        <v>72276355</v>
      </c>
      <c r="G50" s="873">
        <v>-2300175</v>
      </c>
      <c r="H50" s="873">
        <v>0</v>
      </c>
      <c r="I50" s="873">
        <v>-2300175</v>
      </c>
      <c r="J50" s="873">
        <v>-412724</v>
      </c>
      <c r="K50" s="873">
        <v>0</v>
      </c>
      <c r="L50" s="873">
        <v>-412724</v>
      </c>
      <c r="M50" s="873">
        <v>273820</v>
      </c>
      <c r="N50" s="873">
        <v>0</v>
      </c>
      <c r="O50" s="873">
        <v>273820</v>
      </c>
      <c r="P50" s="873">
        <v>1524407</v>
      </c>
      <c r="Q50" s="873">
        <v>0</v>
      </c>
      <c r="R50" s="873">
        <v>1524407</v>
      </c>
      <c r="S50" s="873">
        <v>41752</v>
      </c>
      <c r="T50" s="873">
        <v>0</v>
      </c>
      <c r="U50" s="873">
        <v>41752</v>
      </c>
      <c r="V50" s="873">
        <v>1427256</v>
      </c>
      <c r="W50" s="873">
        <v>0</v>
      </c>
      <c r="X50" s="873">
        <v>1427256</v>
      </c>
      <c r="Y50" s="873">
        <v>-6247092</v>
      </c>
      <c r="Z50" s="873">
        <v>0</v>
      </c>
      <c r="AA50" s="873">
        <v>-6247092</v>
      </c>
      <c r="AB50" s="873">
        <v>-12685</v>
      </c>
      <c r="AC50" s="873">
        <v>0</v>
      </c>
      <c r="AD50" s="873">
        <v>-12685</v>
      </c>
      <c r="AE50" s="873">
        <v>-252401</v>
      </c>
      <c r="AF50" s="873">
        <v>0</v>
      </c>
      <c r="AG50" s="873">
        <v>-252401</v>
      </c>
      <c r="AH50" s="873">
        <v>-153</v>
      </c>
      <c r="AI50" s="873">
        <v>0</v>
      </c>
      <c r="AJ50" s="873">
        <v>-153</v>
      </c>
      <c r="AK50" s="873">
        <v>0</v>
      </c>
      <c r="AL50" s="873">
        <v>0</v>
      </c>
      <c r="AM50" s="873">
        <v>0</v>
      </c>
      <c r="AN50" s="873">
        <v>-12355</v>
      </c>
      <c r="AO50" s="873">
        <v>0</v>
      </c>
      <c r="AP50" s="873">
        <v>-12355</v>
      </c>
      <c r="AQ50" s="873">
        <v>0</v>
      </c>
      <c r="AR50" s="873">
        <v>0</v>
      </c>
      <c r="AS50" s="873">
        <v>0</v>
      </c>
      <c r="AT50" s="873">
        <v>-239893</v>
      </c>
      <c r="AU50" s="873">
        <v>0</v>
      </c>
      <c r="AV50" s="873">
        <v>-239893</v>
      </c>
      <c r="AW50" s="873">
        <v>0</v>
      </c>
      <c r="AX50" s="873">
        <v>0</v>
      </c>
      <c r="AY50" s="873">
        <v>0</v>
      </c>
      <c r="AZ50" s="873">
        <v>1338561</v>
      </c>
      <c r="BA50" s="873">
        <v>0</v>
      </c>
      <c r="BB50" s="873">
        <v>1338561</v>
      </c>
      <c r="BC50" s="873">
        <v>-56135</v>
      </c>
      <c r="BD50" s="873">
        <v>0</v>
      </c>
      <c r="BE50" s="873">
        <v>-56135</v>
      </c>
      <c r="BF50" s="873">
        <v>-9294890</v>
      </c>
      <c r="BG50" s="873">
        <v>0</v>
      </c>
      <c r="BH50" s="873">
        <v>-9294890</v>
      </c>
      <c r="BI50" s="873">
        <v>703640</v>
      </c>
      <c r="BJ50" s="873">
        <v>0</v>
      </c>
      <c r="BK50" s="873">
        <v>703640</v>
      </c>
      <c r="BL50" s="873">
        <v>-46717</v>
      </c>
      <c r="BM50" s="873">
        <v>0</v>
      </c>
      <c r="BN50" s="873">
        <v>-46717</v>
      </c>
      <c r="BO50" s="873">
        <v>0</v>
      </c>
      <c r="BP50" s="873">
        <v>0</v>
      </c>
      <c r="BQ50" s="873">
        <v>0</v>
      </c>
      <c r="BR50" s="873">
        <v>-13022</v>
      </c>
      <c r="BS50" s="873">
        <v>0</v>
      </c>
      <c r="BT50" s="873">
        <v>-13022</v>
      </c>
      <c r="BU50" s="873">
        <v>0</v>
      </c>
      <c r="BV50" s="873">
        <v>0</v>
      </c>
      <c r="BW50" s="873">
        <v>0</v>
      </c>
      <c r="BX50" s="873">
        <v>0</v>
      </c>
      <c r="BY50" s="873">
        <v>0</v>
      </c>
      <c r="BZ50" s="873">
        <v>0</v>
      </c>
      <c r="CA50" s="873">
        <v>0</v>
      </c>
      <c r="CB50" s="873">
        <v>0</v>
      </c>
      <c r="CC50" s="873">
        <v>0</v>
      </c>
      <c r="CD50" s="873">
        <v>-13868056</v>
      </c>
      <c r="CE50" s="873">
        <v>0</v>
      </c>
      <c r="CF50" s="873">
        <v>-13868056</v>
      </c>
      <c r="CG50" s="873">
        <v>0</v>
      </c>
      <c r="CH50" s="873">
        <v>0</v>
      </c>
      <c r="CI50" s="873">
        <v>0</v>
      </c>
      <c r="CJ50" s="873">
        <v>0</v>
      </c>
      <c r="CK50" s="873">
        <v>0</v>
      </c>
      <c r="CL50" s="873">
        <v>0</v>
      </c>
      <c r="CM50" s="873">
        <v>-2093775</v>
      </c>
      <c r="CN50" s="873">
        <v>0</v>
      </c>
      <c r="CO50" s="873">
        <v>-2093775</v>
      </c>
      <c r="CP50" s="873">
        <v>-99163</v>
      </c>
      <c r="CQ50" s="873">
        <v>0</v>
      </c>
      <c r="CR50" s="873">
        <v>-99163</v>
      </c>
      <c r="CS50" s="873">
        <v>-2192938</v>
      </c>
      <c r="CT50" s="873">
        <v>0</v>
      </c>
      <c r="CU50" s="873">
        <v>-2192938</v>
      </c>
      <c r="CV50" s="873">
        <v>-278723</v>
      </c>
      <c r="CW50" s="873">
        <v>0</v>
      </c>
      <c r="CX50" s="873">
        <v>-278723</v>
      </c>
      <c r="CY50" s="873">
        <v>1878</v>
      </c>
      <c r="CZ50" s="873">
        <v>0</v>
      </c>
      <c r="DA50" s="873">
        <v>1878</v>
      </c>
      <c r="DB50" s="873">
        <v>-93174</v>
      </c>
      <c r="DC50" s="873">
        <v>0</v>
      </c>
      <c r="DD50" s="873">
        <v>-93174</v>
      </c>
      <c r="DE50" s="873">
        <v>0</v>
      </c>
      <c r="DF50" s="873">
        <v>0</v>
      </c>
      <c r="DG50" s="873">
        <v>0</v>
      </c>
      <c r="DH50" s="873">
        <v>-1055</v>
      </c>
      <c r="DI50" s="873">
        <v>0</v>
      </c>
      <c r="DJ50" s="873">
        <v>-1055</v>
      </c>
      <c r="DK50" s="873">
        <v>0</v>
      </c>
      <c r="DL50" s="873">
        <v>0</v>
      </c>
      <c r="DM50" s="873">
        <v>0</v>
      </c>
      <c r="DN50" s="873">
        <v>-520</v>
      </c>
      <c r="DO50" s="873">
        <v>0</v>
      </c>
      <c r="DP50" s="873">
        <v>-520</v>
      </c>
      <c r="DQ50" s="873">
        <v>-303</v>
      </c>
      <c r="DR50" s="873">
        <v>0</v>
      </c>
      <c r="DS50" s="873">
        <v>-303</v>
      </c>
      <c r="DT50" s="873">
        <v>0</v>
      </c>
      <c r="DU50" s="873">
        <v>0</v>
      </c>
      <c r="DV50" s="873">
        <v>0</v>
      </c>
      <c r="DW50" s="873">
        <v>0</v>
      </c>
      <c r="DX50" s="873">
        <v>0</v>
      </c>
      <c r="DY50" s="873">
        <v>0</v>
      </c>
      <c r="DZ50" s="873">
        <v>0</v>
      </c>
      <c r="EA50" s="873">
        <v>0</v>
      </c>
      <c r="EB50" s="873">
        <v>0</v>
      </c>
      <c r="EC50" s="873">
        <v>0</v>
      </c>
      <c r="ED50" s="873">
        <v>0</v>
      </c>
      <c r="EE50" s="873">
        <v>0</v>
      </c>
      <c r="EF50" s="873">
        <v>0</v>
      </c>
      <c r="EG50" s="873">
        <v>0</v>
      </c>
      <c r="EH50" s="873">
        <v>-371898</v>
      </c>
      <c r="EI50" s="873">
        <v>0</v>
      </c>
      <c r="EJ50" s="873">
        <v>-371898</v>
      </c>
      <c r="EK50" s="873">
        <v>0</v>
      </c>
      <c r="EL50" s="873">
        <v>0</v>
      </c>
      <c r="EM50" s="873">
        <v>0</v>
      </c>
      <c r="EN50" s="873">
        <v>0</v>
      </c>
      <c r="EO50" s="873">
        <v>0</v>
      </c>
      <c r="EP50" s="873">
        <v>0</v>
      </c>
      <c r="EQ50" s="873">
        <v>-5000</v>
      </c>
      <c r="ER50" s="873">
        <v>0</v>
      </c>
      <c r="ES50" s="873">
        <v>-5000</v>
      </c>
      <c r="ET50" s="873">
        <v>0</v>
      </c>
      <c r="EU50" s="873">
        <v>0</v>
      </c>
      <c r="EV50" s="873">
        <v>0</v>
      </c>
      <c r="EW50" s="873">
        <v>0</v>
      </c>
      <c r="EX50" s="873">
        <v>0</v>
      </c>
      <c r="EY50" s="873">
        <v>0</v>
      </c>
      <c r="EZ50" s="873">
        <v>14</v>
      </c>
      <c r="FA50" s="873">
        <v>0</v>
      </c>
      <c r="FB50" s="873">
        <v>14</v>
      </c>
      <c r="FC50" s="873">
        <v>-13022</v>
      </c>
      <c r="FD50" s="873">
        <v>0</v>
      </c>
      <c r="FE50" s="873">
        <v>-13022</v>
      </c>
      <c r="FF50" s="873">
        <v>0</v>
      </c>
      <c r="FG50" s="873">
        <v>0</v>
      </c>
      <c r="FH50" s="873">
        <v>0</v>
      </c>
      <c r="FI50" s="873">
        <v>0</v>
      </c>
      <c r="FJ50" s="873">
        <v>0</v>
      </c>
      <c r="FK50" s="873">
        <v>0</v>
      </c>
      <c r="FL50" s="873">
        <v>0</v>
      </c>
      <c r="FM50" s="873">
        <v>0</v>
      </c>
      <c r="FN50" s="873">
        <v>0</v>
      </c>
      <c r="FO50" s="873">
        <v>-71870</v>
      </c>
      <c r="FP50" s="873">
        <v>0</v>
      </c>
      <c r="FQ50" s="873">
        <v>-71870</v>
      </c>
      <c r="FR50" s="873">
        <v>1385</v>
      </c>
      <c r="FS50" s="873">
        <v>0</v>
      </c>
      <c r="FT50" s="873">
        <v>1385</v>
      </c>
      <c r="FU50" s="873">
        <v>-10304</v>
      </c>
      <c r="FV50" s="873">
        <v>0</v>
      </c>
      <c r="FW50" s="873">
        <v>-10304</v>
      </c>
      <c r="FX50" s="873">
        <v>8047</v>
      </c>
      <c r="FY50" s="873">
        <v>0</v>
      </c>
      <c r="FZ50" s="873">
        <v>8047</v>
      </c>
      <c r="GA50" s="873">
        <v>0</v>
      </c>
      <c r="GB50" s="873">
        <v>0</v>
      </c>
      <c r="GC50" s="873">
        <v>0</v>
      </c>
      <c r="GD50" s="873">
        <v>-34845140</v>
      </c>
      <c r="GE50" s="873">
        <v>0</v>
      </c>
      <c r="GF50" s="873">
        <v>-34845140</v>
      </c>
      <c r="GG50" s="873">
        <v>-106994</v>
      </c>
      <c r="GH50" s="873">
        <v>0</v>
      </c>
      <c r="GI50" s="873">
        <v>-106994</v>
      </c>
      <c r="GJ50" s="873">
        <v>-104671</v>
      </c>
      <c r="GK50" s="873">
        <v>0</v>
      </c>
      <c r="GL50" s="873">
        <v>-104671</v>
      </c>
      <c r="GM50" s="873">
        <v>-35147555</v>
      </c>
      <c r="GN50" s="873">
        <v>0</v>
      </c>
      <c r="GO50" s="873">
        <v>-35147555</v>
      </c>
      <c r="GP50" s="873">
        <v>0</v>
      </c>
      <c r="GQ50" s="873">
        <v>0</v>
      </c>
      <c r="GR50" s="873">
        <v>0</v>
      </c>
      <c r="GS50" s="873">
        <v>0</v>
      </c>
      <c r="GT50" s="873">
        <v>0</v>
      </c>
      <c r="GU50" s="873">
        <v>0</v>
      </c>
      <c r="GV50" s="873">
        <v>0</v>
      </c>
      <c r="GW50" s="873">
        <v>0</v>
      </c>
      <c r="GX50" s="873">
        <v>0</v>
      </c>
      <c r="GY50" s="873">
        <v>69976181</v>
      </c>
      <c r="GZ50" s="873">
        <v>0</v>
      </c>
      <c r="HA50" s="873">
        <v>69976181</v>
      </c>
      <c r="HB50" s="873">
        <v>1427256</v>
      </c>
      <c r="HC50" s="873">
        <v>0</v>
      </c>
      <c r="HD50" s="873">
        <v>1427256</v>
      </c>
      <c r="HE50" s="873">
        <v>-13868056</v>
      </c>
      <c r="HF50" s="873">
        <v>0</v>
      </c>
      <c r="HG50" s="873">
        <v>-13868056</v>
      </c>
      <c r="HH50" s="873">
        <v>-2192938</v>
      </c>
      <c r="HI50" s="873">
        <v>0</v>
      </c>
      <c r="HJ50" s="873">
        <v>-2192938</v>
      </c>
      <c r="HK50" s="873">
        <v>-371898</v>
      </c>
      <c r="HL50" s="873">
        <v>0</v>
      </c>
      <c r="HM50" s="873">
        <v>-371898</v>
      </c>
      <c r="HN50" s="873">
        <v>-35147555</v>
      </c>
      <c r="HO50" s="873">
        <v>0</v>
      </c>
      <c r="HP50" s="873">
        <v>-35147555</v>
      </c>
      <c r="HQ50" s="873">
        <v>0</v>
      </c>
      <c r="HR50" s="873">
        <v>0</v>
      </c>
      <c r="HS50" s="873">
        <v>0</v>
      </c>
      <c r="HT50" s="873">
        <v>-50153191</v>
      </c>
      <c r="HU50" s="873">
        <v>0</v>
      </c>
      <c r="HV50" s="873">
        <v>-50153191</v>
      </c>
      <c r="HW50" s="873">
        <v>19822990</v>
      </c>
      <c r="HX50" s="873">
        <v>0</v>
      </c>
      <c r="HY50" s="873">
        <v>19822990</v>
      </c>
      <c r="HZ50" s="870" t="s">
        <v>715</v>
      </c>
      <c r="IA50" s="870" t="s">
        <v>714</v>
      </c>
      <c r="IB50" s="870" t="s">
        <v>1907</v>
      </c>
      <c r="IC50" s="870" t="s">
        <v>2735</v>
      </c>
      <c r="ID50" s="870" t="s">
        <v>2787</v>
      </c>
    </row>
    <row r="51" spans="1:238" x14ac:dyDescent="0.2">
      <c r="A51" s="870" t="s">
        <v>3069</v>
      </c>
      <c r="B51" s="870" t="s">
        <v>165</v>
      </c>
      <c r="C51" s="870" t="s">
        <v>164</v>
      </c>
      <c r="D51" s="873">
        <v>52427837</v>
      </c>
      <c r="E51" s="873">
        <v>2314157</v>
      </c>
      <c r="F51" s="873">
        <v>54741994</v>
      </c>
      <c r="G51" s="873">
        <v>-1691489</v>
      </c>
      <c r="H51" s="873">
        <v>9267</v>
      </c>
      <c r="I51" s="873">
        <v>-1682222</v>
      </c>
      <c r="J51" s="873">
        <v>-157212</v>
      </c>
      <c r="K51" s="873">
        <v>-426</v>
      </c>
      <c r="L51" s="873">
        <v>-157638</v>
      </c>
      <c r="M51" s="873">
        <v>47892</v>
      </c>
      <c r="N51" s="873">
        <v>0</v>
      </c>
      <c r="O51" s="873">
        <v>47892</v>
      </c>
      <c r="P51" s="873">
        <v>612546</v>
      </c>
      <c r="Q51" s="873">
        <v>0</v>
      </c>
      <c r="R51" s="873">
        <v>612546</v>
      </c>
      <c r="S51" s="873">
        <v>25459</v>
      </c>
      <c r="T51" s="873">
        <v>0</v>
      </c>
      <c r="U51" s="873">
        <v>25459</v>
      </c>
      <c r="V51" s="873">
        <v>528685</v>
      </c>
      <c r="W51" s="873">
        <v>-426</v>
      </c>
      <c r="X51" s="873">
        <v>528259</v>
      </c>
      <c r="Y51" s="873">
        <v>-4736136</v>
      </c>
      <c r="Z51" s="873">
        <v>-141789</v>
      </c>
      <c r="AA51" s="873">
        <v>-4877925</v>
      </c>
      <c r="AB51" s="873">
        <v>-25485</v>
      </c>
      <c r="AC51" s="873">
        <v>-3753</v>
      </c>
      <c r="AD51" s="873">
        <v>-29238</v>
      </c>
      <c r="AE51" s="873">
        <v>-277505</v>
      </c>
      <c r="AF51" s="873">
        <v>-4282</v>
      </c>
      <c r="AG51" s="873">
        <v>-281787</v>
      </c>
      <c r="AH51" s="873">
        <v>-3014</v>
      </c>
      <c r="AI51" s="873">
        <v>0</v>
      </c>
      <c r="AJ51" s="873">
        <v>-3014</v>
      </c>
      <c r="AK51" s="873">
        <v>0</v>
      </c>
      <c r="AL51" s="873">
        <v>0</v>
      </c>
      <c r="AM51" s="873">
        <v>0</v>
      </c>
      <c r="AN51" s="873">
        <v>-52427</v>
      </c>
      <c r="AO51" s="873">
        <v>0</v>
      </c>
      <c r="AP51" s="873">
        <v>-52427</v>
      </c>
      <c r="AQ51" s="873">
        <v>0</v>
      </c>
      <c r="AR51" s="873">
        <v>0</v>
      </c>
      <c r="AS51" s="873">
        <v>0</v>
      </c>
      <c r="AT51" s="873">
        <v>-222064</v>
      </c>
      <c r="AU51" s="873">
        <v>-4282</v>
      </c>
      <c r="AV51" s="873">
        <v>-226346</v>
      </c>
      <c r="AW51" s="873">
        <v>-1196</v>
      </c>
      <c r="AX51" s="873">
        <v>0</v>
      </c>
      <c r="AY51" s="873">
        <v>-1196</v>
      </c>
      <c r="AZ51" s="873">
        <v>933167</v>
      </c>
      <c r="BA51" s="873">
        <v>45496</v>
      </c>
      <c r="BB51" s="873">
        <v>978663</v>
      </c>
      <c r="BC51" s="873">
        <v>-30738</v>
      </c>
      <c r="BD51" s="873">
        <v>-61</v>
      </c>
      <c r="BE51" s="873">
        <v>-30799</v>
      </c>
      <c r="BF51" s="873">
        <v>-3477417</v>
      </c>
      <c r="BG51" s="873">
        <v>-3277</v>
      </c>
      <c r="BH51" s="873">
        <v>-3480694</v>
      </c>
      <c r="BI51" s="873">
        <v>-1440</v>
      </c>
      <c r="BJ51" s="873">
        <v>0</v>
      </c>
      <c r="BK51" s="873">
        <v>-1440</v>
      </c>
      <c r="BL51" s="873">
        <v>-82422</v>
      </c>
      <c r="BM51" s="873">
        <v>0</v>
      </c>
      <c r="BN51" s="873">
        <v>-82422</v>
      </c>
      <c r="BO51" s="873">
        <v>0</v>
      </c>
      <c r="BP51" s="873">
        <v>0</v>
      </c>
      <c r="BQ51" s="873">
        <v>0</v>
      </c>
      <c r="BR51" s="873">
        <v>-26322</v>
      </c>
      <c r="BS51" s="873">
        <v>0</v>
      </c>
      <c r="BT51" s="873">
        <v>-26322</v>
      </c>
      <c r="BU51" s="873">
        <v>-2142</v>
      </c>
      <c r="BV51" s="873">
        <v>0</v>
      </c>
      <c r="BW51" s="873">
        <v>-2142</v>
      </c>
      <c r="BX51" s="873">
        <v>0</v>
      </c>
      <c r="BY51" s="873">
        <v>0</v>
      </c>
      <c r="BZ51" s="873">
        <v>0</v>
      </c>
      <c r="CA51" s="873">
        <v>0</v>
      </c>
      <c r="CB51" s="873">
        <v>0</v>
      </c>
      <c r="CC51" s="873">
        <v>0</v>
      </c>
      <c r="CD51" s="873">
        <v>-7700955</v>
      </c>
      <c r="CE51" s="873">
        <v>-103913</v>
      </c>
      <c r="CF51" s="873">
        <v>-7804868</v>
      </c>
      <c r="CG51" s="873">
        <v>-15263</v>
      </c>
      <c r="CH51" s="873">
        <v>0</v>
      </c>
      <c r="CI51" s="873">
        <v>-15263</v>
      </c>
      <c r="CJ51" s="873">
        <v>-1930</v>
      </c>
      <c r="CK51" s="873">
        <v>0</v>
      </c>
      <c r="CL51" s="873">
        <v>-1930</v>
      </c>
      <c r="CM51" s="873">
        <v>-1961435</v>
      </c>
      <c r="CN51" s="873">
        <v>-52376</v>
      </c>
      <c r="CO51" s="873">
        <v>-2013811</v>
      </c>
      <c r="CP51" s="873">
        <v>17125</v>
      </c>
      <c r="CQ51" s="873">
        <v>-1355</v>
      </c>
      <c r="CR51" s="873">
        <v>15770</v>
      </c>
      <c r="CS51" s="873">
        <v>-1961503</v>
      </c>
      <c r="CT51" s="873">
        <v>-53731</v>
      </c>
      <c r="CU51" s="873">
        <v>-2015234</v>
      </c>
      <c r="CV51" s="873">
        <v>-53685</v>
      </c>
      <c r="CW51" s="873">
        <v>0</v>
      </c>
      <c r="CX51" s="873">
        <v>-53685</v>
      </c>
      <c r="CY51" s="873">
        <v>357</v>
      </c>
      <c r="CZ51" s="873">
        <v>0</v>
      </c>
      <c r="DA51" s="873">
        <v>357</v>
      </c>
      <c r="DB51" s="873">
        <v>-33378</v>
      </c>
      <c r="DC51" s="873">
        <v>0</v>
      </c>
      <c r="DD51" s="873">
        <v>-33378</v>
      </c>
      <c r="DE51" s="873">
        <v>0</v>
      </c>
      <c r="DF51" s="873">
        <v>0</v>
      </c>
      <c r="DG51" s="873">
        <v>0</v>
      </c>
      <c r="DH51" s="873">
        <v>-2967</v>
      </c>
      <c r="DI51" s="873">
        <v>0</v>
      </c>
      <c r="DJ51" s="873">
        <v>-2967</v>
      </c>
      <c r="DK51" s="873">
        <v>0</v>
      </c>
      <c r="DL51" s="873">
        <v>0</v>
      </c>
      <c r="DM51" s="873">
        <v>0</v>
      </c>
      <c r="DN51" s="873">
        <v>0</v>
      </c>
      <c r="DO51" s="873">
        <v>0</v>
      </c>
      <c r="DP51" s="873">
        <v>0</v>
      </c>
      <c r="DQ51" s="873">
        <v>0</v>
      </c>
      <c r="DR51" s="873">
        <v>0</v>
      </c>
      <c r="DS51" s="873">
        <v>0</v>
      </c>
      <c r="DT51" s="873">
        <v>-574</v>
      </c>
      <c r="DU51" s="873">
        <v>0</v>
      </c>
      <c r="DV51" s="873">
        <v>-574</v>
      </c>
      <c r="DW51" s="873">
        <v>0</v>
      </c>
      <c r="DX51" s="873">
        <v>0</v>
      </c>
      <c r="DY51" s="873">
        <v>0</v>
      </c>
      <c r="DZ51" s="873">
        <v>-70824</v>
      </c>
      <c r="EA51" s="873">
        <v>-381529</v>
      </c>
      <c r="EB51" s="873">
        <v>-452353</v>
      </c>
      <c r="EC51" s="873">
        <v>0</v>
      </c>
      <c r="ED51" s="873">
        <v>-10772</v>
      </c>
      <c r="EE51" s="873">
        <v>-10772</v>
      </c>
      <c r="EF51" s="873">
        <v>-392301</v>
      </c>
      <c r="EG51" s="873">
        <v>0</v>
      </c>
      <c r="EH51" s="873">
        <v>-161071</v>
      </c>
      <c r="EI51" s="873">
        <v>-392301</v>
      </c>
      <c r="EJ51" s="873">
        <v>-553372</v>
      </c>
      <c r="EK51" s="873">
        <v>0</v>
      </c>
      <c r="EL51" s="873">
        <v>0</v>
      </c>
      <c r="EM51" s="873">
        <v>0</v>
      </c>
      <c r="EN51" s="873">
        <v>0</v>
      </c>
      <c r="EO51" s="873">
        <v>0</v>
      </c>
      <c r="EP51" s="873">
        <v>0</v>
      </c>
      <c r="EQ51" s="873">
        <v>0</v>
      </c>
      <c r="ER51" s="873">
        <v>0</v>
      </c>
      <c r="ES51" s="873">
        <v>0</v>
      </c>
      <c r="ET51" s="873">
        <v>-8109</v>
      </c>
      <c r="EU51" s="873">
        <v>0</v>
      </c>
      <c r="EV51" s="873">
        <v>-8109</v>
      </c>
      <c r="EW51" s="873">
        <v>0</v>
      </c>
      <c r="EX51" s="873">
        <v>0</v>
      </c>
      <c r="EY51" s="873">
        <v>0</v>
      </c>
      <c r="EZ51" s="873">
        <v>1067</v>
      </c>
      <c r="FA51" s="873">
        <v>0</v>
      </c>
      <c r="FB51" s="873">
        <v>1067</v>
      </c>
      <c r="FC51" s="873">
        <v>-26322</v>
      </c>
      <c r="FD51" s="873">
        <v>0</v>
      </c>
      <c r="FE51" s="873">
        <v>-26322</v>
      </c>
      <c r="FF51" s="873">
        <v>-2142</v>
      </c>
      <c r="FG51" s="873">
        <v>0</v>
      </c>
      <c r="FH51" s="873">
        <v>-2142</v>
      </c>
      <c r="FI51" s="873">
        <v>-1500</v>
      </c>
      <c r="FJ51" s="873">
        <v>0</v>
      </c>
      <c r="FK51" s="873">
        <v>-1500</v>
      </c>
      <c r="FL51" s="873">
        <v>0</v>
      </c>
      <c r="FM51" s="873">
        <v>0</v>
      </c>
      <c r="FN51" s="873">
        <v>0</v>
      </c>
      <c r="FO51" s="873">
        <v>-15128</v>
      </c>
      <c r="FP51" s="873">
        <v>0</v>
      </c>
      <c r="FQ51" s="873">
        <v>-15128</v>
      </c>
      <c r="FR51" s="873">
        <v>0</v>
      </c>
      <c r="FS51" s="873">
        <v>0</v>
      </c>
      <c r="FT51" s="873">
        <v>0</v>
      </c>
      <c r="FU51" s="873">
        <v>0</v>
      </c>
      <c r="FV51" s="873">
        <v>0</v>
      </c>
      <c r="FW51" s="873">
        <v>0</v>
      </c>
      <c r="FX51" s="873">
        <v>2149</v>
      </c>
      <c r="FY51" s="873">
        <v>0</v>
      </c>
      <c r="FZ51" s="873">
        <v>2149</v>
      </c>
      <c r="GA51" s="873">
        <v>0</v>
      </c>
      <c r="GB51" s="873">
        <v>0</v>
      </c>
      <c r="GC51" s="873">
        <v>0</v>
      </c>
      <c r="GD51" s="873">
        <v>-22927236</v>
      </c>
      <c r="GE51" s="873">
        <v>-454027</v>
      </c>
      <c r="GF51" s="873">
        <v>-23381263</v>
      </c>
      <c r="GG51" s="873">
        <v>-11597</v>
      </c>
      <c r="GH51" s="873">
        <v>-600</v>
      </c>
      <c r="GI51" s="873">
        <v>-12197</v>
      </c>
      <c r="GJ51" s="873">
        <v>-105366</v>
      </c>
      <c r="GK51" s="873">
        <v>0</v>
      </c>
      <c r="GL51" s="873">
        <v>-105366</v>
      </c>
      <c r="GM51" s="873">
        <v>-23094184</v>
      </c>
      <c r="GN51" s="873">
        <v>-454627</v>
      </c>
      <c r="GO51" s="873">
        <v>-23548811</v>
      </c>
      <c r="GP51" s="873">
        <v>0</v>
      </c>
      <c r="GQ51" s="873">
        <v>0</v>
      </c>
      <c r="GR51" s="873">
        <v>0</v>
      </c>
      <c r="GS51" s="873">
        <v>0</v>
      </c>
      <c r="GT51" s="873">
        <v>0</v>
      </c>
      <c r="GU51" s="873">
        <v>0</v>
      </c>
      <c r="GV51" s="873">
        <v>0</v>
      </c>
      <c r="GW51" s="873">
        <v>0</v>
      </c>
      <c r="GX51" s="873">
        <v>0</v>
      </c>
      <c r="GY51" s="873">
        <v>50736348</v>
      </c>
      <c r="GZ51" s="873">
        <v>2323424</v>
      </c>
      <c r="HA51" s="873">
        <v>53059772</v>
      </c>
      <c r="HB51" s="873">
        <v>528685</v>
      </c>
      <c r="HC51" s="873">
        <v>-426</v>
      </c>
      <c r="HD51" s="873">
        <v>528259</v>
      </c>
      <c r="HE51" s="873">
        <v>-7700955</v>
      </c>
      <c r="HF51" s="873">
        <v>-103913</v>
      </c>
      <c r="HG51" s="873">
        <v>-7804868</v>
      </c>
      <c r="HH51" s="873">
        <v>-1961503</v>
      </c>
      <c r="HI51" s="873">
        <v>-53731</v>
      </c>
      <c r="HJ51" s="873">
        <v>-2015234</v>
      </c>
      <c r="HK51" s="873">
        <v>-161071</v>
      </c>
      <c r="HL51" s="873">
        <v>-392301</v>
      </c>
      <c r="HM51" s="873">
        <v>-553372</v>
      </c>
      <c r="HN51" s="873">
        <v>-23094184</v>
      </c>
      <c r="HO51" s="873">
        <v>-454627</v>
      </c>
      <c r="HP51" s="873">
        <v>-23548811</v>
      </c>
      <c r="HQ51" s="873">
        <v>0</v>
      </c>
      <c r="HR51" s="873">
        <v>0</v>
      </c>
      <c r="HS51" s="873">
        <v>0</v>
      </c>
      <c r="HT51" s="873">
        <v>-32389028</v>
      </c>
      <c r="HU51" s="873">
        <v>-1004998</v>
      </c>
      <c r="HV51" s="873">
        <v>-33394026</v>
      </c>
      <c r="HW51" s="873">
        <v>18347320</v>
      </c>
      <c r="HX51" s="873">
        <v>1318426</v>
      </c>
      <c r="HY51" s="873">
        <v>19665746</v>
      </c>
      <c r="HZ51" s="870" t="s">
        <v>725</v>
      </c>
      <c r="IA51" s="870" t="s">
        <v>687</v>
      </c>
      <c r="IB51" s="870" t="s">
        <v>1907</v>
      </c>
      <c r="IC51" s="870" t="s">
        <v>2738</v>
      </c>
      <c r="ID51" s="870" t="s">
        <v>2788</v>
      </c>
    </row>
    <row r="52" spans="1:238" x14ac:dyDescent="0.2">
      <c r="A52" s="870" t="s">
        <v>3070</v>
      </c>
      <c r="B52" s="870" t="s">
        <v>167</v>
      </c>
      <c r="C52" s="870" t="s">
        <v>166</v>
      </c>
      <c r="D52" s="873">
        <v>20876468</v>
      </c>
      <c r="E52" s="873">
        <v>0</v>
      </c>
      <c r="F52" s="873">
        <v>20876468</v>
      </c>
      <c r="G52" s="873">
        <v>-769878</v>
      </c>
      <c r="H52" s="873">
        <v>0</v>
      </c>
      <c r="I52" s="873">
        <v>-769878</v>
      </c>
      <c r="J52" s="873">
        <v>-69380</v>
      </c>
      <c r="K52" s="873">
        <v>0</v>
      </c>
      <c r="L52" s="873">
        <v>-69380</v>
      </c>
      <c r="M52" s="873">
        <v>92461</v>
      </c>
      <c r="N52" s="873">
        <v>0</v>
      </c>
      <c r="O52" s="873">
        <v>92461</v>
      </c>
      <c r="P52" s="873">
        <v>40538</v>
      </c>
      <c r="Q52" s="873">
        <v>0</v>
      </c>
      <c r="R52" s="873">
        <v>40538</v>
      </c>
      <c r="S52" s="873">
        <v>3083</v>
      </c>
      <c r="T52" s="873">
        <v>0</v>
      </c>
      <c r="U52" s="873">
        <v>3083</v>
      </c>
      <c r="V52" s="873">
        <v>66702</v>
      </c>
      <c r="W52" s="873">
        <v>0</v>
      </c>
      <c r="X52" s="873">
        <v>66702</v>
      </c>
      <c r="Y52" s="873">
        <v>-3545815</v>
      </c>
      <c r="Z52" s="873">
        <v>0</v>
      </c>
      <c r="AA52" s="873">
        <v>-3545815</v>
      </c>
      <c r="AB52" s="873">
        <v>0</v>
      </c>
      <c r="AC52" s="873">
        <v>0</v>
      </c>
      <c r="AD52" s="873">
        <v>0</v>
      </c>
      <c r="AE52" s="873">
        <v>-93682</v>
      </c>
      <c r="AF52" s="873">
        <v>0</v>
      </c>
      <c r="AG52" s="873">
        <v>-93682</v>
      </c>
      <c r="AH52" s="873">
        <v>0</v>
      </c>
      <c r="AI52" s="873">
        <v>0</v>
      </c>
      <c r="AJ52" s="873">
        <v>0</v>
      </c>
      <c r="AK52" s="873">
        <v>0</v>
      </c>
      <c r="AL52" s="873">
        <v>0</v>
      </c>
      <c r="AM52" s="873">
        <v>0</v>
      </c>
      <c r="AN52" s="873">
        <v>-25566</v>
      </c>
      <c r="AO52" s="873">
        <v>0</v>
      </c>
      <c r="AP52" s="873">
        <v>-25566</v>
      </c>
      <c r="AQ52" s="873">
        <v>0</v>
      </c>
      <c r="AR52" s="873">
        <v>0</v>
      </c>
      <c r="AS52" s="873">
        <v>0</v>
      </c>
      <c r="AT52" s="873">
        <v>-68116</v>
      </c>
      <c r="AU52" s="873">
        <v>0</v>
      </c>
      <c r="AV52" s="873">
        <v>-68116</v>
      </c>
      <c r="AW52" s="873">
        <v>0</v>
      </c>
      <c r="AX52" s="873">
        <v>0</v>
      </c>
      <c r="AY52" s="873">
        <v>0</v>
      </c>
      <c r="AZ52" s="873">
        <v>324132</v>
      </c>
      <c r="BA52" s="873">
        <v>0</v>
      </c>
      <c r="BB52" s="873">
        <v>324132</v>
      </c>
      <c r="BC52" s="873">
        <v>-6624</v>
      </c>
      <c r="BD52" s="873">
        <v>0</v>
      </c>
      <c r="BE52" s="873">
        <v>-6624</v>
      </c>
      <c r="BF52" s="873">
        <v>-1827212</v>
      </c>
      <c r="BG52" s="873">
        <v>0</v>
      </c>
      <c r="BH52" s="873">
        <v>-1827212</v>
      </c>
      <c r="BI52" s="873">
        <v>26725</v>
      </c>
      <c r="BJ52" s="873">
        <v>0</v>
      </c>
      <c r="BK52" s="873">
        <v>26725</v>
      </c>
      <c r="BL52" s="873">
        <v>-10691</v>
      </c>
      <c r="BM52" s="873">
        <v>0</v>
      </c>
      <c r="BN52" s="873">
        <v>-10691</v>
      </c>
      <c r="BO52" s="873">
        <v>0</v>
      </c>
      <c r="BP52" s="873">
        <v>0</v>
      </c>
      <c r="BQ52" s="873">
        <v>0</v>
      </c>
      <c r="BR52" s="873">
        <v>0</v>
      </c>
      <c r="BS52" s="873">
        <v>0</v>
      </c>
      <c r="BT52" s="873">
        <v>0</v>
      </c>
      <c r="BU52" s="873">
        <v>0</v>
      </c>
      <c r="BV52" s="873">
        <v>0</v>
      </c>
      <c r="BW52" s="873">
        <v>0</v>
      </c>
      <c r="BX52" s="873">
        <v>0</v>
      </c>
      <c r="BY52" s="873">
        <v>0</v>
      </c>
      <c r="BZ52" s="873">
        <v>0</v>
      </c>
      <c r="CA52" s="873">
        <v>0</v>
      </c>
      <c r="CB52" s="873">
        <v>0</v>
      </c>
      <c r="CC52" s="873">
        <v>0</v>
      </c>
      <c r="CD52" s="873">
        <v>-5133167</v>
      </c>
      <c r="CE52" s="873">
        <v>0</v>
      </c>
      <c r="CF52" s="873">
        <v>-5133167</v>
      </c>
      <c r="CG52" s="873">
        <v>0</v>
      </c>
      <c r="CH52" s="873">
        <v>0</v>
      </c>
      <c r="CI52" s="873">
        <v>0</v>
      </c>
      <c r="CJ52" s="873">
        <v>326</v>
      </c>
      <c r="CK52" s="873">
        <v>0</v>
      </c>
      <c r="CL52" s="873">
        <v>326</v>
      </c>
      <c r="CM52" s="873">
        <v>-302732</v>
      </c>
      <c r="CN52" s="873">
        <v>0</v>
      </c>
      <c r="CO52" s="873">
        <v>-302732</v>
      </c>
      <c r="CP52" s="873">
        <v>16297</v>
      </c>
      <c r="CQ52" s="873">
        <v>0</v>
      </c>
      <c r="CR52" s="873">
        <v>16297</v>
      </c>
      <c r="CS52" s="873">
        <v>-286109</v>
      </c>
      <c r="CT52" s="873">
        <v>0</v>
      </c>
      <c r="CU52" s="873">
        <v>-286109</v>
      </c>
      <c r="CV52" s="873">
        <v>-65548</v>
      </c>
      <c r="CW52" s="873">
        <v>0</v>
      </c>
      <c r="CX52" s="873">
        <v>-65548</v>
      </c>
      <c r="CY52" s="873">
        <v>6716</v>
      </c>
      <c r="CZ52" s="873">
        <v>0</v>
      </c>
      <c r="DA52" s="873">
        <v>6716</v>
      </c>
      <c r="DB52" s="873">
        <v>-51268</v>
      </c>
      <c r="DC52" s="873">
        <v>0</v>
      </c>
      <c r="DD52" s="873">
        <v>-51268</v>
      </c>
      <c r="DE52" s="873">
        <v>-129</v>
      </c>
      <c r="DF52" s="873">
        <v>0</v>
      </c>
      <c r="DG52" s="873">
        <v>-129</v>
      </c>
      <c r="DH52" s="873">
        <v>-2672</v>
      </c>
      <c r="DI52" s="873">
        <v>0</v>
      </c>
      <c r="DJ52" s="873">
        <v>-2672</v>
      </c>
      <c r="DK52" s="873">
        <v>0</v>
      </c>
      <c r="DL52" s="873">
        <v>0</v>
      </c>
      <c r="DM52" s="873">
        <v>0</v>
      </c>
      <c r="DN52" s="873">
        <v>0</v>
      </c>
      <c r="DO52" s="873">
        <v>0</v>
      </c>
      <c r="DP52" s="873">
        <v>0</v>
      </c>
      <c r="DQ52" s="873">
        <v>0</v>
      </c>
      <c r="DR52" s="873">
        <v>0</v>
      </c>
      <c r="DS52" s="873">
        <v>0</v>
      </c>
      <c r="DT52" s="873">
        <v>0</v>
      </c>
      <c r="DU52" s="873">
        <v>0</v>
      </c>
      <c r="DV52" s="873">
        <v>0</v>
      </c>
      <c r="DW52" s="873">
        <v>0</v>
      </c>
      <c r="DX52" s="873">
        <v>0</v>
      </c>
      <c r="DY52" s="873">
        <v>0</v>
      </c>
      <c r="DZ52" s="873">
        <v>0</v>
      </c>
      <c r="EA52" s="873">
        <v>0</v>
      </c>
      <c r="EB52" s="873">
        <v>0</v>
      </c>
      <c r="EC52" s="873">
        <v>0</v>
      </c>
      <c r="ED52" s="873">
        <v>0</v>
      </c>
      <c r="EE52" s="873">
        <v>0</v>
      </c>
      <c r="EF52" s="873">
        <v>0</v>
      </c>
      <c r="EG52" s="873">
        <v>0</v>
      </c>
      <c r="EH52" s="873">
        <v>-112901</v>
      </c>
      <c r="EI52" s="873">
        <v>0</v>
      </c>
      <c r="EJ52" s="873">
        <v>-112901</v>
      </c>
      <c r="EK52" s="873">
        <v>0</v>
      </c>
      <c r="EL52" s="873">
        <v>0</v>
      </c>
      <c r="EM52" s="873">
        <v>0</v>
      </c>
      <c r="EN52" s="873">
        <v>0</v>
      </c>
      <c r="EO52" s="873">
        <v>0</v>
      </c>
      <c r="EP52" s="873">
        <v>0</v>
      </c>
      <c r="EQ52" s="873">
        <v>0</v>
      </c>
      <c r="ER52" s="873">
        <v>0</v>
      </c>
      <c r="ES52" s="873">
        <v>0</v>
      </c>
      <c r="ET52" s="873">
        <v>0</v>
      </c>
      <c r="EU52" s="873">
        <v>0</v>
      </c>
      <c r="EV52" s="873">
        <v>0</v>
      </c>
      <c r="EW52" s="873">
        <v>0</v>
      </c>
      <c r="EX52" s="873">
        <v>0</v>
      </c>
      <c r="EY52" s="873">
        <v>0</v>
      </c>
      <c r="EZ52" s="873">
        <v>0</v>
      </c>
      <c r="FA52" s="873">
        <v>0</v>
      </c>
      <c r="FB52" s="873">
        <v>0</v>
      </c>
      <c r="FC52" s="873">
        <v>0</v>
      </c>
      <c r="FD52" s="873">
        <v>0</v>
      </c>
      <c r="FE52" s="873">
        <v>0</v>
      </c>
      <c r="FF52" s="873">
        <v>0</v>
      </c>
      <c r="FG52" s="873">
        <v>0</v>
      </c>
      <c r="FH52" s="873">
        <v>0</v>
      </c>
      <c r="FI52" s="873">
        <v>0</v>
      </c>
      <c r="FJ52" s="873">
        <v>0</v>
      </c>
      <c r="FK52" s="873">
        <v>0</v>
      </c>
      <c r="FL52" s="873">
        <v>0</v>
      </c>
      <c r="FM52" s="873">
        <v>0</v>
      </c>
      <c r="FN52" s="873">
        <v>0</v>
      </c>
      <c r="FO52" s="873">
        <v>-4413</v>
      </c>
      <c r="FP52" s="873">
        <v>0</v>
      </c>
      <c r="FQ52" s="873">
        <v>-4413</v>
      </c>
      <c r="FR52" s="873">
        <v>1001</v>
      </c>
      <c r="FS52" s="873">
        <v>0</v>
      </c>
      <c r="FT52" s="873">
        <v>1001</v>
      </c>
      <c r="FU52" s="873">
        <v>-604</v>
      </c>
      <c r="FV52" s="873">
        <v>0</v>
      </c>
      <c r="FW52" s="873">
        <v>-604</v>
      </c>
      <c r="FX52" s="873">
        <v>715</v>
      </c>
      <c r="FY52" s="873">
        <v>0</v>
      </c>
      <c r="FZ52" s="873">
        <v>715</v>
      </c>
      <c r="GA52" s="873">
        <v>0</v>
      </c>
      <c r="GB52" s="873">
        <v>0</v>
      </c>
      <c r="GC52" s="873">
        <v>0</v>
      </c>
      <c r="GD52" s="873">
        <v>-9028132</v>
      </c>
      <c r="GE52" s="873">
        <v>0</v>
      </c>
      <c r="GF52" s="873">
        <v>-9028132</v>
      </c>
      <c r="GG52" s="873">
        <v>-15345</v>
      </c>
      <c r="GH52" s="873">
        <v>0</v>
      </c>
      <c r="GI52" s="873">
        <v>-15345</v>
      </c>
      <c r="GJ52" s="873">
        <v>-86405</v>
      </c>
      <c r="GK52" s="873">
        <v>0</v>
      </c>
      <c r="GL52" s="873">
        <v>-86405</v>
      </c>
      <c r="GM52" s="873">
        <v>-9133183</v>
      </c>
      <c r="GN52" s="873">
        <v>0</v>
      </c>
      <c r="GO52" s="873">
        <v>-9133183</v>
      </c>
      <c r="GP52" s="873">
        <v>0</v>
      </c>
      <c r="GQ52" s="873">
        <v>0</v>
      </c>
      <c r="GR52" s="873">
        <v>0</v>
      </c>
      <c r="GS52" s="873">
        <v>0</v>
      </c>
      <c r="GT52" s="873">
        <v>0</v>
      </c>
      <c r="GU52" s="873">
        <v>0</v>
      </c>
      <c r="GV52" s="873">
        <v>0</v>
      </c>
      <c r="GW52" s="873">
        <v>0</v>
      </c>
      <c r="GX52" s="873">
        <v>0</v>
      </c>
      <c r="GY52" s="873">
        <v>20106590</v>
      </c>
      <c r="GZ52" s="873">
        <v>0</v>
      </c>
      <c r="HA52" s="873">
        <v>20106590</v>
      </c>
      <c r="HB52" s="873">
        <v>66702</v>
      </c>
      <c r="HC52" s="873">
        <v>0</v>
      </c>
      <c r="HD52" s="873">
        <v>66702</v>
      </c>
      <c r="HE52" s="873">
        <v>-5133167</v>
      </c>
      <c r="HF52" s="873">
        <v>0</v>
      </c>
      <c r="HG52" s="873">
        <v>-5133167</v>
      </c>
      <c r="HH52" s="873">
        <v>-286109</v>
      </c>
      <c r="HI52" s="873">
        <v>0</v>
      </c>
      <c r="HJ52" s="873">
        <v>-286109</v>
      </c>
      <c r="HK52" s="873">
        <v>-112901</v>
      </c>
      <c r="HL52" s="873">
        <v>0</v>
      </c>
      <c r="HM52" s="873">
        <v>-112901</v>
      </c>
      <c r="HN52" s="873">
        <v>-9133183</v>
      </c>
      <c r="HO52" s="873">
        <v>0</v>
      </c>
      <c r="HP52" s="873">
        <v>-9133183</v>
      </c>
      <c r="HQ52" s="873">
        <v>0</v>
      </c>
      <c r="HR52" s="873">
        <v>0</v>
      </c>
      <c r="HS52" s="873">
        <v>0</v>
      </c>
      <c r="HT52" s="873">
        <v>-14598658</v>
      </c>
      <c r="HU52" s="873">
        <v>0</v>
      </c>
      <c r="HV52" s="873">
        <v>-14598658</v>
      </c>
      <c r="HW52" s="873">
        <v>5507932</v>
      </c>
      <c r="HX52" s="873">
        <v>0</v>
      </c>
      <c r="HY52" s="873">
        <v>5507932</v>
      </c>
      <c r="HZ52" s="870" t="s">
        <v>713</v>
      </c>
      <c r="IA52" s="870" t="s">
        <v>712</v>
      </c>
      <c r="IB52" s="870" t="s">
        <v>1907</v>
      </c>
      <c r="IC52" s="870" t="s">
        <v>2734</v>
      </c>
      <c r="ID52" s="870" t="s">
        <v>2789</v>
      </c>
    </row>
    <row r="53" spans="1:238" x14ac:dyDescent="0.2">
      <c r="A53" s="870" t="s">
        <v>3069</v>
      </c>
      <c r="B53" s="870" t="s">
        <v>168</v>
      </c>
      <c r="C53" s="870" t="s">
        <v>870</v>
      </c>
      <c r="D53" s="873">
        <v>114622179</v>
      </c>
      <c r="E53" s="873">
        <v>0</v>
      </c>
      <c r="F53" s="873">
        <v>114622179</v>
      </c>
      <c r="G53" s="873">
        <v>-2907021</v>
      </c>
      <c r="H53" s="873">
        <v>0</v>
      </c>
      <c r="I53" s="873">
        <v>-2907021</v>
      </c>
      <c r="J53" s="873">
        <v>-276178</v>
      </c>
      <c r="K53" s="873">
        <v>0</v>
      </c>
      <c r="L53" s="873">
        <v>-276178</v>
      </c>
      <c r="M53" s="873">
        <v>298585</v>
      </c>
      <c r="N53" s="873">
        <v>0</v>
      </c>
      <c r="O53" s="873">
        <v>298585</v>
      </c>
      <c r="P53" s="873">
        <v>352364</v>
      </c>
      <c r="Q53" s="873">
        <v>0</v>
      </c>
      <c r="R53" s="873">
        <v>352364</v>
      </c>
      <c r="S53" s="873">
        <v>22651</v>
      </c>
      <c r="T53" s="873">
        <v>0</v>
      </c>
      <c r="U53" s="873">
        <v>22651</v>
      </c>
      <c r="V53" s="873">
        <v>397422</v>
      </c>
      <c r="W53" s="873">
        <v>0</v>
      </c>
      <c r="X53" s="873">
        <v>397422</v>
      </c>
      <c r="Y53" s="873">
        <v>-9045688</v>
      </c>
      <c r="Z53" s="873">
        <v>0</v>
      </c>
      <c r="AA53" s="873">
        <v>-9045688</v>
      </c>
      <c r="AB53" s="873">
        <v>0</v>
      </c>
      <c r="AC53" s="873">
        <v>0</v>
      </c>
      <c r="AD53" s="873">
        <v>0</v>
      </c>
      <c r="AE53" s="873">
        <v>-323898</v>
      </c>
      <c r="AF53" s="873">
        <v>0</v>
      </c>
      <c r="AG53" s="873">
        <v>-323898</v>
      </c>
      <c r="AH53" s="873">
        <v>410</v>
      </c>
      <c r="AI53" s="873">
        <v>0</v>
      </c>
      <c r="AJ53" s="873">
        <v>410</v>
      </c>
      <c r="AK53" s="873">
        <v>0</v>
      </c>
      <c r="AL53" s="873">
        <v>0</v>
      </c>
      <c r="AM53" s="873">
        <v>0</v>
      </c>
      <c r="AN53" s="873">
        <v>-11128</v>
      </c>
      <c r="AO53" s="873">
        <v>0</v>
      </c>
      <c r="AP53" s="873">
        <v>-11128</v>
      </c>
      <c r="AQ53" s="873">
        <v>0</v>
      </c>
      <c r="AR53" s="873">
        <v>0</v>
      </c>
      <c r="AS53" s="873">
        <v>0</v>
      </c>
      <c r="AT53" s="873">
        <v>-313180</v>
      </c>
      <c r="AU53" s="873">
        <v>0</v>
      </c>
      <c r="AV53" s="873">
        <v>-313180</v>
      </c>
      <c r="AW53" s="873">
        <v>0</v>
      </c>
      <c r="AX53" s="873">
        <v>0</v>
      </c>
      <c r="AY53" s="873">
        <v>0</v>
      </c>
      <c r="AZ53" s="873">
        <v>2164112</v>
      </c>
      <c r="BA53" s="873">
        <v>0</v>
      </c>
      <c r="BB53" s="873">
        <v>2164112</v>
      </c>
      <c r="BC53" s="873">
        <v>-31711</v>
      </c>
      <c r="BD53" s="873">
        <v>0</v>
      </c>
      <c r="BE53" s="873">
        <v>-31711</v>
      </c>
      <c r="BF53" s="873">
        <v>-8358569</v>
      </c>
      <c r="BG53" s="873">
        <v>0</v>
      </c>
      <c r="BH53" s="873">
        <v>-8358569</v>
      </c>
      <c r="BI53" s="873">
        <v>258473</v>
      </c>
      <c r="BJ53" s="873">
        <v>0</v>
      </c>
      <c r="BK53" s="873">
        <v>258473</v>
      </c>
      <c r="BL53" s="873">
        <v>-73728</v>
      </c>
      <c r="BM53" s="873">
        <v>0</v>
      </c>
      <c r="BN53" s="873">
        <v>-73728</v>
      </c>
      <c r="BO53" s="873">
        <v>-4750</v>
      </c>
      <c r="BP53" s="873">
        <v>0</v>
      </c>
      <c r="BQ53" s="873">
        <v>-4750</v>
      </c>
      <c r="BR53" s="873">
        <v>-21555</v>
      </c>
      <c r="BS53" s="873">
        <v>0</v>
      </c>
      <c r="BT53" s="873">
        <v>-21555</v>
      </c>
      <c r="BU53" s="873">
        <v>4188</v>
      </c>
      <c r="BV53" s="873">
        <v>0</v>
      </c>
      <c r="BW53" s="873">
        <v>4188</v>
      </c>
      <c r="BX53" s="873">
        <v>0</v>
      </c>
      <c r="BY53" s="873">
        <v>0</v>
      </c>
      <c r="BZ53" s="873">
        <v>0</v>
      </c>
      <c r="CA53" s="873">
        <v>0</v>
      </c>
      <c r="CB53" s="873">
        <v>0</v>
      </c>
      <c r="CC53" s="873">
        <v>0</v>
      </c>
      <c r="CD53" s="873">
        <v>-15433126</v>
      </c>
      <c r="CE53" s="873">
        <v>0</v>
      </c>
      <c r="CF53" s="873">
        <v>-15433126</v>
      </c>
      <c r="CG53" s="873">
        <v>-33365</v>
      </c>
      <c r="CH53" s="873">
        <v>0</v>
      </c>
      <c r="CI53" s="873">
        <v>-33365</v>
      </c>
      <c r="CJ53" s="873">
        <v>0</v>
      </c>
      <c r="CK53" s="873">
        <v>0</v>
      </c>
      <c r="CL53" s="873">
        <v>0</v>
      </c>
      <c r="CM53" s="873">
        <v>-3980520</v>
      </c>
      <c r="CN53" s="873">
        <v>0</v>
      </c>
      <c r="CO53" s="873">
        <v>-3980520</v>
      </c>
      <c r="CP53" s="873">
        <v>-16143</v>
      </c>
      <c r="CQ53" s="873">
        <v>0</v>
      </c>
      <c r="CR53" s="873">
        <v>-16143</v>
      </c>
      <c r="CS53" s="873">
        <v>-4030028</v>
      </c>
      <c r="CT53" s="873">
        <v>0</v>
      </c>
      <c r="CU53" s="873">
        <v>-4030028</v>
      </c>
      <c r="CV53" s="873">
        <v>-330993</v>
      </c>
      <c r="CW53" s="873">
        <v>0</v>
      </c>
      <c r="CX53" s="873">
        <v>-330993</v>
      </c>
      <c r="CY53" s="873">
        <v>-2565</v>
      </c>
      <c r="CZ53" s="873">
        <v>0</v>
      </c>
      <c r="DA53" s="873">
        <v>-2565</v>
      </c>
      <c r="DB53" s="873">
        <v>-209932</v>
      </c>
      <c r="DC53" s="873">
        <v>0</v>
      </c>
      <c r="DD53" s="873">
        <v>-209932</v>
      </c>
      <c r="DE53" s="873">
        <v>3592</v>
      </c>
      <c r="DF53" s="873">
        <v>0</v>
      </c>
      <c r="DG53" s="873">
        <v>3592</v>
      </c>
      <c r="DH53" s="873">
        <v>-3492</v>
      </c>
      <c r="DI53" s="873">
        <v>0</v>
      </c>
      <c r="DJ53" s="873">
        <v>-3492</v>
      </c>
      <c r="DK53" s="873">
        <v>0</v>
      </c>
      <c r="DL53" s="873">
        <v>0</v>
      </c>
      <c r="DM53" s="873">
        <v>0</v>
      </c>
      <c r="DN53" s="873">
        <v>-22745</v>
      </c>
      <c r="DO53" s="873">
        <v>0</v>
      </c>
      <c r="DP53" s="873">
        <v>-22745</v>
      </c>
      <c r="DQ53" s="873">
        <v>3801</v>
      </c>
      <c r="DR53" s="873">
        <v>0</v>
      </c>
      <c r="DS53" s="873">
        <v>3801</v>
      </c>
      <c r="DT53" s="873">
        <v>-1200</v>
      </c>
      <c r="DU53" s="873">
        <v>0</v>
      </c>
      <c r="DV53" s="873">
        <v>-1200</v>
      </c>
      <c r="DW53" s="873">
        <v>0</v>
      </c>
      <c r="DX53" s="873">
        <v>0</v>
      </c>
      <c r="DY53" s="873">
        <v>0</v>
      </c>
      <c r="DZ53" s="873">
        <v>0</v>
      </c>
      <c r="EA53" s="873">
        <v>0</v>
      </c>
      <c r="EB53" s="873">
        <v>0</v>
      </c>
      <c r="EC53" s="873">
        <v>0</v>
      </c>
      <c r="ED53" s="873">
        <v>0</v>
      </c>
      <c r="EE53" s="873">
        <v>0</v>
      </c>
      <c r="EF53" s="873">
        <v>0</v>
      </c>
      <c r="EG53" s="873">
        <v>0</v>
      </c>
      <c r="EH53" s="873">
        <v>-563534</v>
      </c>
      <c r="EI53" s="873">
        <v>0</v>
      </c>
      <c r="EJ53" s="873">
        <v>-563534</v>
      </c>
      <c r="EK53" s="873">
        <v>0</v>
      </c>
      <c r="EL53" s="873">
        <v>0</v>
      </c>
      <c r="EM53" s="873">
        <v>0</v>
      </c>
      <c r="EN53" s="873">
        <v>111</v>
      </c>
      <c r="EO53" s="873">
        <v>0</v>
      </c>
      <c r="EP53" s="873">
        <v>111</v>
      </c>
      <c r="EQ53" s="873">
        <v>0</v>
      </c>
      <c r="ER53" s="873">
        <v>0</v>
      </c>
      <c r="ES53" s="873">
        <v>0</v>
      </c>
      <c r="ET53" s="873">
        <v>0</v>
      </c>
      <c r="EU53" s="873">
        <v>0</v>
      </c>
      <c r="EV53" s="873">
        <v>0</v>
      </c>
      <c r="EW53" s="873">
        <v>0</v>
      </c>
      <c r="EX53" s="873">
        <v>0</v>
      </c>
      <c r="EY53" s="873">
        <v>0</v>
      </c>
      <c r="EZ53" s="873">
        <v>0</v>
      </c>
      <c r="FA53" s="873">
        <v>0</v>
      </c>
      <c r="FB53" s="873">
        <v>0</v>
      </c>
      <c r="FC53" s="873">
        <v>-10560</v>
      </c>
      <c r="FD53" s="873">
        <v>0</v>
      </c>
      <c r="FE53" s="873">
        <v>-10560</v>
      </c>
      <c r="FF53" s="873">
        <v>3069</v>
      </c>
      <c r="FG53" s="873">
        <v>0</v>
      </c>
      <c r="FH53" s="873">
        <v>3069</v>
      </c>
      <c r="FI53" s="873">
        <v>0</v>
      </c>
      <c r="FJ53" s="873">
        <v>0</v>
      </c>
      <c r="FK53" s="873">
        <v>0</v>
      </c>
      <c r="FL53" s="873">
        <v>0</v>
      </c>
      <c r="FM53" s="873">
        <v>0</v>
      </c>
      <c r="FN53" s="873">
        <v>0</v>
      </c>
      <c r="FO53" s="873">
        <v>-10005</v>
      </c>
      <c r="FP53" s="873">
        <v>0</v>
      </c>
      <c r="FQ53" s="873">
        <v>-10005</v>
      </c>
      <c r="FR53" s="873">
        <v>6668</v>
      </c>
      <c r="FS53" s="873">
        <v>0</v>
      </c>
      <c r="FT53" s="873">
        <v>6668</v>
      </c>
      <c r="FU53" s="873">
        <v>-4083</v>
      </c>
      <c r="FV53" s="873">
        <v>0</v>
      </c>
      <c r="FW53" s="873">
        <v>-4083</v>
      </c>
      <c r="FX53" s="873">
        <v>30300</v>
      </c>
      <c r="FY53" s="873">
        <v>0</v>
      </c>
      <c r="FZ53" s="873">
        <v>30300</v>
      </c>
      <c r="GA53" s="873">
        <v>14</v>
      </c>
      <c r="GB53" s="873">
        <v>0</v>
      </c>
      <c r="GC53" s="873">
        <v>14</v>
      </c>
      <c r="GD53" s="873">
        <v>-36311615</v>
      </c>
      <c r="GE53" s="873">
        <v>0</v>
      </c>
      <c r="GF53" s="873">
        <v>-36311615</v>
      </c>
      <c r="GG53" s="873">
        <v>62052</v>
      </c>
      <c r="GH53" s="873">
        <v>0</v>
      </c>
      <c r="GI53" s="873">
        <v>62052</v>
      </c>
      <c r="GJ53" s="873">
        <v>-429237</v>
      </c>
      <c r="GK53" s="873">
        <v>0</v>
      </c>
      <c r="GL53" s="873">
        <v>-429237</v>
      </c>
      <c r="GM53" s="873">
        <v>-36663286</v>
      </c>
      <c r="GN53" s="873">
        <v>0</v>
      </c>
      <c r="GO53" s="873">
        <v>-36663286</v>
      </c>
      <c r="GP53" s="873">
        <v>-42172</v>
      </c>
      <c r="GQ53" s="873">
        <v>0</v>
      </c>
      <c r="GR53" s="873">
        <v>-42172</v>
      </c>
      <c r="GS53" s="873">
        <v>-2230</v>
      </c>
      <c r="GT53" s="873">
        <v>0</v>
      </c>
      <c r="GU53" s="873">
        <v>-2230</v>
      </c>
      <c r="GV53" s="873">
        <v>-44402</v>
      </c>
      <c r="GW53" s="873">
        <v>0</v>
      </c>
      <c r="GX53" s="873">
        <v>-44402</v>
      </c>
      <c r="GY53" s="873">
        <v>111715158</v>
      </c>
      <c r="GZ53" s="873">
        <v>0</v>
      </c>
      <c r="HA53" s="873">
        <v>111715158</v>
      </c>
      <c r="HB53" s="873">
        <v>397422</v>
      </c>
      <c r="HC53" s="873">
        <v>0</v>
      </c>
      <c r="HD53" s="873">
        <v>397422</v>
      </c>
      <c r="HE53" s="873">
        <v>-15433126</v>
      </c>
      <c r="HF53" s="873">
        <v>0</v>
      </c>
      <c r="HG53" s="873">
        <v>-15433126</v>
      </c>
      <c r="HH53" s="873">
        <v>-4030028</v>
      </c>
      <c r="HI53" s="873">
        <v>0</v>
      </c>
      <c r="HJ53" s="873">
        <v>-4030028</v>
      </c>
      <c r="HK53" s="873">
        <v>-563534</v>
      </c>
      <c r="HL53" s="873">
        <v>0</v>
      </c>
      <c r="HM53" s="873">
        <v>-563534</v>
      </c>
      <c r="HN53" s="873">
        <v>-36663286</v>
      </c>
      <c r="HO53" s="873">
        <v>0</v>
      </c>
      <c r="HP53" s="873">
        <v>-36663286</v>
      </c>
      <c r="HQ53" s="873">
        <v>-44402</v>
      </c>
      <c r="HR53" s="873">
        <v>0</v>
      </c>
      <c r="HS53" s="873">
        <v>-44402</v>
      </c>
      <c r="HT53" s="873">
        <v>-56336954</v>
      </c>
      <c r="HU53" s="873">
        <v>0</v>
      </c>
      <c r="HV53" s="873">
        <v>-56336954</v>
      </c>
      <c r="HW53" s="873">
        <v>55378204</v>
      </c>
      <c r="HX53" s="873">
        <v>0</v>
      </c>
      <c r="HY53" s="873">
        <v>55378204</v>
      </c>
      <c r="HZ53" s="870" t="s">
        <v>679</v>
      </c>
      <c r="IA53" s="870" t="s">
        <v>746</v>
      </c>
      <c r="IB53" s="870" t="s">
        <v>679</v>
      </c>
      <c r="IC53" s="870" t="s">
        <v>2734</v>
      </c>
      <c r="ID53" s="870" t="s">
        <v>2790</v>
      </c>
    </row>
    <row r="54" spans="1:238" x14ac:dyDescent="0.2">
      <c r="A54" s="870" t="s">
        <v>3069</v>
      </c>
      <c r="B54" s="870" t="s">
        <v>170</v>
      </c>
      <c r="C54" s="870" t="s">
        <v>169</v>
      </c>
      <c r="D54" s="873">
        <v>64439616</v>
      </c>
      <c r="E54" s="873">
        <v>855785</v>
      </c>
      <c r="F54" s="873">
        <v>65295401</v>
      </c>
      <c r="G54" s="873">
        <v>-2712397</v>
      </c>
      <c r="H54" s="873">
        <v>0</v>
      </c>
      <c r="I54" s="873">
        <v>-2712397</v>
      </c>
      <c r="J54" s="873">
        <v>-420248</v>
      </c>
      <c r="K54" s="873">
        <v>0</v>
      </c>
      <c r="L54" s="873">
        <v>-420248</v>
      </c>
      <c r="M54" s="873">
        <v>243626</v>
      </c>
      <c r="N54" s="873">
        <v>0</v>
      </c>
      <c r="O54" s="873">
        <v>243626</v>
      </c>
      <c r="P54" s="873">
        <v>105528</v>
      </c>
      <c r="Q54" s="873">
        <v>0</v>
      </c>
      <c r="R54" s="873">
        <v>105528</v>
      </c>
      <c r="S54" s="873">
        <v>-15522</v>
      </c>
      <c r="T54" s="873">
        <v>0</v>
      </c>
      <c r="U54" s="873">
        <v>-15522</v>
      </c>
      <c r="V54" s="873">
        <v>-86616</v>
      </c>
      <c r="W54" s="873">
        <v>0</v>
      </c>
      <c r="X54" s="873">
        <v>-86616</v>
      </c>
      <c r="Y54" s="873">
        <v>-6294485</v>
      </c>
      <c r="Z54" s="873">
        <v>0</v>
      </c>
      <c r="AA54" s="873">
        <v>-6294485</v>
      </c>
      <c r="AB54" s="873">
        <v>-8212</v>
      </c>
      <c r="AC54" s="873">
        <v>0</v>
      </c>
      <c r="AD54" s="873">
        <v>-8212</v>
      </c>
      <c r="AE54" s="873">
        <v>-245661</v>
      </c>
      <c r="AF54" s="873">
        <v>0</v>
      </c>
      <c r="AG54" s="873">
        <v>-245661</v>
      </c>
      <c r="AH54" s="873">
        <v>0</v>
      </c>
      <c r="AI54" s="873">
        <v>0</v>
      </c>
      <c r="AJ54" s="873">
        <v>0</v>
      </c>
      <c r="AK54" s="873">
        <v>0</v>
      </c>
      <c r="AL54" s="873">
        <v>0</v>
      </c>
      <c r="AM54" s="873">
        <v>0</v>
      </c>
      <c r="AN54" s="873">
        <v>-6369</v>
      </c>
      <c r="AO54" s="873">
        <v>0</v>
      </c>
      <c r="AP54" s="873">
        <v>-6369</v>
      </c>
      <c r="AQ54" s="873">
        <v>0</v>
      </c>
      <c r="AR54" s="873">
        <v>0</v>
      </c>
      <c r="AS54" s="873">
        <v>0</v>
      </c>
      <c r="AT54" s="873">
        <v>-239292</v>
      </c>
      <c r="AU54" s="873">
        <v>0</v>
      </c>
      <c r="AV54" s="873">
        <v>-239292</v>
      </c>
      <c r="AW54" s="873">
        <v>-3700</v>
      </c>
      <c r="AX54" s="873">
        <v>0</v>
      </c>
      <c r="AY54" s="873">
        <v>-3700</v>
      </c>
      <c r="AZ54" s="873">
        <v>1141724</v>
      </c>
      <c r="BA54" s="873">
        <v>22295</v>
      </c>
      <c r="BB54" s="873">
        <v>1164019</v>
      </c>
      <c r="BC54" s="873">
        <v>-50800</v>
      </c>
      <c r="BD54" s="873">
        <v>0</v>
      </c>
      <c r="BE54" s="873">
        <v>-50800</v>
      </c>
      <c r="BF54" s="873">
        <v>-7095848</v>
      </c>
      <c r="BG54" s="873">
        <v>0</v>
      </c>
      <c r="BH54" s="873">
        <v>-7095848</v>
      </c>
      <c r="BI54" s="873">
        <v>905121</v>
      </c>
      <c r="BJ54" s="873">
        <v>0</v>
      </c>
      <c r="BK54" s="873">
        <v>905121</v>
      </c>
      <c r="BL54" s="873">
        <v>-27955</v>
      </c>
      <c r="BM54" s="873">
        <v>0</v>
      </c>
      <c r="BN54" s="873">
        <v>-27955</v>
      </c>
      <c r="BO54" s="873">
        <v>0</v>
      </c>
      <c r="BP54" s="873">
        <v>0</v>
      </c>
      <c r="BQ54" s="873">
        <v>0</v>
      </c>
      <c r="BR54" s="873">
        <v>-2608</v>
      </c>
      <c r="BS54" s="873">
        <v>0</v>
      </c>
      <c r="BT54" s="873">
        <v>-2608</v>
      </c>
      <c r="BU54" s="873">
        <v>0</v>
      </c>
      <c r="BV54" s="873">
        <v>0</v>
      </c>
      <c r="BW54" s="873">
        <v>0</v>
      </c>
      <c r="BX54" s="873">
        <v>0</v>
      </c>
      <c r="BY54" s="873">
        <v>0</v>
      </c>
      <c r="BZ54" s="873">
        <v>0</v>
      </c>
      <c r="CA54" s="873">
        <v>0</v>
      </c>
      <c r="CB54" s="873">
        <v>0</v>
      </c>
      <c r="CC54" s="873">
        <v>0</v>
      </c>
      <c r="CD54" s="873">
        <v>-11670512</v>
      </c>
      <c r="CE54" s="873">
        <v>22295</v>
      </c>
      <c r="CF54" s="873">
        <v>-11648217</v>
      </c>
      <c r="CG54" s="873">
        <v>-46905</v>
      </c>
      <c r="CH54" s="873">
        <v>0</v>
      </c>
      <c r="CI54" s="873">
        <v>-46905</v>
      </c>
      <c r="CJ54" s="873">
        <v>3910</v>
      </c>
      <c r="CK54" s="873">
        <v>0</v>
      </c>
      <c r="CL54" s="873">
        <v>3910</v>
      </c>
      <c r="CM54" s="873">
        <v>-2359398</v>
      </c>
      <c r="CN54" s="873">
        <v>-49853</v>
      </c>
      <c r="CO54" s="873">
        <v>-2409251</v>
      </c>
      <c r="CP54" s="873">
        <v>-151750</v>
      </c>
      <c r="CQ54" s="873">
        <v>-24105</v>
      </c>
      <c r="CR54" s="873">
        <v>-175855</v>
      </c>
      <c r="CS54" s="873">
        <v>-2554143</v>
      </c>
      <c r="CT54" s="873">
        <v>-73958</v>
      </c>
      <c r="CU54" s="873">
        <v>-2628101</v>
      </c>
      <c r="CV54" s="873">
        <v>-83238</v>
      </c>
      <c r="CW54" s="873">
        <v>0</v>
      </c>
      <c r="CX54" s="873">
        <v>-83238</v>
      </c>
      <c r="CY54" s="873">
        <v>0</v>
      </c>
      <c r="CZ54" s="873">
        <v>0</v>
      </c>
      <c r="DA54" s="873">
        <v>0</v>
      </c>
      <c r="DB54" s="873">
        <v>-74193</v>
      </c>
      <c r="DC54" s="873">
        <v>0</v>
      </c>
      <c r="DD54" s="873">
        <v>-74193</v>
      </c>
      <c r="DE54" s="873">
        <v>156</v>
      </c>
      <c r="DF54" s="873">
        <v>0</v>
      </c>
      <c r="DG54" s="873">
        <v>156</v>
      </c>
      <c r="DH54" s="873">
        <v>-438</v>
      </c>
      <c r="DI54" s="873">
        <v>0</v>
      </c>
      <c r="DJ54" s="873">
        <v>-438</v>
      </c>
      <c r="DK54" s="873">
        <v>0</v>
      </c>
      <c r="DL54" s="873">
        <v>0</v>
      </c>
      <c r="DM54" s="873">
        <v>0</v>
      </c>
      <c r="DN54" s="873">
        <v>0</v>
      </c>
      <c r="DO54" s="873">
        <v>0</v>
      </c>
      <c r="DP54" s="873">
        <v>0</v>
      </c>
      <c r="DQ54" s="873">
        <v>0</v>
      </c>
      <c r="DR54" s="873">
        <v>0</v>
      </c>
      <c r="DS54" s="873">
        <v>0</v>
      </c>
      <c r="DT54" s="873">
        <v>0</v>
      </c>
      <c r="DU54" s="873">
        <v>0</v>
      </c>
      <c r="DV54" s="873">
        <v>0</v>
      </c>
      <c r="DW54" s="873">
        <v>0</v>
      </c>
      <c r="DX54" s="873">
        <v>0</v>
      </c>
      <c r="DY54" s="873">
        <v>0</v>
      </c>
      <c r="DZ54" s="873">
        <v>-98668</v>
      </c>
      <c r="EA54" s="873">
        <v>-6675</v>
      </c>
      <c r="EB54" s="873">
        <v>-105343</v>
      </c>
      <c r="EC54" s="873">
        <v>0</v>
      </c>
      <c r="ED54" s="873">
        <v>0</v>
      </c>
      <c r="EE54" s="873">
        <v>0</v>
      </c>
      <c r="EF54" s="873">
        <v>-6675</v>
      </c>
      <c r="EG54" s="873">
        <v>0</v>
      </c>
      <c r="EH54" s="873">
        <v>-256381</v>
      </c>
      <c r="EI54" s="873">
        <v>-6675</v>
      </c>
      <c r="EJ54" s="873">
        <v>-263056</v>
      </c>
      <c r="EK54" s="873">
        <v>0</v>
      </c>
      <c r="EL54" s="873">
        <v>0</v>
      </c>
      <c r="EM54" s="873">
        <v>0</v>
      </c>
      <c r="EN54" s="873">
        <v>0</v>
      </c>
      <c r="EO54" s="873">
        <v>0</v>
      </c>
      <c r="EP54" s="873">
        <v>0</v>
      </c>
      <c r="EQ54" s="873">
        <v>0</v>
      </c>
      <c r="ER54" s="873">
        <v>0</v>
      </c>
      <c r="ES54" s="873">
        <v>0</v>
      </c>
      <c r="ET54" s="873">
        <v>0</v>
      </c>
      <c r="EU54" s="873">
        <v>0</v>
      </c>
      <c r="EV54" s="873">
        <v>0</v>
      </c>
      <c r="EW54" s="873">
        <v>0</v>
      </c>
      <c r="EX54" s="873">
        <v>0</v>
      </c>
      <c r="EY54" s="873">
        <v>0</v>
      </c>
      <c r="EZ54" s="873">
        <v>0</v>
      </c>
      <c r="FA54" s="873">
        <v>0</v>
      </c>
      <c r="FB54" s="873">
        <v>0</v>
      </c>
      <c r="FC54" s="873">
        <v>-2608</v>
      </c>
      <c r="FD54" s="873">
        <v>0</v>
      </c>
      <c r="FE54" s="873">
        <v>-2608</v>
      </c>
      <c r="FF54" s="873">
        <v>0</v>
      </c>
      <c r="FG54" s="873">
        <v>0</v>
      </c>
      <c r="FH54" s="873">
        <v>0</v>
      </c>
      <c r="FI54" s="873">
        <v>0</v>
      </c>
      <c r="FJ54" s="873">
        <v>0</v>
      </c>
      <c r="FK54" s="873">
        <v>0</v>
      </c>
      <c r="FL54" s="873">
        <v>119</v>
      </c>
      <c r="FM54" s="873">
        <v>0</v>
      </c>
      <c r="FN54" s="873">
        <v>119</v>
      </c>
      <c r="FO54" s="873">
        <v>-44753</v>
      </c>
      <c r="FP54" s="873">
        <v>0</v>
      </c>
      <c r="FQ54" s="873">
        <v>-44753</v>
      </c>
      <c r="FR54" s="873">
        <v>9369</v>
      </c>
      <c r="FS54" s="873">
        <v>0</v>
      </c>
      <c r="FT54" s="873">
        <v>9369</v>
      </c>
      <c r="FU54" s="873">
        <v>0</v>
      </c>
      <c r="FV54" s="873">
        <v>0</v>
      </c>
      <c r="FW54" s="873">
        <v>0</v>
      </c>
      <c r="FX54" s="873">
        <v>524</v>
      </c>
      <c r="FY54" s="873">
        <v>0</v>
      </c>
      <c r="FZ54" s="873">
        <v>524</v>
      </c>
      <c r="GA54" s="873">
        <v>0</v>
      </c>
      <c r="GB54" s="873">
        <v>0</v>
      </c>
      <c r="GC54" s="873">
        <v>0</v>
      </c>
      <c r="GD54" s="873">
        <v>-19367519</v>
      </c>
      <c r="GE54" s="873">
        <v>0</v>
      </c>
      <c r="GF54" s="873">
        <v>-19367519</v>
      </c>
      <c r="GG54" s="873">
        <v>-39117</v>
      </c>
      <c r="GH54" s="873">
        <v>0</v>
      </c>
      <c r="GI54" s="873">
        <v>-39117</v>
      </c>
      <c r="GJ54" s="873">
        <v>-193992</v>
      </c>
      <c r="GK54" s="873">
        <v>0</v>
      </c>
      <c r="GL54" s="873">
        <v>-193992</v>
      </c>
      <c r="GM54" s="873">
        <v>-19637977</v>
      </c>
      <c r="GN54" s="873">
        <v>0</v>
      </c>
      <c r="GO54" s="873">
        <v>-19637977</v>
      </c>
      <c r="GP54" s="873">
        <v>0</v>
      </c>
      <c r="GQ54" s="873">
        <v>0</v>
      </c>
      <c r="GR54" s="873">
        <v>0</v>
      </c>
      <c r="GS54" s="873">
        <v>0</v>
      </c>
      <c r="GT54" s="873">
        <v>0</v>
      </c>
      <c r="GU54" s="873">
        <v>0</v>
      </c>
      <c r="GV54" s="873">
        <v>0</v>
      </c>
      <c r="GW54" s="873">
        <v>0</v>
      </c>
      <c r="GX54" s="873">
        <v>0</v>
      </c>
      <c r="GY54" s="873">
        <v>61727219</v>
      </c>
      <c r="GZ54" s="873">
        <v>855785</v>
      </c>
      <c r="HA54" s="873">
        <v>62583004</v>
      </c>
      <c r="HB54" s="873">
        <v>-86616</v>
      </c>
      <c r="HC54" s="873">
        <v>0</v>
      </c>
      <c r="HD54" s="873">
        <v>-86616</v>
      </c>
      <c r="HE54" s="873">
        <v>-11670512</v>
      </c>
      <c r="HF54" s="873">
        <v>22295</v>
      </c>
      <c r="HG54" s="873">
        <v>-11648217</v>
      </c>
      <c r="HH54" s="873">
        <v>-2554143</v>
      </c>
      <c r="HI54" s="873">
        <v>-73958</v>
      </c>
      <c r="HJ54" s="873">
        <v>-2628101</v>
      </c>
      <c r="HK54" s="873">
        <v>-256381</v>
      </c>
      <c r="HL54" s="873">
        <v>-6675</v>
      </c>
      <c r="HM54" s="873">
        <v>-263056</v>
      </c>
      <c r="HN54" s="873">
        <v>-19637977</v>
      </c>
      <c r="HO54" s="873">
        <v>0</v>
      </c>
      <c r="HP54" s="873">
        <v>-19637977</v>
      </c>
      <c r="HQ54" s="873">
        <v>0</v>
      </c>
      <c r="HR54" s="873">
        <v>0</v>
      </c>
      <c r="HS54" s="873">
        <v>0</v>
      </c>
      <c r="HT54" s="873">
        <v>-34205629</v>
      </c>
      <c r="HU54" s="873">
        <v>-58338</v>
      </c>
      <c r="HV54" s="873">
        <v>-34263967</v>
      </c>
      <c r="HW54" s="873">
        <v>27521590</v>
      </c>
      <c r="HX54" s="873">
        <v>797447</v>
      </c>
      <c r="HY54" s="873">
        <v>28319037</v>
      </c>
      <c r="HZ54" s="870" t="s">
        <v>738</v>
      </c>
      <c r="IA54" s="870" t="s">
        <v>734</v>
      </c>
      <c r="IB54" s="870" t="s">
        <v>1907</v>
      </c>
      <c r="IC54" s="870" t="s">
        <v>2736</v>
      </c>
      <c r="ID54" s="870" t="s">
        <v>2791</v>
      </c>
    </row>
    <row r="55" spans="1:238" x14ac:dyDescent="0.2">
      <c r="A55" s="870" t="s">
        <v>3069</v>
      </c>
      <c r="B55" s="870" t="s">
        <v>172</v>
      </c>
      <c r="C55" s="870" t="s">
        <v>171</v>
      </c>
      <c r="D55" s="873">
        <v>97130230</v>
      </c>
      <c r="E55" s="873">
        <v>0</v>
      </c>
      <c r="F55" s="873">
        <v>97130230</v>
      </c>
      <c r="G55" s="873">
        <v>-2730413</v>
      </c>
      <c r="H55" s="873">
        <v>0</v>
      </c>
      <c r="I55" s="873">
        <v>-2730413</v>
      </c>
      <c r="J55" s="873">
        <v>-183296</v>
      </c>
      <c r="K55" s="873">
        <v>0</v>
      </c>
      <c r="L55" s="873">
        <v>-183296</v>
      </c>
      <c r="M55" s="873">
        <v>178970</v>
      </c>
      <c r="N55" s="873">
        <v>0</v>
      </c>
      <c r="O55" s="873">
        <v>178970</v>
      </c>
      <c r="P55" s="873">
        <v>470540</v>
      </c>
      <c r="Q55" s="873">
        <v>0</v>
      </c>
      <c r="R55" s="873">
        <v>470540</v>
      </c>
      <c r="S55" s="873">
        <v>129858</v>
      </c>
      <c r="T55" s="873">
        <v>0</v>
      </c>
      <c r="U55" s="873">
        <v>129858</v>
      </c>
      <c r="V55" s="873">
        <v>596072</v>
      </c>
      <c r="W55" s="873">
        <v>0</v>
      </c>
      <c r="X55" s="873">
        <v>596072</v>
      </c>
      <c r="Y55" s="873">
        <v>-5966852</v>
      </c>
      <c r="Z55" s="873">
        <v>0</v>
      </c>
      <c r="AA55" s="873">
        <v>-5966852</v>
      </c>
      <c r="AB55" s="873">
        <v>0</v>
      </c>
      <c r="AC55" s="873">
        <v>0</v>
      </c>
      <c r="AD55" s="873">
        <v>0</v>
      </c>
      <c r="AE55" s="873">
        <v>-436564</v>
      </c>
      <c r="AF55" s="873">
        <v>0</v>
      </c>
      <c r="AG55" s="873">
        <v>-436564</v>
      </c>
      <c r="AH55" s="873">
        <v>-17000</v>
      </c>
      <c r="AI55" s="873">
        <v>0</v>
      </c>
      <c r="AJ55" s="873">
        <v>-17000</v>
      </c>
      <c r="AK55" s="873">
        <v>0</v>
      </c>
      <c r="AL55" s="873">
        <v>0</v>
      </c>
      <c r="AM55" s="873">
        <v>0</v>
      </c>
      <c r="AN55" s="873">
        <v>-83239</v>
      </c>
      <c r="AO55" s="873">
        <v>0</v>
      </c>
      <c r="AP55" s="873">
        <v>-83239</v>
      </c>
      <c r="AQ55" s="873">
        <v>0</v>
      </c>
      <c r="AR55" s="873">
        <v>0</v>
      </c>
      <c r="AS55" s="873">
        <v>0</v>
      </c>
      <c r="AT55" s="873">
        <v>-336325</v>
      </c>
      <c r="AU55" s="873">
        <v>0</v>
      </c>
      <c r="AV55" s="873">
        <v>-336325</v>
      </c>
      <c r="AW55" s="873">
        <v>0</v>
      </c>
      <c r="AX55" s="873">
        <v>0</v>
      </c>
      <c r="AY55" s="873">
        <v>0</v>
      </c>
      <c r="AZ55" s="873">
        <v>1935818</v>
      </c>
      <c r="BA55" s="873">
        <v>0</v>
      </c>
      <c r="BB55" s="873">
        <v>1935818</v>
      </c>
      <c r="BC55" s="873">
        <v>-50775</v>
      </c>
      <c r="BD55" s="873">
        <v>0</v>
      </c>
      <c r="BE55" s="873">
        <v>-50775</v>
      </c>
      <c r="BF55" s="873">
        <v>-5619491</v>
      </c>
      <c r="BG55" s="873">
        <v>0</v>
      </c>
      <c r="BH55" s="873">
        <v>-5619491</v>
      </c>
      <c r="BI55" s="873">
        <v>-67034</v>
      </c>
      <c r="BJ55" s="873">
        <v>0</v>
      </c>
      <c r="BK55" s="873">
        <v>-67034</v>
      </c>
      <c r="BL55" s="873">
        <v>-36782</v>
      </c>
      <c r="BM55" s="873">
        <v>0</v>
      </c>
      <c r="BN55" s="873">
        <v>-36782</v>
      </c>
      <c r="BO55" s="873">
        <v>0</v>
      </c>
      <c r="BP55" s="873">
        <v>0</v>
      </c>
      <c r="BQ55" s="873">
        <v>0</v>
      </c>
      <c r="BR55" s="873">
        <v>-3648</v>
      </c>
      <c r="BS55" s="873">
        <v>0</v>
      </c>
      <c r="BT55" s="873">
        <v>-3648</v>
      </c>
      <c r="BU55" s="873">
        <v>3102</v>
      </c>
      <c r="BV55" s="873">
        <v>0</v>
      </c>
      <c r="BW55" s="873">
        <v>3102</v>
      </c>
      <c r="BX55" s="873">
        <v>0</v>
      </c>
      <c r="BY55" s="873">
        <v>0</v>
      </c>
      <c r="BZ55" s="873">
        <v>0</v>
      </c>
      <c r="CA55" s="873">
        <v>0</v>
      </c>
      <c r="CB55" s="873">
        <v>0</v>
      </c>
      <c r="CC55" s="873">
        <v>0</v>
      </c>
      <c r="CD55" s="873">
        <v>-10242226</v>
      </c>
      <c r="CE55" s="873">
        <v>0</v>
      </c>
      <c r="CF55" s="873">
        <v>-10242226</v>
      </c>
      <c r="CG55" s="873">
        <v>-2477</v>
      </c>
      <c r="CH55" s="873">
        <v>0</v>
      </c>
      <c r="CI55" s="873">
        <v>-2477</v>
      </c>
      <c r="CJ55" s="873">
        <v>-13348</v>
      </c>
      <c r="CK55" s="873">
        <v>0</v>
      </c>
      <c r="CL55" s="873">
        <v>-13348</v>
      </c>
      <c r="CM55" s="873">
        <v>-3023000</v>
      </c>
      <c r="CN55" s="873">
        <v>0</v>
      </c>
      <c r="CO55" s="873">
        <v>-3023000</v>
      </c>
      <c r="CP55" s="873">
        <v>-355027</v>
      </c>
      <c r="CQ55" s="873">
        <v>0</v>
      </c>
      <c r="CR55" s="873">
        <v>-355027</v>
      </c>
      <c r="CS55" s="873">
        <v>-3393852</v>
      </c>
      <c r="CT55" s="873">
        <v>0</v>
      </c>
      <c r="CU55" s="873">
        <v>-3393852</v>
      </c>
      <c r="CV55" s="873">
        <v>-9368</v>
      </c>
      <c r="CW55" s="873">
        <v>0</v>
      </c>
      <c r="CX55" s="873">
        <v>-9368</v>
      </c>
      <c r="CY55" s="873">
        <v>-900</v>
      </c>
      <c r="CZ55" s="873">
        <v>0</v>
      </c>
      <c r="DA55" s="873">
        <v>-900</v>
      </c>
      <c r="DB55" s="873">
        <v>-101975</v>
      </c>
      <c r="DC55" s="873">
        <v>0</v>
      </c>
      <c r="DD55" s="873">
        <v>-101975</v>
      </c>
      <c r="DE55" s="873">
        <v>-337</v>
      </c>
      <c r="DF55" s="873">
        <v>0</v>
      </c>
      <c r="DG55" s="873">
        <v>-337</v>
      </c>
      <c r="DH55" s="873">
        <v>0</v>
      </c>
      <c r="DI55" s="873">
        <v>0</v>
      </c>
      <c r="DJ55" s="873">
        <v>0</v>
      </c>
      <c r="DK55" s="873">
        <v>0</v>
      </c>
      <c r="DL55" s="873">
        <v>0</v>
      </c>
      <c r="DM55" s="873">
        <v>0</v>
      </c>
      <c r="DN55" s="873">
        <v>0</v>
      </c>
      <c r="DO55" s="873">
        <v>0</v>
      </c>
      <c r="DP55" s="873">
        <v>0</v>
      </c>
      <c r="DQ55" s="873">
        <v>0</v>
      </c>
      <c r="DR55" s="873">
        <v>0</v>
      </c>
      <c r="DS55" s="873">
        <v>0</v>
      </c>
      <c r="DT55" s="873">
        <v>0</v>
      </c>
      <c r="DU55" s="873">
        <v>0</v>
      </c>
      <c r="DV55" s="873">
        <v>0</v>
      </c>
      <c r="DW55" s="873">
        <v>0</v>
      </c>
      <c r="DX55" s="873">
        <v>0</v>
      </c>
      <c r="DY55" s="873">
        <v>0</v>
      </c>
      <c r="DZ55" s="873">
        <v>0</v>
      </c>
      <c r="EA55" s="873">
        <v>0</v>
      </c>
      <c r="EB55" s="873">
        <v>0</v>
      </c>
      <c r="EC55" s="873">
        <v>0</v>
      </c>
      <c r="ED55" s="873">
        <v>0</v>
      </c>
      <c r="EE55" s="873">
        <v>0</v>
      </c>
      <c r="EF55" s="873">
        <v>0</v>
      </c>
      <c r="EG55" s="873">
        <v>0</v>
      </c>
      <c r="EH55" s="873">
        <v>-112580</v>
      </c>
      <c r="EI55" s="873">
        <v>0</v>
      </c>
      <c r="EJ55" s="873">
        <v>-112580</v>
      </c>
      <c r="EK55" s="873">
        <v>0</v>
      </c>
      <c r="EL55" s="873">
        <v>0</v>
      </c>
      <c r="EM55" s="873">
        <v>0</v>
      </c>
      <c r="EN55" s="873">
        <v>0</v>
      </c>
      <c r="EO55" s="873">
        <v>0</v>
      </c>
      <c r="EP55" s="873">
        <v>0</v>
      </c>
      <c r="EQ55" s="873">
        <v>-22273</v>
      </c>
      <c r="ER55" s="873">
        <v>0</v>
      </c>
      <c r="ES55" s="873">
        <v>-22273</v>
      </c>
      <c r="ET55" s="873">
        <v>0</v>
      </c>
      <c r="EU55" s="873">
        <v>0</v>
      </c>
      <c r="EV55" s="873">
        <v>0</v>
      </c>
      <c r="EW55" s="873">
        <v>0</v>
      </c>
      <c r="EX55" s="873">
        <v>0</v>
      </c>
      <c r="EY55" s="873">
        <v>0</v>
      </c>
      <c r="EZ55" s="873">
        <v>0</v>
      </c>
      <c r="FA55" s="873">
        <v>0</v>
      </c>
      <c r="FB55" s="873">
        <v>0</v>
      </c>
      <c r="FC55" s="873">
        <v>-3648</v>
      </c>
      <c r="FD55" s="873">
        <v>0</v>
      </c>
      <c r="FE55" s="873">
        <v>-3648</v>
      </c>
      <c r="FF55" s="873">
        <v>2895</v>
      </c>
      <c r="FG55" s="873">
        <v>0</v>
      </c>
      <c r="FH55" s="873">
        <v>2895</v>
      </c>
      <c r="FI55" s="873">
        <v>0</v>
      </c>
      <c r="FJ55" s="873">
        <v>0</v>
      </c>
      <c r="FK55" s="873">
        <v>0</v>
      </c>
      <c r="FL55" s="873">
        <v>61</v>
      </c>
      <c r="FM55" s="873">
        <v>0</v>
      </c>
      <c r="FN55" s="873">
        <v>61</v>
      </c>
      <c r="FO55" s="873">
        <v>-23160</v>
      </c>
      <c r="FP55" s="873">
        <v>0</v>
      </c>
      <c r="FQ55" s="873">
        <v>-23160</v>
      </c>
      <c r="FR55" s="873">
        <v>2865</v>
      </c>
      <c r="FS55" s="873">
        <v>0</v>
      </c>
      <c r="FT55" s="873">
        <v>2865</v>
      </c>
      <c r="FU55" s="873">
        <v>-4509</v>
      </c>
      <c r="FV55" s="873">
        <v>0</v>
      </c>
      <c r="FW55" s="873">
        <v>-4509</v>
      </c>
      <c r="FX55" s="873">
        <v>0</v>
      </c>
      <c r="FY55" s="873">
        <v>0</v>
      </c>
      <c r="FZ55" s="873">
        <v>0</v>
      </c>
      <c r="GA55" s="873">
        <v>-1149</v>
      </c>
      <c r="GB55" s="873">
        <v>0</v>
      </c>
      <c r="GC55" s="873">
        <v>-1149</v>
      </c>
      <c r="GD55" s="873">
        <v>-40378812</v>
      </c>
      <c r="GE55" s="873">
        <v>0</v>
      </c>
      <c r="GF55" s="873">
        <v>-40378812</v>
      </c>
      <c r="GG55" s="873">
        <v>0</v>
      </c>
      <c r="GH55" s="873">
        <v>0</v>
      </c>
      <c r="GI55" s="873">
        <v>0</v>
      </c>
      <c r="GJ55" s="873">
        <v>-348483</v>
      </c>
      <c r="GK55" s="873">
        <v>0</v>
      </c>
      <c r="GL55" s="873">
        <v>-348483</v>
      </c>
      <c r="GM55" s="873">
        <v>-40776212</v>
      </c>
      <c r="GN55" s="873">
        <v>0</v>
      </c>
      <c r="GO55" s="873">
        <v>-40776212</v>
      </c>
      <c r="GP55" s="873">
        <v>0</v>
      </c>
      <c r="GQ55" s="873">
        <v>0</v>
      </c>
      <c r="GR55" s="873">
        <v>0</v>
      </c>
      <c r="GS55" s="873">
        <v>0</v>
      </c>
      <c r="GT55" s="873">
        <v>0</v>
      </c>
      <c r="GU55" s="873">
        <v>0</v>
      </c>
      <c r="GV55" s="873">
        <v>0</v>
      </c>
      <c r="GW55" s="873">
        <v>0</v>
      </c>
      <c r="GX55" s="873">
        <v>0</v>
      </c>
      <c r="GY55" s="873">
        <v>94399817</v>
      </c>
      <c r="GZ55" s="873">
        <v>0</v>
      </c>
      <c r="HA55" s="873">
        <v>94399817</v>
      </c>
      <c r="HB55" s="873">
        <v>596072</v>
      </c>
      <c r="HC55" s="873">
        <v>0</v>
      </c>
      <c r="HD55" s="873">
        <v>596072</v>
      </c>
      <c r="HE55" s="873">
        <v>-10242226</v>
      </c>
      <c r="HF55" s="873">
        <v>0</v>
      </c>
      <c r="HG55" s="873">
        <v>-10242226</v>
      </c>
      <c r="HH55" s="873">
        <v>-3393852</v>
      </c>
      <c r="HI55" s="873">
        <v>0</v>
      </c>
      <c r="HJ55" s="873">
        <v>-3393852</v>
      </c>
      <c r="HK55" s="873">
        <v>-112580</v>
      </c>
      <c r="HL55" s="873">
        <v>0</v>
      </c>
      <c r="HM55" s="873">
        <v>-112580</v>
      </c>
      <c r="HN55" s="873">
        <v>-40776212</v>
      </c>
      <c r="HO55" s="873">
        <v>0</v>
      </c>
      <c r="HP55" s="873">
        <v>-40776212</v>
      </c>
      <c r="HQ55" s="873">
        <v>0</v>
      </c>
      <c r="HR55" s="873">
        <v>0</v>
      </c>
      <c r="HS55" s="873">
        <v>0</v>
      </c>
      <c r="HT55" s="873">
        <v>-53928798</v>
      </c>
      <c r="HU55" s="873">
        <v>0</v>
      </c>
      <c r="HV55" s="873">
        <v>-53928798</v>
      </c>
      <c r="HW55" s="873">
        <v>40471019</v>
      </c>
      <c r="HX55" s="873">
        <v>0</v>
      </c>
      <c r="HY55" s="873">
        <v>40471019</v>
      </c>
      <c r="HZ55" s="870" t="s">
        <v>713</v>
      </c>
      <c r="IA55" s="870" t="s">
        <v>712</v>
      </c>
      <c r="IB55" s="870" t="s">
        <v>1907</v>
      </c>
      <c r="IC55" s="870" t="s">
        <v>2734</v>
      </c>
      <c r="ID55" s="870" t="s">
        <v>2792</v>
      </c>
    </row>
    <row r="56" spans="1:238" x14ac:dyDescent="0.2">
      <c r="A56" s="870" t="s">
        <v>3069</v>
      </c>
      <c r="B56" s="870" t="s">
        <v>174</v>
      </c>
      <c r="C56" s="870" t="s">
        <v>173</v>
      </c>
      <c r="D56" s="873">
        <v>66902190</v>
      </c>
      <c r="E56" s="873">
        <v>0</v>
      </c>
      <c r="F56" s="873">
        <v>66902190</v>
      </c>
      <c r="G56" s="873">
        <v>-1748327</v>
      </c>
      <c r="H56" s="873">
        <v>0</v>
      </c>
      <c r="I56" s="873">
        <v>-1748327</v>
      </c>
      <c r="J56" s="873">
        <v>-112507</v>
      </c>
      <c r="K56" s="873">
        <v>0</v>
      </c>
      <c r="L56" s="873">
        <v>-112507</v>
      </c>
      <c r="M56" s="873">
        <v>76328</v>
      </c>
      <c r="N56" s="873">
        <v>0</v>
      </c>
      <c r="O56" s="873">
        <v>76328</v>
      </c>
      <c r="P56" s="873">
        <v>300893</v>
      </c>
      <c r="Q56" s="873">
        <v>0</v>
      </c>
      <c r="R56" s="873">
        <v>300893</v>
      </c>
      <c r="S56" s="873">
        <v>-140012</v>
      </c>
      <c r="T56" s="873">
        <v>0</v>
      </c>
      <c r="U56" s="873">
        <v>-140012</v>
      </c>
      <c r="V56" s="873">
        <v>124702</v>
      </c>
      <c r="W56" s="873">
        <v>0</v>
      </c>
      <c r="X56" s="873">
        <v>124702</v>
      </c>
      <c r="Y56" s="873">
        <v>-4127845</v>
      </c>
      <c r="Z56" s="873">
        <v>0</v>
      </c>
      <c r="AA56" s="873">
        <v>-4127845</v>
      </c>
      <c r="AB56" s="873">
        <v>0</v>
      </c>
      <c r="AC56" s="873">
        <v>0</v>
      </c>
      <c r="AD56" s="873">
        <v>0</v>
      </c>
      <c r="AE56" s="873">
        <v>-123444</v>
      </c>
      <c r="AF56" s="873">
        <v>0</v>
      </c>
      <c r="AG56" s="873">
        <v>-123444</v>
      </c>
      <c r="AH56" s="873">
        <v>29</v>
      </c>
      <c r="AI56" s="873">
        <v>0</v>
      </c>
      <c r="AJ56" s="873">
        <v>29</v>
      </c>
      <c r="AK56" s="873">
        <v>0</v>
      </c>
      <c r="AL56" s="873">
        <v>0</v>
      </c>
      <c r="AM56" s="873">
        <v>0</v>
      </c>
      <c r="AN56" s="873">
        <v>15160</v>
      </c>
      <c r="AO56" s="873">
        <v>0</v>
      </c>
      <c r="AP56" s="873">
        <v>15160</v>
      </c>
      <c r="AQ56" s="873">
        <v>0</v>
      </c>
      <c r="AR56" s="873">
        <v>0</v>
      </c>
      <c r="AS56" s="873">
        <v>0</v>
      </c>
      <c r="AT56" s="873">
        <v>-138633</v>
      </c>
      <c r="AU56" s="873">
        <v>0</v>
      </c>
      <c r="AV56" s="873">
        <v>-138633</v>
      </c>
      <c r="AW56" s="873">
        <v>0</v>
      </c>
      <c r="AX56" s="873">
        <v>0</v>
      </c>
      <c r="AY56" s="873">
        <v>0</v>
      </c>
      <c r="AZ56" s="873">
        <v>1310907</v>
      </c>
      <c r="BA56" s="873">
        <v>0</v>
      </c>
      <c r="BB56" s="873">
        <v>1310907</v>
      </c>
      <c r="BC56" s="873">
        <v>-42619</v>
      </c>
      <c r="BD56" s="873">
        <v>0</v>
      </c>
      <c r="BE56" s="873">
        <v>-42619</v>
      </c>
      <c r="BF56" s="873">
        <v>-4751247</v>
      </c>
      <c r="BG56" s="873">
        <v>0</v>
      </c>
      <c r="BH56" s="873">
        <v>-4751247</v>
      </c>
      <c r="BI56" s="873">
        <v>37349</v>
      </c>
      <c r="BJ56" s="873">
        <v>0</v>
      </c>
      <c r="BK56" s="873">
        <v>37349</v>
      </c>
      <c r="BL56" s="873">
        <v>-52804</v>
      </c>
      <c r="BM56" s="873">
        <v>0</v>
      </c>
      <c r="BN56" s="873">
        <v>-52804</v>
      </c>
      <c r="BO56" s="873">
        <v>0</v>
      </c>
      <c r="BP56" s="873">
        <v>0</v>
      </c>
      <c r="BQ56" s="873">
        <v>0</v>
      </c>
      <c r="BR56" s="873">
        <v>0</v>
      </c>
      <c r="BS56" s="873">
        <v>0</v>
      </c>
      <c r="BT56" s="873">
        <v>0</v>
      </c>
      <c r="BU56" s="873">
        <v>0</v>
      </c>
      <c r="BV56" s="873">
        <v>0</v>
      </c>
      <c r="BW56" s="873">
        <v>0</v>
      </c>
      <c r="BX56" s="873">
        <v>0</v>
      </c>
      <c r="BY56" s="873">
        <v>0</v>
      </c>
      <c r="BZ56" s="873">
        <v>0</v>
      </c>
      <c r="CA56" s="873">
        <v>0</v>
      </c>
      <c r="CB56" s="873">
        <v>0</v>
      </c>
      <c r="CC56" s="873">
        <v>0</v>
      </c>
      <c r="CD56" s="873">
        <v>-7749703</v>
      </c>
      <c r="CE56" s="873">
        <v>0</v>
      </c>
      <c r="CF56" s="873">
        <v>-7749703</v>
      </c>
      <c r="CG56" s="873">
        <v>-2121</v>
      </c>
      <c r="CH56" s="873">
        <v>0</v>
      </c>
      <c r="CI56" s="873">
        <v>-2121</v>
      </c>
      <c r="CJ56" s="873">
        <v>0</v>
      </c>
      <c r="CK56" s="873">
        <v>0</v>
      </c>
      <c r="CL56" s="873">
        <v>0</v>
      </c>
      <c r="CM56" s="873">
        <v>-2670154</v>
      </c>
      <c r="CN56" s="873">
        <v>0</v>
      </c>
      <c r="CO56" s="873">
        <v>-2670154</v>
      </c>
      <c r="CP56" s="873">
        <v>117779</v>
      </c>
      <c r="CQ56" s="873">
        <v>0</v>
      </c>
      <c r="CR56" s="873">
        <v>117779</v>
      </c>
      <c r="CS56" s="873">
        <v>-2554496</v>
      </c>
      <c r="CT56" s="873">
        <v>0</v>
      </c>
      <c r="CU56" s="873">
        <v>-2554496</v>
      </c>
      <c r="CV56" s="873">
        <v>-21010</v>
      </c>
      <c r="CW56" s="873">
        <v>0</v>
      </c>
      <c r="CX56" s="873">
        <v>-21010</v>
      </c>
      <c r="CY56" s="873">
        <v>0</v>
      </c>
      <c r="CZ56" s="873">
        <v>0</v>
      </c>
      <c r="DA56" s="873">
        <v>0</v>
      </c>
      <c r="DB56" s="873">
        <v>-32560</v>
      </c>
      <c r="DC56" s="873">
        <v>0</v>
      </c>
      <c r="DD56" s="873">
        <v>-32560</v>
      </c>
      <c r="DE56" s="873">
        <v>0</v>
      </c>
      <c r="DF56" s="873">
        <v>0</v>
      </c>
      <c r="DG56" s="873">
        <v>0</v>
      </c>
      <c r="DH56" s="873">
        <v>0</v>
      </c>
      <c r="DI56" s="873">
        <v>0</v>
      </c>
      <c r="DJ56" s="873">
        <v>0</v>
      </c>
      <c r="DK56" s="873">
        <v>0</v>
      </c>
      <c r="DL56" s="873">
        <v>0</v>
      </c>
      <c r="DM56" s="873">
        <v>0</v>
      </c>
      <c r="DN56" s="873">
        <v>0</v>
      </c>
      <c r="DO56" s="873">
        <v>0</v>
      </c>
      <c r="DP56" s="873">
        <v>0</v>
      </c>
      <c r="DQ56" s="873">
        <v>0</v>
      </c>
      <c r="DR56" s="873">
        <v>0</v>
      </c>
      <c r="DS56" s="873">
        <v>0</v>
      </c>
      <c r="DT56" s="873">
        <v>0</v>
      </c>
      <c r="DU56" s="873">
        <v>0</v>
      </c>
      <c r="DV56" s="873">
        <v>0</v>
      </c>
      <c r="DW56" s="873">
        <v>0</v>
      </c>
      <c r="DX56" s="873">
        <v>0</v>
      </c>
      <c r="DY56" s="873">
        <v>0</v>
      </c>
      <c r="DZ56" s="873">
        <v>0</v>
      </c>
      <c r="EA56" s="873">
        <v>0</v>
      </c>
      <c r="EB56" s="873">
        <v>0</v>
      </c>
      <c r="EC56" s="873">
        <v>0</v>
      </c>
      <c r="ED56" s="873">
        <v>0</v>
      </c>
      <c r="EE56" s="873">
        <v>0</v>
      </c>
      <c r="EF56" s="873">
        <v>0</v>
      </c>
      <c r="EG56" s="873">
        <v>0</v>
      </c>
      <c r="EH56" s="873">
        <v>-53570</v>
      </c>
      <c r="EI56" s="873">
        <v>0</v>
      </c>
      <c r="EJ56" s="873">
        <v>-53570</v>
      </c>
      <c r="EK56" s="873">
        <v>0</v>
      </c>
      <c r="EL56" s="873">
        <v>0</v>
      </c>
      <c r="EM56" s="873">
        <v>0</v>
      </c>
      <c r="EN56" s="873">
        <v>0</v>
      </c>
      <c r="EO56" s="873">
        <v>0</v>
      </c>
      <c r="EP56" s="873">
        <v>0</v>
      </c>
      <c r="EQ56" s="873">
        <v>0</v>
      </c>
      <c r="ER56" s="873">
        <v>0</v>
      </c>
      <c r="ES56" s="873">
        <v>0</v>
      </c>
      <c r="ET56" s="873">
        <v>0</v>
      </c>
      <c r="EU56" s="873">
        <v>0</v>
      </c>
      <c r="EV56" s="873">
        <v>0</v>
      </c>
      <c r="EW56" s="873">
        <v>0</v>
      </c>
      <c r="EX56" s="873">
        <v>0</v>
      </c>
      <c r="EY56" s="873">
        <v>0</v>
      </c>
      <c r="EZ56" s="873">
        <v>1731</v>
      </c>
      <c r="FA56" s="873">
        <v>0</v>
      </c>
      <c r="FB56" s="873">
        <v>1731</v>
      </c>
      <c r="FC56" s="873">
        <v>0</v>
      </c>
      <c r="FD56" s="873">
        <v>0</v>
      </c>
      <c r="FE56" s="873">
        <v>0</v>
      </c>
      <c r="FF56" s="873">
        <v>0</v>
      </c>
      <c r="FG56" s="873">
        <v>0</v>
      </c>
      <c r="FH56" s="873">
        <v>0</v>
      </c>
      <c r="FI56" s="873">
        <v>0</v>
      </c>
      <c r="FJ56" s="873">
        <v>0</v>
      </c>
      <c r="FK56" s="873">
        <v>0</v>
      </c>
      <c r="FL56" s="873">
        <v>0</v>
      </c>
      <c r="FM56" s="873">
        <v>0</v>
      </c>
      <c r="FN56" s="873">
        <v>0</v>
      </c>
      <c r="FO56" s="873">
        <v>-10132</v>
      </c>
      <c r="FP56" s="873">
        <v>0</v>
      </c>
      <c r="FQ56" s="873">
        <v>-10132</v>
      </c>
      <c r="FR56" s="873">
        <v>119</v>
      </c>
      <c r="FS56" s="873">
        <v>0</v>
      </c>
      <c r="FT56" s="873">
        <v>119</v>
      </c>
      <c r="FU56" s="873">
        <v>-4006</v>
      </c>
      <c r="FV56" s="873">
        <v>0</v>
      </c>
      <c r="FW56" s="873">
        <v>-4006</v>
      </c>
      <c r="FX56" s="873">
        <v>6175</v>
      </c>
      <c r="FY56" s="873">
        <v>0</v>
      </c>
      <c r="FZ56" s="873">
        <v>6175</v>
      </c>
      <c r="GA56" s="873">
        <v>0</v>
      </c>
      <c r="GB56" s="873">
        <v>0</v>
      </c>
      <c r="GC56" s="873">
        <v>0</v>
      </c>
      <c r="GD56" s="873">
        <v>-34671218</v>
      </c>
      <c r="GE56" s="873">
        <v>0</v>
      </c>
      <c r="GF56" s="873">
        <v>-34671218</v>
      </c>
      <c r="GG56" s="873">
        <v>-57821</v>
      </c>
      <c r="GH56" s="873">
        <v>0</v>
      </c>
      <c r="GI56" s="873">
        <v>-57821</v>
      </c>
      <c r="GJ56" s="873">
        <v>-145047</v>
      </c>
      <c r="GK56" s="873">
        <v>0</v>
      </c>
      <c r="GL56" s="873">
        <v>-145047</v>
      </c>
      <c r="GM56" s="873">
        <v>-34880199</v>
      </c>
      <c r="GN56" s="873">
        <v>0</v>
      </c>
      <c r="GO56" s="873">
        <v>-34880199</v>
      </c>
      <c r="GP56" s="873">
        <v>0</v>
      </c>
      <c r="GQ56" s="873">
        <v>0</v>
      </c>
      <c r="GR56" s="873">
        <v>0</v>
      </c>
      <c r="GS56" s="873">
        <v>0</v>
      </c>
      <c r="GT56" s="873">
        <v>0</v>
      </c>
      <c r="GU56" s="873">
        <v>0</v>
      </c>
      <c r="GV56" s="873">
        <v>0</v>
      </c>
      <c r="GW56" s="873">
        <v>0</v>
      </c>
      <c r="GX56" s="873">
        <v>0</v>
      </c>
      <c r="GY56" s="873">
        <v>65153863</v>
      </c>
      <c r="GZ56" s="873">
        <v>0</v>
      </c>
      <c r="HA56" s="873">
        <v>65153863</v>
      </c>
      <c r="HB56" s="873">
        <v>124702</v>
      </c>
      <c r="HC56" s="873">
        <v>0</v>
      </c>
      <c r="HD56" s="873">
        <v>124702</v>
      </c>
      <c r="HE56" s="873">
        <v>-7749703</v>
      </c>
      <c r="HF56" s="873">
        <v>0</v>
      </c>
      <c r="HG56" s="873">
        <v>-7749703</v>
      </c>
      <c r="HH56" s="873">
        <v>-2554496</v>
      </c>
      <c r="HI56" s="873">
        <v>0</v>
      </c>
      <c r="HJ56" s="873">
        <v>-2554496</v>
      </c>
      <c r="HK56" s="873">
        <v>-53570</v>
      </c>
      <c r="HL56" s="873">
        <v>0</v>
      </c>
      <c r="HM56" s="873">
        <v>-53570</v>
      </c>
      <c r="HN56" s="873">
        <v>-34880199</v>
      </c>
      <c r="HO56" s="873">
        <v>0</v>
      </c>
      <c r="HP56" s="873">
        <v>-34880199</v>
      </c>
      <c r="HQ56" s="873">
        <v>0</v>
      </c>
      <c r="HR56" s="873">
        <v>0</v>
      </c>
      <c r="HS56" s="873">
        <v>0</v>
      </c>
      <c r="HT56" s="873">
        <v>-45113266</v>
      </c>
      <c r="HU56" s="873">
        <v>0</v>
      </c>
      <c r="HV56" s="873">
        <v>-45113266</v>
      </c>
      <c r="HW56" s="873">
        <v>20040597</v>
      </c>
      <c r="HX56" s="873">
        <v>0</v>
      </c>
      <c r="HY56" s="873">
        <v>20040597</v>
      </c>
      <c r="HZ56" s="870" t="s">
        <v>716</v>
      </c>
      <c r="IA56" s="870" t="s">
        <v>687</v>
      </c>
      <c r="IB56" s="870" t="s">
        <v>1907</v>
      </c>
      <c r="IC56" s="870" t="s">
        <v>2733</v>
      </c>
      <c r="ID56" s="870" t="s">
        <v>2793</v>
      </c>
    </row>
    <row r="57" spans="1:238" x14ac:dyDescent="0.2">
      <c r="A57" s="870" t="s">
        <v>3069</v>
      </c>
      <c r="B57" s="870" t="s">
        <v>176</v>
      </c>
      <c r="C57" s="870" t="s">
        <v>175</v>
      </c>
      <c r="D57" s="873">
        <v>115053374</v>
      </c>
      <c r="E57" s="873">
        <v>0</v>
      </c>
      <c r="F57" s="873">
        <v>115053374</v>
      </c>
      <c r="G57" s="873">
        <v>-2609208</v>
      </c>
      <c r="H57" s="873">
        <v>0</v>
      </c>
      <c r="I57" s="873">
        <v>-2609208</v>
      </c>
      <c r="J57" s="873">
        <v>-678883</v>
      </c>
      <c r="K57" s="873">
        <v>0</v>
      </c>
      <c r="L57" s="873">
        <v>-678883</v>
      </c>
      <c r="M57" s="873">
        <v>54824</v>
      </c>
      <c r="N57" s="873">
        <v>0</v>
      </c>
      <c r="O57" s="873">
        <v>54824</v>
      </c>
      <c r="P57" s="873">
        <v>226217</v>
      </c>
      <c r="Q57" s="873">
        <v>0</v>
      </c>
      <c r="R57" s="873">
        <v>226217</v>
      </c>
      <c r="S57" s="873">
        <v>21366</v>
      </c>
      <c r="T57" s="873">
        <v>0</v>
      </c>
      <c r="U57" s="873">
        <v>21366</v>
      </c>
      <c r="V57" s="873">
        <v>-376476</v>
      </c>
      <c r="W57" s="873">
        <v>0</v>
      </c>
      <c r="X57" s="873">
        <v>-376476</v>
      </c>
      <c r="Y57" s="873">
        <v>-4787973</v>
      </c>
      <c r="Z57" s="873">
        <v>0</v>
      </c>
      <c r="AA57" s="873">
        <v>-4787973</v>
      </c>
      <c r="AB57" s="873">
        <v>0</v>
      </c>
      <c r="AC57" s="873">
        <v>0</v>
      </c>
      <c r="AD57" s="873">
        <v>0</v>
      </c>
      <c r="AE57" s="873">
        <v>-515649</v>
      </c>
      <c r="AF57" s="873">
        <v>0</v>
      </c>
      <c r="AG57" s="873">
        <v>-515649</v>
      </c>
      <c r="AH57" s="873">
        <v>-9773</v>
      </c>
      <c r="AI57" s="873">
        <v>0</v>
      </c>
      <c r="AJ57" s="873">
        <v>-9773</v>
      </c>
      <c r="AK57" s="873">
        <v>0</v>
      </c>
      <c r="AL57" s="873">
        <v>0</v>
      </c>
      <c r="AM57" s="873">
        <v>0</v>
      </c>
      <c r="AN57" s="873">
        <v>-28269</v>
      </c>
      <c r="AO57" s="873">
        <v>0</v>
      </c>
      <c r="AP57" s="873">
        <v>-28269</v>
      </c>
      <c r="AQ57" s="873">
        <v>0</v>
      </c>
      <c r="AR57" s="873">
        <v>0</v>
      </c>
      <c r="AS57" s="873">
        <v>0</v>
      </c>
      <c r="AT57" s="873">
        <v>-477607</v>
      </c>
      <c r="AU57" s="873">
        <v>0</v>
      </c>
      <c r="AV57" s="873">
        <v>-477607</v>
      </c>
      <c r="AW57" s="873">
        <v>0</v>
      </c>
      <c r="AX57" s="873">
        <v>0</v>
      </c>
      <c r="AY57" s="873">
        <v>0</v>
      </c>
      <c r="AZ57" s="873">
        <v>2398788</v>
      </c>
      <c r="BA57" s="873">
        <v>0</v>
      </c>
      <c r="BB57" s="873">
        <v>2398788</v>
      </c>
      <c r="BC57" s="873">
        <v>-71836</v>
      </c>
      <c r="BD57" s="873">
        <v>0</v>
      </c>
      <c r="BE57" s="873">
        <v>-71836</v>
      </c>
      <c r="BF57" s="873">
        <v>-4415010</v>
      </c>
      <c r="BG57" s="873">
        <v>0</v>
      </c>
      <c r="BH57" s="873">
        <v>-4415010</v>
      </c>
      <c r="BI57" s="873">
        <v>-91263</v>
      </c>
      <c r="BJ57" s="873">
        <v>0</v>
      </c>
      <c r="BK57" s="873">
        <v>-91263</v>
      </c>
      <c r="BL57" s="873">
        <v>-48148</v>
      </c>
      <c r="BM57" s="873">
        <v>0</v>
      </c>
      <c r="BN57" s="873">
        <v>-48148</v>
      </c>
      <c r="BO57" s="873">
        <v>0</v>
      </c>
      <c r="BP57" s="873">
        <v>0</v>
      </c>
      <c r="BQ57" s="873">
        <v>0</v>
      </c>
      <c r="BR57" s="873">
        <v>-4506</v>
      </c>
      <c r="BS57" s="873">
        <v>0</v>
      </c>
      <c r="BT57" s="873">
        <v>-4506</v>
      </c>
      <c r="BU57" s="873">
        <v>-8597</v>
      </c>
      <c r="BV57" s="873">
        <v>0</v>
      </c>
      <c r="BW57" s="873">
        <v>-8597</v>
      </c>
      <c r="BX57" s="873">
        <v>0</v>
      </c>
      <c r="BY57" s="873">
        <v>0</v>
      </c>
      <c r="BZ57" s="873">
        <v>0</v>
      </c>
      <c r="CA57" s="873">
        <v>0</v>
      </c>
      <c r="CB57" s="873">
        <v>0</v>
      </c>
      <c r="CC57" s="873">
        <v>0</v>
      </c>
      <c r="CD57" s="873">
        <v>-7544194</v>
      </c>
      <c r="CE57" s="873">
        <v>0</v>
      </c>
      <c r="CF57" s="873">
        <v>-7544194</v>
      </c>
      <c r="CG57" s="873">
        <v>0</v>
      </c>
      <c r="CH57" s="873">
        <v>0</v>
      </c>
      <c r="CI57" s="873">
        <v>0</v>
      </c>
      <c r="CJ57" s="873">
        <v>0</v>
      </c>
      <c r="CK57" s="873">
        <v>0</v>
      </c>
      <c r="CL57" s="873">
        <v>0</v>
      </c>
      <c r="CM57" s="873">
        <v>-1974480</v>
      </c>
      <c r="CN57" s="873">
        <v>0</v>
      </c>
      <c r="CO57" s="873">
        <v>-1974480</v>
      </c>
      <c r="CP57" s="873">
        <v>248110</v>
      </c>
      <c r="CQ57" s="873">
        <v>0</v>
      </c>
      <c r="CR57" s="873">
        <v>248110</v>
      </c>
      <c r="CS57" s="873">
        <v>-1726370</v>
      </c>
      <c r="CT57" s="873">
        <v>0</v>
      </c>
      <c r="CU57" s="873">
        <v>-1726370</v>
      </c>
      <c r="CV57" s="873">
        <v>-36055</v>
      </c>
      <c r="CW57" s="873">
        <v>0</v>
      </c>
      <c r="CX57" s="873">
        <v>-36055</v>
      </c>
      <c r="CY57" s="873">
        <v>4983</v>
      </c>
      <c r="CZ57" s="873">
        <v>0</v>
      </c>
      <c r="DA57" s="873">
        <v>4983</v>
      </c>
      <c r="DB57" s="873">
        <v>-8109</v>
      </c>
      <c r="DC57" s="873">
        <v>0</v>
      </c>
      <c r="DD57" s="873">
        <v>-8109</v>
      </c>
      <c r="DE57" s="873">
        <v>659</v>
      </c>
      <c r="DF57" s="873">
        <v>0</v>
      </c>
      <c r="DG57" s="873">
        <v>659</v>
      </c>
      <c r="DH57" s="873">
        <v>0</v>
      </c>
      <c r="DI57" s="873">
        <v>0</v>
      </c>
      <c r="DJ57" s="873">
        <v>0</v>
      </c>
      <c r="DK57" s="873">
        <v>0</v>
      </c>
      <c r="DL57" s="873">
        <v>0</v>
      </c>
      <c r="DM57" s="873">
        <v>0</v>
      </c>
      <c r="DN57" s="873">
        <v>-2739</v>
      </c>
      <c r="DO57" s="873">
        <v>0</v>
      </c>
      <c r="DP57" s="873">
        <v>-2739</v>
      </c>
      <c r="DQ57" s="873">
        <v>-6793</v>
      </c>
      <c r="DR57" s="873">
        <v>0</v>
      </c>
      <c r="DS57" s="873">
        <v>-6793</v>
      </c>
      <c r="DT57" s="873">
        <v>0</v>
      </c>
      <c r="DU57" s="873">
        <v>0</v>
      </c>
      <c r="DV57" s="873">
        <v>0</v>
      </c>
      <c r="DW57" s="873">
        <v>0</v>
      </c>
      <c r="DX57" s="873">
        <v>0</v>
      </c>
      <c r="DY57" s="873">
        <v>0</v>
      </c>
      <c r="DZ57" s="873">
        <v>0</v>
      </c>
      <c r="EA57" s="873">
        <v>0</v>
      </c>
      <c r="EB57" s="873">
        <v>0</v>
      </c>
      <c r="EC57" s="873">
        <v>0</v>
      </c>
      <c r="ED57" s="873">
        <v>0</v>
      </c>
      <c r="EE57" s="873">
        <v>0</v>
      </c>
      <c r="EF57" s="873">
        <v>0</v>
      </c>
      <c r="EG57" s="873">
        <v>0</v>
      </c>
      <c r="EH57" s="873">
        <v>-48054</v>
      </c>
      <c r="EI57" s="873">
        <v>0</v>
      </c>
      <c r="EJ57" s="873">
        <v>-48054</v>
      </c>
      <c r="EK57" s="873">
        <v>16651</v>
      </c>
      <c r="EL57" s="873">
        <v>0</v>
      </c>
      <c r="EM57" s="873">
        <v>16651</v>
      </c>
      <c r="EN57" s="873">
        <v>0</v>
      </c>
      <c r="EO57" s="873">
        <v>0</v>
      </c>
      <c r="EP57" s="873">
        <v>0</v>
      </c>
      <c r="EQ57" s="873">
        <v>-188174</v>
      </c>
      <c r="ER57" s="873">
        <v>0</v>
      </c>
      <c r="ES57" s="873">
        <v>-188174</v>
      </c>
      <c r="ET57" s="873">
        <v>0</v>
      </c>
      <c r="EU57" s="873">
        <v>0</v>
      </c>
      <c r="EV57" s="873">
        <v>0</v>
      </c>
      <c r="EW57" s="873">
        <v>-22187</v>
      </c>
      <c r="EX57" s="873">
        <v>0</v>
      </c>
      <c r="EY57" s="873">
        <v>-22187</v>
      </c>
      <c r="EZ57" s="873">
        <v>132</v>
      </c>
      <c r="FA57" s="873">
        <v>0</v>
      </c>
      <c r="FB57" s="873">
        <v>132</v>
      </c>
      <c r="FC57" s="873">
        <v>-55644</v>
      </c>
      <c r="FD57" s="873">
        <v>0</v>
      </c>
      <c r="FE57" s="873">
        <v>-55644</v>
      </c>
      <c r="FF57" s="873">
        <v>1783</v>
      </c>
      <c r="FG57" s="873">
        <v>0</v>
      </c>
      <c r="FH57" s="873">
        <v>1783</v>
      </c>
      <c r="FI57" s="873">
        <v>-492</v>
      </c>
      <c r="FJ57" s="873">
        <v>0</v>
      </c>
      <c r="FK57" s="873">
        <v>-492</v>
      </c>
      <c r="FL57" s="873">
        <v>0</v>
      </c>
      <c r="FM57" s="873">
        <v>0</v>
      </c>
      <c r="FN57" s="873">
        <v>0</v>
      </c>
      <c r="FO57" s="873">
        <v>-49638</v>
      </c>
      <c r="FP57" s="873">
        <v>0</v>
      </c>
      <c r="FQ57" s="873">
        <v>-49638</v>
      </c>
      <c r="FR57" s="873">
        <v>-4773</v>
      </c>
      <c r="FS57" s="873">
        <v>0</v>
      </c>
      <c r="FT57" s="873">
        <v>-4773</v>
      </c>
      <c r="FU57" s="873">
        <v>-20650</v>
      </c>
      <c r="FV57" s="873">
        <v>0</v>
      </c>
      <c r="FW57" s="873">
        <v>-20650</v>
      </c>
      <c r="FX57" s="873">
        <v>10615</v>
      </c>
      <c r="FY57" s="873">
        <v>0</v>
      </c>
      <c r="FZ57" s="873">
        <v>10615</v>
      </c>
      <c r="GA57" s="873">
        <v>1282</v>
      </c>
      <c r="GB57" s="873">
        <v>0</v>
      </c>
      <c r="GC57" s="873">
        <v>1282</v>
      </c>
      <c r="GD57" s="873">
        <v>-59281475</v>
      </c>
      <c r="GE57" s="873">
        <v>0</v>
      </c>
      <c r="GF57" s="873">
        <v>-59281475</v>
      </c>
      <c r="GG57" s="873">
        <v>0</v>
      </c>
      <c r="GH57" s="873">
        <v>0</v>
      </c>
      <c r="GI57" s="873">
        <v>0</v>
      </c>
      <c r="GJ57" s="873">
        <v>-258148</v>
      </c>
      <c r="GK57" s="873">
        <v>0</v>
      </c>
      <c r="GL57" s="873">
        <v>-258148</v>
      </c>
      <c r="GM57" s="873">
        <v>-59850718</v>
      </c>
      <c r="GN57" s="873">
        <v>0</v>
      </c>
      <c r="GO57" s="873">
        <v>-59850718</v>
      </c>
      <c r="GP57" s="873">
        <v>0</v>
      </c>
      <c r="GQ57" s="873">
        <v>0</v>
      </c>
      <c r="GR57" s="873">
        <v>0</v>
      </c>
      <c r="GS57" s="873">
        <v>0</v>
      </c>
      <c r="GT57" s="873">
        <v>0</v>
      </c>
      <c r="GU57" s="873">
        <v>0</v>
      </c>
      <c r="GV57" s="873">
        <v>0</v>
      </c>
      <c r="GW57" s="873">
        <v>0</v>
      </c>
      <c r="GX57" s="873">
        <v>0</v>
      </c>
      <c r="GY57" s="873">
        <v>112444166</v>
      </c>
      <c r="GZ57" s="873">
        <v>0</v>
      </c>
      <c r="HA57" s="873">
        <v>112444166</v>
      </c>
      <c r="HB57" s="873">
        <v>-376476</v>
      </c>
      <c r="HC57" s="873">
        <v>0</v>
      </c>
      <c r="HD57" s="873">
        <v>-376476</v>
      </c>
      <c r="HE57" s="873">
        <v>-7544194</v>
      </c>
      <c r="HF57" s="873">
        <v>0</v>
      </c>
      <c r="HG57" s="873">
        <v>-7544194</v>
      </c>
      <c r="HH57" s="873">
        <v>-1726370</v>
      </c>
      <c r="HI57" s="873">
        <v>0</v>
      </c>
      <c r="HJ57" s="873">
        <v>-1726370</v>
      </c>
      <c r="HK57" s="873">
        <v>-48054</v>
      </c>
      <c r="HL57" s="873">
        <v>0</v>
      </c>
      <c r="HM57" s="873">
        <v>-48054</v>
      </c>
      <c r="HN57" s="873">
        <v>-59850718</v>
      </c>
      <c r="HO57" s="873">
        <v>0</v>
      </c>
      <c r="HP57" s="873">
        <v>-59850718</v>
      </c>
      <c r="HQ57" s="873">
        <v>0</v>
      </c>
      <c r="HR57" s="873">
        <v>0</v>
      </c>
      <c r="HS57" s="873">
        <v>0</v>
      </c>
      <c r="HT57" s="873">
        <v>-69545812</v>
      </c>
      <c r="HU57" s="873">
        <v>0</v>
      </c>
      <c r="HV57" s="873">
        <v>-69545812</v>
      </c>
      <c r="HW57" s="873">
        <v>42898354</v>
      </c>
      <c r="HX57" s="873">
        <v>0</v>
      </c>
      <c r="HY57" s="873">
        <v>42898354</v>
      </c>
      <c r="HZ57" s="870" t="s">
        <v>700</v>
      </c>
      <c r="IA57" s="870" t="s">
        <v>687</v>
      </c>
      <c r="IB57" s="870" t="s">
        <v>1907</v>
      </c>
      <c r="IC57" s="870" t="s">
        <v>2735</v>
      </c>
      <c r="ID57" s="870" t="s">
        <v>2794</v>
      </c>
    </row>
    <row r="58" spans="1:238" x14ac:dyDescent="0.2">
      <c r="A58" s="870" t="s">
        <v>3069</v>
      </c>
      <c r="B58" s="870" t="s">
        <v>178</v>
      </c>
      <c r="C58" s="870" t="s">
        <v>874</v>
      </c>
      <c r="D58" s="873">
        <v>171877920</v>
      </c>
      <c r="E58" s="873">
        <v>4284189</v>
      </c>
      <c r="F58" s="873">
        <v>176162109</v>
      </c>
      <c r="G58" s="873">
        <v>-9345224</v>
      </c>
      <c r="H58" s="873">
        <v>294381</v>
      </c>
      <c r="I58" s="873">
        <v>-9050843</v>
      </c>
      <c r="J58" s="873">
        <v>-718923</v>
      </c>
      <c r="K58" s="873">
        <v>-20122</v>
      </c>
      <c r="L58" s="873">
        <v>-739045</v>
      </c>
      <c r="M58" s="873">
        <v>480532</v>
      </c>
      <c r="N58" s="873">
        <v>17515</v>
      </c>
      <c r="O58" s="873">
        <v>498047</v>
      </c>
      <c r="P58" s="873">
        <v>1267614</v>
      </c>
      <c r="Q58" s="873">
        <v>0</v>
      </c>
      <c r="R58" s="873">
        <v>1267614</v>
      </c>
      <c r="S58" s="873">
        <v>799169</v>
      </c>
      <c r="T58" s="873">
        <v>-9307</v>
      </c>
      <c r="U58" s="873">
        <v>789862</v>
      </c>
      <c r="V58" s="873">
        <v>1828392</v>
      </c>
      <c r="W58" s="873">
        <v>-11914</v>
      </c>
      <c r="X58" s="873">
        <v>1816478</v>
      </c>
      <c r="Y58" s="873">
        <v>-16482018</v>
      </c>
      <c r="Z58" s="873">
        <v>-42391</v>
      </c>
      <c r="AA58" s="873">
        <v>-16524409</v>
      </c>
      <c r="AB58" s="873">
        <v>-82284</v>
      </c>
      <c r="AC58" s="873">
        <v>-488</v>
      </c>
      <c r="AD58" s="873">
        <v>-82772</v>
      </c>
      <c r="AE58" s="873">
        <v>-689090</v>
      </c>
      <c r="AF58" s="873">
        <v>-12348</v>
      </c>
      <c r="AG58" s="873">
        <v>-701438</v>
      </c>
      <c r="AH58" s="873">
        <v>218</v>
      </c>
      <c r="AI58" s="873">
        <v>0</v>
      </c>
      <c r="AJ58" s="873">
        <v>218</v>
      </c>
      <c r="AK58" s="873">
        <v>0</v>
      </c>
      <c r="AL58" s="873">
        <v>0</v>
      </c>
      <c r="AM58" s="873">
        <v>0</v>
      </c>
      <c r="AN58" s="873">
        <v>-36817</v>
      </c>
      <c r="AO58" s="873">
        <v>0</v>
      </c>
      <c r="AP58" s="873">
        <v>-36817</v>
      </c>
      <c r="AQ58" s="873">
        <v>-6327</v>
      </c>
      <c r="AR58" s="873">
        <v>0</v>
      </c>
      <c r="AS58" s="873">
        <v>-6327</v>
      </c>
      <c r="AT58" s="873">
        <v>-652491</v>
      </c>
      <c r="AU58" s="873">
        <v>-12348</v>
      </c>
      <c r="AV58" s="873">
        <v>-664839</v>
      </c>
      <c r="AW58" s="873">
        <v>-4816</v>
      </c>
      <c r="AX58" s="873">
        <v>-12348</v>
      </c>
      <c r="AY58" s="873">
        <v>-17164</v>
      </c>
      <c r="AZ58" s="873">
        <v>3006505</v>
      </c>
      <c r="BA58" s="873">
        <v>89671</v>
      </c>
      <c r="BB58" s="873">
        <v>3096176</v>
      </c>
      <c r="BC58" s="873">
        <v>44777</v>
      </c>
      <c r="BD58" s="873">
        <v>80531</v>
      </c>
      <c r="BE58" s="873">
        <v>125308</v>
      </c>
      <c r="BF58" s="873">
        <v>-9124731</v>
      </c>
      <c r="BG58" s="873">
        <v>-417667</v>
      </c>
      <c r="BH58" s="873">
        <v>-9542398</v>
      </c>
      <c r="BI58" s="873">
        <v>74142</v>
      </c>
      <c r="BJ58" s="873">
        <v>-124836</v>
      </c>
      <c r="BK58" s="873">
        <v>-50694</v>
      </c>
      <c r="BL58" s="873">
        <v>-145091</v>
      </c>
      <c r="BM58" s="873">
        <v>0</v>
      </c>
      <c r="BN58" s="873">
        <v>-145091</v>
      </c>
      <c r="BO58" s="873">
        <v>0</v>
      </c>
      <c r="BP58" s="873">
        <v>0</v>
      </c>
      <c r="BQ58" s="873">
        <v>0</v>
      </c>
      <c r="BR58" s="873">
        <v>-14272</v>
      </c>
      <c r="BS58" s="873">
        <v>0</v>
      </c>
      <c r="BT58" s="873">
        <v>-14272</v>
      </c>
      <c r="BU58" s="873">
        <v>0</v>
      </c>
      <c r="BV58" s="873">
        <v>0</v>
      </c>
      <c r="BW58" s="873">
        <v>0</v>
      </c>
      <c r="BX58" s="873">
        <v>0</v>
      </c>
      <c r="BY58" s="873">
        <v>0</v>
      </c>
      <c r="BZ58" s="873">
        <v>0</v>
      </c>
      <c r="CA58" s="873">
        <v>0</v>
      </c>
      <c r="CB58" s="873">
        <v>0</v>
      </c>
      <c r="CC58" s="873">
        <v>0</v>
      </c>
      <c r="CD58" s="873">
        <v>-23329778</v>
      </c>
      <c r="CE58" s="873">
        <v>-427040</v>
      </c>
      <c r="CF58" s="873">
        <v>-23756818</v>
      </c>
      <c r="CG58" s="873">
        <v>-17324</v>
      </c>
      <c r="CH58" s="873">
        <v>0</v>
      </c>
      <c r="CI58" s="873">
        <v>-17324</v>
      </c>
      <c r="CJ58" s="873">
        <v>22037</v>
      </c>
      <c r="CK58" s="873">
        <v>0</v>
      </c>
      <c r="CL58" s="873">
        <v>22037</v>
      </c>
      <c r="CM58" s="873">
        <v>-4103097</v>
      </c>
      <c r="CN58" s="873">
        <v>-353588</v>
      </c>
      <c r="CO58" s="873">
        <v>-4456685</v>
      </c>
      <c r="CP58" s="873">
        <v>-64360</v>
      </c>
      <c r="CQ58" s="873">
        <v>-151268</v>
      </c>
      <c r="CR58" s="873">
        <v>-215628</v>
      </c>
      <c r="CS58" s="873">
        <v>-4162744</v>
      </c>
      <c r="CT58" s="873">
        <v>-504856</v>
      </c>
      <c r="CU58" s="873">
        <v>-4667600</v>
      </c>
      <c r="CV58" s="873">
        <v>-254642</v>
      </c>
      <c r="CW58" s="873">
        <v>0</v>
      </c>
      <c r="CX58" s="873">
        <v>-254642</v>
      </c>
      <c r="CY58" s="873">
        <v>572</v>
      </c>
      <c r="CZ58" s="873">
        <v>2</v>
      </c>
      <c r="DA58" s="873">
        <v>574</v>
      </c>
      <c r="DB58" s="873">
        <v>-71108</v>
      </c>
      <c r="DC58" s="873">
        <v>0</v>
      </c>
      <c r="DD58" s="873">
        <v>-71108</v>
      </c>
      <c r="DE58" s="873">
        <v>0</v>
      </c>
      <c r="DF58" s="873">
        <v>0</v>
      </c>
      <c r="DG58" s="873">
        <v>0</v>
      </c>
      <c r="DH58" s="873">
        <v>-6441</v>
      </c>
      <c r="DI58" s="873">
        <v>0</v>
      </c>
      <c r="DJ58" s="873">
        <v>-6441</v>
      </c>
      <c r="DK58" s="873">
        <v>0</v>
      </c>
      <c r="DL58" s="873">
        <v>0</v>
      </c>
      <c r="DM58" s="873">
        <v>0</v>
      </c>
      <c r="DN58" s="873">
        <v>0</v>
      </c>
      <c r="DO58" s="873">
        <v>0</v>
      </c>
      <c r="DP58" s="873">
        <v>0</v>
      </c>
      <c r="DQ58" s="873">
        <v>0</v>
      </c>
      <c r="DR58" s="873">
        <v>0</v>
      </c>
      <c r="DS58" s="873">
        <v>0</v>
      </c>
      <c r="DT58" s="873">
        <v>-7155</v>
      </c>
      <c r="DU58" s="873">
        <v>0</v>
      </c>
      <c r="DV58" s="873">
        <v>-7155</v>
      </c>
      <c r="DW58" s="873">
        <v>-926</v>
      </c>
      <c r="DX58" s="873">
        <v>0</v>
      </c>
      <c r="DY58" s="873">
        <v>-926</v>
      </c>
      <c r="DZ58" s="873">
        <v>0</v>
      </c>
      <c r="EA58" s="873">
        <v>-423096</v>
      </c>
      <c r="EB58" s="873">
        <v>-423096</v>
      </c>
      <c r="EC58" s="873">
        <v>0</v>
      </c>
      <c r="ED58" s="873">
        <v>-40767</v>
      </c>
      <c r="EE58" s="873">
        <v>-40767</v>
      </c>
      <c r="EF58" s="873">
        <v>-463863</v>
      </c>
      <c r="EG58" s="873">
        <v>0</v>
      </c>
      <c r="EH58" s="873">
        <v>-339700</v>
      </c>
      <c r="EI58" s="873">
        <v>-463861</v>
      </c>
      <c r="EJ58" s="873">
        <v>-803561</v>
      </c>
      <c r="EK58" s="873">
        <v>0</v>
      </c>
      <c r="EL58" s="873">
        <v>0</v>
      </c>
      <c r="EM58" s="873">
        <v>0</v>
      </c>
      <c r="EN58" s="873">
        <v>0</v>
      </c>
      <c r="EO58" s="873">
        <v>0</v>
      </c>
      <c r="EP58" s="873">
        <v>0</v>
      </c>
      <c r="EQ58" s="873">
        <v>1304</v>
      </c>
      <c r="ER58" s="873">
        <v>0</v>
      </c>
      <c r="ES58" s="873">
        <v>1304</v>
      </c>
      <c r="ET58" s="873">
        <v>0</v>
      </c>
      <c r="EU58" s="873">
        <v>0</v>
      </c>
      <c r="EV58" s="873">
        <v>0</v>
      </c>
      <c r="EW58" s="873">
        <v>0</v>
      </c>
      <c r="EX58" s="873">
        <v>0</v>
      </c>
      <c r="EY58" s="873">
        <v>0</v>
      </c>
      <c r="EZ58" s="873">
        <v>0</v>
      </c>
      <c r="FA58" s="873">
        <v>0</v>
      </c>
      <c r="FB58" s="873">
        <v>0</v>
      </c>
      <c r="FC58" s="873">
        <v>-14272</v>
      </c>
      <c r="FD58" s="873">
        <v>0</v>
      </c>
      <c r="FE58" s="873">
        <v>-14272</v>
      </c>
      <c r="FF58" s="873">
        <v>0</v>
      </c>
      <c r="FG58" s="873">
        <v>0</v>
      </c>
      <c r="FH58" s="873">
        <v>0</v>
      </c>
      <c r="FI58" s="873">
        <v>0</v>
      </c>
      <c r="FJ58" s="873">
        <v>0</v>
      </c>
      <c r="FK58" s="873">
        <v>0</v>
      </c>
      <c r="FL58" s="873">
        <v>4500</v>
      </c>
      <c r="FM58" s="873">
        <v>0</v>
      </c>
      <c r="FN58" s="873">
        <v>4500</v>
      </c>
      <c r="FO58" s="873">
        <v>-77779</v>
      </c>
      <c r="FP58" s="873">
        <v>0</v>
      </c>
      <c r="FQ58" s="873">
        <v>-77779</v>
      </c>
      <c r="FR58" s="873">
        <v>3603</v>
      </c>
      <c r="FS58" s="873">
        <v>0</v>
      </c>
      <c r="FT58" s="873">
        <v>3603</v>
      </c>
      <c r="FU58" s="873">
        <v>0</v>
      </c>
      <c r="FV58" s="873">
        <v>0</v>
      </c>
      <c r="FW58" s="873">
        <v>0</v>
      </c>
      <c r="FX58" s="873">
        <v>-226</v>
      </c>
      <c r="FY58" s="873">
        <v>0</v>
      </c>
      <c r="FZ58" s="873">
        <v>-226</v>
      </c>
      <c r="GA58" s="873">
        <v>0</v>
      </c>
      <c r="GB58" s="873">
        <v>0</v>
      </c>
      <c r="GC58" s="873">
        <v>0</v>
      </c>
      <c r="GD58" s="873">
        <v>-62394489</v>
      </c>
      <c r="GE58" s="873">
        <v>-78336</v>
      </c>
      <c r="GF58" s="873">
        <v>-62472825</v>
      </c>
      <c r="GG58" s="873">
        <v>-295467</v>
      </c>
      <c r="GH58" s="873">
        <v>0</v>
      </c>
      <c r="GI58" s="873">
        <v>-295467</v>
      </c>
      <c r="GJ58" s="873">
        <v>-918140</v>
      </c>
      <c r="GK58" s="873">
        <v>0</v>
      </c>
      <c r="GL58" s="873">
        <v>-918140</v>
      </c>
      <c r="GM58" s="873">
        <v>-63690966</v>
      </c>
      <c r="GN58" s="873">
        <v>-78336</v>
      </c>
      <c r="GO58" s="873">
        <v>-63769302</v>
      </c>
      <c r="GP58" s="873">
        <v>-41875</v>
      </c>
      <c r="GQ58" s="873">
        <v>0</v>
      </c>
      <c r="GR58" s="873">
        <v>-41875</v>
      </c>
      <c r="GS58" s="873">
        <v>0</v>
      </c>
      <c r="GT58" s="873">
        <v>0</v>
      </c>
      <c r="GU58" s="873">
        <v>0</v>
      </c>
      <c r="GV58" s="873">
        <v>-41875</v>
      </c>
      <c r="GW58" s="873">
        <v>0</v>
      </c>
      <c r="GX58" s="873">
        <v>-41875</v>
      </c>
      <c r="GY58" s="873">
        <v>162532696</v>
      </c>
      <c r="GZ58" s="873">
        <v>4578570</v>
      </c>
      <c r="HA58" s="873">
        <v>167111266</v>
      </c>
      <c r="HB58" s="873">
        <v>1828392</v>
      </c>
      <c r="HC58" s="873">
        <v>-11914</v>
      </c>
      <c r="HD58" s="873">
        <v>1816478</v>
      </c>
      <c r="HE58" s="873">
        <v>-23329778</v>
      </c>
      <c r="HF58" s="873">
        <v>-427040</v>
      </c>
      <c r="HG58" s="873">
        <v>-23756818</v>
      </c>
      <c r="HH58" s="873">
        <v>-4162744</v>
      </c>
      <c r="HI58" s="873">
        <v>-504856</v>
      </c>
      <c r="HJ58" s="873">
        <v>-4667600</v>
      </c>
      <c r="HK58" s="873">
        <v>-339700</v>
      </c>
      <c r="HL58" s="873">
        <v>-463861</v>
      </c>
      <c r="HM58" s="873">
        <v>-803561</v>
      </c>
      <c r="HN58" s="873">
        <v>-63690966</v>
      </c>
      <c r="HO58" s="873">
        <v>-78336</v>
      </c>
      <c r="HP58" s="873">
        <v>-63769302</v>
      </c>
      <c r="HQ58" s="873">
        <v>-41875</v>
      </c>
      <c r="HR58" s="873">
        <v>0</v>
      </c>
      <c r="HS58" s="873">
        <v>-41875</v>
      </c>
      <c r="HT58" s="873">
        <v>-89736671</v>
      </c>
      <c r="HU58" s="873">
        <v>-1486007</v>
      </c>
      <c r="HV58" s="873">
        <v>-91222678</v>
      </c>
      <c r="HW58" s="873">
        <v>72796025</v>
      </c>
      <c r="HX58" s="873">
        <v>3092563</v>
      </c>
      <c r="HY58" s="873">
        <v>75888588</v>
      </c>
      <c r="HZ58" s="870" t="s">
        <v>679</v>
      </c>
      <c r="IA58" s="870" t="s">
        <v>709</v>
      </c>
      <c r="IB58" s="870" t="s">
        <v>679</v>
      </c>
      <c r="IC58" s="870" t="s">
        <v>2738</v>
      </c>
      <c r="ID58" s="870" t="s">
        <v>2795</v>
      </c>
    </row>
    <row r="59" spans="1:238" x14ac:dyDescent="0.2">
      <c r="A59" s="870" t="s">
        <v>3070</v>
      </c>
      <c r="B59" s="870" t="s">
        <v>179</v>
      </c>
      <c r="C59" s="870" t="s">
        <v>1117</v>
      </c>
      <c r="D59" s="873">
        <v>191751226</v>
      </c>
      <c r="E59" s="873">
        <v>618048</v>
      </c>
      <c r="F59" s="873">
        <v>192369274</v>
      </c>
      <c r="G59" s="873">
        <v>-5037423</v>
      </c>
      <c r="H59" s="873">
        <v>31584</v>
      </c>
      <c r="I59" s="873">
        <v>-5005839</v>
      </c>
      <c r="J59" s="873">
        <v>-669537</v>
      </c>
      <c r="K59" s="873">
        <v>0</v>
      </c>
      <c r="L59" s="873">
        <v>-669537</v>
      </c>
      <c r="M59" s="873">
        <v>452998</v>
      </c>
      <c r="N59" s="873">
        <v>0</v>
      </c>
      <c r="O59" s="873">
        <v>452998</v>
      </c>
      <c r="P59" s="873">
        <v>6877687</v>
      </c>
      <c r="Q59" s="873">
        <v>0</v>
      </c>
      <c r="R59" s="873">
        <v>6877687</v>
      </c>
      <c r="S59" s="873">
        <v>459541</v>
      </c>
      <c r="T59" s="873">
        <v>0</v>
      </c>
      <c r="U59" s="873">
        <v>459541</v>
      </c>
      <c r="V59" s="873">
        <v>7120689</v>
      </c>
      <c r="W59" s="873">
        <v>0</v>
      </c>
      <c r="X59" s="873">
        <v>7120689</v>
      </c>
      <c r="Y59" s="873">
        <v>-11894778</v>
      </c>
      <c r="Z59" s="873">
        <v>0</v>
      </c>
      <c r="AA59" s="873">
        <v>-11894778</v>
      </c>
      <c r="AB59" s="873">
        <v>-22585</v>
      </c>
      <c r="AC59" s="873">
        <v>0</v>
      </c>
      <c r="AD59" s="873">
        <v>-22585</v>
      </c>
      <c r="AE59" s="873">
        <v>-463684</v>
      </c>
      <c r="AF59" s="873">
        <v>0</v>
      </c>
      <c r="AG59" s="873">
        <v>-463684</v>
      </c>
      <c r="AH59" s="873">
        <v>-1968</v>
      </c>
      <c r="AI59" s="873">
        <v>0</v>
      </c>
      <c r="AJ59" s="873">
        <v>-1968</v>
      </c>
      <c r="AK59" s="873">
        <v>0</v>
      </c>
      <c r="AL59" s="873">
        <v>0</v>
      </c>
      <c r="AM59" s="873">
        <v>0</v>
      </c>
      <c r="AN59" s="873">
        <v>-40659</v>
      </c>
      <c r="AO59" s="873">
        <v>0</v>
      </c>
      <c r="AP59" s="873">
        <v>-40659</v>
      </c>
      <c r="AQ59" s="873">
        <v>0</v>
      </c>
      <c r="AR59" s="873">
        <v>0</v>
      </c>
      <c r="AS59" s="873">
        <v>0</v>
      </c>
      <c r="AT59" s="873">
        <v>-421057</v>
      </c>
      <c r="AU59" s="873">
        <v>0</v>
      </c>
      <c r="AV59" s="873">
        <v>-421057</v>
      </c>
      <c r="AW59" s="873">
        <v>5129</v>
      </c>
      <c r="AX59" s="873">
        <v>0</v>
      </c>
      <c r="AY59" s="873">
        <v>5129</v>
      </c>
      <c r="AZ59" s="873">
        <v>3872789</v>
      </c>
      <c r="BA59" s="873">
        <v>13917</v>
      </c>
      <c r="BB59" s="873">
        <v>3886706</v>
      </c>
      <c r="BC59" s="873">
        <v>-78263</v>
      </c>
      <c r="BD59" s="873">
        <v>685</v>
      </c>
      <c r="BE59" s="873">
        <v>-77578</v>
      </c>
      <c r="BF59" s="873">
        <v>-10788886</v>
      </c>
      <c r="BG59" s="873">
        <v>0</v>
      </c>
      <c r="BH59" s="873">
        <v>-10788886</v>
      </c>
      <c r="BI59" s="873">
        <v>84883</v>
      </c>
      <c r="BJ59" s="873">
        <v>0</v>
      </c>
      <c r="BK59" s="873">
        <v>84883</v>
      </c>
      <c r="BL59" s="873">
        <v>-131891</v>
      </c>
      <c r="BM59" s="873">
        <v>0</v>
      </c>
      <c r="BN59" s="873">
        <v>-131891</v>
      </c>
      <c r="BO59" s="873">
        <v>0</v>
      </c>
      <c r="BP59" s="873">
        <v>0</v>
      </c>
      <c r="BQ59" s="873">
        <v>0</v>
      </c>
      <c r="BR59" s="873">
        <v>0</v>
      </c>
      <c r="BS59" s="873">
        <v>0</v>
      </c>
      <c r="BT59" s="873">
        <v>0</v>
      </c>
      <c r="BU59" s="873">
        <v>0</v>
      </c>
      <c r="BV59" s="873">
        <v>0</v>
      </c>
      <c r="BW59" s="873">
        <v>0</v>
      </c>
      <c r="BX59" s="873">
        <v>0</v>
      </c>
      <c r="BY59" s="873">
        <v>0</v>
      </c>
      <c r="BZ59" s="873">
        <v>0</v>
      </c>
      <c r="CA59" s="873">
        <v>0</v>
      </c>
      <c r="CB59" s="873">
        <v>0</v>
      </c>
      <c r="CC59" s="873">
        <v>0</v>
      </c>
      <c r="CD59" s="873">
        <v>-19399830</v>
      </c>
      <c r="CE59" s="873">
        <v>14602</v>
      </c>
      <c r="CF59" s="873">
        <v>-19385228</v>
      </c>
      <c r="CG59" s="873">
        <v>-20648</v>
      </c>
      <c r="CH59" s="873">
        <v>0</v>
      </c>
      <c r="CI59" s="873">
        <v>-20648</v>
      </c>
      <c r="CJ59" s="873">
        <v>-25641</v>
      </c>
      <c r="CK59" s="873">
        <v>0</v>
      </c>
      <c r="CL59" s="873">
        <v>-25641</v>
      </c>
      <c r="CM59" s="873">
        <v>-7153467</v>
      </c>
      <c r="CN59" s="873">
        <v>0</v>
      </c>
      <c r="CO59" s="873">
        <v>-7153467</v>
      </c>
      <c r="CP59" s="873">
        <v>-444905</v>
      </c>
      <c r="CQ59" s="873">
        <v>0</v>
      </c>
      <c r="CR59" s="873">
        <v>-444905</v>
      </c>
      <c r="CS59" s="873">
        <v>-7644661</v>
      </c>
      <c r="CT59" s="873">
        <v>0</v>
      </c>
      <c r="CU59" s="873">
        <v>-7644661</v>
      </c>
      <c r="CV59" s="873">
        <v>-1109172</v>
      </c>
      <c r="CW59" s="873">
        <v>0</v>
      </c>
      <c r="CX59" s="873">
        <v>-1109172</v>
      </c>
      <c r="CY59" s="873">
        <v>13384</v>
      </c>
      <c r="CZ59" s="873">
        <v>0</v>
      </c>
      <c r="DA59" s="873">
        <v>13384</v>
      </c>
      <c r="DB59" s="873">
        <v>-1296799</v>
      </c>
      <c r="DC59" s="873">
        <v>0</v>
      </c>
      <c r="DD59" s="873">
        <v>-1296799</v>
      </c>
      <c r="DE59" s="873">
        <v>9289</v>
      </c>
      <c r="DF59" s="873">
        <v>0</v>
      </c>
      <c r="DG59" s="873">
        <v>9289</v>
      </c>
      <c r="DH59" s="873">
        <v>-30683</v>
      </c>
      <c r="DI59" s="873">
        <v>0</v>
      </c>
      <c r="DJ59" s="873">
        <v>-30683</v>
      </c>
      <c r="DK59" s="873">
        <v>0</v>
      </c>
      <c r="DL59" s="873">
        <v>0</v>
      </c>
      <c r="DM59" s="873">
        <v>0</v>
      </c>
      <c r="DN59" s="873">
        <v>0</v>
      </c>
      <c r="DO59" s="873">
        <v>0</v>
      </c>
      <c r="DP59" s="873">
        <v>0</v>
      </c>
      <c r="DQ59" s="873">
        <v>0</v>
      </c>
      <c r="DR59" s="873">
        <v>0</v>
      </c>
      <c r="DS59" s="873">
        <v>0</v>
      </c>
      <c r="DT59" s="873">
        <v>-9564</v>
      </c>
      <c r="DU59" s="873">
        <v>0</v>
      </c>
      <c r="DV59" s="873">
        <v>-9564</v>
      </c>
      <c r="DW59" s="873">
        <v>146</v>
      </c>
      <c r="DX59" s="873">
        <v>0</v>
      </c>
      <c r="DY59" s="873">
        <v>146</v>
      </c>
      <c r="DZ59" s="873">
        <v>-215826</v>
      </c>
      <c r="EA59" s="873">
        <v>-274293</v>
      </c>
      <c r="EB59" s="873">
        <v>-490119</v>
      </c>
      <c r="EC59" s="873">
        <v>-57126</v>
      </c>
      <c r="ED59" s="873">
        <v>339</v>
      </c>
      <c r="EE59" s="873">
        <v>-56787</v>
      </c>
      <c r="EF59" s="873">
        <v>-273954</v>
      </c>
      <c r="EG59" s="873">
        <v>0</v>
      </c>
      <c r="EH59" s="873">
        <v>-2696351</v>
      </c>
      <c r="EI59" s="873">
        <v>-273954</v>
      </c>
      <c r="EJ59" s="873">
        <v>-2970305</v>
      </c>
      <c r="EK59" s="873">
        <v>0</v>
      </c>
      <c r="EL59" s="873">
        <v>0</v>
      </c>
      <c r="EM59" s="873">
        <v>0</v>
      </c>
      <c r="EN59" s="873">
        <v>0</v>
      </c>
      <c r="EO59" s="873">
        <v>0</v>
      </c>
      <c r="EP59" s="873">
        <v>0</v>
      </c>
      <c r="EQ59" s="873">
        <v>5546</v>
      </c>
      <c r="ER59" s="873">
        <v>0</v>
      </c>
      <c r="ES59" s="873">
        <v>5546</v>
      </c>
      <c r="ET59" s="873">
        <v>0</v>
      </c>
      <c r="EU59" s="873">
        <v>0</v>
      </c>
      <c r="EV59" s="873">
        <v>0</v>
      </c>
      <c r="EW59" s="873">
        <v>0</v>
      </c>
      <c r="EX59" s="873">
        <v>0</v>
      </c>
      <c r="EY59" s="873">
        <v>0</v>
      </c>
      <c r="EZ59" s="873">
        <v>0</v>
      </c>
      <c r="FA59" s="873">
        <v>0</v>
      </c>
      <c r="FB59" s="873">
        <v>0</v>
      </c>
      <c r="FC59" s="873">
        <v>-10599</v>
      </c>
      <c r="FD59" s="873">
        <v>0</v>
      </c>
      <c r="FE59" s="873">
        <v>-10599</v>
      </c>
      <c r="FF59" s="873">
        <v>1637</v>
      </c>
      <c r="FG59" s="873">
        <v>0</v>
      </c>
      <c r="FH59" s="873">
        <v>1637</v>
      </c>
      <c r="FI59" s="873">
        <v>0</v>
      </c>
      <c r="FJ59" s="873">
        <v>0</v>
      </c>
      <c r="FK59" s="873">
        <v>0</v>
      </c>
      <c r="FL59" s="873">
        <v>0</v>
      </c>
      <c r="FM59" s="873">
        <v>0</v>
      </c>
      <c r="FN59" s="873">
        <v>0</v>
      </c>
      <c r="FO59" s="873">
        <v>-62275</v>
      </c>
      <c r="FP59" s="873">
        <v>0</v>
      </c>
      <c r="FQ59" s="873">
        <v>-62275</v>
      </c>
      <c r="FR59" s="873">
        <v>3287</v>
      </c>
      <c r="FS59" s="873">
        <v>0</v>
      </c>
      <c r="FT59" s="873">
        <v>3287</v>
      </c>
      <c r="FU59" s="873">
        <v>-27678</v>
      </c>
      <c r="FV59" s="873">
        <v>-134</v>
      </c>
      <c r="FW59" s="873">
        <v>-27812</v>
      </c>
      <c r="FX59" s="873">
        <v>11453</v>
      </c>
      <c r="FY59" s="873">
        <v>0</v>
      </c>
      <c r="FZ59" s="873">
        <v>11453</v>
      </c>
      <c r="GA59" s="873">
        <v>-789</v>
      </c>
      <c r="GB59" s="873">
        <v>0</v>
      </c>
      <c r="GC59" s="873">
        <v>-789</v>
      </c>
      <c r="GD59" s="873">
        <v>-83694102</v>
      </c>
      <c r="GE59" s="873">
        <v>0</v>
      </c>
      <c r="GF59" s="873">
        <v>-83694102</v>
      </c>
      <c r="GG59" s="873">
        <v>-111698</v>
      </c>
      <c r="GH59" s="873">
        <v>0</v>
      </c>
      <c r="GI59" s="873">
        <v>-111698</v>
      </c>
      <c r="GJ59" s="873">
        <v>-560580</v>
      </c>
      <c r="GK59" s="873">
        <v>0</v>
      </c>
      <c r="GL59" s="873">
        <v>-560580</v>
      </c>
      <c r="GM59" s="873">
        <v>-84445798</v>
      </c>
      <c r="GN59" s="873">
        <v>-134</v>
      </c>
      <c r="GO59" s="873">
        <v>-84445932</v>
      </c>
      <c r="GP59" s="873">
        <v>0</v>
      </c>
      <c r="GQ59" s="873">
        <v>0</v>
      </c>
      <c r="GR59" s="873">
        <v>0</v>
      </c>
      <c r="GS59" s="873">
        <v>0</v>
      </c>
      <c r="GT59" s="873">
        <v>0</v>
      </c>
      <c r="GU59" s="873">
        <v>0</v>
      </c>
      <c r="GV59" s="873">
        <v>0</v>
      </c>
      <c r="GW59" s="873">
        <v>0</v>
      </c>
      <c r="GX59" s="873">
        <v>0</v>
      </c>
      <c r="GY59" s="873">
        <v>186713803</v>
      </c>
      <c r="GZ59" s="873">
        <v>649632</v>
      </c>
      <c r="HA59" s="873">
        <v>187363435</v>
      </c>
      <c r="HB59" s="873">
        <v>7120689</v>
      </c>
      <c r="HC59" s="873">
        <v>0</v>
      </c>
      <c r="HD59" s="873">
        <v>7120689</v>
      </c>
      <c r="HE59" s="873">
        <v>-19399830</v>
      </c>
      <c r="HF59" s="873">
        <v>14602</v>
      </c>
      <c r="HG59" s="873">
        <v>-19385228</v>
      </c>
      <c r="HH59" s="873">
        <v>-7644661</v>
      </c>
      <c r="HI59" s="873">
        <v>0</v>
      </c>
      <c r="HJ59" s="873">
        <v>-7644661</v>
      </c>
      <c r="HK59" s="873">
        <v>-2696351</v>
      </c>
      <c r="HL59" s="873">
        <v>-273954</v>
      </c>
      <c r="HM59" s="873">
        <v>-2970305</v>
      </c>
      <c r="HN59" s="873">
        <v>-84445798</v>
      </c>
      <c r="HO59" s="873">
        <v>-134</v>
      </c>
      <c r="HP59" s="873">
        <v>-84445932</v>
      </c>
      <c r="HQ59" s="873">
        <v>0</v>
      </c>
      <c r="HR59" s="873">
        <v>0</v>
      </c>
      <c r="HS59" s="873">
        <v>0</v>
      </c>
      <c r="HT59" s="873">
        <v>-107065951</v>
      </c>
      <c r="HU59" s="873">
        <v>-259486</v>
      </c>
      <c r="HV59" s="873">
        <v>-107325437</v>
      </c>
      <c r="HW59" s="873">
        <v>79647852</v>
      </c>
      <c r="HX59" s="873">
        <v>390146</v>
      </c>
      <c r="HY59" s="873">
        <v>80037998</v>
      </c>
      <c r="HZ59" s="870" t="s">
        <v>679</v>
      </c>
      <c r="IA59" s="870" t="s">
        <v>709</v>
      </c>
      <c r="IB59" s="870" t="s">
        <v>679</v>
      </c>
      <c r="IC59" s="870" t="s">
        <v>2738</v>
      </c>
      <c r="ID59" s="870" t="s">
        <v>2796</v>
      </c>
    </row>
    <row r="60" spans="1:238" x14ac:dyDescent="0.2">
      <c r="A60" s="870" t="s">
        <v>3069</v>
      </c>
      <c r="B60" s="870" t="s">
        <v>181</v>
      </c>
      <c r="C60" s="870" t="s">
        <v>180</v>
      </c>
      <c r="D60" s="873">
        <v>49112856</v>
      </c>
      <c r="E60" s="873">
        <v>1866135</v>
      </c>
      <c r="F60" s="873">
        <v>50978991</v>
      </c>
      <c r="G60" s="873">
        <v>-1792595</v>
      </c>
      <c r="H60" s="873">
        <v>0</v>
      </c>
      <c r="I60" s="873">
        <v>-1792595</v>
      </c>
      <c r="J60" s="873">
        <v>-122628</v>
      </c>
      <c r="K60" s="873">
        <v>0</v>
      </c>
      <c r="L60" s="873">
        <v>-122628</v>
      </c>
      <c r="M60" s="873">
        <v>173060</v>
      </c>
      <c r="N60" s="873">
        <v>0</v>
      </c>
      <c r="O60" s="873">
        <v>173060</v>
      </c>
      <c r="P60" s="873">
        <v>268599</v>
      </c>
      <c r="Q60" s="873">
        <v>0</v>
      </c>
      <c r="R60" s="873">
        <v>268599</v>
      </c>
      <c r="S60" s="873">
        <v>-34506</v>
      </c>
      <c r="T60" s="873">
        <v>0</v>
      </c>
      <c r="U60" s="873">
        <v>-34506</v>
      </c>
      <c r="V60" s="873">
        <v>284525</v>
      </c>
      <c r="W60" s="873">
        <v>0</v>
      </c>
      <c r="X60" s="873">
        <v>284525</v>
      </c>
      <c r="Y60" s="873">
        <v>-4982134</v>
      </c>
      <c r="Z60" s="873">
        <v>0</v>
      </c>
      <c r="AA60" s="873">
        <v>-4982134</v>
      </c>
      <c r="AB60" s="873">
        <v>-7146</v>
      </c>
      <c r="AC60" s="873">
        <v>0</v>
      </c>
      <c r="AD60" s="873">
        <v>-7146</v>
      </c>
      <c r="AE60" s="873">
        <v>-108567</v>
      </c>
      <c r="AF60" s="873">
        <v>0</v>
      </c>
      <c r="AG60" s="873">
        <v>-108567</v>
      </c>
      <c r="AH60" s="873">
        <v>-6650</v>
      </c>
      <c r="AI60" s="873">
        <v>0</v>
      </c>
      <c r="AJ60" s="873">
        <v>-6650</v>
      </c>
      <c r="AK60" s="873">
        <v>0</v>
      </c>
      <c r="AL60" s="873">
        <v>0</v>
      </c>
      <c r="AM60" s="873">
        <v>0</v>
      </c>
      <c r="AN60" s="873">
        <v>-18993</v>
      </c>
      <c r="AO60" s="873">
        <v>0</v>
      </c>
      <c r="AP60" s="873">
        <v>-18993</v>
      </c>
      <c r="AQ60" s="873">
        <v>0</v>
      </c>
      <c r="AR60" s="873">
        <v>0</v>
      </c>
      <c r="AS60" s="873">
        <v>0</v>
      </c>
      <c r="AT60" s="873">
        <v>-82924</v>
      </c>
      <c r="AU60" s="873">
        <v>0</v>
      </c>
      <c r="AV60" s="873">
        <v>-82924</v>
      </c>
      <c r="AW60" s="873">
        <v>0</v>
      </c>
      <c r="AX60" s="873">
        <v>0</v>
      </c>
      <c r="AY60" s="873">
        <v>0</v>
      </c>
      <c r="AZ60" s="873">
        <v>826819</v>
      </c>
      <c r="BA60" s="873">
        <v>48617</v>
      </c>
      <c r="BB60" s="873">
        <v>875436</v>
      </c>
      <c r="BC60" s="873">
        <v>-31469</v>
      </c>
      <c r="BD60" s="873">
        <v>0</v>
      </c>
      <c r="BE60" s="873">
        <v>-31469</v>
      </c>
      <c r="BF60" s="873">
        <v>-2355552</v>
      </c>
      <c r="BG60" s="873">
        <v>0</v>
      </c>
      <c r="BH60" s="873">
        <v>-2355552</v>
      </c>
      <c r="BI60" s="873">
        <v>-19728</v>
      </c>
      <c r="BJ60" s="873">
        <v>0</v>
      </c>
      <c r="BK60" s="873">
        <v>-19728</v>
      </c>
      <c r="BL60" s="873">
        <v>-43489</v>
      </c>
      <c r="BM60" s="873">
        <v>0</v>
      </c>
      <c r="BN60" s="873">
        <v>-43489</v>
      </c>
      <c r="BO60" s="873">
        <v>0</v>
      </c>
      <c r="BP60" s="873">
        <v>0</v>
      </c>
      <c r="BQ60" s="873">
        <v>0</v>
      </c>
      <c r="BR60" s="873">
        <v>-2970</v>
      </c>
      <c r="BS60" s="873">
        <v>0</v>
      </c>
      <c r="BT60" s="873">
        <v>-2970</v>
      </c>
      <c r="BU60" s="873">
        <v>0</v>
      </c>
      <c r="BV60" s="873">
        <v>0</v>
      </c>
      <c r="BW60" s="873">
        <v>0</v>
      </c>
      <c r="BX60" s="873">
        <v>0</v>
      </c>
      <c r="BY60" s="873">
        <v>0</v>
      </c>
      <c r="BZ60" s="873">
        <v>0</v>
      </c>
      <c r="CA60" s="873">
        <v>0</v>
      </c>
      <c r="CB60" s="873">
        <v>0</v>
      </c>
      <c r="CC60" s="873">
        <v>0</v>
      </c>
      <c r="CD60" s="873">
        <v>-6717090</v>
      </c>
      <c r="CE60" s="873">
        <v>48617</v>
      </c>
      <c r="CF60" s="873">
        <v>-6668473</v>
      </c>
      <c r="CG60" s="873">
        <v>-43905</v>
      </c>
      <c r="CH60" s="873">
        <v>0</v>
      </c>
      <c r="CI60" s="873">
        <v>-43905</v>
      </c>
      <c r="CJ60" s="873">
        <v>-920</v>
      </c>
      <c r="CK60" s="873">
        <v>0</v>
      </c>
      <c r="CL60" s="873">
        <v>-920</v>
      </c>
      <c r="CM60" s="873">
        <v>-1651012</v>
      </c>
      <c r="CN60" s="873">
        <v>0</v>
      </c>
      <c r="CO60" s="873">
        <v>-1651012</v>
      </c>
      <c r="CP60" s="873">
        <v>-75070</v>
      </c>
      <c r="CQ60" s="873">
        <v>0</v>
      </c>
      <c r="CR60" s="873">
        <v>-75070</v>
      </c>
      <c r="CS60" s="873">
        <v>-1770907</v>
      </c>
      <c r="CT60" s="873">
        <v>0</v>
      </c>
      <c r="CU60" s="873">
        <v>-1770907</v>
      </c>
      <c r="CV60" s="873">
        <v>-58464</v>
      </c>
      <c r="CW60" s="873">
        <v>0</v>
      </c>
      <c r="CX60" s="873">
        <v>-58464</v>
      </c>
      <c r="CY60" s="873">
        <v>103</v>
      </c>
      <c r="CZ60" s="873">
        <v>0</v>
      </c>
      <c r="DA60" s="873">
        <v>103</v>
      </c>
      <c r="DB60" s="873">
        <v>-51838</v>
      </c>
      <c r="DC60" s="873">
        <v>0</v>
      </c>
      <c r="DD60" s="873">
        <v>-51838</v>
      </c>
      <c r="DE60" s="873">
        <v>0</v>
      </c>
      <c r="DF60" s="873">
        <v>0</v>
      </c>
      <c r="DG60" s="873">
        <v>0</v>
      </c>
      <c r="DH60" s="873">
        <v>0</v>
      </c>
      <c r="DI60" s="873">
        <v>0</v>
      </c>
      <c r="DJ60" s="873">
        <v>0</v>
      </c>
      <c r="DK60" s="873">
        <v>44</v>
      </c>
      <c r="DL60" s="873">
        <v>0</v>
      </c>
      <c r="DM60" s="873">
        <v>44</v>
      </c>
      <c r="DN60" s="873">
        <v>0</v>
      </c>
      <c r="DO60" s="873">
        <v>0</v>
      </c>
      <c r="DP60" s="873">
        <v>0</v>
      </c>
      <c r="DQ60" s="873">
        <v>0</v>
      </c>
      <c r="DR60" s="873">
        <v>0</v>
      </c>
      <c r="DS60" s="873">
        <v>0</v>
      </c>
      <c r="DT60" s="873">
        <v>0</v>
      </c>
      <c r="DU60" s="873">
        <v>0</v>
      </c>
      <c r="DV60" s="873">
        <v>0</v>
      </c>
      <c r="DW60" s="873">
        <v>0</v>
      </c>
      <c r="DX60" s="873">
        <v>0</v>
      </c>
      <c r="DY60" s="873">
        <v>0</v>
      </c>
      <c r="DZ60" s="873">
        <v>0</v>
      </c>
      <c r="EA60" s="873">
        <v>0</v>
      </c>
      <c r="EB60" s="873">
        <v>0</v>
      </c>
      <c r="EC60" s="873">
        <v>0</v>
      </c>
      <c r="ED60" s="873">
        <v>0</v>
      </c>
      <c r="EE60" s="873">
        <v>0</v>
      </c>
      <c r="EF60" s="873">
        <v>0</v>
      </c>
      <c r="EG60" s="873">
        <v>0</v>
      </c>
      <c r="EH60" s="873">
        <v>-110155</v>
      </c>
      <c r="EI60" s="873">
        <v>0</v>
      </c>
      <c r="EJ60" s="873">
        <v>-110155</v>
      </c>
      <c r="EK60" s="873">
        <v>0</v>
      </c>
      <c r="EL60" s="873">
        <v>0</v>
      </c>
      <c r="EM60" s="873">
        <v>0</v>
      </c>
      <c r="EN60" s="873">
        <v>0</v>
      </c>
      <c r="EO60" s="873">
        <v>0</v>
      </c>
      <c r="EP60" s="873">
        <v>0</v>
      </c>
      <c r="EQ60" s="873">
        <v>0</v>
      </c>
      <c r="ER60" s="873">
        <v>0</v>
      </c>
      <c r="ES60" s="873">
        <v>0</v>
      </c>
      <c r="ET60" s="873">
        <v>0</v>
      </c>
      <c r="EU60" s="873">
        <v>0</v>
      </c>
      <c r="EV60" s="873">
        <v>0</v>
      </c>
      <c r="EW60" s="873">
        <v>0</v>
      </c>
      <c r="EX60" s="873">
        <v>0</v>
      </c>
      <c r="EY60" s="873">
        <v>0</v>
      </c>
      <c r="EZ60" s="873">
        <v>0</v>
      </c>
      <c r="FA60" s="873">
        <v>0</v>
      </c>
      <c r="FB60" s="873">
        <v>0</v>
      </c>
      <c r="FC60" s="873">
        <v>-2970</v>
      </c>
      <c r="FD60" s="873">
        <v>0</v>
      </c>
      <c r="FE60" s="873">
        <v>-2970</v>
      </c>
      <c r="FF60" s="873">
        <v>0</v>
      </c>
      <c r="FG60" s="873">
        <v>0</v>
      </c>
      <c r="FH60" s="873">
        <v>0</v>
      </c>
      <c r="FI60" s="873">
        <v>-497</v>
      </c>
      <c r="FJ60" s="873">
        <v>0</v>
      </c>
      <c r="FK60" s="873">
        <v>-497</v>
      </c>
      <c r="FL60" s="873">
        <v>-1061</v>
      </c>
      <c r="FM60" s="873">
        <v>0</v>
      </c>
      <c r="FN60" s="873">
        <v>-1061</v>
      </c>
      <c r="FO60" s="873">
        <v>-15913</v>
      </c>
      <c r="FP60" s="873">
        <v>0</v>
      </c>
      <c r="FQ60" s="873">
        <v>-15913</v>
      </c>
      <c r="FR60" s="873">
        <v>4797</v>
      </c>
      <c r="FS60" s="873">
        <v>0</v>
      </c>
      <c r="FT60" s="873">
        <v>4797</v>
      </c>
      <c r="FU60" s="873">
        <v>0</v>
      </c>
      <c r="FV60" s="873">
        <v>0</v>
      </c>
      <c r="FW60" s="873">
        <v>0</v>
      </c>
      <c r="FX60" s="873">
        <v>1232</v>
      </c>
      <c r="FY60" s="873">
        <v>0</v>
      </c>
      <c r="FZ60" s="873">
        <v>1232</v>
      </c>
      <c r="GA60" s="873">
        <v>833</v>
      </c>
      <c r="GB60" s="873">
        <v>0</v>
      </c>
      <c r="GC60" s="873">
        <v>833</v>
      </c>
      <c r="GD60" s="873">
        <v>-19192361</v>
      </c>
      <c r="GE60" s="873">
        <v>0</v>
      </c>
      <c r="GF60" s="873">
        <v>-19192361</v>
      </c>
      <c r="GG60" s="873">
        <v>-58640</v>
      </c>
      <c r="GH60" s="873">
        <v>0</v>
      </c>
      <c r="GI60" s="873">
        <v>-58640</v>
      </c>
      <c r="GJ60" s="873">
        <v>-86212</v>
      </c>
      <c r="GK60" s="873">
        <v>0</v>
      </c>
      <c r="GL60" s="873">
        <v>-86212</v>
      </c>
      <c r="GM60" s="873">
        <v>-19350792</v>
      </c>
      <c r="GN60" s="873">
        <v>0</v>
      </c>
      <c r="GO60" s="873">
        <v>-19350792</v>
      </c>
      <c r="GP60" s="873">
        <v>0</v>
      </c>
      <c r="GQ60" s="873">
        <v>0</v>
      </c>
      <c r="GR60" s="873">
        <v>0</v>
      </c>
      <c r="GS60" s="873">
        <v>0</v>
      </c>
      <c r="GT60" s="873">
        <v>0</v>
      </c>
      <c r="GU60" s="873">
        <v>0</v>
      </c>
      <c r="GV60" s="873">
        <v>0</v>
      </c>
      <c r="GW60" s="873">
        <v>0</v>
      </c>
      <c r="GX60" s="873">
        <v>0</v>
      </c>
      <c r="GY60" s="873">
        <v>47320261</v>
      </c>
      <c r="GZ60" s="873">
        <v>1866135</v>
      </c>
      <c r="HA60" s="873">
        <v>49186396</v>
      </c>
      <c r="HB60" s="873">
        <v>284525</v>
      </c>
      <c r="HC60" s="873">
        <v>0</v>
      </c>
      <c r="HD60" s="873">
        <v>284525</v>
      </c>
      <c r="HE60" s="873">
        <v>-6717090</v>
      </c>
      <c r="HF60" s="873">
        <v>48617</v>
      </c>
      <c r="HG60" s="873">
        <v>-6668473</v>
      </c>
      <c r="HH60" s="873">
        <v>-1770907</v>
      </c>
      <c r="HI60" s="873">
        <v>0</v>
      </c>
      <c r="HJ60" s="873">
        <v>-1770907</v>
      </c>
      <c r="HK60" s="873">
        <v>-110155</v>
      </c>
      <c r="HL60" s="873">
        <v>0</v>
      </c>
      <c r="HM60" s="873">
        <v>-110155</v>
      </c>
      <c r="HN60" s="873">
        <v>-19350792</v>
      </c>
      <c r="HO60" s="873">
        <v>0</v>
      </c>
      <c r="HP60" s="873">
        <v>-19350792</v>
      </c>
      <c r="HQ60" s="873">
        <v>0</v>
      </c>
      <c r="HR60" s="873">
        <v>0</v>
      </c>
      <c r="HS60" s="873">
        <v>0</v>
      </c>
      <c r="HT60" s="873">
        <v>-27664419</v>
      </c>
      <c r="HU60" s="873">
        <v>48617</v>
      </c>
      <c r="HV60" s="873">
        <v>-27615802</v>
      </c>
      <c r="HW60" s="873">
        <v>19655842</v>
      </c>
      <c r="HX60" s="873">
        <v>1914752</v>
      </c>
      <c r="HY60" s="873">
        <v>21570594</v>
      </c>
      <c r="HZ60" s="870" t="s">
        <v>729</v>
      </c>
      <c r="IA60" s="870" t="s">
        <v>728</v>
      </c>
      <c r="IB60" s="870" t="s">
        <v>1907</v>
      </c>
      <c r="IC60" s="870" t="s">
        <v>2736</v>
      </c>
      <c r="ID60" s="870" t="s">
        <v>2797</v>
      </c>
    </row>
    <row r="61" spans="1:238" x14ac:dyDescent="0.2">
      <c r="A61" s="870" t="s">
        <v>3069</v>
      </c>
      <c r="B61" s="870" t="s">
        <v>183</v>
      </c>
      <c r="C61" s="870" t="s">
        <v>182</v>
      </c>
      <c r="D61" s="873">
        <v>64635261</v>
      </c>
      <c r="E61" s="873">
        <v>0</v>
      </c>
      <c r="F61" s="873">
        <v>64635261</v>
      </c>
      <c r="G61" s="873">
        <v>-1644054</v>
      </c>
      <c r="H61" s="873">
        <v>0</v>
      </c>
      <c r="I61" s="873">
        <v>-1644054</v>
      </c>
      <c r="J61" s="873">
        <v>-401132</v>
      </c>
      <c r="K61" s="873">
        <v>0</v>
      </c>
      <c r="L61" s="873">
        <v>-401132</v>
      </c>
      <c r="M61" s="873">
        <v>125865</v>
      </c>
      <c r="N61" s="873">
        <v>0</v>
      </c>
      <c r="O61" s="873">
        <v>125865</v>
      </c>
      <c r="P61" s="873">
        <v>50890</v>
      </c>
      <c r="Q61" s="873">
        <v>0</v>
      </c>
      <c r="R61" s="873">
        <v>50890</v>
      </c>
      <c r="S61" s="873">
        <v>49827</v>
      </c>
      <c r="T61" s="873">
        <v>0</v>
      </c>
      <c r="U61" s="873">
        <v>49827</v>
      </c>
      <c r="V61" s="873">
        <v>-174550</v>
      </c>
      <c r="W61" s="873">
        <v>0</v>
      </c>
      <c r="X61" s="873">
        <v>-174550</v>
      </c>
      <c r="Y61" s="873">
        <v>-6504419</v>
      </c>
      <c r="Z61" s="873">
        <v>0</v>
      </c>
      <c r="AA61" s="873">
        <v>-6504419</v>
      </c>
      <c r="AB61" s="873">
        <v>-30579</v>
      </c>
      <c r="AC61" s="873">
        <v>0</v>
      </c>
      <c r="AD61" s="873">
        <v>-30579</v>
      </c>
      <c r="AE61" s="873">
        <v>-549291</v>
      </c>
      <c r="AF61" s="873">
        <v>0</v>
      </c>
      <c r="AG61" s="873">
        <v>-549291</v>
      </c>
      <c r="AH61" s="873">
        <v>-6143</v>
      </c>
      <c r="AI61" s="873">
        <v>0</v>
      </c>
      <c r="AJ61" s="873">
        <v>-6143</v>
      </c>
      <c r="AK61" s="873">
        <v>0</v>
      </c>
      <c r="AL61" s="873">
        <v>0</v>
      </c>
      <c r="AM61" s="873">
        <v>0</v>
      </c>
      <c r="AN61" s="873">
        <v>-39905</v>
      </c>
      <c r="AO61" s="873">
        <v>0</v>
      </c>
      <c r="AP61" s="873">
        <v>-39905</v>
      </c>
      <c r="AQ61" s="873">
        <v>835</v>
      </c>
      <c r="AR61" s="873">
        <v>0</v>
      </c>
      <c r="AS61" s="873">
        <v>835</v>
      </c>
      <c r="AT61" s="873">
        <v>-503243</v>
      </c>
      <c r="AU61" s="873">
        <v>0</v>
      </c>
      <c r="AV61" s="873">
        <v>-503243</v>
      </c>
      <c r="AW61" s="873">
        <v>-28817</v>
      </c>
      <c r="AX61" s="873">
        <v>0</v>
      </c>
      <c r="AY61" s="873">
        <v>-28817</v>
      </c>
      <c r="AZ61" s="873">
        <v>1143715</v>
      </c>
      <c r="BA61" s="873">
        <v>0</v>
      </c>
      <c r="BB61" s="873">
        <v>1143715</v>
      </c>
      <c r="BC61" s="873">
        <v>-11231</v>
      </c>
      <c r="BD61" s="873">
        <v>0</v>
      </c>
      <c r="BE61" s="873">
        <v>-11231</v>
      </c>
      <c r="BF61" s="873">
        <v>-5304531</v>
      </c>
      <c r="BG61" s="873">
        <v>0</v>
      </c>
      <c r="BH61" s="873">
        <v>-5304531</v>
      </c>
      <c r="BI61" s="873">
        <v>74727</v>
      </c>
      <c r="BJ61" s="873">
        <v>0</v>
      </c>
      <c r="BK61" s="873">
        <v>74727</v>
      </c>
      <c r="BL61" s="873">
        <v>-39445</v>
      </c>
      <c r="BM61" s="873">
        <v>0</v>
      </c>
      <c r="BN61" s="873">
        <v>-39445</v>
      </c>
      <c r="BO61" s="873">
        <v>-707</v>
      </c>
      <c r="BP61" s="873">
        <v>0</v>
      </c>
      <c r="BQ61" s="873">
        <v>-707</v>
      </c>
      <c r="BR61" s="873">
        <v>-15206</v>
      </c>
      <c r="BS61" s="873">
        <v>0</v>
      </c>
      <c r="BT61" s="873">
        <v>-15206</v>
      </c>
      <c r="BU61" s="873">
        <v>145</v>
      </c>
      <c r="BV61" s="873">
        <v>0</v>
      </c>
      <c r="BW61" s="873">
        <v>145</v>
      </c>
      <c r="BX61" s="873">
        <v>0</v>
      </c>
      <c r="BY61" s="873">
        <v>0</v>
      </c>
      <c r="BZ61" s="873">
        <v>0</v>
      </c>
      <c r="CA61" s="873">
        <v>0</v>
      </c>
      <c r="CB61" s="873">
        <v>0</v>
      </c>
      <c r="CC61" s="873">
        <v>0</v>
      </c>
      <c r="CD61" s="873">
        <v>-11206243</v>
      </c>
      <c r="CE61" s="873">
        <v>0</v>
      </c>
      <c r="CF61" s="873">
        <v>-11206243</v>
      </c>
      <c r="CG61" s="873">
        <v>0</v>
      </c>
      <c r="CH61" s="873">
        <v>0</v>
      </c>
      <c r="CI61" s="873">
        <v>0</v>
      </c>
      <c r="CJ61" s="873">
        <v>0</v>
      </c>
      <c r="CK61" s="873">
        <v>0</v>
      </c>
      <c r="CL61" s="873">
        <v>0</v>
      </c>
      <c r="CM61" s="873">
        <v>-1957026</v>
      </c>
      <c r="CN61" s="873">
        <v>0</v>
      </c>
      <c r="CO61" s="873">
        <v>-1957026</v>
      </c>
      <c r="CP61" s="873">
        <v>-22923</v>
      </c>
      <c r="CQ61" s="873">
        <v>0</v>
      </c>
      <c r="CR61" s="873">
        <v>-22923</v>
      </c>
      <c r="CS61" s="873">
        <v>-1979949</v>
      </c>
      <c r="CT61" s="873">
        <v>0</v>
      </c>
      <c r="CU61" s="873">
        <v>-1979949</v>
      </c>
      <c r="CV61" s="873">
        <v>0</v>
      </c>
      <c r="CW61" s="873">
        <v>0</v>
      </c>
      <c r="CX61" s="873">
        <v>0</v>
      </c>
      <c r="CY61" s="873">
        <v>-504</v>
      </c>
      <c r="CZ61" s="873">
        <v>0</v>
      </c>
      <c r="DA61" s="873">
        <v>-504</v>
      </c>
      <c r="DB61" s="873">
        <v>0</v>
      </c>
      <c r="DC61" s="873">
        <v>0</v>
      </c>
      <c r="DD61" s="873">
        <v>0</v>
      </c>
      <c r="DE61" s="873">
        <v>0</v>
      </c>
      <c r="DF61" s="873">
        <v>0</v>
      </c>
      <c r="DG61" s="873">
        <v>0</v>
      </c>
      <c r="DH61" s="873">
        <v>0</v>
      </c>
      <c r="DI61" s="873">
        <v>0</v>
      </c>
      <c r="DJ61" s="873">
        <v>0</v>
      </c>
      <c r="DK61" s="873">
        <v>0</v>
      </c>
      <c r="DL61" s="873">
        <v>0</v>
      </c>
      <c r="DM61" s="873">
        <v>0</v>
      </c>
      <c r="DN61" s="873">
        <v>0</v>
      </c>
      <c r="DO61" s="873">
        <v>0</v>
      </c>
      <c r="DP61" s="873">
        <v>0</v>
      </c>
      <c r="DQ61" s="873">
        <v>0</v>
      </c>
      <c r="DR61" s="873">
        <v>0</v>
      </c>
      <c r="DS61" s="873">
        <v>0</v>
      </c>
      <c r="DT61" s="873">
        <v>0</v>
      </c>
      <c r="DU61" s="873">
        <v>0</v>
      </c>
      <c r="DV61" s="873">
        <v>0</v>
      </c>
      <c r="DW61" s="873">
        <v>0</v>
      </c>
      <c r="DX61" s="873">
        <v>0</v>
      </c>
      <c r="DY61" s="873">
        <v>0</v>
      </c>
      <c r="DZ61" s="873">
        <v>-33132</v>
      </c>
      <c r="EA61" s="873">
        <v>0</v>
      </c>
      <c r="EB61" s="873">
        <v>-33132</v>
      </c>
      <c r="EC61" s="873">
        <v>0</v>
      </c>
      <c r="ED61" s="873">
        <v>0</v>
      </c>
      <c r="EE61" s="873">
        <v>0</v>
      </c>
      <c r="EF61" s="873">
        <v>0</v>
      </c>
      <c r="EG61" s="873">
        <v>0</v>
      </c>
      <c r="EH61" s="873">
        <v>-33636</v>
      </c>
      <c r="EI61" s="873">
        <v>0</v>
      </c>
      <c r="EJ61" s="873">
        <v>-33636</v>
      </c>
      <c r="EK61" s="873">
        <v>0</v>
      </c>
      <c r="EL61" s="873">
        <v>0</v>
      </c>
      <c r="EM61" s="873">
        <v>0</v>
      </c>
      <c r="EN61" s="873">
        <v>0</v>
      </c>
      <c r="EO61" s="873">
        <v>0</v>
      </c>
      <c r="EP61" s="873">
        <v>0</v>
      </c>
      <c r="EQ61" s="873">
        <v>-2500</v>
      </c>
      <c r="ER61" s="873">
        <v>0</v>
      </c>
      <c r="ES61" s="873">
        <v>-2500</v>
      </c>
      <c r="ET61" s="873">
        <v>0</v>
      </c>
      <c r="EU61" s="873">
        <v>0</v>
      </c>
      <c r="EV61" s="873">
        <v>0</v>
      </c>
      <c r="EW61" s="873">
        <v>0</v>
      </c>
      <c r="EX61" s="873">
        <v>0</v>
      </c>
      <c r="EY61" s="873">
        <v>0</v>
      </c>
      <c r="EZ61" s="873">
        <v>0</v>
      </c>
      <c r="FA61" s="873">
        <v>0</v>
      </c>
      <c r="FB61" s="873">
        <v>0</v>
      </c>
      <c r="FC61" s="873">
        <v>-15206</v>
      </c>
      <c r="FD61" s="873">
        <v>0</v>
      </c>
      <c r="FE61" s="873">
        <v>-15206</v>
      </c>
      <c r="FF61" s="873">
        <v>145</v>
      </c>
      <c r="FG61" s="873">
        <v>0</v>
      </c>
      <c r="FH61" s="873">
        <v>145</v>
      </c>
      <c r="FI61" s="873">
        <v>0</v>
      </c>
      <c r="FJ61" s="873">
        <v>0</v>
      </c>
      <c r="FK61" s="873">
        <v>0</v>
      </c>
      <c r="FL61" s="873">
        <v>0</v>
      </c>
      <c r="FM61" s="873">
        <v>0</v>
      </c>
      <c r="FN61" s="873">
        <v>0</v>
      </c>
      <c r="FO61" s="873">
        <v>-48054</v>
      </c>
      <c r="FP61" s="873">
        <v>0</v>
      </c>
      <c r="FQ61" s="873">
        <v>-48054</v>
      </c>
      <c r="FR61" s="873">
        <v>12726</v>
      </c>
      <c r="FS61" s="873">
        <v>0</v>
      </c>
      <c r="FT61" s="873">
        <v>12726</v>
      </c>
      <c r="FU61" s="873">
        <v>-10364</v>
      </c>
      <c r="FV61" s="873">
        <v>0</v>
      </c>
      <c r="FW61" s="873">
        <v>-10364</v>
      </c>
      <c r="FX61" s="873">
        <v>-166</v>
      </c>
      <c r="FY61" s="873">
        <v>0</v>
      </c>
      <c r="FZ61" s="873">
        <v>-166</v>
      </c>
      <c r="GA61" s="873">
        <v>0</v>
      </c>
      <c r="GB61" s="873">
        <v>0</v>
      </c>
      <c r="GC61" s="873">
        <v>0</v>
      </c>
      <c r="GD61" s="873">
        <v>-30105266</v>
      </c>
      <c r="GE61" s="873">
        <v>0</v>
      </c>
      <c r="GF61" s="873">
        <v>-30105266</v>
      </c>
      <c r="GG61" s="873">
        <v>-140418</v>
      </c>
      <c r="GH61" s="873">
        <v>0</v>
      </c>
      <c r="GI61" s="873">
        <v>-140418</v>
      </c>
      <c r="GJ61" s="873">
        <v>-315580</v>
      </c>
      <c r="GK61" s="873">
        <v>0</v>
      </c>
      <c r="GL61" s="873">
        <v>-315580</v>
      </c>
      <c r="GM61" s="873">
        <v>-30624683</v>
      </c>
      <c r="GN61" s="873">
        <v>0</v>
      </c>
      <c r="GO61" s="873">
        <v>-30624683</v>
      </c>
      <c r="GP61" s="873">
        <v>0</v>
      </c>
      <c r="GQ61" s="873">
        <v>0</v>
      </c>
      <c r="GR61" s="873">
        <v>0</v>
      </c>
      <c r="GS61" s="873">
        <v>0</v>
      </c>
      <c r="GT61" s="873">
        <v>0</v>
      </c>
      <c r="GU61" s="873">
        <v>0</v>
      </c>
      <c r="GV61" s="873">
        <v>0</v>
      </c>
      <c r="GW61" s="873">
        <v>0</v>
      </c>
      <c r="GX61" s="873">
        <v>0</v>
      </c>
      <c r="GY61" s="873">
        <v>62991207</v>
      </c>
      <c r="GZ61" s="873">
        <v>0</v>
      </c>
      <c r="HA61" s="873">
        <v>62991207</v>
      </c>
      <c r="HB61" s="873">
        <v>-174550</v>
      </c>
      <c r="HC61" s="873">
        <v>0</v>
      </c>
      <c r="HD61" s="873">
        <v>-174550</v>
      </c>
      <c r="HE61" s="873">
        <v>-11206243</v>
      </c>
      <c r="HF61" s="873">
        <v>0</v>
      </c>
      <c r="HG61" s="873">
        <v>-11206243</v>
      </c>
      <c r="HH61" s="873">
        <v>-1979949</v>
      </c>
      <c r="HI61" s="873">
        <v>0</v>
      </c>
      <c r="HJ61" s="873">
        <v>-1979949</v>
      </c>
      <c r="HK61" s="873">
        <v>-33636</v>
      </c>
      <c r="HL61" s="873">
        <v>0</v>
      </c>
      <c r="HM61" s="873">
        <v>-33636</v>
      </c>
      <c r="HN61" s="873">
        <v>-30624683</v>
      </c>
      <c r="HO61" s="873">
        <v>0</v>
      </c>
      <c r="HP61" s="873">
        <v>-30624683</v>
      </c>
      <c r="HQ61" s="873">
        <v>0</v>
      </c>
      <c r="HR61" s="873">
        <v>0</v>
      </c>
      <c r="HS61" s="873">
        <v>0</v>
      </c>
      <c r="HT61" s="873">
        <v>-44019061</v>
      </c>
      <c r="HU61" s="873">
        <v>0</v>
      </c>
      <c r="HV61" s="873">
        <v>-44019061</v>
      </c>
      <c r="HW61" s="873">
        <v>18972146</v>
      </c>
      <c r="HX61" s="873">
        <v>0</v>
      </c>
      <c r="HY61" s="873">
        <v>18972146</v>
      </c>
      <c r="HZ61" s="870" t="s">
        <v>688</v>
      </c>
      <c r="IA61" s="870" t="s">
        <v>687</v>
      </c>
      <c r="IB61" s="870" t="s">
        <v>1907</v>
      </c>
      <c r="IC61" s="870" t="s">
        <v>2735</v>
      </c>
      <c r="ID61" s="870" t="s">
        <v>2798</v>
      </c>
    </row>
    <row r="62" spans="1:238" x14ac:dyDescent="0.2">
      <c r="A62" s="870" t="s">
        <v>3069</v>
      </c>
      <c r="B62" s="870" t="s">
        <v>185</v>
      </c>
      <c r="C62" s="870" t="s">
        <v>184</v>
      </c>
      <c r="D62" s="873">
        <v>33715394</v>
      </c>
      <c r="E62" s="873">
        <v>0</v>
      </c>
      <c r="F62" s="873">
        <v>33715394</v>
      </c>
      <c r="G62" s="873">
        <v>-852627</v>
      </c>
      <c r="H62" s="873">
        <v>0</v>
      </c>
      <c r="I62" s="873">
        <v>-852627</v>
      </c>
      <c r="J62" s="873">
        <v>-98715</v>
      </c>
      <c r="K62" s="873">
        <v>0</v>
      </c>
      <c r="L62" s="873">
        <v>-98715</v>
      </c>
      <c r="M62" s="873">
        <v>93988</v>
      </c>
      <c r="N62" s="873">
        <v>0</v>
      </c>
      <c r="O62" s="873">
        <v>93988</v>
      </c>
      <c r="P62" s="873">
        <v>181214</v>
      </c>
      <c r="Q62" s="873">
        <v>0</v>
      </c>
      <c r="R62" s="873">
        <v>181214</v>
      </c>
      <c r="S62" s="873">
        <v>76114</v>
      </c>
      <c r="T62" s="873">
        <v>0</v>
      </c>
      <c r="U62" s="873">
        <v>76114</v>
      </c>
      <c r="V62" s="873">
        <v>252601</v>
      </c>
      <c r="W62" s="873">
        <v>0</v>
      </c>
      <c r="X62" s="873">
        <v>252601</v>
      </c>
      <c r="Y62" s="873">
        <v>-3949291</v>
      </c>
      <c r="Z62" s="873">
        <v>0</v>
      </c>
      <c r="AA62" s="873">
        <v>-3949291</v>
      </c>
      <c r="AB62" s="873">
        <v>0</v>
      </c>
      <c r="AC62" s="873">
        <v>0</v>
      </c>
      <c r="AD62" s="873">
        <v>0</v>
      </c>
      <c r="AE62" s="873">
        <v>-226481</v>
      </c>
      <c r="AF62" s="873">
        <v>0</v>
      </c>
      <c r="AG62" s="873">
        <v>-226481</v>
      </c>
      <c r="AH62" s="873">
        <v>-2483</v>
      </c>
      <c r="AI62" s="873">
        <v>0</v>
      </c>
      <c r="AJ62" s="873">
        <v>-2483</v>
      </c>
      <c r="AK62" s="873">
        <v>0</v>
      </c>
      <c r="AL62" s="873">
        <v>0</v>
      </c>
      <c r="AM62" s="873">
        <v>0</v>
      </c>
      <c r="AN62" s="873">
        <v>-26035</v>
      </c>
      <c r="AO62" s="873">
        <v>0</v>
      </c>
      <c r="AP62" s="873">
        <v>-26035</v>
      </c>
      <c r="AQ62" s="873">
        <v>0</v>
      </c>
      <c r="AR62" s="873">
        <v>0</v>
      </c>
      <c r="AS62" s="873">
        <v>0</v>
      </c>
      <c r="AT62" s="873">
        <v>-197963</v>
      </c>
      <c r="AU62" s="873">
        <v>0</v>
      </c>
      <c r="AV62" s="873">
        <v>-197963</v>
      </c>
      <c r="AW62" s="873">
        <v>0</v>
      </c>
      <c r="AX62" s="873">
        <v>0</v>
      </c>
      <c r="AY62" s="873">
        <v>0</v>
      </c>
      <c r="AZ62" s="873">
        <v>568065</v>
      </c>
      <c r="BA62" s="873">
        <v>0</v>
      </c>
      <c r="BB62" s="873">
        <v>568065</v>
      </c>
      <c r="BC62" s="873">
        <v>-8427</v>
      </c>
      <c r="BD62" s="873">
        <v>0</v>
      </c>
      <c r="BE62" s="873">
        <v>-8427</v>
      </c>
      <c r="BF62" s="873">
        <v>-2403471</v>
      </c>
      <c r="BG62" s="873">
        <v>0</v>
      </c>
      <c r="BH62" s="873">
        <v>-2403471</v>
      </c>
      <c r="BI62" s="873">
        <v>-38886</v>
      </c>
      <c r="BJ62" s="873">
        <v>0</v>
      </c>
      <c r="BK62" s="873">
        <v>-38886</v>
      </c>
      <c r="BL62" s="873">
        <v>-33917</v>
      </c>
      <c r="BM62" s="873">
        <v>0</v>
      </c>
      <c r="BN62" s="873">
        <v>-33917</v>
      </c>
      <c r="BO62" s="873">
        <v>0</v>
      </c>
      <c r="BP62" s="873">
        <v>0</v>
      </c>
      <c r="BQ62" s="873">
        <v>0</v>
      </c>
      <c r="BR62" s="873">
        <v>-4736</v>
      </c>
      <c r="BS62" s="873">
        <v>0</v>
      </c>
      <c r="BT62" s="873">
        <v>-4736</v>
      </c>
      <c r="BU62" s="873">
        <v>0</v>
      </c>
      <c r="BV62" s="873">
        <v>0</v>
      </c>
      <c r="BW62" s="873">
        <v>0</v>
      </c>
      <c r="BX62" s="873">
        <v>0</v>
      </c>
      <c r="BY62" s="873">
        <v>0</v>
      </c>
      <c r="BZ62" s="873">
        <v>0</v>
      </c>
      <c r="CA62" s="873">
        <v>0</v>
      </c>
      <c r="CB62" s="873">
        <v>0</v>
      </c>
      <c r="CC62" s="873">
        <v>0</v>
      </c>
      <c r="CD62" s="873">
        <v>-6097144</v>
      </c>
      <c r="CE62" s="873">
        <v>0</v>
      </c>
      <c r="CF62" s="873">
        <v>-6097144</v>
      </c>
      <c r="CG62" s="873">
        <v>0</v>
      </c>
      <c r="CH62" s="873">
        <v>0</v>
      </c>
      <c r="CI62" s="873">
        <v>0</v>
      </c>
      <c r="CJ62" s="873">
        <v>0</v>
      </c>
      <c r="CK62" s="873">
        <v>0</v>
      </c>
      <c r="CL62" s="873">
        <v>0</v>
      </c>
      <c r="CM62" s="873">
        <v>-682112</v>
      </c>
      <c r="CN62" s="873">
        <v>0</v>
      </c>
      <c r="CO62" s="873">
        <v>-682112</v>
      </c>
      <c r="CP62" s="873">
        <v>3398</v>
      </c>
      <c r="CQ62" s="873">
        <v>0</v>
      </c>
      <c r="CR62" s="873">
        <v>3398</v>
      </c>
      <c r="CS62" s="873">
        <v>-678714</v>
      </c>
      <c r="CT62" s="873">
        <v>0</v>
      </c>
      <c r="CU62" s="873">
        <v>-678714</v>
      </c>
      <c r="CV62" s="873">
        <v>0</v>
      </c>
      <c r="CW62" s="873">
        <v>0</v>
      </c>
      <c r="CX62" s="873">
        <v>0</v>
      </c>
      <c r="CY62" s="873">
        <v>0</v>
      </c>
      <c r="CZ62" s="873">
        <v>0</v>
      </c>
      <c r="DA62" s="873">
        <v>0</v>
      </c>
      <c r="DB62" s="873">
        <v>0</v>
      </c>
      <c r="DC62" s="873">
        <v>0</v>
      </c>
      <c r="DD62" s="873">
        <v>0</v>
      </c>
      <c r="DE62" s="873">
        <v>0</v>
      </c>
      <c r="DF62" s="873">
        <v>0</v>
      </c>
      <c r="DG62" s="873">
        <v>0</v>
      </c>
      <c r="DH62" s="873">
        <v>0</v>
      </c>
      <c r="DI62" s="873">
        <v>0</v>
      </c>
      <c r="DJ62" s="873">
        <v>0</v>
      </c>
      <c r="DK62" s="873">
        <v>0</v>
      </c>
      <c r="DL62" s="873">
        <v>0</v>
      </c>
      <c r="DM62" s="873">
        <v>0</v>
      </c>
      <c r="DN62" s="873">
        <v>0</v>
      </c>
      <c r="DO62" s="873">
        <v>0</v>
      </c>
      <c r="DP62" s="873">
        <v>0</v>
      </c>
      <c r="DQ62" s="873">
        <v>0</v>
      </c>
      <c r="DR62" s="873">
        <v>0</v>
      </c>
      <c r="DS62" s="873">
        <v>0</v>
      </c>
      <c r="DT62" s="873">
        <v>0</v>
      </c>
      <c r="DU62" s="873">
        <v>0</v>
      </c>
      <c r="DV62" s="873">
        <v>0</v>
      </c>
      <c r="DW62" s="873">
        <v>0</v>
      </c>
      <c r="DX62" s="873">
        <v>0</v>
      </c>
      <c r="DY62" s="873">
        <v>0</v>
      </c>
      <c r="DZ62" s="873">
        <v>0</v>
      </c>
      <c r="EA62" s="873">
        <v>0</v>
      </c>
      <c r="EB62" s="873">
        <v>0</v>
      </c>
      <c r="EC62" s="873">
        <v>0</v>
      </c>
      <c r="ED62" s="873">
        <v>0</v>
      </c>
      <c r="EE62" s="873">
        <v>0</v>
      </c>
      <c r="EF62" s="873">
        <v>0</v>
      </c>
      <c r="EG62" s="873">
        <v>0</v>
      </c>
      <c r="EH62" s="873">
        <v>0</v>
      </c>
      <c r="EI62" s="873">
        <v>0</v>
      </c>
      <c r="EJ62" s="873">
        <v>0</v>
      </c>
      <c r="EK62" s="873">
        <v>0</v>
      </c>
      <c r="EL62" s="873">
        <v>0</v>
      </c>
      <c r="EM62" s="873">
        <v>0</v>
      </c>
      <c r="EN62" s="873">
        <v>0</v>
      </c>
      <c r="EO62" s="873">
        <v>0</v>
      </c>
      <c r="EP62" s="873">
        <v>0</v>
      </c>
      <c r="EQ62" s="873">
        <v>0</v>
      </c>
      <c r="ER62" s="873">
        <v>0</v>
      </c>
      <c r="ES62" s="873">
        <v>0</v>
      </c>
      <c r="ET62" s="873">
        <v>0</v>
      </c>
      <c r="EU62" s="873">
        <v>0</v>
      </c>
      <c r="EV62" s="873">
        <v>0</v>
      </c>
      <c r="EW62" s="873">
        <v>0</v>
      </c>
      <c r="EX62" s="873">
        <v>0</v>
      </c>
      <c r="EY62" s="873">
        <v>0</v>
      </c>
      <c r="EZ62" s="873">
        <v>0</v>
      </c>
      <c r="FA62" s="873">
        <v>0</v>
      </c>
      <c r="FB62" s="873">
        <v>0</v>
      </c>
      <c r="FC62" s="873">
        <v>-4736</v>
      </c>
      <c r="FD62" s="873">
        <v>0</v>
      </c>
      <c r="FE62" s="873">
        <v>-4736</v>
      </c>
      <c r="FF62" s="873">
        <v>0</v>
      </c>
      <c r="FG62" s="873">
        <v>0</v>
      </c>
      <c r="FH62" s="873">
        <v>0</v>
      </c>
      <c r="FI62" s="873">
        <v>0</v>
      </c>
      <c r="FJ62" s="873">
        <v>0</v>
      </c>
      <c r="FK62" s="873">
        <v>0</v>
      </c>
      <c r="FL62" s="873">
        <v>0</v>
      </c>
      <c r="FM62" s="873">
        <v>0</v>
      </c>
      <c r="FN62" s="873">
        <v>0</v>
      </c>
      <c r="FO62" s="873">
        <v>-23331</v>
      </c>
      <c r="FP62" s="873">
        <v>0</v>
      </c>
      <c r="FQ62" s="873">
        <v>-23331</v>
      </c>
      <c r="FR62" s="873">
        <v>3222</v>
      </c>
      <c r="FS62" s="873">
        <v>0</v>
      </c>
      <c r="FT62" s="873">
        <v>3222</v>
      </c>
      <c r="FU62" s="873">
        <v>-2435</v>
      </c>
      <c r="FV62" s="873">
        <v>0</v>
      </c>
      <c r="FW62" s="873">
        <v>-2435</v>
      </c>
      <c r="FX62" s="873">
        <v>364</v>
      </c>
      <c r="FY62" s="873">
        <v>0</v>
      </c>
      <c r="FZ62" s="873">
        <v>364</v>
      </c>
      <c r="GA62" s="873">
        <v>-367</v>
      </c>
      <c r="GB62" s="873">
        <v>0</v>
      </c>
      <c r="GC62" s="873">
        <v>-367</v>
      </c>
      <c r="GD62" s="873">
        <v>-12730824</v>
      </c>
      <c r="GE62" s="873">
        <v>0</v>
      </c>
      <c r="GF62" s="873">
        <v>-12730824</v>
      </c>
      <c r="GG62" s="873">
        <v>-25635</v>
      </c>
      <c r="GH62" s="873">
        <v>0</v>
      </c>
      <c r="GI62" s="873">
        <v>-25635</v>
      </c>
      <c r="GJ62" s="873">
        <v>-235757</v>
      </c>
      <c r="GK62" s="873">
        <v>0</v>
      </c>
      <c r="GL62" s="873">
        <v>-235757</v>
      </c>
      <c r="GM62" s="873">
        <v>-13019499</v>
      </c>
      <c r="GN62" s="873">
        <v>0</v>
      </c>
      <c r="GO62" s="873">
        <v>-13019499</v>
      </c>
      <c r="GP62" s="873">
        <v>0</v>
      </c>
      <c r="GQ62" s="873">
        <v>0</v>
      </c>
      <c r="GR62" s="873">
        <v>0</v>
      </c>
      <c r="GS62" s="873">
        <v>0</v>
      </c>
      <c r="GT62" s="873">
        <v>0</v>
      </c>
      <c r="GU62" s="873">
        <v>0</v>
      </c>
      <c r="GV62" s="873">
        <v>0</v>
      </c>
      <c r="GW62" s="873">
        <v>0</v>
      </c>
      <c r="GX62" s="873">
        <v>0</v>
      </c>
      <c r="GY62" s="873">
        <v>32862767</v>
      </c>
      <c r="GZ62" s="873">
        <v>0</v>
      </c>
      <c r="HA62" s="873">
        <v>32862767</v>
      </c>
      <c r="HB62" s="873">
        <v>252601</v>
      </c>
      <c r="HC62" s="873">
        <v>0</v>
      </c>
      <c r="HD62" s="873">
        <v>252601</v>
      </c>
      <c r="HE62" s="873">
        <v>-6097144</v>
      </c>
      <c r="HF62" s="873">
        <v>0</v>
      </c>
      <c r="HG62" s="873">
        <v>-6097144</v>
      </c>
      <c r="HH62" s="873">
        <v>-678714</v>
      </c>
      <c r="HI62" s="873">
        <v>0</v>
      </c>
      <c r="HJ62" s="873">
        <v>-678714</v>
      </c>
      <c r="HK62" s="873">
        <v>0</v>
      </c>
      <c r="HL62" s="873">
        <v>0</v>
      </c>
      <c r="HM62" s="873">
        <v>0</v>
      </c>
      <c r="HN62" s="873">
        <v>-13019499</v>
      </c>
      <c r="HO62" s="873">
        <v>0</v>
      </c>
      <c r="HP62" s="873">
        <v>-13019499</v>
      </c>
      <c r="HQ62" s="873">
        <v>0</v>
      </c>
      <c r="HR62" s="873">
        <v>0</v>
      </c>
      <c r="HS62" s="873">
        <v>0</v>
      </c>
      <c r="HT62" s="873">
        <v>-19542756</v>
      </c>
      <c r="HU62" s="873">
        <v>0</v>
      </c>
      <c r="HV62" s="873">
        <v>-19542756</v>
      </c>
      <c r="HW62" s="873">
        <v>13320011</v>
      </c>
      <c r="HX62" s="873">
        <v>0</v>
      </c>
      <c r="HY62" s="873">
        <v>13320011</v>
      </c>
      <c r="HZ62" s="870" t="s">
        <v>685</v>
      </c>
      <c r="IA62" s="870" t="s">
        <v>684</v>
      </c>
      <c r="IB62" s="870" t="s">
        <v>1907</v>
      </c>
      <c r="IC62" s="870" t="s">
        <v>2738</v>
      </c>
      <c r="ID62" s="870" t="s">
        <v>2799</v>
      </c>
    </row>
    <row r="63" spans="1:238" x14ac:dyDescent="0.2">
      <c r="A63" s="870" t="s">
        <v>3070</v>
      </c>
      <c r="B63" s="870" t="s">
        <v>187</v>
      </c>
      <c r="C63" s="870" t="s">
        <v>186</v>
      </c>
      <c r="D63" s="873">
        <v>1299410654</v>
      </c>
      <c r="E63" s="873">
        <v>0</v>
      </c>
      <c r="F63" s="873">
        <v>1299410654</v>
      </c>
      <c r="G63" s="873">
        <v>-29964042</v>
      </c>
      <c r="H63" s="873">
        <v>0</v>
      </c>
      <c r="I63" s="873">
        <v>-29964042</v>
      </c>
      <c r="J63" s="873">
        <v>-1144259</v>
      </c>
      <c r="K63" s="873">
        <v>0</v>
      </c>
      <c r="L63" s="873">
        <v>-1144259</v>
      </c>
      <c r="M63" s="873">
        <v>4656705</v>
      </c>
      <c r="N63" s="873">
        <v>0</v>
      </c>
      <c r="O63" s="873">
        <v>4656705</v>
      </c>
      <c r="P63" s="873">
        <v>130550</v>
      </c>
      <c r="Q63" s="873">
        <v>0</v>
      </c>
      <c r="R63" s="873">
        <v>130550</v>
      </c>
      <c r="S63" s="873">
        <v>121022</v>
      </c>
      <c r="T63" s="873">
        <v>0</v>
      </c>
      <c r="U63" s="873">
        <v>121022</v>
      </c>
      <c r="V63" s="873">
        <v>3764018</v>
      </c>
      <c r="W63" s="873">
        <v>0</v>
      </c>
      <c r="X63" s="873">
        <v>3764018</v>
      </c>
      <c r="Y63" s="873">
        <v>-2936364</v>
      </c>
      <c r="Z63" s="873">
        <v>0</v>
      </c>
      <c r="AA63" s="873">
        <v>-2936364</v>
      </c>
      <c r="AB63" s="873">
        <v>0</v>
      </c>
      <c r="AC63" s="873">
        <v>0</v>
      </c>
      <c r="AD63" s="873">
        <v>0</v>
      </c>
      <c r="AE63" s="873">
        <v>-1598759</v>
      </c>
      <c r="AF63" s="873">
        <v>0</v>
      </c>
      <c r="AG63" s="873">
        <v>-1598759</v>
      </c>
      <c r="AH63" s="873">
        <v>-3064</v>
      </c>
      <c r="AI63" s="873">
        <v>0</v>
      </c>
      <c r="AJ63" s="873">
        <v>-3064</v>
      </c>
      <c r="AK63" s="873">
        <v>0</v>
      </c>
      <c r="AL63" s="873">
        <v>0</v>
      </c>
      <c r="AM63" s="873">
        <v>0</v>
      </c>
      <c r="AN63" s="873">
        <v>-92111</v>
      </c>
      <c r="AO63" s="873">
        <v>0</v>
      </c>
      <c r="AP63" s="873">
        <v>-92111</v>
      </c>
      <c r="AQ63" s="873">
        <v>0</v>
      </c>
      <c r="AR63" s="873">
        <v>0</v>
      </c>
      <c r="AS63" s="873">
        <v>0</v>
      </c>
      <c r="AT63" s="873">
        <v>-1503584</v>
      </c>
      <c r="AU63" s="873">
        <v>0</v>
      </c>
      <c r="AV63" s="873">
        <v>-1503584</v>
      </c>
      <c r="AW63" s="873">
        <v>0</v>
      </c>
      <c r="AX63" s="873">
        <v>0</v>
      </c>
      <c r="AY63" s="873">
        <v>0</v>
      </c>
      <c r="AZ63" s="873">
        <v>31896123</v>
      </c>
      <c r="BA63" s="873">
        <v>0</v>
      </c>
      <c r="BB63" s="873">
        <v>31896123</v>
      </c>
      <c r="BC63" s="873">
        <v>-669339</v>
      </c>
      <c r="BD63" s="873">
        <v>0</v>
      </c>
      <c r="BE63" s="873">
        <v>-669339</v>
      </c>
      <c r="BF63" s="873">
        <v>-17732720</v>
      </c>
      <c r="BG63" s="873">
        <v>0</v>
      </c>
      <c r="BH63" s="873">
        <v>-17732720</v>
      </c>
      <c r="BI63" s="873">
        <v>-461445</v>
      </c>
      <c r="BJ63" s="873">
        <v>0</v>
      </c>
      <c r="BK63" s="873">
        <v>-461445</v>
      </c>
      <c r="BL63" s="873">
        <v>0</v>
      </c>
      <c r="BM63" s="873">
        <v>0</v>
      </c>
      <c r="BN63" s="873">
        <v>0</v>
      </c>
      <c r="BO63" s="873">
        <v>0</v>
      </c>
      <c r="BP63" s="873">
        <v>0</v>
      </c>
      <c r="BQ63" s="873">
        <v>0</v>
      </c>
      <c r="BR63" s="873">
        <v>0</v>
      </c>
      <c r="BS63" s="873">
        <v>0</v>
      </c>
      <c r="BT63" s="873">
        <v>0</v>
      </c>
      <c r="BU63" s="873">
        <v>0</v>
      </c>
      <c r="BV63" s="873">
        <v>0</v>
      </c>
      <c r="BW63" s="873">
        <v>0</v>
      </c>
      <c r="BX63" s="873">
        <v>0</v>
      </c>
      <c r="BY63" s="873">
        <v>0</v>
      </c>
      <c r="BZ63" s="873">
        <v>0</v>
      </c>
      <c r="CA63" s="873">
        <v>0</v>
      </c>
      <c r="CB63" s="873">
        <v>0</v>
      </c>
      <c r="CC63" s="873">
        <v>0</v>
      </c>
      <c r="CD63" s="873">
        <v>8497496</v>
      </c>
      <c r="CE63" s="873">
        <v>0</v>
      </c>
      <c r="CF63" s="873">
        <v>8497496</v>
      </c>
      <c r="CG63" s="873">
        <v>-277131</v>
      </c>
      <c r="CH63" s="873">
        <v>0</v>
      </c>
      <c r="CI63" s="873">
        <v>-277131</v>
      </c>
      <c r="CJ63" s="873">
        <v>-1179171</v>
      </c>
      <c r="CK63" s="873">
        <v>0</v>
      </c>
      <c r="CL63" s="873">
        <v>-1179171</v>
      </c>
      <c r="CM63" s="873">
        <v>-53753792</v>
      </c>
      <c r="CN63" s="873">
        <v>0</v>
      </c>
      <c r="CO63" s="873">
        <v>-53753792</v>
      </c>
      <c r="CP63" s="873">
        <v>1122229</v>
      </c>
      <c r="CQ63" s="873">
        <v>0</v>
      </c>
      <c r="CR63" s="873">
        <v>1122229</v>
      </c>
      <c r="CS63" s="873">
        <v>-54087865</v>
      </c>
      <c r="CT63" s="873">
        <v>0</v>
      </c>
      <c r="CU63" s="873">
        <v>-54087865</v>
      </c>
      <c r="CV63" s="873">
        <v>-209742</v>
      </c>
      <c r="CW63" s="873">
        <v>0</v>
      </c>
      <c r="CX63" s="873">
        <v>-209742</v>
      </c>
      <c r="CY63" s="873">
        <v>-10728</v>
      </c>
      <c r="CZ63" s="873">
        <v>0</v>
      </c>
      <c r="DA63" s="873">
        <v>-10728</v>
      </c>
      <c r="DB63" s="873">
        <v>-141874</v>
      </c>
      <c r="DC63" s="873">
        <v>0</v>
      </c>
      <c r="DD63" s="873">
        <v>-141874</v>
      </c>
      <c r="DE63" s="873">
        <v>0</v>
      </c>
      <c r="DF63" s="873">
        <v>0</v>
      </c>
      <c r="DG63" s="873">
        <v>0</v>
      </c>
      <c r="DH63" s="873">
        <v>0</v>
      </c>
      <c r="DI63" s="873">
        <v>0</v>
      </c>
      <c r="DJ63" s="873">
        <v>0</v>
      </c>
      <c r="DK63" s="873">
        <v>0</v>
      </c>
      <c r="DL63" s="873">
        <v>0</v>
      </c>
      <c r="DM63" s="873">
        <v>0</v>
      </c>
      <c r="DN63" s="873">
        <v>0</v>
      </c>
      <c r="DO63" s="873">
        <v>0</v>
      </c>
      <c r="DP63" s="873">
        <v>0</v>
      </c>
      <c r="DQ63" s="873">
        <v>0</v>
      </c>
      <c r="DR63" s="873">
        <v>0</v>
      </c>
      <c r="DS63" s="873">
        <v>0</v>
      </c>
      <c r="DT63" s="873">
        <v>0</v>
      </c>
      <c r="DU63" s="873">
        <v>0</v>
      </c>
      <c r="DV63" s="873">
        <v>0</v>
      </c>
      <c r="DW63" s="873">
        <v>0</v>
      </c>
      <c r="DX63" s="873">
        <v>0</v>
      </c>
      <c r="DY63" s="873">
        <v>0</v>
      </c>
      <c r="DZ63" s="873">
        <v>0</v>
      </c>
      <c r="EA63" s="873">
        <v>0</v>
      </c>
      <c r="EB63" s="873">
        <v>0</v>
      </c>
      <c r="EC63" s="873">
        <v>0</v>
      </c>
      <c r="ED63" s="873">
        <v>0</v>
      </c>
      <c r="EE63" s="873">
        <v>0</v>
      </c>
      <c r="EF63" s="873">
        <v>0</v>
      </c>
      <c r="EG63" s="873">
        <v>0</v>
      </c>
      <c r="EH63" s="873">
        <v>-362344</v>
      </c>
      <c r="EI63" s="873">
        <v>0</v>
      </c>
      <c r="EJ63" s="873">
        <v>-362344</v>
      </c>
      <c r="EK63" s="873">
        <v>0</v>
      </c>
      <c r="EL63" s="873">
        <v>0</v>
      </c>
      <c r="EM63" s="873">
        <v>0</v>
      </c>
      <c r="EN63" s="873">
        <v>0</v>
      </c>
      <c r="EO63" s="873">
        <v>0</v>
      </c>
      <c r="EP63" s="873">
        <v>0</v>
      </c>
      <c r="EQ63" s="873">
        <v>0</v>
      </c>
      <c r="ER63" s="873">
        <v>0</v>
      </c>
      <c r="ES63" s="873">
        <v>0</v>
      </c>
      <c r="ET63" s="873">
        <v>0</v>
      </c>
      <c r="EU63" s="873">
        <v>0</v>
      </c>
      <c r="EV63" s="873">
        <v>0</v>
      </c>
      <c r="EW63" s="873">
        <v>0</v>
      </c>
      <c r="EX63" s="873">
        <v>0</v>
      </c>
      <c r="EY63" s="873">
        <v>0</v>
      </c>
      <c r="EZ63" s="873">
        <v>0</v>
      </c>
      <c r="FA63" s="873">
        <v>0</v>
      </c>
      <c r="FB63" s="873">
        <v>0</v>
      </c>
      <c r="FC63" s="873">
        <v>0</v>
      </c>
      <c r="FD63" s="873">
        <v>0</v>
      </c>
      <c r="FE63" s="873">
        <v>0</v>
      </c>
      <c r="FF63" s="873">
        <v>0</v>
      </c>
      <c r="FG63" s="873">
        <v>0</v>
      </c>
      <c r="FH63" s="873">
        <v>0</v>
      </c>
      <c r="FI63" s="873">
        <v>-1422</v>
      </c>
      <c r="FJ63" s="873">
        <v>0</v>
      </c>
      <c r="FK63" s="873">
        <v>-1422</v>
      </c>
      <c r="FL63" s="873">
        <v>-1426</v>
      </c>
      <c r="FM63" s="873">
        <v>0</v>
      </c>
      <c r="FN63" s="873">
        <v>-1426</v>
      </c>
      <c r="FO63" s="873">
        <v>-19167</v>
      </c>
      <c r="FP63" s="873">
        <v>0</v>
      </c>
      <c r="FQ63" s="873">
        <v>-19167</v>
      </c>
      <c r="FR63" s="873">
        <v>-1514</v>
      </c>
      <c r="FS63" s="873">
        <v>0</v>
      </c>
      <c r="FT63" s="873">
        <v>-1514</v>
      </c>
      <c r="FU63" s="873">
        <v>-120513</v>
      </c>
      <c r="FV63" s="873">
        <v>0</v>
      </c>
      <c r="FW63" s="873">
        <v>-120513</v>
      </c>
      <c r="FX63" s="873">
        <v>593142</v>
      </c>
      <c r="FY63" s="873">
        <v>0</v>
      </c>
      <c r="FZ63" s="873">
        <v>593142</v>
      </c>
      <c r="GA63" s="873">
        <v>-410</v>
      </c>
      <c r="GB63" s="873">
        <v>0</v>
      </c>
      <c r="GC63" s="873">
        <v>-410</v>
      </c>
      <c r="GD63" s="873">
        <v>-128686398</v>
      </c>
      <c r="GE63" s="873">
        <v>0</v>
      </c>
      <c r="GF63" s="873">
        <v>-128686398</v>
      </c>
      <c r="GG63" s="873">
        <v>-16439</v>
      </c>
      <c r="GH63" s="873">
        <v>0</v>
      </c>
      <c r="GI63" s="873">
        <v>-16439</v>
      </c>
      <c r="GJ63" s="873">
        <v>-181792</v>
      </c>
      <c r="GK63" s="873">
        <v>0</v>
      </c>
      <c r="GL63" s="873">
        <v>-181792</v>
      </c>
      <c r="GM63" s="873">
        <v>-128435939</v>
      </c>
      <c r="GN63" s="873">
        <v>0</v>
      </c>
      <c r="GO63" s="873">
        <v>-128435939</v>
      </c>
      <c r="GP63" s="873">
        <v>0</v>
      </c>
      <c r="GQ63" s="873">
        <v>0</v>
      </c>
      <c r="GR63" s="873">
        <v>0</v>
      </c>
      <c r="GS63" s="873">
        <v>0</v>
      </c>
      <c r="GT63" s="873">
        <v>0</v>
      </c>
      <c r="GU63" s="873">
        <v>0</v>
      </c>
      <c r="GV63" s="873">
        <v>0</v>
      </c>
      <c r="GW63" s="873">
        <v>0</v>
      </c>
      <c r="GX63" s="873">
        <v>0</v>
      </c>
      <c r="GY63" s="873">
        <v>1269446612</v>
      </c>
      <c r="GZ63" s="873">
        <v>0</v>
      </c>
      <c r="HA63" s="873">
        <v>1269446612</v>
      </c>
      <c r="HB63" s="873">
        <v>3764018</v>
      </c>
      <c r="HC63" s="873">
        <v>0</v>
      </c>
      <c r="HD63" s="873">
        <v>3764018</v>
      </c>
      <c r="HE63" s="873">
        <v>8497496</v>
      </c>
      <c r="HF63" s="873">
        <v>0</v>
      </c>
      <c r="HG63" s="873">
        <v>8497496</v>
      </c>
      <c r="HH63" s="873">
        <v>-54087865</v>
      </c>
      <c r="HI63" s="873">
        <v>0</v>
      </c>
      <c r="HJ63" s="873">
        <v>-54087865</v>
      </c>
      <c r="HK63" s="873">
        <v>-362344</v>
      </c>
      <c r="HL63" s="873">
        <v>0</v>
      </c>
      <c r="HM63" s="873">
        <v>-362344</v>
      </c>
      <c r="HN63" s="873">
        <v>-128435939</v>
      </c>
      <c r="HO63" s="873">
        <v>0</v>
      </c>
      <c r="HP63" s="873">
        <v>-128435939</v>
      </c>
      <c r="HQ63" s="873">
        <v>0</v>
      </c>
      <c r="HR63" s="873">
        <v>0</v>
      </c>
      <c r="HS63" s="873">
        <v>0</v>
      </c>
      <c r="HT63" s="873">
        <v>-170624634</v>
      </c>
      <c r="HU63" s="873">
        <v>0</v>
      </c>
      <c r="HV63" s="873">
        <v>-170624634</v>
      </c>
      <c r="HW63" s="873">
        <v>1098821978</v>
      </c>
      <c r="HX63" s="873">
        <v>0</v>
      </c>
      <c r="HY63" s="873">
        <v>1098821978</v>
      </c>
      <c r="HZ63" s="870" t="s">
        <v>756</v>
      </c>
      <c r="IA63" s="870" t="s">
        <v>680</v>
      </c>
      <c r="IB63" s="870" t="s">
        <v>1910</v>
      </c>
      <c r="IC63" s="870" t="s">
        <v>2732</v>
      </c>
      <c r="ID63" s="870" t="s">
        <v>2800</v>
      </c>
    </row>
    <row r="64" spans="1:238" x14ac:dyDescent="0.2">
      <c r="A64" s="870" t="s">
        <v>3070</v>
      </c>
      <c r="B64" s="870" t="s">
        <v>189</v>
      </c>
      <c r="C64" s="870" t="s">
        <v>188</v>
      </c>
      <c r="D64" s="873">
        <v>81616969</v>
      </c>
      <c r="E64" s="873">
        <v>0</v>
      </c>
      <c r="F64" s="873">
        <v>81616969</v>
      </c>
      <c r="G64" s="873">
        <v>-2407376</v>
      </c>
      <c r="H64" s="873">
        <v>0</v>
      </c>
      <c r="I64" s="873">
        <v>-2407376</v>
      </c>
      <c r="J64" s="873">
        <v>-155618</v>
      </c>
      <c r="K64" s="873">
        <v>0</v>
      </c>
      <c r="L64" s="873">
        <v>-155618</v>
      </c>
      <c r="M64" s="873">
        <v>286404</v>
      </c>
      <c r="N64" s="873">
        <v>0</v>
      </c>
      <c r="O64" s="873">
        <v>286404</v>
      </c>
      <c r="P64" s="873">
        <v>296216</v>
      </c>
      <c r="Q64" s="873">
        <v>0</v>
      </c>
      <c r="R64" s="873">
        <v>296216</v>
      </c>
      <c r="S64" s="873">
        <v>8717</v>
      </c>
      <c r="T64" s="873">
        <v>0</v>
      </c>
      <c r="U64" s="873">
        <v>8717</v>
      </c>
      <c r="V64" s="873">
        <v>435719</v>
      </c>
      <c r="W64" s="873">
        <v>0</v>
      </c>
      <c r="X64" s="873">
        <v>435719</v>
      </c>
      <c r="Y64" s="873">
        <v>-6301425</v>
      </c>
      <c r="Z64" s="873">
        <v>0</v>
      </c>
      <c r="AA64" s="873">
        <v>-6301425</v>
      </c>
      <c r="AB64" s="873">
        <v>0</v>
      </c>
      <c r="AC64" s="873">
        <v>0</v>
      </c>
      <c r="AD64" s="873">
        <v>0</v>
      </c>
      <c r="AE64" s="873">
        <v>-123787</v>
      </c>
      <c r="AF64" s="873">
        <v>0</v>
      </c>
      <c r="AG64" s="873">
        <v>-123787</v>
      </c>
      <c r="AH64" s="873">
        <v>2922</v>
      </c>
      <c r="AI64" s="873">
        <v>0</v>
      </c>
      <c r="AJ64" s="873">
        <v>2922</v>
      </c>
      <c r="AK64" s="873">
        <v>0</v>
      </c>
      <c r="AL64" s="873">
        <v>0</v>
      </c>
      <c r="AM64" s="873">
        <v>0</v>
      </c>
      <c r="AN64" s="873">
        <v>10884</v>
      </c>
      <c r="AO64" s="873">
        <v>0</v>
      </c>
      <c r="AP64" s="873">
        <v>10884</v>
      </c>
      <c r="AQ64" s="873">
        <v>0</v>
      </c>
      <c r="AR64" s="873">
        <v>0</v>
      </c>
      <c r="AS64" s="873">
        <v>0</v>
      </c>
      <c r="AT64" s="873">
        <v>-137593</v>
      </c>
      <c r="AU64" s="873">
        <v>0</v>
      </c>
      <c r="AV64" s="873">
        <v>-137593</v>
      </c>
      <c r="AW64" s="873">
        <v>0</v>
      </c>
      <c r="AX64" s="873">
        <v>0</v>
      </c>
      <c r="AY64" s="873">
        <v>0</v>
      </c>
      <c r="AZ64" s="873">
        <v>1512539</v>
      </c>
      <c r="BA64" s="873">
        <v>0</v>
      </c>
      <c r="BB64" s="873">
        <v>1512539</v>
      </c>
      <c r="BC64" s="873">
        <v>-46904</v>
      </c>
      <c r="BD64" s="873">
        <v>0</v>
      </c>
      <c r="BE64" s="873">
        <v>-46904</v>
      </c>
      <c r="BF64" s="873">
        <v>-6892129</v>
      </c>
      <c r="BG64" s="873">
        <v>0</v>
      </c>
      <c r="BH64" s="873">
        <v>-6892129</v>
      </c>
      <c r="BI64" s="873">
        <v>13795</v>
      </c>
      <c r="BJ64" s="873">
        <v>0</v>
      </c>
      <c r="BK64" s="873">
        <v>13795</v>
      </c>
      <c r="BL64" s="873">
        <v>-59709</v>
      </c>
      <c r="BM64" s="873">
        <v>0</v>
      </c>
      <c r="BN64" s="873">
        <v>-59709</v>
      </c>
      <c r="BO64" s="873">
        <v>0</v>
      </c>
      <c r="BP64" s="873">
        <v>0</v>
      </c>
      <c r="BQ64" s="873">
        <v>0</v>
      </c>
      <c r="BR64" s="873">
        <v>-3778</v>
      </c>
      <c r="BS64" s="873">
        <v>0</v>
      </c>
      <c r="BT64" s="873">
        <v>-3778</v>
      </c>
      <c r="BU64" s="873">
        <v>736</v>
      </c>
      <c r="BV64" s="873">
        <v>0</v>
      </c>
      <c r="BW64" s="873">
        <v>736</v>
      </c>
      <c r="BX64" s="873">
        <v>0</v>
      </c>
      <c r="BY64" s="873">
        <v>0</v>
      </c>
      <c r="BZ64" s="873">
        <v>0</v>
      </c>
      <c r="CA64" s="873">
        <v>0</v>
      </c>
      <c r="CB64" s="873">
        <v>0</v>
      </c>
      <c r="CC64" s="873">
        <v>0</v>
      </c>
      <c r="CD64" s="873">
        <v>-11900662</v>
      </c>
      <c r="CE64" s="873">
        <v>0</v>
      </c>
      <c r="CF64" s="873">
        <v>-11900662</v>
      </c>
      <c r="CG64" s="873">
        <v>0</v>
      </c>
      <c r="CH64" s="873">
        <v>0</v>
      </c>
      <c r="CI64" s="873">
        <v>0</v>
      </c>
      <c r="CJ64" s="873">
        <v>14702</v>
      </c>
      <c r="CK64" s="873">
        <v>0</v>
      </c>
      <c r="CL64" s="873">
        <v>14702</v>
      </c>
      <c r="CM64" s="873">
        <v>-1349875</v>
      </c>
      <c r="CN64" s="873">
        <v>0</v>
      </c>
      <c r="CO64" s="873">
        <v>-1349875</v>
      </c>
      <c r="CP64" s="873">
        <v>-23854</v>
      </c>
      <c r="CQ64" s="873">
        <v>0</v>
      </c>
      <c r="CR64" s="873">
        <v>-23854</v>
      </c>
      <c r="CS64" s="873">
        <v>-1359027</v>
      </c>
      <c r="CT64" s="873">
        <v>0</v>
      </c>
      <c r="CU64" s="873">
        <v>-1359027</v>
      </c>
      <c r="CV64" s="873">
        <v>-93871</v>
      </c>
      <c r="CW64" s="873">
        <v>0</v>
      </c>
      <c r="CX64" s="873">
        <v>-93871</v>
      </c>
      <c r="CY64" s="873">
        <v>7081</v>
      </c>
      <c r="CZ64" s="873">
        <v>0</v>
      </c>
      <c r="DA64" s="873">
        <v>7081</v>
      </c>
      <c r="DB64" s="873">
        <v>0</v>
      </c>
      <c r="DC64" s="873">
        <v>0</v>
      </c>
      <c r="DD64" s="873">
        <v>0</v>
      </c>
      <c r="DE64" s="873">
        <v>0</v>
      </c>
      <c r="DF64" s="873">
        <v>0</v>
      </c>
      <c r="DG64" s="873">
        <v>0</v>
      </c>
      <c r="DH64" s="873">
        <v>-8893</v>
      </c>
      <c r="DI64" s="873">
        <v>0</v>
      </c>
      <c r="DJ64" s="873">
        <v>-8893</v>
      </c>
      <c r="DK64" s="873">
        <v>0</v>
      </c>
      <c r="DL64" s="873">
        <v>0</v>
      </c>
      <c r="DM64" s="873">
        <v>0</v>
      </c>
      <c r="DN64" s="873">
        <v>0</v>
      </c>
      <c r="DO64" s="873">
        <v>0</v>
      </c>
      <c r="DP64" s="873">
        <v>0</v>
      </c>
      <c r="DQ64" s="873">
        <v>0</v>
      </c>
      <c r="DR64" s="873">
        <v>0</v>
      </c>
      <c r="DS64" s="873">
        <v>0</v>
      </c>
      <c r="DT64" s="873">
        <v>0</v>
      </c>
      <c r="DU64" s="873">
        <v>0</v>
      </c>
      <c r="DV64" s="873">
        <v>0</v>
      </c>
      <c r="DW64" s="873">
        <v>0</v>
      </c>
      <c r="DX64" s="873">
        <v>0</v>
      </c>
      <c r="DY64" s="873">
        <v>0</v>
      </c>
      <c r="DZ64" s="873">
        <v>0</v>
      </c>
      <c r="EA64" s="873">
        <v>0</v>
      </c>
      <c r="EB64" s="873">
        <v>0</v>
      </c>
      <c r="EC64" s="873">
        <v>0</v>
      </c>
      <c r="ED64" s="873">
        <v>0</v>
      </c>
      <c r="EE64" s="873">
        <v>0</v>
      </c>
      <c r="EF64" s="873">
        <v>0</v>
      </c>
      <c r="EG64" s="873">
        <v>0</v>
      </c>
      <c r="EH64" s="873">
        <v>-95683</v>
      </c>
      <c r="EI64" s="873">
        <v>0</v>
      </c>
      <c r="EJ64" s="873">
        <v>-95683</v>
      </c>
      <c r="EK64" s="873">
        <v>0</v>
      </c>
      <c r="EL64" s="873">
        <v>0</v>
      </c>
      <c r="EM64" s="873">
        <v>0</v>
      </c>
      <c r="EN64" s="873">
        <v>0</v>
      </c>
      <c r="EO64" s="873">
        <v>0</v>
      </c>
      <c r="EP64" s="873">
        <v>0</v>
      </c>
      <c r="EQ64" s="873">
        <v>-81729</v>
      </c>
      <c r="ER64" s="873">
        <v>0</v>
      </c>
      <c r="ES64" s="873">
        <v>-81729</v>
      </c>
      <c r="ET64" s="873">
        <v>0</v>
      </c>
      <c r="EU64" s="873">
        <v>0</v>
      </c>
      <c r="EV64" s="873">
        <v>0</v>
      </c>
      <c r="EW64" s="873">
        <v>0</v>
      </c>
      <c r="EX64" s="873">
        <v>0</v>
      </c>
      <c r="EY64" s="873">
        <v>0</v>
      </c>
      <c r="EZ64" s="873">
        <v>0</v>
      </c>
      <c r="FA64" s="873">
        <v>0</v>
      </c>
      <c r="FB64" s="873">
        <v>0</v>
      </c>
      <c r="FC64" s="873">
        <v>-3778</v>
      </c>
      <c r="FD64" s="873">
        <v>0</v>
      </c>
      <c r="FE64" s="873">
        <v>-3778</v>
      </c>
      <c r="FF64" s="873">
        <v>735</v>
      </c>
      <c r="FG64" s="873">
        <v>0</v>
      </c>
      <c r="FH64" s="873">
        <v>735</v>
      </c>
      <c r="FI64" s="873">
        <v>-1500</v>
      </c>
      <c r="FJ64" s="873">
        <v>0</v>
      </c>
      <c r="FK64" s="873">
        <v>-1500</v>
      </c>
      <c r="FL64" s="873">
        <v>0</v>
      </c>
      <c r="FM64" s="873">
        <v>0</v>
      </c>
      <c r="FN64" s="873">
        <v>0</v>
      </c>
      <c r="FO64" s="873">
        <v>-14179</v>
      </c>
      <c r="FP64" s="873">
        <v>0</v>
      </c>
      <c r="FQ64" s="873">
        <v>-14179</v>
      </c>
      <c r="FR64" s="873">
        <v>2857</v>
      </c>
      <c r="FS64" s="873">
        <v>0</v>
      </c>
      <c r="FT64" s="873">
        <v>2857</v>
      </c>
      <c r="FU64" s="873">
        <v>0</v>
      </c>
      <c r="FV64" s="873">
        <v>0</v>
      </c>
      <c r="FW64" s="873">
        <v>0</v>
      </c>
      <c r="FX64" s="873">
        <v>34662</v>
      </c>
      <c r="FY64" s="873">
        <v>0</v>
      </c>
      <c r="FZ64" s="873">
        <v>34662</v>
      </c>
      <c r="GA64" s="873">
        <v>0</v>
      </c>
      <c r="GB64" s="873">
        <v>0</v>
      </c>
      <c r="GC64" s="873">
        <v>0</v>
      </c>
      <c r="GD64" s="873">
        <v>-34916729</v>
      </c>
      <c r="GE64" s="873">
        <v>0</v>
      </c>
      <c r="GF64" s="873">
        <v>-34916729</v>
      </c>
      <c r="GG64" s="873">
        <v>0</v>
      </c>
      <c r="GH64" s="873">
        <v>0</v>
      </c>
      <c r="GI64" s="873">
        <v>0</v>
      </c>
      <c r="GJ64" s="873">
        <v>-458886</v>
      </c>
      <c r="GK64" s="873">
        <v>0</v>
      </c>
      <c r="GL64" s="873">
        <v>-458886</v>
      </c>
      <c r="GM64" s="873">
        <v>-35438547</v>
      </c>
      <c r="GN64" s="873">
        <v>0</v>
      </c>
      <c r="GO64" s="873">
        <v>-35438547</v>
      </c>
      <c r="GP64" s="873">
        <v>0</v>
      </c>
      <c r="GQ64" s="873">
        <v>0</v>
      </c>
      <c r="GR64" s="873">
        <v>0</v>
      </c>
      <c r="GS64" s="873">
        <v>7178</v>
      </c>
      <c r="GT64" s="873">
        <v>0</v>
      </c>
      <c r="GU64" s="873">
        <v>7178</v>
      </c>
      <c r="GV64" s="873">
        <v>7178</v>
      </c>
      <c r="GW64" s="873">
        <v>0</v>
      </c>
      <c r="GX64" s="873">
        <v>7178</v>
      </c>
      <c r="GY64" s="873">
        <v>79209593</v>
      </c>
      <c r="GZ64" s="873">
        <v>0</v>
      </c>
      <c r="HA64" s="873">
        <v>79209593</v>
      </c>
      <c r="HB64" s="873">
        <v>435719</v>
      </c>
      <c r="HC64" s="873">
        <v>0</v>
      </c>
      <c r="HD64" s="873">
        <v>435719</v>
      </c>
      <c r="HE64" s="873">
        <v>-11900662</v>
      </c>
      <c r="HF64" s="873">
        <v>0</v>
      </c>
      <c r="HG64" s="873">
        <v>-11900662</v>
      </c>
      <c r="HH64" s="873">
        <v>-1359027</v>
      </c>
      <c r="HI64" s="873">
        <v>0</v>
      </c>
      <c r="HJ64" s="873">
        <v>-1359027</v>
      </c>
      <c r="HK64" s="873">
        <v>-95683</v>
      </c>
      <c r="HL64" s="873">
        <v>0</v>
      </c>
      <c r="HM64" s="873">
        <v>-95683</v>
      </c>
      <c r="HN64" s="873">
        <v>-35438547</v>
      </c>
      <c r="HO64" s="873">
        <v>0</v>
      </c>
      <c r="HP64" s="873">
        <v>-35438547</v>
      </c>
      <c r="HQ64" s="873">
        <v>7178</v>
      </c>
      <c r="HR64" s="873">
        <v>0</v>
      </c>
      <c r="HS64" s="873">
        <v>7178</v>
      </c>
      <c r="HT64" s="873">
        <v>-48351022</v>
      </c>
      <c r="HU64" s="873">
        <v>0</v>
      </c>
      <c r="HV64" s="873">
        <v>-48351022</v>
      </c>
      <c r="HW64" s="873">
        <v>30858571</v>
      </c>
      <c r="HX64" s="873">
        <v>0</v>
      </c>
      <c r="HY64" s="873">
        <v>30858571</v>
      </c>
      <c r="HZ64" s="870" t="s">
        <v>713</v>
      </c>
      <c r="IA64" s="870" t="s">
        <v>712</v>
      </c>
      <c r="IB64" s="870" t="s">
        <v>1907</v>
      </c>
      <c r="IC64" s="870" t="s">
        <v>2734</v>
      </c>
      <c r="ID64" s="870" t="s">
        <v>2801</v>
      </c>
    </row>
    <row r="65" spans="1:238" x14ac:dyDescent="0.2">
      <c r="A65" s="870" t="s">
        <v>3070</v>
      </c>
      <c r="B65" s="870" t="s">
        <v>191</v>
      </c>
      <c r="C65" s="870" t="s">
        <v>190</v>
      </c>
      <c r="D65" s="873">
        <v>42039254</v>
      </c>
      <c r="E65" s="873">
        <v>0</v>
      </c>
      <c r="F65" s="873">
        <v>42039254</v>
      </c>
      <c r="G65" s="873">
        <v>-831150</v>
      </c>
      <c r="H65" s="873">
        <v>0</v>
      </c>
      <c r="I65" s="873">
        <v>-831150</v>
      </c>
      <c r="J65" s="873">
        <v>-227764</v>
      </c>
      <c r="K65" s="873">
        <v>0</v>
      </c>
      <c r="L65" s="873">
        <v>-227764</v>
      </c>
      <c r="M65" s="873">
        <v>115854</v>
      </c>
      <c r="N65" s="873">
        <v>0</v>
      </c>
      <c r="O65" s="873">
        <v>115854</v>
      </c>
      <c r="P65" s="873">
        <v>3230605</v>
      </c>
      <c r="Q65" s="873">
        <v>0</v>
      </c>
      <c r="R65" s="873">
        <v>3230605</v>
      </c>
      <c r="S65" s="873">
        <v>-2841</v>
      </c>
      <c r="T65" s="873">
        <v>0</v>
      </c>
      <c r="U65" s="873">
        <v>-2841</v>
      </c>
      <c r="V65" s="873">
        <v>3115854</v>
      </c>
      <c r="W65" s="873">
        <v>0</v>
      </c>
      <c r="X65" s="873">
        <v>3115854</v>
      </c>
      <c r="Y65" s="873">
        <v>-2662961</v>
      </c>
      <c r="Z65" s="873">
        <v>0</v>
      </c>
      <c r="AA65" s="873">
        <v>-2662961</v>
      </c>
      <c r="AB65" s="873">
        <v>-1347</v>
      </c>
      <c r="AC65" s="873">
        <v>0</v>
      </c>
      <c r="AD65" s="873">
        <v>-1347</v>
      </c>
      <c r="AE65" s="873">
        <v>-76654</v>
      </c>
      <c r="AF65" s="873">
        <v>0</v>
      </c>
      <c r="AG65" s="873">
        <v>-76654</v>
      </c>
      <c r="AH65" s="873">
        <v>0</v>
      </c>
      <c r="AI65" s="873">
        <v>0</v>
      </c>
      <c r="AJ65" s="873">
        <v>0</v>
      </c>
      <c r="AK65" s="873">
        <v>0</v>
      </c>
      <c r="AL65" s="873">
        <v>0</v>
      </c>
      <c r="AM65" s="873">
        <v>0</v>
      </c>
      <c r="AN65" s="873">
        <v>-3062</v>
      </c>
      <c r="AO65" s="873">
        <v>0</v>
      </c>
      <c r="AP65" s="873">
        <v>-3062</v>
      </c>
      <c r="AQ65" s="873">
        <v>0</v>
      </c>
      <c r="AR65" s="873">
        <v>0</v>
      </c>
      <c r="AS65" s="873">
        <v>0</v>
      </c>
      <c r="AT65" s="873">
        <v>-73592</v>
      </c>
      <c r="AU65" s="873">
        <v>0</v>
      </c>
      <c r="AV65" s="873">
        <v>-73592</v>
      </c>
      <c r="AW65" s="873">
        <v>0</v>
      </c>
      <c r="AX65" s="873">
        <v>0</v>
      </c>
      <c r="AY65" s="873">
        <v>0</v>
      </c>
      <c r="AZ65" s="873">
        <v>876965</v>
      </c>
      <c r="BA65" s="873">
        <v>0</v>
      </c>
      <c r="BB65" s="873">
        <v>876965</v>
      </c>
      <c r="BC65" s="873">
        <v>-19355</v>
      </c>
      <c r="BD65" s="873">
        <v>0</v>
      </c>
      <c r="BE65" s="873">
        <v>-19355</v>
      </c>
      <c r="BF65" s="873">
        <v>-1401264</v>
      </c>
      <c r="BG65" s="873">
        <v>0</v>
      </c>
      <c r="BH65" s="873">
        <v>-1401264</v>
      </c>
      <c r="BI65" s="873">
        <v>-284446</v>
      </c>
      <c r="BJ65" s="873">
        <v>0</v>
      </c>
      <c r="BK65" s="873">
        <v>-284446</v>
      </c>
      <c r="BL65" s="873">
        <v>-61798</v>
      </c>
      <c r="BM65" s="873">
        <v>0</v>
      </c>
      <c r="BN65" s="873">
        <v>-61798</v>
      </c>
      <c r="BO65" s="873">
        <v>0</v>
      </c>
      <c r="BP65" s="873">
        <v>0</v>
      </c>
      <c r="BQ65" s="873">
        <v>0</v>
      </c>
      <c r="BR65" s="873">
        <v>-16268</v>
      </c>
      <c r="BS65" s="873">
        <v>0</v>
      </c>
      <c r="BT65" s="873">
        <v>-16268</v>
      </c>
      <c r="BU65" s="873">
        <v>1980</v>
      </c>
      <c r="BV65" s="873">
        <v>0</v>
      </c>
      <c r="BW65" s="873">
        <v>1980</v>
      </c>
      <c r="BX65" s="873">
        <v>0</v>
      </c>
      <c r="BY65" s="873">
        <v>0</v>
      </c>
      <c r="BZ65" s="873">
        <v>0</v>
      </c>
      <c r="CA65" s="873">
        <v>0</v>
      </c>
      <c r="CB65" s="873">
        <v>0</v>
      </c>
      <c r="CC65" s="873">
        <v>0</v>
      </c>
      <c r="CD65" s="873">
        <v>-3643801</v>
      </c>
      <c r="CE65" s="873">
        <v>0</v>
      </c>
      <c r="CF65" s="873">
        <v>-3643801</v>
      </c>
      <c r="CG65" s="873">
        <v>0</v>
      </c>
      <c r="CH65" s="873">
        <v>0</v>
      </c>
      <c r="CI65" s="873">
        <v>0</v>
      </c>
      <c r="CJ65" s="873">
        <v>0</v>
      </c>
      <c r="CK65" s="873">
        <v>0</v>
      </c>
      <c r="CL65" s="873">
        <v>0</v>
      </c>
      <c r="CM65" s="873">
        <v>-416108</v>
      </c>
      <c r="CN65" s="873">
        <v>0</v>
      </c>
      <c r="CO65" s="873">
        <v>-416108</v>
      </c>
      <c r="CP65" s="873">
        <v>-17215</v>
      </c>
      <c r="CQ65" s="873">
        <v>0</v>
      </c>
      <c r="CR65" s="873">
        <v>-17215</v>
      </c>
      <c r="CS65" s="873">
        <v>-433323</v>
      </c>
      <c r="CT65" s="873">
        <v>0</v>
      </c>
      <c r="CU65" s="873">
        <v>-433323</v>
      </c>
      <c r="CV65" s="873">
        <v>-10058</v>
      </c>
      <c r="CW65" s="873">
        <v>0</v>
      </c>
      <c r="CX65" s="873">
        <v>-10058</v>
      </c>
      <c r="CY65" s="873">
        <v>0</v>
      </c>
      <c r="CZ65" s="873">
        <v>0</v>
      </c>
      <c r="DA65" s="873">
        <v>0</v>
      </c>
      <c r="DB65" s="873">
        <v>0</v>
      </c>
      <c r="DC65" s="873">
        <v>0</v>
      </c>
      <c r="DD65" s="873">
        <v>0</v>
      </c>
      <c r="DE65" s="873">
        <v>0</v>
      </c>
      <c r="DF65" s="873">
        <v>0</v>
      </c>
      <c r="DG65" s="873">
        <v>0</v>
      </c>
      <c r="DH65" s="873">
        <v>0</v>
      </c>
      <c r="DI65" s="873">
        <v>0</v>
      </c>
      <c r="DJ65" s="873">
        <v>0</v>
      </c>
      <c r="DK65" s="873">
        <v>0</v>
      </c>
      <c r="DL65" s="873">
        <v>0</v>
      </c>
      <c r="DM65" s="873">
        <v>0</v>
      </c>
      <c r="DN65" s="873">
        <v>0</v>
      </c>
      <c r="DO65" s="873">
        <v>0</v>
      </c>
      <c r="DP65" s="873">
        <v>0</v>
      </c>
      <c r="DQ65" s="873">
        <v>0</v>
      </c>
      <c r="DR65" s="873">
        <v>0</v>
      </c>
      <c r="DS65" s="873">
        <v>0</v>
      </c>
      <c r="DT65" s="873">
        <v>0</v>
      </c>
      <c r="DU65" s="873">
        <v>0</v>
      </c>
      <c r="DV65" s="873">
        <v>0</v>
      </c>
      <c r="DW65" s="873">
        <v>0</v>
      </c>
      <c r="DX65" s="873">
        <v>0</v>
      </c>
      <c r="DY65" s="873">
        <v>0</v>
      </c>
      <c r="DZ65" s="873">
        <v>0</v>
      </c>
      <c r="EA65" s="873">
        <v>0</v>
      </c>
      <c r="EB65" s="873">
        <v>0</v>
      </c>
      <c r="EC65" s="873">
        <v>0</v>
      </c>
      <c r="ED65" s="873">
        <v>0</v>
      </c>
      <c r="EE65" s="873">
        <v>0</v>
      </c>
      <c r="EF65" s="873">
        <v>0</v>
      </c>
      <c r="EG65" s="873">
        <v>0</v>
      </c>
      <c r="EH65" s="873">
        <v>-10058</v>
      </c>
      <c r="EI65" s="873">
        <v>0</v>
      </c>
      <c r="EJ65" s="873">
        <v>-10058</v>
      </c>
      <c r="EK65" s="873">
        <v>0</v>
      </c>
      <c r="EL65" s="873">
        <v>0</v>
      </c>
      <c r="EM65" s="873">
        <v>0</v>
      </c>
      <c r="EN65" s="873">
        <v>0</v>
      </c>
      <c r="EO65" s="873">
        <v>0</v>
      </c>
      <c r="EP65" s="873">
        <v>0</v>
      </c>
      <c r="EQ65" s="873">
        <v>-52819</v>
      </c>
      <c r="ER65" s="873">
        <v>0</v>
      </c>
      <c r="ES65" s="873">
        <v>-52819</v>
      </c>
      <c r="ET65" s="873">
        <v>0</v>
      </c>
      <c r="EU65" s="873">
        <v>0</v>
      </c>
      <c r="EV65" s="873">
        <v>0</v>
      </c>
      <c r="EW65" s="873">
        <v>0</v>
      </c>
      <c r="EX65" s="873">
        <v>0</v>
      </c>
      <c r="EY65" s="873">
        <v>0</v>
      </c>
      <c r="EZ65" s="873">
        <v>0</v>
      </c>
      <c r="FA65" s="873">
        <v>0</v>
      </c>
      <c r="FB65" s="873">
        <v>0</v>
      </c>
      <c r="FC65" s="873">
        <v>-19062</v>
      </c>
      <c r="FD65" s="873">
        <v>0</v>
      </c>
      <c r="FE65" s="873">
        <v>-19062</v>
      </c>
      <c r="FF65" s="873">
        <v>-769</v>
      </c>
      <c r="FG65" s="873">
        <v>0</v>
      </c>
      <c r="FH65" s="873">
        <v>-769</v>
      </c>
      <c r="FI65" s="873">
        <v>0</v>
      </c>
      <c r="FJ65" s="873">
        <v>0</v>
      </c>
      <c r="FK65" s="873">
        <v>0</v>
      </c>
      <c r="FL65" s="873">
        <v>0</v>
      </c>
      <c r="FM65" s="873">
        <v>0</v>
      </c>
      <c r="FN65" s="873">
        <v>0</v>
      </c>
      <c r="FO65" s="873">
        <v>-19015</v>
      </c>
      <c r="FP65" s="873">
        <v>0</v>
      </c>
      <c r="FQ65" s="873">
        <v>-19015</v>
      </c>
      <c r="FR65" s="873">
        <v>69</v>
      </c>
      <c r="FS65" s="873">
        <v>0</v>
      </c>
      <c r="FT65" s="873">
        <v>69</v>
      </c>
      <c r="FU65" s="873">
        <v>-4499</v>
      </c>
      <c r="FV65" s="873">
        <v>0</v>
      </c>
      <c r="FW65" s="873">
        <v>-4499</v>
      </c>
      <c r="FX65" s="873">
        <v>4573</v>
      </c>
      <c r="FY65" s="873">
        <v>0</v>
      </c>
      <c r="FZ65" s="873">
        <v>4573</v>
      </c>
      <c r="GA65" s="873">
        <v>0</v>
      </c>
      <c r="GB65" s="873">
        <v>0</v>
      </c>
      <c r="GC65" s="873">
        <v>0</v>
      </c>
      <c r="GD65" s="873">
        <v>-5633157</v>
      </c>
      <c r="GE65" s="873">
        <v>0</v>
      </c>
      <c r="GF65" s="873">
        <v>-5633157</v>
      </c>
      <c r="GG65" s="873">
        <v>0</v>
      </c>
      <c r="GH65" s="873">
        <v>0</v>
      </c>
      <c r="GI65" s="873">
        <v>0</v>
      </c>
      <c r="GJ65" s="873">
        <v>-52390</v>
      </c>
      <c r="GK65" s="873">
        <v>0</v>
      </c>
      <c r="GL65" s="873">
        <v>-52390</v>
      </c>
      <c r="GM65" s="873">
        <v>-5777069</v>
      </c>
      <c r="GN65" s="873">
        <v>0</v>
      </c>
      <c r="GO65" s="873">
        <v>-5777069</v>
      </c>
      <c r="GP65" s="873">
        <v>0</v>
      </c>
      <c r="GQ65" s="873">
        <v>0</v>
      </c>
      <c r="GR65" s="873">
        <v>0</v>
      </c>
      <c r="GS65" s="873">
        <v>0</v>
      </c>
      <c r="GT65" s="873">
        <v>0</v>
      </c>
      <c r="GU65" s="873">
        <v>0</v>
      </c>
      <c r="GV65" s="873">
        <v>0</v>
      </c>
      <c r="GW65" s="873">
        <v>0</v>
      </c>
      <c r="GX65" s="873">
        <v>0</v>
      </c>
      <c r="GY65" s="873">
        <v>41208104</v>
      </c>
      <c r="GZ65" s="873">
        <v>0</v>
      </c>
      <c r="HA65" s="873">
        <v>41208104</v>
      </c>
      <c r="HB65" s="873">
        <v>3115854</v>
      </c>
      <c r="HC65" s="873">
        <v>0</v>
      </c>
      <c r="HD65" s="873">
        <v>3115854</v>
      </c>
      <c r="HE65" s="873">
        <v>-3643801</v>
      </c>
      <c r="HF65" s="873">
        <v>0</v>
      </c>
      <c r="HG65" s="873">
        <v>-3643801</v>
      </c>
      <c r="HH65" s="873">
        <v>-433323</v>
      </c>
      <c r="HI65" s="873">
        <v>0</v>
      </c>
      <c r="HJ65" s="873">
        <v>-433323</v>
      </c>
      <c r="HK65" s="873">
        <v>-10058</v>
      </c>
      <c r="HL65" s="873">
        <v>0</v>
      </c>
      <c r="HM65" s="873">
        <v>-10058</v>
      </c>
      <c r="HN65" s="873">
        <v>-5777069</v>
      </c>
      <c r="HO65" s="873">
        <v>0</v>
      </c>
      <c r="HP65" s="873">
        <v>-5777069</v>
      </c>
      <c r="HQ65" s="873">
        <v>0</v>
      </c>
      <c r="HR65" s="873">
        <v>0</v>
      </c>
      <c r="HS65" s="873">
        <v>0</v>
      </c>
      <c r="HT65" s="873">
        <v>-6748397</v>
      </c>
      <c r="HU65" s="873">
        <v>0</v>
      </c>
      <c r="HV65" s="873">
        <v>-6748397</v>
      </c>
      <c r="HW65" s="873">
        <v>34459707</v>
      </c>
      <c r="HX65" s="873">
        <v>0</v>
      </c>
      <c r="HY65" s="873">
        <v>34459707</v>
      </c>
      <c r="HZ65" s="870" t="s">
        <v>725</v>
      </c>
      <c r="IA65" s="870" t="s">
        <v>687</v>
      </c>
      <c r="IB65" s="870" t="s">
        <v>1907</v>
      </c>
      <c r="IC65" s="870" t="s">
        <v>2738</v>
      </c>
      <c r="ID65" s="870" t="s">
        <v>2802</v>
      </c>
    </row>
    <row r="66" spans="1:238" x14ac:dyDescent="0.2">
      <c r="A66" s="870" t="s">
        <v>3070</v>
      </c>
      <c r="B66" s="870" t="s">
        <v>193</v>
      </c>
      <c r="C66" s="870" t="s">
        <v>192</v>
      </c>
      <c r="D66" s="873">
        <v>47484929</v>
      </c>
      <c r="E66" s="873">
        <v>0</v>
      </c>
      <c r="F66" s="873">
        <v>47484929</v>
      </c>
      <c r="G66" s="873">
        <v>-793502</v>
      </c>
      <c r="H66" s="873">
        <v>0</v>
      </c>
      <c r="I66" s="873">
        <v>-793502</v>
      </c>
      <c r="J66" s="873">
        <v>-114286</v>
      </c>
      <c r="K66" s="873">
        <v>0</v>
      </c>
      <c r="L66" s="873">
        <v>-114286</v>
      </c>
      <c r="M66" s="873">
        <v>171844</v>
      </c>
      <c r="N66" s="873">
        <v>0</v>
      </c>
      <c r="O66" s="873">
        <v>171844</v>
      </c>
      <c r="P66" s="873">
        <v>616881</v>
      </c>
      <c r="Q66" s="873">
        <v>0</v>
      </c>
      <c r="R66" s="873">
        <v>616881</v>
      </c>
      <c r="S66" s="873">
        <v>-519235</v>
      </c>
      <c r="T66" s="873">
        <v>0</v>
      </c>
      <c r="U66" s="873">
        <v>-519235</v>
      </c>
      <c r="V66" s="873">
        <v>155204</v>
      </c>
      <c r="W66" s="873">
        <v>0</v>
      </c>
      <c r="X66" s="873">
        <v>155204</v>
      </c>
      <c r="Y66" s="873">
        <v>-2073373</v>
      </c>
      <c r="Z66" s="873">
        <v>0</v>
      </c>
      <c r="AA66" s="873">
        <v>-2073373</v>
      </c>
      <c r="AB66" s="873">
        <v>0</v>
      </c>
      <c r="AC66" s="873">
        <v>0</v>
      </c>
      <c r="AD66" s="873">
        <v>0</v>
      </c>
      <c r="AE66" s="873">
        <v>-59713</v>
      </c>
      <c r="AF66" s="873">
        <v>0</v>
      </c>
      <c r="AG66" s="873">
        <v>-59713</v>
      </c>
      <c r="AH66" s="873">
        <v>0</v>
      </c>
      <c r="AI66" s="873">
        <v>0</v>
      </c>
      <c r="AJ66" s="873">
        <v>0</v>
      </c>
      <c r="AK66" s="873">
        <v>0</v>
      </c>
      <c r="AL66" s="873">
        <v>0</v>
      </c>
      <c r="AM66" s="873">
        <v>0</v>
      </c>
      <c r="AN66" s="873">
        <v>0</v>
      </c>
      <c r="AO66" s="873">
        <v>0</v>
      </c>
      <c r="AP66" s="873">
        <v>0</v>
      </c>
      <c r="AQ66" s="873">
        <v>0</v>
      </c>
      <c r="AR66" s="873">
        <v>0</v>
      </c>
      <c r="AS66" s="873">
        <v>0</v>
      </c>
      <c r="AT66" s="873">
        <v>-59713</v>
      </c>
      <c r="AU66" s="873">
        <v>0</v>
      </c>
      <c r="AV66" s="873">
        <v>-59713</v>
      </c>
      <c r="AW66" s="873">
        <v>-59713</v>
      </c>
      <c r="AX66" s="873">
        <v>0</v>
      </c>
      <c r="AY66" s="873">
        <v>-59713</v>
      </c>
      <c r="AZ66" s="873">
        <v>984807</v>
      </c>
      <c r="BA66" s="873">
        <v>0</v>
      </c>
      <c r="BB66" s="873">
        <v>984807</v>
      </c>
      <c r="BC66" s="873">
        <v>8260</v>
      </c>
      <c r="BD66" s="873">
        <v>0</v>
      </c>
      <c r="BE66" s="873">
        <v>8260</v>
      </c>
      <c r="BF66" s="873">
        <v>-2344525</v>
      </c>
      <c r="BG66" s="873">
        <v>0</v>
      </c>
      <c r="BH66" s="873">
        <v>-2344525</v>
      </c>
      <c r="BI66" s="873">
        <v>-40862</v>
      </c>
      <c r="BJ66" s="873">
        <v>0</v>
      </c>
      <c r="BK66" s="873">
        <v>-40862</v>
      </c>
      <c r="BL66" s="873">
        <v>0</v>
      </c>
      <c r="BM66" s="873">
        <v>0</v>
      </c>
      <c r="BN66" s="873">
        <v>0</v>
      </c>
      <c r="BO66" s="873">
        <v>0</v>
      </c>
      <c r="BP66" s="873">
        <v>0</v>
      </c>
      <c r="BQ66" s="873">
        <v>0</v>
      </c>
      <c r="BR66" s="873">
        <v>0</v>
      </c>
      <c r="BS66" s="873">
        <v>0</v>
      </c>
      <c r="BT66" s="873">
        <v>0</v>
      </c>
      <c r="BU66" s="873">
        <v>0</v>
      </c>
      <c r="BV66" s="873">
        <v>0</v>
      </c>
      <c r="BW66" s="873">
        <v>0</v>
      </c>
      <c r="BX66" s="873">
        <v>0</v>
      </c>
      <c r="BY66" s="873">
        <v>0</v>
      </c>
      <c r="BZ66" s="873">
        <v>0</v>
      </c>
      <c r="CA66" s="873">
        <v>0</v>
      </c>
      <c r="CB66" s="873">
        <v>0</v>
      </c>
      <c r="CC66" s="873">
        <v>0</v>
      </c>
      <c r="CD66" s="873">
        <v>-3525406</v>
      </c>
      <c r="CE66" s="873">
        <v>0</v>
      </c>
      <c r="CF66" s="873">
        <v>-3525406</v>
      </c>
      <c r="CG66" s="873">
        <v>-680579</v>
      </c>
      <c r="CH66" s="873">
        <v>0</v>
      </c>
      <c r="CI66" s="873">
        <v>-680579</v>
      </c>
      <c r="CJ66" s="873">
        <v>-113160</v>
      </c>
      <c r="CK66" s="873">
        <v>0</v>
      </c>
      <c r="CL66" s="873">
        <v>-113160</v>
      </c>
      <c r="CM66" s="873">
        <v>-551537</v>
      </c>
      <c r="CN66" s="873">
        <v>0</v>
      </c>
      <c r="CO66" s="873">
        <v>-551537</v>
      </c>
      <c r="CP66" s="873">
        <v>118559</v>
      </c>
      <c r="CQ66" s="873">
        <v>0</v>
      </c>
      <c r="CR66" s="873">
        <v>118559</v>
      </c>
      <c r="CS66" s="873">
        <v>-1226717</v>
      </c>
      <c r="CT66" s="873">
        <v>0</v>
      </c>
      <c r="CU66" s="873">
        <v>-1226717</v>
      </c>
      <c r="CV66" s="873">
        <v>-1792</v>
      </c>
      <c r="CW66" s="873">
        <v>0</v>
      </c>
      <c r="CX66" s="873">
        <v>-1792</v>
      </c>
      <c r="CY66" s="873">
        <v>0</v>
      </c>
      <c r="CZ66" s="873">
        <v>0</v>
      </c>
      <c r="DA66" s="873">
        <v>0</v>
      </c>
      <c r="DB66" s="873">
        <v>-418148</v>
      </c>
      <c r="DC66" s="873">
        <v>0</v>
      </c>
      <c r="DD66" s="873">
        <v>-418148</v>
      </c>
      <c r="DE66" s="873">
        <v>63484</v>
      </c>
      <c r="DF66" s="873">
        <v>0</v>
      </c>
      <c r="DG66" s="873">
        <v>63484</v>
      </c>
      <c r="DH66" s="873">
        <v>-1330</v>
      </c>
      <c r="DI66" s="873">
        <v>0</v>
      </c>
      <c r="DJ66" s="873">
        <v>-1330</v>
      </c>
      <c r="DK66" s="873">
        <v>0</v>
      </c>
      <c r="DL66" s="873">
        <v>0</v>
      </c>
      <c r="DM66" s="873">
        <v>0</v>
      </c>
      <c r="DN66" s="873">
        <v>0</v>
      </c>
      <c r="DO66" s="873">
        <v>0</v>
      </c>
      <c r="DP66" s="873">
        <v>0</v>
      </c>
      <c r="DQ66" s="873">
        <v>0</v>
      </c>
      <c r="DR66" s="873">
        <v>0</v>
      </c>
      <c r="DS66" s="873">
        <v>0</v>
      </c>
      <c r="DT66" s="873">
        <v>-1040</v>
      </c>
      <c r="DU66" s="873">
        <v>0</v>
      </c>
      <c r="DV66" s="873">
        <v>-1040</v>
      </c>
      <c r="DW66" s="873">
        <v>0</v>
      </c>
      <c r="DX66" s="873">
        <v>0</v>
      </c>
      <c r="DY66" s="873">
        <v>0</v>
      </c>
      <c r="DZ66" s="873">
        <v>-1392</v>
      </c>
      <c r="EA66" s="873">
        <v>0</v>
      </c>
      <c r="EB66" s="873">
        <v>-1392</v>
      </c>
      <c r="EC66" s="873">
        <v>0</v>
      </c>
      <c r="ED66" s="873">
        <v>0</v>
      </c>
      <c r="EE66" s="873">
        <v>0</v>
      </c>
      <c r="EF66" s="873">
        <v>0</v>
      </c>
      <c r="EG66" s="873">
        <v>0</v>
      </c>
      <c r="EH66" s="873">
        <v>-360218</v>
      </c>
      <c r="EI66" s="873">
        <v>0</v>
      </c>
      <c r="EJ66" s="873">
        <v>-360218</v>
      </c>
      <c r="EK66" s="873">
        <v>0</v>
      </c>
      <c r="EL66" s="873">
        <v>0</v>
      </c>
      <c r="EM66" s="873">
        <v>0</v>
      </c>
      <c r="EN66" s="873">
        <v>0</v>
      </c>
      <c r="EO66" s="873">
        <v>0</v>
      </c>
      <c r="EP66" s="873">
        <v>0</v>
      </c>
      <c r="EQ66" s="873">
        <v>-5175</v>
      </c>
      <c r="ER66" s="873">
        <v>0</v>
      </c>
      <c r="ES66" s="873">
        <v>-5175</v>
      </c>
      <c r="ET66" s="873">
        <v>0</v>
      </c>
      <c r="EU66" s="873">
        <v>0</v>
      </c>
      <c r="EV66" s="873">
        <v>0</v>
      </c>
      <c r="EW66" s="873">
        <v>0</v>
      </c>
      <c r="EX66" s="873">
        <v>0</v>
      </c>
      <c r="EY66" s="873">
        <v>0</v>
      </c>
      <c r="EZ66" s="873">
        <v>0</v>
      </c>
      <c r="FA66" s="873">
        <v>0</v>
      </c>
      <c r="FB66" s="873">
        <v>0</v>
      </c>
      <c r="FC66" s="873">
        <v>0</v>
      </c>
      <c r="FD66" s="873">
        <v>0</v>
      </c>
      <c r="FE66" s="873">
        <v>0</v>
      </c>
      <c r="FF66" s="873">
        <v>0</v>
      </c>
      <c r="FG66" s="873">
        <v>0</v>
      </c>
      <c r="FH66" s="873">
        <v>0</v>
      </c>
      <c r="FI66" s="873">
        <v>0</v>
      </c>
      <c r="FJ66" s="873">
        <v>0</v>
      </c>
      <c r="FK66" s="873">
        <v>0</v>
      </c>
      <c r="FL66" s="873">
        <v>0</v>
      </c>
      <c r="FM66" s="873">
        <v>0</v>
      </c>
      <c r="FN66" s="873">
        <v>0</v>
      </c>
      <c r="FO66" s="873">
        <v>-2676</v>
      </c>
      <c r="FP66" s="873">
        <v>0</v>
      </c>
      <c r="FQ66" s="873">
        <v>-2676</v>
      </c>
      <c r="FR66" s="873">
        <v>0</v>
      </c>
      <c r="FS66" s="873">
        <v>0</v>
      </c>
      <c r="FT66" s="873">
        <v>0</v>
      </c>
      <c r="FU66" s="873">
        <v>0</v>
      </c>
      <c r="FV66" s="873">
        <v>0</v>
      </c>
      <c r="FW66" s="873">
        <v>0</v>
      </c>
      <c r="FX66" s="873">
        <v>0</v>
      </c>
      <c r="FY66" s="873">
        <v>0</v>
      </c>
      <c r="FZ66" s="873">
        <v>0</v>
      </c>
      <c r="GA66" s="873">
        <v>0</v>
      </c>
      <c r="GB66" s="873">
        <v>0</v>
      </c>
      <c r="GC66" s="873">
        <v>0</v>
      </c>
      <c r="GD66" s="873">
        <v>-8865691</v>
      </c>
      <c r="GE66" s="873">
        <v>0</v>
      </c>
      <c r="GF66" s="873">
        <v>-8865691</v>
      </c>
      <c r="GG66" s="873">
        <v>0</v>
      </c>
      <c r="GH66" s="873">
        <v>0</v>
      </c>
      <c r="GI66" s="873">
        <v>0</v>
      </c>
      <c r="GJ66" s="873">
        <v>-100990</v>
      </c>
      <c r="GK66" s="873">
        <v>0</v>
      </c>
      <c r="GL66" s="873">
        <v>-100990</v>
      </c>
      <c r="GM66" s="873">
        <v>-8974532</v>
      </c>
      <c r="GN66" s="873">
        <v>0</v>
      </c>
      <c r="GO66" s="873">
        <v>-8974532</v>
      </c>
      <c r="GP66" s="873">
        <v>0</v>
      </c>
      <c r="GQ66" s="873">
        <v>0</v>
      </c>
      <c r="GR66" s="873">
        <v>0</v>
      </c>
      <c r="GS66" s="873">
        <v>0</v>
      </c>
      <c r="GT66" s="873">
        <v>0</v>
      </c>
      <c r="GU66" s="873">
        <v>0</v>
      </c>
      <c r="GV66" s="873">
        <v>0</v>
      </c>
      <c r="GW66" s="873">
        <v>0</v>
      </c>
      <c r="GX66" s="873">
        <v>0</v>
      </c>
      <c r="GY66" s="873">
        <v>46691427</v>
      </c>
      <c r="GZ66" s="873">
        <v>0</v>
      </c>
      <c r="HA66" s="873">
        <v>46691427</v>
      </c>
      <c r="HB66" s="873">
        <v>155204</v>
      </c>
      <c r="HC66" s="873">
        <v>0</v>
      </c>
      <c r="HD66" s="873">
        <v>155204</v>
      </c>
      <c r="HE66" s="873">
        <v>-3525406</v>
      </c>
      <c r="HF66" s="873">
        <v>0</v>
      </c>
      <c r="HG66" s="873">
        <v>-3525406</v>
      </c>
      <c r="HH66" s="873">
        <v>-1226717</v>
      </c>
      <c r="HI66" s="873">
        <v>0</v>
      </c>
      <c r="HJ66" s="873">
        <v>-1226717</v>
      </c>
      <c r="HK66" s="873">
        <v>-360218</v>
      </c>
      <c r="HL66" s="873">
        <v>0</v>
      </c>
      <c r="HM66" s="873">
        <v>-360218</v>
      </c>
      <c r="HN66" s="873">
        <v>-8974532</v>
      </c>
      <c r="HO66" s="873">
        <v>0</v>
      </c>
      <c r="HP66" s="873">
        <v>-8974532</v>
      </c>
      <c r="HQ66" s="873">
        <v>0</v>
      </c>
      <c r="HR66" s="873">
        <v>0</v>
      </c>
      <c r="HS66" s="873">
        <v>0</v>
      </c>
      <c r="HT66" s="873">
        <v>-13931669</v>
      </c>
      <c r="HU66" s="873">
        <v>0</v>
      </c>
      <c r="HV66" s="873">
        <v>-13931669</v>
      </c>
      <c r="HW66" s="873">
        <v>32759758</v>
      </c>
      <c r="HX66" s="873">
        <v>0</v>
      </c>
      <c r="HY66" s="873">
        <v>32759758</v>
      </c>
      <c r="HZ66" s="870" t="s">
        <v>704</v>
      </c>
      <c r="IA66" s="870" t="s">
        <v>687</v>
      </c>
      <c r="IB66" s="870" t="s">
        <v>1907</v>
      </c>
      <c r="IC66" s="870" t="s">
        <v>2736</v>
      </c>
      <c r="ID66" s="870" t="s">
        <v>2803</v>
      </c>
    </row>
    <row r="67" spans="1:238" x14ac:dyDescent="0.2">
      <c r="A67" s="870" t="s">
        <v>3069</v>
      </c>
      <c r="B67" s="870" t="s">
        <v>195</v>
      </c>
      <c r="C67" s="870" t="s">
        <v>194</v>
      </c>
      <c r="D67" s="873">
        <v>239550528</v>
      </c>
      <c r="E67" s="873">
        <v>1322390</v>
      </c>
      <c r="F67" s="873">
        <v>240872918</v>
      </c>
      <c r="G67" s="873">
        <v>64329</v>
      </c>
      <c r="H67" s="873">
        <v>-89813</v>
      </c>
      <c r="I67" s="873">
        <v>-25484</v>
      </c>
      <c r="J67" s="873">
        <v>-1380224</v>
      </c>
      <c r="K67" s="873">
        <v>0</v>
      </c>
      <c r="L67" s="873">
        <v>-1380224</v>
      </c>
      <c r="M67" s="873">
        <v>753220</v>
      </c>
      <c r="N67" s="873">
        <v>0</v>
      </c>
      <c r="O67" s="873">
        <v>753220</v>
      </c>
      <c r="P67" s="873">
        <v>1459357</v>
      </c>
      <c r="Q67" s="873">
        <v>0</v>
      </c>
      <c r="R67" s="873">
        <v>1459357</v>
      </c>
      <c r="S67" s="873">
        <v>-375489</v>
      </c>
      <c r="T67" s="873">
        <v>0</v>
      </c>
      <c r="U67" s="873">
        <v>-375489</v>
      </c>
      <c r="V67" s="873">
        <v>456864</v>
      </c>
      <c r="W67" s="873">
        <v>0</v>
      </c>
      <c r="X67" s="873">
        <v>456864</v>
      </c>
      <c r="Y67" s="873">
        <v>-46963715</v>
      </c>
      <c r="Z67" s="873">
        <v>-24694</v>
      </c>
      <c r="AA67" s="873">
        <v>-46988409</v>
      </c>
      <c r="AB67" s="873">
        <v>-58485</v>
      </c>
      <c r="AC67" s="873">
        <v>0</v>
      </c>
      <c r="AD67" s="873">
        <v>-58485</v>
      </c>
      <c r="AE67" s="873">
        <v>-5623072</v>
      </c>
      <c r="AF67" s="873">
        <v>-10914</v>
      </c>
      <c r="AG67" s="873">
        <v>-5633986</v>
      </c>
      <c r="AH67" s="873">
        <v>1721</v>
      </c>
      <c r="AI67" s="873">
        <v>0</v>
      </c>
      <c r="AJ67" s="873">
        <v>1721</v>
      </c>
      <c r="AK67" s="873">
        <v>0</v>
      </c>
      <c r="AL67" s="873">
        <v>0</v>
      </c>
      <c r="AM67" s="873">
        <v>0</v>
      </c>
      <c r="AN67" s="873">
        <v>-154065</v>
      </c>
      <c r="AO67" s="873">
        <v>-5453</v>
      </c>
      <c r="AP67" s="873">
        <v>-159518</v>
      </c>
      <c r="AQ67" s="873">
        <v>0</v>
      </c>
      <c r="AR67" s="873">
        <v>0</v>
      </c>
      <c r="AS67" s="873">
        <v>0</v>
      </c>
      <c r="AT67" s="873">
        <v>-5470728</v>
      </c>
      <c r="AU67" s="873">
        <v>-5461</v>
      </c>
      <c r="AV67" s="873">
        <v>-5476189</v>
      </c>
      <c r="AW67" s="873">
        <v>3901</v>
      </c>
      <c r="AX67" s="873">
        <v>0</v>
      </c>
      <c r="AY67" s="873">
        <v>3901</v>
      </c>
      <c r="AZ67" s="873">
        <v>3280020</v>
      </c>
      <c r="BA67" s="873">
        <v>26611</v>
      </c>
      <c r="BB67" s="873">
        <v>3306631</v>
      </c>
      <c r="BC67" s="873">
        <v>-101018</v>
      </c>
      <c r="BD67" s="873">
        <v>-2433</v>
      </c>
      <c r="BE67" s="873">
        <v>-103451</v>
      </c>
      <c r="BF67" s="873">
        <v>-19483112</v>
      </c>
      <c r="BG67" s="873">
        <v>0</v>
      </c>
      <c r="BH67" s="873">
        <v>-19483112</v>
      </c>
      <c r="BI67" s="873">
        <v>-273460</v>
      </c>
      <c r="BJ67" s="873">
        <v>453</v>
      </c>
      <c r="BK67" s="873">
        <v>-273007</v>
      </c>
      <c r="BL67" s="873">
        <v>-219392</v>
      </c>
      <c r="BM67" s="873">
        <v>0</v>
      </c>
      <c r="BN67" s="873">
        <v>-219392</v>
      </c>
      <c r="BO67" s="873">
        <v>0</v>
      </c>
      <c r="BP67" s="873">
        <v>0</v>
      </c>
      <c r="BQ67" s="873">
        <v>0</v>
      </c>
      <c r="BR67" s="873">
        <v>-159294</v>
      </c>
      <c r="BS67" s="873">
        <v>0</v>
      </c>
      <c r="BT67" s="873">
        <v>-159294</v>
      </c>
      <c r="BU67" s="873">
        <v>7306</v>
      </c>
      <c r="BV67" s="873">
        <v>0</v>
      </c>
      <c r="BW67" s="873">
        <v>7306</v>
      </c>
      <c r="BX67" s="873">
        <v>0</v>
      </c>
      <c r="BY67" s="873">
        <v>0</v>
      </c>
      <c r="BZ67" s="873">
        <v>0</v>
      </c>
      <c r="CA67" s="873">
        <v>0</v>
      </c>
      <c r="CB67" s="873">
        <v>0</v>
      </c>
      <c r="CC67" s="873">
        <v>0</v>
      </c>
      <c r="CD67" s="873">
        <v>-69535737</v>
      </c>
      <c r="CE67" s="873">
        <v>-10977</v>
      </c>
      <c r="CF67" s="873">
        <v>-69546714</v>
      </c>
      <c r="CG67" s="873">
        <v>-17176</v>
      </c>
      <c r="CH67" s="873">
        <v>0</v>
      </c>
      <c r="CI67" s="873">
        <v>-17176</v>
      </c>
      <c r="CJ67" s="873">
        <v>-9287</v>
      </c>
      <c r="CK67" s="873">
        <v>0</v>
      </c>
      <c r="CL67" s="873">
        <v>-9287</v>
      </c>
      <c r="CM67" s="873">
        <v>-3699401</v>
      </c>
      <c r="CN67" s="873">
        <v>-20183</v>
      </c>
      <c r="CO67" s="873">
        <v>-3719584</v>
      </c>
      <c r="CP67" s="873">
        <v>-14171</v>
      </c>
      <c r="CQ67" s="873">
        <v>-567</v>
      </c>
      <c r="CR67" s="873">
        <v>-14738</v>
      </c>
      <c r="CS67" s="873">
        <v>-3740035</v>
      </c>
      <c r="CT67" s="873">
        <v>-20750</v>
      </c>
      <c r="CU67" s="873">
        <v>-3760785</v>
      </c>
      <c r="CV67" s="873">
        <v>-716303</v>
      </c>
      <c r="CW67" s="873">
        <v>0</v>
      </c>
      <c r="CX67" s="873">
        <v>-716303</v>
      </c>
      <c r="CY67" s="873">
        <v>-2432</v>
      </c>
      <c r="CZ67" s="873">
        <v>0</v>
      </c>
      <c r="DA67" s="873">
        <v>-2432</v>
      </c>
      <c r="DB67" s="873">
        <v>-288764</v>
      </c>
      <c r="DC67" s="873">
        <v>0</v>
      </c>
      <c r="DD67" s="873">
        <v>-288764</v>
      </c>
      <c r="DE67" s="873">
        <v>3727</v>
      </c>
      <c r="DF67" s="873">
        <v>0</v>
      </c>
      <c r="DG67" s="873">
        <v>3727</v>
      </c>
      <c r="DH67" s="873">
        <v>-9140</v>
      </c>
      <c r="DI67" s="873">
        <v>0</v>
      </c>
      <c r="DJ67" s="873">
        <v>-9140</v>
      </c>
      <c r="DK67" s="873">
        <v>0</v>
      </c>
      <c r="DL67" s="873">
        <v>0</v>
      </c>
      <c r="DM67" s="873">
        <v>0</v>
      </c>
      <c r="DN67" s="873">
        <v>0</v>
      </c>
      <c r="DO67" s="873">
        <v>0</v>
      </c>
      <c r="DP67" s="873">
        <v>0</v>
      </c>
      <c r="DQ67" s="873">
        <v>257</v>
      </c>
      <c r="DR67" s="873">
        <v>0</v>
      </c>
      <c r="DS67" s="873">
        <v>257</v>
      </c>
      <c r="DT67" s="873">
        <v>-16540</v>
      </c>
      <c r="DU67" s="873">
        <v>0</v>
      </c>
      <c r="DV67" s="873">
        <v>-16540</v>
      </c>
      <c r="DW67" s="873">
        <v>0</v>
      </c>
      <c r="DX67" s="873">
        <v>0</v>
      </c>
      <c r="DY67" s="873">
        <v>0</v>
      </c>
      <c r="DZ67" s="873">
        <v>0</v>
      </c>
      <c r="EA67" s="873">
        <v>-203765</v>
      </c>
      <c r="EB67" s="873">
        <v>-203765</v>
      </c>
      <c r="EC67" s="873">
        <v>0</v>
      </c>
      <c r="ED67" s="873">
        <v>7300</v>
      </c>
      <c r="EE67" s="873">
        <v>7300</v>
      </c>
      <c r="EF67" s="873">
        <v>-196465</v>
      </c>
      <c r="EG67" s="873">
        <v>0</v>
      </c>
      <c r="EH67" s="873">
        <v>-1029195</v>
      </c>
      <c r="EI67" s="873">
        <v>-196465</v>
      </c>
      <c r="EJ67" s="873">
        <v>-1225660</v>
      </c>
      <c r="EK67" s="873">
        <v>2430</v>
      </c>
      <c r="EL67" s="873">
        <v>0</v>
      </c>
      <c r="EM67" s="873">
        <v>2430</v>
      </c>
      <c r="EN67" s="873">
        <v>0</v>
      </c>
      <c r="EO67" s="873">
        <v>0</v>
      </c>
      <c r="EP67" s="873">
        <v>0</v>
      </c>
      <c r="EQ67" s="873">
        <v>-573438</v>
      </c>
      <c r="ER67" s="873">
        <v>0</v>
      </c>
      <c r="ES67" s="873">
        <v>-573438</v>
      </c>
      <c r="ET67" s="873">
        <v>0</v>
      </c>
      <c r="EU67" s="873">
        <v>0</v>
      </c>
      <c r="EV67" s="873">
        <v>0</v>
      </c>
      <c r="EW67" s="873">
        <v>0</v>
      </c>
      <c r="EX67" s="873">
        <v>0</v>
      </c>
      <c r="EY67" s="873">
        <v>0</v>
      </c>
      <c r="EZ67" s="873">
        <v>2025</v>
      </c>
      <c r="FA67" s="873">
        <v>0</v>
      </c>
      <c r="FB67" s="873">
        <v>2025</v>
      </c>
      <c r="FC67" s="873">
        <v>-159294</v>
      </c>
      <c r="FD67" s="873">
        <v>0</v>
      </c>
      <c r="FE67" s="873">
        <v>-159294</v>
      </c>
      <c r="FF67" s="873">
        <v>7332</v>
      </c>
      <c r="FG67" s="873">
        <v>0</v>
      </c>
      <c r="FH67" s="873">
        <v>7332</v>
      </c>
      <c r="FI67" s="873">
        <v>-6814</v>
      </c>
      <c r="FJ67" s="873">
        <v>0</v>
      </c>
      <c r="FK67" s="873">
        <v>-6814</v>
      </c>
      <c r="FL67" s="873">
        <v>0</v>
      </c>
      <c r="FM67" s="873">
        <v>0</v>
      </c>
      <c r="FN67" s="873">
        <v>0</v>
      </c>
      <c r="FO67" s="873">
        <v>-231238</v>
      </c>
      <c r="FP67" s="873">
        <v>0</v>
      </c>
      <c r="FQ67" s="873">
        <v>-231238</v>
      </c>
      <c r="FR67" s="873">
        <v>13484</v>
      </c>
      <c r="FS67" s="873">
        <v>0</v>
      </c>
      <c r="FT67" s="873">
        <v>13484</v>
      </c>
      <c r="FU67" s="873">
        <v>-39622</v>
      </c>
      <c r="FV67" s="873">
        <v>0</v>
      </c>
      <c r="FW67" s="873">
        <v>-39622</v>
      </c>
      <c r="FX67" s="873">
        <v>-24978</v>
      </c>
      <c r="FY67" s="873">
        <v>0</v>
      </c>
      <c r="FZ67" s="873">
        <v>-24978</v>
      </c>
      <c r="GA67" s="873">
        <v>-690</v>
      </c>
      <c r="GB67" s="873">
        <v>0</v>
      </c>
      <c r="GC67" s="873">
        <v>-690</v>
      </c>
      <c r="GD67" s="873">
        <v>-100720082</v>
      </c>
      <c r="GE67" s="873">
        <v>-14097</v>
      </c>
      <c r="GF67" s="873">
        <v>-100734179</v>
      </c>
      <c r="GG67" s="873">
        <v>0</v>
      </c>
      <c r="GH67" s="873">
        <v>0</v>
      </c>
      <c r="GI67" s="873">
        <v>0</v>
      </c>
      <c r="GJ67" s="873">
        <v>-542036</v>
      </c>
      <c r="GK67" s="873">
        <v>0</v>
      </c>
      <c r="GL67" s="873">
        <v>-542036</v>
      </c>
      <c r="GM67" s="873">
        <v>-102272921</v>
      </c>
      <c r="GN67" s="873">
        <v>-14097</v>
      </c>
      <c r="GO67" s="873">
        <v>-102287018</v>
      </c>
      <c r="GP67" s="873">
        <v>0</v>
      </c>
      <c r="GQ67" s="873">
        <v>0</v>
      </c>
      <c r="GR67" s="873">
        <v>0</v>
      </c>
      <c r="GS67" s="873">
        <v>0</v>
      </c>
      <c r="GT67" s="873">
        <v>0</v>
      </c>
      <c r="GU67" s="873">
        <v>0</v>
      </c>
      <c r="GV67" s="873">
        <v>0</v>
      </c>
      <c r="GW67" s="873">
        <v>0</v>
      </c>
      <c r="GX67" s="873">
        <v>0</v>
      </c>
      <c r="GY67" s="873">
        <v>239614857</v>
      </c>
      <c r="GZ67" s="873">
        <v>1232577</v>
      </c>
      <c r="HA67" s="873">
        <v>240847434</v>
      </c>
      <c r="HB67" s="873">
        <v>456864</v>
      </c>
      <c r="HC67" s="873">
        <v>0</v>
      </c>
      <c r="HD67" s="873">
        <v>456864</v>
      </c>
      <c r="HE67" s="873">
        <v>-69535737</v>
      </c>
      <c r="HF67" s="873">
        <v>-10977</v>
      </c>
      <c r="HG67" s="873">
        <v>-69546714</v>
      </c>
      <c r="HH67" s="873">
        <v>-3740035</v>
      </c>
      <c r="HI67" s="873">
        <v>-20750</v>
      </c>
      <c r="HJ67" s="873">
        <v>-3760785</v>
      </c>
      <c r="HK67" s="873">
        <v>-1029195</v>
      </c>
      <c r="HL67" s="873">
        <v>-196465</v>
      </c>
      <c r="HM67" s="873">
        <v>-1225660</v>
      </c>
      <c r="HN67" s="873">
        <v>-102272921</v>
      </c>
      <c r="HO67" s="873">
        <v>-14097</v>
      </c>
      <c r="HP67" s="873">
        <v>-102287018</v>
      </c>
      <c r="HQ67" s="873">
        <v>0</v>
      </c>
      <c r="HR67" s="873">
        <v>0</v>
      </c>
      <c r="HS67" s="873">
        <v>0</v>
      </c>
      <c r="HT67" s="873">
        <v>-176121024</v>
      </c>
      <c r="HU67" s="873">
        <v>-242289</v>
      </c>
      <c r="HV67" s="873">
        <v>-176363313</v>
      </c>
      <c r="HW67" s="873">
        <v>63493833</v>
      </c>
      <c r="HX67" s="873">
        <v>990288</v>
      </c>
      <c r="HY67" s="873">
        <v>64484121</v>
      </c>
      <c r="HZ67" s="870" t="s">
        <v>679</v>
      </c>
      <c r="IA67" s="870" t="s">
        <v>687</v>
      </c>
      <c r="IB67" s="870" t="s">
        <v>679</v>
      </c>
      <c r="IC67" s="870" t="s">
        <v>2733</v>
      </c>
      <c r="ID67" s="870" t="s">
        <v>2804</v>
      </c>
    </row>
    <row r="68" spans="1:238" x14ac:dyDescent="0.2">
      <c r="A68" s="870" t="s">
        <v>3069</v>
      </c>
      <c r="B68" s="870" t="s">
        <v>197</v>
      </c>
      <c r="C68" s="870" t="s">
        <v>196</v>
      </c>
      <c r="D68" s="873">
        <v>44746578</v>
      </c>
      <c r="E68" s="873">
        <v>0</v>
      </c>
      <c r="F68" s="873">
        <v>44746578</v>
      </c>
      <c r="G68" s="873">
        <v>-572675</v>
      </c>
      <c r="H68" s="873">
        <v>0</v>
      </c>
      <c r="I68" s="873">
        <v>-572675</v>
      </c>
      <c r="J68" s="873">
        <v>-281456</v>
      </c>
      <c r="K68" s="873">
        <v>0</v>
      </c>
      <c r="L68" s="873">
        <v>-281456</v>
      </c>
      <c r="M68" s="873">
        <v>136128</v>
      </c>
      <c r="N68" s="873">
        <v>0</v>
      </c>
      <c r="O68" s="873">
        <v>136128</v>
      </c>
      <c r="P68" s="873">
        <v>17047</v>
      </c>
      <c r="Q68" s="873">
        <v>0</v>
      </c>
      <c r="R68" s="873">
        <v>17047</v>
      </c>
      <c r="S68" s="873">
        <v>-16560</v>
      </c>
      <c r="T68" s="873">
        <v>0</v>
      </c>
      <c r="U68" s="873">
        <v>-16560</v>
      </c>
      <c r="V68" s="873">
        <v>-144841</v>
      </c>
      <c r="W68" s="873">
        <v>0</v>
      </c>
      <c r="X68" s="873">
        <v>-144841</v>
      </c>
      <c r="Y68" s="873">
        <v>-6447442</v>
      </c>
      <c r="Z68" s="873">
        <v>0</v>
      </c>
      <c r="AA68" s="873">
        <v>-6447442</v>
      </c>
      <c r="AB68" s="873">
        <v>-26195</v>
      </c>
      <c r="AC68" s="873">
        <v>0</v>
      </c>
      <c r="AD68" s="873">
        <v>-26195</v>
      </c>
      <c r="AE68" s="873">
        <v>-561100</v>
      </c>
      <c r="AF68" s="873">
        <v>0</v>
      </c>
      <c r="AG68" s="873">
        <v>-561100</v>
      </c>
      <c r="AH68" s="873">
        <v>-978</v>
      </c>
      <c r="AI68" s="873">
        <v>0</v>
      </c>
      <c r="AJ68" s="873">
        <v>-978</v>
      </c>
      <c r="AK68" s="873">
        <v>0</v>
      </c>
      <c r="AL68" s="873">
        <v>0</v>
      </c>
      <c r="AM68" s="873">
        <v>0</v>
      </c>
      <c r="AN68" s="873">
        <v>-17437</v>
      </c>
      <c r="AO68" s="873">
        <v>0</v>
      </c>
      <c r="AP68" s="873">
        <v>-17437</v>
      </c>
      <c r="AQ68" s="873">
        <v>-516</v>
      </c>
      <c r="AR68" s="873">
        <v>0</v>
      </c>
      <c r="AS68" s="873">
        <v>-516</v>
      </c>
      <c r="AT68" s="873">
        <v>-542685</v>
      </c>
      <c r="AU68" s="873">
        <v>0</v>
      </c>
      <c r="AV68" s="873">
        <v>-542685</v>
      </c>
      <c r="AW68" s="873">
        <v>-2220</v>
      </c>
      <c r="AX68" s="873">
        <v>0</v>
      </c>
      <c r="AY68" s="873">
        <v>-2220</v>
      </c>
      <c r="AZ68" s="873">
        <v>632173</v>
      </c>
      <c r="BA68" s="873">
        <v>0</v>
      </c>
      <c r="BB68" s="873">
        <v>632173</v>
      </c>
      <c r="BC68" s="873">
        <v>-6814</v>
      </c>
      <c r="BD68" s="873">
        <v>0</v>
      </c>
      <c r="BE68" s="873">
        <v>-6814</v>
      </c>
      <c r="BF68" s="873">
        <v>-2577567</v>
      </c>
      <c r="BG68" s="873">
        <v>0</v>
      </c>
      <c r="BH68" s="873">
        <v>-2577567</v>
      </c>
      <c r="BI68" s="873">
        <v>-33016</v>
      </c>
      <c r="BJ68" s="873">
        <v>0</v>
      </c>
      <c r="BK68" s="873">
        <v>-33016</v>
      </c>
      <c r="BL68" s="873">
        <v>-55676</v>
      </c>
      <c r="BM68" s="873">
        <v>0</v>
      </c>
      <c r="BN68" s="873">
        <v>-55676</v>
      </c>
      <c r="BO68" s="873">
        <v>0</v>
      </c>
      <c r="BP68" s="873">
        <v>0</v>
      </c>
      <c r="BQ68" s="873">
        <v>0</v>
      </c>
      <c r="BR68" s="873">
        <v>-30238</v>
      </c>
      <c r="BS68" s="873">
        <v>0</v>
      </c>
      <c r="BT68" s="873">
        <v>-30238</v>
      </c>
      <c r="BU68" s="873">
        <v>977</v>
      </c>
      <c r="BV68" s="873">
        <v>0</v>
      </c>
      <c r="BW68" s="873">
        <v>977</v>
      </c>
      <c r="BX68" s="873">
        <v>0</v>
      </c>
      <c r="BY68" s="873">
        <v>0</v>
      </c>
      <c r="BZ68" s="873">
        <v>0</v>
      </c>
      <c r="CA68" s="873">
        <v>0</v>
      </c>
      <c r="CB68" s="873">
        <v>0</v>
      </c>
      <c r="CC68" s="873">
        <v>0</v>
      </c>
      <c r="CD68" s="873">
        <v>-9078703</v>
      </c>
      <c r="CE68" s="873">
        <v>0</v>
      </c>
      <c r="CF68" s="873">
        <v>-9078703</v>
      </c>
      <c r="CG68" s="873">
        <v>-6060</v>
      </c>
      <c r="CH68" s="873">
        <v>0</v>
      </c>
      <c r="CI68" s="873">
        <v>-6060</v>
      </c>
      <c r="CJ68" s="873">
        <v>-2867</v>
      </c>
      <c r="CK68" s="873">
        <v>0</v>
      </c>
      <c r="CL68" s="873">
        <v>-2867</v>
      </c>
      <c r="CM68" s="873">
        <v>-1099976</v>
      </c>
      <c r="CN68" s="873">
        <v>0</v>
      </c>
      <c r="CO68" s="873">
        <v>-1099976</v>
      </c>
      <c r="CP68" s="873">
        <v>40874</v>
      </c>
      <c r="CQ68" s="873">
        <v>0</v>
      </c>
      <c r="CR68" s="873">
        <v>40874</v>
      </c>
      <c r="CS68" s="873">
        <v>-1068029</v>
      </c>
      <c r="CT68" s="873">
        <v>0</v>
      </c>
      <c r="CU68" s="873">
        <v>-1068029</v>
      </c>
      <c r="CV68" s="873">
        <v>-40643</v>
      </c>
      <c r="CW68" s="873">
        <v>0</v>
      </c>
      <c r="CX68" s="873">
        <v>-40643</v>
      </c>
      <c r="CY68" s="873">
        <v>-32</v>
      </c>
      <c r="CZ68" s="873">
        <v>0</v>
      </c>
      <c r="DA68" s="873">
        <v>-32</v>
      </c>
      <c r="DB68" s="873">
        <v>0</v>
      </c>
      <c r="DC68" s="873">
        <v>0</v>
      </c>
      <c r="DD68" s="873">
        <v>0</v>
      </c>
      <c r="DE68" s="873">
        <v>0</v>
      </c>
      <c r="DF68" s="873">
        <v>0</v>
      </c>
      <c r="DG68" s="873">
        <v>0</v>
      </c>
      <c r="DH68" s="873">
        <v>-556</v>
      </c>
      <c r="DI68" s="873">
        <v>0</v>
      </c>
      <c r="DJ68" s="873">
        <v>-556</v>
      </c>
      <c r="DK68" s="873">
        <v>0</v>
      </c>
      <c r="DL68" s="873">
        <v>0</v>
      </c>
      <c r="DM68" s="873">
        <v>0</v>
      </c>
      <c r="DN68" s="873">
        <v>0</v>
      </c>
      <c r="DO68" s="873">
        <v>0</v>
      </c>
      <c r="DP68" s="873">
        <v>0</v>
      </c>
      <c r="DQ68" s="873">
        <v>0</v>
      </c>
      <c r="DR68" s="873">
        <v>0</v>
      </c>
      <c r="DS68" s="873">
        <v>0</v>
      </c>
      <c r="DT68" s="873">
        <v>0</v>
      </c>
      <c r="DU68" s="873">
        <v>0</v>
      </c>
      <c r="DV68" s="873">
        <v>0</v>
      </c>
      <c r="DW68" s="873">
        <v>0</v>
      </c>
      <c r="DX68" s="873">
        <v>0</v>
      </c>
      <c r="DY68" s="873">
        <v>0</v>
      </c>
      <c r="DZ68" s="873">
        <v>0</v>
      </c>
      <c r="EA68" s="873">
        <v>0</v>
      </c>
      <c r="EB68" s="873">
        <v>0</v>
      </c>
      <c r="EC68" s="873">
        <v>0</v>
      </c>
      <c r="ED68" s="873">
        <v>0</v>
      </c>
      <c r="EE68" s="873">
        <v>0</v>
      </c>
      <c r="EF68" s="873">
        <v>0</v>
      </c>
      <c r="EG68" s="873">
        <v>0</v>
      </c>
      <c r="EH68" s="873">
        <v>-41231</v>
      </c>
      <c r="EI68" s="873">
        <v>0</v>
      </c>
      <c r="EJ68" s="873">
        <v>-41231</v>
      </c>
      <c r="EK68" s="873">
        <v>0</v>
      </c>
      <c r="EL68" s="873">
        <v>0</v>
      </c>
      <c r="EM68" s="873">
        <v>0</v>
      </c>
      <c r="EN68" s="873">
        <v>0</v>
      </c>
      <c r="EO68" s="873">
        <v>0</v>
      </c>
      <c r="EP68" s="873">
        <v>0</v>
      </c>
      <c r="EQ68" s="873">
        <v>0</v>
      </c>
      <c r="ER68" s="873">
        <v>0</v>
      </c>
      <c r="ES68" s="873">
        <v>0</v>
      </c>
      <c r="ET68" s="873">
        <v>0</v>
      </c>
      <c r="EU68" s="873">
        <v>0</v>
      </c>
      <c r="EV68" s="873">
        <v>0</v>
      </c>
      <c r="EW68" s="873">
        <v>0</v>
      </c>
      <c r="EX68" s="873">
        <v>0</v>
      </c>
      <c r="EY68" s="873">
        <v>0</v>
      </c>
      <c r="EZ68" s="873">
        <v>-3</v>
      </c>
      <c r="FA68" s="873">
        <v>0</v>
      </c>
      <c r="FB68" s="873">
        <v>-3</v>
      </c>
      <c r="FC68" s="873">
        <v>-30238</v>
      </c>
      <c r="FD68" s="873">
        <v>0</v>
      </c>
      <c r="FE68" s="873">
        <v>-30238</v>
      </c>
      <c r="FF68" s="873">
        <v>977</v>
      </c>
      <c r="FG68" s="873">
        <v>0</v>
      </c>
      <c r="FH68" s="873">
        <v>977</v>
      </c>
      <c r="FI68" s="873">
        <v>0</v>
      </c>
      <c r="FJ68" s="873">
        <v>0</v>
      </c>
      <c r="FK68" s="873">
        <v>0</v>
      </c>
      <c r="FL68" s="873">
        <v>0</v>
      </c>
      <c r="FM68" s="873">
        <v>0</v>
      </c>
      <c r="FN68" s="873">
        <v>0</v>
      </c>
      <c r="FO68" s="873">
        <v>-15665</v>
      </c>
      <c r="FP68" s="873">
        <v>0</v>
      </c>
      <c r="FQ68" s="873">
        <v>-15665</v>
      </c>
      <c r="FR68" s="873">
        <v>221</v>
      </c>
      <c r="FS68" s="873">
        <v>0</v>
      </c>
      <c r="FT68" s="873">
        <v>221</v>
      </c>
      <c r="FU68" s="873">
        <v>-9917</v>
      </c>
      <c r="FV68" s="873">
        <v>0</v>
      </c>
      <c r="FW68" s="873">
        <v>-9917</v>
      </c>
      <c r="FX68" s="873">
        <v>16793</v>
      </c>
      <c r="FY68" s="873">
        <v>0</v>
      </c>
      <c r="FZ68" s="873">
        <v>16793</v>
      </c>
      <c r="GA68" s="873">
        <v>0</v>
      </c>
      <c r="GB68" s="873">
        <v>0</v>
      </c>
      <c r="GC68" s="873">
        <v>0</v>
      </c>
      <c r="GD68" s="873">
        <v>-18638157</v>
      </c>
      <c r="GE68" s="873">
        <v>0</v>
      </c>
      <c r="GF68" s="873">
        <v>-18638157</v>
      </c>
      <c r="GG68" s="873">
        <v>-54176</v>
      </c>
      <c r="GH68" s="873">
        <v>0</v>
      </c>
      <c r="GI68" s="873">
        <v>-54176</v>
      </c>
      <c r="GJ68" s="873">
        <v>-76188</v>
      </c>
      <c r="GK68" s="873">
        <v>0</v>
      </c>
      <c r="GL68" s="873">
        <v>-76188</v>
      </c>
      <c r="GM68" s="873">
        <v>-18806353</v>
      </c>
      <c r="GN68" s="873">
        <v>0</v>
      </c>
      <c r="GO68" s="873">
        <v>-18806353</v>
      </c>
      <c r="GP68" s="873">
        <v>0</v>
      </c>
      <c r="GQ68" s="873">
        <v>0</v>
      </c>
      <c r="GR68" s="873">
        <v>0</v>
      </c>
      <c r="GS68" s="873">
        <v>0</v>
      </c>
      <c r="GT68" s="873">
        <v>0</v>
      </c>
      <c r="GU68" s="873">
        <v>0</v>
      </c>
      <c r="GV68" s="873">
        <v>0</v>
      </c>
      <c r="GW68" s="873">
        <v>0</v>
      </c>
      <c r="GX68" s="873">
        <v>0</v>
      </c>
      <c r="GY68" s="873">
        <v>44173903</v>
      </c>
      <c r="GZ68" s="873">
        <v>0</v>
      </c>
      <c r="HA68" s="873">
        <v>44173903</v>
      </c>
      <c r="HB68" s="873">
        <v>-144841</v>
      </c>
      <c r="HC68" s="873">
        <v>0</v>
      </c>
      <c r="HD68" s="873">
        <v>-144841</v>
      </c>
      <c r="HE68" s="873">
        <v>-9078703</v>
      </c>
      <c r="HF68" s="873">
        <v>0</v>
      </c>
      <c r="HG68" s="873">
        <v>-9078703</v>
      </c>
      <c r="HH68" s="873">
        <v>-1068029</v>
      </c>
      <c r="HI68" s="873">
        <v>0</v>
      </c>
      <c r="HJ68" s="873">
        <v>-1068029</v>
      </c>
      <c r="HK68" s="873">
        <v>-41231</v>
      </c>
      <c r="HL68" s="873">
        <v>0</v>
      </c>
      <c r="HM68" s="873">
        <v>-41231</v>
      </c>
      <c r="HN68" s="873">
        <v>-18806353</v>
      </c>
      <c r="HO68" s="873">
        <v>0</v>
      </c>
      <c r="HP68" s="873">
        <v>-18806353</v>
      </c>
      <c r="HQ68" s="873">
        <v>0</v>
      </c>
      <c r="HR68" s="873">
        <v>0</v>
      </c>
      <c r="HS68" s="873">
        <v>0</v>
      </c>
      <c r="HT68" s="873">
        <v>-29139157</v>
      </c>
      <c r="HU68" s="873">
        <v>0</v>
      </c>
      <c r="HV68" s="873">
        <v>-29139157</v>
      </c>
      <c r="HW68" s="873">
        <v>15034746</v>
      </c>
      <c r="HX68" s="873">
        <v>0</v>
      </c>
      <c r="HY68" s="873">
        <v>15034746</v>
      </c>
      <c r="HZ68" s="870" t="s">
        <v>716</v>
      </c>
      <c r="IA68" s="870" t="s">
        <v>687</v>
      </c>
      <c r="IB68" s="870" t="s">
        <v>1907</v>
      </c>
      <c r="IC68" s="870" t="s">
        <v>2733</v>
      </c>
      <c r="ID68" s="870" t="s">
        <v>2805</v>
      </c>
    </row>
    <row r="69" spans="1:238" x14ac:dyDescent="0.2">
      <c r="A69" s="870" t="s">
        <v>3070</v>
      </c>
      <c r="B69" s="870" t="s">
        <v>199</v>
      </c>
      <c r="C69" s="870" t="s">
        <v>198</v>
      </c>
      <c r="D69" s="873">
        <v>158392836</v>
      </c>
      <c r="E69" s="873">
        <v>0</v>
      </c>
      <c r="F69" s="873">
        <v>158392836</v>
      </c>
      <c r="G69" s="873">
        <v>-3253427</v>
      </c>
      <c r="H69" s="873">
        <v>0</v>
      </c>
      <c r="I69" s="873">
        <v>-3253427</v>
      </c>
      <c r="J69" s="873">
        <v>-203310</v>
      </c>
      <c r="K69" s="873">
        <v>0</v>
      </c>
      <c r="L69" s="873">
        <v>-203310</v>
      </c>
      <c r="M69" s="873">
        <v>510840</v>
      </c>
      <c r="N69" s="873">
        <v>0</v>
      </c>
      <c r="O69" s="873">
        <v>510840</v>
      </c>
      <c r="P69" s="873">
        <v>1392422</v>
      </c>
      <c r="Q69" s="873">
        <v>0</v>
      </c>
      <c r="R69" s="873">
        <v>1392422</v>
      </c>
      <c r="S69" s="873">
        <v>-184750</v>
      </c>
      <c r="T69" s="873">
        <v>0</v>
      </c>
      <c r="U69" s="873">
        <v>-184750</v>
      </c>
      <c r="V69" s="873">
        <v>1515202</v>
      </c>
      <c r="W69" s="873">
        <v>0</v>
      </c>
      <c r="X69" s="873">
        <v>1515202</v>
      </c>
      <c r="Y69" s="873">
        <v>-9786787</v>
      </c>
      <c r="Z69" s="873">
        <v>0</v>
      </c>
      <c r="AA69" s="873">
        <v>-9786787</v>
      </c>
      <c r="AB69" s="873">
        <v>13677</v>
      </c>
      <c r="AC69" s="873">
        <v>0</v>
      </c>
      <c r="AD69" s="873">
        <v>13677</v>
      </c>
      <c r="AE69" s="873">
        <v>-295773</v>
      </c>
      <c r="AF69" s="873">
        <v>0</v>
      </c>
      <c r="AG69" s="873">
        <v>-295773</v>
      </c>
      <c r="AH69" s="873">
        <v>-4903</v>
      </c>
      <c r="AI69" s="873">
        <v>0</v>
      </c>
      <c r="AJ69" s="873">
        <v>-4903</v>
      </c>
      <c r="AK69" s="873">
        <v>0</v>
      </c>
      <c r="AL69" s="873">
        <v>0</v>
      </c>
      <c r="AM69" s="873">
        <v>0</v>
      </c>
      <c r="AN69" s="873">
        <v>-36355</v>
      </c>
      <c r="AO69" s="873">
        <v>0</v>
      </c>
      <c r="AP69" s="873">
        <v>-36355</v>
      </c>
      <c r="AQ69" s="873">
        <v>0</v>
      </c>
      <c r="AR69" s="873">
        <v>0</v>
      </c>
      <c r="AS69" s="873">
        <v>0</v>
      </c>
      <c r="AT69" s="873">
        <v>-254515</v>
      </c>
      <c r="AU69" s="873">
        <v>0</v>
      </c>
      <c r="AV69" s="873">
        <v>-254515</v>
      </c>
      <c r="AW69" s="873">
        <v>10705</v>
      </c>
      <c r="AX69" s="873">
        <v>0</v>
      </c>
      <c r="AY69" s="873">
        <v>10705</v>
      </c>
      <c r="AZ69" s="873">
        <v>3255420</v>
      </c>
      <c r="BA69" s="873">
        <v>0</v>
      </c>
      <c r="BB69" s="873">
        <v>3255420</v>
      </c>
      <c r="BC69" s="873">
        <v>-42569</v>
      </c>
      <c r="BD69" s="873">
        <v>0</v>
      </c>
      <c r="BE69" s="873">
        <v>-42569</v>
      </c>
      <c r="BF69" s="873">
        <v>-17279284</v>
      </c>
      <c r="BG69" s="873">
        <v>0</v>
      </c>
      <c r="BH69" s="873">
        <v>-17279284</v>
      </c>
      <c r="BI69" s="873">
        <v>-52721</v>
      </c>
      <c r="BJ69" s="873">
        <v>0</v>
      </c>
      <c r="BK69" s="873">
        <v>-52721</v>
      </c>
      <c r="BL69" s="873">
        <v>-88012</v>
      </c>
      <c r="BM69" s="873">
        <v>0</v>
      </c>
      <c r="BN69" s="873">
        <v>-88012</v>
      </c>
      <c r="BO69" s="873">
        <v>0</v>
      </c>
      <c r="BP69" s="873">
        <v>0</v>
      </c>
      <c r="BQ69" s="873">
        <v>0</v>
      </c>
      <c r="BR69" s="873">
        <v>0</v>
      </c>
      <c r="BS69" s="873">
        <v>0</v>
      </c>
      <c r="BT69" s="873">
        <v>0</v>
      </c>
      <c r="BU69" s="873">
        <v>0</v>
      </c>
      <c r="BV69" s="873">
        <v>0</v>
      </c>
      <c r="BW69" s="873">
        <v>0</v>
      </c>
      <c r="BX69" s="873">
        <v>0</v>
      </c>
      <c r="BY69" s="873">
        <v>0</v>
      </c>
      <c r="BZ69" s="873">
        <v>0</v>
      </c>
      <c r="CA69" s="873">
        <v>0</v>
      </c>
      <c r="CB69" s="873">
        <v>0</v>
      </c>
      <c r="CC69" s="873">
        <v>0</v>
      </c>
      <c r="CD69" s="873">
        <v>-24289726</v>
      </c>
      <c r="CE69" s="873">
        <v>0</v>
      </c>
      <c r="CF69" s="873">
        <v>-24289726</v>
      </c>
      <c r="CG69" s="873">
        <v>-28803</v>
      </c>
      <c r="CH69" s="873">
        <v>0</v>
      </c>
      <c r="CI69" s="873">
        <v>-28803</v>
      </c>
      <c r="CJ69" s="873">
        <v>-206715</v>
      </c>
      <c r="CK69" s="873">
        <v>0</v>
      </c>
      <c r="CL69" s="873">
        <v>-206715</v>
      </c>
      <c r="CM69" s="873">
        <v>-4358925</v>
      </c>
      <c r="CN69" s="873">
        <v>0</v>
      </c>
      <c r="CO69" s="873">
        <v>-4358925</v>
      </c>
      <c r="CP69" s="873">
        <v>232948</v>
      </c>
      <c r="CQ69" s="873">
        <v>0</v>
      </c>
      <c r="CR69" s="873">
        <v>232948</v>
      </c>
      <c r="CS69" s="873">
        <v>-4361495</v>
      </c>
      <c r="CT69" s="873">
        <v>0</v>
      </c>
      <c r="CU69" s="873">
        <v>-4361495</v>
      </c>
      <c r="CV69" s="873">
        <v>-10650</v>
      </c>
      <c r="CW69" s="873">
        <v>0</v>
      </c>
      <c r="CX69" s="873">
        <v>-10650</v>
      </c>
      <c r="CY69" s="873">
        <v>-36120</v>
      </c>
      <c r="CZ69" s="873">
        <v>0</v>
      </c>
      <c r="DA69" s="873">
        <v>-36120</v>
      </c>
      <c r="DB69" s="873">
        <v>0</v>
      </c>
      <c r="DC69" s="873">
        <v>0</v>
      </c>
      <c r="DD69" s="873">
        <v>0</v>
      </c>
      <c r="DE69" s="873">
        <v>0</v>
      </c>
      <c r="DF69" s="873">
        <v>0</v>
      </c>
      <c r="DG69" s="873">
        <v>0</v>
      </c>
      <c r="DH69" s="873">
        <v>0</v>
      </c>
      <c r="DI69" s="873">
        <v>0</v>
      </c>
      <c r="DJ69" s="873">
        <v>0</v>
      </c>
      <c r="DK69" s="873">
        <v>0</v>
      </c>
      <c r="DL69" s="873">
        <v>0</v>
      </c>
      <c r="DM69" s="873">
        <v>0</v>
      </c>
      <c r="DN69" s="873">
        <v>0</v>
      </c>
      <c r="DO69" s="873">
        <v>0</v>
      </c>
      <c r="DP69" s="873">
        <v>0</v>
      </c>
      <c r="DQ69" s="873">
        <v>0</v>
      </c>
      <c r="DR69" s="873">
        <v>0</v>
      </c>
      <c r="DS69" s="873">
        <v>0</v>
      </c>
      <c r="DT69" s="873">
        <v>0</v>
      </c>
      <c r="DU69" s="873">
        <v>0</v>
      </c>
      <c r="DV69" s="873">
        <v>0</v>
      </c>
      <c r="DW69" s="873">
        <v>0</v>
      </c>
      <c r="DX69" s="873">
        <v>0</v>
      </c>
      <c r="DY69" s="873">
        <v>0</v>
      </c>
      <c r="DZ69" s="873">
        <v>-36331</v>
      </c>
      <c r="EA69" s="873">
        <v>0</v>
      </c>
      <c r="EB69" s="873">
        <v>-36331</v>
      </c>
      <c r="EC69" s="873">
        <v>0</v>
      </c>
      <c r="ED69" s="873">
        <v>0</v>
      </c>
      <c r="EE69" s="873">
        <v>0</v>
      </c>
      <c r="EF69" s="873">
        <v>0</v>
      </c>
      <c r="EG69" s="873">
        <v>0</v>
      </c>
      <c r="EH69" s="873">
        <v>-83101</v>
      </c>
      <c r="EI69" s="873">
        <v>0</v>
      </c>
      <c r="EJ69" s="873">
        <v>-83101</v>
      </c>
      <c r="EK69" s="873">
        <v>149</v>
      </c>
      <c r="EL69" s="873">
        <v>0</v>
      </c>
      <c r="EM69" s="873">
        <v>149</v>
      </c>
      <c r="EN69" s="873">
        <v>270</v>
      </c>
      <c r="EO69" s="873">
        <v>0</v>
      </c>
      <c r="EP69" s="873">
        <v>270</v>
      </c>
      <c r="EQ69" s="873">
        <v>0</v>
      </c>
      <c r="ER69" s="873">
        <v>0</v>
      </c>
      <c r="ES69" s="873">
        <v>0</v>
      </c>
      <c r="ET69" s="873">
        <v>0</v>
      </c>
      <c r="EU69" s="873">
        <v>0</v>
      </c>
      <c r="EV69" s="873">
        <v>0</v>
      </c>
      <c r="EW69" s="873">
        <v>0</v>
      </c>
      <c r="EX69" s="873">
        <v>0</v>
      </c>
      <c r="EY69" s="873">
        <v>0</v>
      </c>
      <c r="EZ69" s="873">
        <v>0</v>
      </c>
      <c r="FA69" s="873">
        <v>0</v>
      </c>
      <c r="FB69" s="873">
        <v>0</v>
      </c>
      <c r="FC69" s="873">
        <v>0</v>
      </c>
      <c r="FD69" s="873">
        <v>0</v>
      </c>
      <c r="FE69" s="873">
        <v>0</v>
      </c>
      <c r="FF69" s="873">
        <v>0</v>
      </c>
      <c r="FG69" s="873">
        <v>0</v>
      </c>
      <c r="FH69" s="873">
        <v>0</v>
      </c>
      <c r="FI69" s="873">
        <v>-1500</v>
      </c>
      <c r="FJ69" s="873">
        <v>0</v>
      </c>
      <c r="FK69" s="873">
        <v>-1500</v>
      </c>
      <c r="FL69" s="873">
        <v>0</v>
      </c>
      <c r="FM69" s="873">
        <v>0</v>
      </c>
      <c r="FN69" s="873">
        <v>0</v>
      </c>
      <c r="FO69" s="873">
        <v>-61985</v>
      </c>
      <c r="FP69" s="873">
        <v>0</v>
      </c>
      <c r="FQ69" s="873">
        <v>-61985</v>
      </c>
      <c r="FR69" s="873">
        <v>-7103</v>
      </c>
      <c r="FS69" s="873">
        <v>0</v>
      </c>
      <c r="FT69" s="873">
        <v>-7103</v>
      </c>
      <c r="FU69" s="873">
        <v>-4701</v>
      </c>
      <c r="FV69" s="873">
        <v>0</v>
      </c>
      <c r="FW69" s="873">
        <v>-4701</v>
      </c>
      <c r="FX69" s="873">
        <v>2754</v>
      </c>
      <c r="FY69" s="873">
        <v>0</v>
      </c>
      <c r="FZ69" s="873">
        <v>2754</v>
      </c>
      <c r="GA69" s="873">
        <v>0</v>
      </c>
      <c r="GB69" s="873">
        <v>0</v>
      </c>
      <c r="GC69" s="873">
        <v>0</v>
      </c>
      <c r="GD69" s="873">
        <v>-50802005</v>
      </c>
      <c r="GE69" s="873">
        <v>0</v>
      </c>
      <c r="GF69" s="873">
        <v>-50802005</v>
      </c>
      <c r="GG69" s="873">
        <v>496</v>
      </c>
      <c r="GH69" s="873">
        <v>0</v>
      </c>
      <c r="GI69" s="873">
        <v>496</v>
      </c>
      <c r="GJ69" s="873">
        <v>-505008</v>
      </c>
      <c r="GK69" s="873">
        <v>0</v>
      </c>
      <c r="GL69" s="873">
        <v>-505008</v>
      </c>
      <c r="GM69" s="873">
        <v>-51378633</v>
      </c>
      <c r="GN69" s="873">
        <v>0</v>
      </c>
      <c r="GO69" s="873">
        <v>-51378633</v>
      </c>
      <c r="GP69" s="873">
        <v>0</v>
      </c>
      <c r="GQ69" s="873">
        <v>0</v>
      </c>
      <c r="GR69" s="873">
        <v>0</v>
      </c>
      <c r="GS69" s="873">
        <v>0</v>
      </c>
      <c r="GT69" s="873">
        <v>0</v>
      </c>
      <c r="GU69" s="873">
        <v>0</v>
      </c>
      <c r="GV69" s="873">
        <v>0</v>
      </c>
      <c r="GW69" s="873">
        <v>0</v>
      </c>
      <c r="GX69" s="873">
        <v>0</v>
      </c>
      <c r="GY69" s="873">
        <v>155139409</v>
      </c>
      <c r="GZ69" s="873">
        <v>0</v>
      </c>
      <c r="HA69" s="873">
        <v>155139409</v>
      </c>
      <c r="HB69" s="873">
        <v>1515202</v>
      </c>
      <c r="HC69" s="873">
        <v>0</v>
      </c>
      <c r="HD69" s="873">
        <v>1515202</v>
      </c>
      <c r="HE69" s="873">
        <v>-24289726</v>
      </c>
      <c r="HF69" s="873">
        <v>0</v>
      </c>
      <c r="HG69" s="873">
        <v>-24289726</v>
      </c>
      <c r="HH69" s="873">
        <v>-4361495</v>
      </c>
      <c r="HI69" s="873">
        <v>0</v>
      </c>
      <c r="HJ69" s="873">
        <v>-4361495</v>
      </c>
      <c r="HK69" s="873">
        <v>-83101</v>
      </c>
      <c r="HL69" s="873">
        <v>0</v>
      </c>
      <c r="HM69" s="873">
        <v>-83101</v>
      </c>
      <c r="HN69" s="873">
        <v>-51378633</v>
      </c>
      <c r="HO69" s="873">
        <v>0</v>
      </c>
      <c r="HP69" s="873">
        <v>-51378633</v>
      </c>
      <c r="HQ69" s="873">
        <v>0</v>
      </c>
      <c r="HR69" s="873">
        <v>0</v>
      </c>
      <c r="HS69" s="873">
        <v>0</v>
      </c>
      <c r="HT69" s="873">
        <v>-78597753</v>
      </c>
      <c r="HU69" s="873">
        <v>0</v>
      </c>
      <c r="HV69" s="873">
        <v>-78597753</v>
      </c>
      <c r="HW69" s="873">
        <v>76541656</v>
      </c>
      <c r="HX69" s="873">
        <v>0</v>
      </c>
      <c r="HY69" s="873">
        <v>76541656</v>
      </c>
      <c r="HZ69" s="870" t="s">
        <v>690</v>
      </c>
      <c r="IA69" s="870" t="s">
        <v>689</v>
      </c>
      <c r="IB69" s="870" t="s">
        <v>1909</v>
      </c>
      <c r="IC69" s="870" t="s">
        <v>2737</v>
      </c>
      <c r="ID69" s="870" t="s">
        <v>2806</v>
      </c>
    </row>
    <row r="70" spans="1:238" x14ac:dyDescent="0.2">
      <c r="A70" s="870" t="s">
        <v>3069</v>
      </c>
      <c r="B70" s="870" t="s">
        <v>201</v>
      </c>
      <c r="C70" s="870" t="s">
        <v>200</v>
      </c>
      <c r="D70" s="873">
        <v>25391616</v>
      </c>
      <c r="E70" s="873">
        <v>0</v>
      </c>
      <c r="F70" s="873">
        <v>25391616</v>
      </c>
      <c r="G70" s="873">
        <v>-440059</v>
      </c>
      <c r="H70" s="873">
        <v>0</v>
      </c>
      <c r="I70" s="873">
        <v>-440059</v>
      </c>
      <c r="J70" s="873">
        <v>-204895</v>
      </c>
      <c r="K70" s="873">
        <v>0</v>
      </c>
      <c r="L70" s="873">
        <v>-204895</v>
      </c>
      <c r="M70" s="873">
        <v>106044</v>
      </c>
      <c r="N70" s="873">
        <v>0</v>
      </c>
      <c r="O70" s="873">
        <v>106044</v>
      </c>
      <c r="P70" s="873">
        <v>8776</v>
      </c>
      <c r="Q70" s="873">
        <v>0</v>
      </c>
      <c r="R70" s="873">
        <v>8776</v>
      </c>
      <c r="S70" s="873">
        <v>-25879</v>
      </c>
      <c r="T70" s="873">
        <v>0</v>
      </c>
      <c r="U70" s="873">
        <v>-25879</v>
      </c>
      <c r="V70" s="873">
        <v>-115954</v>
      </c>
      <c r="W70" s="873">
        <v>0</v>
      </c>
      <c r="X70" s="873">
        <v>-115954</v>
      </c>
      <c r="Y70" s="873">
        <v>-4189852</v>
      </c>
      <c r="Z70" s="873">
        <v>0</v>
      </c>
      <c r="AA70" s="873">
        <v>-4189852</v>
      </c>
      <c r="AB70" s="873">
        <v>-7196</v>
      </c>
      <c r="AC70" s="873">
        <v>0</v>
      </c>
      <c r="AD70" s="873">
        <v>-7196</v>
      </c>
      <c r="AE70" s="873">
        <v>-281310</v>
      </c>
      <c r="AF70" s="873">
        <v>0</v>
      </c>
      <c r="AG70" s="873">
        <v>-281310</v>
      </c>
      <c r="AH70" s="873">
        <v>119</v>
      </c>
      <c r="AI70" s="873">
        <v>0</v>
      </c>
      <c r="AJ70" s="873">
        <v>119</v>
      </c>
      <c r="AK70" s="873">
        <v>0</v>
      </c>
      <c r="AL70" s="873">
        <v>0</v>
      </c>
      <c r="AM70" s="873">
        <v>0</v>
      </c>
      <c r="AN70" s="873">
        <v>556</v>
      </c>
      <c r="AO70" s="873">
        <v>0</v>
      </c>
      <c r="AP70" s="873">
        <v>556</v>
      </c>
      <c r="AQ70" s="873">
        <v>0</v>
      </c>
      <c r="AR70" s="873">
        <v>0</v>
      </c>
      <c r="AS70" s="873">
        <v>0</v>
      </c>
      <c r="AT70" s="873">
        <v>-281985</v>
      </c>
      <c r="AU70" s="873">
        <v>0</v>
      </c>
      <c r="AV70" s="873">
        <v>-281985</v>
      </c>
      <c r="AW70" s="873">
        <v>-5541</v>
      </c>
      <c r="AX70" s="873">
        <v>0</v>
      </c>
      <c r="AY70" s="873">
        <v>-5541</v>
      </c>
      <c r="AZ70" s="873">
        <v>339645</v>
      </c>
      <c r="BA70" s="873">
        <v>0</v>
      </c>
      <c r="BB70" s="873">
        <v>339645</v>
      </c>
      <c r="BC70" s="873">
        <v>-2323</v>
      </c>
      <c r="BD70" s="873">
        <v>0</v>
      </c>
      <c r="BE70" s="873">
        <v>-2323</v>
      </c>
      <c r="BF70" s="873">
        <v>-1282310</v>
      </c>
      <c r="BG70" s="873">
        <v>0</v>
      </c>
      <c r="BH70" s="873">
        <v>-1282310</v>
      </c>
      <c r="BI70" s="873">
        <v>-24561</v>
      </c>
      <c r="BJ70" s="873">
        <v>0</v>
      </c>
      <c r="BK70" s="873">
        <v>-24561</v>
      </c>
      <c r="BL70" s="873">
        <v>-26108</v>
      </c>
      <c r="BM70" s="873">
        <v>0</v>
      </c>
      <c r="BN70" s="873">
        <v>-26108</v>
      </c>
      <c r="BO70" s="873">
        <v>0</v>
      </c>
      <c r="BP70" s="873">
        <v>0</v>
      </c>
      <c r="BQ70" s="873">
        <v>0</v>
      </c>
      <c r="BR70" s="873">
        <v>-10474</v>
      </c>
      <c r="BS70" s="873">
        <v>0</v>
      </c>
      <c r="BT70" s="873">
        <v>-10474</v>
      </c>
      <c r="BU70" s="873">
        <v>0</v>
      </c>
      <c r="BV70" s="873">
        <v>0</v>
      </c>
      <c r="BW70" s="873">
        <v>0</v>
      </c>
      <c r="BX70" s="873">
        <v>0</v>
      </c>
      <c r="BY70" s="873">
        <v>0</v>
      </c>
      <c r="BZ70" s="873">
        <v>0</v>
      </c>
      <c r="CA70" s="873">
        <v>0</v>
      </c>
      <c r="CB70" s="873">
        <v>0</v>
      </c>
      <c r="CC70" s="873">
        <v>0</v>
      </c>
      <c r="CD70" s="873">
        <v>-5477293</v>
      </c>
      <c r="CE70" s="873">
        <v>0</v>
      </c>
      <c r="CF70" s="873">
        <v>-5477293</v>
      </c>
      <c r="CG70" s="873">
        <v>-112073</v>
      </c>
      <c r="CH70" s="873">
        <v>0</v>
      </c>
      <c r="CI70" s="873">
        <v>-112073</v>
      </c>
      <c r="CJ70" s="873">
        <v>0</v>
      </c>
      <c r="CK70" s="873">
        <v>0</v>
      </c>
      <c r="CL70" s="873">
        <v>0</v>
      </c>
      <c r="CM70" s="873">
        <v>-770168</v>
      </c>
      <c r="CN70" s="873">
        <v>0</v>
      </c>
      <c r="CO70" s="873">
        <v>-770168</v>
      </c>
      <c r="CP70" s="873">
        <v>77456</v>
      </c>
      <c r="CQ70" s="873">
        <v>0</v>
      </c>
      <c r="CR70" s="873">
        <v>77456</v>
      </c>
      <c r="CS70" s="873">
        <v>-804785</v>
      </c>
      <c r="CT70" s="873">
        <v>0</v>
      </c>
      <c r="CU70" s="873">
        <v>-804785</v>
      </c>
      <c r="CV70" s="873">
        <v>-29019</v>
      </c>
      <c r="CW70" s="873">
        <v>0</v>
      </c>
      <c r="CX70" s="873">
        <v>-29019</v>
      </c>
      <c r="CY70" s="873">
        <v>-992</v>
      </c>
      <c r="CZ70" s="873">
        <v>0</v>
      </c>
      <c r="DA70" s="873">
        <v>-992</v>
      </c>
      <c r="DB70" s="873">
        <v>-2191</v>
      </c>
      <c r="DC70" s="873">
        <v>0</v>
      </c>
      <c r="DD70" s="873">
        <v>-2191</v>
      </c>
      <c r="DE70" s="873">
        <v>1360</v>
      </c>
      <c r="DF70" s="873">
        <v>0</v>
      </c>
      <c r="DG70" s="873">
        <v>1360</v>
      </c>
      <c r="DH70" s="873">
        <v>0</v>
      </c>
      <c r="DI70" s="873">
        <v>0</v>
      </c>
      <c r="DJ70" s="873">
        <v>0</v>
      </c>
      <c r="DK70" s="873">
        <v>0</v>
      </c>
      <c r="DL70" s="873">
        <v>0</v>
      </c>
      <c r="DM70" s="873">
        <v>0</v>
      </c>
      <c r="DN70" s="873">
        <v>-16503</v>
      </c>
      <c r="DO70" s="873">
        <v>0</v>
      </c>
      <c r="DP70" s="873">
        <v>-16503</v>
      </c>
      <c r="DQ70" s="873">
        <v>0</v>
      </c>
      <c r="DR70" s="873">
        <v>0</v>
      </c>
      <c r="DS70" s="873">
        <v>0</v>
      </c>
      <c r="DT70" s="873">
        <v>-898</v>
      </c>
      <c r="DU70" s="873">
        <v>0</v>
      </c>
      <c r="DV70" s="873">
        <v>-898</v>
      </c>
      <c r="DW70" s="873">
        <v>0</v>
      </c>
      <c r="DX70" s="873">
        <v>0</v>
      </c>
      <c r="DY70" s="873">
        <v>0</v>
      </c>
      <c r="DZ70" s="873">
        <v>0</v>
      </c>
      <c r="EA70" s="873">
        <v>0</v>
      </c>
      <c r="EB70" s="873">
        <v>0</v>
      </c>
      <c r="EC70" s="873">
        <v>0</v>
      </c>
      <c r="ED70" s="873">
        <v>0</v>
      </c>
      <c r="EE70" s="873">
        <v>0</v>
      </c>
      <c r="EF70" s="873">
        <v>0</v>
      </c>
      <c r="EG70" s="873">
        <v>0</v>
      </c>
      <c r="EH70" s="873">
        <v>-48243</v>
      </c>
      <c r="EI70" s="873">
        <v>0</v>
      </c>
      <c r="EJ70" s="873">
        <v>-48243</v>
      </c>
      <c r="EK70" s="873">
        <v>0</v>
      </c>
      <c r="EL70" s="873">
        <v>0</v>
      </c>
      <c r="EM70" s="873">
        <v>0</v>
      </c>
      <c r="EN70" s="873">
        <v>0</v>
      </c>
      <c r="EO70" s="873">
        <v>0</v>
      </c>
      <c r="EP70" s="873">
        <v>0</v>
      </c>
      <c r="EQ70" s="873">
        <v>-10162</v>
      </c>
      <c r="ER70" s="873">
        <v>0</v>
      </c>
      <c r="ES70" s="873">
        <v>-10162</v>
      </c>
      <c r="ET70" s="873">
        <v>-62338</v>
      </c>
      <c r="EU70" s="873">
        <v>0</v>
      </c>
      <c r="EV70" s="873">
        <v>-62338</v>
      </c>
      <c r="EW70" s="873">
        <v>-88765</v>
      </c>
      <c r="EX70" s="873">
        <v>0</v>
      </c>
      <c r="EY70" s="873">
        <v>-88765</v>
      </c>
      <c r="EZ70" s="873">
        <v>0</v>
      </c>
      <c r="FA70" s="873">
        <v>0</v>
      </c>
      <c r="FB70" s="873">
        <v>0</v>
      </c>
      <c r="FC70" s="873">
        <v>-6029</v>
      </c>
      <c r="FD70" s="873">
        <v>0</v>
      </c>
      <c r="FE70" s="873">
        <v>-6029</v>
      </c>
      <c r="FF70" s="873">
        <v>0</v>
      </c>
      <c r="FG70" s="873">
        <v>0</v>
      </c>
      <c r="FH70" s="873">
        <v>0</v>
      </c>
      <c r="FI70" s="873">
        <v>0</v>
      </c>
      <c r="FJ70" s="873">
        <v>0</v>
      </c>
      <c r="FK70" s="873">
        <v>0</v>
      </c>
      <c r="FL70" s="873">
        <v>0</v>
      </c>
      <c r="FM70" s="873">
        <v>0</v>
      </c>
      <c r="FN70" s="873">
        <v>0</v>
      </c>
      <c r="FO70" s="873">
        <v>-7196</v>
      </c>
      <c r="FP70" s="873">
        <v>0</v>
      </c>
      <c r="FQ70" s="873">
        <v>-7196</v>
      </c>
      <c r="FR70" s="873">
        <v>1465</v>
      </c>
      <c r="FS70" s="873">
        <v>0</v>
      </c>
      <c r="FT70" s="873">
        <v>1465</v>
      </c>
      <c r="FU70" s="873">
        <v>0</v>
      </c>
      <c r="FV70" s="873">
        <v>0</v>
      </c>
      <c r="FW70" s="873">
        <v>0</v>
      </c>
      <c r="FX70" s="873">
        <v>0</v>
      </c>
      <c r="FY70" s="873">
        <v>0</v>
      </c>
      <c r="FZ70" s="873">
        <v>0</v>
      </c>
      <c r="GA70" s="873">
        <v>0</v>
      </c>
      <c r="GB70" s="873">
        <v>0</v>
      </c>
      <c r="GC70" s="873">
        <v>0</v>
      </c>
      <c r="GD70" s="873">
        <v>-9816960</v>
      </c>
      <c r="GE70" s="873">
        <v>0</v>
      </c>
      <c r="GF70" s="873">
        <v>-9816960</v>
      </c>
      <c r="GG70" s="873">
        <v>0</v>
      </c>
      <c r="GH70" s="873">
        <v>0</v>
      </c>
      <c r="GI70" s="873">
        <v>0</v>
      </c>
      <c r="GJ70" s="873">
        <v>-46205</v>
      </c>
      <c r="GK70" s="873">
        <v>0</v>
      </c>
      <c r="GL70" s="873">
        <v>-46205</v>
      </c>
      <c r="GM70" s="873">
        <v>-10036190</v>
      </c>
      <c r="GN70" s="873">
        <v>0</v>
      </c>
      <c r="GO70" s="873">
        <v>-10036190</v>
      </c>
      <c r="GP70" s="873">
        <v>0</v>
      </c>
      <c r="GQ70" s="873">
        <v>0</v>
      </c>
      <c r="GR70" s="873">
        <v>0</v>
      </c>
      <c r="GS70" s="873">
        <v>0</v>
      </c>
      <c r="GT70" s="873">
        <v>0</v>
      </c>
      <c r="GU70" s="873">
        <v>0</v>
      </c>
      <c r="GV70" s="873">
        <v>0</v>
      </c>
      <c r="GW70" s="873">
        <v>0</v>
      </c>
      <c r="GX70" s="873">
        <v>0</v>
      </c>
      <c r="GY70" s="873">
        <v>24951557</v>
      </c>
      <c r="GZ70" s="873">
        <v>0</v>
      </c>
      <c r="HA70" s="873">
        <v>24951557</v>
      </c>
      <c r="HB70" s="873">
        <v>-115954</v>
      </c>
      <c r="HC70" s="873">
        <v>0</v>
      </c>
      <c r="HD70" s="873">
        <v>-115954</v>
      </c>
      <c r="HE70" s="873">
        <v>-5477293</v>
      </c>
      <c r="HF70" s="873">
        <v>0</v>
      </c>
      <c r="HG70" s="873">
        <v>-5477293</v>
      </c>
      <c r="HH70" s="873">
        <v>-804785</v>
      </c>
      <c r="HI70" s="873">
        <v>0</v>
      </c>
      <c r="HJ70" s="873">
        <v>-804785</v>
      </c>
      <c r="HK70" s="873">
        <v>-48243</v>
      </c>
      <c r="HL70" s="873">
        <v>0</v>
      </c>
      <c r="HM70" s="873">
        <v>-48243</v>
      </c>
      <c r="HN70" s="873">
        <v>-10036190</v>
      </c>
      <c r="HO70" s="873">
        <v>0</v>
      </c>
      <c r="HP70" s="873">
        <v>-10036190</v>
      </c>
      <c r="HQ70" s="873">
        <v>0</v>
      </c>
      <c r="HR70" s="873">
        <v>0</v>
      </c>
      <c r="HS70" s="873">
        <v>0</v>
      </c>
      <c r="HT70" s="873">
        <v>-16482465</v>
      </c>
      <c r="HU70" s="873">
        <v>0</v>
      </c>
      <c r="HV70" s="873">
        <v>-16482465</v>
      </c>
      <c r="HW70" s="873">
        <v>8469092</v>
      </c>
      <c r="HX70" s="873">
        <v>0</v>
      </c>
      <c r="HY70" s="873">
        <v>8469092</v>
      </c>
      <c r="HZ70" s="870" t="s">
        <v>733</v>
      </c>
      <c r="IA70" s="870" t="s">
        <v>678</v>
      </c>
      <c r="IB70" s="870" t="s">
        <v>1907</v>
      </c>
      <c r="IC70" s="870" t="s">
        <v>2739</v>
      </c>
      <c r="ID70" s="870" t="s">
        <v>2807</v>
      </c>
    </row>
    <row r="71" spans="1:238" x14ac:dyDescent="0.2">
      <c r="A71" s="870" t="s">
        <v>3069</v>
      </c>
      <c r="B71" s="870" t="s">
        <v>203</v>
      </c>
      <c r="C71" s="870" t="s">
        <v>202</v>
      </c>
      <c r="D71" s="873">
        <v>134536655</v>
      </c>
      <c r="E71" s="873">
        <v>0</v>
      </c>
      <c r="F71" s="873">
        <v>134536655</v>
      </c>
      <c r="G71" s="873">
        <v>-6056535</v>
      </c>
      <c r="H71" s="873">
        <v>0</v>
      </c>
      <c r="I71" s="873">
        <v>-6056535</v>
      </c>
      <c r="J71" s="873">
        <v>-236448</v>
      </c>
      <c r="K71" s="873">
        <v>0</v>
      </c>
      <c r="L71" s="873">
        <v>-236448</v>
      </c>
      <c r="M71" s="873">
        <v>149514</v>
      </c>
      <c r="N71" s="873">
        <v>0</v>
      </c>
      <c r="O71" s="873">
        <v>149514</v>
      </c>
      <c r="P71" s="873">
        <v>1141558</v>
      </c>
      <c r="Q71" s="873">
        <v>0</v>
      </c>
      <c r="R71" s="873">
        <v>1141558</v>
      </c>
      <c r="S71" s="873">
        <v>813732</v>
      </c>
      <c r="T71" s="873">
        <v>0</v>
      </c>
      <c r="U71" s="873">
        <v>813732</v>
      </c>
      <c r="V71" s="873">
        <v>1868356</v>
      </c>
      <c r="W71" s="873">
        <v>0</v>
      </c>
      <c r="X71" s="873">
        <v>1868356</v>
      </c>
      <c r="Y71" s="873">
        <v>-1958347</v>
      </c>
      <c r="Z71" s="873">
        <v>0</v>
      </c>
      <c r="AA71" s="873">
        <v>-1958347</v>
      </c>
      <c r="AB71" s="873">
        <v>-17049</v>
      </c>
      <c r="AC71" s="873">
        <v>0</v>
      </c>
      <c r="AD71" s="873">
        <v>-17049</v>
      </c>
      <c r="AE71" s="873">
        <v>-171322</v>
      </c>
      <c r="AF71" s="873">
        <v>0</v>
      </c>
      <c r="AG71" s="873">
        <v>-171322</v>
      </c>
      <c r="AH71" s="873">
        <v>1564</v>
      </c>
      <c r="AI71" s="873">
        <v>0</v>
      </c>
      <c r="AJ71" s="873">
        <v>1564</v>
      </c>
      <c r="AK71" s="873">
        <v>0</v>
      </c>
      <c r="AL71" s="873">
        <v>0</v>
      </c>
      <c r="AM71" s="873">
        <v>0</v>
      </c>
      <c r="AN71" s="873">
        <v>-764</v>
      </c>
      <c r="AO71" s="873">
        <v>0</v>
      </c>
      <c r="AP71" s="873">
        <v>-764</v>
      </c>
      <c r="AQ71" s="873">
        <v>0</v>
      </c>
      <c r="AR71" s="873">
        <v>0</v>
      </c>
      <c r="AS71" s="873">
        <v>0</v>
      </c>
      <c r="AT71" s="873">
        <v>-172122</v>
      </c>
      <c r="AU71" s="873">
        <v>0</v>
      </c>
      <c r="AV71" s="873">
        <v>-172122</v>
      </c>
      <c r="AW71" s="873">
        <v>-7210</v>
      </c>
      <c r="AX71" s="873">
        <v>0</v>
      </c>
      <c r="AY71" s="873">
        <v>-7210</v>
      </c>
      <c r="AZ71" s="873">
        <v>3124793</v>
      </c>
      <c r="BA71" s="873">
        <v>0</v>
      </c>
      <c r="BB71" s="873">
        <v>3124793</v>
      </c>
      <c r="BC71" s="873">
        <v>-70615</v>
      </c>
      <c r="BD71" s="873">
        <v>0</v>
      </c>
      <c r="BE71" s="873">
        <v>-70615</v>
      </c>
      <c r="BF71" s="873">
        <v>-3275004</v>
      </c>
      <c r="BG71" s="873">
        <v>0</v>
      </c>
      <c r="BH71" s="873">
        <v>-3275004</v>
      </c>
      <c r="BI71" s="873">
        <v>-820</v>
      </c>
      <c r="BJ71" s="873">
        <v>0</v>
      </c>
      <c r="BK71" s="873">
        <v>-820</v>
      </c>
      <c r="BL71" s="873">
        <v>-33136</v>
      </c>
      <c r="BM71" s="873">
        <v>0</v>
      </c>
      <c r="BN71" s="873">
        <v>-33136</v>
      </c>
      <c r="BO71" s="873">
        <v>0</v>
      </c>
      <c r="BP71" s="873">
        <v>0</v>
      </c>
      <c r="BQ71" s="873">
        <v>0</v>
      </c>
      <c r="BR71" s="873">
        <v>0</v>
      </c>
      <c r="BS71" s="873">
        <v>0</v>
      </c>
      <c r="BT71" s="873">
        <v>0</v>
      </c>
      <c r="BU71" s="873">
        <v>0</v>
      </c>
      <c r="BV71" s="873">
        <v>0</v>
      </c>
      <c r="BW71" s="873">
        <v>0</v>
      </c>
      <c r="BX71" s="873">
        <v>0</v>
      </c>
      <c r="BY71" s="873">
        <v>0</v>
      </c>
      <c r="BZ71" s="873">
        <v>0</v>
      </c>
      <c r="CA71" s="873">
        <v>0</v>
      </c>
      <c r="CB71" s="873">
        <v>0</v>
      </c>
      <c r="CC71" s="873">
        <v>0</v>
      </c>
      <c r="CD71" s="873">
        <v>-2384451</v>
      </c>
      <c r="CE71" s="873">
        <v>0</v>
      </c>
      <c r="CF71" s="873">
        <v>-2384451</v>
      </c>
      <c r="CG71" s="873">
        <v>0</v>
      </c>
      <c r="CH71" s="873">
        <v>0</v>
      </c>
      <c r="CI71" s="873">
        <v>0</v>
      </c>
      <c r="CJ71" s="873">
        <v>0</v>
      </c>
      <c r="CK71" s="873">
        <v>0</v>
      </c>
      <c r="CL71" s="873">
        <v>0</v>
      </c>
      <c r="CM71" s="873">
        <v>-6278090</v>
      </c>
      <c r="CN71" s="873">
        <v>0</v>
      </c>
      <c r="CO71" s="873">
        <v>-6278090</v>
      </c>
      <c r="CP71" s="873">
        <v>19861</v>
      </c>
      <c r="CQ71" s="873">
        <v>0</v>
      </c>
      <c r="CR71" s="873">
        <v>19861</v>
      </c>
      <c r="CS71" s="873">
        <v>-6258229</v>
      </c>
      <c r="CT71" s="873">
        <v>0</v>
      </c>
      <c r="CU71" s="873">
        <v>-6258229</v>
      </c>
      <c r="CV71" s="873">
        <v>-260146</v>
      </c>
      <c r="CW71" s="873">
        <v>0</v>
      </c>
      <c r="CX71" s="873">
        <v>-260146</v>
      </c>
      <c r="CY71" s="873">
        <v>0</v>
      </c>
      <c r="CZ71" s="873">
        <v>0</v>
      </c>
      <c r="DA71" s="873">
        <v>0</v>
      </c>
      <c r="DB71" s="873">
        <v>-163279</v>
      </c>
      <c r="DC71" s="873">
        <v>0</v>
      </c>
      <c r="DD71" s="873">
        <v>-163279</v>
      </c>
      <c r="DE71" s="873">
        <v>-14827</v>
      </c>
      <c r="DF71" s="873">
        <v>0</v>
      </c>
      <c r="DG71" s="873">
        <v>-14827</v>
      </c>
      <c r="DH71" s="873">
        <v>-2195</v>
      </c>
      <c r="DI71" s="873">
        <v>0</v>
      </c>
      <c r="DJ71" s="873">
        <v>-2195</v>
      </c>
      <c r="DK71" s="873">
        <v>0</v>
      </c>
      <c r="DL71" s="873">
        <v>0</v>
      </c>
      <c r="DM71" s="873">
        <v>0</v>
      </c>
      <c r="DN71" s="873">
        <v>0</v>
      </c>
      <c r="DO71" s="873">
        <v>0</v>
      </c>
      <c r="DP71" s="873">
        <v>0</v>
      </c>
      <c r="DQ71" s="873">
        <v>0</v>
      </c>
      <c r="DR71" s="873">
        <v>0</v>
      </c>
      <c r="DS71" s="873">
        <v>0</v>
      </c>
      <c r="DT71" s="873">
        <v>0</v>
      </c>
      <c r="DU71" s="873">
        <v>0</v>
      </c>
      <c r="DV71" s="873">
        <v>0</v>
      </c>
      <c r="DW71" s="873">
        <v>0</v>
      </c>
      <c r="DX71" s="873">
        <v>0</v>
      </c>
      <c r="DY71" s="873">
        <v>0</v>
      </c>
      <c r="DZ71" s="873">
        <v>0</v>
      </c>
      <c r="EA71" s="873">
        <v>0</v>
      </c>
      <c r="EB71" s="873">
        <v>0</v>
      </c>
      <c r="EC71" s="873">
        <v>0</v>
      </c>
      <c r="ED71" s="873">
        <v>0</v>
      </c>
      <c r="EE71" s="873">
        <v>0</v>
      </c>
      <c r="EF71" s="873">
        <v>0</v>
      </c>
      <c r="EG71" s="873">
        <v>0</v>
      </c>
      <c r="EH71" s="873">
        <v>-440447</v>
      </c>
      <c r="EI71" s="873">
        <v>0</v>
      </c>
      <c r="EJ71" s="873">
        <v>-440447</v>
      </c>
      <c r="EK71" s="873">
        <v>0</v>
      </c>
      <c r="EL71" s="873">
        <v>0</v>
      </c>
      <c r="EM71" s="873">
        <v>0</v>
      </c>
      <c r="EN71" s="873">
        <v>0</v>
      </c>
      <c r="EO71" s="873">
        <v>0</v>
      </c>
      <c r="EP71" s="873">
        <v>0</v>
      </c>
      <c r="EQ71" s="873">
        <v>0</v>
      </c>
      <c r="ER71" s="873">
        <v>0</v>
      </c>
      <c r="ES71" s="873">
        <v>0</v>
      </c>
      <c r="ET71" s="873">
        <v>0</v>
      </c>
      <c r="EU71" s="873">
        <v>0</v>
      </c>
      <c r="EV71" s="873">
        <v>0</v>
      </c>
      <c r="EW71" s="873">
        <v>0</v>
      </c>
      <c r="EX71" s="873">
        <v>0</v>
      </c>
      <c r="EY71" s="873">
        <v>0</v>
      </c>
      <c r="EZ71" s="873">
        <v>0</v>
      </c>
      <c r="FA71" s="873">
        <v>0</v>
      </c>
      <c r="FB71" s="873">
        <v>0</v>
      </c>
      <c r="FC71" s="873">
        <v>0</v>
      </c>
      <c r="FD71" s="873">
        <v>0</v>
      </c>
      <c r="FE71" s="873">
        <v>0</v>
      </c>
      <c r="FF71" s="873">
        <v>0</v>
      </c>
      <c r="FG71" s="873">
        <v>0</v>
      </c>
      <c r="FH71" s="873">
        <v>0</v>
      </c>
      <c r="FI71" s="873">
        <v>0</v>
      </c>
      <c r="FJ71" s="873">
        <v>0</v>
      </c>
      <c r="FK71" s="873">
        <v>0</v>
      </c>
      <c r="FL71" s="873">
        <v>0</v>
      </c>
      <c r="FM71" s="873">
        <v>0</v>
      </c>
      <c r="FN71" s="873">
        <v>0</v>
      </c>
      <c r="FO71" s="873">
        <v>-19300</v>
      </c>
      <c r="FP71" s="873">
        <v>0</v>
      </c>
      <c r="FQ71" s="873">
        <v>-19300</v>
      </c>
      <c r="FR71" s="873">
        <v>0</v>
      </c>
      <c r="FS71" s="873">
        <v>0</v>
      </c>
      <c r="FT71" s="873">
        <v>0</v>
      </c>
      <c r="FU71" s="873">
        <v>-1722</v>
      </c>
      <c r="FV71" s="873">
        <v>0</v>
      </c>
      <c r="FW71" s="873">
        <v>-1722</v>
      </c>
      <c r="FX71" s="873">
        <v>5170</v>
      </c>
      <c r="FY71" s="873">
        <v>0</v>
      </c>
      <c r="FZ71" s="873">
        <v>5170</v>
      </c>
      <c r="GA71" s="873">
        <v>0</v>
      </c>
      <c r="GB71" s="873">
        <v>0</v>
      </c>
      <c r="GC71" s="873">
        <v>0</v>
      </c>
      <c r="GD71" s="873">
        <v>-36315269</v>
      </c>
      <c r="GE71" s="873">
        <v>0</v>
      </c>
      <c r="GF71" s="873">
        <v>-36315269</v>
      </c>
      <c r="GG71" s="873">
        <v>-58754</v>
      </c>
      <c r="GH71" s="873">
        <v>0</v>
      </c>
      <c r="GI71" s="873">
        <v>-58754</v>
      </c>
      <c r="GJ71" s="873">
        <v>-363702</v>
      </c>
      <c r="GK71" s="873">
        <v>0</v>
      </c>
      <c r="GL71" s="873">
        <v>-363702</v>
      </c>
      <c r="GM71" s="873">
        <v>-36753577</v>
      </c>
      <c r="GN71" s="873">
        <v>0</v>
      </c>
      <c r="GO71" s="873">
        <v>-36753577</v>
      </c>
      <c r="GP71" s="873">
        <v>0</v>
      </c>
      <c r="GQ71" s="873">
        <v>0</v>
      </c>
      <c r="GR71" s="873">
        <v>0</v>
      </c>
      <c r="GS71" s="873">
        <v>0</v>
      </c>
      <c r="GT71" s="873">
        <v>0</v>
      </c>
      <c r="GU71" s="873">
        <v>0</v>
      </c>
      <c r="GV71" s="873">
        <v>0</v>
      </c>
      <c r="GW71" s="873">
        <v>0</v>
      </c>
      <c r="GX71" s="873">
        <v>0</v>
      </c>
      <c r="GY71" s="873">
        <v>128480120</v>
      </c>
      <c r="GZ71" s="873">
        <v>0</v>
      </c>
      <c r="HA71" s="873">
        <v>128480120</v>
      </c>
      <c r="HB71" s="873">
        <v>1868356</v>
      </c>
      <c r="HC71" s="873">
        <v>0</v>
      </c>
      <c r="HD71" s="873">
        <v>1868356</v>
      </c>
      <c r="HE71" s="873">
        <v>-2384451</v>
      </c>
      <c r="HF71" s="873">
        <v>0</v>
      </c>
      <c r="HG71" s="873">
        <v>-2384451</v>
      </c>
      <c r="HH71" s="873">
        <v>-6258229</v>
      </c>
      <c r="HI71" s="873">
        <v>0</v>
      </c>
      <c r="HJ71" s="873">
        <v>-6258229</v>
      </c>
      <c r="HK71" s="873">
        <v>-440447</v>
      </c>
      <c r="HL71" s="873">
        <v>0</v>
      </c>
      <c r="HM71" s="873">
        <v>-440447</v>
      </c>
      <c r="HN71" s="873">
        <v>-36753577</v>
      </c>
      <c r="HO71" s="873">
        <v>0</v>
      </c>
      <c r="HP71" s="873">
        <v>-36753577</v>
      </c>
      <c r="HQ71" s="873">
        <v>0</v>
      </c>
      <c r="HR71" s="873">
        <v>0</v>
      </c>
      <c r="HS71" s="873">
        <v>0</v>
      </c>
      <c r="HT71" s="873">
        <v>-43968348</v>
      </c>
      <c r="HU71" s="873">
        <v>0</v>
      </c>
      <c r="HV71" s="873">
        <v>-43968348</v>
      </c>
      <c r="HW71" s="873">
        <v>84511772</v>
      </c>
      <c r="HX71" s="873">
        <v>0</v>
      </c>
      <c r="HY71" s="873">
        <v>84511772</v>
      </c>
      <c r="HZ71" s="870" t="s">
        <v>688</v>
      </c>
      <c r="IA71" s="870" t="s">
        <v>687</v>
      </c>
      <c r="IB71" s="870" t="s">
        <v>1907</v>
      </c>
      <c r="IC71" s="870" t="s">
        <v>2735</v>
      </c>
      <c r="ID71" s="870" t="s">
        <v>2808</v>
      </c>
    </row>
    <row r="72" spans="1:238" x14ac:dyDescent="0.2">
      <c r="A72" s="870" t="s">
        <v>3070</v>
      </c>
      <c r="B72" s="870" t="s">
        <v>205</v>
      </c>
      <c r="C72" s="870" t="s">
        <v>204</v>
      </c>
      <c r="D72" s="873">
        <v>130489812</v>
      </c>
      <c r="E72" s="873">
        <v>27912845</v>
      </c>
      <c r="F72" s="873">
        <v>158402657</v>
      </c>
      <c r="G72" s="873">
        <v>-3676326</v>
      </c>
      <c r="H72" s="873">
        <v>-824669</v>
      </c>
      <c r="I72" s="873">
        <v>-4500995</v>
      </c>
      <c r="J72" s="873">
        <v>-1613953</v>
      </c>
      <c r="K72" s="873">
        <v>-91327</v>
      </c>
      <c r="L72" s="873">
        <v>-1705280</v>
      </c>
      <c r="M72" s="873">
        <v>258425</v>
      </c>
      <c r="N72" s="873">
        <v>17088</v>
      </c>
      <c r="O72" s="873">
        <v>275513</v>
      </c>
      <c r="P72" s="873">
        <v>637716</v>
      </c>
      <c r="Q72" s="873">
        <v>631234</v>
      </c>
      <c r="R72" s="873">
        <v>1268950</v>
      </c>
      <c r="S72" s="873">
        <v>58133</v>
      </c>
      <c r="T72" s="873">
        <v>43790</v>
      </c>
      <c r="U72" s="873">
        <v>101923</v>
      </c>
      <c r="V72" s="873">
        <v>-659679</v>
      </c>
      <c r="W72" s="873">
        <v>600785</v>
      </c>
      <c r="X72" s="873">
        <v>-58894</v>
      </c>
      <c r="Y72" s="873">
        <v>-9532853</v>
      </c>
      <c r="Z72" s="873">
        <v>-398278</v>
      </c>
      <c r="AA72" s="873">
        <v>-9931131</v>
      </c>
      <c r="AB72" s="873">
        <v>-5385</v>
      </c>
      <c r="AC72" s="873">
        <v>0</v>
      </c>
      <c r="AD72" s="873">
        <v>-5385</v>
      </c>
      <c r="AE72" s="873">
        <v>-59706</v>
      </c>
      <c r="AF72" s="873">
        <v>-100632</v>
      </c>
      <c r="AG72" s="873">
        <v>-160338</v>
      </c>
      <c r="AH72" s="873">
        <v>6804</v>
      </c>
      <c r="AI72" s="873">
        <v>-145</v>
      </c>
      <c r="AJ72" s="873">
        <v>6659</v>
      </c>
      <c r="AK72" s="873">
        <v>0</v>
      </c>
      <c r="AL72" s="873">
        <v>0</v>
      </c>
      <c r="AM72" s="873">
        <v>0</v>
      </c>
      <c r="AN72" s="873">
        <v>5517</v>
      </c>
      <c r="AO72" s="873">
        <v>-18120</v>
      </c>
      <c r="AP72" s="873">
        <v>-12603</v>
      </c>
      <c r="AQ72" s="873">
        <v>0</v>
      </c>
      <c r="AR72" s="873">
        <v>0</v>
      </c>
      <c r="AS72" s="873">
        <v>0</v>
      </c>
      <c r="AT72" s="873">
        <v>-72027</v>
      </c>
      <c r="AU72" s="873">
        <v>-82367</v>
      </c>
      <c r="AV72" s="873">
        <v>-154394</v>
      </c>
      <c r="AW72" s="873">
        <v>-2813</v>
      </c>
      <c r="AX72" s="873">
        <v>0</v>
      </c>
      <c r="AY72" s="873">
        <v>-2813</v>
      </c>
      <c r="AZ72" s="873">
        <v>2475969</v>
      </c>
      <c r="BA72" s="873">
        <v>639817</v>
      </c>
      <c r="BB72" s="873">
        <v>3115786</v>
      </c>
      <c r="BC72" s="873">
        <v>165575</v>
      </c>
      <c r="BD72" s="873">
        <v>-16129</v>
      </c>
      <c r="BE72" s="873">
        <v>149446</v>
      </c>
      <c r="BF72" s="873">
        <v>-12001094</v>
      </c>
      <c r="BG72" s="873">
        <v>-655053</v>
      </c>
      <c r="BH72" s="873">
        <v>-12656147</v>
      </c>
      <c r="BI72" s="873">
        <v>-203458</v>
      </c>
      <c r="BJ72" s="873">
        <v>87627</v>
      </c>
      <c r="BK72" s="873">
        <v>-115831</v>
      </c>
      <c r="BL72" s="873">
        <v>-182713</v>
      </c>
      <c r="BM72" s="873">
        <v>0</v>
      </c>
      <c r="BN72" s="873">
        <v>-182713</v>
      </c>
      <c r="BO72" s="873">
        <v>0</v>
      </c>
      <c r="BP72" s="873">
        <v>0</v>
      </c>
      <c r="BQ72" s="873">
        <v>0</v>
      </c>
      <c r="BR72" s="873">
        <v>0</v>
      </c>
      <c r="BS72" s="873">
        <v>0</v>
      </c>
      <c r="BT72" s="873">
        <v>0</v>
      </c>
      <c r="BU72" s="873">
        <v>0</v>
      </c>
      <c r="BV72" s="873">
        <v>0</v>
      </c>
      <c r="BW72" s="873">
        <v>0</v>
      </c>
      <c r="BX72" s="873">
        <v>0</v>
      </c>
      <c r="BY72" s="873">
        <v>0</v>
      </c>
      <c r="BZ72" s="873">
        <v>0</v>
      </c>
      <c r="CA72" s="873">
        <v>0</v>
      </c>
      <c r="CB72" s="873">
        <v>0</v>
      </c>
      <c r="CC72" s="873">
        <v>0</v>
      </c>
      <c r="CD72" s="873">
        <v>-19338280</v>
      </c>
      <c r="CE72" s="873">
        <v>-442648</v>
      </c>
      <c r="CF72" s="873">
        <v>-19780928</v>
      </c>
      <c r="CG72" s="873">
        <v>-50680</v>
      </c>
      <c r="CH72" s="873">
        <v>-30691</v>
      </c>
      <c r="CI72" s="873">
        <v>-81371</v>
      </c>
      <c r="CJ72" s="873">
        <v>27183</v>
      </c>
      <c r="CK72" s="873">
        <v>-4315</v>
      </c>
      <c r="CL72" s="873">
        <v>22868</v>
      </c>
      <c r="CM72" s="873">
        <v>-3321434</v>
      </c>
      <c r="CN72" s="873">
        <v>-4988298</v>
      </c>
      <c r="CO72" s="873">
        <v>-8309732</v>
      </c>
      <c r="CP72" s="873">
        <v>-215366</v>
      </c>
      <c r="CQ72" s="873">
        <v>94062</v>
      </c>
      <c r="CR72" s="873">
        <v>-121304</v>
      </c>
      <c r="CS72" s="873">
        <v>-3560297</v>
      </c>
      <c r="CT72" s="873">
        <v>-4929242</v>
      </c>
      <c r="CU72" s="873">
        <v>-8489539</v>
      </c>
      <c r="CV72" s="873">
        <v>-75987</v>
      </c>
      <c r="CW72" s="873">
        <v>-3507</v>
      </c>
      <c r="CX72" s="873">
        <v>-79494</v>
      </c>
      <c r="CY72" s="873">
        <v>0</v>
      </c>
      <c r="CZ72" s="873">
        <v>0</v>
      </c>
      <c r="DA72" s="873">
        <v>0</v>
      </c>
      <c r="DB72" s="873">
        <v>0</v>
      </c>
      <c r="DC72" s="873">
        <v>0</v>
      </c>
      <c r="DD72" s="873">
        <v>0</v>
      </c>
      <c r="DE72" s="873">
        <v>0</v>
      </c>
      <c r="DF72" s="873">
        <v>0</v>
      </c>
      <c r="DG72" s="873">
        <v>0</v>
      </c>
      <c r="DH72" s="873">
        <v>0</v>
      </c>
      <c r="DI72" s="873">
        <v>0</v>
      </c>
      <c r="DJ72" s="873">
        <v>0</v>
      </c>
      <c r="DK72" s="873">
        <v>0</v>
      </c>
      <c r="DL72" s="873">
        <v>0</v>
      </c>
      <c r="DM72" s="873">
        <v>0</v>
      </c>
      <c r="DN72" s="873">
        <v>0</v>
      </c>
      <c r="DO72" s="873">
        <v>0</v>
      </c>
      <c r="DP72" s="873">
        <v>0</v>
      </c>
      <c r="DQ72" s="873">
        <v>0</v>
      </c>
      <c r="DR72" s="873">
        <v>0</v>
      </c>
      <c r="DS72" s="873">
        <v>0</v>
      </c>
      <c r="DT72" s="873">
        <v>0</v>
      </c>
      <c r="DU72" s="873">
        <v>0</v>
      </c>
      <c r="DV72" s="873">
        <v>0</v>
      </c>
      <c r="DW72" s="873">
        <v>0</v>
      </c>
      <c r="DX72" s="873">
        <v>0</v>
      </c>
      <c r="DY72" s="873">
        <v>0</v>
      </c>
      <c r="DZ72" s="873">
        <v>-88483</v>
      </c>
      <c r="EA72" s="873">
        <v>0</v>
      </c>
      <c r="EB72" s="873">
        <v>-88483</v>
      </c>
      <c r="EC72" s="873">
        <v>16852</v>
      </c>
      <c r="ED72" s="873">
        <v>-4718</v>
      </c>
      <c r="EE72" s="873">
        <v>12134</v>
      </c>
      <c r="EF72" s="873">
        <v>0</v>
      </c>
      <c r="EG72" s="873">
        <v>0</v>
      </c>
      <c r="EH72" s="873">
        <v>-147618</v>
      </c>
      <c r="EI72" s="873">
        <v>-8225</v>
      </c>
      <c r="EJ72" s="873">
        <v>-155843</v>
      </c>
      <c r="EK72" s="873">
        <v>0</v>
      </c>
      <c r="EL72" s="873">
        <v>0</v>
      </c>
      <c r="EM72" s="873">
        <v>0</v>
      </c>
      <c r="EN72" s="873">
        <v>0</v>
      </c>
      <c r="EO72" s="873">
        <v>0</v>
      </c>
      <c r="EP72" s="873">
        <v>0</v>
      </c>
      <c r="EQ72" s="873">
        <v>0</v>
      </c>
      <c r="ER72" s="873">
        <v>-734</v>
      </c>
      <c r="ES72" s="873">
        <v>-734</v>
      </c>
      <c r="ET72" s="873">
        <v>0</v>
      </c>
      <c r="EU72" s="873">
        <v>0</v>
      </c>
      <c r="EV72" s="873">
        <v>0</v>
      </c>
      <c r="EW72" s="873">
        <v>0</v>
      </c>
      <c r="EX72" s="873">
        <v>0</v>
      </c>
      <c r="EY72" s="873">
        <v>0</v>
      </c>
      <c r="EZ72" s="873">
        <v>0</v>
      </c>
      <c r="FA72" s="873">
        <v>0</v>
      </c>
      <c r="FB72" s="873">
        <v>0</v>
      </c>
      <c r="FC72" s="873">
        <v>0</v>
      </c>
      <c r="FD72" s="873">
        <v>0</v>
      </c>
      <c r="FE72" s="873">
        <v>0</v>
      </c>
      <c r="FF72" s="873">
        <v>0</v>
      </c>
      <c r="FG72" s="873">
        <v>0</v>
      </c>
      <c r="FH72" s="873">
        <v>0</v>
      </c>
      <c r="FI72" s="873">
        <v>0</v>
      </c>
      <c r="FJ72" s="873">
        <v>0</v>
      </c>
      <c r="FK72" s="873">
        <v>0</v>
      </c>
      <c r="FL72" s="873">
        <v>0</v>
      </c>
      <c r="FM72" s="873">
        <v>0</v>
      </c>
      <c r="FN72" s="873">
        <v>0</v>
      </c>
      <c r="FO72" s="873">
        <v>-261590</v>
      </c>
      <c r="FP72" s="873">
        <v>-1118</v>
      </c>
      <c r="FQ72" s="873">
        <v>-262708</v>
      </c>
      <c r="FR72" s="873">
        <v>1327</v>
      </c>
      <c r="FS72" s="873">
        <v>0</v>
      </c>
      <c r="FT72" s="873">
        <v>1327</v>
      </c>
      <c r="FU72" s="873">
        <v>-42278</v>
      </c>
      <c r="FV72" s="873">
        <v>-2491</v>
      </c>
      <c r="FW72" s="873">
        <v>-44769</v>
      </c>
      <c r="FX72" s="873">
        <v>27560</v>
      </c>
      <c r="FY72" s="873">
        <v>2045</v>
      </c>
      <c r="FZ72" s="873">
        <v>29605</v>
      </c>
      <c r="GA72" s="873">
        <v>-500</v>
      </c>
      <c r="GB72" s="873">
        <v>0</v>
      </c>
      <c r="GC72" s="873">
        <v>-500</v>
      </c>
      <c r="GD72" s="873">
        <v>-52043012</v>
      </c>
      <c r="GE72" s="873">
        <v>-10210998</v>
      </c>
      <c r="GF72" s="873">
        <v>-62254010</v>
      </c>
      <c r="GG72" s="873">
        <v>-91263</v>
      </c>
      <c r="GH72" s="873">
        <v>-5941</v>
      </c>
      <c r="GI72" s="873">
        <v>-97204</v>
      </c>
      <c r="GJ72" s="873">
        <v>-1144362</v>
      </c>
      <c r="GK72" s="873">
        <v>-37135</v>
      </c>
      <c r="GL72" s="873">
        <v>-1181497</v>
      </c>
      <c r="GM72" s="873">
        <v>-53554118</v>
      </c>
      <c r="GN72" s="873">
        <v>-10256372</v>
      </c>
      <c r="GO72" s="873">
        <v>-63810490</v>
      </c>
      <c r="GP72" s="873">
        <v>0</v>
      </c>
      <c r="GQ72" s="873">
        <v>0</v>
      </c>
      <c r="GR72" s="873">
        <v>0</v>
      </c>
      <c r="GS72" s="873">
        <v>-28</v>
      </c>
      <c r="GT72" s="873">
        <v>0</v>
      </c>
      <c r="GU72" s="873">
        <v>-28</v>
      </c>
      <c r="GV72" s="873">
        <v>-28</v>
      </c>
      <c r="GW72" s="873">
        <v>0</v>
      </c>
      <c r="GX72" s="873">
        <v>-28</v>
      </c>
      <c r="GY72" s="873">
        <v>126813486</v>
      </c>
      <c r="GZ72" s="873">
        <v>27088176</v>
      </c>
      <c r="HA72" s="873">
        <v>153901662</v>
      </c>
      <c r="HB72" s="873">
        <v>-659679</v>
      </c>
      <c r="HC72" s="873">
        <v>600785</v>
      </c>
      <c r="HD72" s="873">
        <v>-58894</v>
      </c>
      <c r="HE72" s="873">
        <v>-19338280</v>
      </c>
      <c r="HF72" s="873">
        <v>-442648</v>
      </c>
      <c r="HG72" s="873">
        <v>-19780928</v>
      </c>
      <c r="HH72" s="873">
        <v>-3560297</v>
      </c>
      <c r="HI72" s="873">
        <v>-4929242</v>
      </c>
      <c r="HJ72" s="873">
        <v>-8489539</v>
      </c>
      <c r="HK72" s="873">
        <v>-147618</v>
      </c>
      <c r="HL72" s="873">
        <v>-8225</v>
      </c>
      <c r="HM72" s="873">
        <v>-155843</v>
      </c>
      <c r="HN72" s="873">
        <v>-53554118</v>
      </c>
      <c r="HO72" s="873">
        <v>-10256372</v>
      </c>
      <c r="HP72" s="873">
        <v>-63810490</v>
      </c>
      <c r="HQ72" s="873">
        <v>-28</v>
      </c>
      <c r="HR72" s="873">
        <v>0</v>
      </c>
      <c r="HS72" s="873">
        <v>-28</v>
      </c>
      <c r="HT72" s="873">
        <v>-77260020</v>
      </c>
      <c r="HU72" s="873">
        <v>-15035702</v>
      </c>
      <c r="HV72" s="873">
        <v>-92295722</v>
      </c>
      <c r="HW72" s="873">
        <v>49553466</v>
      </c>
      <c r="HX72" s="873">
        <v>12052474</v>
      </c>
      <c r="HY72" s="873">
        <v>61605940</v>
      </c>
      <c r="HZ72" s="870" t="s">
        <v>697</v>
      </c>
      <c r="IA72" s="870" t="s">
        <v>680</v>
      </c>
      <c r="IB72" s="870" t="s">
        <v>1908</v>
      </c>
      <c r="IC72" s="870" t="s">
        <v>2732</v>
      </c>
      <c r="ID72" s="870" t="s">
        <v>2809</v>
      </c>
    </row>
    <row r="73" spans="1:238" x14ac:dyDescent="0.2">
      <c r="A73" s="870" t="s">
        <v>3069</v>
      </c>
      <c r="B73" s="870" t="s">
        <v>207</v>
      </c>
      <c r="C73" s="870" t="s">
        <v>206</v>
      </c>
      <c r="D73" s="873">
        <v>79356511</v>
      </c>
      <c r="E73" s="873">
        <v>1512909</v>
      </c>
      <c r="F73" s="873">
        <v>80869420</v>
      </c>
      <c r="G73" s="873">
        <v>-2369915</v>
      </c>
      <c r="H73" s="873">
        <v>130806</v>
      </c>
      <c r="I73" s="873">
        <v>-2239109</v>
      </c>
      <c r="J73" s="873">
        <v>-214746</v>
      </c>
      <c r="K73" s="873">
        <v>0</v>
      </c>
      <c r="L73" s="873">
        <v>-214746</v>
      </c>
      <c r="M73" s="873">
        <v>150175</v>
      </c>
      <c r="N73" s="873">
        <v>0</v>
      </c>
      <c r="O73" s="873">
        <v>150175</v>
      </c>
      <c r="P73" s="873">
        <v>269049</v>
      </c>
      <c r="Q73" s="873">
        <v>0</v>
      </c>
      <c r="R73" s="873">
        <v>269049</v>
      </c>
      <c r="S73" s="873">
        <v>77124</v>
      </c>
      <c r="T73" s="873">
        <v>0</v>
      </c>
      <c r="U73" s="873">
        <v>77124</v>
      </c>
      <c r="V73" s="873">
        <v>281602</v>
      </c>
      <c r="W73" s="873">
        <v>0</v>
      </c>
      <c r="X73" s="873">
        <v>281602</v>
      </c>
      <c r="Y73" s="873">
        <v>-4245690</v>
      </c>
      <c r="Z73" s="873">
        <v>0</v>
      </c>
      <c r="AA73" s="873">
        <v>-4245690</v>
      </c>
      <c r="AB73" s="873">
        <v>0</v>
      </c>
      <c r="AC73" s="873">
        <v>0</v>
      </c>
      <c r="AD73" s="873">
        <v>0</v>
      </c>
      <c r="AE73" s="873">
        <v>-82160</v>
      </c>
      <c r="AF73" s="873">
        <v>0</v>
      </c>
      <c r="AG73" s="873">
        <v>-82160</v>
      </c>
      <c r="AH73" s="873">
        <v>0</v>
      </c>
      <c r="AI73" s="873">
        <v>0</v>
      </c>
      <c r="AJ73" s="873">
        <v>0</v>
      </c>
      <c r="AK73" s="873">
        <v>0</v>
      </c>
      <c r="AL73" s="873">
        <v>0</v>
      </c>
      <c r="AM73" s="873">
        <v>0</v>
      </c>
      <c r="AN73" s="873">
        <v>9361</v>
      </c>
      <c r="AO73" s="873">
        <v>0</v>
      </c>
      <c r="AP73" s="873">
        <v>9361</v>
      </c>
      <c r="AQ73" s="873">
        <v>0</v>
      </c>
      <c r="AR73" s="873">
        <v>0</v>
      </c>
      <c r="AS73" s="873">
        <v>0</v>
      </c>
      <c r="AT73" s="873">
        <v>-91521</v>
      </c>
      <c r="AU73" s="873">
        <v>0</v>
      </c>
      <c r="AV73" s="873">
        <v>-91521</v>
      </c>
      <c r="AW73" s="873">
        <v>0</v>
      </c>
      <c r="AX73" s="873">
        <v>0</v>
      </c>
      <c r="AY73" s="873">
        <v>0</v>
      </c>
      <c r="AZ73" s="873">
        <v>1541272</v>
      </c>
      <c r="BA73" s="873">
        <v>38414</v>
      </c>
      <c r="BB73" s="873">
        <v>1579686</v>
      </c>
      <c r="BC73" s="873">
        <v>51755</v>
      </c>
      <c r="BD73" s="873">
        <v>3374</v>
      </c>
      <c r="BE73" s="873">
        <v>55129</v>
      </c>
      <c r="BF73" s="873">
        <v>-5640322</v>
      </c>
      <c r="BG73" s="873">
        <v>0</v>
      </c>
      <c r="BH73" s="873">
        <v>-5640322</v>
      </c>
      <c r="BI73" s="873">
        <v>19714</v>
      </c>
      <c r="BJ73" s="873">
        <v>0</v>
      </c>
      <c r="BK73" s="873">
        <v>19714</v>
      </c>
      <c r="BL73" s="873">
        <v>-93092</v>
      </c>
      <c r="BM73" s="873">
        <v>0</v>
      </c>
      <c r="BN73" s="873">
        <v>-93092</v>
      </c>
      <c r="BO73" s="873">
        <v>0</v>
      </c>
      <c r="BP73" s="873">
        <v>0</v>
      </c>
      <c r="BQ73" s="873">
        <v>0</v>
      </c>
      <c r="BR73" s="873">
        <v>-4429</v>
      </c>
      <c r="BS73" s="873">
        <v>0</v>
      </c>
      <c r="BT73" s="873">
        <v>-4429</v>
      </c>
      <c r="BU73" s="873">
        <v>0</v>
      </c>
      <c r="BV73" s="873">
        <v>0</v>
      </c>
      <c r="BW73" s="873">
        <v>0</v>
      </c>
      <c r="BX73" s="873">
        <v>0</v>
      </c>
      <c r="BY73" s="873">
        <v>0</v>
      </c>
      <c r="BZ73" s="873">
        <v>0</v>
      </c>
      <c r="CA73" s="873">
        <v>0</v>
      </c>
      <c r="CB73" s="873">
        <v>0</v>
      </c>
      <c r="CC73" s="873">
        <v>0</v>
      </c>
      <c r="CD73" s="873">
        <v>-8452952</v>
      </c>
      <c r="CE73" s="873">
        <v>41788</v>
      </c>
      <c r="CF73" s="873">
        <v>-8411164</v>
      </c>
      <c r="CG73" s="873">
        <v>-16593</v>
      </c>
      <c r="CH73" s="873">
        <v>-2055</v>
      </c>
      <c r="CI73" s="873">
        <v>-18648</v>
      </c>
      <c r="CJ73" s="873">
        <v>-3167</v>
      </c>
      <c r="CK73" s="873">
        <v>-46623</v>
      </c>
      <c r="CL73" s="873">
        <v>-49790</v>
      </c>
      <c r="CM73" s="873">
        <v>-1929558</v>
      </c>
      <c r="CN73" s="873">
        <v>-3533</v>
      </c>
      <c r="CO73" s="873">
        <v>-1933091</v>
      </c>
      <c r="CP73" s="873">
        <v>95583</v>
      </c>
      <c r="CQ73" s="873">
        <v>0</v>
      </c>
      <c r="CR73" s="873">
        <v>95583</v>
      </c>
      <c r="CS73" s="873">
        <v>-1853735</v>
      </c>
      <c r="CT73" s="873">
        <v>-52211</v>
      </c>
      <c r="CU73" s="873">
        <v>-1905946</v>
      </c>
      <c r="CV73" s="873">
        <v>-257756</v>
      </c>
      <c r="CW73" s="873">
        <v>0</v>
      </c>
      <c r="CX73" s="873">
        <v>-257756</v>
      </c>
      <c r="CY73" s="873">
        <v>71</v>
      </c>
      <c r="CZ73" s="873">
        <v>0</v>
      </c>
      <c r="DA73" s="873">
        <v>71</v>
      </c>
      <c r="DB73" s="873">
        <v>-1771</v>
      </c>
      <c r="DC73" s="873">
        <v>0</v>
      </c>
      <c r="DD73" s="873">
        <v>-1771</v>
      </c>
      <c r="DE73" s="873">
        <v>534</v>
      </c>
      <c r="DF73" s="873">
        <v>0</v>
      </c>
      <c r="DG73" s="873">
        <v>534</v>
      </c>
      <c r="DH73" s="873">
        <v>0</v>
      </c>
      <c r="DI73" s="873">
        <v>0</v>
      </c>
      <c r="DJ73" s="873">
        <v>0</v>
      </c>
      <c r="DK73" s="873">
        <v>0</v>
      </c>
      <c r="DL73" s="873">
        <v>0</v>
      </c>
      <c r="DM73" s="873">
        <v>0</v>
      </c>
      <c r="DN73" s="873">
        <v>0</v>
      </c>
      <c r="DO73" s="873">
        <v>0</v>
      </c>
      <c r="DP73" s="873">
        <v>0</v>
      </c>
      <c r="DQ73" s="873">
        <v>0</v>
      </c>
      <c r="DR73" s="873">
        <v>0</v>
      </c>
      <c r="DS73" s="873">
        <v>0</v>
      </c>
      <c r="DT73" s="873">
        <v>0</v>
      </c>
      <c r="DU73" s="873">
        <v>0</v>
      </c>
      <c r="DV73" s="873">
        <v>0</v>
      </c>
      <c r="DW73" s="873">
        <v>0</v>
      </c>
      <c r="DX73" s="873">
        <v>0</v>
      </c>
      <c r="DY73" s="873">
        <v>0</v>
      </c>
      <c r="DZ73" s="873">
        <v>0</v>
      </c>
      <c r="EA73" s="873">
        <v>-73536</v>
      </c>
      <c r="EB73" s="873">
        <v>-73536</v>
      </c>
      <c r="EC73" s="873">
        <v>0</v>
      </c>
      <c r="ED73" s="873">
        <v>0</v>
      </c>
      <c r="EE73" s="873">
        <v>0</v>
      </c>
      <c r="EF73" s="873">
        <v>-73536</v>
      </c>
      <c r="EG73" s="873">
        <v>0</v>
      </c>
      <c r="EH73" s="873">
        <v>-258922</v>
      </c>
      <c r="EI73" s="873">
        <v>-73536</v>
      </c>
      <c r="EJ73" s="873">
        <v>-332458</v>
      </c>
      <c r="EK73" s="873">
        <v>0</v>
      </c>
      <c r="EL73" s="873">
        <v>0</v>
      </c>
      <c r="EM73" s="873">
        <v>0</v>
      </c>
      <c r="EN73" s="873">
        <v>0</v>
      </c>
      <c r="EO73" s="873">
        <v>0</v>
      </c>
      <c r="EP73" s="873">
        <v>0</v>
      </c>
      <c r="EQ73" s="873">
        <v>0</v>
      </c>
      <c r="ER73" s="873">
        <v>0</v>
      </c>
      <c r="ES73" s="873">
        <v>0</v>
      </c>
      <c r="ET73" s="873">
        <v>0</v>
      </c>
      <c r="EU73" s="873">
        <v>0</v>
      </c>
      <c r="EV73" s="873">
        <v>0</v>
      </c>
      <c r="EW73" s="873">
        <v>0</v>
      </c>
      <c r="EX73" s="873">
        <v>0</v>
      </c>
      <c r="EY73" s="873">
        <v>0</v>
      </c>
      <c r="EZ73" s="873">
        <v>0</v>
      </c>
      <c r="FA73" s="873">
        <v>0</v>
      </c>
      <c r="FB73" s="873">
        <v>0</v>
      </c>
      <c r="FC73" s="873">
        <v>-4429</v>
      </c>
      <c r="FD73" s="873">
        <v>0</v>
      </c>
      <c r="FE73" s="873">
        <v>-4429</v>
      </c>
      <c r="FF73" s="873">
        <v>0</v>
      </c>
      <c r="FG73" s="873">
        <v>0</v>
      </c>
      <c r="FH73" s="873">
        <v>0</v>
      </c>
      <c r="FI73" s="873">
        <v>0</v>
      </c>
      <c r="FJ73" s="873">
        <v>0</v>
      </c>
      <c r="FK73" s="873">
        <v>0</v>
      </c>
      <c r="FL73" s="873">
        <v>0</v>
      </c>
      <c r="FM73" s="873">
        <v>0</v>
      </c>
      <c r="FN73" s="873">
        <v>0</v>
      </c>
      <c r="FO73" s="873">
        <v>-11958</v>
      </c>
      <c r="FP73" s="873">
        <v>0</v>
      </c>
      <c r="FQ73" s="873">
        <v>-11958</v>
      </c>
      <c r="FR73" s="873">
        <v>125</v>
      </c>
      <c r="FS73" s="873">
        <v>0</v>
      </c>
      <c r="FT73" s="873">
        <v>125</v>
      </c>
      <c r="FU73" s="873">
        <v>-9111</v>
      </c>
      <c r="FV73" s="873">
        <v>0</v>
      </c>
      <c r="FW73" s="873">
        <v>-9111</v>
      </c>
      <c r="FX73" s="873">
        <v>54171</v>
      </c>
      <c r="FY73" s="873">
        <v>0</v>
      </c>
      <c r="FZ73" s="873">
        <v>54171</v>
      </c>
      <c r="GA73" s="873">
        <v>0</v>
      </c>
      <c r="GB73" s="873">
        <v>0</v>
      </c>
      <c r="GC73" s="873">
        <v>0</v>
      </c>
      <c r="GD73" s="873">
        <v>-25674277</v>
      </c>
      <c r="GE73" s="873">
        <v>0</v>
      </c>
      <c r="GF73" s="873">
        <v>-25674277</v>
      </c>
      <c r="GG73" s="873">
        <v>-122129</v>
      </c>
      <c r="GH73" s="873">
        <v>0</v>
      </c>
      <c r="GI73" s="873">
        <v>-122129</v>
      </c>
      <c r="GJ73" s="873">
        <v>-378840</v>
      </c>
      <c r="GK73" s="873">
        <v>0</v>
      </c>
      <c r="GL73" s="873">
        <v>-378840</v>
      </c>
      <c r="GM73" s="873">
        <v>-26146448</v>
      </c>
      <c r="GN73" s="873">
        <v>0</v>
      </c>
      <c r="GO73" s="873">
        <v>-26146448</v>
      </c>
      <c r="GP73" s="873">
        <v>0</v>
      </c>
      <c r="GQ73" s="873">
        <v>0</v>
      </c>
      <c r="GR73" s="873">
        <v>0</v>
      </c>
      <c r="GS73" s="873">
        <v>0</v>
      </c>
      <c r="GT73" s="873">
        <v>0</v>
      </c>
      <c r="GU73" s="873">
        <v>0</v>
      </c>
      <c r="GV73" s="873">
        <v>0</v>
      </c>
      <c r="GW73" s="873">
        <v>0</v>
      </c>
      <c r="GX73" s="873">
        <v>0</v>
      </c>
      <c r="GY73" s="873">
        <v>76986596</v>
      </c>
      <c r="GZ73" s="873">
        <v>1643715</v>
      </c>
      <c r="HA73" s="873">
        <v>78630311</v>
      </c>
      <c r="HB73" s="873">
        <v>281602</v>
      </c>
      <c r="HC73" s="873">
        <v>0</v>
      </c>
      <c r="HD73" s="873">
        <v>281602</v>
      </c>
      <c r="HE73" s="873">
        <v>-8452952</v>
      </c>
      <c r="HF73" s="873">
        <v>41788</v>
      </c>
      <c r="HG73" s="873">
        <v>-8411164</v>
      </c>
      <c r="HH73" s="873">
        <v>-1853735</v>
      </c>
      <c r="HI73" s="873">
        <v>-52211</v>
      </c>
      <c r="HJ73" s="873">
        <v>-1905946</v>
      </c>
      <c r="HK73" s="873">
        <v>-258922</v>
      </c>
      <c r="HL73" s="873">
        <v>-73536</v>
      </c>
      <c r="HM73" s="873">
        <v>-332458</v>
      </c>
      <c r="HN73" s="873">
        <v>-26146448</v>
      </c>
      <c r="HO73" s="873">
        <v>0</v>
      </c>
      <c r="HP73" s="873">
        <v>-26146448</v>
      </c>
      <c r="HQ73" s="873">
        <v>0</v>
      </c>
      <c r="HR73" s="873">
        <v>0</v>
      </c>
      <c r="HS73" s="873">
        <v>0</v>
      </c>
      <c r="HT73" s="873">
        <v>-36430455</v>
      </c>
      <c r="HU73" s="873">
        <v>-83959</v>
      </c>
      <c r="HV73" s="873">
        <v>-36514414</v>
      </c>
      <c r="HW73" s="873">
        <v>40556141</v>
      </c>
      <c r="HX73" s="873">
        <v>1559756</v>
      </c>
      <c r="HY73" s="873">
        <v>42115897</v>
      </c>
      <c r="HZ73" s="870" t="s">
        <v>703</v>
      </c>
      <c r="IA73" s="870" t="s">
        <v>687</v>
      </c>
      <c r="IB73" s="870" t="s">
        <v>1907</v>
      </c>
      <c r="IC73" s="870" t="s">
        <v>2734</v>
      </c>
      <c r="ID73" s="870" t="s">
        <v>2810</v>
      </c>
    </row>
    <row r="74" spans="1:238" x14ac:dyDescent="0.2">
      <c r="A74" s="870" t="s">
        <v>3070</v>
      </c>
      <c r="B74" s="870" t="s">
        <v>209</v>
      </c>
      <c r="C74" s="870" t="s">
        <v>208</v>
      </c>
      <c r="D74" s="873">
        <v>44017444</v>
      </c>
      <c r="E74" s="873">
        <v>339915</v>
      </c>
      <c r="F74" s="873">
        <v>44357359</v>
      </c>
      <c r="G74" s="873">
        <v>-1116094</v>
      </c>
      <c r="H74" s="873">
        <v>-1940</v>
      </c>
      <c r="I74" s="873">
        <v>-1118034</v>
      </c>
      <c r="J74" s="873">
        <v>-180257</v>
      </c>
      <c r="K74" s="873">
        <v>0</v>
      </c>
      <c r="L74" s="873">
        <v>-180257</v>
      </c>
      <c r="M74" s="873">
        <v>-33347</v>
      </c>
      <c r="N74" s="873">
        <v>0</v>
      </c>
      <c r="O74" s="873">
        <v>-33347</v>
      </c>
      <c r="P74" s="873">
        <v>914050</v>
      </c>
      <c r="Q74" s="873">
        <v>0</v>
      </c>
      <c r="R74" s="873">
        <v>914050</v>
      </c>
      <c r="S74" s="873">
        <v>147593</v>
      </c>
      <c r="T74" s="873">
        <v>0</v>
      </c>
      <c r="U74" s="873">
        <v>147593</v>
      </c>
      <c r="V74" s="873">
        <v>848039</v>
      </c>
      <c r="W74" s="873">
        <v>0</v>
      </c>
      <c r="X74" s="873">
        <v>848039</v>
      </c>
      <c r="Y74" s="873">
        <v>-4746717</v>
      </c>
      <c r="Z74" s="873">
        <v>-77475</v>
      </c>
      <c r="AA74" s="873">
        <v>-4824192</v>
      </c>
      <c r="AB74" s="873">
        <v>-48955</v>
      </c>
      <c r="AC74" s="873">
        <v>-150</v>
      </c>
      <c r="AD74" s="873">
        <v>-49105</v>
      </c>
      <c r="AE74" s="873">
        <v>-176939</v>
      </c>
      <c r="AF74" s="873">
        <v>-747</v>
      </c>
      <c r="AG74" s="873">
        <v>-177686</v>
      </c>
      <c r="AH74" s="873">
        <v>200</v>
      </c>
      <c r="AI74" s="873">
        <v>0</v>
      </c>
      <c r="AJ74" s="873">
        <v>200</v>
      </c>
      <c r="AK74" s="873">
        <v>0</v>
      </c>
      <c r="AL74" s="873">
        <v>0</v>
      </c>
      <c r="AM74" s="873">
        <v>0</v>
      </c>
      <c r="AN74" s="873">
        <v>-6892</v>
      </c>
      <c r="AO74" s="873">
        <v>0</v>
      </c>
      <c r="AP74" s="873">
        <v>-6892</v>
      </c>
      <c r="AQ74" s="873">
        <v>0</v>
      </c>
      <c r="AR74" s="873">
        <v>0</v>
      </c>
      <c r="AS74" s="873">
        <v>0</v>
      </c>
      <c r="AT74" s="873">
        <v>-170247</v>
      </c>
      <c r="AU74" s="873">
        <v>-747</v>
      </c>
      <c r="AV74" s="873">
        <v>-170994</v>
      </c>
      <c r="AW74" s="873">
        <v>-3924</v>
      </c>
      <c r="AX74" s="873">
        <v>0</v>
      </c>
      <c r="AY74" s="873">
        <v>-3924</v>
      </c>
      <c r="AZ74" s="873">
        <v>771313</v>
      </c>
      <c r="BA74" s="873">
        <v>4686</v>
      </c>
      <c r="BB74" s="873">
        <v>775999</v>
      </c>
      <c r="BC74" s="873">
        <v>-7739</v>
      </c>
      <c r="BD74" s="873">
        <v>-1</v>
      </c>
      <c r="BE74" s="873">
        <v>-7740</v>
      </c>
      <c r="BF74" s="873">
        <v>-2977969</v>
      </c>
      <c r="BG74" s="873">
        <v>0</v>
      </c>
      <c r="BH74" s="873">
        <v>-2977969</v>
      </c>
      <c r="BI74" s="873">
        <v>27611</v>
      </c>
      <c r="BJ74" s="873">
        <v>0</v>
      </c>
      <c r="BK74" s="873">
        <v>27611</v>
      </c>
      <c r="BL74" s="873">
        <v>-55122</v>
      </c>
      <c r="BM74" s="873">
        <v>0</v>
      </c>
      <c r="BN74" s="873">
        <v>-55122</v>
      </c>
      <c r="BO74" s="873">
        <v>0</v>
      </c>
      <c r="BP74" s="873">
        <v>0</v>
      </c>
      <c r="BQ74" s="873">
        <v>0</v>
      </c>
      <c r="BR74" s="873">
        <v>0</v>
      </c>
      <c r="BS74" s="873">
        <v>0</v>
      </c>
      <c r="BT74" s="873">
        <v>0</v>
      </c>
      <c r="BU74" s="873">
        <v>0</v>
      </c>
      <c r="BV74" s="873">
        <v>0</v>
      </c>
      <c r="BW74" s="873">
        <v>0</v>
      </c>
      <c r="BX74" s="873">
        <v>0</v>
      </c>
      <c r="BY74" s="873">
        <v>0</v>
      </c>
      <c r="BZ74" s="873">
        <v>0</v>
      </c>
      <c r="CA74" s="873">
        <v>0</v>
      </c>
      <c r="CB74" s="873">
        <v>0</v>
      </c>
      <c r="CC74" s="873">
        <v>0</v>
      </c>
      <c r="CD74" s="873">
        <v>-7165562</v>
      </c>
      <c r="CE74" s="873">
        <v>-73537</v>
      </c>
      <c r="CF74" s="873">
        <v>-7239099</v>
      </c>
      <c r="CG74" s="873">
        <v>-166924</v>
      </c>
      <c r="CH74" s="873">
        <v>0</v>
      </c>
      <c r="CI74" s="873">
        <v>-166924</v>
      </c>
      <c r="CJ74" s="873">
        <v>-3251</v>
      </c>
      <c r="CK74" s="873">
        <v>0</v>
      </c>
      <c r="CL74" s="873">
        <v>-3251</v>
      </c>
      <c r="CM74" s="873">
        <v>-1486804</v>
      </c>
      <c r="CN74" s="873">
        <v>-3848</v>
      </c>
      <c r="CO74" s="873">
        <v>-1490652</v>
      </c>
      <c r="CP74" s="873">
        <v>-496531</v>
      </c>
      <c r="CQ74" s="873">
        <v>41</v>
      </c>
      <c r="CR74" s="873">
        <v>-496490</v>
      </c>
      <c r="CS74" s="873">
        <v>-2153510</v>
      </c>
      <c r="CT74" s="873">
        <v>-3807</v>
      </c>
      <c r="CU74" s="873">
        <v>-2157317</v>
      </c>
      <c r="CV74" s="873">
        <v>0</v>
      </c>
      <c r="CW74" s="873">
        <v>0</v>
      </c>
      <c r="CX74" s="873">
        <v>0</v>
      </c>
      <c r="CY74" s="873">
        <v>0</v>
      </c>
      <c r="CZ74" s="873">
        <v>0</v>
      </c>
      <c r="DA74" s="873">
        <v>0</v>
      </c>
      <c r="DB74" s="873">
        <v>0</v>
      </c>
      <c r="DC74" s="873">
        <v>0</v>
      </c>
      <c r="DD74" s="873">
        <v>0</v>
      </c>
      <c r="DE74" s="873">
        <v>0</v>
      </c>
      <c r="DF74" s="873">
        <v>0</v>
      </c>
      <c r="DG74" s="873">
        <v>0</v>
      </c>
      <c r="DH74" s="873">
        <v>0</v>
      </c>
      <c r="DI74" s="873">
        <v>0</v>
      </c>
      <c r="DJ74" s="873">
        <v>0</v>
      </c>
      <c r="DK74" s="873">
        <v>0</v>
      </c>
      <c r="DL74" s="873">
        <v>0</v>
      </c>
      <c r="DM74" s="873">
        <v>0</v>
      </c>
      <c r="DN74" s="873">
        <v>0</v>
      </c>
      <c r="DO74" s="873">
        <v>0</v>
      </c>
      <c r="DP74" s="873">
        <v>0</v>
      </c>
      <c r="DQ74" s="873">
        <v>0</v>
      </c>
      <c r="DR74" s="873">
        <v>0</v>
      </c>
      <c r="DS74" s="873">
        <v>0</v>
      </c>
      <c r="DT74" s="873">
        <v>0</v>
      </c>
      <c r="DU74" s="873">
        <v>0</v>
      </c>
      <c r="DV74" s="873">
        <v>0</v>
      </c>
      <c r="DW74" s="873">
        <v>0</v>
      </c>
      <c r="DX74" s="873">
        <v>0</v>
      </c>
      <c r="DY74" s="873">
        <v>0</v>
      </c>
      <c r="DZ74" s="873">
        <v>0</v>
      </c>
      <c r="EA74" s="873">
        <v>-29791</v>
      </c>
      <c r="EB74" s="873">
        <v>-29791</v>
      </c>
      <c r="EC74" s="873">
        <v>0</v>
      </c>
      <c r="ED74" s="873">
        <v>0</v>
      </c>
      <c r="EE74" s="873">
        <v>0</v>
      </c>
      <c r="EF74" s="873">
        <v>-29791</v>
      </c>
      <c r="EG74" s="873">
        <v>0</v>
      </c>
      <c r="EH74" s="873">
        <v>0</v>
      </c>
      <c r="EI74" s="873">
        <v>-29791</v>
      </c>
      <c r="EJ74" s="873">
        <v>-29791</v>
      </c>
      <c r="EK74" s="873">
        <v>0</v>
      </c>
      <c r="EL74" s="873">
        <v>0</v>
      </c>
      <c r="EM74" s="873">
        <v>0</v>
      </c>
      <c r="EN74" s="873">
        <v>0</v>
      </c>
      <c r="EO74" s="873">
        <v>0</v>
      </c>
      <c r="EP74" s="873">
        <v>0</v>
      </c>
      <c r="EQ74" s="873">
        <v>-273</v>
      </c>
      <c r="ER74" s="873">
        <v>0</v>
      </c>
      <c r="ES74" s="873">
        <v>-273</v>
      </c>
      <c r="ET74" s="873">
        <v>0</v>
      </c>
      <c r="EU74" s="873">
        <v>0</v>
      </c>
      <c r="EV74" s="873">
        <v>0</v>
      </c>
      <c r="EW74" s="873">
        <v>0</v>
      </c>
      <c r="EX74" s="873">
        <v>0</v>
      </c>
      <c r="EY74" s="873">
        <v>0</v>
      </c>
      <c r="EZ74" s="873">
        <v>0</v>
      </c>
      <c r="FA74" s="873">
        <v>0</v>
      </c>
      <c r="FB74" s="873">
        <v>0</v>
      </c>
      <c r="FC74" s="873">
        <v>0</v>
      </c>
      <c r="FD74" s="873">
        <v>0</v>
      </c>
      <c r="FE74" s="873">
        <v>0</v>
      </c>
      <c r="FF74" s="873">
        <v>0</v>
      </c>
      <c r="FG74" s="873">
        <v>0</v>
      </c>
      <c r="FH74" s="873">
        <v>0</v>
      </c>
      <c r="FI74" s="873">
        <v>0</v>
      </c>
      <c r="FJ74" s="873">
        <v>0</v>
      </c>
      <c r="FK74" s="873">
        <v>0</v>
      </c>
      <c r="FL74" s="873">
        <v>0</v>
      </c>
      <c r="FM74" s="873">
        <v>0</v>
      </c>
      <c r="FN74" s="873">
        <v>0</v>
      </c>
      <c r="FO74" s="873">
        <v>-15402</v>
      </c>
      <c r="FP74" s="873">
        <v>0</v>
      </c>
      <c r="FQ74" s="873">
        <v>-15402</v>
      </c>
      <c r="FR74" s="873">
        <v>-1699</v>
      </c>
      <c r="FS74" s="873">
        <v>0</v>
      </c>
      <c r="FT74" s="873">
        <v>-1699</v>
      </c>
      <c r="FU74" s="873">
        <v>-768</v>
      </c>
      <c r="FV74" s="873">
        <v>0</v>
      </c>
      <c r="FW74" s="873">
        <v>-768</v>
      </c>
      <c r="FX74" s="873">
        <v>-1563</v>
      </c>
      <c r="FY74" s="873">
        <v>0</v>
      </c>
      <c r="FZ74" s="873">
        <v>-1563</v>
      </c>
      <c r="GA74" s="873">
        <v>-3858</v>
      </c>
      <c r="GB74" s="873">
        <v>0</v>
      </c>
      <c r="GC74" s="873">
        <v>-3858</v>
      </c>
      <c r="GD74" s="873">
        <v>-17001058</v>
      </c>
      <c r="GE74" s="873">
        <v>-591</v>
      </c>
      <c r="GF74" s="873">
        <v>-17001649</v>
      </c>
      <c r="GG74" s="873">
        <v>-48702</v>
      </c>
      <c r="GH74" s="873">
        <v>0</v>
      </c>
      <c r="GI74" s="873">
        <v>-48702</v>
      </c>
      <c r="GJ74" s="873">
        <v>-118602</v>
      </c>
      <c r="GK74" s="873">
        <v>0</v>
      </c>
      <c r="GL74" s="873">
        <v>-118602</v>
      </c>
      <c r="GM74" s="873">
        <v>-17191925</v>
      </c>
      <c r="GN74" s="873">
        <v>-591</v>
      </c>
      <c r="GO74" s="873">
        <v>-17192516</v>
      </c>
      <c r="GP74" s="873">
        <v>0</v>
      </c>
      <c r="GQ74" s="873">
        <v>0</v>
      </c>
      <c r="GR74" s="873">
        <v>0</v>
      </c>
      <c r="GS74" s="873">
        <v>0</v>
      </c>
      <c r="GT74" s="873">
        <v>0</v>
      </c>
      <c r="GU74" s="873">
        <v>0</v>
      </c>
      <c r="GV74" s="873">
        <v>0</v>
      </c>
      <c r="GW74" s="873">
        <v>0</v>
      </c>
      <c r="GX74" s="873">
        <v>0</v>
      </c>
      <c r="GY74" s="873">
        <v>42901350</v>
      </c>
      <c r="GZ74" s="873">
        <v>337975</v>
      </c>
      <c r="HA74" s="873">
        <v>43239325</v>
      </c>
      <c r="HB74" s="873">
        <v>848039</v>
      </c>
      <c r="HC74" s="873">
        <v>0</v>
      </c>
      <c r="HD74" s="873">
        <v>848039</v>
      </c>
      <c r="HE74" s="873">
        <v>-7165562</v>
      </c>
      <c r="HF74" s="873">
        <v>-73537</v>
      </c>
      <c r="HG74" s="873">
        <v>-7239099</v>
      </c>
      <c r="HH74" s="873">
        <v>-2153510</v>
      </c>
      <c r="HI74" s="873">
        <v>-3807</v>
      </c>
      <c r="HJ74" s="873">
        <v>-2157317</v>
      </c>
      <c r="HK74" s="873">
        <v>0</v>
      </c>
      <c r="HL74" s="873">
        <v>-29791</v>
      </c>
      <c r="HM74" s="873">
        <v>-29791</v>
      </c>
      <c r="HN74" s="873">
        <v>-17191925</v>
      </c>
      <c r="HO74" s="873">
        <v>-591</v>
      </c>
      <c r="HP74" s="873">
        <v>-17192516</v>
      </c>
      <c r="HQ74" s="873">
        <v>0</v>
      </c>
      <c r="HR74" s="873">
        <v>0</v>
      </c>
      <c r="HS74" s="873">
        <v>0</v>
      </c>
      <c r="HT74" s="873">
        <v>-25662958</v>
      </c>
      <c r="HU74" s="873">
        <v>-107726</v>
      </c>
      <c r="HV74" s="873">
        <v>-25770684</v>
      </c>
      <c r="HW74" s="873">
        <v>17238392</v>
      </c>
      <c r="HX74" s="873">
        <v>230249</v>
      </c>
      <c r="HY74" s="873">
        <v>17468641</v>
      </c>
      <c r="HZ74" s="870" t="s">
        <v>679</v>
      </c>
      <c r="IA74" s="870" t="s">
        <v>753</v>
      </c>
      <c r="IB74" s="870" t="s">
        <v>679</v>
      </c>
      <c r="IC74" s="870" t="s">
        <v>819</v>
      </c>
      <c r="ID74" s="870" t="s">
        <v>2811</v>
      </c>
    </row>
    <row r="75" spans="1:238" x14ac:dyDescent="0.2">
      <c r="A75" s="870" t="s">
        <v>3069</v>
      </c>
      <c r="B75" s="870" t="s">
        <v>211</v>
      </c>
      <c r="C75" s="870" t="s">
        <v>210</v>
      </c>
      <c r="D75" s="873">
        <v>101955271</v>
      </c>
      <c r="E75" s="873">
        <v>0</v>
      </c>
      <c r="F75" s="873">
        <v>101955271</v>
      </c>
      <c r="G75" s="873">
        <v>-2482392</v>
      </c>
      <c r="H75" s="873">
        <v>0</v>
      </c>
      <c r="I75" s="873">
        <v>-2482392</v>
      </c>
      <c r="J75" s="873">
        <v>-119292</v>
      </c>
      <c r="K75" s="873">
        <v>0</v>
      </c>
      <c r="L75" s="873">
        <v>-119292</v>
      </c>
      <c r="M75" s="873">
        <v>104474</v>
      </c>
      <c r="N75" s="873">
        <v>0</v>
      </c>
      <c r="O75" s="873">
        <v>104474</v>
      </c>
      <c r="P75" s="873">
        <v>1801610</v>
      </c>
      <c r="Q75" s="873">
        <v>0</v>
      </c>
      <c r="R75" s="873">
        <v>1801610</v>
      </c>
      <c r="S75" s="873">
        <v>-250224</v>
      </c>
      <c r="T75" s="873">
        <v>0</v>
      </c>
      <c r="U75" s="873">
        <v>-250224</v>
      </c>
      <c r="V75" s="873">
        <v>1536568</v>
      </c>
      <c r="W75" s="873">
        <v>0</v>
      </c>
      <c r="X75" s="873">
        <v>1536568</v>
      </c>
      <c r="Y75" s="873">
        <v>-2759047</v>
      </c>
      <c r="Z75" s="873">
        <v>0</v>
      </c>
      <c r="AA75" s="873">
        <v>-2759047</v>
      </c>
      <c r="AB75" s="873">
        <v>-4338</v>
      </c>
      <c r="AC75" s="873">
        <v>0</v>
      </c>
      <c r="AD75" s="873">
        <v>-4338</v>
      </c>
      <c r="AE75" s="873">
        <v>-300344</v>
      </c>
      <c r="AF75" s="873">
        <v>0</v>
      </c>
      <c r="AG75" s="873">
        <v>-300344</v>
      </c>
      <c r="AH75" s="873">
        <v>0</v>
      </c>
      <c r="AI75" s="873">
        <v>0</v>
      </c>
      <c r="AJ75" s="873">
        <v>0</v>
      </c>
      <c r="AK75" s="873">
        <v>0</v>
      </c>
      <c r="AL75" s="873">
        <v>0</v>
      </c>
      <c r="AM75" s="873">
        <v>0</v>
      </c>
      <c r="AN75" s="873">
        <v>-48575</v>
      </c>
      <c r="AO75" s="873">
        <v>0</v>
      </c>
      <c r="AP75" s="873">
        <v>-48575</v>
      </c>
      <c r="AQ75" s="873">
        <v>0</v>
      </c>
      <c r="AR75" s="873">
        <v>0</v>
      </c>
      <c r="AS75" s="873">
        <v>0</v>
      </c>
      <c r="AT75" s="873">
        <v>-251769</v>
      </c>
      <c r="AU75" s="873">
        <v>0</v>
      </c>
      <c r="AV75" s="873">
        <v>-251769</v>
      </c>
      <c r="AW75" s="873">
        <v>-933</v>
      </c>
      <c r="AX75" s="873">
        <v>0</v>
      </c>
      <c r="AY75" s="873">
        <v>-933</v>
      </c>
      <c r="AZ75" s="873">
        <v>2321310</v>
      </c>
      <c r="BA75" s="873">
        <v>0</v>
      </c>
      <c r="BB75" s="873">
        <v>2321310</v>
      </c>
      <c r="BC75" s="873">
        <v>-52512</v>
      </c>
      <c r="BD75" s="873">
        <v>0</v>
      </c>
      <c r="BE75" s="873">
        <v>-52512</v>
      </c>
      <c r="BF75" s="873">
        <v>-3505667</v>
      </c>
      <c r="BG75" s="873">
        <v>0</v>
      </c>
      <c r="BH75" s="873">
        <v>-3505667</v>
      </c>
      <c r="BI75" s="873">
        <v>146</v>
      </c>
      <c r="BJ75" s="873">
        <v>0</v>
      </c>
      <c r="BK75" s="873">
        <v>146</v>
      </c>
      <c r="BL75" s="873">
        <v>-102704</v>
      </c>
      <c r="BM75" s="873">
        <v>0</v>
      </c>
      <c r="BN75" s="873">
        <v>-102704</v>
      </c>
      <c r="BO75" s="873">
        <v>0</v>
      </c>
      <c r="BP75" s="873">
        <v>0</v>
      </c>
      <c r="BQ75" s="873">
        <v>0</v>
      </c>
      <c r="BR75" s="873">
        <v>0</v>
      </c>
      <c r="BS75" s="873">
        <v>0</v>
      </c>
      <c r="BT75" s="873">
        <v>0</v>
      </c>
      <c r="BU75" s="873">
        <v>0</v>
      </c>
      <c r="BV75" s="873">
        <v>0</v>
      </c>
      <c r="BW75" s="873">
        <v>0</v>
      </c>
      <c r="BX75" s="873">
        <v>0</v>
      </c>
      <c r="BY75" s="873">
        <v>0</v>
      </c>
      <c r="BZ75" s="873">
        <v>0</v>
      </c>
      <c r="CA75" s="873">
        <v>0</v>
      </c>
      <c r="CB75" s="873">
        <v>0</v>
      </c>
      <c r="CC75" s="873">
        <v>0</v>
      </c>
      <c r="CD75" s="873">
        <v>-4398818</v>
      </c>
      <c r="CE75" s="873">
        <v>0</v>
      </c>
      <c r="CF75" s="873">
        <v>-4398818</v>
      </c>
      <c r="CG75" s="873">
        <v>-96478</v>
      </c>
      <c r="CH75" s="873">
        <v>0</v>
      </c>
      <c r="CI75" s="873">
        <v>-96478</v>
      </c>
      <c r="CJ75" s="873">
        <v>-27985</v>
      </c>
      <c r="CK75" s="873">
        <v>0</v>
      </c>
      <c r="CL75" s="873">
        <v>-27985</v>
      </c>
      <c r="CM75" s="873">
        <v>-3641553</v>
      </c>
      <c r="CN75" s="873">
        <v>0</v>
      </c>
      <c r="CO75" s="873">
        <v>-3641553</v>
      </c>
      <c r="CP75" s="873">
        <v>88002</v>
      </c>
      <c r="CQ75" s="873">
        <v>0</v>
      </c>
      <c r="CR75" s="873">
        <v>88002</v>
      </c>
      <c r="CS75" s="873">
        <v>-3678014</v>
      </c>
      <c r="CT75" s="873">
        <v>0</v>
      </c>
      <c r="CU75" s="873">
        <v>-3678014</v>
      </c>
      <c r="CV75" s="873">
        <v>-26150</v>
      </c>
      <c r="CW75" s="873">
        <v>0</v>
      </c>
      <c r="CX75" s="873">
        <v>-26150</v>
      </c>
      <c r="CY75" s="873">
        <v>0</v>
      </c>
      <c r="CZ75" s="873">
        <v>0</v>
      </c>
      <c r="DA75" s="873">
        <v>0</v>
      </c>
      <c r="DB75" s="873">
        <v>-5884</v>
      </c>
      <c r="DC75" s="873">
        <v>0</v>
      </c>
      <c r="DD75" s="873">
        <v>-5884</v>
      </c>
      <c r="DE75" s="873">
        <v>0</v>
      </c>
      <c r="DF75" s="873">
        <v>0</v>
      </c>
      <c r="DG75" s="873">
        <v>0</v>
      </c>
      <c r="DH75" s="873">
        <v>-8295</v>
      </c>
      <c r="DI75" s="873">
        <v>0</v>
      </c>
      <c r="DJ75" s="873">
        <v>-8295</v>
      </c>
      <c r="DK75" s="873">
        <v>0</v>
      </c>
      <c r="DL75" s="873">
        <v>0</v>
      </c>
      <c r="DM75" s="873">
        <v>0</v>
      </c>
      <c r="DN75" s="873">
        <v>0</v>
      </c>
      <c r="DO75" s="873">
        <v>0</v>
      </c>
      <c r="DP75" s="873">
        <v>0</v>
      </c>
      <c r="DQ75" s="873">
        <v>0</v>
      </c>
      <c r="DR75" s="873">
        <v>0</v>
      </c>
      <c r="DS75" s="873">
        <v>0</v>
      </c>
      <c r="DT75" s="873">
        <v>-2162</v>
      </c>
      <c r="DU75" s="873">
        <v>0</v>
      </c>
      <c r="DV75" s="873">
        <v>-2162</v>
      </c>
      <c r="DW75" s="873">
        <v>0</v>
      </c>
      <c r="DX75" s="873">
        <v>0</v>
      </c>
      <c r="DY75" s="873">
        <v>0</v>
      </c>
      <c r="DZ75" s="873">
        <v>0</v>
      </c>
      <c r="EA75" s="873">
        <v>0</v>
      </c>
      <c r="EB75" s="873">
        <v>0</v>
      </c>
      <c r="EC75" s="873">
        <v>0</v>
      </c>
      <c r="ED75" s="873">
        <v>0</v>
      </c>
      <c r="EE75" s="873">
        <v>0</v>
      </c>
      <c r="EF75" s="873">
        <v>0</v>
      </c>
      <c r="EG75" s="873">
        <v>0</v>
      </c>
      <c r="EH75" s="873">
        <v>-42491</v>
      </c>
      <c r="EI75" s="873">
        <v>0</v>
      </c>
      <c r="EJ75" s="873">
        <v>-42491</v>
      </c>
      <c r="EK75" s="873">
        <v>0</v>
      </c>
      <c r="EL75" s="873">
        <v>0</v>
      </c>
      <c r="EM75" s="873">
        <v>0</v>
      </c>
      <c r="EN75" s="873">
        <v>0</v>
      </c>
      <c r="EO75" s="873">
        <v>0</v>
      </c>
      <c r="EP75" s="873">
        <v>0</v>
      </c>
      <c r="EQ75" s="873">
        <v>-43847</v>
      </c>
      <c r="ER75" s="873">
        <v>0</v>
      </c>
      <c r="ES75" s="873">
        <v>-43847</v>
      </c>
      <c r="ET75" s="873">
        <v>0</v>
      </c>
      <c r="EU75" s="873">
        <v>0</v>
      </c>
      <c r="EV75" s="873">
        <v>0</v>
      </c>
      <c r="EW75" s="873">
        <v>0</v>
      </c>
      <c r="EX75" s="873">
        <v>0</v>
      </c>
      <c r="EY75" s="873">
        <v>0</v>
      </c>
      <c r="EZ75" s="873">
        <v>-139</v>
      </c>
      <c r="FA75" s="873">
        <v>0</v>
      </c>
      <c r="FB75" s="873">
        <v>-139</v>
      </c>
      <c r="FC75" s="873">
        <v>0</v>
      </c>
      <c r="FD75" s="873">
        <v>0</v>
      </c>
      <c r="FE75" s="873">
        <v>0</v>
      </c>
      <c r="FF75" s="873">
        <v>0</v>
      </c>
      <c r="FG75" s="873">
        <v>0</v>
      </c>
      <c r="FH75" s="873">
        <v>0</v>
      </c>
      <c r="FI75" s="873">
        <v>0</v>
      </c>
      <c r="FJ75" s="873">
        <v>0</v>
      </c>
      <c r="FK75" s="873">
        <v>0</v>
      </c>
      <c r="FL75" s="873">
        <v>0</v>
      </c>
      <c r="FM75" s="873">
        <v>0</v>
      </c>
      <c r="FN75" s="873">
        <v>0</v>
      </c>
      <c r="FO75" s="873">
        <v>-4419</v>
      </c>
      <c r="FP75" s="873">
        <v>0</v>
      </c>
      <c r="FQ75" s="873">
        <v>-4419</v>
      </c>
      <c r="FR75" s="873">
        <v>612</v>
      </c>
      <c r="FS75" s="873">
        <v>0</v>
      </c>
      <c r="FT75" s="873">
        <v>612</v>
      </c>
      <c r="FU75" s="873">
        <v>-4968</v>
      </c>
      <c r="FV75" s="873">
        <v>0</v>
      </c>
      <c r="FW75" s="873">
        <v>-4968</v>
      </c>
      <c r="FX75" s="873">
        <v>-8148</v>
      </c>
      <c r="FY75" s="873">
        <v>0</v>
      </c>
      <c r="FZ75" s="873">
        <v>-8148</v>
      </c>
      <c r="GA75" s="873">
        <v>0</v>
      </c>
      <c r="GB75" s="873">
        <v>0</v>
      </c>
      <c r="GC75" s="873">
        <v>0</v>
      </c>
      <c r="GD75" s="873">
        <v>-58677184</v>
      </c>
      <c r="GE75" s="873">
        <v>0</v>
      </c>
      <c r="GF75" s="873">
        <v>-58677184</v>
      </c>
      <c r="GG75" s="873">
        <v>0</v>
      </c>
      <c r="GH75" s="873">
        <v>0</v>
      </c>
      <c r="GI75" s="873">
        <v>0</v>
      </c>
      <c r="GJ75" s="873">
        <v>-315808</v>
      </c>
      <c r="GK75" s="873">
        <v>0</v>
      </c>
      <c r="GL75" s="873">
        <v>-315808</v>
      </c>
      <c r="GM75" s="873">
        <v>-59053901</v>
      </c>
      <c r="GN75" s="873">
        <v>0</v>
      </c>
      <c r="GO75" s="873">
        <v>-59053901</v>
      </c>
      <c r="GP75" s="873">
        <v>0</v>
      </c>
      <c r="GQ75" s="873">
        <v>0</v>
      </c>
      <c r="GR75" s="873">
        <v>0</v>
      </c>
      <c r="GS75" s="873">
        <v>0</v>
      </c>
      <c r="GT75" s="873">
        <v>0</v>
      </c>
      <c r="GU75" s="873">
        <v>0</v>
      </c>
      <c r="GV75" s="873">
        <v>0</v>
      </c>
      <c r="GW75" s="873">
        <v>0</v>
      </c>
      <c r="GX75" s="873">
        <v>0</v>
      </c>
      <c r="GY75" s="873">
        <v>99472879</v>
      </c>
      <c r="GZ75" s="873">
        <v>0</v>
      </c>
      <c r="HA75" s="873">
        <v>99472879</v>
      </c>
      <c r="HB75" s="873">
        <v>1536568</v>
      </c>
      <c r="HC75" s="873">
        <v>0</v>
      </c>
      <c r="HD75" s="873">
        <v>1536568</v>
      </c>
      <c r="HE75" s="873">
        <v>-4398818</v>
      </c>
      <c r="HF75" s="873">
        <v>0</v>
      </c>
      <c r="HG75" s="873">
        <v>-4398818</v>
      </c>
      <c r="HH75" s="873">
        <v>-3678014</v>
      </c>
      <c r="HI75" s="873">
        <v>0</v>
      </c>
      <c r="HJ75" s="873">
        <v>-3678014</v>
      </c>
      <c r="HK75" s="873">
        <v>-42491</v>
      </c>
      <c r="HL75" s="873">
        <v>0</v>
      </c>
      <c r="HM75" s="873">
        <v>-42491</v>
      </c>
      <c r="HN75" s="873">
        <v>-59053901</v>
      </c>
      <c r="HO75" s="873">
        <v>0</v>
      </c>
      <c r="HP75" s="873">
        <v>-59053901</v>
      </c>
      <c r="HQ75" s="873">
        <v>0</v>
      </c>
      <c r="HR75" s="873">
        <v>0</v>
      </c>
      <c r="HS75" s="873">
        <v>0</v>
      </c>
      <c r="HT75" s="873">
        <v>-65636656</v>
      </c>
      <c r="HU75" s="873">
        <v>0</v>
      </c>
      <c r="HV75" s="873">
        <v>-65636656</v>
      </c>
      <c r="HW75" s="873">
        <v>33836223</v>
      </c>
      <c r="HX75" s="873">
        <v>0</v>
      </c>
      <c r="HY75" s="873">
        <v>33836223</v>
      </c>
      <c r="HZ75" s="870" t="s">
        <v>715</v>
      </c>
      <c r="IA75" s="870" t="s">
        <v>714</v>
      </c>
      <c r="IB75" s="870" t="s">
        <v>1907</v>
      </c>
      <c r="IC75" s="870" t="s">
        <v>2735</v>
      </c>
      <c r="ID75" s="870" t="s">
        <v>2812</v>
      </c>
    </row>
    <row r="76" spans="1:238" x14ac:dyDescent="0.2">
      <c r="A76" s="870" t="s">
        <v>3069</v>
      </c>
      <c r="B76" s="870" t="s">
        <v>213</v>
      </c>
      <c r="C76" s="870" t="s">
        <v>212</v>
      </c>
      <c r="D76" s="873">
        <v>56726461</v>
      </c>
      <c r="E76" s="873">
        <v>0</v>
      </c>
      <c r="F76" s="873">
        <v>56726461</v>
      </c>
      <c r="G76" s="873">
        <v>-520006</v>
      </c>
      <c r="H76" s="873">
        <v>0</v>
      </c>
      <c r="I76" s="873">
        <v>-520006</v>
      </c>
      <c r="J76" s="873">
        <v>-86549</v>
      </c>
      <c r="K76" s="873">
        <v>0</v>
      </c>
      <c r="L76" s="873">
        <v>-86549</v>
      </c>
      <c r="M76" s="873">
        <v>115632</v>
      </c>
      <c r="N76" s="873">
        <v>0</v>
      </c>
      <c r="O76" s="873">
        <v>115632</v>
      </c>
      <c r="P76" s="873">
        <v>276355</v>
      </c>
      <c r="Q76" s="873">
        <v>0</v>
      </c>
      <c r="R76" s="873">
        <v>276355</v>
      </c>
      <c r="S76" s="873">
        <v>12510</v>
      </c>
      <c r="T76" s="873">
        <v>0</v>
      </c>
      <c r="U76" s="873">
        <v>12510</v>
      </c>
      <c r="V76" s="873">
        <v>317948</v>
      </c>
      <c r="W76" s="873">
        <v>0</v>
      </c>
      <c r="X76" s="873">
        <v>317948</v>
      </c>
      <c r="Y76" s="873">
        <v>-2871686</v>
      </c>
      <c r="Z76" s="873">
        <v>0</v>
      </c>
      <c r="AA76" s="873">
        <v>-2871686</v>
      </c>
      <c r="AB76" s="873">
        <v>0</v>
      </c>
      <c r="AC76" s="873">
        <v>0</v>
      </c>
      <c r="AD76" s="873">
        <v>0</v>
      </c>
      <c r="AE76" s="873">
        <v>-234578</v>
      </c>
      <c r="AF76" s="873">
        <v>0</v>
      </c>
      <c r="AG76" s="873">
        <v>-234578</v>
      </c>
      <c r="AH76" s="873">
        <v>0</v>
      </c>
      <c r="AI76" s="873">
        <v>0</v>
      </c>
      <c r="AJ76" s="873">
        <v>0</v>
      </c>
      <c r="AK76" s="873">
        <v>0</v>
      </c>
      <c r="AL76" s="873">
        <v>0</v>
      </c>
      <c r="AM76" s="873">
        <v>0</v>
      </c>
      <c r="AN76" s="873">
        <v>-19223</v>
      </c>
      <c r="AO76" s="873">
        <v>0</v>
      </c>
      <c r="AP76" s="873">
        <v>-19223</v>
      </c>
      <c r="AQ76" s="873">
        <v>0</v>
      </c>
      <c r="AR76" s="873">
        <v>0</v>
      </c>
      <c r="AS76" s="873">
        <v>0</v>
      </c>
      <c r="AT76" s="873">
        <v>-215355</v>
      </c>
      <c r="AU76" s="873">
        <v>0</v>
      </c>
      <c r="AV76" s="873">
        <v>-215355</v>
      </c>
      <c r="AW76" s="873">
        <v>0</v>
      </c>
      <c r="AX76" s="873">
        <v>0</v>
      </c>
      <c r="AY76" s="873">
        <v>0</v>
      </c>
      <c r="AZ76" s="873">
        <v>1193109</v>
      </c>
      <c r="BA76" s="873">
        <v>0</v>
      </c>
      <c r="BB76" s="873">
        <v>1193109</v>
      </c>
      <c r="BC76" s="873">
        <v>-9243</v>
      </c>
      <c r="BD76" s="873">
        <v>0</v>
      </c>
      <c r="BE76" s="873">
        <v>-9243</v>
      </c>
      <c r="BF76" s="873">
        <v>-2697458</v>
      </c>
      <c r="BG76" s="873">
        <v>0</v>
      </c>
      <c r="BH76" s="873">
        <v>-2697458</v>
      </c>
      <c r="BI76" s="873">
        <v>-6700</v>
      </c>
      <c r="BJ76" s="873">
        <v>0</v>
      </c>
      <c r="BK76" s="873">
        <v>-6700</v>
      </c>
      <c r="BL76" s="873">
        <v>-26696</v>
      </c>
      <c r="BM76" s="873">
        <v>0</v>
      </c>
      <c r="BN76" s="873">
        <v>-26696</v>
      </c>
      <c r="BO76" s="873">
        <v>0</v>
      </c>
      <c r="BP76" s="873">
        <v>0</v>
      </c>
      <c r="BQ76" s="873">
        <v>0</v>
      </c>
      <c r="BR76" s="873">
        <v>-44728</v>
      </c>
      <c r="BS76" s="873">
        <v>0</v>
      </c>
      <c r="BT76" s="873">
        <v>-44728</v>
      </c>
      <c r="BU76" s="873">
        <v>-2545</v>
      </c>
      <c r="BV76" s="873">
        <v>0</v>
      </c>
      <c r="BW76" s="873">
        <v>-2545</v>
      </c>
      <c r="BX76" s="873">
        <v>0</v>
      </c>
      <c r="BY76" s="873">
        <v>0</v>
      </c>
      <c r="BZ76" s="873">
        <v>0</v>
      </c>
      <c r="CA76" s="873">
        <v>0</v>
      </c>
      <c r="CB76" s="873">
        <v>0</v>
      </c>
      <c r="CC76" s="873">
        <v>0</v>
      </c>
      <c r="CD76" s="873">
        <v>-4700525</v>
      </c>
      <c r="CE76" s="873">
        <v>0</v>
      </c>
      <c r="CF76" s="873">
        <v>-4700525</v>
      </c>
      <c r="CG76" s="873">
        <v>-18357</v>
      </c>
      <c r="CH76" s="873">
        <v>0</v>
      </c>
      <c r="CI76" s="873">
        <v>-18357</v>
      </c>
      <c r="CJ76" s="873">
        <v>0</v>
      </c>
      <c r="CK76" s="873">
        <v>0</v>
      </c>
      <c r="CL76" s="873">
        <v>0</v>
      </c>
      <c r="CM76" s="873">
        <v>-1208841</v>
      </c>
      <c r="CN76" s="873">
        <v>0</v>
      </c>
      <c r="CO76" s="873">
        <v>-1208841</v>
      </c>
      <c r="CP76" s="873">
        <v>155716</v>
      </c>
      <c r="CQ76" s="873">
        <v>0</v>
      </c>
      <c r="CR76" s="873">
        <v>155716</v>
      </c>
      <c r="CS76" s="873">
        <v>-1071482</v>
      </c>
      <c r="CT76" s="873">
        <v>0</v>
      </c>
      <c r="CU76" s="873">
        <v>-1071482</v>
      </c>
      <c r="CV76" s="873">
        <v>-43612</v>
      </c>
      <c r="CW76" s="873">
        <v>0</v>
      </c>
      <c r="CX76" s="873">
        <v>-43612</v>
      </c>
      <c r="CY76" s="873">
        <v>0</v>
      </c>
      <c r="CZ76" s="873">
        <v>0</v>
      </c>
      <c r="DA76" s="873">
        <v>0</v>
      </c>
      <c r="DB76" s="873">
        <v>-7065</v>
      </c>
      <c r="DC76" s="873">
        <v>0</v>
      </c>
      <c r="DD76" s="873">
        <v>-7065</v>
      </c>
      <c r="DE76" s="873">
        <v>0</v>
      </c>
      <c r="DF76" s="873">
        <v>0</v>
      </c>
      <c r="DG76" s="873">
        <v>0</v>
      </c>
      <c r="DH76" s="873">
        <v>-412</v>
      </c>
      <c r="DI76" s="873">
        <v>0</v>
      </c>
      <c r="DJ76" s="873">
        <v>-412</v>
      </c>
      <c r="DK76" s="873">
        <v>0</v>
      </c>
      <c r="DL76" s="873">
        <v>0</v>
      </c>
      <c r="DM76" s="873">
        <v>0</v>
      </c>
      <c r="DN76" s="873">
        <v>0</v>
      </c>
      <c r="DO76" s="873">
        <v>0</v>
      </c>
      <c r="DP76" s="873">
        <v>0</v>
      </c>
      <c r="DQ76" s="873">
        <v>0</v>
      </c>
      <c r="DR76" s="873">
        <v>0</v>
      </c>
      <c r="DS76" s="873">
        <v>0</v>
      </c>
      <c r="DT76" s="873">
        <v>0</v>
      </c>
      <c r="DU76" s="873">
        <v>0</v>
      </c>
      <c r="DV76" s="873">
        <v>0</v>
      </c>
      <c r="DW76" s="873">
        <v>0</v>
      </c>
      <c r="DX76" s="873">
        <v>0</v>
      </c>
      <c r="DY76" s="873">
        <v>0</v>
      </c>
      <c r="DZ76" s="873">
        <v>0</v>
      </c>
      <c r="EA76" s="873">
        <v>0</v>
      </c>
      <c r="EB76" s="873">
        <v>0</v>
      </c>
      <c r="EC76" s="873">
        <v>0</v>
      </c>
      <c r="ED76" s="873">
        <v>0</v>
      </c>
      <c r="EE76" s="873">
        <v>0</v>
      </c>
      <c r="EF76" s="873">
        <v>0</v>
      </c>
      <c r="EG76" s="873">
        <v>0</v>
      </c>
      <c r="EH76" s="873">
        <v>-51089</v>
      </c>
      <c r="EI76" s="873">
        <v>0</v>
      </c>
      <c r="EJ76" s="873">
        <v>-51089</v>
      </c>
      <c r="EK76" s="873">
        <v>0</v>
      </c>
      <c r="EL76" s="873">
        <v>0</v>
      </c>
      <c r="EM76" s="873">
        <v>0</v>
      </c>
      <c r="EN76" s="873">
        <v>0</v>
      </c>
      <c r="EO76" s="873">
        <v>0</v>
      </c>
      <c r="EP76" s="873">
        <v>0</v>
      </c>
      <c r="EQ76" s="873">
        <v>0</v>
      </c>
      <c r="ER76" s="873">
        <v>0</v>
      </c>
      <c r="ES76" s="873">
        <v>0</v>
      </c>
      <c r="ET76" s="873">
        <v>0</v>
      </c>
      <c r="EU76" s="873">
        <v>0</v>
      </c>
      <c r="EV76" s="873">
        <v>0</v>
      </c>
      <c r="EW76" s="873">
        <v>0</v>
      </c>
      <c r="EX76" s="873">
        <v>0</v>
      </c>
      <c r="EY76" s="873">
        <v>0</v>
      </c>
      <c r="EZ76" s="873">
        <v>0</v>
      </c>
      <c r="FA76" s="873">
        <v>0</v>
      </c>
      <c r="FB76" s="873">
        <v>0</v>
      </c>
      <c r="FC76" s="873">
        <v>-44178</v>
      </c>
      <c r="FD76" s="873">
        <v>0</v>
      </c>
      <c r="FE76" s="873">
        <v>-44178</v>
      </c>
      <c r="FF76" s="873">
        <v>-2545</v>
      </c>
      <c r="FG76" s="873">
        <v>0</v>
      </c>
      <c r="FH76" s="873">
        <v>-2545</v>
      </c>
      <c r="FI76" s="873">
        <v>0</v>
      </c>
      <c r="FJ76" s="873">
        <v>0</v>
      </c>
      <c r="FK76" s="873">
        <v>0</v>
      </c>
      <c r="FL76" s="873">
        <v>0</v>
      </c>
      <c r="FM76" s="873">
        <v>0</v>
      </c>
      <c r="FN76" s="873">
        <v>0</v>
      </c>
      <c r="FO76" s="873">
        <v>-26476</v>
      </c>
      <c r="FP76" s="873">
        <v>0</v>
      </c>
      <c r="FQ76" s="873">
        <v>-26476</v>
      </c>
      <c r="FR76" s="873">
        <v>339</v>
      </c>
      <c r="FS76" s="873">
        <v>0</v>
      </c>
      <c r="FT76" s="873">
        <v>339</v>
      </c>
      <c r="FU76" s="873">
        <v>-2048</v>
      </c>
      <c r="FV76" s="873">
        <v>0</v>
      </c>
      <c r="FW76" s="873">
        <v>-2048</v>
      </c>
      <c r="FX76" s="873">
        <v>745</v>
      </c>
      <c r="FY76" s="873">
        <v>0</v>
      </c>
      <c r="FZ76" s="873">
        <v>745</v>
      </c>
      <c r="GA76" s="873">
        <v>38</v>
      </c>
      <c r="GB76" s="873">
        <v>0</v>
      </c>
      <c r="GC76" s="873">
        <v>38</v>
      </c>
      <c r="GD76" s="873">
        <v>-7627205</v>
      </c>
      <c r="GE76" s="873">
        <v>0</v>
      </c>
      <c r="GF76" s="873">
        <v>-7627205</v>
      </c>
      <c r="GG76" s="873">
        <v>-22258</v>
      </c>
      <c r="GH76" s="873">
        <v>0</v>
      </c>
      <c r="GI76" s="873">
        <v>-22258</v>
      </c>
      <c r="GJ76" s="873">
        <v>-170116</v>
      </c>
      <c r="GK76" s="873">
        <v>0</v>
      </c>
      <c r="GL76" s="873">
        <v>-170116</v>
      </c>
      <c r="GM76" s="873">
        <v>-7893704</v>
      </c>
      <c r="GN76" s="873">
        <v>0</v>
      </c>
      <c r="GO76" s="873">
        <v>-7893704</v>
      </c>
      <c r="GP76" s="873">
        <v>0</v>
      </c>
      <c r="GQ76" s="873">
        <v>0</v>
      </c>
      <c r="GR76" s="873">
        <v>0</v>
      </c>
      <c r="GS76" s="873">
        <v>0</v>
      </c>
      <c r="GT76" s="873">
        <v>0</v>
      </c>
      <c r="GU76" s="873">
        <v>0</v>
      </c>
      <c r="GV76" s="873">
        <v>0</v>
      </c>
      <c r="GW76" s="873">
        <v>0</v>
      </c>
      <c r="GX76" s="873">
        <v>0</v>
      </c>
      <c r="GY76" s="873">
        <v>56206455</v>
      </c>
      <c r="GZ76" s="873">
        <v>0</v>
      </c>
      <c r="HA76" s="873">
        <v>56206455</v>
      </c>
      <c r="HB76" s="873">
        <v>317948</v>
      </c>
      <c r="HC76" s="873">
        <v>0</v>
      </c>
      <c r="HD76" s="873">
        <v>317948</v>
      </c>
      <c r="HE76" s="873">
        <v>-4700525</v>
      </c>
      <c r="HF76" s="873">
        <v>0</v>
      </c>
      <c r="HG76" s="873">
        <v>-4700525</v>
      </c>
      <c r="HH76" s="873">
        <v>-1071482</v>
      </c>
      <c r="HI76" s="873">
        <v>0</v>
      </c>
      <c r="HJ76" s="873">
        <v>-1071482</v>
      </c>
      <c r="HK76" s="873">
        <v>-51089</v>
      </c>
      <c r="HL76" s="873">
        <v>0</v>
      </c>
      <c r="HM76" s="873">
        <v>-51089</v>
      </c>
      <c r="HN76" s="873">
        <v>-7893704</v>
      </c>
      <c r="HO76" s="873">
        <v>0</v>
      </c>
      <c r="HP76" s="873">
        <v>-7893704</v>
      </c>
      <c r="HQ76" s="873">
        <v>0</v>
      </c>
      <c r="HR76" s="873">
        <v>0</v>
      </c>
      <c r="HS76" s="873">
        <v>0</v>
      </c>
      <c r="HT76" s="873">
        <v>-13398852</v>
      </c>
      <c r="HU76" s="873">
        <v>0</v>
      </c>
      <c r="HV76" s="873">
        <v>-13398852</v>
      </c>
      <c r="HW76" s="873">
        <v>42807603</v>
      </c>
      <c r="HX76" s="873">
        <v>0</v>
      </c>
      <c r="HY76" s="873">
        <v>42807603</v>
      </c>
      <c r="HZ76" s="870" t="s">
        <v>704</v>
      </c>
      <c r="IA76" s="870" t="s">
        <v>687</v>
      </c>
      <c r="IB76" s="870" t="s">
        <v>1907</v>
      </c>
      <c r="IC76" s="870" t="s">
        <v>2736</v>
      </c>
      <c r="ID76" s="870" t="s">
        <v>2813</v>
      </c>
    </row>
    <row r="77" spans="1:238" x14ac:dyDescent="0.2">
      <c r="A77" s="870" t="s">
        <v>3069</v>
      </c>
      <c r="B77" s="870" t="s">
        <v>215</v>
      </c>
      <c r="C77" s="870" t="s">
        <v>214</v>
      </c>
      <c r="D77" s="873">
        <v>113173858</v>
      </c>
      <c r="E77" s="873">
        <v>173989</v>
      </c>
      <c r="F77" s="873">
        <v>113347847</v>
      </c>
      <c r="G77" s="873">
        <v>-6173890</v>
      </c>
      <c r="H77" s="873">
        <v>0</v>
      </c>
      <c r="I77" s="873">
        <v>-6173890</v>
      </c>
      <c r="J77" s="873">
        <v>-856181</v>
      </c>
      <c r="K77" s="873">
        <v>0</v>
      </c>
      <c r="L77" s="873">
        <v>-856181</v>
      </c>
      <c r="M77" s="873">
        <v>746263</v>
      </c>
      <c r="N77" s="873">
        <v>0</v>
      </c>
      <c r="O77" s="873">
        <v>746263</v>
      </c>
      <c r="P77" s="873">
        <v>102461</v>
      </c>
      <c r="Q77" s="873">
        <v>0</v>
      </c>
      <c r="R77" s="873">
        <v>102461</v>
      </c>
      <c r="S77" s="873">
        <v>405266</v>
      </c>
      <c r="T77" s="873">
        <v>0</v>
      </c>
      <c r="U77" s="873">
        <v>405266</v>
      </c>
      <c r="V77" s="873">
        <v>397809</v>
      </c>
      <c r="W77" s="873">
        <v>0</v>
      </c>
      <c r="X77" s="873">
        <v>397809</v>
      </c>
      <c r="Y77" s="873">
        <v>-7685026</v>
      </c>
      <c r="Z77" s="873">
        <v>-8723</v>
      </c>
      <c r="AA77" s="873">
        <v>-7693749</v>
      </c>
      <c r="AB77" s="873">
        <v>0</v>
      </c>
      <c r="AC77" s="873">
        <v>0</v>
      </c>
      <c r="AD77" s="873">
        <v>0</v>
      </c>
      <c r="AE77" s="873">
        <v>-563646</v>
      </c>
      <c r="AF77" s="873">
        <v>-3271</v>
      </c>
      <c r="AG77" s="873">
        <v>-566917</v>
      </c>
      <c r="AH77" s="873">
        <v>0</v>
      </c>
      <c r="AI77" s="873">
        <v>0</v>
      </c>
      <c r="AJ77" s="873">
        <v>0</v>
      </c>
      <c r="AK77" s="873">
        <v>0</v>
      </c>
      <c r="AL77" s="873">
        <v>0</v>
      </c>
      <c r="AM77" s="873">
        <v>0</v>
      </c>
      <c r="AN77" s="873">
        <v>-50119</v>
      </c>
      <c r="AO77" s="873">
        <v>0</v>
      </c>
      <c r="AP77" s="873">
        <v>-50119</v>
      </c>
      <c r="AQ77" s="873">
        <v>0</v>
      </c>
      <c r="AR77" s="873">
        <v>0</v>
      </c>
      <c r="AS77" s="873">
        <v>0</v>
      </c>
      <c r="AT77" s="873">
        <v>-513527</v>
      </c>
      <c r="AU77" s="873">
        <v>-3271</v>
      </c>
      <c r="AV77" s="873">
        <v>-516798</v>
      </c>
      <c r="AW77" s="873">
        <v>0</v>
      </c>
      <c r="AX77" s="873">
        <v>0</v>
      </c>
      <c r="AY77" s="873">
        <v>0</v>
      </c>
      <c r="AZ77" s="873">
        <v>2142784</v>
      </c>
      <c r="BA77" s="873">
        <v>2662</v>
      </c>
      <c r="BB77" s="873">
        <v>2145446</v>
      </c>
      <c r="BC77" s="873">
        <v>-115491</v>
      </c>
      <c r="BD77" s="873">
        <v>1416</v>
      </c>
      <c r="BE77" s="873">
        <v>-114075</v>
      </c>
      <c r="BF77" s="873">
        <v>-7775049</v>
      </c>
      <c r="BG77" s="873">
        <v>-31539</v>
      </c>
      <c r="BH77" s="873">
        <v>-7806588</v>
      </c>
      <c r="BI77" s="873">
        <v>-87794</v>
      </c>
      <c r="BJ77" s="873">
        <v>-43610</v>
      </c>
      <c r="BK77" s="873">
        <v>-131404</v>
      </c>
      <c r="BL77" s="873">
        <v>-8540</v>
      </c>
      <c r="BM77" s="873">
        <v>0</v>
      </c>
      <c r="BN77" s="873">
        <v>-8540</v>
      </c>
      <c r="BO77" s="873">
        <v>0</v>
      </c>
      <c r="BP77" s="873">
        <v>0</v>
      </c>
      <c r="BQ77" s="873">
        <v>0</v>
      </c>
      <c r="BR77" s="873">
        <v>0</v>
      </c>
      <c r="BS77" s="873">
        <v>0</v>
      </c>
      <c r="BT77" s="873">
        <v>0</v>
      </c>
      <c r="BU77" s="873">
        <v>0</v>
      </c>
      <c r="BV77" s="873">
        <v>0</v>
      </c>
      <c r="BW77" s="873">
        <v>0</v>
      </c>
      <c r="BX77" s="873">
        <v>-200</v>
      </c>
      <c r="BY77" s="873">
        <v>0</v>
      </c>
      <c r="BZ77" s="873">
        <v>-200</v>
      </c>
      <c r="CA77" s="873">
        <v>-363</v>
      </c>
      <c r="CB77" s="873">
        <v>0</v>
      </c>
      <c r="CC77" s="873">
        <v>-363</v>
      </c>
      <c r="CD77" s="873">
        <v>-14093325</v>
      </c>
      <c r="CE77" s="873">
        <v>-83065</v>
      </c>
      <c r="CF77" s="873">
        <v>-14176390</v>
      </c>
      <c r="CG77" s="873">
        <v>-241985</v>
      </c>
      <c r="CH77" s="873">
        <v>0</v>
      </c>
      <c r="CI77" s="873">
        <v>-241985</v>
      </c>
      <c r="CJ77" s="873">
        <v>-28867</v>
      </c>
      <c r="CK77" s="873">
        <v>0</v>
      </c>
      <c r="CL77" s="873">
        <v>-28867</v>
      </c>
      <c r="CM77" s="873">
        <v>-3685800</v>
      </c>
      <c r="CN77" s="873">
        <v>-11996</v>
      </c>
      <c r="CO77" s="873">
        <v>-3697796</v>
      </c>
      <c r="CP77" s="873">
        <v>284527</v>
      </c>
      <c r="CQ77" s="873">
        <v>0</v>
      </c>
      <c r="CR77" s="873">
        <v>284527</v>
      </c>
      <c r="CS77" s="873">
        <v>-3672125</v>
      </c>
      <c r="CT77" s="873">
        <v>-11996</v>
      </c>
      <c r="CU77" s="873">
        <v>-3684121</v>
      </c>
      <c r="CV77" s="873">
        <v>-153569</v>
      </c>
      <c r="CW77" s="873">
        <v>0</v>
      </c>
      <c r="CX77" s="873">
        <v>-153569</v>
      </c>
      <c r="CY77" s="873">
        <v>897</v>
      </c>
      <c r="CZ77" s="873">
        <v>0</v>
      </c>
      <c r="DA77" s="873">
        <v>897</v>
      </c>
      <c r="DB77" s="873">
        <v>-146073</v>
      </c>
      <c r="DC77" s="873">
        <v>0</v>
      </c>
      <c r="DD77" s="873">
        <v>-146073</v>
      </c>
      <c r="DE77" s="873">
        <v>-2717</v>
      </c>
      <c r="DF77" s="873">
        <v>0</v>
      </c>
      <c r="DG77" s="873">
        <v>-2717</v>
      </c>
      <c r="DH77" s="873">
        <v>-1541</v>
      </c>
      <c r="DI77" s="873">
        <v>0</v>
      </c>
      <c r="DJ77" s="873">
        <v>-1541</v>
      </c>
      <c r="DK77" s="873">
        <v>0</v>
      </c>
      <c r="DL77" s="873">
        <v>0</v>
      </c>
      <c r="DM77" s="873">
        <v>0</v>
      </c>
      <c r="DN77" s="873">
        <v>0</v>
      </c>
      <c r="DO77" s="873">
        <v>0</v>
      </c>
      <c r="DP77" s="873">
        <v>0</v>
      </c>
      <c r="DQ77" s="873">
        <v>0</v>
      </c>
      <c r="DR77" s="873">
        <v>0</v>
      </c>
      <c r="DS77" s="873">
        <v>0</v>
      </c>
      <c r="DT77" s="873">
        <v>0</v>
      </c>
      <c r="DU77" s="873">
        <v>0</v>
      </c>
      <c r="DV77" s="873">
        <v>0</v>
      </c>
      <c r="DW77" s="873">
        <v>0</v>
      </c>
      <c r="DX77" s="873">
        <v>0</v>
      </c>
      <c r="DY77" s="873">
        <v>0</v>
      </c>
      <c r="DZ77" s="873">
        <v>0</v>
      </c>
      <c r="EA77" s="873">
        <v>-32208</v>
      </c>
      <c r="EB77" s="873">
        <v>-32208</v>
      </c>
      <c r="EC77" s="873">
        <v>0</v>
      </c>
      <c r="ED77" s="873">
        <v>1037</v>
      </c>
      <c r="EE77" s="873">
        <v>1037</v>
      </c>
      <c r="EF77" s="873">
        <v>-31171</v>
      </c>
      <c r="EG77" s="873">
        <v>0</v>
      </c>
      <c r="EH77" s="873">
        <v>-303003</v>
      </c>
      <c r="EI77" s="873">
        <v>-31171</v>
      </c>
      <c r="EJ77" s="873">
        <v>-334174</v>
      </c>
      <c r="EK77" s="873">
        <v>0</v>
      </c>
      <c r="EL77" s="873">
        <v>0</v>
      </c>
      <c r="EM77" s="873">
        <v>0</v>
      </c>
      <c r="EN77" s="873">
        <v>0</v>
      </c>
      <c r="EO77" s="873">
        <v>0</v>
      </c>
      <c r="EP77" s="873">
        <v>0</v>
      </c>
      <c r="EQ77" s="873">
        <v>-107859</v>
      </c>
      <c r="ER77" s="873">
        <v>0</v>
      </c>
      <c r="ES77" s="873">
        <v>-107859</v>
      </c>
      <c r="ET77" s="873">
        <v>0</v>
      </c>
      <c r="EU77" s="873">
        <v>0</v>
      </c>
      <c r="EV77" s="873">
        <v>0</v>
      </c>
      <c r="EW77" s="873">
        <v>0</v>
      </c>
      <c r="EX77" s="873">
        <v>0</v>
      </c>
      <c r="EY77" s="873">
        <v>0</v>
      </c>
      <c r="EZ77" s="873">
        <v>0</v>
      </c>
      <c r="FA77" s="873">
        <v>0</v>
      </c>
      <c r="FB77" s="873">
        <v>0</v>
      </c>
      <c r="FC77" s="873">
        <v>0</v>
      </c>
      <c r="FD77" s="873">
        <v>0</v>
      </c>
      <c r="FE77" s="873">
        <v>0</v>
      </c>
      <c r="FF77" s="873">
        <v>0</v>
      </c>
      <c r="FG77" s="873">
        <v>0</v>
      </c>
      <c r="FH77" s="873">
        <v>0</v>
      </c>
      <c r="FI77" s="873">
        <v>0</v>
      </c>
      <c r="FJ77" s="873">
        <v>0</v>
      </c>
      <c r="FK77" s="873">
        <v>0</v>
      </c>
      <c r="FL77" s="873">
        <v>16</v>
      </c>
      <c r="FM77" s="873">
        <v>0</v>
      </c>
      <c r="FN77" s="873">
        <v>16</v>
      </c>
      <c r="FO77" s="873">
        <v>-71503</v>
      </c>
      <c r="FP77" s="873">
        <v>0</v>
      </c>
      <c r="FQ77" s="873">
        <v>-71503</v>
      </c>
      <c r="FR77" s="873">
        <v>11388</v>
      </c>
      <c r="FS77" s="873">
        <v>0</v>
      </c>
      <c r="FT77" s="873">
        <v>11388</v>
      </c>
      <c r="FU77" s="873">
        <v>-3793</v>
      </c>
      <c r="FV77" s="873">
        <v>0</v>
      </c>
      <c r="FW77" s="873">
        <v>-3793</v>
      </c>
      <c r="FX77" s="873">
        <v>7598</v>
      </c>
      <c r="FY77" s="873">
        <v>0</v>
      </c>
      <c r="FZ77" s="873">
        <v>7598</v>
      </c>
      <c r="GA77" s="873">
        <v>2027</v>
      </c>
      <c r="GB77" s="873">
        <v>0</v>
      </c>
      <c r="GC77" s="873">
        <v>2027</v>
      </c>
      <c r="GD77" s="873">
        <v>-41739329</v>
      </c>
      <c r="GE77" s="873">
        <v>0</v>
      </c>
      <c r="GF77" s="873">
        <v>-41739329</v>
      </c>
      <c r="GG77" s="873">
        <v>0</v>
      </c>
      <c r="GH77" s="873">
        <v>0</v>
      </c>
      <c r="GI77" s="873">
        <v>0</v>
      </c>
      <c r="GJ77" s="873">
        <v>-426899</v>
      </c>
      <c r="GK77" s="873">
        <v>0</v>
      </c>
      <c r="GL77" s="873">
        <v>-426899</v>
      </c>
      <c r="GM77" s="873">
        <v>-42328354</v>
      </c>
      <c r="GN77" s="873">
        <v>0</v>
      </c>
      <c r="GO77" s="873">
        <v>-42328354</v>
      </c>
      <c r="GP77" s="873">
        <v>0</v>
      </c>
      <c r="GQ77" s="873">
        <v>0</v>
      </c>
      <c r="GR77" s="873">
        <v>0</v>
      </c>
      <c r="GS77" s="873">
        <v>0</v>
      </c>
      <c r="GT77" s="873">
        <v>0</v>
      </c>
      <c r="GU77" s="873">
        <v>0</v>
      </c>
      <c r="GV77" s="873">
        <v>0</v>
      </c>
      <c r="GW77" s="873">
        <v>0</v>
      </c>
      <c r="GX77" s="873">
        <v>0</v>
      </c>
      <c r="GY77" s="873">
        <v>106999968</v>
      </c>
      <c r="GZ77" s="873">
        <v>173989</v>
      </c>
      <c r="HA77" s="873">
        <v>107173957</v>
      </c>
      <c r="HB77" s="873">
        <v>397809</v>
      </c>
      <c r="HC77" s="873">
        <v>0</v>
      </c>
      <c r="HD77" s="873">
        <v>397809</v>
      </c>
      <c r="HE77" s="873">
        <v>-14093325</v>
      </c>
      <c r="HF77" s="873">
        <v>-83065</v>
      </c>
      <c r="HG77" s="873">
        <v>-14176390</v>
      </c>
      <c r="HH77" s="873">
        <v>-3672125</v>
      </c>
      <c r="HI77" s="873">
        <v>-11996</v>
      </c>
      <c r="HJ77" s="873">
        <v>-3684121</v>
      </c>
      <c r="HK77" s="873">
        <v>-303003</v>
      </c>
      <c r="HL77" s="873">
        <v>-31171</v>
      </c>
      <c r="HM77" s="873">
        <v>-334174</v>
      </c>
      <c r="HN77" s="873">
        <v>-42328354</v>
      </c>
      <c r="HO77" s="873">
        <v>0</v>
      </c>
      <c r="HP77" s="873">
        <v>-42328354</v>
      </c>
      <c r="HQ77" s="873">
        <v>0</v>
      </c>
      <c r="HR77" s="873">
        <v>0</v>
      </c>
      <c r="HS77" s="873">
        <v>0</v>
      </c>
      <c r="HT77" s="873">
        <v>-59998998</v>
      </c>
      <c r="HU77" s="873">
        <v>-126232</v>
      </c>
      <c r="HV77" s="873">
        <v>-60125230</v>
      </c>
      <c r="HW77" s="873">
        <v>47000970</v>
      </c>
      <c r="HX77" s="873">
        <v>47757</v>
      </c>
      <c r="HY77" s="873">
        <v>47048727</v>
      </c>
      <c r="HZ77" s="870" t="s">
        <v>679</v>
      </c>
      <c r="IA77" s="870" t="s">
        <v>728</v>
      </c>
      <c r="IB77" s="870" t="s">
        <v>679</v>
      </c>
      <c r="IC77" s="870" t="s">
        <v>2736</v>
      </c>
      <c r="ID77" s="870" t="s">
        <v>2814</v>
      </c>
    </row>
    <row r="78" spans="1:238" x14ac:dyDescent="0.2">
      <c r="A78" s="870" t="s">
        <v>3069</v>
      </c>
      <c r="B78" s="870" t="s">
        <v>217</v>
      </c>
      <c r="C78" s="870" t="s">
        <v>216</v>
      </c>
      <c r="D78" s="873">
        <v>28851804</v>
      </c>
      <c r="E78" s="873">
        <v>0</v>
      </c>
      <c r="F78" s="873">
        <v>28851804</v>
      </c>
      <c r="G78" s="873">
        <v>45321</v>
      </c>
      <c r="H78" s="873">
        <v>0</v>
      </c>
      <c r="I78" s="873">
        <v>45321</v>
      </c>
      <c r="J78" s="873">
        <v>-687649</v>
      </c>
      <c r="K78" s="873">
        <v>0</v>
      </c>
      <c r="L78" s="873">
        <v>-687649</v>
      </c>
      <c r="M78" s="873">
        <v>188700</v>
      </c>
      <c r="N78" s="873">
        <v>0</v>
      </c>
      <c r="O78" s="873">
        <v>188700</v>
      </c>
      <c r="P78" s="873">
        <v>12159</v>
      </c>
      <c r="Q78" s="873">
        <v>0</v>
      </c>
      <c r="R78" s="873">
        <v>12159</v>
      </c>
      <c r="S78" s="873">
        <v>-46709</v>
      </c>
      <c r="T78" s="873">
        <v>0</v>
      </c>
      <c r="U78" s="873">
        <v>-46709</v>
      </c>
      <c r="V78" s="873">
        <v>-533499</v>
      </c>
      <c r="W78" s="873">
        <v>0</v>
      </c>
      <c r="X78" s="873">
        <v>-533499</v>
      </c>
      <c r="Y78" s="873">
        <v>-5708993</v>
      </c>
      <c r="Z78" s="873">
        <v>0</v>
      </c>
      <c r="AA78" s="873">
        <v>-5708993</v>
      </c>
      <c r="AB78" s="873">
        <v>0</v>
      </c>
      <c r="AC78" s="873">
        <v>0</v>
      </c>
      <c r="AD78" s="873">
        <v>0</v>
      </c>
      <c r="AE78" s="873">
        <v>-735411</v>
      </c>
      <c r="AF78" s="873">
        <v>0</v>
      </c>
      <c r="AG78" s="873">
        <v>-735411</v>
      </c>
      <c r="AH78" s="873">
        <v>-2169</v>
      </c>
      <c r="AI78" s="873">
        <v>0</v>
      </c>
      <c r="AJ78" s="873">
        <v>-2169</v>
      </c>
      <c r="AK78" s="873">
        <v>0</v>
      </c>
      <c r="AL78" s="873">
        <v>0</v>
      </c>
      <c r="AM78" s="873">
        <v>0</v>
      </c>
      <c r="AN78" s="873">
        <v>-63304</v>
      </c>
      <c r="AO78" s="873">
        <v>0</v>
      </c>
      <c r="AP78" s="873">
        <v>-63304</v>
      </c>
      <c r="AQ78" s="873">
        <v>0</v>
      </c>
      <c r="AR78" s="873">
        <v>0</v>
      </c>
      <c r="AS78" s="873">
        <v>0</v>
      </c>
      <c r="AT78" s="873">
        <v>-669938</v>
      </c>
      <c r="AU78" s="873">
        <v>0</v>
      </c>
      <c r="AV78" s="873">
        <v>-669938</v>
      </c>
      <c r="AW78" s="873">
        <v>0</v>
      </c>
      <c r="AX78" s="873">
        <v>0</v>
      </c>
      <c r="AY78" s="873">
        <v>0</v>
      </c>
      <c r="AZ78" s="873">
        <v>348428</v>
      </c>
      <c r="BA78" s="873">
        <v>0</v>
      </c>
      <c r="BB78" s="873">
        <v>348428</v>
      </c>
      <c r="BC78" s="873">
        <v>-10398</v>
      </c>
      <c r="BD78" s="873">
        <v>0</v>
      </c>
      <c r="BE78" s="873">
        <v>-10398</v>
      </c>
      <c r="BF78" s="873">
        <v>-1571090</v>
      </c>
      <c r="BG78" s="873">
        <v>0</v>
      </c>
      <c r="BH78" s="873">
        <v>-1571090</v>
      </c>
      <c r="BI78" s="873">
        <v>11294</v>
      </c>
      <c r="BJ78" s="873">
        <v>0</v>
      </c>
      <c r="BK78" s="873">
        <v>11294</v>
      </c>
      <c r="BL78" s="873">
        <v>-22016</v>
      </c>
      <c r="BM78" s="873">
        <v>0</v>
      </c>
      <c r="BN78" s="873">
        <v>-22016</v>
      </c>
      <c r="BO78" s="873">
        <v>0</v>
      </c>
      <c r="BP78" s="873">
        <v>0</v>
      </c>
      <c r="BQ78" s="873">
        <v>0</v>
      </c>
      <c r="BR78" s="873">
        <v>-47324</v>
      </c>
      <c r="BS78" s="873">
        <v>0</v>
      </c>
      <c r="BT78" s="873">
        <v>-47324</v>
      </c>
      <c r="BU78" s="873">
        <v>4535</v>
      </c>
      <c r="BV78" s="873">
        <v>0</v>
      </c>
      <c r="BW78" s="873">
        <v>4535</v>
      </c>
      <c r="BX78" s="873">
        <v>0</v>
      </c>
      <c r="BY78" s="873">
        <v>0</v>
      </c>
      <c r="BZ78" s="873">
        <v>0</v>
      </c>
      <c r="CA78" s="873">
        <v>0</v>
      </c>
      <c r="CB78" s="873">
        <v>0</v>
      </c>
      <c r="CC78" s="873">
        <v>0</v>
      </c>
      <c r="CD78" s="873">
        <v>-7730975</v>
      </c>
      <c r="CE78" s="873">
        <v>0</v>
      </c>
      <c r="CF78" s="873">
        <v>-7730975</v>
      </c>
      <c r="CG78" s="873">
        <v>-28721</v>
      </c>
      <c r="CH78" s="873">
        <v>0</v>
      </c>
      <c r="CI78" s="873">
        <v>-28721</v>
      </c>
      <c r="CJ78" s="873">
        <v>-310</v>
      </c>
      <c r="CK78" s="873">
        <v>0</v>
      </c>
      <c r="CL78" s="873">
        <v>-310</v>
      </c>
      <c r="CM78" s="873">
        <v>-629025</v>
      </c>
      <c r="CN78" s="873">
        <v>0</v>
      </c>
      <c r="CO78" s="873">
        <v>-629025</v>
      </c>
      <c r="CP78" s="873">
        <v>15069</v>
      </c>
      <c r="CQ78" s="873">
        <v>0</v>
      </c>
      <c r="CR78" s="873">
        <v>15069</v>
      </c>
      <c r="CS78" s="873">
        <v>-642987</v>
      </c>
      <c r="CT78" s="873">
        <v>0</v>
      </c>
      <c r="CU78" s="873">
        <v>-642987</v>
      </c>
      <c r="CV78" s="873">
        <v>-108602</v>
      </c>
      <c r="CW78" s="873">
        <v>0</v>
      </c>
      <c r="CX78" s="873">
        <v>-108602</v>
      </c>
      <c r="CY78" s="873">
        <v>4080</v>
      </c>
      <c r="CZ78" s="873">
        <v>0</v>
      </c>
      <c r="DA78" s="873">
        <v>4080</v>
      </c>
      <c r="DB78" s="873">
        <v>-81053</v>
      </c>
      <c r="DC78" s="873">
        <v>0</v>
      </c>
      <c r="DD78" s="873">
        <v>-81053</v>
      </c>
      <c r="DE78" s="873">
        <v>-1074</v>
      </c>
      <c r="DF78" s="873">
        <v>0</v>
      </c>
      <c r="DG78" s="873">
        <v>-1074</v>
      </c>
      <c r="DH78" s="873">
        <v>-3917</v>
      </c>
      <c r="DI78" s="873">
        <v>0</v>
      </c>
      <c r="DJ78" s="873">
        <v>-3917</v>
      </c>
      <c r="DK78" s="873">
        <v>0</v>
      </c>
      <c r="DL78" s="873">
        <v>0</v>
      </c>
      <c r="DM78" s="873">
        <v>0</v>
      </c>
      <c r="DN78" s="873">
        <v>0</v>
      </c>
      <c r="DO78" s="873">
        <v>0</v>
      </c>
      <c r="DP78" s="873">
        <v>0</v>
      </c>
      <c r="DQ78" s="873">
        <v>1206</v>
      </c>
      <c r="DR78" s="873">
        <v>0</v>
      </c>
      <c r="DS78" s="873">
        <v>1206</v>
      </c>
      <c r="DT78" s="873">
        <v>-4622</v>
      </c>
      <c r="DU78" s="873">
        <v>0</v>
      </c>
      <c r="DV78" s="873">
        <v>-4622</v>
      </c>
      <c r="DW78" s="873">
        <v>0</v>
      </c>
      <c r="DX78" s="873">
        <v>0</v>
      </c>
      <c r="DY78" s="873">
        <v>0</v>
      </c>
      <c r="DZ78" s="873">
        <v>0</v>
      </c>
      <c r="EA78" s="873">
        <v>0</v>
      </c>
      <c r="EB78" s="873">
        <v>0</v>
      </c>
      <c r="EC78" s="873">
        <v>0</v>
      </c>
      <c r="ED78" s="873">
        <v>0</v>
      </c>
      <c r="EE78" s="873">
        <v>0</v>
      </c>
      <c r="EF78" s="873">
        <v>0</v>
      </c>
      <c r="EG78" s="873">
        <v>0</v>
      </c>
      <c r="EH78" s="873">
        <v>-193982</v>
      </c>
      <c r="EI78" s="873">
        <v>0</v>
      </c>
      <c r="EJ78" s="873">
        <v>-193982</v>
      </c>
      <c r="EK78" s="873">
        <v>0</v>
      </c>
      <c r="EL78" s="873">
        <v>0</v>
      </c>
      <c r="EM78" s="873">
        <v>0</v>
      </c>
      <c r="EN78" s="873">
        <v>0</v>
      </c>
      <c r="EO78" s="873">
        <v>0</v>
      </c>
      <c r="EP78" s="873">
        <v>0</v>
      </c>
      <c r="EQ78" s="873">
        <v>365</v>
      </c>
      <c r="ER78" s="873">
        <v>0</v>
      </c>
      <c r="ES78" s="873">
        <v>365</v>
      </c>
      <c r="ET78" s="873">
        <v>0</v>
      </c>
      <c r="EU78" s="873">
        <v>0</v>
      </c>
      <c r="EV78" s="873">
        <v>0</v>
      </c>
      <c r="EW78" s="873">
        <v>-22994</v>
      </c>
      <c r="EX78" s="873">
        <v>0</v>
      </c>
      <c r="EY78" s="873">
        <v>-22994</v>
      </c>
      <c r="EZ78" s="873">
        <v>0</v>
      </c>
      <c r="FA78" s="873">
        <v>0</v>
      </c>
      <c r="FB78" s="873">
        <v>0</v>
      </c>
      <c r="FC78" s="873">
        <v>-47324</v>
      </c>
      <c r="FD78" s="873">
        <v>0</v>
      </c>
      <c r="FE78" s="873">
        <v>-47324</v>
      </c>
      <c r="FF78" s="873">
        <v>3291</v>
      </c>
      <c r="FG78" s="873">
        <v>0</v>
      </c>
      <c r="FH78" s="873">
        <v>3291</v>
      </c>
      <c r="FI78" s="873">
        <v>0</v>
      </c>
      <c r="FJ78" s="873">
        <v>0</v>
      </c>
      <c r="FK78" s="873">
        <v>0</v>
      </c>
      <c r="FL78" s="873">
        <v>0</v>
      </c>
      <c r="FM78" s="873">
        <v>0</v>
      </c>
      <c r="FN78" s="873">
        <v>0</v>
      </c>
      <c r="FO78" s="873">
        <v>-84978</v>
      </c>
      <c r="FP78" s="873">
        <v>0</v>
      </c>
      <c r="FQ78" s="873">
        <v>-84978</v>
      </c>
      <c r="FR78" s="873">
        <v>2392</v>
      </c>
      <c r="FS78" s="873">
        <v>0</v>
      </c>
      <c r="FT78" s="873">
        <v>2392</v>
      </c>
      <c r="FU78" s="873">
        <v>0</v>
      </c>
      <c r="FV78" s="873">
        <v>0</v>
      </c>
      <c r="FW78" s="873">
        <v>0</v>
      </c>
      <c r="FX78" s="873">
        <v>225</v>
      </c>
      <c r="FY78" s="873">
        <v>0</v>
      </c>
      <c r="FZ78" s="873">
        <v>225</v>
      </c>
      <c r="GA78" s="873">
        <v>0</v>
      </c>
      <c r="GB78" s="873">
        <v>0</v>
      </c>
      <c r="GC78" s="873">
        <v>0</v>
      </c>
      <c r="GD78" s="873">
        <v>-9856940</v>
      </c>
      <c r="GE78" s="873">
        <v>0</v>
      </c>
      <c r="GF78" s="873">
        <v>-9856940</v>
      </c>
      <c r="GG78" s="873">
        <v>-62508</v>
      </c>
      <c r="GH78" s="873">
        <v>0</v>
      </c>
      <c r="GI78" s="873">
        <v>-62508</v>
      </c>
      <c r="GJ78" s="873">
        <v>-33651</v>
      </c>
      <c r="GK78" s="873">
        <v>0</v>
      </c>
      <c r="GL78" s="873">
        <v>-33651</v>
      </c>
      <c r="GM78" s="873">
        <v>-10102122</v>
      </c>
      <c r="GN78" s="873">
        <v>0</v>
      </c>
      <c r="GO78" s="873">
        <v>-10102122</v>
      </c>
      <c r="GP78" s="873">
        <v>0</v>
      </c>
      <c r="GQ78" s="873">
        <v>0</v>
      </c>
      <c r="GR78" s="873">
        <v>0</v>
      </c>
      <c r="GS78" s="873">
        <v>0</v>
      </c>
      <c r="GT78" s="873">
        <v>0</v>
      </c>
      <c r="GU78" s="873">
        <v>0</v>
      </c>
      <c r="GV78" s="873">
        <v>0</v>
      </c>
      <c r="GW78" s="873">
        <v>0</v>
      </c>
      <c r="GX78" s="873">
        <v>0</v>
      </c>
      <c r="GY78" s="873">
        <v>28897125</v>
      </c>
      <c r="GZ78" s="873">
        <v>0</v>
      </c>
      <c r="HA78" s="873">
        <v>28897125</v>
      </c>
      <c r="HB78" s="873">
        <v>-533499</v>
      </c>
      <c r="HC78" s="873">
        <v>0</v>
      </c>
      <c r="HD78" s="873">
        <v>-533499</v>
      </c>
      <c r="HE78" s="873">
        <v>-7730975</v>
      </c>
      <c r="HF78" s="873">
        <v>0</v>
      </c>
      <c r="HG78" s="873">
        <v>-7730975</v>
      </c>
      <c r="HH78" s="873">
        <v>-642987</v>
      </c>
      <c r="HI78" s="873">
        <v>0</v>
      </c>
      <c r="HJ78" s="873">
        <v>-642987</v>
      </c>
      <c r="HK78" s="873">
        <v>-193982</v>
      </c>
      <c r="HL78" s="873">
        <v>0</v>
      </c>
      <c r="HM78" s="873">
        <v>-193982</v>
      </c>
      <c r="HN78" s="873">
        <v>-10102122</v>
      </c>
      <c r="HO78" s="873">
        <v>0</v>
      </c>
      <c r="HP78" s="873">
        <v>-10102122</v>
      </c>
      <c r="HQ78" s="873">
        <v>0</v>
      </c>
      <c r="HR78" s="873">
        <v>0</v>
      </c>
      <c r="HS78" s="873">
        <v>0</v>
      </c>
      <c r="HT78" s="873">
        <v>-19203565</v>
      </c>
      <c r="HU78" s="873">
        <v>0</v>
      </c>
      <c r="HV78" s="873">
        <v>-19203565</v>
      </c>
      <c r="HW78" s="873">
        <v>9693560</v>
      </c>
      <c r="HX78" s="873">
        <v>0</v>
      </c>
      <c r="HY78" s="873">
        <v>9693560</v>
      </c>
      <c r="HZ78" s="870" t="s">
        <v>729</v>
      </c>
      <c r="IA78" s="870" t="s">
        <v>728</v>
      </c>
      <c r="IB78" s="870" t="s">
        <v>1907</v>
      </c>
      <c r="IC78" s="870" t="s">
        <v>2736</v>
      </c>
      <c r="ID78" s="870" t="s">
        <v>2815</v>
      </c>
    </row>
    <row r="79" spans="1:238" x14ac:dyDescent="0.2">
      <c r="A79" s="870" t="s">
        <v>3069</v>
      </c>
      <c r="B79" s="870" t="s">
        <v>219</v>
      </c>
      <c r="C79" s="870" t="s">
        <v>218</v>
      </c>
      <c r="D79" s="873">
        <v>125629810</v>
      </c>
      <c r="E79" s="873">
        <v>0</v>
      </c>
      <c r="F79" s="873">
        <v>125629810</v>
      </c>
      <c r="G79" s="873">
        <v>-3646895</v>
      </c>
      <c r="H79" s="873">
        <v>0</v>
      </c>
      <c r="I79" s="873">
        <v>-3646895</v>
      </c>
      <c r="J79" s="873">
        <v>-466966</v>
      </c>
      <c r="K79" s="873">
        <v>0</v>
      </c>
      <c r="L79" s="873">
        <v>-466966</v>
      </c>
      <c r="M79" s="873">
        <v>397906</v>
      </c>
      <c r="N79" s="873">
        <v>0</v>
      </c>
      <c r="O79" s="873">
        <v>397906</v>
      </c>
      <c r="P79" s="873">
        <v>1548082</v>
      </c>
      <c r="Q79" s="873">
        <v>0</v>
      </c>
      <c r="R79" s="873">
        <v>1548082</v>
      </c>
      <c r="S79" s="873">
        <v>590250</v>
      </c>
      <c r="T79" s="873">
        <v>0</v>
      </c>
      <c r="U79" s="873">
        <v>590250</v>
      </c>
      <c r="V79" s="873">
        <v>2069272</v>
      </c>
      <c r="W79" s="873">
        <v>0</v>
      </c>
      <c r="X79" s="873">
        <v>2069272</v>
      </c>
      <c r="Y79" s="873">
        <v>-11159766</v>
      </c>
      <c r="Z79" s="873">
        <v>0</v>
      </c>
      <c r="AA79" s="873">
        <v>-11159766</v>
      </c>
      <c r="AB79" s="873">
        <v>-64161</v>
      </c>
      <c r="AC79" s="873">
        <v>0</v>
      </c>
      <c r="AD79" s="873">
        <v>-64161</v>
      </c>
      <c r="AE79" s="873">
        <v>-627559</v>
      </c>
      <c r="AF79" s="873">
        <v>0</v>
      </c>
      <c r="AG79" s="873">
        <v>-627559</v>
      </c>
      <c r="AH79" s="873">
        <v>0</v>
      </c>
      <c r="AI79" s="873">
        <v>0</v>
      </c>
      <c r="AJ79" s="873">
        <v>0</v>
      </c>
      <c r="AK79" s="873">
        <v>0</v>
      </c>
      <c r="AL79" s="873">
        <v>0</v>
      </c>
      <c r="AM79" s="873">
        <v>0</v>
      </c>
      <c r="AN79" s="873">
        <v>-14898</v>
      </c>
      <c r="AO79" s="873">
        <v>0</v>
      </c>
      <c r="AP79" s="873">
        <v>-14898</v>
      </c>
      <c r="AQ79" s="873">
        <v>-3148</v>
      </c>
      <c r="AR79" s="873">
        <v>0</v>
      </c>
      <c r="AS79" s="873">
        <v>-3148</v>
      </c>
      <c r="AT79" s="873">
        <v>-612661</v>
      </c>
      <c r="AU79" s="873">
        <v>0</v>
      </c>
      <c r="AV79" s="873">
        <v>-612661</v>
      </c>
      <c r="AW79" s="873">
        <v>-27674</v>
      </c>
      <c r="AX79" s="873">
        <v>0</v>
      </c>
      <c r="AY79" s="873">
        <v>-27674</v>
      </c>
      <c r="AZ79" s="873">
        <v>2419735</v>
      </c>
      <c r="BA79" s="873">
        <v>0</v>
      </c>
      <c r="BB79" s="873">
        <v>2419735</v>
      </c>
      <c r="BC79" s="873">
        <v>59335</v>
      </c>
      <c r="BD79" s="873">
        <v>0</v>
      </c>
      <c r="BE79" s="873">
        <v>59335</v>
      </c>
      <c r="BF79" s="873">
        <v>-7623258</v>
      </c>
      <c r="BG79" s="873">
        <v>0</v>
      </c>
      <c r="BH79" s="873">
        <v>-7623258</v>
      </c>
      <c r="BI79" s="873">
        <v>6501</v>
      </c>
      <c r="BJ79" s="873">
        <v>0</v>
      </c>
      <c r="BK79" s="873">
        <v>6501</v>
      </c>
      <c r="BL79" s="873">
        <v>-59494</v>
      </c>
      <c r="BM79" s="873">
        <v>0</v>
      </c>
      <c r="BN79" s="873">
        <v>-59494</v>
      </c>
      <c r="BO79" s="873">
        <v>-1109</v>
      </c>
      <c r="BP79" s="873">
        <v>0</v>
      </c>
      <c r="BQ79" s="873">
        <v>-1109</v>
      </c>
      <c r="BR79" s="873">
        <v>-3533</v>
      </c>
      <c r="BS79" s="873">
        <v>0</v>
      </c>
      <c r="BT79" s="873">
        <v>-3533</v>
      </c>
      <c r="BU79" s="873">
        <v>0</v>
      </c>
      <c r="BV79" s="873">
        <v>0</v>
      </c>
      <c r="BW79" s="873">
        <v>0</v>
      </c>
      <c r="BX79" s="873">
        <v>0</v>
      </c>
      <c r="BY79" s="873">
        <v>0</v>
      </c>
      <c r="BZ79" s="873">
        <v>0</v>
      </c>
      <c r="CA79" s="873">
        <v>0</v>
      </c>
      <c r="CB79" s="873">
        <v>0</v>
      </c>
      <c r="CC79" s="873">
        <v>0</v>
      </c>
      <c r="CD79" s="873">
        <v>-16989148</v>
      </c>
      <c r="CE79" s="873">
        <v>0</v>
      </c>
      <c r="CF79" s="873">
        <v>-16989148</v>
      </c>
      <c r="CG79" s="873">
        <v>0</v>
      </c>
      <c r="CH79" s="873">
        <v>0</v>
      </c>
      <c r="CI79" s="873">
        <v>0</v>
      </c>
      <c r="CJ79" s="873">
        <v>-377</v>
      </c>
      <c r="CK79" s="873">
        <v>0</v>
      </c>
      <c r="CL79" s="873">
        <v>-377</v>
      </c>
      <c r="CM79" s="873">
        <v>-3549609</v>
      </c>
      <c r="CN79" s="873">
        <v>0</v>
      </c>
      <c r="CO79" s="873">
        <v>-3549609</v>
      </c>
      <c r="CP79" s="873">
        <v>-84960</v>
      </c>
      <c r="CQ79" s="873">
        <v>0</v>
      </c>
      <c r="CR79" s="873">
        <v>-84960</v>
      </c>
      <c r="CS79" s="873">
        <v>-3634946</v>
      </c>
      <c r="CT79" s="873">
        <v>0</v>
      </c>
      <c r="CU79" s="873">
        <v>-3634946</v>
      </c>
      <c r="CV79" s="873">
        <v>-298565</v>
      </c>
      <c r="CW79" s="873">
        <v>0</v>
      </c>
      <c r="CX79" s="873">
        <v>-298565</v>
      </c>
      <c r="CY79" s="873">
        <v>2105</v>
      </c>
      <c r="CZ79" s="873">
        <v>0</v>
      </c>
      <c r="DA79" s="873">
        <v>2105</v>
      </c>
      <c r="DB79" s="873">
        <v>-137427</v>
      </c>
      <c r="DC79" s="873">
        <v>0</v>
      </c>
      <c r="DD79" s="873">
        <v>-137427</v>
      </c>
      <c r="DE79" s="873">
        <v>-19719</v>
      </c>
      <c r="DF79" s="873">
        <v>0</v>
      </c>
      <c r="DG79" s="873">
        <v>-19719</v>
      </c>
      <c r="DH79" s="873">
        <v>0</v>
      </c>
      <c r="DI79" s="873">
        <v>0</v>
      </c>
      <c r="DJ79" s="873">
        <v>0</v>
      </c>
      <c r="DK79" s="873">
        <v>0</v>
      </c>
      <c r="DL79" s="873">
        <v>0</v>
      </c>
      <c r="DM79" s="873">
        <v>0</v>
      </c>
      <c r="DN79" s="873">
        <v>0</v>
      </c>
      <c r="DO79" s="873">
        <v>0</v>
      </c>
      <c r="DP79" s="873">
        <v>0</v>
      </c>
      <c r="DQ79" s="873">
        <v>0</v>
      </c>
      <c r="DR79" s="873">
        <v>0</v>
      </c>
      <c r="DS79" s="873">
        <v>0</v>
      </c>
      <c r="DT79" s="873">
        <v>0</v>
      </c>
      <c r="DU79" s="873">
        <v>0</v>
      </c>
      <c r="DV79" s="873">
        <v>0</v>
      </c>
      <c r="DW79" s="873">
        <v>0</v>
      </c>
      <c r="DX79" s="873">
        <v>0</v>
      </c>
      <c r="DY79" s="873">
        <v>0</v>
      </c>
      <c r="DZ79" s="873">
        <v>0</v>
      </c>
      <c r="EA79" s="873">
        <v>0</v>
      </c>
      <c r="EB79" s="873">
        <v>0</v>
      </c>
      <c r="EC79" s="873">
        <v>0</v>
      </c>
      <c r="ED79" s="873">
        <v>0</v>
      </c>
      <c r="EE79" s="873">
        <v>0</v>
      </c>
      <c r="EF79" s="873">
        <v>0</v>
      </c>
      <c r="EG79" s="873">
        <v>0</v>
      </c>
      <c r="EH79" s="873">
        <v>-453606</v>
      </c>
      <c r="EI79" s="873">
        <v>0</v>
      </c>
      <c r="EJ79" s="873">
        <v>-453606</v>
      </c>
      <c r="EK79" s="873">
        <v>0</v>
      </c>
      <c r="EL79" s="873">
        <v>0</v>
      </c>
      <c r="EM79" s="873">
        <v>0</v>
      </c>
      <c r="EN79" s="873">
        <v>0</v>
      </c>
      <c r="EO79" s="873">
        <v>0</v>
      </c>
      <c r="EP79" s="873">
        <v>0</v>
      </c>
      <c r="EQ79" s="873">
        <v>0</v>
      </c>
      <c r="ER79" s="873">
        <v>0</v>
      </c>
      <c r="ES79" s="873">
        <v>0</v>
      </c>
      <c r="ET79" s="873">
        <v>0</v>
      </c>
      <c r="EU79" s="873">
        <v>0</v>
      </c>
      <c r="EV79" s="873">
        <v>0</v>
      </c>
      <c r="EW79" s="873">
        <v>-94479</v>
      </c>
      <c r="EX79" s="873">
        <v>0</v>
      </c>
      <c r="EY79" s="873">
        <v>-94479</v>
      </c>
      <c r="EZ79" s="873">
        <v>0</v>
      </c>
      <c r="FA79" s="873">
        <v>0</v>
      </c>
      <c r="FB79" s="873">
        <v>0</v>
      </c>
      <c r="FC79" s="873">
        <v>-3533</v>
      </c>
      <c r="FD79" s="873">
        <v>0</v>
      </c>
      <c r="FE79" s="873">
        <v>-3533</v>
      </c>
      <c r="FF79" s="873">
        <v>0</v>
      </c>
      <c r="FG79" s="873">
        <v>0</v>
      </c>
      <c r="FH79" s="873">
        <v>0</v>
      </c>
      <c r="FI79" s="873">
        <v>0</v>
      </c>
      <c r="FJ79" s="873">
        <v>0</v>
      </c>
      <c r="FK79" s="873">
        <v>0</v>
      </c>
      <c r="FL79" s="873">
        <v>0</v>
      </c>
      <c r="FM79" s="873">
        <v>0</v>
      </c>
      <c r="FN79" s="873">
        <v>0</v>
      </c>
      <c r="FO79" s="873">
        <v>-41290</v>
      </c>
      <c r="FP79" s="873">
        <v>0</v>
      </c>
      <c r="FQ79" s="873">
        <v>-41290</v>
      </c>
      <c r="FR79" s="873">
        <v>71</v>
      </c>
      <c r="FS79" s="873">
        <v>0</v>
      </c>
      <c r="FT79" s="873">
        <v>71</v>
      </c>
      <c r="FU79" s="873">
        <v>-12323</v>
      </c>
      <c r="FV79" s="873">
        <v>0</v>
      </c>
      <c r="FW79" s="873">
        <v>-12323</v>
      </c>
      <c r="FX79" s="873">
        <v>2304</v>
      </c>
      <c r="FY79" s="873">
        <v>0</v>
      </c>
      <c r="FZ79" s="873">
        <v>2304</v>
      </c>
      <c r="GA79" s="873">
        <v>2173</v>
      </c>
      <c r="GB79" s="873">
        <v>0</v>
      </c>
      <c r="GC79" s="873">
        <v>2173</v>
      </c>
      <c r="GD79" s="873">
        <v>-40026806</v>
      </c>
      <c r="GE79" s="873">
        <v>0</v>
      </c>
      <c r="GF79" s="873">
        <v>-40026806</v>
      </c>
      <c r="GG79" s="873">
        <v>-70305</v>
      </c>
      <c r="GH79" s="873">
        <v>0</v>
      </c>
      <c r="GI79" s="873">
        <v>-70305</v>
      </c>
      <c r="GJ79" s="873">
        <v>-238083</v>
      </c>
      <c r="GK79" s="873">
        <v>0</v>
      </c>
      <c r="GL79" s="873">
        <v>-238083</v>
      </c>
      <c r="GM79" s="873">
        <v>-40482271</v>
      </c>
      <c r="GN79" s="873">
        <v>0</v>
      </c>
      <c r="GO79" s="873">
        <v>-40482271</v>
      </c>
      <c r="GP79" s="873">
        <v>0</v>
      </c>
      <c r="GQ79" s="873">
        <v>0</v>
      </c>
      <c r="GR79" s="873">
        <v>0</v>
      </c>
      <c r="GS79" s="873">
        <v>0</v>
      </c>
      <c r="GT79" s="873">
        <v>0</v>
      </c>
      <c r="GU79" s="873">
        <v>0</v>
      </c>
      <c r="GV79" s="873">
        <v>0</v>
      </c>
      <c r="GW79" s="873">
        <v>0</v>
      </c>
      <c r="GX79" s="873">
        <v>0</v>
      </c>
      <c r="GY79" s="873">
        <v>121982915</v>
      </c>
      <c r="GZ79" s="873">
        <v>0</v>
      </c>
      <c r="HA79" s="873">
        <v>121982915</v>
      </c>
      <c r="HB79" s="873">
        <v>2069272</v>
      </c>
      <c r="HC79" s="873">
        <v>0</v>
      </c>
      <c r="HD79" s="873">
        <v>2069272</v>
      </c>
      <c r="HE79" s="873">
        <v>-16989148</v>
      </c>
      <c r="HF79" s="873">
        <v>0</v>
      </c>
      <c r="HG79" s="873">
        <v>-16989148</v>
      </c>
      <c r="HH79" s="873">
        <v>-3634946</v>
      </c>
      <c r="HI79" s="873">
        <v>0</v>
      </c>
      <c r="HJ79" s="873">
        <v>-3634946</v>
      </c>
      <c r="HK79" s="873">
        <v>-453606</v>
      </c>
      <c r="HL79" s="873">
        <v>0</v>
      </c>
      <c r="HM79" s="873">
        <v>-453606</v>
      </c>
      <c r="HN79" s="873">
        <v>-40482271</v>
      </c>
      <c r="HO79" s="873">
        <v>0</v>
      </c>
      <c r="HP79" s="873">
        <v>-40482271</v>
      </c>
      <c r="HQ79" s="873">
        <v>0</v>
      </c>
      <c r="HR79" s="873">
        <v>0</v>
      </c>
      <c r="HS79" s="873">
        <v>0</v>
      </c>
      <c r="HT79" s="873">
        <v>-59490699</v>
      </c>
      <c r="HU79" s="873">
        <v>0</v>
      </c>
      <c r="HV79" s="873">
        <v>-59490699</v>
      </c>
      <c r="HW79" s="873">
        <v>62492216</v>
      </c>
      <c r="HX79" s="873">
        <v>0</v>
      </c>
      <c r="HY79" s="873">
        <v>62492216</v>
      </c>
      <c r="HZ79" s="870" t="s">
        <v>690</v>
      </c>
      <c r="IA79" s="870" t="s">
        <v>732</v>
      </c>
      <c r="IB79" s="870" t="s">
        <v>1909</v>
      </c>
      <c r="IC79" s="870" t="s">
        <v>2739</v>
      </c>
      <c r="ID79" s="870" t="s">
        <v>2816</v>
      </c>
    </row>
    <row r="80" spans="1:238" x14ac:dyDescent="0.2">
      <c r="A80" s="870" t="s">
        <v>3070</v>
      </c>
      <c r="B80" s="870" t="s">
        <v>1102</v>
      </c>
      <c r="C80" s="870" t="s">
        <v>1109</v>
      </c>
      <c r="D80" s="873">
        <v>143712003</v>
      </c>
      <c r="E80" s="873">
        <v>377625</v>
      </c>
      <c r="F80" s="873">
        <v>144089628</v>
      </c>
      <c r="G80" s="873">
        <v>-2845602</v>
      </c>
      <c r="H80" s="873">
        <v>0</v>
      </c>
      <c r="I80" s="873">
        <v>-2845602</v>
      </c>
      <c r="J80" s="873">
        <v>-1270598</v>
      </c>
      <c r="K80" s="873">
        <v>0</v>
      </c>
      <c r="L80" s="873">
        <v>-1270598</v>
      </c>
      <c r="M80" s="873">
        <v>386356</v>
      </c>
      <c r="N80" s="873">
        <v>0</v>
      </c>
      <c r="O80" s="873">
        <v>386356</v>
      </c>
      <c r="P80" s="873">
        <v>771338</v>
      </c>
      <c r="Q80" s="873">
        <v>0</v>
      </c>
      <c r="R80" s="873">
        <v>771338</v>
      </c>
      <c r="S80" s="873">
        <v>142284</v>
      </c>
      <c r="T80" s="873">
        <v>0</v>
      </c>
      <c r="U80" s="873">
        <v>142284</v>
      </c>
      <c r="V80" s="873">
        <v>29380</v>
      </c>
      <c r="W80" s="873">
        <v>0</v>
      </c>
      <c r="X80" s="873">
        <v>29380</v>
      </c>
      <c r="Y80" s="873">
        <v>-21520741</v>
      </c>
      <c r="Z80" s="873">
        <v>-21090</v>
      </c>
      <c r="AA80" s="873">
        <v>-21541831</v>
      </c>
      <c r="AB80" s="873">
        <v>-36682</v>
      </c>
      <c r="AC80" s="873">
        <v>0</v>
      </c>
      <c r="AD80" s="873">
        <v>-36682</v>
      </c>
      <c r="AE80" s="873">
        <v>-1348974</v>
      </c>
      <c r="AF80" s="873">
        <v>-3607</v>
      </c>
      <c r="AG80" s="873">
        <v>-1352581</v>
      </c>
      <c r="AH80" s="873">
        <v>0</v>
      </c>
      <c r="AI80" s="873">
        <v>0</v>
      </c>
      <c r="AJ80" s="873">
        <v>0</v>
      </c>
      <c r="AK80" s="873">
        <v>0</v>
      </c>
      <c r="AL80" s="873">
        <v>0</v>
      </c>
      <c r="AM80" s="873">
        <v>0</v>
      </c>
      <c r="AN80" s="873">
        <v>-21053</v>
      </c>
      <c r="AO80" s="873">
        <v>0</v>
      </c>
      <c r="AP80" s="873">
        <v>-21053</v>
      </c>
      <c r="AQ80" s="873">
        <v>0</v>
      </c>
      <c r="AR80" s="873">
        <v>0</v>
      </c>
      <c r="AS80" s="873">
        <v>0</v>
      </c>
      <c r="AT80" s="873">
        <v>-1327921</v>
      </c>
      <c r="AU80" s="873">
        <v>-3607</v>
      </c>
      <c r="AV80" s="873">
        <v>-1331528</v>
      </c>
      <c r="AW80" s="873">
        <v>-281</v>
      </c>
      <c r="AX80" s="873">
        <v>0</v>
      </c>
      <c r="AY80" s="873">
        <v>-281</v>
      </c>
      <c r="AZ80" s="873">
        <v>2115846</v>
      </c>
      <c r="BA80" s="873">
        <v>0</v>
      </c>
      <c r="BB80" s="873">
        <v>2115846</v>
      </c>
      <c r="BC80" s="873">
        <v>-60516</v>
      </c>
      <c r="BD80" s="873">
        <v>0</v>
      </c>
      <c r="BE80" s="873">
        <v>-60516</v>
      </c>
      <c r="BF80" s="873">
        <v>-11033894</v>
      </c>
      <c r="BG80" s="873">
        <v>0</v>
      </c>
      <c r="BH80" s="873">
        <v>-11033894</v>
      </c>
      <c r="BI80" s="873">
        <v>59388</v>
      </c>
      <c r="BJ80" s="873">
        <v>0</v>
      </c>
      <c r="BK80" s="873">
        <v>59388</v>
      </c>
      <c r="BL80" s="873">
        <v>-373951</v>
      </c>
      <c r="BM80" s="873">
        <v>0</v>
      </c>
      <c r="BN80" s="873">
        <v>-373951</v>
      </c>
      <c r="BO80" s="873">
        <v>19849</v>
      </c>
      <c r="BP80" s="873">
        <v>0</v>
      </c>
      <c r="BQ80" s="873">
        <v>19849</v>
      </c>
      <c r="BR80" s="873">
        <v>-104576</v>
      </c>
      <c r="BS80" s="873">
        <v>0</v>
      </c>
      <c r="BT80" s="873">
        <v>-104576</v>
      </c>
      <c r="BU80" s="873">
        <v>-4414</v>
      </c>
      <c r="BV80" s="873">
        <v>0</v>
      </c>
      <c r="BW80" s="873">
        <v>-4414</v>
      </c>
      <c r="BX80" s="873">
        <v>0</v>
      </c>
      <c r="BY80" s="873">
        <v>0</v>
      </c>
      <c r="BZ80" s="873">
        <v>0</v>
      </c>
      <c r="CA80" s="873">
        <v>0</v>
      </c>
      <c r="CB80" s="873">
        <v>0</v>
      </c>
      <c r="CC80" s="873">
        <v>0</v>
      </c>
      <c r="CD80" s="873">
        <v>-32251983</v>
      </c>
      <c r="CE80" s="873">
        <v>-24697</v>
      </c>
      <c r="CF80" s="873">
        <v>-32276680</v>
      </c>
      <c r="CG80" s="873">
        <v>-44704</v>
      </c>
      <c r="CH80" s="873">
        <v>0</v>
      </c>
      <c r="CI80" s="873">
        <v>-44704</v>
      </c>
      <c r="CJ80" s="873">
        <v>322</v>
      </c>
      <c r="CK80" s="873">
        <v>0</v>
      </c>
      <c r="CL80" s="873">
        <v>322</v>
      </c>
      <c r="CM80" s="873">
        <v>-3683259</v>
      </c>
      <c r="CN80" s="873">
        <v>0</v>
      </c>
      <c r="CO80" s="873">
        <v>-3683259</v>
      </c>
      <c r="CP80" s="873">
        <v>-84391</v>
      </c>
      <c r="CQ80" s="873">
        <v>0</v>
      </c>
      <c r="CR80" s="873">
        <v>-84391</v>
      </c>
      <c r="CS80" s="873">
        <v>-3812032</v>
      </c>
      <c r="CT80" s="873">
        <v>0</v>
      </c>
      <c r="CU80" s="873">
        <v>-3812032</v>
      </c>
      <c r="CV80" s="873">
        <v>-320330</v>
      </c>
      <c r="CW80" s="873">
        <v>0</v>
      </c>
      <c r="CX80" s="873">
        <v>-320330</v>
      </c>
      <c r="CY80" s="873">
        <v>-1370</v>
      </c>
      <c r="CZ80" s="873">
        <v>0</v>
      </c>
      <c r="DA80" s="873">
        <v>-1370</v>
      </c>
      <c r="DB80" s="873">
        <v>-128762</v>
      </c>
      <c r="DC80" s="873">
        <v>0</v>
      </c>
      <c r="DD80" s="873">
        <v>-128762</v>
      </c>
      <c r="DE80" s="873">
        <v>-2054</v>
      </c>
      <c r="DF80" s="873">
        <v>0</v>
      </c>
      <c r="DG80" s="873">
        <v>-2054</v>
      </c>
      <c r="DH80" s="873">
        <v>-31977</v>
      </c>
      <c r="DI80" s="873">
        <v>0</v>
      </c>
      <c r="DJ80" s="873">
        <v>-31977</v>
      </c>
      <c r="DK80" s="873">
        <v>0</v>
      </c>
      <c r="DL80" s="873">
        <v>0</v>
      </c>
      <c r="DM80" s="873">
        <v>0</v>
      </c>
      <c r="DN80" s="873">
        <v>0</v>
      </c>
      <c r="DO80" s="873">
        <v>0</v>
      </c>
      <c r="DP80" s="873">
        <v>0</v>
      </c>
      <c r="DQ80" s="873">
        <v>0</v>
      </c>
      <c r="DR80" s="873">
        <v>0</v>
      </c>
      <c r="DS80" s="873">
        <v>0</v>
      </c>
      <c r="DT80" s="873">
        <v>0</v>
      </c>
      <c r="DU80" s="873">
        <v>0</v>
      </c>
      <c r="DV80" s="873">
        <v>0</v>
      </c>
      <c r="DW80" s="873">
        <v>0</v>
      </c>
      <c r="DX80" s="873">
        <v>0</v>
      </c>
      <c r="DY80" s="873">
        <v>0</v>
      </c>
      <c r="DZ80" s="873">
        <v>0</v>
      </c>
      <c r="EA80" s="873">
        <v>-50556</v>
      </c>
      <c r="EB80" s="873">
        <v>-50556</v>
      </c>
      <c r="EC80" s="873">
        <v>0</v>
      </c>
      <c r="ED80" s="873">
        <v>-2094</v>
      </c>
      <c r="EE80" s="873">
        <v>-2094</v>
      </c>
      <c r="EF80" s="873">
        <v>-52650</v>
      </c>
      <c r="EG80" s="873">
        <v>0</v>
      </c>
      <c r="EH80" s="873">
        <v>-484493</v>
      </c>
      <c r="EI80" s="873">
        <v>-52650</v>
      </c>
      <c r="EJ80" s="873">
        <v>-537143</v>
      </c>
      <c r="EK80" s="873">
        <v>0</v>
      </c>
      <c r="EL80" s="873">
        <v>0</v>
      </c>
      <c r="EM80" s="873">
        <v>0</v>
      </c>
      <c r="EN80" s="873">
        <v>0</v>
      </c>
      <c r="EO80" s="873">
        <v>0</v>
      </c>
      <c r="EP80" s="873">
        <v>0</v>
      </c>
      <c r="EQ80" s="873">
        <v>-92542</v>
      </c>
      <c r="ER80" s="873">
        <v>0</v>
      </c>
      <c r="ES80" s="873">
        <v>-92542</v>
      </c>
      <c r="ET80" s="873">
        <v>0</v>
      </c>
      <c r="EU80" s="873">
        <v>0</v>
      </c>
      <c r="EV80" s="873">
        <v>0</v>
      </c>
      <c r="EW80" s="873">
        <v>0</v>
      </c>
      <c r="EX80" s="873">
        <v>0</v>
      </c>
      <c r="EY80" s="873">
        <v>0</v>
      </c>
      <c r="EZ80" s="873">
        <v>0</v>
      </c>
      <c r="FA80" s="873">
        <v>0</v>
      </c>
      <c r="FB80" s="873">
        <v>0</v>
      </c>
      <c r="FC80" s="873">
        <v>-111894</v>
      </c>
      <c r="FD80" s="873">
        <v>0</v>
      </c>
      <c r="FE80" s="873">
        <v>-111894</v>
      </c>
      <c r="FF80" s="873">
        <v>-6210</v>
      </c>
      <c r="FG80" s="873">
        <v>0</v>
      </c>
      <c r="FH80" s="873">
        <v>-6210</v>
      </c>
      <c r="FI80" s="873">
        <v>0</v>
      </c>
      <c r="FJ80" s="873">
        <v>0</v>
      </c>
      <c r="FK80" s="873">
        <v>0</v>
      </c>
      <c r="FL80" s="873">
        <v>0</v>
      </c>
      <c r="FM80" s="873">
        <v>0</v>
      </c>
      <c r="FN80" s="873">
        <v>0</v>
      </c>
      <c r="FO80" s="873">
        <v>-125654</v>
      </c>
      <c r="FP80" s="873">
        <v>0</v>
      </c>
      <c r="FQ80" s="873">
        <v>-125654</v>
      </c>
      <c r="FR80" s="873">
        <v>1892</v>
      </c>
      <c r="FS80" s="873">
        <v>0</v>
      </c>
      <c r="FT80" s="873">
        <v>1892</v>
      </c>
      <c r="FU80" s="873">
        <v>0</v>
      </c>
      <c r="FV80" s="873">
        <v>0</v>
      </c>
      <c r="FW80" s="873">
        <v>0</v>
      </c>
      <c r="FX80" s="873">
        <v>21436</v>
      </c>
      <c r="FY80" s="873">
        <v>0</v>
      </c>
      <c r="FZ80" s="873">
        <v>21436</v>
      </c>
      <c r="GA80" s="873">
        <v>3070</v>
      </c>
      <c r="GB80" s="873">
        <v>0</v>
      </c>
      <c r="GC80" s="873">
        <v>3070</v>
      </c>
      <c r="GD80" s="873">
        <v>-55164505</v>
      </c>
      <c r="GE80" s="873">
        <v>0</v>
      </c>
      <c r="GF80" s="873">
        <v>-55164505</v>
      </c>
      <c r="GG80" s="873">
        <v>0</v>
      </c>
      <c r="GH80" s="873">
        <v>0</v>
      </c>
      <c r="GI80" s="873">
        <v>0</v>
      </c>
      <c r="GJ80" s="873">
        <v>-314788</v>
      </c>
      <c r="GK80" s="873">
        <v>0</v>
      </c>
      <c r="GL80" s="873">
        <v>-314788</v>
      </c>
      <c r="GM80" s="873">
        <v>-55789195</v>
      </c>
      <c r="GN80" s="873">
        <v>0</v>
      </c>
      <c r="GO80" s="873">
        <v>-55789195</v>
      </c>
      <c r="GP80" s="873">
        <v>0</v>
      </c>
      <c r="GQ80" s="873">
        <v>0</v>
      </c>
      <c r="GR80" s="873">
        <v>0</v>
      </c>
      <c r="GS80" s="873">
        <v>0</v>
      </c>
      <c r="GT80" s="873">
        <v>0</v>
      </c>
      <c r="GU80" s="873">
        <v>0</v>
      </c>
      <c r="GV80" s="873">
        <v>0</v>
      </c>
      <c r="GW80" s="873">
        <v>0</v>
      </c>
      <c r="GX80" s="873">
        <v>0</v>
      </c>
      <c r="GY80" s="873">
        <v>140866401</v>
      </c>
      <c r="GZ80" s="873">
        <v>377625</v>
      </c>
      <c r="HA80" s="873">
        <v>141244026</v>
      </c>
      <c r="HB80" s="873">
        <v>29380</v>
      </c>
      <c r="HC80" s="873">
        <v>0</v>
      </c>
      <c r="HD80" s="873">
        <v>29380</v>
      </c>
      <c r="HE80" s="873">
        <v>-32251983</v>
      </c>
      <c r="HF80" s="873">
        <v>-24697</v>
      </c>
      <c r="HG80" s="873">
        <v>-32276680</v>
      </c>
      <c r="HH80" s="873">
        <v>-3812032</v>
      </c>
      <c r="HI80" s="873">
        <v>0</v>
      </c>
      <c r="HJ80" s="873">
        <v>-3812032</v>
      </c>
      <c r="HK80" s="873">
        <v>-484493</v>
      </c>
      <c r="HL80" s="873">
        <v>-52650</v>
      </c>
      <c r="HM80" s="873">
        <v>-537143</v>
      </c>
      <c r="HN80" s="873">
        <v>-55789195</v>
      </c>
      <c r="HO80" s="873">
        <v>0</v>
      </c>
      <c r="HP80" s="873">
        <v>-55789195</v>
      </c>
      <c r="HQ80" s="873">
        <v>0</v>
      </c>
      <c r="HR80" s="873">
        <v>0</v>
      </c>
      <c r="HS80" s="873">
        <v>0</v>
      </c>
      <c r="HT80" s="873">
        <v>-92308323</v>
      </c>
      <c r="HU80" s="873">
        <v>-77347</v>
      </c>
      <c r="HV80" s="873">
        <v>-92385670</v>
      </c>
      <c r="HW80" s="873">
        <v>48558078</v>
      </c>
      <c r="HX80" s="873">
        <v>300278</v>
      </c>
      <c r="HY80" s="873">
        <v>48858356</v>
      </c>
      <c r="HZ80" s="870" t="s">
        <v>679</v>
      </c>
      <c r="IA80" s="870" t="s">
        <v>1053</v>
      </c>
      <c r="IB80" s="870" t="s">
        <v>679</v>
      </c>
      <c r="IC80" s="870" t="s">
        <v>2733</v>
      </c>
      <c r="ID80" s="870" t="s">
        <v>2817</v>
      </c>
    </row>
    <row r="81" spans="1:238" x14ac:dyDescent="0.2">
      <c r="A81" s="870" t="s">
        <v>3070</v>
      </c>
      <c r="B81" s="870" t="s">
        <v>221</v>
      </c>
      <c r="C81" s="870" t="s">
        <v>220</v>
      </c>
      <c r="D81" s="873">
        <v>55144066</v>
      </c>
      <c r="E81" s="873">
        <v>0</v>
      </c>
      <c r="F81" s="873">
        <v>55144066</v>
      </c>
      <c r="G81" s="873">
        <v>-1169663</v>
      </c>
      <c r="H81" s="873">
        <v>0</v>
      </c>
      <c r="I81" s="873">
        <v>-1169663</v>
      </c>
      <c r="J81" s="873">
        <v>-259138</v>
      </c>
      <c r="K81" s="873">
        <v>0</v>
      </c>
      <c r="L81" s="873">
        <v>-259138</v>
      </c>
      <c r="M81" s="873">
        <v>254913</v>
      </c>
      <c r="N81" s="873">
        <v>0</v>
      </c>
      <c r="O81" s="873">
        <v>254913</v>
      </c>
      <c r="P81" s="873">
        <v>916462</v>
      </c>
      <c r="Q81" s="873">
        <v>0</v>
      </c>
      <c r="R81" s="873">
        <v>916462</v>
      </c>
      <c r="S81" s="873">
        <v>18528</v>
      </c>
      <c r="T81" s="873">
        <v>0</v>
      </c>
      <c r="U81" s="873">
        <v>18528</v>
      </c>
      <c r="V81" s="873">
        <v>930765</v>
      </c>
      <c r="W81" s="873">
        <v>0</v>
      </c>
      <c r="X81" s="873">
        <v>930765</v>
      </c>
      <c r="Y81" s="873">
        <v>-4454373</v>
      </c>
      <c r="Z81" s="873">
        <v>0</v>
      </c>
      <c r="AA81" s="873">
        <v>-4454373</v>
      </c>
      <c r="AB81" s="873">
        <v>-9505</v>
      </c>
      <c r="AC81" s="873">
        <v>0</v>
      </c>
      <c r="AD81" s="873">
        <v>-9505</v>
      </c>
      <c r="AE81" s="873">
        <v>-318166</v>
      </c>
      <c r="AF81" s="873">
        <v>0</v>
      </c>
      <c r="AG81" s="873">
        <v>-318166</v>
      </c>
      <c r="AH81" s="873">
        <v>-4683</v>
      </c>
      <c r="AI81" s="873">
        <v>0</v>
      </c>
      <c r="AJ81" s="873">
        <v>-4683</v>
      </c>
      <c r="AK81" s="873">
        <v>0</v>
      </c>
      <c r="AL81" s="873">
        <v>0</v>
      </c>
      <c r="AM81" s="873">
        <v>0</v>
      </c>
      <c r="AN81" s="873">
        <v>-22304</v>
      </c>
      <c r="AO81" s="873">
        <v>0</v>
      </c>
      <c r="AP81" s="873">
        <v>-22304</v>
      </c>
      <c r="AQ81" s="873">
        <v>0</v>
      </c>
      <c r="AR81" s="873">
        <v>0</v>
      </c>
      <c r="AS81" s="873">
        <v>0</v>
      </c>
      <c r="AT81" s="873">
        <v>-291179</v>
      </c>
      <c r="AU81" s="873">
        <v>0</v>
      </c>
      <c r="AV81" s="873">
        <v>-291179</v>
      </c>
      <c r="AW81" s="873">
        <v>0</v>
      </c>
      <c r="AX81" s="873">
        <v>0</v>
      </c>
      <c r="AY81" s="873">
        <v>0</v>
      </c>
      <c r="AZ81" s="873">
        <v>1072803</v>
      </c>
      <c r="BA81" s="873">
        <v>0</v>
      </c>
      <c r="BB81" s="873">
        <v>1072803</v>
      </c>
      <c r="BC81" s="873">
        <v>-22591</v>
      </c>
      <c r="BD81" s="873">
        <v>0</v>
      </c>
      <c r="BE81" s="873">
        <v>-22591</v>
      </c>
      <c r="BF81" s="873">
        <v>-3128293</v>
      </c>
      <c r="BG81" s="873">
        <v>0</v>
      </c>
      <c r="BH81" s="873">
        <v>-3128293</v>
      </c>
      <c r="BI81" s="873">
        <v>-18616</v>
      </c>
      <c r="BJ81" s="873">
        <v>0</v>
      </c>
      <c r="BK81" s="873">
        <v>-18616</v>
      </c>
      <c r="BL81" s="873">
        <v>-38871</v>
      </c>
      <c r="BM81" s="873">
        <v>0</v>
      </c>
      <c r="BN81" s="873">
        <v>-38871</v>
      </c>
      <c r="BO81" s="873">
        <v>0</v>
      </c>
      <c r="BP81" s="873">
        <v>0</v>
      </c>
      <c r="BQ81" s="873">
        <v>0</v>
      </c>
      <c r="BR81" s="873">
        <v>-12698</v>
      </c>
      <c r="BS81" s="873">
        <v>0</v>
      </c>
      <c r="BT81" s="873">
        <v>-12698</v>
      </c>
      <c r="BU81" s="873">
        <v>0</v>
      </c>
      <c r="BV81" s="873">
        <v>0</v>
      </c>
      <c r="BW81" s="873">
        <v>0</v>
      </c>
      <c r="BX81" s="873">
        <v>0</v>
      </c>
      <c r="BY81" s="873">
        <v>0</v>
      </c>
      <c r="BZ81" s="873">
        <v>0</v>
      </c>
      <c r="CA81" s="873">
        <v>0</v>
      </c>
      <c r="CB81" s="873">
        <v>0</v>
      </c>
      <c r="CC81" s="873">
        <v>0</v>
      </c>
      <c r="CD81" s="873">
        <v>-6920805</v>
      </c>
      <c r="CE81" s="873">
        <v>0</v>
      </c>
      <c r="CF81" s="873">
        <v>-6920805</v>
      </c>
      <c r="CG81" s="873">
        <v>0</v>
      </c>
      <c r="CH81" s="873">
        <v>0</v>
      </c>
      <c r="CI81" s="873">
        <v>0</v>
      </c>
      <c r="CJ81" s="873">
        <v>0</v>
      </c>
      <c r="CK81" s="873">
        <v>0</v>
      </c>
      <c r="CL81" s="873">
        <v>0</v>
      </c>
      <c r="CM81" s="873">
        <v>-1667529</v>
      </c>
      <c r="CN81" s="873">
        <v>0</v>
      </c>
      <c r="CO81" s="873">
        <v>-1667529</v>
      </c>
      <c r="CP81" s="873">
        <v>50879</v>
      </c>
      <c r="CQ81" s="873">
        <v>0</v>
      </c>
      <c r="CR81" s="873">
        <v>50879</v>
      </c>
      <c r="CS81" s="873">
        <v>-1616650</v>
      </c>
      <c r="CT81" s="873">
        <v>0</v>
      </c>
      <c r="CU81" s="873">
        <v>-1616650</v>
      </c>
      <c r="CV81" s="873">
        <v>-203652</v>
      </c>
      <c r="CW81" s="873">
        <v>0</v>
      </c>
      <c r="CX81" s="873">
        <v>-203652</v>
      </c>
      <c r="CY81" s="873">
        <v>806</v>
      </c>
      <c r="CZ81" s="873">
        <v>0</v>
      </c>
      <c r="DA81" s="873">
        <v>806</v>
      </c>
      <c r="DB81" s="873">
        <v>-10748</v>
      </c>
      <c r="DC81" s="873">
        <v>0</v>
      </c>
      <c r="DD81" s="873">
        <v>-10748</v>
      </c>
      <c r="DE81" s="873">
        <v>0</v>
      </c>
      <c r="DF81" s="873">
        <v>0</v>
      </c>
      <c r="DG81" s="873">
        <v>0</v>
      </c>
      <c r="DH81" s="873">
        <v>0</v>
      </c>
      <c r="DI81" s="873">
        <v>0</v>
      </c>
      <c r="DJ81" s="873">
        <v>0</v>
      </c>
      <c r="DK81" s="873">
        <v>0</v>
      </c>
      <c r="DL81" s="873">
        <v>0</v>
      </c>
      <c r="DM81" s="873">
        <v>0</v>
      </c>
      <c r="DN81" s="873">
        <v>0</v>
      </c>
      <c r="DO81" s="873">
        <v>0</v>
      </c>
      <c r="DP81" s="873">
        <v>0</v>
      </c>
      <c r="DQ81" s="873">
        <v>0</v>
      </c>
      <c r="DR81" s="873">
        <v>0</v>
      </c>
      <c r="DS81" s="873">
        <v>0</v>
      </c>
      <c r="DT81" s="873">
        <v>0</v>
      </c>
      <c r="DU81" s="873">
        <v>0</v>
      </c>
      <c r="DV81" s="873">
        <v>0</v>
      </c>
      <c r="DW81" s="873">
        <v>0</v>
      </c>
      <c r="DX81" s="873">
        <v>0</v>
      </c>
      <c r="DY81" s="873">
        <v>0</v>
      </c>
      <c r="DZ81" s="873">
        <v>-1943524</v>
      </c>
      <c r="EA81" s="873">
        <v>0</v>
      </c>
      <c r="EB81" s="873">
        <v>-1943524</v>
      </c>
      <c r="EC81" s="873">
        <v>28155</v>
      </c>
      <c r="ED81" s="873">
        <v>0</v>
      </c>
      <c r="EE81" s="873">
        <v>28155</v>
      </c>
      <c r="EF81" s="873">
        <v>0</v>
      </c>
      <c r="EG81" s="873">
        <v>-1915368</v>
      </c>
      <c r="EH81" s="873">
        <v>-2128963</v>
      </c>
      <c r="EI81" s="873">
        <v>0</v>
      </c>
      <c r="EJ81" s="873">
        <v>-2128963</v>
      </c>
      <c r="EK81" s="873">
        <v>0</v>
      </c>
      <c r="EL81" s="873">
        <v>0</v>
      </c>
      <c r="EM81" s="873">
        <v>0</v>
      </c>
      <c r="EN81" s="873">
        <v>0</v>
      </c>
      <c r="EO81" s="873">
        <v>0</v>
      </c>
      <c r="EP81" s="873">
        <v>0</v>
      </c>
      <c r="EQ81" s="873">
        <v>0</v>
      </c>
      <c r="ER81" s="873">
        <v>0</v>
      </c>
      <c r="ES81" s="873">
        <v>0</v>
      </c>
      <c r="ET81" s="873">
        <v>0</v>
      </c>
      <c r="EU81" s="873">
        <v>0</v>
      </c>
      <c r="EV81" s="873">
        <v>0</v>
      </c>
      <c r="EW81" s="873">
        <v>0</v>
      </c>
      <c r="EX81" s="873">
        <v>0</v>
      </c>
      <c r="EY81" s="873">
        <v>0</v>
      </c>
      <c r="EZ81" s="873">
        <v>216</v>
      </c>
      <c r="FA81" s="873">
        <v>0</v>
      </c>
      <c r="FB81" s="873">
        <v>216</v>
      </c>
      <c r="FC81" s="873">
        <v>-12698</v>
      </c>
      <c r="FD81" s="873">
        <v>0</v>
      </c>
      <c r="FE81" s="873">
        <v>-12698</v>
      </c>
      <c r="FF81" s="873">
        <v>0</v>
      </c>
      <c r="FG81" s="873">
        <v>0</v>
      </c>
      <c r="FH81" s="873">
        <v>0</v>
      </c>
      <c r="FI81" s="873">
        <v>-1500</v>
      </c>
      <c r="FJ81" s="873">
        <v>0</v>
      </c>
      <c r="FK81" s="873">
        <v>-1500</v>
      </c>
      <c r="FL81" s="873">
        <v>0</v>
      </c>
      <c r="FM81" s="873">
        <v>0</v>
      </c>
      <c r="FN81" s="873">
        <v>0</v>
      </c>
      <c r="FO81" s="873">
        <v>-36513</v>
      </c>
      <c r="FP81" s="873">
        <v>0</v>
      </c>
      <c r="FQ81" s="873">
        <v>-36513</v>
      </c>
      <c r="FR81" s="873">
        <v>1193</v>
      </c>
      <c r="FS81" s="873">
        <v>0</v>
      </c>
      <c r="FT81" s="873">
        <v>1193</v>
      </c>
      <c r="FU81" s="873">
        <v>-4917</v>
      </c>
      <c r="FV81" s="873">
        <v>0</v>
      </c>
      <c r="FW81" s="873">
        <v>-4917</v>
      </c>
      <c r="FX81" s="873">
        <v>9106</v>
      </c>
      <c r="FY81" s="873">
        <v>0</v>
      </c>
      <c r="FZ81" s="873">
        <v>9106</v>
      </c>
      <c r="GA81" s="873">
        <v>123</v>
      </c>
      <c r="GB81" s="873">
        <v>0</v>
      </c>
      <c r="GC81" s="873">
        <v>123</v>
      </c>
      <c r="GD81" s="873">
        <v>-12878662</v>
      </c>
      <c r="GE81" s="873">
        <v>0</v>
      </c>
      <c r="GF81" s="873">
        <v>-12878662</v>
      </c>
      <c r="GG81" s="873">
        <v>-59152</v>
      </c>
      <c r="GH81" s="873">
        <v>0</v>
      </c>
      <c r="GI81" s="873">
        <v>-59152</v>
      </c>
      <c r="GJ81" s="873">
        <v>-101643</v>
      </c>
      <c r="GK81" s="873">
        <v>0</v>
      </c>
      <c r="GL81" s="873">
        <v>-101643</v>
      </c>
      <c r="GM81" s="873">
        <v>-13084447</v>
      </c>
      <c r="GN81" s="873">
        <v>0</v>
      </c>
      <c r="GO81" s="873">
        <v>-13084447</v>
      </c>
      <c r="GP81" s="873">
        <v>0</v>
      </c>
      <c r="GQ81" s="873">
        <v>0</v>
      </c>
      <c r="GR81" s="873">
        <v>0</v>
      </c>
      <c r="GS81" s="873">
        <v>0</v>
      </c>
      <c r="GT81" s="873">
        <v>0</v>
      </c>
      <c r="GU81" s="873">
        <v>0</v>
      </c>
      <c r="GV81" s="873">
        <v>0</v>
      </c>
      <c r="GW81" s="873">
        <v>0</v>
      </c>
      <c r="GX81" s="873">
        <v>0</v>
      </c>
      <c r="GY81" s="873">
        <v>53974403</v>
      </c>
      <c r="GZ81" s="873">
        <v>0</v>
      </c>
      <c r="HA81" s="873">
        <v>53974403</v>
      </c>
      <c r="HB81" s="873">
        <v>930765</v>
      </c>
      <c r="HC81" s="873">
        <v>0</v>
      </c>
      <c r="HD81" s="873">
        <v>930765</v>
      </c>
      <c r="HE81" s="873">
        <v>-6920805</v>
      </c>
      <c r="HF81" s="873">
        <v>0</v>
      </c>
      <c r="HG81" s="873">
        <v>-6920805</v>
      </c>
      <c r="HH81" s="873">
        <v>-1616650</v>
      </c>
      <c r="HI81" s="873">
        <v>0</v>
      </c>
      <c r="HJ81" s="873">
        <v>-1616650</v>
      </c>
      <c r="HK81" s="873">
        <v>-2128963</v>
      </c>
      <c r="HL81" s="873">
        <v>0</v>
      </c>
      <c r="HM81" s="873">
        <v>-2128963</v>
      </c>
      <c r="HN81" s="873">
        <v>-13084447</v>
      </c>
      <c r="HO81" s="873">
        <v>0</v>
      </c>
      <c r="HP81" s="873">
        <v>-13084447</v>
      </c>
      <c r="HQ81" s="873">
        <v>0</v>
      </c>
      <c r="HR81" s="873">
        <v>0</v>
      </c>
      <c r="HS81" s="873">
        <v>0</v>
      </c>
      <c r="HT81" s="873">
        <v>-22820100</v>
      </c>
      <c r="HU81" s="873">
        <v>0</v>
      </c>
      <c r="HV81" s="873">
        <v>-22820100</v>
      </c>
      <c r="HW81" s="873">
        <v>31154303</v>
      </c>
      <c r="HX81" s="873">
        <v>0</v>
      </c>
      <c r="HY81" s="873">
        <v>31154303</v>
      </c>
      <c r="HZ81" s="870" t="s">
        <v>715</v>
      </c>
      <c r="IA81" s="870" t="s">
        <v>714</v>
      </c>
      <c r="IB81" s="870" t="s">
        <v>1907</v>
      </c>
      <c r="IC81" s="870" t="s">
        <v>2735</v>
      </c>
      <c r="ID81" s="870" t="s">
        <v>2818</v>
      </c>
    </row>
    <row r="82" spans="1:238" x14ac:dyDescent="0.2">
      <c r="A82" s="870" t="s">
        <v>3070</v>
      </c>
      <c r="B82" s="870" t="s">
        <v>223</v>
      </c>
      <c r="C82" s="870" t="s">
        <v>222</v>
      </c>
      <c r="D82" s="873">
        <v>114804385</v>
      </c>
      <c r="E82" s="873">
        <v>607491</v>
      </c>
      <c r="F82" s="873">
        <v>115411876</v>
      </c>
      <c r="G82" s="873">
        <v>-4328950</v>
      </c>
      <c r="H82" s="873">
        <v>0</v>
      </c>
      <c r="I82" s="873">
        <v>-4328950</v>
      </c>
      <c r="J82" s="873">
        <v>-379050</v>
      </c>
      <c r="K82" s="873">
        <v>-608</v>
      </c>
      <c r="L82" s="873">
        <v>-379658</v>
      </c>
      <c r="M82" s="873">
        <v>422449</v>
      </c>
      <c r="N82" s="873">
        <v>0</v>
      </c>
      <c r="O82" s="873">
        <v>422449</v>
      </c>
      <c r="P82" s="873">
        <v>873099</v>
      </c>
      <c r="Q82" s="873">
        <v>0</v>
      </c>
      <c r="R82" s="873">
        <v>873099</v>
      </c>
      <c r="S82" s="873">
        <v>-132559</v>
      </c>
      <c r="T82" s="873">
        <v>0</v>
      </c>
      <c r="U82" s="873">
        <v>-132559</v>
      </c>
      <c r="V82" s="873">
        <v>783939</v>
      </c>
      <c r="W82" s="873">
        <v>-608</v>
      </c>
      <c r="X82" s="873">
        <v>783331</v>
      </c>
      <c r="Y82" s="873">
        <v>-13004677</v>
      </c>
      <c r="Z82" s="873">
        <v>-7735</v>
      </c>
      <c r="AA82" s="873">
        <v>-13012412</v>
      </c>
      <c r="AB82" s="873">
        <v>-38310</v>
      </c>
      <c r="AC82" s="873">
        <v>0</v>
      </c>
      <c r="AD82" s="873">
        <v>-38310</v>
      </c>
      <c r="AE82" s="873">
        <v>-961242</v>
      </c>
      <c r="AF82" s="873">
        <v>0</v>
      </c>
      <c r="AG82" s="873">
        <v>-961242</v>
      </c>
      <c r="AH82" s="873">
        <v>-2988</v>
      </c>
      <c r="AI82" s="873">
        <v>0</v>
      </c>
      <c r="AJ82" s="873">
        <v>-2988</v>
      </c>
      <c r="AK82" s="873">
        <v>0</v>
      </c>
      <c r="AL82" s="873">
        <v>0</v>
      </c>
      <c r="AM82" s="873">
        <v>0</v>
      </c>
      <c r="AN82" s="873">
        <v>-37085</v>
      </c>
      <c r="AO82" s="873">
        <v>0</v>
      </c>
      <c r="AP82" s="873">
        <v>-37085</v>
      </c>
      <c r="AQ82" s="873">
        <v>0</v>
      </c>
      <c r="AR82" s="873">
        <v>0</v>
      </c>
      <c r="AS82" s="873">
        <v>0</v>
      </c>
      <c r="AT82" s="873">
        <v>-921169</v>
      </c>
      <c r="AU82" s="873">
        <v>0</v>
      </c>
      <c r="AV82" s="873">
        <v>-921169</v>
      </c>
      <c r="AW82" s="873">
        <v>-1505</v>
      </c>
      <c r="AX82" s="873">
        <v>0</v>
      </c>
      <c r="AY82" s="873">
        <v>-1505</v>
      </c>
      <c r="AZ82" s="873">
        <v>1982572</v>
      </c>
      <c r="BA82" s="873">
        <v>14653</v>
      </c>
      <c r="BB82" s="873">
        <v>1997225</v>
      </c>
      <c r="BC82" s="873">
        <v>2509</v>
      </c>
      <c r="BD82" s="873">
        <v>0</v>
      </c>
      <c r="BE82" s="873">
        <v>2509</v>
      </c>
      <c r="BF82" s="873">
        <v>-5899081</v>
      </c>
      <c r="BG82" s="873">
        <v>0</v>
      </c>
      <c r="BH82" s="873">
        <v>-5899081</v>
      </c>
      <c r="BI82" s="873">
        <v>133442</v>
      </c>
      <c r="BJ82" s="873">
        <v>0</v>
      </c>
      <c r="BK82" s="873">
        <v>133442</v>
      </c>
      <c r="BL82" s="873">
        <v>-36731</v>
      </c>
      <c r="BM82" s="873">
        <v>0</v>
      </c>
      <c r="BN82" s="873">
        <v>-36731</v>
      </c>
      <c r="BO82" s="873">
        <v>0</v>
      </c>
      <c r="BP82" s="873">
        <v>0</v>
      </c>
      <c r="BQ82" s="873">
        <v>0</v>
      </c>
      <c r="BR82" s="873">
        <v>0</v>
      </c>
      <c r="BS82" s="873">
        <v>0</v>
      </c>
      <c r="BT82" s="873">
        <v>0</v>
      </c>
      <c r="BU82" s="873">
        <v>0</v>
      </c>
      <c r="BV82" s="873">
        <v>0</v>
      </c>
      <c r="BW82" s="873">
        <v>0</v>
      </c>
      <c r="BX82" s="873">
        <v>0</v>
      </c>
      <c r="BY82" s="873">
        <v>0</v>
      </c>
      <c r="BZ82" s="873">
        <v>0</v>
      </c>
      <c r="CA82" s="873">
        <v>0</v>
      </c>
      <c r="CB82" s="873">
        <v>0</v>
      </c>
      <c r="CC82" s="873">
        <v>0</v>
      </c>
      <c r="CD82" s="873">
        <v>-17783208</v>
      </c>
      <c r="CE82" s="873">
        <v>6918</v>
      </c>
      <c r="CF82" s="873">
        <v>-17776290</v>
      </c>
      <c r="CG82" s="873">
        <v>-38991</v>
      </c>
      <c r="CH82" s="873">
        <v>0</v>
      </c>
      <c r="CI82" s="873">
        <v>-38991</v>
      </c>
      <c r="CJ82" s="873">
        <v>547</v>
      </c>
      <c r="CK82" s="873">
        <v>0</v>
      </c>
      <c r="CL82" s="873">
        <v>547</v>
      </c>
      <c r="CM82" s="873">
        <v>-4108360</v>
      </c>
      <c r="CN82" s="873">
        <v>-1952</v>
      </c>
      <c r="CO82" s="873">
        <v>-4110312</v>
      </c>
      <c r="CP82" s="873">
        <v>-72164</v>
      </c>
      <c r="CQ82" s="873">
        <v>0</v>
      </c>
      <c r="CR82" s="873">
        <v>-72164</v>
      </c>
      <c r="CS82" s="873">
        <v>-4218968</v>
      </c>
      <c r="CT82" s="873">
        <v>-1952</v>
      </c>
      <c r="CU82" s="873">
        <v>-4220920</v>
      </c>
      <c r="CV82" s="873">
        <v>-557981</v>
      </c>
      <c r="CW82" s="873">
        <v>0</v>
      </c>
      <c r="CX82" s="873">
        <v>-557981</v>
      </c>
      <c r="CY82" s="873">
        <v>8420</v>
      </c>
      <c r="CZ82" s="873">
        <v>0</v>
      </c>
      <c r="DA82" s="873">
        <v>8420</v>
      </c>
      <c r="DB82" s="873">
        <v>-68303</v>
      </c>
      <c r="DC82" s="873">
        <v>0</v>
      </c>
      <c r="DD82" s="873">
        <v>-68303</v>
      </c>
      <c r="DE82" s="873">
        <v>326</v>
      </c>
      <c r="DF82" s="873">
        <v>0</v>
      </c>
      <c r="DG82" s="873">
        <v>326</v>
      </c>
      <c r="DH82" s="873">
        <v>-9183</v>
      </c>
      <c r="DI82" s="873">
        <v>0</v>
      </c>
      <c r="DJ82" s="873">
        <v>-9183</v>
      </c>
      <c r="DK82" s="873">
        <v>0</v>
      </c>
      <c r="DL82" s="873">
        <v>0</v>
      </c>
      <c r="DM82" s="873">
        <v>0</v>
      </c>
      <c r="DN82" s="873">
        <v>0</v>
      </c>
      <c r="DO82" s="873">
        <v>0</v>
      </c>
      <c r="DP82" s="873">
        <v>0</v>
      </c>
      <c r="DQ82" s="873">
        <v>0</v>
      </c>
      <c r="DR82" s="873">
        <v>0</v>
      </c>
      <c r="DS82" s="873">
        <v>0</v>
      </c>
      <c r="DT82" s="873">
        <v>0</v>
      </c>
      <c r="DU82" s="873">
        <v>0</v>
      </c>
      <c r="DV82" s="873">
        <v>0</v>
      </c>
      <c r="DW82" s="873">
        <v>0</v>
      </c>
      <c r="DX82" s="873">
        <v>0</v>
      </c>
      <c r="DY82" s="873">
        <v>0</v>
      </c>
      <c r="DZ82" s="873">
        <v>-185981</v>
      </c>
      <c r="EA82" s="873">
        <v>-401157</v>
      </c>
      <c r="EB82" s="873">
        <v>-587138</v>
      </c>
      <c r="EC82" s="873">
        <v>10266</v>
      </c>
      <c r="ED82" s="873">
        <v>0</v>
      </c>
      <c r="EE82" s="873">
        <v>10266</v>
      </c>
      <c r="EF82" s="873">
        <v>-401157</v>
      </c>
      <c r="EG82" s="873">
        <v>-175715</v>
      </c>
      <c r="EH82" s="873">
        <v>-802436</v>
      </c>
      <c r="EI82" s="873">
        <v>-401157</v>
      </c>
      <c r="EJ82" s="873">
        <v>-1203593</v>
      </c>
      <c r="EK82" s="873">
        <v>0</v>
      </c>
      <c r="EL82" s="873">
        <v>0</v>
      </c>
      <c r="EM82" s="873">
        <v>0</v>
      </c>
      <c r="EN82" s="873">
        <v>0</v>
      </c>
      <c r="EO82" s="873">
        <v>0</v>
      </c>
      <c r="EP82" s="873">
        <v>0</v>
      </c>
      <c r="EQ82" s="873">
        <v>0</v>
      </c>
      <c r="ER82" s="873">
        <v>0</v>
      </c>
      <c r="ES82" s="873">
        <v>0</v>
      </c>
      <c r="ET82" s="873">
        <v>0</v>
      </c>
      <c r="EU82" s="873">
        <v>0</v>
      </c>
      <c r="EV82" s="873">
        <v>0</v>
      </c>
      <c r="EW82" s="873">
        <v>0</v>
      </c>
      <c r="EX82" s="873">
        <v>0</v>
      </c>
      <c r="EY82" s="873">
        <v>0</v>
      </c>
      <c r="EZ82" s="873">
        <v>0</v>
      </c>
      <c r="FA82" s="873">
        <v>0</v>
      </c>
      <c r="FB82" s="873">
        <v>0</v>
      </c>
      <c r="FC82" s="873">
        <v>0</v>
      </c>
      <c r="FD82" s="873">
        <v>0</v>
      </c>
      <c r="FE82" s="873">
        <v>0</v>
      </c>
      <c r="FF82" s="873">
        <v>0</v>
      </c>
      <c r="FG82" s="873">
        <v>0</v>
      </c>
      <c r="FH82" s="873">
        <v>0</v>
      </c>
      <c r="FI82" s="873">
        <v>-661</v>
      </c>
      <c r="FJ82" s="873">
        <v>0</v>
      </c>
      <c r="FK82" s="873">
        <v>-661</v>
      </c>
      <c r="FL82" s="873">
        <v>0</v>
      </c>
      <c r="FM82" s="873">
        <v>0</v>
      </c>
      <c r="FN82" s="873">
        <v>0</v>
      </c>
      <c r="FO82" s="873">
        <v>-14014</v>
      </c>
      <c r="FP82" s="873">
        <v>0</v>
      </c>
      <c r="FQ82" s="873">
        <v>-14014</v>
      </c>
      <c r="FR82" s="873">
        <v>1658</v>
      </c>
      <c r="FS82" s="873">
        <v>0</v>
      </c>
      <c r="FT82" s="873">
        <v>1658</v>
      </c>
      <c r="FU82" s="873">
        <v>0</v>
      </c>
      <c r="FV82" s="873">
        <v>0</v>
      </c>
      <c r="FW82" s="873">
        <v>0</v>
      </c>
      <c r="FX82" s="873">
        <v>0</v>
      </c>
      <c r="FY82" s="873">
        <v>0</v>
      </c>
      <c r="FZ82" s="873">
        <v>0</v>
      </c>
      <c r="GA82" s="873">
        <v>2000</v>
      </c>
      <c r="GB82" s="873">
        <v>0</v>
      </c>
      <c r="GC82" s="873">
        <v>2000</v>
      </c>
      <c r="GD82" s="873">
        <v>-45995550</v>
      </c>
      <c r="GE82" s="873">
        <v>0</v>
      </c>
      <c r="GF82" s="873">
        <v>-45995550</v>
      </c>
      <c r="GG82" s="873">
        <v>-120485</v>
      </c>
      <c r="GH82" s="873">
        <v>0</v>
      </c>
      <c r="GI82" s="873">
        <v>-120485</v>
      </c>
      <c r="GJ82" s="873">
        <v>-171324</v>
      </c>
      <c r="GK82" s="873">
        <v>0</v>
      </c>
      <c r="GL82" s="873">
        <v>-171324</v>
      </c>
      <c r="GM82" s="873">
        <v>-46298376</v>
      </c>
      <c r="GN82" s="873">
        <v>0</v>
      </c>
      <c r="GO82" s="873">
        <v>-46298376</v>
      </c>
      <c r="GP82" s="873">
        <v>0</v>
      </c>
      <c r="GQ82" s="873">
        <v>0</v>
      </c>
      <c r="GR82" s="873">
        <v>0</v>
      </c>
      <c r="GS82" s="873">
        <v>0</v>
      </c>
      <c r="GT82" s="873">
        <v>0</v>
      </c>
      <c r="GU82" s="873">
        <v>0</v>
      </c>
      <c r="GV82" s="873">
        <v>0</v>
      </c>
      <c r="GW82" s="873">
        <v>0</v>
      </c>
      <c r="GX82" s="873">
        <v>0</v>
      </c>
      <c r="GY82" s="873">
        <v>110475435</v>
      </c>
      <c r="GZ82" s="873">
        <v>607491</v>
      </c>
      <c r="HA82" s="873">
        <v>111082926</v>
      </c>
      <c r="HB82" s="873">
        <v>783939</v>
      </c>
      <c r="HC82" s="873">
        <v>-608</v>
      </c>
      <c r="HD82" s="873">
        <v>783331</v>
      </c>
      <c r="HE82" s="873">
        <v>-17783208</v>
      </c>
      <c r="HF82" s="873">
        <v>6918</v>
      </c>
      <c r="HG82" s="873">
        <v>-17776290</v>
      </c>
      <c r="HH82" s="873">
        <v>-4218968</v>
      </c>
      <c r="HI82" s="873">
        <v>-1952</v>
      </c>
      <c r="HJ82" s="873">
        <v>-4220920</v>
      </c>
      <c r="HK82" s="873">
        <v>-802436</v>
      </c>
      <c r="HL82" s="873">
        <v>-401157</v>
      </c>
      <c r="HM82" s="873">
        <v>-1203593</v>
      </c>
      <c r="HN82" s="873">
        <v>-46298376</v>
      </c>
      <c r="HO82" s="873">
        <v>0</v>
      </c>
      <c r="HP82" s="873">
        <v>-46298376</v>
      </c>
      <c r="HQ82" s="873">
        <v>0</v>
      </c>
      <c r="HR82" s="873">
        <v>0</v>
      </c>
      <c r="HS82" s="873">
        <v>0</v>
      </c>
      <c r="HT82" s="873">
        <v>-68319049</v>
      </c>
      <c r="HU82" s="873">
        <v>-396799</v>
      </c>
      <c r="HV82" s="873">
        <v>-68715848</v>
      </c>
      <c r="HW82" s="873">
        <v>42156386</v>
      </c>
      <c r="HX82" s="873">
        <v>210692</v>
      </c>
      <c r="HY82" s="873">
        <v>42367078</v>
      </c>
      <c r="HZ82" s="870" t="s">
        <v>690</v>
      </c>
      <c r="IA82" s="870" t="s">
        <v>689</v>
      </c>
      <c r="IB82" s="870" t="s">
        <v>1909</v>
      </c>
      <c r="IC82" s="870" t="s">
        <v>2737</v>
      </c>
      <c r="ID82" s="870" t="s">
        <v>2819</v>
      </c>
    </row>
    <row r="83" spans="1:238" x14ac:dyDescent="0.2">
      <c r="A83" s="870" t="s">
        <v>3069</v>
      </c>
      <c r="B83" s="870" t="s">
        <v>225</v>
      </c>
      <c r="C83" s="870" t="s">
        <v>224</v>
      </c>
      <c r="D83" s="873">
        <v>159553071</v>
      </c>
      <c r="E83" s="873">
        <v>48626</v>
      </c>
      <c r="F83" s="873">
        <v>159601697</v>
      </c>
      <c r="G83" s="873">
        <v>-6321629</v>
      </c>
      <c r="H83" s="873">
        <v>0</v>
      </c>
      <c r="I83" s="873">
        <v>-6321629</v>
      </c>
      <c r="J83" s="873">
        <v>-962499</v>
      </c>
      <c r="K83" s="873">
        <v>0</v>
      </c>
      <c r="L83" s="873">
        <v>-962499</v>
      </c>
      <c r="M83" s="873">
        <v>482794</v>
      </c>
      <c r="N83" s="873">
        <v>0</v>
      </c>
      <c r="O83" s="873">
        <v>482794</v>
      </c>
      <c r="P83" s="873">
        <v>1378988</v>
      </c>
      <c r="Q83" s="873">
        <v>0</v>
      </c>
      <c r="R83" s="873">
        <v>1378988</v>
      </c>
      <c r="S83" s="873">
        <v>78695</v>
      </c>
      <c r="T83" s="873">
        <v>0</v>
      </c>
      <c r="U83" s="873">
        <v>78695</v>
      </c>
      <c r="V83" s="873">
        <v>977978</v>
      </c>
      <c r="W83" s="873">
        <v>0</v>
      </c>
      <c r="X83" s="873">
        <v>977978</v>
      </c>
      <c r="Y83" s="873">
        <v>-17235632</v>
      </c>
      <c r="Z83" s="873">
        <v>0</v>
      </c>
      <c r="AA83" s="873">
        <v>-17235632</v>
      </c>
      <c r="AB83" s="873">
        <v>-59860</v>
      </c>
      <c r="AC83" s="873">
        <v>0</v>
      </c>
      <c r="AD83" s="873">
        <v>-59860</v>
      </c>
      <c r="AE83" s="873">
        <v>-874207</v>
      </c>
      <c r="AF83" s="873">
        <v>0</v>
      </c>
      <c r="AG83" s="873">
        <v>-874207</v>
      </c>
      <c r="AH83" s="873">
        <v>-22460</v>
      </c>
      <c r="AI83" s="873">
        <v>0</v>
      </c>
      <c r="AJ83" s="873">
        <v>-22460</v>
      </c>
      <c r="AK83" s="873">
        <v>0</v>
      </c>
      <c r="AL83" s="873">
        <v>0</v>
      </c>
      <c r="AM83" s="873">
        <v>0</v>
      </c>
      <c r="AN83" s="873">
        <v>-63125</v>
      </c>
      <c r="AO83" s="873">
        <v>0</v>
      </c>
      <c r="AP83" s="873">
        <v>-63125</v>
      </c>
      <c r="AQ83" s="873">
        <v>0</v>
      </c>
      <c r="AR83" s="873">
        <v>0</v>
      </c>
      <c r="AS83" s="873">
        <v>0</v>
      </c>
      <c r="AT83" s="873">
        <v>-788622</v>
      </c>
      <c r="AU83" s="873">
        <v>0</v>
      </c>
      <c r="AV83" s="873">
        <v>-788622</v>
      </c>
      <c r="AW83" s="873">
        <v>-9961</v>
      </c>
      <c r="AX83" s="873">
        <v>0</v>
      </c>
      <c r="AY83" s="873">
        <v>-9961</v>
      </c>
      <c r="AZ83" s="873">
        <v>2793913</v>
      </c>
      <c r="BA83" s="873">
        <v>1267</v>
      </c>
      <c r="BB83" s="873">
        <v>2795180</v>
      </c>
      <c r="BC83" s="873">
        <v>-104138</v>
      </c>
      <c r="BD83" s="873">
        <v>0</v>
      </c>
      <c r="BE83" s="873">
        <v>-104138</v>
      </c>
      <c r="BF83" s="873">
        <v>-12922019</v>
      </c>
      <c r="BG83" s="873">
        <v>0</v>
      </c>
      <c r="BH83" s="873">
        <v>-12922019</v>
      </c>
      <c r="BI83" s="873">
        <v>598117</v>
      </c>
      <c r="BJ83" s="873">
        <v>0</v>
      </c>
      <c r="BK83" s="873">
        <v>598117</v>
      </c>
      <c r="BL83" s="873">
        <v>-346058</v>
      </c>
      <c r="BM83" s="873">
        <v>0</v>
      </c>
      <c r="BN83" s="873">
        <v>-346058</v>
      </c>
      <c r="BO83" s="873">
        <v>-574</v>
      </c>
      <c r="BP83" s="873">
        <v>0</v>
      </c>
      <c r="BQ83" s="873">
        <v>-574</v>
      </c>
      <c r="BR83" s="873">
        <v>-88098</v>
      </c>
      <c r="BS83" s="873">
        <v>0</v>
      </c>
      <c r="BT83" s="873">
        <v>-88098</v>
      </c>
      <c r="BU83" s="873">
        <v>564</v>
      </c>
      <c r="BV83" s="873">
        <v>0</v>
      </c>
      <c r="BW83" s="873">
        <v>564</v>
      </c>
      <c r="BX83" s="873">
        <v>0</v>
      </c>
      <c r="BY83" s="873">
        <v>0</v>
      </c>
      <c r="BZ83" s="873">
        <v>0</v>
      </c>
      <c r="CA83" s="873">
        <v>0</v>
      </c>
      <c r="CB83" s="873">
        <v>0</v>
      </c>
      <c r="CC83" s="873">
        <v>0</v>
      </c>
      <c r="CD83" s="873">
        <v>-28178132</v>
      </c>
      <c r="CE83" s="873">
        <v>1267</v>
      </c>
      <c r="CF83" s="873">
        <v>-28176865</v>
      </c>
      <c r="CG83" s="873">
        <v>-24751</v>
      </c>
      <c r="CH83" s="873">
        <v>0</v>
      </c>
      <c r="CI83" s="873">
        <v>-24751</v>
      </c>
      <c r="CJ83" s="873">
        <v>85491</v>
      </c>
      <c r="CK83" s="873">
        <v>0</v>
      </c>
      <c r="CL83" s="873">
        <v>85491</v>
      </c>
      <c r="CM83" s="873">
        <v>-4466513</v>
      </c>
      <c r="CN83" s="873">
        <v>0</v>
      </c>
      <c r="CO83" s="873">
        <v>-4466513</v>
      </c>
      <c r="CP83" s="873">
        <v>164615</v>
      </c>
      <c r="CQ83" s="873">
        <v>0</v>
      </c>
      <c r="CR83" s="873">
        <v>164615</v>
      </c>
      <c r="CS83" s="873">
        <v>-4241158</v>
      </c>
      <c r="CT83" s="873">
        <v>0</v>
      </c>
      <c r="CU83" s="873">
        <v>-4241158</v>
      </c>
      <c r="CV83" s="873">
        <v>-792152</v>
      </c>
      <c r="CW83" s="873">
        <v>0</v>
      </c>
      <c r="CX83" s="873">
        <v>-792152</v>
      </c>
      <c r="CY83" s="873">
        <v>-11185</v>
      </c>
      <c r="CZ83" s="873">
        <v>0</v>
      </c>
      <c r="DA83" s="873">
        <v>-11185</v>
      </c>
      <c r="DB83" s="873">
        <v>-239506</v>
      </c>
      <c r="DC83" s="873">
        <v>0</v>
      </c>
      <c r="DD83" s="873">
        <v>-239506</v>
      </c>
      <c r="DE83" s="873">
        <v>-12346</v>
      </c>
      <c r="DF83" s="873">
        <v>0</v>
      </c>
      <c r="DG83" s="873">
        <v>-12346</v>
      </c>
      <c r="DH83" s="873">
        <v>0</v>
      </c>
      <c r="DI83" s="873">
        <v>0</v>
      </c>
      <c r="DJ83" s="873">
        <v>0</v>
      </c>
      <c r="DK83" s="873">
        <v>0</v>
      </c>
      <c r="DL83" s="873">
        <v>0</v>
      </c>
      <c r="DM83" s="873">
        <v>0</v>
      </c>
      <c r="DN83" s="873">
        <v>0</v>
      </c>
      <c r="DO83" s="873">
        <v>0</v>
      </c>
      <c r="DP83" s="873">
        <v>0</v>
      </c>
      <c r="DQ83" s="873">
        <v>0</v>
      </c>
      <c r="DR83" s="873">
        <v>0</v>
      </c>
      <c r="DS83" s="873">
        <v>0</v>
      </c>
      <c r="DT83" s="873">
        <v>-2893</v>
      </c>
      <c r="DU83" s="873">
        <v>0</v>
      </c>
      <c r="DV83" s="873">
        <v>-2893</v>
      </c>
      <c r="DW83" s="873">
        <v>0</v>
      </c>
      <c r="DX83" s="873">
        <v>0</v>
      </c>
      <c r="DY83" s="873">
        <v>0</v>
      </c>
      <c r="DZ83" s="873">
        <v>0</v>
      </c>
      <c r="EA83" s="873">
        <v>-49893</v>
      </c>
      <c r="EB83" s="873">
        <v>-49893</v>
      </c>
      <c r="EC83" s="873">
        <v>0</v>
      </c>
      <c r="ED83" s="873">
        <v>0</v>
      </c>
      <c r="EE83" s="873">
        <v>0</v>
      </c>
      <c r="EF83" s="873">
        <v>-49893</v>
      </c>
      <c r="EG83" s="873">
        <v>0</v>
      </c>
      <c r="EH83" s="873">
        <v>-1058082</v>
      </c>
      <c r="EI83" s="873">
        <v>-49893</v>
      </c>
      <c r="EJ83" s="873">
        <v>-1107975</v>
      </c>
      <c r="EK83" s="873">
        <v>0</v>
      </c>
      <c r="EL83" s="873">
        <v>0</v>
      </c>
      <c r="EM83" s="873">
        <v>0</v>
      </c>
      <c r="EN83" s="873">
        <v>0</v>
      </c>
      <c r="EO83" s="873">
        <v>0</v>
      </c>
      <c r="EP83" s="873">
        <v>0</v>
      </c>
      <c r="EQ83" s="873">
        <v>-14371</v>
      </c>
      <c r="ER83" s="873">
        <v>0</v>
      </c>
      <c r="ES83" s="873">
        <v>-14371</v>
      </c>
      <c r="ET83" s="873">
        <v>0</v>
      </c>
      <c r="EU83" s="873">
        <v>0</v>
      </c>
      <c r="EV83" s="873">
        <v>0</v>
      </c>
      <c r="EW83" s="873">
        <v>0</v>
      </c>
      <c r="EX83" s="873">
        <v>0</v>
      </c>
      <c r="EY83" s="873">
        <v>0</v>
      </c>
      <c r="EZ83" s="873">
        <v>2221</v>
      </c>
      <c r="FA83" s="873">
        <v>0</v>
      </c>
      <c r="FB83" s="873">
        <v>2221</v>
      </c>
      <c r="FC83" s="873">
        <v>-85205</v>
      </c>
      <c r="FD83" s="873">
        <v>0</v>
      </c>
      <c r="FE83" s="873">
        <v>-85205</v>
      </c>
      <c r="FF83" s="873">
        <v>564</v>
      </c>
      <c r="FG83" s="873">
        <v>0</v>
      </c>
      <c r="FH83" s="873">
        <v>564</v>
      </c>
      <c r="FI83" s="873">
        <v>-1500</v>
      </c>
      <c r="FJ83" s="873">
        <v>0</v>
      </c>
      <c r="FK83" s="873">
        <v>-1500</v>
      </c>
      <c r="FL83" s="873">
        <v>0</v>
      </c>
      <c r="FM83" s="873">
        <v>0</v>
      </c>
      <c r="FN83" s="873">
        <v>0</v>
      </c>
      <c r="FO83" s="873">
        <v>-68531</v>
      </c>
      <c r="FP83" s="873">
        <v>0</v>
      </c>
      <c r="FQ83" s="873">
        <v>-68531</v>
      </c>
      <c r="FR83" s="873">
        <v>11814</v>
      </c>
      <c r="FS83" s="873">
        <v>0</v>
      </c>
      <c r="FT83" s="873">
        <v>11814</v>
      </c>
      <c r="FU83" s="873">
        <v>-21206</v>
      </c>
      <c r="FV83" s="873">
        <v>0</v>
      </c>
      <c r="FW83" s="873">
        <v>-21206</v>
      </c>
      <c r="FX83" s="873">
        <v>137250</v>
      </c>
      <c r="FY83" s="873">
        <v>0</v>
      </c>
      <c r="FZ83" s="873">
        <v>137250</v>
      </c>
      <c r="GA83" s="873">
        <v>3274</v>
      </c>
      <c r="GB83" s="873">
        <v>0</v>
      </c>
      <c r="GC83" s="873">
        <v>3274</v>
      </c>
      <c r="GD83" s="873">
        <v>-50774093</v>
      </c>
      <c r="GE83" s="873">
        <v>0</v>
      </c>
      <c r="GF83" s="873">
        <v>-50774093</v>
      </c>
      <c r="GG83" s="873">
        <v>-136433</v>
      </c>
      <c r="GH83" s="873">
        <v>0</v>
      </c>
      <c r="GI83" s="873">
        <v>-136433</v>
      </c>
      <c r="GJ83" s="873">
        <v>-380414</v>
      </c>
      <c r="GK83" s="873">
        <v>0</v>
      </c>
      <c r="GL83" s="873">
        <v>-380414</v>
      </c>
      <c r="GM83" s="873">
        <v>-51326630</v>
      </c>
      <c r="GN83" s="873">
        <v>0</v>
      </c>
      <c r="GO83" s="873">
        <v>-51326630</v>
      </c>
      <c r="GP83" s="873">
        <v>0</v>
      </c>
      <c r="GQ83" s="873">
        <v>0</v>
      </c>
      <c r="GR83" s="873">
        <v>0</v>
      </c>
      <c r="GS83" s="873">
        <v>0</v>
      </c>
      <c r="GT83" s="873">
        <v>0</v>
      </c>
      <c r="GU83" s="873">
        <v>0</v>
      </c>
      <c r="GV83" s="873">
        <v>0</v>
      </c>
      <c r="GW83" s="873">
        <v>0</v>
      </c>
      <c r="GX83" s="873">
        <v>0</v>
      </c>
      <c r="GY83" s="873">
        <v>153231442</v>
      </c>
      <c r="GZ83" s="873">
        <v>48626</v>
      </c>
      <c r="HA83" s="873">
        <v>153280068</v>
      </c>
      <c r="HB83" s="873">
        <v>977978</v>
      </c>
      <c r="HC83" s="873">
        <v>0</v>
      </c>
      <c r="HD83" s="873">
        <v>977978</v>
      </c>
      <c r="HE83" s="873">
        <v>-28178132</v>
      </c>
      <c r="HF83" s="873">
        <v>1267</v>
      </c>
      <c r="HG83" s="873">
        <v>-28176865</v>
      </c>
      <c r="HH83" s="873">
        <v>-4241158</v>
      </c>
      <c r="HI83" s="873">
        <v>0</v>
      </c>
      <c r="HJ83" s="873">
        <v>-4241158</v>
      </c>
      <c r="HK83" s="873">
        <v>-1058082</v>
      </c>
      <c r="HL83" s="873">
        <v>-49893</v>
      </c>
      <c r="HM83" s="873">
        <v>-1107975</v>
      </c>
      <c r="HN83" s="873">
        <v>-51326630</v>
      </c>
      <c r="HO83" s="873">
        <v>0</v>
      </c>
      <c r="HP83" s="873">
        <v>-51326630</v>
      </c>
      <c r="HQ83" s="873">
        <v>0</v>
      </c>
      <c r="HR83" s="873">
        <v>0</v>
      </c>
      <c r="HS83" s="873">
        <v>0</v>
      </c>
      <c r="HT83" s="873">
        <v>-83826024</v>
      </c>
      <c r="HU83" s="873">
        <v>-48626</v>
      </c>
      <c r="HV83" s="873">
        <v>-83874650</v>
      </c>
      <c r="HW83" s="873">
        <v>69405418</v>
      </c>
      <c r="HX83" s="873">
        <v>0</v>
      </c>
      <c r="HY83" s="873">
        <v>69405418</v>
      </c>
      <c r="HZ83" s="870" t="s">
        <v>679</v>
      </c>
      <c r="IA83" s="870" t="s">
        <v>753</v>
      </c>
      <c r="IB83" s="870" t="s">
        <v>679</v>
      </c>
      <c r="IC83" s="870" t="s">
        <v>819</v>
      </c>
      <c r="ID83" s="870" t="s">
        <v>2820</v>
      </c>
    </row>
    <row r="84" spans="1:238" x14ac:dyDescent="0.2">
      <c r="A84" s="870" t="s">
        <v>3070</v>
      </c>
      <c r="B84" s="870" t="s">
        <v>227</v>
      </c>
      <c r="C84" s="870" t="s">
        <v>226</v>
      </c>
      <c r="D84" s="873">
        <v>190036494</v>
      </c>
      <c r="E84" s="873">
        <v>0</v>
      </c>
      <c r="F84" s="873">
        <v>190036494</v>
      </c>
      <c r="G84" s="873">
        <v>-8759719</v>
      </c>
      <c r="H84" s="873">
        <v>0</v>
      </c>
      <c r="I84" s="873">
        <v>-8759719</v>
      </c>
      <c r="J84" s="873">
        <v>-1198425</v>
      </c>
      <c r="K84" s="873">
        <v>0</v>
      </c>
      <c r="L84" s="873">
        <v>-1198425</v>
      </c>
      <c r="M84" s="873">
        <v>479083</v>
      </c>
      <c r="N84" s="873">
        <v>0</v>
      </c>
      <c r="O84" s="873">
        <v>479083</v>
      </c>
      <c r="P84" s="873">
        <v>578111</v>
      </c>
      <c r="Q84" s="873">
        <v>0</v>
      </c>
      <c r="R84" s="873">
        <v>578111</v>
      </c>
      <c r="S84" s="873">
        <v>350361</v>
      </c>
      <c r="T84" s="873">
        <v>0</v>
      </c>
      <c r="U84" s="873">
        <v>350361</v>
      </c>
      <c r="V84" s="873">
        <v>209130</v>
      </c>
      <c r="W84" s="873">
        <v>0</v>
      </c>
      <c r="X84" s="873">
        <v>209130</v>
      </c>
      <c r="Y84" s="873">
        <v>-11181505</v>
      </c>
      <c r="Z84" s="873">
        <v>0</v>
      </c>
      <c r="AA84" s="873">
        <v>-11181505</v>
      </c>
      <c r="AB84" s="873">
        <v>-23464</v>
      </c>
      <c r="AC84" s="873">
        <v>0</v>
      </c>
      <c r="AD84" s="873">
        <v>-23464</v>
      </c>
      <c r="AE84" s="873">
        <v>-799525</v>
      </c>
      <c r="AF84" s="873">
        <v>0</v>
      </c>
      <c r="AG84" s="873">
        <v>-799525</v>
      </c>
      <c r="AH84" s="873">
        <v>-664</v>
      </c>
      <c r="AI84" s="873">
        <v>0</v>
      </c>
      <c r="AJ84" s="873">
        <v>-664</v>
      </c>
      <c r="AK84" s="873">
        <v>0</v>
      </c>
      <c r="AL84" s="873">
        <v>0</v>
      </c>
      <c r="AM84" s="873">
        <v>0</v>
      </c>
      <c r="AN84" s="873">
        <v>-44627</v>
      </c>
      <c r="AO84" s="873">
        <v>0</v>
      </c>
      <c r="AP84" s="873">
        <v>-44627</v>
      </c>
      <c r="AQ84" s="873">
        <v>-4088</v>
      </c>
      <c r="AR84" s="873">
        <v>0</v>
      </c>
      <c r="AS84" s="873">
        <v>-4088</v>
      </c>
      <c r="AT84" s="873">
        <v>-754234</v>
      </c>
      <c r="AU84" s="873">
        <v>0</v>
      </c>
      <c r="AV84" s="873">
        <v>-754234</v>
      </c>
      <c r="AW84" s="873">
        <v>-16882</v>
      </c>
      <c r="AX84" s="873">
        <v>0</v>
      </c>
      <c r="AY84" s="873">
        <v>-16882</v>
      </c>
      <c r="AZ84" s="873">
        <v>3595298</v>
      </c>
      <c r="BA84" s="873">
        <v>0</v>
      </c>
      <c r="BB84" s="873">
        <v>3595298</v>
      </c>
      <c r="BC84" s="873">
        <v>-59620</v>
      </c>
      <c r="BD84" s="873">
        <v>0</v>
      </c>
      <c r="BE84" s="873">
        <v>-59620</v>
      </c>
      <c r="BF84" s="873">
        <v>-9807776</v>
      </c>
      <c r="BG84" s="873">
        <v>0</v>
      </c>
      <c r="BH84" s="873">
        <v>-9807776</v>
      </c>
      <c r="BI84" s="873">
        <v>-216541</v>
      </c>
      <c r="BJ84" s="873">
        <v>0</v>
      </c>
      <c r="BK84" s="873">
        <v>-216541</v>
      </c>
      <c r="BL84" s="873">
        <v>-32066</v>
      </c>
      <c r="BM84" s="873">
        <v>0</v>
      </c>
      <c r="BN84" s="873">
        <v>-32066</v>
      </c>
      <c r="BO84" s="873">
        <v>0</v>
      </c>
      <c r="BP84" s="873">
        <v>0</v>
      </c>
      <c r="BQ84" s="873">
        <v>0</v>
      </c>
      <c r="BR84" s="873">
        <v>0</v>
      </c>
      <c r="BS84" s="873">
        <v>0</v>
      </c>
      <c r="BT84" s="873">
        <v>0</v>
      </c>
      <c r="BU84" s="873">
        <v>0</v>
      </c>
      <c r="BV84" s="873">
        <v>0</v>
      </c>
      <c r="BW84" s="873">
        <v>0</v>
      </c>
      <c r="BX84" s="873">
        <v>0</v>
      </c>
      <c r="BY84" s="873">
        <v>0</v>
      </c>
      <c r="BZ84" s="873">
        <v>0</v>
      </c>
      <c r="CA84" s="873">
        <v>0</v>
      </c>
      <c r="CB84" s="873">
        <v>0</v>
      </c>
      <c r="CC84" s="873">
        <v>0</v>
      </c>
      <c r="CD84" s="873">
        <v>-18501735</v>
      </c>
      <c r="CE84" s="873">
        <v>0</v>
      </c>
      <c r="CF84" s="873">
        <v>-18501735</v>
      </c>
      <c r="CG84" s="873">
        <v>-174022</v>
      </c>
      <c r="CH84" s="873">
        <v>0</v>
      </c>
      <c r="CI84" s="873">
        <v>-174022</v>
      </c>
      <c r="CJ84" s="873">
        <v>-291614</v>
      </c>
      <c r="CK84" s="873">
        <v>0</v>
      </c>
      <c r="CL84" s="873">
        <v>-291614</v>
      </c>
      <c r="CM84" s="873">
        <v>-7793791</v>
      </c>
      <c r="CN84" s="873">
        <v>0</v>
      </c>
      <c r="CO84" s="873">
        <v>-7793791</v>
      </c>
      <c r="CP84" s="873">
        <v>2995489</v>
      </c>
      <c r="CQ84" s="873">
        <v>0</v>
      </c>
      <c r="CR84" s="873">
        <v>2995489</v>
      </c>
      <c r="CS84" s="873">
        <v>-5263938</v>
      </c>
      <c r="CT84" s="873">
        <v>0</v>
      </c>
      <c r="CU84" s="873">
        <v>-5263938</v>
      </c>
      <c r="CV84" s="873">
        <v>-180850</v>
      </c>
      <c r="CW84" s="873">
        <v>0</v>
      </c>
      <c r="CX84" s="873">
        <v>-180850</v>
      </c>
      <c r="CY84" s="873">
        <v>50922</v>
      </c>
      <c r="CZ84" s="873">
        <v>0</v>
      </c>
      <c r="DA84" s="873">
        <v>50922</v>
      </c>
      <c r="DB84" s="873">
        <v>0</v>
      </c>
      <c r="DC84" s="873">
        <v>0</v>
      </c>
      <c r="DD84" s="873">
        <v>0</v>
      </c>
      <c r="DE84" s="873">
        <v>0</v>
      </c>
      <c r="DF84" s="873">
        <v>0</v>
      </c>
      <c r="DG84" s="873">
        <v>0</v>
      </c>
      <c r="DH84" s="873">
        <v>0</v>
      </c>
      <c r="DI84" s="873">
        <v>0</v>
      </c>
      <c r="DJ84" s="873">
        <v>0</v>
      </c>
      <c r="DK84" s="873">
        <v>0</v>
      </c>
      <c r="DL84" s="873">
        <v>0</v>
      </c>
      <c r="DM84" s="873">
        <v>0</v>
      </c>
      <c r="DN84" s="873">
        <v>0</v>
      </c>
      <c r="DO84" s="873">
        <v>0</v>
      </c>
      <c r="DP84" s="873">
        <v>0</v>
      </c>
      <c r="DQ84" s="873">
        <v>0</v>
      </c>
      <c r="DR84" s="873">
        <v>0</v>
      </c>
      <c r="DS84" s="873">
        <v>0</v>
      </c>
      <c r="DT84" s="873">
        <v>0</v>
      </c>
      <c r="DU84" s="873">
        <v>0</v>
      </c>
      <c r="DV84" s="873">
        <v>0</v>
      </c>
      <c r="DW84" s="873">
        <v>0</v>
      </c>
      <c r="DX84" s="873">
        <v>0</v>
      </c>
      <c r="DY84" s="873">
        <v>0</v>
      </c>
      <c r="DZ84" s="873">
        <v>0</v>
      </c>
      <c r="EA84" s="873">
        <v>0</v>
      </c>
      <c r="EB84" s="873">
        <v>0</v>
      </c>
      <c r="EC84" s="873">
        <v>0</v>
      </c>
      <c r="ED84" s="873">
        <v>0</v>
      </c>
      <c r="EE84" s="873">
        <v>0</v>
      </c>
      <c r="EF84" s="873">
        <v>0</v>
      </c>
      <c r="EG84" s="873">
        <v>0</v>
      </c>
      <c r="EH84" s="873">
        <v>-129928</v>
      </c>
      <c r="EI84" s="873">
        <v>0</v>
      </c>
      <c r="EJ84" s="873">
        <v>-129928</v>
      </c>
      <c r="EK84" s="873">
        <v>0</v>
      </c>
      <c r="EL84" s="873">
        <v>0</v>
      </c>
      <c r="EM84" s="873">
        <v>0</v>
      </c>
      <c r="EN84" s="873">
        <v>0</v>
      </c>
      <c r="EO84" s="873">
        <v>0</v>
      </c>
      <c r="EP84" s="873">
        <v>0</v>
      </c>
      <c r="EQ84" s="873">
        <v>9519</v>
      </c>
      <c r="ER84" s="873">
        <v>0</v>
      </c>
      <c r="ES84" s="873">
        <v>9519</v>
      </c>
      <c r="ET84" s="873">
        <v>0</v>
      </c>
      <c r="EU84" s="873">
        <v>0</v>
      </c>
      <c r="EV84" s="873">
        <v>0</v>
      </c>
      <c r="EW84" s="873">
        <v>0</v>
      </c>
      <c r="EX84" s="873">
        <v>0</v>
      </c>
      <c r="EY84" s="873">
        <v>0</v>
      </c>
      <c r="EZ84" s="873">
        <v>0</v>
      </c>
      <c r="FA84" s="873">
        <v>0</v>
      </c>
      <c r="FB84" s="873">
        <v>0</v>
      </c>
      <c r="FC84" s="873">
        <v>0</v>
      </c>
      <c r="FD84" s="873">
        <v>0</v>
      </c>
      <c r="FE84" s="873">
        <v>0</v>
      </c>
      <c r="FF84" s="873">
        <v>0</v>
      </c>
      <c r="FG84" s="873">
        <v>0</v>
      </c>
      <c r="FH84" s="873">
        <v>0</v>
      </c>
      <c r="FI84" s="873">
        <v>0</v>
      </c>
      <c r="FJ84" s="873">
        <v>0</v>
      </c>
      <c r="FK84" s="873">
        <v>0</v>
      </c>
      <c r="FL84" s="873">
        <v>0</v>
      </c>
      <c r="FM84" s="873">
        <v>0</v>
      </c>
      <c r="FN84" s="873">
        <v>0</v>
      </c>
      <c r="FO84" s="873">
        <v>-111566</v>
      </c>
      <c r="FP84" s="873">
        <v>0</v>
      </c>
      <c r="FQ84" s="873">
        <v>-111566</v>
      </c>
      <c r="FR84" s="873">
        <v>15898</v>
      </c>
      <c r="FS84" s="873">
        <v>0</v>
      </c>
      <c r="FT84" s="873">
        <v>15898</v>
      </c>
      <c r="FU84" s="873">
        <v>-38913</v>
      </c>
      <c r="FV84" s="873">
        <v>0</v>
      </c>
      <c r="FW84" s="873">
        <v>-38913</v>
      </c>
      <c r="FX84" s="873">
        <v>0</v>
      </c>
      <c r="FY84" s="873">
        <v>0</v>
      </c>
      <c r="FZ84" s="873">
        <v>0</v>
      </c>
      <c r="GA84" s="873">
        <v>-666</v>
      </c>
      <c r="GB84" s="873">
        <v>0</v>
      </c>
      <c r="GC84" s="873">
        <v>-666</v>
      </c>
      <c r="GD84" s="873">
        <v>-57212871</v>
      </c>
      <c r="GE84" s="873">
        <v>0</v>
      </c>
      <c r="GF84" s="873">
        <v>-57212871</v>
      </c>
      <c r="GG84" s="873">
        <v>-272826</v>
      </c>
      <c r="GH84" s="873">
        <v>0</v>
      </c>
      <c r="GI84" s="873">
        <v>-272826</v>
      </c>
      <c r="GJ84" s="873">
        <v>-826581</v>
      </c>
      <c r="GK84" s="873">
        <v>0</v>
      </c>
      <c r="GL84" s="873">
        <v>-826581</v>
      </c>
      <c r="GM84" s="873">
        <v>-58438006</v>
      </c>
      <c r="GN84" s="873">
        <v>0</v>
      </c>
      <c r="GO84" s="873">
        <v>-58438006</v>
      </c>
      <c r="GP84" s="873">
        <v>0</v>
      </c>
      <c r="GQ84" s="873">
        <v>0</v>
      </c>
      <c r="GR84" s="873">
        <v>0</v>
      </c>
      <c r="GS84" s="873">
        <v>0</v>
      </c>
      <c r="GT84" s="873">
        <v>0</v>
      </c>
      <c r="GU84" s="873">
        <v>0</v>
      </c>
      <c r="GV84" s="873">
        <v>0</v>
      </c>
      <c r="GW84" s="873">
        <v>0</v>
      </c>
      <c r="GX84" s="873">
        <v>0</v>
      </c>
      <c r="GY84" s="873">
        <v>181276775</v>
      </c>
      <c r="GZ84" s="873">
        <v>0</v>
      </c>
      <c r="HA84" s="873">
        <v>181276775</v>
      </c>
      <c r="HB84" s="873">
        <v>209130</v>
      </c>
      <c r="HC84" s="873">
        <v>0</v>
      </c>
      <c r="HD84" s="873">
        <v>209130</v>
      </c>
      <c r="HE84" s="873">
        <v>-18501735</v>
      </c>
      <c r="HF84" s="873">
        <v>0</v>
      </c>
      <c r="HG84" s="873">
        <v>-18501735</v>
      </c>
      <c r="HH84" s="873">
        <v>-5263938</v>
      </c>
      <c r="HI84" s="873">
        <v>0</v>
      </c>
      <c r="HJ84" s="873">
        <v>-5263938</v>
      </c>
      <c r="HK84" s="873">
        <v>-129928</v>
      </c>
      <c r="HL84" s="873">
        <v>0</v>
      </c>
      <c r="HM84" s="873">
        <v>-129928</v>
      </c>
      <c r="HN84" s="873">
        <v>-58438006</v>
      </c>
      <c r="HO84" s="873">
        <v>0</v>
      </c>
      <c r="HP84" s="873">
        <v>-58438006</v>
      </c>
      <c r="HQ84" s="873">
        <v>0</v>
      </c>
      <c r="HR84" s="873">
        <v>0</v>
      </c>
      <c r="HS84" s="873">
        <v>0</v>
      </c>
      <c r="HT84" s="873">
        <v>-82124477</v>
      </c>
      <c r="HU84" s="873">
        <v>0</v>
      </c>
      <c r="HV84" s="873">
        <v>-82124477</v>
      </c>
      <c r="HW84" s="873">
        <v>99152298</v>
      </c>
      <c r="HX84" s="873">
        <v>0</v>
      </c>
      <c r="HY84" s="873">
        <v>99152298</v>
      </c>
      <c r="HZ84" s="870" t="s">
        <v>697</v>
      </c>
      <c r="IA84" s="870" t="s">
        <v>680</v>
      </c>
      <c r="IB84" s="870" t="s">
        <v>1908</v>
      </c>
      <c r="IC84" s="870" t="s">
        <v>2732</v>
      </c>
      <c r="ID84" s="870" t="s">
        <v>2821</v>
      </c>
    </row>
    <row r="85" spans="1:238" x14ac:dyDescent="0.2">
      <c r="A85" s="870" t="s">
        <v>3069</v>
      </c>
      <c r="B85" s="870" t="s">
        <v>229</v>
      </c>
      <c r="C85" s="870" t="s">
        <v>228</v>
      </c>
      <c r="D85" s="873">
        <v>28728184</v>
      </c>
      <c r="E85" s="873">
        <v>488380</v>
      </c>
      <c r="F85" s="873">
        <v>29216564</v>
      </c>
      <c r="G85" s="873">
        <v>-378284</v>
      </c>
      <c r="H85" s="873">
        <v>0</v>
      </c>
      <c r="I85" s="873">
        <v>-378284</v>
      </c>
      <c r="J85" s="873">
        <v>-282446</v>
      </c>
      <c r="K85" s="873">
        <v>0</v>
      </c>
      <c r="L85" s="873">
        <v>-282446</v>
      </c>
      <c r="M85" s="873">
        <v>213639</v>
      </c>
      <c r="N85" s="873">
        <v>0</v>
      </c>
      <c r="O85" s="873">
        <v>213639</v>
      </c>
      <c r="P85" s="873">
        <v>2076</v>
      </c>
      <c r="Q85" s="873">
        <v>0</v>
      </c>
      <c r="R85" s="873">
        <v>2076</v>
      </c>
      <c r="S85" s="873">
        <v>586</v>
      </c>
      <c r="T85" s="873">
        <v>0</v>
      </c>
      <c r="U85" s="873">
        <v>586</v>
      </c>
      <c r="V85" s="873">
        <v>-66145</v>
      </c>
      <c r="W85" s="873">
        <v>0</v>
      </c>
      <c r="X85" s="873">
        <v>-66145</v>
      </c>
      <c r="Y85" s="873">
        <v>-2953865</v>
      </c>
      <c r="Z85" s="873">
        <v>0</v>
      </c>
      <c r="AA85" s="873">
        <v>-2953865</v>
      </c>
      <c r="AB85" s="873">
        <v>0</v>
      </c>
      <c r="AC85" s="873">
        <v>0</v>
      </c>
      <c r="AD85" s="873">
        <v>0</v>
      </c>
      <c r="AE85" s="873">
        <v>-240534</v>
      </c>
      <c r="AF85" s="873">
        <v>0</v>
      </c>
      <c r="AG85" s="873">
        <v>-240534</v>
      </c>
      <c r="AH85" s="873">
        <v>180</v>
      </c>
      <c r="AI85" s="873">
        <v>0</v>
      </c>
      <c r="AJ85" s="873">
        <v>180</v>
      </c>
      <c r="AK85" s="873">
        <v>0</v>
      </c>
      <c r="AL85" s="873">
        <v>0</v>
      </c>
      <c r="AM85" s="873">
        <v>0</v>
      </c>
      <c r="AN85" s="873">
        <v>-3027</v>
      </c>
      <c r="AO85" s="873">
        <v>0</v>
      </c>
      <c r="AP85" s="873">
        <v>-3027</v>
      </c>
      <c r="AQ85" s="873">
        <v>0</v>
      </c>
      <c r="AR85" s="873">
        <v>0</v>
      </c>
      <c r="AS85" s="873">
        <v>0</v>
      </c>
      <c r="AT85" s="873">
        <v>-237687</v>
      </c>
      <c r="AU85" s="873">
        <v>0</v>
      </c>
      <c r="AV85" s="873">
        <v>-237687</v>
      </c>
      <c r="AW85" s="873">
        <v>0</v>
      </c>
      <c r="AX85" s="873">
        <v>0</v>
      </c>
      <c r="AY85" s="873">
        <v>0</v>
      </c>
      <c r="AZ85" s="873">
        <v>456947</v>
      </c>
      <c r="BA85" s="873">
        <v>12724</v>
      </c>
      <c r="BB85" s="873">
        <v>469671</v>
      </c>
      <c r="BC85" s="873">
        <v>-11390</v>
      </c>
      <c r="BD85" s="873">
        <v>0</v>
      </c>
      <c r="BE85" s="873">
        <v>-11390</v>
      </c>
      <c r="BF85" s="873">
        <v>-2310536</v>
      </c>
      <c r="BG85" s="873">
        <v>-102400</v>
      </c>
      <c r="BH85" s="873">
        <v>-2412936</v>
      </c>
      <c r="BI85" s="873">
        <v>-75015</v>
      </c>
      <c r="BJ85" s="873">
        <v>0</v>
      </c>
      <c r="BK85" s="873">
        <v>-75015</v>
      </c>
      <c r="BL85" s="873">
        <v>-27668</v>
      </c>
      <c r="BM85" s="873">
        <v>0</v>
      </c>
      <c r="BN85" s="873">
        <v>-27668</v>
      </c>
      <c r="BO85" s="873">
        <v>0</v>
      </c>
      <c r="BP85" s="873">
        <v>0</v>
      </c>
      <c r="BQ85" s="873">
        <v>0</v>
      </c>
      <c r="BR85" s="873">
        <v>-29350</v>
      </c>
      <c r="BS85" s="873">
        <v>0</v>
      </c>
      <c r="BT85" s="873">
        <v>-29350</v>
      </c>
      <c r="BU85" s="873">
        <v>0</v>
      </c>
      <c r="BV85" s="873">
        <v>0</v>
      </c>
      <c r="BW85" s="873">
        <v>0</v>
      </c>
      <c r="BX85" s="873">
        <v>0</v>
      </c>
      <c r="BY85" s="873">
        <v>0</v>
      </c>
      <c r="BZ85" s="873">
        <v>0</v>
      </c>
      <c r="CA85" s="873">
        <v>0</v>
      </c>
      <c r="CB85" s="873">
        <v>0</v>
      </c>
      <c r="CC85" s="873">
        <v>0</v>
      </c>
      <c r="CD85" s="873">
        <v>-5191411</v>
      </c>
      <c r="CE85" s="873">
        <v>-89676</v>
      </c>
      <c r="CF85" s="873">
        <v>-5281087</v>
      </c>
      <c r="CG85" s="873">
        <v>0</v>
      </c>
      <c r="CH85" s="873">
        <v>0</v>
      </c>
      <c r="CI85" s="873">
        <v>0</v>
      </c>
      <c r="CJ85" s="873">
        <v>1040</v>
      </c>
      <c r="CK85" s="873">
        <v>0</v>
      </c>
      <c r="CL85" s="873">
        <v>1040</v>
      </c>
      <c r="CM85" s="873">
        <v>-408588</v>
      </c>
      <c r="CN85" s="873">
        <v>0</v>
      </c>
      <c r="CO85" s="873">
        <v>-408588</v>
      </c>
      <c r="CP85" s="873">
        <v>-23439</v>
      </c>
      <c r="CQ85" s="873">
        <v>0</v>
      </c>
      <c r="CR85" s="873">
        <v>-23439</v>
      </c>
      <c r="CS85" s="873">
        <v>-430987</v>
      </c>
      <c r="CT85" s="873">
        <v>0</v>
      </c>
      <c r="CU85" s="873">
        <v>-430987</v>
      </c>
      <c r="CV85" s="873">
        <v>-36632</v>
      </c>
      <c r="CW85" s="873">
        <v>0</v>
      </c>
      <c r="CX85" s="873">
        <v>-36632</v>
      </c>
      <c r="CY85" s="873">
        <v>-145</v>
      </c>
      <c r="CZ85" s="873">
        <v>0</v>
      </c>
      <c r="DA85" s="873">
        <v>-145</v>
      </c>
      <c r="DB85" s="873">
        <v>-2000</v>
      </c>
      <c r="DC85" s="873">
        <v>0</v>
      </c>
      <c r="DD85" s="873">
        <v>-2000</v>
      </c>
      <c r="DE85" s="873">
        <v>0</v>
      </c>
      <c r="DF85" s="873">
        <v>0</v>
      </c>
      <c r="DG85" s="873">
        <v>0</v>
      </c>
      <c r="DH85" s="873">
        <v>-5768</v>
      </c>
      <c r="DI85" s="873">
        <v>0</v>
      </c>
      <c r="DJ85" s="873">
        <v>-5768</v>
      </c>
      <c r="DK85" s="873">
        <v>0</v>
      </c>
      <c r="DL85" s="873">
        <v>0</v>
      </c>
      <c r="DM85" s="873">
        <v>0</v>
      </c>
      <c r="DN85" s="873">
        <v>-1306</v>
      </c>
      <c r="DO85" s="873">
        <v>0</v>
      </c>
      <c r="DP85" s="873">
        <v>-1306</v>
      </c>
      <c r="DQ85" s="873">
        <v>-2283</v>
      </c>
      <c r="DR85" s="873">
        <v>0</v>
      </c>
      <c r="DS85" s="873">
        <v>-2283</v>
      </c>
      <c r="DT85" s="873">
        <v>0</v>
      </c>
      <c r="DU85" s="873">
        <v>0</v>
      </c>
      <c r="DV85" s="873">
        <v>0</v>
      </c>
      <c r="DW85" s="873">
        <v>0</v>
      </c>
      <c r="DX85" s="873">
        <v>0</v>
      </c>
      <c r="DY85" s="873">
        <v>0</v>
      </c>
      <c r="DZ85" s="873">
        <v>0</v>
      </c>
      <c r="EA85" s="873">
        <v>-122483</v>
      </c>
      <c r="EB85" s="873">
        <v>-122483</v>
      </c>
      <c r="EC85" s="873">
        <v>0</v>
      </c>
      <c r="ED85" s="873">
        <v>0</v>
      </c>
      <c r="EE85" s="873">
        <v>0</v>
      </c>
      <c r="EF85" s="873">
        <v>-122483</v>
      </c>
      <c r="EG85" s="873">
        <v>0</v>
      </c>
      <c r="EH85" s="873">
        <v>-48134</v>
      </c>
      <c r="EI85" s="873">
        <v>-122483</v>
      </c>
      <c r="EJ85" s="873">
        <v>-170617</v>
      </c>
      <c r="EK85" s="873">
        <v>0</v>
      </c>
      <c r="EL85" s="873">
        <v>0</v>
      </c>
      <c r="EM85" s="873">
        <v>0</v>
      </c>
      <c r="EN85" s="873">
        <v>0</v>
      </c>
      <c r="EO85" s="873">
        <v>0</v>
      </c>
      <c r="EP85" s="873">
        <v>0</v>
      </c>
      <c r="EQ85" s="873">
        <v>-3777</v>
      </c>
      <c r="ER85" s="873">
        <v>0</v>
      </c>
      <c r="ES85" s="873">
        <v>-3777</v>
      </c>
      <c r="ET85" s="873">
        <v>0</v>
      </c>
      <c r="EU85" s="873">
        <v>0</v>
      </c>
      <c r="EV85" s="873">
        <v>0</v>
      </c>
      <c r="EW85" s="873">
        <v>0</v>
      </c>
      <c r="EX85" s="873">
        <v>0</v>
      </c>
      <c r="EY85" s="873">
        <v>0</v>
      </c>
      <c r="EZ85" s="873">
        <v>648</v>
      </c>
      <c r="FA85" s="873">
        <v>0</v>
      </c>
      <c r="FB85" s="873">
        <v>648</v>
      </c>
      <c r="FC85" s="873">
        <v>-28044</v>
      </c>
      <c r="FD85" s="873">
        <v>0</v>
      </c>
      <c r="FE85" s="873">
        <v>-28044</v>
      </c>
      <c r="FF85" s="873">
        <v>2283</v>
      </c>
      <c r="FG85" s="873">
        <v>0</v>
      </c>
      <c r="FH85" s="873">
        <v>2283</v>
      </c>
      <c r="FI85" s="873">
        <v>0</v>
      </c>
      <c r="FJ85" s="873">
        <v>0</v>
      </c>
      <c r="FK85" s="873">
        <v>0</v>
      </c>
      <c r="FL85" s="873">
        <v>0</v>
      </c>
      <c r="FM85" s="873">
        <v>0</v>
      </c>
      <c r="FN85" s="873">
        <v>0</v>
      </c>
      <c r="FO85" s="873">
        <v>-40777</v>
      </c>
      <c r="FP85" s="873">
        <v>0</v>
      </c>
      <c r="FQ85" s="873">
        <v>-40777</v>
      </c>
      <c r="FR85" s="873">
        <v>7791</v>
      </c>
      <c r="FS85" s="873">
        <v>0</v>
      </c>
      <c r="FT85" s="873">
        <v>7791</v>
      </c>
      <c r="FU85" s="873">
        <v>-5541</v>
      </c>
      <c r="FV85" s="873">
        <v>0</v>
      </c>
      <c r="FW85" s="873">
        <v>-5541</v>
      </c>
      <c r="FX85" s="873">
        <v>7990</v>
      </c>
      <c r="FY85" s="873">
        <v>0</v>
      </c>
      <c r="FZ85" s="873">
        <v>7990</v>
      </c>
      <c r="GA85" s="873">
        <v>0</v>
      </c>
      <c r="GB85" s="873">
        <v>0</v>
      </c>
      <c r="GC85" s="873">
        <v>0</v>
      </c>
      <c r="GD85" s="873">
        <v>-7673009</v>
      </c>
      <c r="GE85" s="873">
        <v>0</v>
      </c>
      <c r="GF85" s="873">
        <v>-7673009</v>
      </c>
      <c r="GG85" s="873">
        <v>0</v>
      </c>
      <c r="GH85" s="873">
        <v>0</v>
      </c>
      <c r="GI85" s="873">
        <v>0</v>
      </c>
      <c r="GJ85" s="873">
        <v>-124896</v>
      </c>
      <c r="GK85" s="873">
        <v>0</v>
      </c>
      <c r="GL85" s="873">
        <v>-124896</v>
      </c>
      <c r="GM85" s="873">
        <v>-7857332</v>
      </c>
      <c r="GN85" s="873">
        <v>0</v>
      </c>
      <c r="GO85" s="873">
        <v>-7857332</v>
      </c>
      <c r="GP85" s="873">
        <v>0</v>
      </c>
      <c r="GQ85" s="873">
        <v>0</v>
      </c>
      <c r="GR85" s="873">
        <v>0</v>
      </c>
      <c r="GS85" s="873">
        <v>-12817</v>
      </c>
      <c r="GT85" s="873">
        <v>0</v>
      </c>
      <c r="GU85" s="873">
        <v>-12817</v>
      </c>
      <c r="GV85" s="873">
        <v>-12817</v>
      </c>
      <c r="GW85" s="873">
        <v>0</v>
      </c>
      <c r="GX85" s="873">
        <v>-12817</v>
      </c>
      <c r="GY85" s="873">
        <v>28349900</v>
      </c>
      <c r="GZ85" s="873">
        <v>488380</v>
      </c>
      <c r="HA85" s="873">
        <v>28838280</v>
      </c>
      <c r="HB85" s="873">
        <v>-66145</v>
      </c>
      <c r="HC85" s="873">
        <v>0</v>
      </c>
      <c r="HD85" s="873">
        <v>-66145</v>
      </c>
      <c r="HE85" s="873">
        <v>-5191411</v>
      </c>
      <c r="HF85" s="873">
        <v>-89676</v>
      </c>
      <c r="HG85" s="873">
        <v>-5281087</v>
      </c>
      <c r="HH85" s="873">
        <v>-430987</v>
      </c>
      <c r="HI85" s="873">
        <v>0</v>
      </c>
      <c r="HJ85" s="873">
        <v>-430987</v>
      </c>
      <c r="HK85" s="873">
        <v>-48134</v>
      </c>
      <c r="HL85" s="873">
        <v>-122483</v>
      </c>
      <c r="HM85" s="873">
        <v>-170617</v>
      </c>
      <c r="HN85" s="873">
        <v>-7857332</v>
      </c>
      <c r="HO85" s="873">
        <v>0</v>
      </c>
      <c r="HP85" s="873">
        <v>-7857332</v>
      </c>
      <c r="HQ85" s="873">
        <v>-12817</v>
      </c>
      <c r="HR85" s="873">
        <v>0</v>
      </c>
      <c r="HS85" s="873">
        <v>-12817</v>
      </c>
      <c r="HT85" s="873">
        <v>-13606826</v>
      </c>
      <c r="HU85" s="873">
        <v>-212159</v>
      </c>
      <c r="HV85" s="873">
        <v>-13818985</v>
      </c>
      <c r="HW85" s="873">
        <v>14743074</v>
      </c>
      <c r="HX85" s="873">
        <v>276221</v>
      </c>
      <c r="HY85" s="873">
        <v>15019295</v>
      </c>
      <c r="HZ85" s="870" t="s">
        <v>731</v>
      </c>
      <c r="IA85" s="870" t="s">
        <v>730</v>
      </c>
      <c r="IB85" s="870" t="s">
        <v>1907</v>
      </c>
      <c r="IC85" s="870" t="s">
        <v>2734</v>
      </c>
      <c r="ID85" s="870" t="s">
        <v>2822</v>
      </c>
    </row>
    <row r="86" spans="1:238" x14ac:dyDescent="0.2">
      <c r="A86" s="870" t="s">
        <v>3070</v>
      </c>
      <c r="B86" s="870" t="s">
        <v>231</v>
      </c>
      <c r="C86" s="870" t="s">
        <v>230</v>
      </c>
      <c r="D86" s="873">
        <v>50145333</v>
      </c>
      <c r="E86" s="873">
        <v>1590590</v>
      </c>
      <c r="F86" s="873">
        <v>51735923</v>
      </c>
      <c r="G86" s="873">
        <v>-444581</v>
      </c>
      <c r="H86" s="873">
        <v>-9697</v>
      </c>
      <c r="I86" s="873">
        <v>-454278</v>
      </c>
      <c r="J86" s="873">
        <v>-333654</v>
      </c>
      <c r="K86" s="873">
        <v>-1663</v>
      </c>
      <c r="L86" s="873">
        <v>-335317</v>
      </c>
      <c r="M86" s="873">
        <v>261307</v>
      </c>
      <c r="N86" s="873">
        <v>3002</v>
      </c>
      <c r="O86" s="873">
        <v>264309</v>
      </c>
      <c r="P86" s="873">
        <v>181649</v>
      </c>
      <c r="Q86" s="873">
        <v>0</v>
      </c>
      <c r="R86" s="873">
        <v>181649</v>
      </c>
      <c r="S86" s="873">
        <v>144407</v>
      </c>
      <c r="T86" s="873">
        <v>0</v>
      </c>
      <c r="U86" s="873">
        <v>144407</v>
      </c>
      <c r="V86" s="873">
        <v>253709</v>
      </c>
      <c r="W86" s="873">
        <v>1339</v>
      </c>
      <c r="X86" s="873">
        <v>255048</v>
      </c>
      <c r="Y86" s="873">
        <v>-8558825</v>
      </c>
      <c r="Z86" s="873">
        <v>-42198</v>
      </c>
      <c r="AA86" s="873">
        <v>-8601023</v>
      </c>
      <c r="AB86" s="873">
        <v>-20890</v>
      </c>
      <c r="AC86" s="873">
        <v>-1642</v>
      </c>
      <c r="AD86" s="873">
        <v>-22532</v>
      </c>
      <c r="AE86" s="873">
        <v>-840028</v>
      </c>
      <c r="AF86" s="873">
        <v>-190</v>
      </c>
      <c r="AG86" s="873">
        <v>-840218</v>
      </c>
      <c r="AH86" s="873">
        <v>-5167</v>
      </c>
      <c r="AI86" s="873">
        <v>0</v>
      </c>
      <c r="AJ86" s="873">
        <v>-5167</v>
      </c>
      <c r="AK86" s="873">
        <v>0</v>
      </c>
      <c r="AL86" s="873">
        <v>0</v>
      </c>
      <c r="AM86" s="873">
        <v>0</v>
      </c>
      <c r="AN86" s="873">
        <v>-55615</v>
      </c>
      <c r="AO86" s="873">
        <v>0</v>
      </c>
      <c r="AP86" s="873">
        <v>-55615</v>
      </c>
      <c r="AQ86" s="873">
        <v>0</v>
      </c>
      <c r="AR86" s="873">
        <v>0</v>
      </c>
      <c r="AS86" s="873">
        <v>0</v>
      </c>
      <c r="AT86" s="873">
        <v>-779246</v>
      </c>
      <c r="AU86" s="873">
        <v>-190</v>
      </c>
      <c r="AV86" s="873">
        <v>-779436</v>
      </c>
      <c r="AW86" s="873">
        <v>-1406</v>
      </c>
      <c r="AX86" s="873">
        <v>0</v>
      </c>
      <c r="AY86" s="873">
        <v>-1406</v>
      </c>
      <c r="AZ86" s="873">
        <v>713112</v>
      </c>
      <c r="BA86" s="873">
        <v>35034</v>
      </c>
      <c r="BB86" s="873">
        <v>748146</v>
      </c>
      <c r="BC86" s="873">
        <v>-16836</v>
      </c>
      <c r="BD86" s="873">
        <v>-440</v>
      </c>
      <c r="BE86" s="873">
        <v>-17276</v>
      </c>
      <c r="BF86" s="873">
        <v>-3149617</v>
      </c>
      <c r="BG86" s="873">
        <v>-231424</v>
      </c>
      <c r="BH86" s="873">
        <v>-3381041</v>
      </c>
      <c r="BI86" s="873">
        <v>48389</v>
      </c>
      <c r="BJ86" s="873">
        <v>0</v>
      </c>
      <c r="BK86" s="873">
        <v>48389</v>
      </c>
      <c r="BL86" s="873">
        <v>-511717</v>
      </c>
      <c r="BM86" s="873">
        <v>0</v>
      </c>
      <c r="BN86" s="873">
        <v>-511717</v>
      </c>
      <c r="BO86" s="873">
        <v>0</v>
      </c>
      <c r="BP86" s="873">
        <v>0</v>
      </c>
      <c r="BQ86" s="873">
        <v>0</v>
      </c>
      <c r="BR86" s="873">
        <v>-51856</v>
      </c>
      <c r="BS86" s="873">
        <v>0</v>
      </c>
      <c r="BT86" s="873">
        <v>-51856</v>
      </c>
      <c r="BU86" s="873">
        <v>-9712</v>
      </c>
      <c r="BV86" s="873">
        <v>0</v>
      </c>
      <c r="BW86" s="873">
        <v>-9712</v>
      </c>
      <c r="BX86" s="873">
        <v>0</v>
      </c>
      <c r="BY86" s="873">
        <v>0</v>
      </c>
      <c r="BZ86" s="873">
        <v>0</v>
      </c>
      <c r="CA86" s="873">
        <v>0</v>
      </c>
      <c r="CB86" s="873">
        <v>0</v>
      </c>
      <c r="CC86" s="873">
        <v>0</v>
      </c>
      <c r="CD86" s="873">
        <v>-12377090</v>
      </c>
      <c r="CE86" s="873">
        <v>-239218</v>
      </c>
      <c r="CF86" s="873">
        <v>-12616308</v>
      </c>
      <c r="CG86" s="873">
        <v>0</v>
      </c>
      <c r="CH86" s="873">
        <v>0</v>
      </c>
      <c r="CI86" s="873">
        <v>0</v>
      </c>
      <c r="CJ86" s="873">
        <v>0</v>
      </c>
      <c r="CK86" s="873">
        <v>0</v>
      </c>
      <c r="CL86" s="873">
        <v>0</v>
      </c>
      <c r="CM86" s="873">
        <v>-1260061</v>
      </c>
      <c r="CN86" s="873">
        <v>-3931</v>
      </c>
      <c r="CO86" s="873">
        <v>-1263992</v>
      </c>
      <c r="CP86" s="873">
        <v>-128591</v>
      </c>
      <c r="CQ86" s="873">
        <v>7908</v>
      </c>
      <c r="CR86" s="873">
        <v>-120683</v>
      </c>
      <c r="CS86" s="873">
        <v>-1388652</v>
      </c>
      <c r="CT86" s="873">
        <v>3977</v>
      </c>
      <c r="CU86" s="873">
        <v>-1384675</v>
      </c>
      <c r="CV86" s="873">
        <v>-145222</v>
      </c>
      <c r="CW86" s="873">
        <v>0</v>
      </c>
      <c r="CX86" s="873">
        <v>-145222</v>
      </c>
      <c r="CY86" s="873">
        <v>18161</v>
      </c>
      <c r="CZ86" s="873">
        <v>0</v>
      </c>
      <c r="DA86" s="873">
        <v>18161</v>
      </c>
      <c r="DB86" s="873">
        <v>-424</v>
      </c>
      <c r="DC86" s="873">
        <v>0</v>
      </c>
      <c r="DD86" s="873">
        <v>-424</v>
      </c>
      <c r="DE86" s="873">
        <v>0</v>
      </c>
      <c r="DF86" s="873">
        <v>0</v>
      </c>
      <c r="DG86" s="873">
        <v>0</v>
      </c>
      <c r="DH86" s="873">
        <v>-95470</v>
      </c>
      <c r="DI86" s="873">
        <v>0</v>
      </c>
      <c r="DJ86" s="873">
        <v>-95470</v>
      </c>
      <c r="DK86" s="873">
        <v>0</v>
      </c>
      <c r="DL86" s="873">
        <v>0</v>
      </c>
      <c r="DM86" s="873">
        <v>0</v>
      </c>
      <c r="DN86" s="873">
        <v>0</v>
      </c>
      <c r="DO86" s="873">
        <v>0</v>
      </c>
      <c r="DP86" s="873">
        <v>0</v>
      </c>
      <c r="DQ86" s="873">
        <v>0</v>
      </c>
      <c r="DR86" s="873">
        <v>0</v>
      </c>
      <c r="DS86" s="873">
        <v>0</v>
      </c>
      <c r="DT86" s="873">
        <v>0</v>
      </c>
      <c r="DU86" s="873">
        <v>0</v>
      </c>
      <c r="DV86" s="873">
        <v>0</v>
      </c>
      <c r="DW86" s="873">
        <v>0</v>
      </c>
      <c r="DX86" s="873">
        <v>0</v>
      </c>
      <c r="DY86" s="873">
        <v>0</v>
      </c>
      <c r="DZ86" s="873">
        <v>-9864</v>
      </c>
      <c r="EA86" s="873">
        <v>-476793</v>
      </c>
      <c r="EB86" s="873">
        <v>-486657</v>
      </c>
      <c r="EC86" s="873">
        <v>0</v>
      </c>
      <c r="ED86" s="873">
        <v>0</v>
      </c>
      <c r="EE86" s="873">
        <v>0</v>
      </c>
      <c r="EF86" s="873">
        <v>-476793</v>
      </c>
      <c r="EG86" s="873">
        <v>0</v>
      </c>
      <c r="EH86" s="873">
        <v>-232819</v>
      </c>
      <c r="EI86" s="873">
        <v>-476793</v>
      </c>
      <c r="EJ86" s="873">
        <v>-709612</v>
      </c>
      <c r="EK86" s="873">
        <v>416</v>
      </c>
      <c r="EL86" s="873">
        <v>0</v>
      </c>
      <c r="EM86" s="873">
        <v>416</v>
      </c>
      <c r="EN86" s="873">
        <v>0</v>
      </c>
      <c r="EO86" s="873">
        <v>0</v>
      </c>
      <c r="EP86" s="873">
        <v>0</v>
      </c>
      <c r="EQ86" s="873">
        <v>-144785</v>
      </c>
      <c r="ER86" s="873">
        <v>-10311</v>
      </c>
      <c r="ES86" s="873">
        <v>-155096</v>
      </c>
      <c r="ET86" s="873">
        <v>0</v>
      </c>
      <c r="EU86" s="873">
        <v>0</v>
      </c>
      <c r="EV86" s="873">
        <v>0</v>
      </c>
      <c r="EW86" s="873">
        <v>0</v>
      </c>
      <c r="EX86" s="873">
        <v>0</v>
      </c>
      <c r="EY86" s="873">
        <v>0</v>
      </c>
      <c r="EZ86" s="873">
        <v>0</v>
      </c>
      <c r="FA86" s="873">
        <v>0</v>
      </c>
      <c r="FB86" s="873">
        <v>0</v>
      </c>
      <c r="FC86" s="873">
        <v>-51856</v>
      </c>
      <c r="FD86" s="873">
        <v>0</v>
      </c>
      <c r="FE86" s="873">
        <v>-51856</v>
      </c>
      <c r="FF86" s="873">
        <v>-9712</v>
      </c>
      <c r="FG86" s="873">
        <v>0</v>
      </c>
      <c r="FH86" s="873">
        <v>-9712</v>
      </c>
      <c r="FI86" s="873">
        <v>-1500</v>
      </c>
      <c r="FJ86" s="873">
        <v>0</v>
      </c>
      <c r="FK86" s="873">
        <v>-1500</v>
      </c>
      <c r="FL86" s="873">
        <v>0</v>
      </c>
      <c r="FM86" s="873">
        <v>0</v>
      </c>
      <c r="FN86" s="873">
        <v>0</v>
      </c>
      <c r="FO86" s="873">
        <v>-17248</v>
      </c>
      <c r="FP86" s="873">
        <v>0</v>
      </c>
      <c r="FQ86" s="873">
        <v>-17248</v>
      </c>
      <c r="FR86" s="873">
        <v>0</v>
      </c>
      <c r="FS86" s="873">
        <v>0</v>
      </c>
      <c r="FT86" s="873">
        <v>0</v>
      </c>
      <c r="FU86" s="873">
        <v>0</v>
      </c>
      <c r="FV86" s="873">
        <v>0</v>
      </c>
      <c r="FW86" s="873">
        <v>0</v>
      </c>
      <c r="FX86" s="873">
        <v>15957</v>
      </c>
      <c r="FY86" s="873">
        <v>0</v>
      </c>
      <c r="FZ86" s="873">
        <v>15957</v>
      </c>
      <c r="GA86" s="873">
        <v>4000</v>
      </c>
      <c r="GB86" s="873">
        <v>0</v>
      </c>
      <c r="GC86" s="873">
        <v>4000</v>
      </c>
      <c r="GD86" s="873">
        <v>-18770878</v>
      </c>
      <c r="GE86" s="873">
        <v>-77773</v>
      </c>
      <c r="GF86" s="873">
        <v>-18848651</v>
      </c>
      <c r="GG86" s="873">
        <v>0</v>
      </c>
      <c r="GH86" s="873">
        <v>0</v>
      </c>
      <c r="GI86" s="873">
        <v>0</v>
      </c>
      <c r="GJ86" s="873">
        <v>-125979</v>
      </c>
      <c r="GK86" s="873">
        <v>0</v>
      </c>
      <c r="GL86" s="873">
        <v>-125979</v>
      </c>
      <c r="GM86" s="873">
        <v>-19101585</v>
      </c>
      <c r="GN86" s="873">
        <v>-88084</v>
      </c>
      <c r="GO86" s="873">
        <v>-19189669</v>
      </c>
      <c r="GP86" s="873">
        <v>0</v>
      </c>
      <c r="GQ86" s="873">
        <v>0</v>
      </c>
      <c r="GR86" s="873">
        <v>0</v>
      </c>
      <c r="GS86" s="873">
        <v>0</v>
      </c>
      <c r="GT86" s="873">
        <v>0</v>
      </c>
      <c r="GU86" s="873">
        <v>0</v>
      </c>
      <c r="GV86" s="873">
        <v>0</v>
      </c>
      <c r="GW86" s="873">
        <v>0</v>
      </c>
      <c r="GX86" s="873">
        <v>0</v>
      </c>
      <c r="GY86" s="873">
        <v>49700752</v>
      </c>
      <c r="GZ86" s="873">
        <v>1580893</v>
      </c>
      <c r="HA86" s="873">
        <v>51281645</v>
      </c>
      <c r="HB86" s="873">
        <v>253709</v>
      </c>
      <c r="HC86" s="873">
        <v>1339</v>
      </c>
      <c r="HD86" s="873">
        <v>255048</v>
      </c>
      <c r="HE86" s="873">
        <v>-12377090</v>
      </c>
      <c r="HF86" s="873">
        <v>-239218</v>
      </c>
      <c r="HG86" s="873">
        <v>-12616308</v>
      </c>
      <c r="HH86" s="873">
        <v>-1388652</v>
      </c>
      <c r="HI86" s="873">
        <v>3977</v>
      </c>
      <c r="HJ86" s="873">
        <v>-1384675</v>
      </c>
      <c r="HK86" s="873">
        <v>-232819</v>
      </c>
      <c r="HL86" s="873">
        <v>-476793</v>
      </c>
      <c r="HM86" s="873">
        <v>-709612</v>
      </c>
      <c r="HN86" s="873">
        <v>-19101585</v>
      </c>
      <c r="HO86" s="873">
        <v>-88084</v>
      </c>
      <c r="HP86" s="873">
        <v>-19189669</v>
      </c>
      <c r="HQ86" s="873">
        <v>0</v>
      </c>
      <c r="HR86" s="873">
        <v>0</v>
      </c>
      <c r="HS86" s="873">
        <v>0</v>
      </c>
      <c r="HT86" s="873">
        <v>-32846437</v>
      </c>
      <c r="HU86" s="873">
        <v>-798779</v>
      </c>
      <c r="HV86" s="873">
        <v>-33645216</v>
      </c>
      <c r="HW86" s="873">
        <v>16854315</v>
      </c>
      <c r="HX86" s="873">
        <v>782114</v>
      </c>
      <c r="HY86" s="873">
        <v>17636429</v>
      </c>
      <c r="HZ86" s="870" t="s">
        <v>702</v>
      </c>
      <c r="IA86" s="870" t="s">
        <v>698</v>
      </c>
      <c r="IB86" s="870" t="s">
        <v>1907</v>
      </c>
      <c r="IC86" s="870" t="s">
        <v>2733</v>
      </c>
      <c r="ID86" s="870" t="s">
        <v>2823</v>
      </c>
    </row>
    <row r="87" spans="1:238" x14ac:dyDescent="0.2">
      <c r="A87" s="870" t="s">
        <v>3069</v>
      </c>
      <c r="B87" s="870" t="s">
        <v>233</v>
      </c>
      <c r="C87" s="870" t="s">
        <v>232</v>
      </c>
      <c r="D87" s="873">
        <v>43175946</v>
      </c>
      <c r="E87" s="873">
        <v>88397</v>
      </c>
      <c r="F87" s="873">
        <v>43264343</v>
      </c>
      <c r="G87" s="873">
        <v>-1225414</v>
      </c>
      <c r="H87" s="873">
        <v>3093</v>
      </c>
      <c r="I87" s="873">
        <v>-1222321</v>
      </c>
      <c r="J87" s="873">
        <v>-304254</v>
      </c>
      <c r="K87" s="873">
        <v>0</v>
      </c>
      <c r="L87" s="873">
        <v>-304254</v>
      </c>
      <c r="M87" s="873">
        <v>135429</v>
      </c>
      <c r="N87" s="873">
        <v>0</v>
      </c>
      <c r="O87" s="873">
        <v>135429</v>
      </c>
      <c r="P87" s="873">
        <v>37710</v>
      </c>
      <c r="Q87" s="873">
        <v>0</v>
      </c>
      <c r="R87" s="873">
        <v>37710</v>
      </c>
      <c r="S87" s="873">
        <v>66061</v>
      </c>
      <c r="T87" s="873">
        <v>0</v>
      </c>
      <c r="U87" s="873">
        <v>66061</v>
      </c>
      <c r="V87" s="873">
        <v>-65054</v>
      </c>
      <c r="W87" s="873">
        <v>0</v>
      </c>
      <c r="X87" s="873">
        <v>-65054</v>
      </c>
      <c r="Y87" s="873">
        <v>-4935411</v>
      </c>
      <c r="Z87" s="873">
        <v>-8434</v>
      </c>
      <c r="AA87" s="873">
        <v>-4943845</v>
      </c>
      <c r="AB87" s="873">
        <v>-5433</v>
      </c>
      <c r="AC87" s="873">
        <v>0</v>
      </c>
      <c r="AD87" s="873">
        <v>-5433</v>
      </c>
      <c r="AE87" s="873">
        <v>-391719</v>
      </c>
      <c r="AF87" s="873">
        <v>-10094</v>
      </c>
      <c r="AG87" s="873">
        <v>-401813</v>
      </c>
      <c r="AH87" s="873">
        <v>0</v>
      </c>
      <c r="AI87" s="873">
        <v>0</v>
      </c>
      <c r="AJ87" s="873">
        <v>0</v>
      </c>
      <c r="AK87" s="873">
        <v>0</v>
      </c>
      <c r="AL87" s="873">
        <v>0</v>
      </c>
      <c r="AM87" s="873">
        <v>0</v>
      </c>
      <c r="AN87" s="873">
        <v>-1865</v>
      </c>
      <c r="AO87" s="873">
        <v>0</v>
      </c>
      <c r="AP87" s="873">
        <v>-1865</v>
      </c>
      <c r="AQ87" s="873">
        <v>0</v>
      </c>
      <c r="AR87" s="873">
        <v>0</v>
      </c>
      <c r="AS87" s="873">
        <v>0</v>
      </c>
      <c r="AT87" s="873">
        <v>-389854</v>
      </c>
      <c r="AU87" s="873">
        <v>-10094</v>
      </c>
      <c r="AV87" s="873">
        <v>-399948</v>
      </c>
      <c r="AW87" s="873">
        <v>668</v>
      </c>
      <c r="AX87" s="873">
        <v>0</v>
      </c>
      <c r="AY87" s="873">
        <v>668</v>
      </c>
      <c r="AZ87" s="873">
        <v>644237</v>
      </c>
      <c r="BA87" s="873">
        <v>1070</v>
      </c>
      <c r="BB87" s="873">
        <v>645307</v>
      </c>
      <c r="BC87" s="873">
        <v>-34424</v>
      </c>
      <c r="BD87" s="873">
        <v>-94</v>
      </c>
      <c r="BE87" s="873">
        <v>-34518</v>
      </c>
      <c r="BF87" s="873">
        <v>-3346900</v>
      </c>
      <c r="BG87" s="873">
        <v>-29900</v>
      </c>
      <c r="BH87" s="873">
        <v>-3376800</v>
      </c>
      <c r="BI87" s="873">
        <v>-26182</v>
      </c>
      <c r="BJ87" s="873">
        <v>0</v>
      </c>
      <c r="BK87" s="873">
        <v>-26182</v>
      </c>
      <c r="BL87" s="873">
        <v>-34396</v>
      </c>
      <c r="BM87" s="873">
        <v>0</v>
      </c>
      <c r="BN87" s="873">
        <v>-34396</v>
      </c>
      <c r="BO87" s="873">
        <v>0</v>
      </c>
      <c r="BP87" s="873">
        <v>0</v>
      </c>
      <c r="BQ87" s="873">
        <v>0</v>
      </c>
      <c r="BR87" s="873">
        <v>-505</v>
      </c>
      <c r="BS87" s="873">
        <v>0</v>
      </c>
      <c r="BT87" s="873">
        <v>-505</v>
      </c>
      <c r="BU87" s="873">
        <v>16646</v>
      </c>
      <c r="BV87" s="873">
        <v>0</v>
      </c>
      <c r="BW87" s="873">
        <v>16646</v>
      </c>
      <c r="BX87" s="873">
        <v>0</v>
      </c>
      <c r="BY87" s="873">
        <v>0</v>
      </c>
      <c r="BZ87" s="873">
        <v>0</v>
      </c>
      <c r="CA87" s="873">
        <v>0</v>
      </c>
      <c r="CB87" s="873">
        <v>0</v>
      </c>
      <c r="CC87" s="873">
        <v>0</v>
      </c>
      <c r="CD87" s="873">
        <v>-8108654</v>
      </c>
      <c r="CE87" s="873">
        <v>-47452</v>
      </c>
      <c r="CF87" s="873">
        <v>-8156106</v>
      </c>
      <c r="CG87" s="873">
        <v>-8065</v>
      </c>
      <c r="CH87" s="873">
        <v>0</v>
      </c>
      <c r="CI87" s="873">
        <v>-8065</v>
      </c>
      <c r="CJ87" s="873">
        <v>-11895</v>
      </c>
      <c r="CK87" s="873">
        <v>0</v>
      </c>
      <c r="CL87" s="873">
        <v>-11895</v>
      </c>
      <c r="CM87" s="873">
        <v>-1348490</v>
      </c>
      <c r="CN87" s="873">
        <v>-3804</v>
      </c>
      <c r="CO87" s="873">
        <v>-1352294</v>
      </c>
      <c r="CP87" s="873">
        <v>153226</v>
      </c>
      <c r="CQ87" s="873">
        <v>880</v>
      </c>
      <c r="CR87" s="873">
        <v>154106</v>
      </c>
      <c r="CS87" s="873">
        <v>-1215224</v>
      </c>
      <c r="CT87" s="873">
        <v>-2924</v>
      </c>
      <c r="CU87" s="873">
        <v>-1218148</v>
      </c>
      <c r="CV87" s="873">
        <v>-185742</v>
      </c>
      <c r="CW87" s="873">
        <v>0</v>
      </c>
      <c r="CX87" s="873">
        <v>-185742</v>
      </c>
      <c r="CY87" s="873">
        <v>-19922</v>
      </c>
      <c r="CZ87" s="873">
        <v>0</v>
      </c>
      <c r="DA87" s="873">
        <v>-19922</v>
      </c>
      <c r="DB87" s="873">
        <v>-651</v>
      </c>
      <c r="DC87" s="873">
        <v>0</v>
      </c>
      <c r="DD87" s="873">
        <v>-651</v>
      </c>
      <c r="DE87" s="873">
        <v>0</v>
      </c>
      <c r="DF87" s="873">
        <v>0</v>
      </c>
      <c r="DG87" s="873">
        <v>0</v>
      </c>
      <c r="DH87" s="873">
        <v>-4299</v>
      </c>
      <c r="DI87" s="873">
        <v>0</v>
      </c>
      <c r="DJ87" s="873">
        <v>-4299</v>
      </c>
      <c r="DK87" s="873">
        <v>0</v>
      </c>
      <c r="DL87" s="873">
        <v>0</v>
      </c>
      <c r="DM87" s="873">
        <v>0</v>
      </c>
      <c r="DN87" s="873">
        <v>0</v>
      </c>
      <c r="DO87" s="873">
        <v>0</v>
      </c>
      <c r="DP87" s="873">
        <v>0</v>
      </c>
      <c r="DQ87" s="873">
        <v>0</v>
      </c>
      <c r="DR87" s="873">
        <v>0</v>
      </c>
      <c r="DS87" s="873">
        <v>0</v>
      </c>
      <c r="DT87" s="873">
        <v>0</v>
      </c>
      <c r="DU87" s="873">
        <v>0</v>
      </c>
      <c r="DV87" s="873">
        <v>0</v>
      </c>
      <c r="DW87" s="873">
        <v>0</v>
      </c>
      <c r="DX87" s="873">
        <v>0</v>
      </c>
      <c r="DY87" s="873">
        <v>0</v>
      </c>
      <c r="DZ87" s="873">
        <v>0</v>
      </c>
      <c r="EA87" s="873">
        <v>-15712</v>
      </c>
      <c r="EB87" s="873">
        <v>-15712</v>
      </c>
      <c r="EC87" s="873">
        <v>0</v>
      </c>
      <c r="ED87" s="873">
        <v>6772</v>
      </c>
      <c r="EE87" s="873">
        <v>6772</v>
      </c>
      <c r="EF87" s="873">
        <v>-8940</v>
      </c>
      <c r="EG87" s="873">
        <v>0</v>
      </c>
      <c r="EH87" s="873">
        <v>-210614</v>
      </c>
      <c r="EI87" s="873">
        <v>-8940</v>
      </c>
      <c r="EJ87" s="873">
        <v>-219554</v>
      </c>
      <c r="EK87" s="873">
        <v>0</v>
      </c>
      <c r="EL87" s="873">
        <v>0</v>
      </c>
      <c r="EM87" s="873">
        <v>0</v>
      </c>
      <c r="EN87" s="873">
        <v>0</v>
      </c>
      <c r="EO87" s="873">
        <v>0</v>
      </c>
      <c r="EP87" s="873">
        <v>0</v>
      </c>
      <c r="EQ87" s="873">
        <v>0</v>
      </c>
      <c r="ER87" s="873">
        <v>0</v>
      </c>
      <c r="ES87" s="873">
        <v>0</v>
      </c>
      <c r="ET87" s="873">
        <v>0</v>
      </c>
      <c r="EU87" s="873">
        <v>0</v>
      </c>
      <c r="EV87" s="873">
        <v>0</v>
      </c>
      <c r="EW87" s="873">
        <v>0</v>
      </c>
      <c r="EX87" s="873">
        <v>0</v>
      </c>
      <c r="EY87" s="873">
        <v>0</v>
      </c>
      <c r="EZ87" s="873">
        <v>284</v>
      </c>
      <c r="FA87" s="873">
        <v>0</v>
      </c>
      <c r="FB87" s="873">
        <v>284</v>
      </c>
      <c r="FC87" s="873">
        <v>-21363</v>
      </c>
      <c r="FD87" s="873">
        <v>0</v>
      </c>
      <c r="FE87" s="873">
        <v>-21363</v>
      </c>
      <c r="FF87" s="873">
        <v>-3726</v>
      </c>
      <c r="FG87" s="873">
        <v>0</v>
      </c>
      <c r="FH87" s="873">
        <v>-3726</v>
      </c>
      <c r="FI87" s="873">
        <v>-1130</v>
      </c>
      <c r="FJ87" s="873">
        <v>0</v>
      </c>
      <c r="FK87" s="873">
        <v>-1130</v>
      </c>
      <c r="FL87" s="873">
        <v>0</v>
      </c>
      <c r="FM87" s="873">
        <v>0</v>
      </c>
      <c r="FN87" s="873">
        <v>0</v>
      </c>
      <c r="FO87" s="873">
        <v>-40395</v>
      </c>
      <c r="FP87" s="873">
        <v>0</v>
      </c>
      <c r="FQ87" s="873">
        <v>-40395</v>
      </c>
      <c r="FR87" s="873">
        <v>1474</v>
      </c>
      <c r="FS87" s="873">
        <v>0</v>
      </c>
      <c r="FT87" s="873">
        <v>1474</v>
      </c>
      <c r="FU87" s="873">
        <v>-6400</v>
      </c>
      <c r="FV87" s="873">
        <v>0</v>
      </c>
      <c r="FW87" s="873">
        <v>-6400</v>
      </c>
      <c r="FX87" s="873">
        <v>50066</v>
      </c>
      <c r="FY87" s="873">
        <v>0</v>
      </c>
      <c r="FZ87" s="873">
        <v>50066</v>
      </c>
      <c r="GA87" s="873">
        <v>0</v>
      </c>
      <c r="GB87" s="873">
        <v>0</v>
      </c>
      <c r="GC87" s="873">
        <v>0</v>
      </c>
      <c r="GD87" s="873">
        <v>-15424159</v>
      </c>
      <c r="GE87" s="873">
        <v>0</v>
      </c>
      <c r="GF87" s="873">
        <v>-15424159</v>
      </c>
      <c r="GG87" s="873">
        <v>-124364</v>
      </c>
      <c r="GH87" s="873">
        <v>0</v>
      </c>
      <c r="GI87" s="873">
        <v>-124364</v>
      </c>
      <c r="GJ87" s="873">
        <v>-164318</v>
      </c>
      <c r="GK87" s="873">
        <v>0</v>
      </c>
      <c r="GL87" s="873">
        <v>-164318</v>
      </c>
      <c r="GM87" s="873">
        <v>-15734031</v>
      </c>
      <c r="GN87" s="873">
        <v>0</v>
      </c>
      <c r="GO87" s="873">
        <v>-15734031</v>
      </c>
      <c r="GP87" s="873">
        <v>-12</v>
      </c>
      <c r="GQ87" s="873">
        <v>0</v>
      </c>
      <c r="GR87" s="873">
        <v>-12</v>
      </c>
      <c r="GS87" s="873">
        <v>0</v>
      </c>
      <c r="GT87" s="873">
        <v>0</v>
      </c>
      <c r="GU87" s="873">
        <v>0</v>
      </c>
      <c r="GV87" s="873">
        <v>-12</v>
      </c>
      <c r="GW87" s="873">
        <v>0</v>
      </c>
      <c r="GX87" s="873">
        <v>-12</v>
      </c>
      <c r="GY87" s="873">
        <v>41950532</v>
      </c>
      <c r="GZ87" s="873">
        <v>91490</v>
      </c>
      <c r="HA87" s="873">
        <v>42042022</v>
      </c>
      <c r="HB87" s="873">
        <v>-65054</v>
      </c>
      <c r="HC87" s="873">
        <v>0</v>
      </c>
      <c r="HD87" s="873">
        <v>-65054</v>
      </c>
      <c r="HE87" s="873">
        <v>-8108654</v>
      </c>
      <c r="HF87" s="873">
        <v>-47452</v>
      </c>
      <c r="HG87" s="873">
        <v>-8156106</v>
      </c>
      <c r="HH87" s="873">
        <v>-1215224</v>
      </c>
      <c r="HI87" s="873">
        <v>-2924</v>
      </c>
      <c r="HJ87" s="873">
        <v>-1218148</v>
      </c>
      <c r="HK87" s="873">
        <v>-210614</v>
      </c>
      <c r="HL87" s="873">
        <v>-8940</v>
      </c>
      <c r="HM87" s="873">
        <v>-219554</v>
      </c>
      <c r="HN87" s="873">
        <v>-15734031</v>
      </c>
      <c r="HO87" s="873">
        <v>0</v>
      </c>
      <c r="HP87" s="873">
        <v>-15734031</v>
      </c>
      <c r="HQ87" s="873">
        <v>-12</v>
      </c>
      <c r="HR87" s="873">
        <v>0</v>
      </c>
      <c r="HS87" s="873">
        <v>-12</v>
      </c>
      <c r="HT87" s="873">
        <v>-25333589</v>
      </c>
      <c r="HU87" s="873">
        <v>-59316</v>
      </c>
      <c r="HV87" s="873">
        <v>-25392905</v>
      </c>
      <c r="HW87" s="873">
        <v>16616943</v>
      </c>
      <c r="HX87" s="873">
        <v>32174</v>
      </c>
      <c r="HY87" s="873">
        <v>16649117</v>
      </c>
      <c r="HZ87" s="870" t="s">
        <v>695</v>
      </c>
      <c r="IA87" s="870" t="s">
        <v>694</v>
      </c>
      <c r="IB87" s="870" t="s">
        <v>1907</v>
      </c>
      <c r="IC87" s="870" t="s">
        <v>2735</v>
      </c>
      <c r="ID87" s="870" t="s">
        <v>2824</v>
      </c>
    </row>
    <row r="88" spans="1:238" x14ac:dyDescent="0.2">
      <c r="A88" s="870" t="s">
        <v>3069</v>
      </c>
      <c r="B88" s="870" t="s">
        <v>234</v>
      </c>
      <c r="C88" s="870" t="s">
        <v>3061</v>
      </c>
      <c r="D88" s="873">
        <v>58529167</v>
      </c>
      <c r="E88" s="873">
        <v>0</v>
      </c>
      <c r="F88" s="873">
        <v>58529167</v>
      </c>
      <c r="G88" s="873">
        <v>-1245365</v>
      </c>
      <c r="H88" s="873">
        <v>0</v>
      </c>
      <c r="I88" s="873">
        <v>-1245365</v>
      </c>
      <c r="J88" s="873">
        <v>-381987</v>
      </c>
      <c r="K88" s="873">
        <v>0</v>
      </c>
      <c r="L88" s="873">
        <v>-381987</v>
      </c>
      <c r="M88" s="873">
        <v>80227</v>
      </c>
      <c r="N88" s="873">
        <v>0</v>
      </c>
      <c r="O88" s="873">
        <v>80227</v>
      </c>
      <c r="P88" s="873">
        <v>192732</v>
      </c>
      <c r="Q88" s="873">
        <v>0</v>
      </c>
      <c r="R88" s="873">
        <v>192732</v>
      </c>
      <c r="S88" s="873">
        <v>-25992</v>
      </c>
      <c r="T88" s="873">
        <v>0</v>
      </c>
      <c r="U88" s="873">
        <v>-25992</v>
      </c>
      <c r="V88" s="873">
        <v>-135020</v>
      </c>
      <c r="W88" s="873">
        <v>0</v>
      </c>
      <c r="X88" s="873">
        <v>-135020</v>
      </c>
      <c r="Y88" s="873">
        <v>-6171590</v>
      </c>
      <c r="Z88" s="873">
        <v>0</v>
      </c>
      <c r="AA88" s="873">
        <v>-6171590</v>
      </c>
      <c r="AB88" s="873">
        <v>0</v>
      </c>
      <c r="AC88" s="873">
        <v>0</v>
      </c>
      <c r="AD88" s="873">
        <v>0</v>
      </c>
      <c r="AE88" s="873">
        <v>-558777</v>
      </c>
      <c r="AF88" s="873">
        <v>0</v>
      </c>
      <c r="AG88" s="873">
        <v>-558777</v>
      </c>
      <c r="AH88" s="873">
        <v>0</v>
      </c>
      <c r="AI88" s="873">
        <v>0</v>
      </c>
      <c r="AJ88" s="873">
        <v>0</v>
      </c>
      <c r="AK88" s="873">
        <v>0</v>
      </c>
      <c r="AL88" s="873">
        <v>0</v>
      </c>
      <c r="AM88" s="873">
        <v>0</v>
      </c>
      <c r="AN88" s="873">
        <v>0</v>
      </c>
      <c r="AO88" s="873">
        <v>0</v>
      </c>
      <c r="AP88" s="873">
        <v>0</v>
      </c>
      <c r="AQ88" s="873">
        <v>0</v>
      </c>
      <c r="AR88" s="873">
        <v>0</v>
      </c>
      <c r="AS88" s="873">
        <v>0</v>
      </c>
      <c r="AT88" s="873">
        <v>-558777</v>
      </c>
      <c r="AU88" s="873">
        <v>0</v>
      </c>
      <c r="AV88" s="873">
        <v>-558777</v>
      </c>
      <c r="AW88" s="873">
        <v>0</v>
      </c>
      <c r="AX88" s="873">
        <v>0</v>
      </c>
      <c r="AY88" s="873">
        <v>0</v>
      </c>
      <c r="AZ88" s="873">
        <v>927613</v>
      </c>
      <c r="BA88" s="873">
        <v>0</v>
      </c>
      <c r="BB88" s="873">
        <v>927613</v>
      </c>
      <c r="BC88" s="873">
        <v>-29074</v>
      </c>
      <c r="BD88" s="873">
        <v>0</v>
      </c>
      <c r="BE88" s="873">
        <v>-29074</v>
      </c>
      <c r="BF88" s="873">
        <v>-4816455</v>
      </c>
      <c r="BG88" s="873">
        <v>0</v>
      </c>
      <c r="BH88" s="873">
        <v>-4816455</v>
      </c>
      <c r="BI88" s="873">
        <v>-177807</v>
      </c>
      <c r="BJ88" s="873">
        <v>0</v>
      </c>
      <c r="BK88" s="873">
        <v>-177807</v>
      </c>
      <c r="BL88" s="873">
        <v>-86650</v>
      </c>
      <c r="BM88" s="873">
        <v>0</v>
      </c>
      <c r="BN88" s="873">
        <v>-86650</v>
      </c>
      <c r="BO88" s="873">
        <v>0</v>
      </c>
      <c r="BP88" s="873">
        <v>0</v>
      </c>
      <c r="BQ88" s="873">
        <v>0</v>
      </c>
      <c r="BR88" s="873">
        <v>-37902</v>
      </c>
      <c r="BS88" s="873">
        <v>0</v>
      </c>
      <c r="BT88" s="873">
        <v>-37902</v>
      </c>
      <c r="BU88" s="873">
        <v>-1452</v>
      </c>
      <c r="BV88" s="873">
        <v>0</v>
      </c>
      <c r="BW88" s="873">
        <v>-1452</v>
      </c>
      <c r="BX88" s="873">
        <v>0</v>
      </c>
      <c r="BY88" s="873">
        <v>0</v>
      </c>
      <c r="BZ88" s="873">
        <v>0</v>
      </c>
      <c r="CA88" s="873">
        <v>0</v>
      </c>
      <c r="CB88" s="873">
        <v>0</v>
      </c>
      <c r="CC88" s="873">
        <v>0</v>
      </c>
      <c r="CD88" s="873">
        <v>-10952094</v>
      </c>
      <c r="CE88" s="873">
        <v>0</v>
      </c>
      <c r="CF88" s="873">
        <v>-10952094</v>
      </c>
      <c r="CG88" s="873">
        <v>0</v>
      </c>
      <c r="CH88" s="873">
        <v>0</v>
      </c>
      <c r="CI88" s="873">
        <v>0</v>
      </c>
      <c r="CJ88" s="873">
        <v>0</v>
      </c>
      <c r="CK88" s="873">
        <v>0</v>
      </c>
      <c r="CL88" s="873">
        <v>0</v>
      </c>
      <c r="CM88" s="873">
        <v>-1583092</v>
      </c>
      <c r="CN88" s="873">
        <v>0</v>
      </c>
      <c r="CO88" s="873">
        <v>-1583092</v>
      </c>
      <c r="CP88" s="873">
        <v>-124747</v>
      </c>
      <c r="CQ88" s="873">
        <v>0</v>
      </c>
      <c r="CR88" s="873">
        <v>-124747</v>
      </c>
      <c r="CS88" s="873">
        <v>-1707839</v>
      </c>
      <c r="CT88" s="873">
        <v>0</v>
      </c>
      <c r="CU88" s="873">
        <v>-1707839</v>
      </c>
      <c r="CV88" s="873">
        <v>-193522</v>
      </c>
      <c r="CW88" s="873">
        <v>0</v>
      </c>
      <c r="CX88" s="873">
        <v>-193522</v>
      </c>
      <c r="CY88" s="873">
        <v>2171</v>
      </c>
      <c r="CZ88" s="873">
        <v>0</v>
      </c>
      <c r="DA88" s="873">
        <v>2171</v>
      </c>
      <c r="DB88" s="873">
        <v>-42253</v>
      </c>
      <c r="DC88" s="873">
        <v>0</v>
      </c>
      <c r="DD88" s="873">
        <v>-42253</v>
      </c>
      <c r="DE88" s="873">
        <v>0</v>
      </c>
      <c r="DF88" s="873">
        <v>0</v>
      </c>
      <c r="DG88" s="873">
        <v>0</v>
      </c>
      <c r="DH88" s="873">
        <v>0</v>
      </c>
      <c r="DI88" s="873">
        <v>0</v>
      </c>
      <c r="DJ88" s="873">
        <v>0</v>
      </c>
      <c r="DK88" s="873">
        <v>0</v>
      </c>
      <c r="DL88" s="873">
        <v>0</v>
      </c>
      <c r="DM88" s="873">
        <v>0</v>
      </c>
      <c r="DN88" s="873">
        <v>-312</v>
      </c>
      <c r="DO88" s="873">
        <v>0</v>
      </c>
      <c r="DP88" s="873">
        <v>-312</v>
      </c>
      <c r="DQ88" s="873">
        <v>3824</v>
      </c>
      <c r="DR88" s="873">
        <v>0</v>
      </c>
      <c r="DS88" s="873">
        <v>3824</v>
      </c>
      <c r="DT88" s="873">
        <v>0</v>
      </c>
      <c r="DU88" s="873">
        <v>0</v>
      </c>
      <c r="DV88" s="873">
        <v>0</v>
      </c>
      <c r="DW88" s="873">
        <v>0</v>
      </c>
      <c r="DX88" s="873">
        <v>0</v>
      </c>
      <c r="DY88" s="873">
        <v>0</v>
      </c>
      <c r="DZ88" s="873">
        <v>0</v>
      </c>
      <c r="EA88" s="873">
        <v>0</v>
      </c>
      <c r="EB88" s="873">
        <v>0</v>
      </c>
      <c r="EC88" s="873">
        <v>0</v>
      </c>
      <c r="ED88" s="873">
        <v>0</v>
      </c>
      <c r="EE88" s="873">
        <v>0</v>
      </c>
      <c r="EF88" s="873">
        <v>0</v>
      </c>
      <c r="EG88" s="873">
        <v>0</v>
      </c>
      <c r="EH88" s="873">
        <v>-230092</v>
      </c>
      <c r="EI88" s="873">
        <v>0</v>
      </c>
      <c r="EJ88" s="873">
        <v>-230092</v>
      </c>
      <c r="EK88" s="873">
        <v>0</v>
      </c>
      <c r="EL88" s="873">
        <v>0</v>
      </c>
      <c r="EM88" s="873">
        <v>0</v>
      </c>
      <c r="EN88" s="873">
        <v>0</v>
      </c>
      <c r="EO88" s="873">
        <v>0</v>
      </c>
      <c r="EP88" s="873">
        <v>0</v>
      </c>
      <c r="EQ88" s="873">
        <v>-165417</v>
      </c>
      <c r="ER88" s="873">
        <v>0</v>
      </c>
      <c r="ES88" s="873">
        <v>-165417</v>
      </c>
      <c r="ET88" s="873">
        <v>0</v>
      </c>
      <c r="EU88" s="873">
        <v>0</v>
      </c>
      <c r="EV88" s="873">
        <v>0</v>
      </c>
      <c r="EW88" s="873">
        <v>0</v>
      </c>
      <c r="EX88" s="873">
        <v>0</v>
      </c>
      <c r="EY88" s="873">
        <v>0</v>
      </c>
      <c r="EZ88" s="873">
        <v>0</v>
      </c>
      <c r="FA88" s="873">
        <v>0</v>
      </c>
      <c r="FB88" s="873">
        <v>0</v>
      </c>
      <c r="FC88" s="873">
        <v>-37589</v>
      </c>
      <c r="FD88" s="873">
        <v>0</v>
      </c>
      <c r="FE88" s="873">
        <v>-37589</v>
      </c>
      <c r="FF88" s="873">
        <v>-5276</v>
      </c>
      <c r="FG88" s="873">
        <v>0</v>
      </c>
      <c r="FH88" s="873">
        <v>-5276</v>
      </c>
      <c r="FI88" s="873">
        <v>-1500</v>
      </c>
      <c r="FJ88" s="873">
        <v>0</v>
      </c>
      <c r="FK88" s="873">
        <v>-1500</v>
      </c>
      <c r="FL88" s="873">
        <v>0</v>
      </c>
      <c r="FM88" s="873">
        <v>0</v>
      </c>
      <c r="FN88" s="873">
        <v>0</v>
      </c>
      <c r="FO88" s="873">
        <v>-37720</v>
      </c>
      <c r="FP88" s="873">
        <v>0</v>
      </c>
      <c r="FQ88" s="873">
        <v>-37720</v>
      </c>
      <c r="FR88" s="873">
        <v>0</v>
      </c>
      <c r="FS88" s="873">
        <v>0</v>
      </c>
      <c r="FT88" s="873">
        <v>0</v>
      </c>
      <c r="FU88" s="873">
        <v>-2132</v>
      </c>
      <c r="FV88" s="873">
        <v>0</v>
      </c>
      <c r="FW88" s="873">
        <v>-2132</v>
      </c>
      <c r="FX88" s="873">
        <v>0</v>
      </c>
      <c r="FY88" s="873">
        <v>0</v>
      </c>
      <c r="FZ88" s="873">
        <v>0</v>
      </c>
      <c r="GA88" s="873">
        <v>0</v>
      </c>
      <c r="GB88" s="873">
        <v>0</v>
      </c>
      <c r="GC88" s="873">
        <v>0</v>
      </c>
      <c r="GD88" s="873">
        <v>-20550192</v>
      </c>
      <c r="GE88" s="873">
        <v>0</v>
      </c>
      <c r="GF88" s="873">
        <v>-20550192</v>
      </c>
      <c r="GG88" s="873">
        <v>0</v>
      </c>
      <c r="GH88" s="873">
        <v>0</v>
      </c>
      <c r="GI88" s="873">
        <v>0</v>
      </c>
      <c r="GJ88" s="873">
        <v>-315138</v>
      </c>
      <c r="GK88" s="873">
        <v>0</v>
      </c>
      <c r="GL88" s="873">
        <v>-315138</v>
      </c>
      <c r="GM88" s="873">
        <v>-21114964</v>
      </c>
      <c r="GN88" s="873">
        <v>0</v>
      </c>
      <c r="GO88" s="873">
        <v>-21114964</v>
      </c>
      <c r="GP88" s="873">
        <v>0</v>
      </c>
      <c r="GQ88" s="873">
        <v>0</v>
      </c>
      <c r="GR88" s="873">
        <v>0</v>
      </c>
      <c r="GS88" s="873">
        <v>0</v>
      </c>
      <c r="GT88" s="873">
        <v>0</v>
      </c>
      <c r="GU88" s="873">
        <v>0</v>
      </c>
      <c r="GV88" s="873">
        <v>0</v>
      </c>
      <c r="GW88" s="873">
        <v>0</v>
      </c>
      <c r="GX88" s="873">
        <v>0</v>
      </c>
      <c r="GY88" s="873">
        <v>57283802</v>
      </c>
      <c r="GZ88" s="873">
        <v>0</v>
      </c>
      <c r="HA88" s="873">
        <v>57283802</v>
      </c>
      <c r="HB88" s="873">
        <v>-135020</v>
      </c>
      <c r="HC88" s="873">
        <v>0</v>
      </c>
      <c r="HD88" s="873">
        <v>-135020</v>
      </c>
      <c r="HE88" s="873">
        <v>-10952094</v>
      </c>
      <c r="HF88" s="873">
        <v>0</v>
      </c>
      <c r="HG88" s="873">
        <v>-10952094</v>
      </c>
      <c r="HH88" s="873">
        <v>-1707839</v>
      </c>
      <c r="HI88" s="873">
        <v>0</v>
      </c>
      <c r="HJ88" s="873">
        <v>-1707839</v>
      </c>
      <c r="HK88" s="873">
        <v>-230092</v>
      </c>
      <c r="HL88" s="873">
        <v>0</v>
      </c>
      <c r="HM88" s="873">
        <v>-230092</v>
      </c>
      <c r="HN88" s="873">
        <v>-21114964</v>
      </c>
      <c r="HO88" s="873">
        <v>0</v>
      </c>
      <c r="HP88" s="873">
        <v>-21114964</v>
      </c>
      <c r="HQ88" s="873">
        <v>0</v>
      </c>
      <c r="HR88" s="873">
        <v>0</v>
      </c>
      <c r="HS88" s="873">
        <v>0</v>
      </c>
      <c r="HT88" s="873">
        <v>-34140009</v>
      </c>
      <c r="HU88" s="873">
        <v>0</v>
      </c>
      <c r="HV88" s="873">
        <v>-34140009</v>
      </c>
      <c r="HW88" s="873">
        <v>23143793</v>
      </c>
      <c r="HX88" s="873">
        <v>0</v>
      </c>
      <c r="HY88" s="873">
        <v>23143793</v>
      </c>
      <c r="HZ88" s="870" t="s">
        <v>703</v>
      </c>
      <c r="IA88" s="870" t="s">
        <v>687</v>
      </c>
      <c r="IB88" s="870" t="s">
        <v>1907</v>
      </c>
      <c r="IC88" s="870" t="s">
        <v>2734</v>
      </c>
      <c r="ID88" s="870" t="s">
        <v>2825</v>
      </c>
    </row>
    <row r="89" spans="1:238" x14ac:dyDescent="0.2">
      <c r="A89" s="870" t="s">
        <v>3069</v>
      </c>
      <c r="B89" s="870" t="s">
        <v>236</v>
      </c>
      <c r="C89" s="870" t="s">
        <v>235</v>
      </c>
      <c r="D89" s="873">
        <v>49981994</v>
      </c>
      <c r="E89" s="873">
        <v>0</v>
      </c>
      <c r="F89" s="873">
        <v>49981994</v>
      </c>
      <c r="G89" s="873">
        <v>-1366829</v>
      </c>
      <c r="H89" s="873">
        <v>0</v>
      </c>
      <c r="I89" s="873">
        <v>-1366829</v>
      </c>
      <c r="J89" s="873">
        <v>-548750</v>
      </c>
      <c r="K89" s="873">
        <v>0</v>
      </c>
      <c r="L89" s="873">
        <v>-548750</v>
      </c>
      <c r="M89" s="873">
        <v>257452</v>
      </c>
      <c r="N89" s="873">
        <v>0</v>
      </c>
      <c r="O89" s="873">
        <v>257452</v>
      </c>
      <c r="P89" s="873">
        <v>41267</v>
      </c>
      <c r="Q89" s="873">
        <v>0</v>
      </c>
      <c r="R89" s="873">
        <v>41267</v>
      </c>
      <c r="S89" s="873">
        <v>31615</v>
      </c>
      <c r="T89" s="873">
        <v>0</v>
      </c>
      <c r="U89" s="873">
        <v>31615</v>
      </c>
      <c r="V89" s="873">
        <v>-218416</v>
      </c>
      <c r="W89" s="873">
        <v>0</v>
      </c>
      <c r="X89" s="873">
        <v>-218416</v>
      </c>
      <c r="Y89" s="873">
        <v>-7639946</v>
      </c>
      <c r="Z89" s="873">
        <v>0</v>
      </c>
      <c r="AA89" s="873">
        <v>-7639946</v>
      </c>
      <c r="AB89" s="873">
        <v>0</v>
      </c>
      <c r="AC89" s="873">
        <v>0</v>
      </c>
      <c r="AD89" s="873">
        <v>0</v>
      </c>
      <c r="AE89" s="873">
        <v>-294190</v>
      </c>
      <c r="AF89" s="873">
        <v>0</v>
      </c>
      <c r="AG89" s="873">
        <v>-294190</v>
      </c>
      <c r="AH89" s="873">
        <v>0</v>
      </c>
      <c r="AI89" s="873">
        <v>0</v>
      </c>
      <c r="AJ89" s="873">
        <v>0</v>
      </c>
      <c r="AK89" s="873">
        <v>0</v>
      </c>
      <c r="AL89" s="873">
        <v>0</v>
      </c>
      <c r="AM89" s="873">
        <v>0</v>
      </c>
      <c r="AN89" s="873">
        <v>-9571</v>
      </c>
      <c r="AO89" s="873">
        <v>0</v>
      </c>
      <c r="AP89" s="873">
        <v>-9571</v>
      </c>
      <c r="AQ89" s="873">
        <v>0</v>
      </c>
      <c r="AR89" s="873">
        <v>0</v>
      </c>
      <c r="AS89" s="873">
        <v>0</v>
      </c>
      <c r="AT89" s="873">
        <v>-284619</v>
      </c>
      <c r="AU89" s="873">
        <v>0</v>
      </c>
      <c r="AV89" s="873">
        <v>-284619</v>
      </c>
      <c r="AW89" s="873">
        <v>0</v>
      </c>
      <c r="AX89" s="873">
        <v>0</v>
      </c>
      <c r="AY89" s="873">
        <v>0</v>
      </c>
      <c r="AZ89" s="873">
        <v>698825</v>
      </c>
      <c r="BA89" s="873">
        <v>0</v>
      </c>
      <c r="BB89" s="873">
        <v>698825</v>
      </c>
      <c r="BC89" s="873">
        <v>-27328</v>
      </c>
      <c r="BD89" s="873">
        <v>0</v>
      </c>
      <c r="BE89" s="873">
        <v>-27328</v>
      </c>
      <c r="BF89" s="873">
        <v>-3005614</v>
      </c>
      <c r="BG89" s="873">
        <v>0</v>
      </c>
      <c r="BH89" s="873">
        <v>-3005614</v>
      </c>
      <c r="BI89" s="873">
        <v>-12938</v>
      </c>
      <c r="BJ89" s="873">
        <v>0</v>
      </c>
      <c r="BK89" s="873">
        <v>-12938</v>
      </c>
      <c r="BL89" s="873">
        <v>-84804</v>
      </c>
      <c r="BM89" s="873">
        <v>0</v>
      </c>
      <c r="BN89" s="873">
        <v>-84804</v>
      </c>
      <c r="BO89" s="873">
        <v>0</v>
      </c>
      <c r="BP89" s="873">
        <v>0</v>
      </c>
      <c r="BQ89" s="873">
        <v>0</v>
      </c>
      <c r="BR89" s="873">
        <v>-85149</v>
      </c>
      <c r="BS89" s="873">
        <v>0</v>
      </c>
      <c r="BT89" s="873">
        <v>-85149</v>
      </c>
      <c r="BU89" s="873">
        <v>143</v>
      </c>
      <c r="BV89" s="873">
        <v>0</v>
      </c>
      <c r="BW89" s="873">
        <v>143</v>
      </c>
      <c r="BX89" s="873">
        <v>0</v>
      </c>
      <c r="BY89" s="873">
        <v>0</v>
      </c>
      <c r="BZ89" s="873">
        <v>0</v>
      </c>
      <c r="CA89" s="873">
        <v>0</v>
      </c>
      <c r="CB89" s="873">
        <v>0</v>
      </c>
      <c r="CC89" s="873">
        <v>0</v>
      </c>
      <c r="CD89" s="873">
        <v>-10451001</v>
      </c>
      <c r="CE89" s="873">
        <v>0</v>
      </c>
      <c r="CF89" s="873">
        <v>-10451001</v>
      </c>
      <c r="CG89" s="873">
        <v>0</v>
      </c>
      <c r="CH89" s="873">
        <v>0</v>
      </c>
      <c r="CI89" s="873">
        <v>0</v>
      </c>
      <c r="CJ89" s="873">
        <v>0</v>
      </c>
      <c r="CK89" s="873">
        <v>0</v>
      </c>
      <c r="CL89" s="873">
        <v>0</v>
      </c>
      <c r="CM89" s="873">
        <v>-649799</v>
      </c>
      <c r="CN89" s="873">
        <v>0</v>
      </c>
      <c r="CO89" s="873">
        <v>-649799</v>
      </c>
      <c r="CP89" s="873">
        <v>-20973</v>
      </c>
      <c r="CQ89" s="873">
        <v>0</v>
      </c>
      <c r="CR89" s="873">
        <v>-20973</v>
      </c>
      <c r="CS89" s="873">
        <v>-670772</v>
      </c>
      <c r="CT89" s="873">
        <v>0</v>
      </c>
      <c r="CU89" s="873">
        <v>-670772</v>
      </c>
      <c r="CV89" s="873">
        <v>-80285</v>
      </c>
      <c r="CW89" s="873">
        <v>0</v>
      </c>
      <c r="CX89" s="873">
        <v>-80285</v>
      </c>
      <c r="CY89" s="873">
        <v>-3860</v>
      </c>
      <c r="CZ89" s="873">
        <v>0</v>
      </c>
      <c r="DA89" s="873">
        <v>-3860</v>
      </c>
      <c r="DB89" s="873">
        <v>0</v>
      </c>
      <c r="DC89" s="873">
        <v>0</v>
      </c>
      <c r="DD89" s="873">
        <v>0</v>
      </c>
      <c r="DE89" s="873">
        <v>978</v>
      </c>
      <c r="DF89" s="873">
        <v>0</v>
      </c>
      <c r="DG89" s="873">
        <v>978</v>
      </c>
      <c r="DH89" s="873">
        <v>-7974</v>
      </c>
      <c r="DI89" s="873">
        <v>0</v>
      </c>
      <c r="DJ89" s="873">
        <v>-7974</v>
      </c>
      <c r="DK89" s="873">
        <v>0</v>
      </c>
      <c r="DL89" s="873">
        <v>0</v>
      </c>
      <c r="DM89" s="873">
        <v>0</v>
      </c>
      <c r="DN89" s="873">
        <v>0</v>
      </c>
      <c r="DO89" s="873">
        <v>0</v>
      </c>
      <c r="DP89" s="873">
        <v>0</v>
      </c>
      <c r="DQ89" s="873">
        <v>105</v>
      </c>
      <c r="DR89" s="873">
        <v>0</v>
      </c>
      <c r="DS89" s="873">
        <v>105</v>
      </c>
      <c r="DT89" s="873">
        <v>0</v>
      </c>
      <c r="DU89" s="873">
        <v>0</v>
      </c>
      <c r="DV89" s="873">
        <v>0</v>
      </c>
      <c r="DW89" s="873">
        <v>0</v>
      </c>
      <c r="DX89" s="873">
        <v>0</v>
      </c>
      <c r="DY89" s="873">
        <v>0</v>
      </c>
      <c r="DZ89" s="873">
        <v>0</v>
      </c>
      <c r="EA89" s="873">
        <v>0</v>
      </c>
      <c r="EB89" s="873">
        <v>0</v>
      </c>
      <c r="EC89" s="873">
        <v>0</v>
      </c>
      <c r="ED89" s="873">
        <v>0</v>
      </c>
      <c r="EE89" s="873">
        <v>0</v>
      </c>
      <c r="EF89" s="873">
        <v>0</v>
      </c>
      <c r="EG89" s="873">
        <v>0</v>
      </c>
      <c r="EH89" s="873">
        <v>-91036</v>
      </c>
      <c r="EI89" s="873">
        <v>0</v>
      </c>
      <c r="EJ89" s="873">
        <v>-91036</v>
      </c>
      <c r="EK89" s="873">
        <v>0</v>
      </c>
      <c r="EL89" s="873">
        <v>0</v>
      </c>
      <c r="EM89" s="873">
        <v>0</v>
      </c>
      <c r="EN89" s="873">
        <v>0</v>
      </c>
      <c r="EO89" s="873">
        <v>0</v>
      </c>
      <c r="EP89" s="873">
        <v>0</v>
      </c>
      <c r="EQ89" s="873">
        <v>-40404</v>
      </c>
      <c r="ER89" s="873">
        <v>0</v>
      </c>
      <c r="ES89" s="873">
        <v>-40404</v>
      </c>
      <c r="ET89" s="873">
        <v>0</v>
      </c>
      <c r="EU89" s="873">
        <v>0</v>
      </c>
      <c r="EV89" s="873">
        <v>0</v>
      </c>
      <c r="EW89" s="873">
        <v>0</v>
      </c>
      <c r="EX89" s="873">
        <v>0</v>
      </c>
      <c r="EY89" s="873">
        <v>0</v>
      </c>
      <c r="EZ89" s="873">
        <v>0</v>
      </c>
      <c r="FA89" s="873">
        <v>0</v>
      </c>
      <c r="FB89" s="873">
        <v>0</v>
      </c>
      <c r="FC89" s="873">
        <v>-85590</v>
      </c>
      <c r="FD89" s="873">
        <v>0</v>
      </c>
      <c r="FE89" s="873">
        <v>-85590</v>
      </c>
      <c r="FF89" s="873">
        <v>38</v>
      </c>
      <c r="FG89" s="873">
        <v>0</v>
      </c>
      <c r="FH89" s="873">
        <v>38</v>
      </c>
      <c r="FI89" s="873">
        <v>0</v>
      </c>
      <c r="FJ89" s="873">
        <v>0</v>
      </c>
      <c r="FK89" s="873">
        <v>0</v>
      </c>
      <c r="FL89" s="873">
        <v>0</v>
      </c>
      <c r="FM89" s="873">
        <v>0</v>
      </c>
      <c r="FN89" s="873">
        <v>0</v>
      </c>
      <c r="FO89" s="873">
        <v>-76045</v>
      </c>
      <c r="FP89" s="873">
        <v>0</v>
      </c>
      <c r="FQ89" s="873">
        <v>-76045</v>
      </c>
      <c r="FR89" s="873">
        <v>4169</v>
      </c>
      <c r="FS89" s="873">
        <v>0</v>
      </c>
      <c r="FT89" s="873">
        <v>4169</v>
      </c>
      <c r="FU89" s="873">
        <v>-3226</v>
      </c>
      <c r="FV89" s="873">
        <v>0</v>
      </c>
      <c r="FW89" s="873">
        <v>-3226</v>
      </c>
      <c r="FX89" s="873">
        <v>774</v>
      </c>
      <c r="FY89" s="873">
        <v>0</v>
      </c>
      <c r="FZ89" s="873">
        <v>774</v>
      </c>
      <c r="GA89" s="873">
        <v>4000</v>
      </c>
      <c r="GB89" s="873">
        <v>0</v>
      </c>
      <c r="GC89" s="873">
        <v>4000</v>
      </c>
      <c r="GD89" s="873">
        <v>-22596292</v>
      </c>
      <c r="GE89" s="873">
        <v>0</v>
      </c>
      <c r="GF89" s="873">
        <v>-22596292</v>
      </c>
      <c r="GG89" s="873">
        <v>0</v>
      </c>
      <c r="GH89" s="873">
        <v>0</v>
      </c>
      <c r="GI89" s="873">
        <v>0</v>
      </c>
      <c r="GJ89" s="873">
        <v>-148931</v>
      </c>
      <c r="GK89" s="873">
        <v>0</v>
      </c>
      <c r="GL89" s="873">
        <v>-148931</v>
      </c>
      <c r="GM89" s="873">
        <v>-22941507</v>
      </c>
      <c r="GN89" s="873">
        <v>0</v>
      </c>
      <c r="GO89" s="873">
        <v>-22941507</v>
      </c>
      <c r="GP89" s="873">
        <v>0</v>
      </c>
      <c r="GQ89" s="873">
        <v>0</v>
      </c>
      <c r="GR89" s="873">
        <v>0</v>
      </c>
      <c r="GS89" s="873">
        <v>0</v>
      </c>
      <c r="GT89" s="873">
        <v>0</v>
      </c>
      <c r="GU89" s="873">
        <v>0</v>
      </c>
      <c r="GV89" s="873">
        <v>0</v>
      </c>
      <c r="GW89" s="873">
        <v>0</v>
      </c>
      <c r="GX89" s="873">
        <v>0</v>
      </c>
      <c r="GY89" s="873">
        <v>48615165</v>
      </c>
      <c r="GZ89" s="873">
        <v>0</v>
      </c>
      <c r="HA89" s="873">
        <v>48615165</v>
      </c>
      <c r="HB89" s="873">
        <v>-218416</v>
      </c>
      <c r="HC89" s="873">
        <v>0</v>
      </c>
      <c r="HD89" s="873">
        <v>-218416</v>
      </c>
      <c r="HE89" s="873">
        <v>-10451001</v>
      </c>
      <c r="HF89" s="873">
        <v>0</v>
      </c>
      <c r="HG89" s="873">
        <v>-10451001</v>
      </c>
      <c r="HH89" s="873">
        <v>-670772</v>
      </c>
      <c r="HI89" s="873">
        <v>0</v>
      </c>
      <c r="HJ89" s="873">
        <v>-670772</v>
      </c>
      <c r="HK89" s="873">
        <v>-91036</v>
      </c>
      <c r="HL89" s="873">
        <v>0</v>
      </c>
      <c r="HM89" s="873">
        <v>-91036</v>
      </c>
      <c r="HN89" s="873">
        <v>-22941507</v>
      </c>
      <c r="HO89" s="873">
        <v>0</v>
      </c>
      <c r="HP89" s="873">
        <v>-22941507</v>
      </c>
      <c r="HQ89" s="873">
        <v>0</v>
      </c>
      <c r="HR89" s="873">
        <v>0</v>
      </c>
      <c r="HS89" s="873">
        <v>0</v>
      </c>
      <c r="HT89" s="873">
        <v>-34372732</v>
      </c>
      <c r="HU89" s="873">
        <v>0</v>
      </c>
      <c r="HV89" s="873">
        <v>-34372732</v>
      </c>
      <c r="HW89" s="873">
        <v>14242433</v>
      </c>
      <c r="HX89" s="873">
        <v>0</v>
      </c>
      <c r="HY89" s="873">
        <v>14242433</v>
      </c>
      <c r="HZ89" s="870" t="s">
        <v>701</v>
      </c>
      <c r="IA89" s="870" t="s">
        <v>687</v>
      </c>
      <c r="IB89" s="870" t="s">
        <v>1907</v>
      </c>
      <c r="IC89" s="870" t="s">
        <v>2736</v>
      </c>
      <c r="ID89" s="870" t="s">
        <v>2826</v>
      </c>
    </row>
    <row r="90" spans="1:238" x14ac:dyDescent="0.2">
      <c r="A90" s="870" t="s">
        <v>3070</v>
      </c>
      <c r="B90" s="870" t="s">
        <v>238</v>
      </c>
      <c r="C90" s="870" t="s">
        <v>237</v>
      </c>
      <c r="D90" s="873">
        <v>43375004</v>
      </c>
      <c r="E90" s="873">
        <v>0</v>
      </c>
      <c r="F90" s="873">
        <v>43375004</v>
      </c>
      <c r="G90" s="873">
        <v>-414337</v>
      </c>
      <c r="H90" s="873">
        <v>0</v>
      </c>
      <c r="I90" s="873">
        <v>-414337</v>
      </c>
      <c r="J90" s="873">
        <v>-93515</v>
      </c>
      <c r="K90" s="873">
        <v>0</v>
      </c>
      <c r="L90" s="873">
        <v>-93515</v>
      </c>
      <c r="M90" s="873">
        <v>184398</v>
      </c>
      <c r="N90" s="873">
        <v>0</v>
      </c>
      <c r="O90" s="873">
        <v>184398</v>
      </c>
      <c r="P90" s="873">
        <v>71264</v>
      </c>
      <c r="Q90" s="873">
        <v>0</v>
      </c>
      <c r="R90" s="873">
        <v>71264</v>
      </c>
      <c r="S90" s="873">
        <v>-350164</v>
      </c>
      <c r="T90" s="873">
        <v>0</v>
      </c>
      <c r="U90" s="873">
        <v>-350164</v>
      </c>
      <c r="V90" s="873">
        <v>-188017</v>
      </c>
      <c r="W90" s="873">
        <v>0</v>
      </c>
      <c r="X90" s="873">
        <v>-188017</v>
      </c>
      <c r="Y90" s="873">
        <v>-3462366</v>
      </c>
      <c r="Z90" s="873">
        <v>0</v>
      </c>
      <c r="AA90" s="873">
        <v>-3462366</v>
      </c>
      <c r="AB90" s="873">
        <v>-3301</v>
      </c>
      <c r="AC90" s="873">
        <v>0</v>
      </c>
      <c r="AD90" s="873">
        <v>-3301</v>
      </c>
      <c r="AE90" s="873">
        <v>-159728</v>
      </c>
      <c r="AF90" s="873">
        <v>0</v>
      </c>
      <c r="AG90" s="873">
        <v>-159728</v>
      </c>
      <c r="AH90" s="873">
        <v>-2475</v>
      </c>
      <c r="AI90" s="873">
        <v>0</v>
      </c>
      <c r="AJ90" s="873">
        <v>-2475</v>
      </c>
      <c r="AK90" s="873">
        <v>0</v>
      </c>
      <c r="AL90" s="873">
        <v>0</v>
      </c>
      <c r="AM90" s="873">
        <v>0</v>
      </c>
      <c r="AN90" s="873">
        <v>-9461</v>
      </c>
      <c r="AO90" s="873">
        <v>0</v>
      </c>
      <c r="AP90" s="873">
        <v>-9461</v>
      </c>
      <c r="AQ90" s="873">
        <v>0</v>
      </c>
      <c r="AR90" s="873">
        <v>0</v>
      </c>
      <c r="AS90" s="873">
        <v>0</v>
      </c>
      <c r="AT90" s="873">
        <v>-147792</v>
      </c>
      <c r="AU90" s="873">
        <v>0</v>
      </c>
      <c r="AV90" s="873">
        <v>-147792</v>
      </c>
      <c r="AW90" s="873">
        <v>0</v>
      </c>
      <c r="AX90" s="873">
        <v>0</v>
      </c>
      <c r="AY90" s="873">
        <v>0</v>
      </c>
      <c r="AZ90" s="873">
        <v>877299</v>
      </c>
      <c r="BA90" s="873">
        <v>0</v>
      </c>
      <c r="BB90" s="873">
        <v>877299</v>
      </c>
      <c r="BC90" s="873">
        <v>-4878</v>
      </c>
      <c r="BD90" s="873">
        <v>0</v>
      </c>
      <c r="BE90" s="873">
        <v>-4878</v>
      </c>
      <c r="BF90" s="873">
        <v>-2004219</v>
      </c>
      <c r="BG90" s="873">
        <v>0</v>
      </c>
      <c r="BH90" s="873">
        <v>-2004219</v>
      </c>
      <c r="BI90" s="873">
        <v>-13696</v>
      </c>
      <c r="BJ90" s="873">
        <v>0</v>
      </c>
      <c r="BK90" s="873">
        <v>-13696</v>
      </c>
      <c r="BL90" s="873">
        <v>-42394</v>
      </c>
      <c r="BM90" s="873">
        <v>0</v>
      </c>
      <c r="BN90" s="873">
        <v>-42394</v>
      </c>
      <c r="BO90" s="873">
        <v>0</v>
      </c>
      <c r="BP90" s="873">
        <v>0</v>
      </c>
      <c r="BQ90" s="873">
        <v>0</v>
      </c>
      <c r="BR90" s="873">
        <v>0</v>
      </c>
      <c r="BS90" s="873">
        <v>0</v>
      </c>
      <c r="BT90" s="873">
        <v>0</v>
      </c>
      <c r="BU90" s="873">
        <v>-7869</v>
      </c>
      <c r="BV90" s="873">
        <v>0</v>
      </c>
      <c r="BW90" s="873">
        <v>-7869</v>
      </c>
      <c r="BX90" s="873">
        <v>0</v>
      </c>
      <c r="BY90" s="873">
        <v>0</v>
      </c>
      <c r="BZ90" s="873">
        <v>0</v>
      </c>
      <c r="CA90" s="873">
        <v>0</v>
      </c>
      <c r="CB90" s="873">
        <v>0</v>
      </c>
      <c r="CC90" s="873">
        <v>0</v>
      </c>
      <c r="CD90" s="873">
        <v>-4817851</v>
      </c>
      <c r="CE90" s="873">
        <v>0</v>
      </c>
      <c r="CF90" s="873">
        <v>-4817851</v>
      </c>
      <c r="CG90" s="873">
        <v>-378867</v>
      </c>
      <c r="CH90" s="873">
        <v>0</v>
      </c>
      <c r="CI90" s="873">
        <v>-378867</v>
      </c>
      <c r="CJ90" s="873">
        <v>0</v>
      </c>
      <c r="CK90" s="873">
        <v>0</v>
      </c>
      <c r="CL90" s="873">
        <v>0</v>
      </c>
      <c r="CM90" s="873">
        <v>-621773</v>
      </c>
      <c r="CN90" s="873">
        <v>0</v>
      </c>
      <c r="CO90" s="873">
        <v>-621773</v>
      </c>
      <c r="CP90" s="873">
        <v>83166</v>
      </c>
      <c r="CQ90" s="873">
        <v>0</v>
      </c>
      <c r="CR90" s="873">
        <v>83166</v>
      </c>
      <c r="CS90" s="873">
        <v>-917474</v>
      </c>
      <c r="CT90" s="873">
        <v>0</v>
      </c>
      <c r="CU90" s="873">
        <v>-917474</v>
      </c>
      <c r="CV90" s="873">
        <v>-56285</v>
      </c>
      <c r="CW90" s="873">
        <v>0</v>
      </c>
      <c r="CX90" s="873">
        <v>-56285</v>
      </c>
      <c r="CY90" s="873">
        <v>-3695</v>
      </c>
      <c r="CZ90" s="873">
        <v>0</v>
      </c>
      <c r="DA90" s="873">
        <v>-3695</v>
      </c>
      <c r="DB90" s="873">
        <v>-20855</v>
      </c>
      <c r="DC90" s="873">
        <v>0</v>
      </c>
      <c r="DD90" s="873">
        <v>-20855</v>
      </c>
      <c r="DE90" s="873">
        <v>250</v>
      </c>
      <c r="DF90" s="873">
        <v>0</v>
      </c>
      <c r="DG90" s="873">
        <v>250</v>
      </c>
      <c r="DH90" s="873">
        <v>-5427</v>
      </c>
      <c r="DI90" s="873">
        <v>0</v>
      </c>
      <c r="DJ90" s="873">
        <v>-5427</v>
      </c>
      <c r="DK90" s="873">
        <v>0</v>
      </c>
      <c r="DL90" s="873">
        <v>0</v>
      </c>
      <c r="DM90" s="873">
        <v>0</v>
      </c>
      <c r="DN90" s="873">
        <v>0</v>
      </c>
      <c r="DO90" s="873">
        <v>0</v>
      </c>
      <c r="DP90" s="873">
        <v>0</v>
      </c>
      <c r="DQ90" s="873">
        <v>0</v>
      </c>
      <c r="DR90" s="873">
        <v>0</v>
      </c>
      <c r="DS90" s="873">
        <v>0</v>
      </c>
      <c r="DT90" s="873">
        <v>-18987</v>
      </c>
      <c r="DU90" s="873">
        <v>0</v>
      </c>
      <c r="DV90" s="873">
        <v>-18987</v>
      </c>
      <c r="DW90" s="873">
        <v>1364</v>
      </c>
      <c r="DX90" s="873">
        <v>0</v>
      </c>
      <c r="DY90" s="873">
        <v>1364</v>
      </c>
      <c r="DZ90" s="873">
        <v>0</v>
      </c>
      <c r="EA90" s="873">
        <v>0</v>
      </c>
      <c r="EB90" s="873">
        <v>0</v>
      </c>
      <c r="EC90" s="873">
        <v>0</v>
      </c>
      <c r="ED90" s="873">
        <v>0</v>
      </c>
      <c r="EE90" s="873">
        <v>0</v>
      </c>
      <c r="EF90" s="873">
        <v>0</v>
      </c>
      <c r="EG90" s="873">
        <v>0</v>
      </c>
      <c r="EH90" s="873">
        <v>-103635</v>
      </c>
      <c r="EI90" s="873">
        <v>0</v>
      </c>
      <c r="EJ90" s="873">
        <v>-103635</v>
      </c>
      <c r="EK90" s="873">
        <v>0</v>
      </c>
      <c r="EL90" s="873">
        <v>0</v>
      </c>
      <c r="EM90" s="873">
        <v>0</v>
      </c>
      <c r="EN90" s="873">
        <v>0</v>
      </c>
      <c r="EO90" s="873">
        <v>0</v>
      </c>
      <c r="EP90" s="873">
        <v>0</v>
      </c>
      <c r="EQ90" s="873">
        <v>-11188</v>
      </c>
      <c r="ER90" s="873">
        <v>0</v>
      </c>
      <c r="ES90" s="873">
        <v>-11188</v>
      </c>
      <c r="ET90" s="873">
        <v>0</v>
      </c>
      <c r="EU90" s="873">
        <v>0</v>
      </c>
      <c r="EV90" s="873">
        <v>0</v>
      </c>
      <c r="EW90" s="873">
        <v>0</v>
      </c>
      <c r="EX90" s="873">
        <v>0</v>
      </c>
      <c r="EY90" s="873">
        <v>0</v>
      </c>
      <c r="EZ90" s="873">
        <v>0</v>
      </c>
      <c r="FA90" s="873">
        <v>0</v>
      </c>
      <c r="FB90" s="873">
        <v>0</v>
      </c>
      <c r="FC90" s="873">
        <v>-2196</v>
      </c>
      <c r="FD90" s="873">
        <v>0</v>
      </c>
      <c r="FE90" s="873">
        <v>-2196</v>
      </c>
      <c r="FF90" s="873">
        <v>7869</v>
      </c>
      <c r="FG90" s="873">
        <v>0</v>
      </c>
      <c r="FH90" s="873">
        <v>7869</v>
      </c>
      <c r="FI90" s="873">
        <v>0</v>
      </c>
      <c r="FJ90" s="873">
        <v>0</v>
      </c>
      <c r="FK90" s="873">
        <v>0</v>
      </c>
      <c r="FL90" s="873">
        <v>0</v>
      </c>
      <c r="FM90" s="873">
        <v>0</v>
      </c>
      <c r="FN90" s="873">
        <v>0</v>
      </c>
      <c r="FO90" s="873">
        <v>-6264</v>
      </c>
      <c r="FP90" s="873">
        <v>0</v>
      </c>
      <c r="FQ90" s="873">
        <v>-6264</v>
      </c>
      <c r="FR90" s="873">
        <v>0</v>
      </c>
      <c r="FS90" s="873">
        <v>0</v>
      </c>
      <c r="FT90" s="873">
        <v>0</v>
      </c>
      <c r="FU90" s="873">
        <v>0</v>
      </c>
      <c r="FV90" s="873">
        <v>0</v>
      </c>
      <c r="FW90" s="873">
        <v>0</v>
      </c>
      <c r="FX90" s="873">
        <v>379</v>
      </c>
      <c r="FY90" s="873">
        <v>0</v>
      </c>
      <c r="FZ90" s="873">
        <v>379</v>
      </c>
      <c r="GA90" s="873">
        <v>-353</v>
      </c>
      <c r="GB90" s="873">
        <v>0</v>
      </c>
      <c r="GC90" s="873">
        <v>-353</v>
      </c>
      <c r="GD90" s="873">
        <v>-13217739</v>
      </c>
      <c r="GE90" s="873">
        <v>0</v>
      </c>
      <c r="GF90" s="873">
        <v>-13217739</v>
      </c>
      <c r="GG90" s="873">
        <v>0</v>
      </c>
      <c r="GH90" s="873">
        <v>0</v>
      </c>
      <c r="GI90" s="873">
        <v>0</v>
      </c>
      <c r="GJ90" s="873">
        <v>-141417</v>
      </c>
      <c r="GK90" s="873">
        <v>0</v>
      </c>
      <c r="GL90" s="873">
        <v>-141417</v>
      </c>
      <c r="GM90" s="873">
        <v>-13370909</v>
      </c>
      <c r="GN90" s="873">
        <v>0</v>
      </c>
      <c r="GO90" s="873">
        <v>-13370909</v>
      </c>
      <c r="GP90" s="873">
        <v>0</v>
      </c>
      <c r="GQ90" s="873">
        <v>0</v>
      </c>
      <c r="GR90" s="873">
        <v>0</v>
      </c>
      <c r="GS90" s="873">
        <v>0</v>
      </c>
      <c r="GT90" s="873">
        <v>0</v>
      </c>
      <c r="GU90" s="873">
        <v>0</v>
      </c>
      <c r="GV90" s="873">
        <v>0</v>
      </c>
      <c r="GW90" s="873">
        <v>0</v>
      </c>
      <c r="GX90" s="873">
        <v>0</v>
      </c>
      <c r="GY90" s="873">
        <v>42960667</v>
      </c>
      <c r="GZ90" s="873">
        <v>0</v>
      </c>
      <c r="HA90" s="873">
        <v>42960667</v>
      </c>
      <c r="HB90" s="873">
        <v>-188017</v>
      </c>
      <c r="HC90" s="873">
        <v>0</v>
      </c>
      <c r="HD90" s="873">
        <v>-188017</v>
      </c>
      <c r="HE90" s="873">
        <v>-4817851</v>
      </c>
      <c r="HF90" s="873">
        <v>0</v>
      </c>
      <c r="HG90" s="873">
        <v>-4817851</v>
      </c>
      <c r="HH90" s="873">
        <v>-917474</v>
      </c>
      <c r="HI90" s="873">
        <v>0</v>
      </c>
      <c r="HJ90" s="873">
        <v>-917474</v>
      </c>
      <c r="HK90" s="873">
        <v>-103635</v>
      </c>
      <c r="HL90" s="873">
        <v>0</v>
      </c>
      <c r="HM90" s="873">
        <v>-103635</v>
      </c>
      <c r="HN90" s="873">
        <v>-13370909</v>
      </c>
      <c r="HO90" s="873">
        <v>0</v>
      </c>
      <c r="HP90" s="873">
        <v>-13370909</v>
      </c>
      <c r="HQ90" s="873">
        <v>0</v>
      </c>
      <c r="HR90" s="873">
        <v>0</v>
      </c>
      <c r="HS90" s="873">
        <v>0</v>
      </c>
      <c r="HT90" s="873">
        <v>-19397886</v>
      </c>
      <c r="HU90" s="873">
        <v>0</v>
      </c>
      <c r="HV90" s="873">
        <v>-19397886</v>
      </c>
      <c r="HW90" s="873">
        <v>23562781</v>
      </c>
      <c r="HX90" s="873">
        <v>0</v>
      </c>
      <c r="HY90" s="873">
        <v>23562781</v>
      </c>
      <c r="HZ90" s="870" t="s">
        <v>704</v>
      </c>
      <c r="IA90" s="870" t="s">
        <v>687</v>
      </c>
      <c r="IB90" s="870" t="s">
        <v>1907</v>
      </c>
      <c r="IC90" s="870" t="s">
        <v>2736</v>
      </c>
      <c r="ID90" s="870" t="s">
        <v>2827</v>
      </c>
    </row>
    <row r="91" spans="1:238" x14ac:dyDescent="0.2">
      <c r="A91" s="870" t="s">
        <v>3069</v>
      </c>
      <c r="B91" s="870" t="s">
        <v>240</v>
      </c>
      <c r="C91" s="870" t="s">
        <v>239</v>
      </c>
      <c r="D91" s="873">
        <v>127148159</v>
      </c>
      <c r="E91" s="873">
        <v>110279</v>
      </c>
      <c r="F91" s="873">
        <v>127258438</v>
      </c>
      <c r="G91" s="873">
        <v>-2764978</v>
      </c>
      <c r="H91" s="873">
        <v>0</v>
      </c>
      <c r="I91" s="873">
        <v>-2764978</v>
      </c>
      <c r="J91" s="873">
        <v>-864564</v>
      </c>
      <c r="K91" s="873">
        <v>0</v>
      </c>
      <c r="L91" s="873">
        <v>-864564</v>
      </c>
      <c r="M91" s="873">
        <v>249955</v>
      </c>
      <c r="N91" s="873">
        <v>0</v>
      </c>
      <c r="O91" s="873">
        <v>249955</v>
      </c>
      <c r="P91" s="873">
        <v>8982624</v>
      </c>
      <c r="Q91" s="873">
        <v>0</v>
      </c>
      <c r="R91" s="873">
        <v>8982624</v>
      </c>
      <c r="S91" s="873">
        <v>1502460</v>
      </c>
      <c r="T91" s="873">
        <v>0</v>
      </c>
      <c r="U91" s="873">
        <v>1502460</v>
      </c>
      <c r="V91" s="873">
        <v>9870475</v>
      </c>
      <c r="W91" s="873">
        <v>0</v>
      </c>
      <c r="X91" s="873">
        <v>9870475</v>
      </c>
      <c r="Y91" s="873">
        <v>-14700711</v>
      </c>
      <c r="Z91" s="873">
        <v>0</v>
      </c>
      <c r="AA91" s="873">
        <v>-14700711</v>
      </c>
      <c r="AB91" s="873">
        <v>-39351</v>
      </c>
      <c r="AC91" s="873">
        <v>0</v>
      </c>
      <c r="AD91" s="873">
        <v>-39351</v>
      </c>
      <c r="AE91" s="873">
        <v>-894354</v>
      </c>
      <c r="AF91" s="873">
        <v>0</v>
      </c>
      <c r="AG91" s="873">
        <v>-894354</v>
      </c>
      <c r="AH91" s="873">
        <v>79</v>
      </c>
      <c r="AI91" s="873">
        <v>0</v>
      </c>
      <c r="AJ91" s="873">
        <v>79</v>
      </c>
      <c r="AK91" s="873">
        <v>0</v>
      </c>
      <c r="AL91" s="873">
        <v>0</v>
      </c>
      <c r="AM91" s="873">
        <v>0</v>
      </c>
      <c r="AN91" s="873">
        <v>-40756</v>
      </c>
      <c r="AO91" s="873">
        <v>0</v>
      </c>
      <c r="AP91" s="873">
        <v>-40756</v>
      </c>
      <c r="AQ91" s="873">
        <v>0</v>
      </c>
      <c r="AR91" s="873">
        <v>0</v>
      </c>
      <c r="AS91" s="873">
        <v>0</v>
      </c>
      <c r="AT91" s="873">
        <v>-853677</v>
      </c>
      <c r="AU91" s="873">
        <v>0</v>
      </c>
      <c r="AV91" s="873">
        <v>-853677</v>
      </c>
      <c r="AW91" s="873">
        <v>-27240</v>
      </c>
      <c r="AX91" s="873">
        <v>0</v>
      </c>
      <c r="AY91" s="873">
        <v>-27240</v>
      </c>
      <c r="AZ91" s="873">
        <v>2210201</v>
      </c>
      <c r="BA91" s="873">
        <v>2873</v>
      </c>
      <c r="BB91" s="873">
        <v>2213074</v>
      </c>
      <c r="BC91" s="873">
        <v>114811</v>
      </c>
      <c r="BD91" s="873">
        <v>0</v>
      </c>
      <c r="BE91" s="873">
        <v>114811</v>
      </c>
      <c r="BF91" s="873">
        <v>-4661793</v>
      </c>
      <c r="BG91" s="873">
        <v>0</v>
      </c>
      <c r="BH91" s="873">
        <v>-4661793</v>
      </c>
      <c r="BI91" s="873">
        <v>-23508</v>
      </c>
      <c r="BJ91" s="873">
        <v>0</v>
      </c>
      <c r="BK91" s="873">
        <v>-23508</v>
      </c>
      <c r="BL91" s="873">
        <v>-113510</v>
      </c>
      <c r="BM91" s="873">
        <v>0</v>
      </c>
      <c r="BN91" s="873">
        <v>-113510</v>
      </c>
      <c r="BO91" s="873">
        <v>-13649</v>
      </c>
      <c r="BP91" s="873">
        <v>0</v>
      </c>
      <c r="BQ91" s="873">
        <v>-13649</v>
      </c>
      <c r="BR91" s="873">
        <v>-53450</v>
      </c>
      <c r="BS91" s="873">
        <v>0</v>
      </c>
      <c r="BT91" s="873">
        <v>-53450</v>
      </c>
      <c r="BU91" s="873">
        <v>165</v>
      </c>
      <c r="BV91" s="873">
        <v>0</v>
      </c>
      <c r="BW91" s="873">
        <v>165</v>
      </c>
      <c r="BX91" s="873">
        <v>0</v>
      </c>
      <c r="BY91" s="873">
        <v>0</v>
      </c>
      <c r="BZ91" s="873">
        <v>0</v>
      </c>
      <c r="CA91" s="873">
        <v>0</v>
      </c>
      <c r="CB91" s="873">
        <v>0</v>
      </c>
      <c r="CC91" s="873">
        <v>0</v>
      </c>
      <c r="CD91" s="873">
        <v>-18135798</v>
      </c>
      <c r="CE91" s="873">
        <v>2873</v>
      </c>
      <c r="CF91" s="873">
        <v>-18132925</v>
      </c>
      <c r="CG91" s="873">
        <v>0</v>
      </c>
      <c r="CH91" s="873">
        <v>0</v>
      </c>
      <c r="CI91" s="873">
        <v>0</v>
      </c>
      <c r="CJ91" s="873">
        <v>0</v>
      </c>
      <c r="CK91" s="873">
        <v>0</v>
      </c>
      <c r="CL91" s="873">
        <v>0</v>
      </c>
      <c r="CM91" s="873">
        <v>-2389464</v>
      </c>
      <c r="CN91" s="873">
        <v>0</v>
      </c>
      <c r="CO91" s="873">
        <v>-2389464</v>
      </c>
      <c r="CP91" s="873">
        <v>-62502</v>
      </c>
      <c r="CQ91" s="873">
        <v>0</v>
      </c>
      <c r="CR91" s="873">
        <v>-62502</v>
      </c>
      <c r="CS91" s="873">
        <v>-2451966</v>
      </c>
      <c r="CT91" s="873">
        <v>0</v>
      </c>
      <c r="CU91" s="873">
        <v>-2451966</v>
      </c>
      <c r="CV91" s="873">
        <v>-128598</v>
      </c>
      <c r="CW91" s="873">
        <v>0</v>
      </c>
      <c r="CX91" s="873">
        <v>-128598</v>
      </c>
      <c r="CY91" s="873">
        <v>83</v>
      </c>
      <c r="CZ91" s="873">
        <v>0</v>
      </c>
      <c r="DA91" s="873">
        <v>83</v>
      </c>
      <c r="DB91" s="873">
        <v>-442777</v>
      </c>
      <c r="DC91" s="873">
        <v>0</v>
      </c>
      <c r="DD91" s="873">
        <v>-442777</v>
      </c>
      <c r="DE91" s="873">
        <v>27506</v>
      </c>
      <c r="DF91" s="873">
        <v>0</v>
      </c>
      <c r="DG91" s="873">
        <v>27506</v>
      </c>
      <c r="DH91" s="873">
        <v>-21710</v>
      </c>
      <c r="DI91" s="873">
        <v>0</v>
      </c>
      <c r="DJ91" s="873">
        <v>-21710</v>
      </c>
      <c r="DK91" s="873">
        <v>0</v>
      </c>
      <c r="DL91" s="873">
        <v>0</v>
      </c>
      <c r="DM91" s="873">
        <v>0</v>
      </c>
      <c r="DN91" s="873">
        <v>0</v>
      </c>
      <c r="DO91" s="873">
        <v>0</v>
      </c>
      <c r="DP91" s="873">
        <v>0</v>
      </c>
      <c r="DQ91" s="873">
        <v>0</v>
      </c>
      <c r="DR91" s="873">
        <v>0</v>
      </c>
      <c r="DS91" s="873">
        <v>0</v>
      </c>
      <c r="DT91" s="873">
        <v>-33111</v>
      </c>
      <c r="DU91" s="873">
        <v>0</v>
      </c>
      <c r="DV91" s="873">
        <v>-33111</v>
      </c>
      <c r="DW91" s="873">
        <v>12</v>
      </c>
      <c r="DX91" s="873">
        <v>0</v>
      </c>
      <c r="DY91" s="873">
        <v>12</v>
      </c>
      <c r="DZ91" s="873">
        <v>-180222</v>
      </c>
      <c r="EA91" s="873">
        <v>0</v>
      </c>
      <c r="EB91" s="873">
        <v>-180222</v>
      </c>
      <c r="EC91" s="873">
        <v>-265862</v>
      </c>
      <c r="ED91" s="873">
        <v>0</v>
      </c>
      <c r="EE91" s="873">
        <v>-265862</v>
      </c>
      <c r="EF91" s="873">
        <v>0</v>
      </c>
      <c r="EG91" s="873">
        <v>-446084</v>
      </c>
      <c r="EH91" s="873">
        <v>-1044679</v>
      </c>
      <c r="EI91" s="873">
        <v>0</v>
      </c>
      <c r="EJ91" s="873">
        <v>-1044679</v>
      </c>
      <c r="EK91" s="873">
        <v>0</v>
      </c>
      <c r="EL91" s="873">
        <v>0</v>
      </c>
      <c r="EM91" s="873">
        <v>0</v>
      </c>
      <c r="EN91" s="873">
        <v>0</v>
      </c>
      <c r="EO91" s="873">
        <v>0</v>
      </c>
      <c r="EP91" s="873">
        <v>0</v>
      </c>
      <c r="EQ91" s="873">
        <v>-101245</v>
      </c>
      <c r="ER91" s="873">
        <v>0</v>
      </c>
      <c r="ES91" s="873">
        <v>-101245</v>
      </c>
      <c r="ET91" s="873">
        <v>-1287</v>
      </c>
      <c r="EU91" s="873">
        <v>0</v>
      </c>
      <c r="EV91" s="873">
        <v>-1287</v>
      </c>
      <c r="EW91" s="873">
        <v>0</v>
      </c>
      <c r="EX91" s="873">
        <v>0</v>
      </c>
      <c r="EY91" s="873">
        <v>0</v>
      </c>
      <c r="EZ91" s="873">
        <v>0</v>
      </c>
      <c r="FA91" s="873">
        <v>0</v>
      </c>
      <c r="FB91" s="873">
        <v>0</v>
      </c>
      <c r="FC91" s="873">
        <v>-53450</v>
      </c>
      <c r="FD91" s="873">
        <v>0</v>
      </c>
      <c r="FE91" s="873">
        <v>-53450</v>
      </c>
      <c r="FF91" s="873">
        <v>165</v>
      </c>
      <c r="FG91" s="873">
        <v>0</v>
      </c>
      <c r="FH91" s="873">
        <v>165</v>
      </c>
      <c r="FI91" s="873">
        <v>-1500</v>
      </c>
      <c r="FJ91" s="873">
        <v>0</v>
      </c>
      <c r="FK91" s="873">
        <v>-1500</v>
      </c>
      <c r="FL91" s="873">
        <v>0</v>
      </c>
      <c r="FM91" s="873">
        <v>0</v>
      </c>
      <c r="FN91" s="873">
        <v>0</v>
      </c>
      <c r="FO91" s="873">
        <v>-157181</v>
      </c>
      <c r="FP91" s="873">
        <v>0</v>
      </c>
      <c r="FQ91" s="873">
        <v>-157181</v>
      </c>
      <c r="FR91" s="873">
        <v>18499</v>
      </c>
      <c r="FS91" s="873">
        <v>0</v>
      </c>
      <c r="FT91" s="873">
        <v>18499</v>
      </c>
      <c r="FU91" s="873">
        <v>-7020</v>
      </c>
      <c r="FV91" s="873">
        <v>0</v>
      </c>
      <c r="FW91" s="873">
        <v>-7020</v>
      </c>
      <c r="FX91" s="873">
        <v>0</v>
      </c>
      <c r="FY91" s="873">
        <v>0</v>
      </c>
      <c r="FZ91" s="873">
        <v>0</v>
      </c>
      <c r="GA91" s="873">
        <v>614</v>
      </c>
      <c r="GB91" s="873">
        <v>0</v>
      </c>
      <c r="GC91" s="873">
        <v>614</v>
      </c>
      <c r="GD91" s="873">
        <v>-35873303</v>
      </c>
      <c r="GE91" s="873">
        <v>0</v>
      </c>
      <c r="GF91" s="873">
        <v>-35873303</v>
      </c>
      <c r="GG91" s="873">
        <v>0</v>
      </c>
      <c r="GH91" s="873">
        <v>0</v>
      </c>
      <c r="GI91" s="873">
        <v>0</v>
      </c>
      <c r="GJ91" s="873">
        <v>-398193</v>
      </c>
      <c r="GK91" s="873">
        <v>0</v>
      </c>
      <c r="GL91" s="873">
        <v>-398193</v>
      </c>
      <c r="GM91" s="873">
        <v>-36573901</v>
      </c>
      <c r="GN91" s="873">
        <v>0</v>
      </c>
      <c r="GO91" s="873">
        <v>-36573901</v>
      </c>
      <c r="GP91" s="873">
        <v>0</v>
      </c>
      <c r="GQ91" s="873">
        <v>0</v>
      </c>
      <c r="GR91" s="873">
        <v>0</v>
      </c>
      <c r="GS91" s="873">
        <v>0</v>
      </c>
      <c r="GT91" s="873">
        <v>0</v>
      </c>
      <c r="GU91" s="873">
        <v>0</v>
      </c>
      <c r="GV91" s="873">
        <v>0</v>
      </c>
      <c r="GW91" s="873">
        <v>0</v>
      </c>
      <c r="GX91" s="873">
        <v>0</v>
      </c>
      <c r="GY91" s="873">
        <v>124383181</v>
      </c>
      <c r="GZ91" s="873">
        <v>110279</v>
      </c>
      <c r="HA91" s="873">
        <v>124493460</v>
      </c>
      <c r="HB91" s="873">
        <v>9870475</v>
      </c>
      <c r="HC91" s="873">
        <v>0</v>
      </c>
      <c r="HD91" s="873">
        <v>9870475</v>
      </c>
      <c r="HE91" s="873">
        <v>-18135798</v>
      </c>
      <c r="HF91" s="873">
        <v>2873</v>
      </c>
      <c r="HG91" s="873">
        <v>-18132925</v>
      </c>
      <c r="HH91" s="873">
        <v>-2451966</v>
      </c>
      <c r="HI91" s="873">
        <v>0</v>
      </c>
      <c r="HJ91" s="873">
        <v>-2451966</v>
      </c>
      <c r="HK91" s="873">
        <v>-1044679</v>
      </c>
      <c r="HL91" s="873">
        <v>0</v>
      </c>
      <c r="HM91" s="873">
        <v>-1044679</v>
      </c>
      <c r="HN91" s="873">
        <v>-36573901</v>
      </c>
      <c r="HO91" s="873">
        <v>0</v>
      </c>
      <c r="HP91" s="873">
        <v>-36573901</v>
      </c>
      <c r="HQ91" s="873">
        <v>0</v>
      </c>
      <c r="HR91" s="873">
        <v>0</v>
      </c>
      <c r="HS91" s="873">
        <v>0</v>
      </c>
      <c r="HT91" s="873">
        <v>-48335869</v>
      </c>
      <c r="HU91" s="873">
        <v>2873</v>
      </c>
      <c r="HV91" s="873">
        <v>-48332996</v>
      </c>
      <c r="HW91" s="873">
        <v>76047312</v>
      </c>
      <c r="HX91" s="873">
        <v>113152</v>
      </c>
      <c r="HY91" s="873">
        <v>76160464</v>
      </c>
      <c r="HZ91" s="870" t="s">
        <v>679</v>
      </c>
      <c r="IA91" s="870" t="s">
        <v>741</v>
      </c>
      <c r="IB91" s="870" t="s">
        <v>679</v>
      </c>
      <c r="IC91" s="870" t="s">
        <v>2739</v>
      </c>
      <c r="ID91" s="870" t="s">
        <v>2828</v>
      </c>
    </row>
    <row r="92" spans="1:238" x14ac:dyDescent="0.2">
      <c r="A92" s="870" t="s">
        <v>3069</v>
      </c>
      <c r="B92" s="870" t="s">
        <v>242</v>
      </c>
      <c r="C92" s="870" t="s">
        <v>241</v>
      </c>
      <c r="D92" s="873">
        <v>69051253</v>
      </c>
      <c r="E92" s="873">
        <v>0</v>
      </c>
      <c r="F92" s="873">
        <v>69051253</v>
      </c>
      <c r="G92" s="873">
        <v>-1979201</v>
      </c>
      <c r="H92" s="873">
        <v>0</v>
      </c>
      <c r="I92" s="873">
        <v>-1979201</v>
      </c>
      <c r="J92" s="873">
        <v>-333054</v>
      </c>
      <c r="K92" s="873">
        <v>0</v>
      </c>
      <c r="L92" s="873">
        <v>-333054</v>
      </c>
      <c r="M92" s="873">
        <v>359988</v>
      </c>
      <c r="N92" s="873">
        <v>0</v>
      </c>
      <c r="O92" s="873">
        <v>359988</v>
      </c>
      <c r="P92" s="873">
        <v>599581</v>
      </c>
      <c r="Q92" s="873">
        <v>0</v>
      </c>
      <c r="R92" s="873">
        <v>599581</v>
      </c>
      <c r="S92" s="873">
        <v>894077</v>
      </c>
      <c r="T92" s="873">
        <v>0</v>
      </c>
      <c r="U92" s="873">
        <v>894077</v>
      </c>
      <c r="V92" s="873">
        <v>1520592</v>
      </c>
      <c r="W92" s="873">
        <v>0</v>
      </c>
      <c r="X92" s="873">
        <v>1520592</v>
      </c>
      <c r="Y92" s="873">
        <v>-4865656</v>
      </c>
      <c r="Z92" s="873">
        <v>0</v>
      </c>
      <c r="AA92" s="873">
        <v>-4865656</v>
      </c>
      <c r="AB92" s="873">
        <v>0</v>
      </c>
      <c r="AC92" s="873">
        <v>0</v>
      </c>
      <c r="AD92" s="873">
        <v>0</v>
      </c>
      <c r="AE92" s="873">
        <v>-391889</v>
      </c>
      <c r="AF92" s="873">
        <v>0</v>
      </c>
      <c r="AG92" s="873">
        <v>-391889</v>
      </c>
      <c r="AH92" s="873">
        <v>1148</v>
      </c>
      <c r="AI92" s="873">
        <v>0</v>
      </c>
      <c r="AJ92" s="873">
        <v>1148</v>
      </c>
      <c r="AK92" s="873">
        <v>0</v>
      </c>
      <c r="AL92" s="873">
        <v>0</v>
      </c>
      <c r="AM92" s="873">
        <v>0</v>
      </c>
      <c r="AN92" s="873">
        <v>11969</v>
      </c>
      <c r="AO92" s="873">
        <v>0</v>
      </c>
      <c r="AP92" s="873">
        <v>11969</v>
      </c>
      <c r="AQ92" s="873">
        <v>0</v>
      </c>
      <c r="AR92" s="873">
        <v>0</v>
      </c>
      <c r="AS92" s="873">
        <v>0</v>
      </c>
      <c r="AT92" s="873">
        <v>-405006</v>
      </c>
      <c r="AU92" s="873">
        <v>0</v>
      </c>
      <c r="AV92" s="873">
        <v>-405006</v>
      </c>
      <c r="AW92" s="873">
        <v>0</v>
      </c>
      <c r="AX92" s="873">
        <v>0</v>
      </c>
      <c r="AY92" s="873">
        <v>0</v>
      </c>
      <c r="AZ92" s="873">
        <v>1355291</v>
      </c>
      <c r="BA92" s="873">
        <v>0</v>
      </c>
      <c r="BB92" s="873">
        <v>1355291</v>
      </c>
      <c r="BC92" s="873">
        <v>-37157</v>
      </c>
      <c r="BD92" s="873">
        <v>0</v>
      </c>
      <c r="BE92" s="873">
        <v>-37157</v>
      </c>
      <c r="BF92" s="873">
        <v>-3242976</v>
      </c>
      <c r="BG92" s="873">
        <v>0</v>
      </c>
      <c r="BH92" s="873">
        <v>-3242976</v>
      </c>
      <c r="BI92" s="873">
        <v>105449</v>
      </c>
      <c r="BJ92" s="873">
        <v>0</v>
      </c>
      <c r="BK92" s="873">
        <v>105449</v>
      </c>
      <c r="BL92" s="873">
        <v>-48254</v>
      </c>
      <c r="BM92" s="873">
        <v>0</v>
      </c>
      <c r="BN92" s="873">
        <v>-48254</v>
      </c>
      <c r="BO92" s="873">
        <v>395</v>
      </c>
      <c r="BP92" s="873">
        <v>0</v>
      </c>
      <c r="BQ92" s="873">
        <v>395</v>
      </c>
      <c r="BR92" s="873">
        <v>0</v>
      </c>
      <c r="BS92" s="873">
        <v>0</v>
      </c>
      <c r="BT92" s="873">
        <v>0</v>
      </c>
      <c r="BU92" s="873">
        <v>0</v>
      </c>
      <c r="BV92" s="873">
        <v>0</v>
      </c>
      <c r="BW92" s="873">
        <v>0</v>
      </c>
      <c r="BX92" s="873">
        <v>0</v>
      </c>
      <c r="BY92" s="873">
        <v>0</v>
      </c>
      <c r="BZ92" s="873">
        <v>0</v>
      </c>
      <c r="CA92" s="873">
        <v>0</v>
      </c>
      <c r="CB92" s="873">
        <v>0</v>
      </c>
      <c r="CC92" s="873">
        <v>0</v>
      </c>
      <c r="CD92" s="873">
        <v>-7124797</v>
      </c>
      <c r="CE92" s="873">
        <v>0</v>
      </c>
      <c r="CF92" s="873">
        <v>-7124797</v>
      </c>
      <c r="CG92" s="873">
        <v>0</v>
      </c>
      <c r="CH92" s="873">
        <v>0</v>
      </c>
      <c r="CI92" s="873">
        <v>0</v>
      </c>
      <c r="CJ92" s="873">
        <v>-44807</v>
      </c>
      <c r="CK92" s="873">
        <v>0</v>
      </c>
      <c r="CL92" s="873">
        <v>-44807</v>
      </c>
      <c r="CM92" s="873">
        <v>-1744400</v>
      </c>
      <c r="CN92" s="873">
        <v>0</v>
      </c>
      <c r="CO92" s="873">
        <v>-1744400</v>
      </c>
      <c r="CP92" s="873">
        <v>-165416</v>
      </c>
      <c r="CQ92" s="873">
        <v>0</v>
      </c>
      <c r="CR92" s="873">
        <v>-165416</v>
      </c>
      <c r="CS92" s="873">
        <v>-1954623</v>
      </c>
      <c r="CT92" s="873">
        <v>0</v>
      </c>
      <c r="CU92" s="873">
        <v>-1954623</v>
      </c>
      <c r="CV92" s="873">
        <v>0</v>
      </c>
      <c r="CW92" s="873">
        <v>0</v>
      </c>
      <c r="CX92" s="873">
        <v>0</v>
      </c>
      <c r="CY92" s="873">
        <v>-529</v>
      </c>
      <c r="CZ92" s="873">
        <v>0</v>
      </c>
      <c r="DA92" s="873">
        <v>-529</v>
      </c>
      <c r="DB92" s="873">
        <v>0</v>
      </c>
      <c r="DC92" s="873">
        <v>0</v>
      </c>
      <c r="DD92" s="873">
        <v>0</v>
      </c>
      <c r="DE92" s="873">
        <v>0</v>
      </c>
      <c r="DF92" s="873">
        <v>0</v>
      </c>
      <c r="DG92" s="873">
        <v>0</v>
      </c>
      <c r="DH92" s="873">
        <v>0</v>
      </c>
      <c r="DI92" s="873">
        <v>0</v>
      </c>
      <c r="DJ92" s="873">
        <v>0</v>
      </c>
      <c r="DK92" s="873">
        <v>0</v>
      </c>
      <c r="DL92" s="873">
        <v>0</v>
      </c>
      <c r="DM92" s="873">
        <v>0</v>
      </c>
      <c r="DN92" s="873">
        <v>0</v>
      </c>
      <c r="DO92" s="873">
        <v>0</v>
      </c>
      <c r="DP92" s="873">
        <v>0</v>
      </c>
      <c r="DQ92" s="873">
        <v>0</v>
      </c>
      <c r="DR92" s="873">
        <v>0</v>
      </c>
      <c r="DS92" s="873">
        <v>0</v>
      </c>
      <c r="DT92" s="873">
        <v>0</v>
      </c>
      <c r="DU92" s="873">
        <v>0</v>
      </c>
      <c r="DV92" s="873">
        <v>0</v>
      </c>
      <c r="DW92" s="873">
        <v>0</v>
      </c>
      <c r="DX92" s="873">
        <v>0</v>
      </c>
      <c r="DY92" s="873">
        <v>0</v>
      </c>
      <c r="DZ92" s="873">
        <v>0</v>
      </c>
      <c r="EA92" s="873">
        <v>0</v>
      </c>
      <c r="EB92" s="873">
        <v>0</v>
      </c>
      <c r="EC92" s="873">
        <v>0</v>
      </c>
      <c r="ED92" s="873">
        <v>0</v>
      </c>
      <c r="EE92" s="873">
        <v>0</v>
      </c>
      <c r="EF92" s="873">
        <v>0</v>
      </c>
      <c r="EG92" s="873">
        <v>0</v>
      </c>
      <c r="EH92" s="873">
        <v>-529</v>
      </c>
      <c r="EI92" s="873">
        <v>0</v>
      </c>
      <c r="EJ92" s="873">
        <v>-529</v>
      </c>
      <c r="EK92" s="873">
        <v>0</v>
      </c>
      <c r="EL92" s="873">
        <v>0</v>
      </c>
      <c r="EM92" s="873">
        <v>0</v>
      </c>
      <c r="EN92" s="873">
        <v>0</v>
      </c>
      <c r="EO92" s="873">
        <v>0</v>
      </c>
      <c r="EP92" s="873">
        <v>0</v>
      </c>
      <c r="EQ92" s="873">
        <v>-18854</v>
      </c>
      <c r="ER92" s="873">
        <v>0</v>
      </c>
      <c r="ES92" s="873">
        <v>-18854</v>
      </c>
      <c r="ET92" s="873">
        <v>-23386</v>
      </c>
      <c r="EU92" s="873">
        <v>0</v>
      </c>
      <c r="EV92" s="873">
        <v>-23386</v>
      </c>
      <c r="EW92" s="873">
        <v>-23136</v>
      </c>
      <c r="EX92" s="873">
        <v>0</v>
      </c>
      <c r="EY92" s="873">
        <v>-23136</v>
      </c>
      <c r="EZ92" s="873">
        <v>0</v>
      </c>
      <c r="FA92" s="873">
        <v>0</v>
      </c>
      <c r="FB92" s="873">
        <v>0</v>
      </c>
      <c r="FC92" s="873">
        <v>0</v>
      </c>
      <c r="FD92" s="873">
        <v>0</v>
      </c>
      <c r="FE92" s="873">
        <v>0</v>
      </c>
      <c r="FF92" s="873">
        <v>0</v>
      </c>
      <c r="FG92" s="873">
        <v>0</v>
      </c>
      <c r="FH92" s="873">
        <v>0</v>
      </c>
      <c r="FI92" s="873">
        <v>0</v>
      </c>
      <c r="FJ92" s="873">
        <v>0</v>
      </c>
      <c r="FK92" s="873">
        <v>0</v>
      </c>
      <c r="FL92" s="873">
        <v>336</v>
      </c>
      <c r="FM92" s="873">
        <v>0</v>
      </c>
      <c r="FN92" s="873">
        <v>336</v>
      </c>
      <c r="FO92" s="873">
        <v>-34880</v>
      </c>
      <c r="FP92" s="873">
        <v>0</v>
      </c>
      <c r="FQ92" s="873">
        <v>-34880</v>
      </c>
      <c r="FR92" s="873">
        <v>5973</v>
      </c>
      <c r="FS92" s="873">
        <v>0</v>
      </c>
      <c r="FT92" s="873">
        <v>5973</v>
      </c>
      <c r="FU92" s="873">
        <v>-11846</v>
      </c>
      <c r="FV92" s="873">
        <v>0</v>
      </c>
      <c r="FW92" s="873">
        <v>-11846</v>
      </c>
      <c r="FX92" s="873">
        <v>-676</v>
      </c>
      <c r="FY92" s="873">
        <v>0</v>
      </c>
      <c r="FZ92" s="873">
        <v>-676</v>
      </c>
      <c r="GA92" s="873">
        <v>0</v>
      </c>
      <c r="GB92" s="873">
        <v>0</v>
      </c>
      <c r="GC92" s="873">
        <v>0</v>
      </c>
      <c r="GD92" s="873">
        <v>-20530628</v>
      </c>
      <c r="GE92" s="873">
        <v>0</v>
      </c>
      <c r="GF92" s="873">
        <v>-20530628</v>
      </c>
      <c r="GG92" s="873">
        <v>0</v>
      </c>
      <c r="GH92" s="873">
        <v>0</v>
      </c>
      <c r="GI92" s="873">
        <v>0</v>
      </c>
      <c r="GJ92" s="873">
        <v>-255335</v>
      </c>
      <c r="GK92" s="873">
        <v>0</v>
      </c>
      <c r="GL92" s="873">
        <v>-255335</v>
      </c>
      <c r="GM92" s="873">
        <v>-20892432</v>
      </c>
      <c r="GN92" s="873">
        <v>0</v>
      </c>
      <c r="GO92" s="873">
        <v>-20892432</v>
      </c>
      <c r="GP92" s="873">
        <v>0</v>
      </c>
      <c r="GQ92" s="873">
        <v>0</v>
      </c>
      <c r="GR92" s="873">
        <v>0</v>
      </c>
      <c r="GS92" s="873">
        <v>0</v>
      </c>
      <c r="GT92" s="873">
        <v>0</v>
      </c>
      <c r="GU92" s="873">
        <v>0</v>
      </c>
      <c r="GV92" s="873">
        <v>0</v>
      </c>
      <c r="GW92" s="873">
        <v>0</v>
      </c>
      <c r="GX92" s="873">
        <v>0</v>
      </c>
      <c r="GY92" s="873">
        <v>67072052</v>
      </c>
      <c r="GZ92" s="873">
        <v>0</v>
      </c>
      <c r="HA92" s="873">
        <v>67072052</v>
      </c>
      <c r="HB92" s="873">
        <v>1520592</v>
      </c>
      <c r="HC92" s="873">
        <v>0</v>
      </c>
      <c r="HD92" s="873">
        <v>1520592</v>
      </c>
      <c r="HE92" s="873">
        <v>-7124797</v>
      </c>
      <c r="HF92" s="873">
        <v>0</v>
      </c>
      <c r="HG92" s="873">
        <v>-7124797</v>
      </c>
      <c r="HH92" s="873">
        <v>-1954623</v>
      </c>
      <c r="HI92" s="873">
        <v>0</v>
      </c>
      <c r="HJ92" s="873">
        <v>-1954623</v>
      </c>
      <c r="HK92" s="873">
        <v>-529</v>
      </c>
      <c r="HL92" s="873">
        <v>0</v>
      </c>
      <c r="HM92" s="873">
        <v>-529</v>
      </c>
      <c r="HN92" s="873">
        <v>-20892432</v>
      </c>
      <c r="HO92" s="873">
        <v>0</v>
      </c>
      <c r="HP92" s="873">
        <v>-20892432</v>
      </c>
      <c r="HQ92" s="873">
        <v>0</v>
      </c>
      <c r="HR92" s="873">
        <v>0</v>
      </c>
      <c r="HS92" s="873">
        <v>0</v>
      </c>
      <c r="HT92" s="873">
        <v>-28451789</v>
      </c>
      <c r="HU92" s="873">
        <v>0</v>
      </c>
      <c r="HV92" s="873">
        <v>-28451789</v>
      </c>
      <c r="HW92" s="873">
        <v>38620263</v>
      </c>
      <c r="HX92" s="873">
        <v>0</v>
      </c>
      <c r="HY92" s="873">
        <v>38620263</v>
      </c>
      <c r="HZ92" s="870" t="s">
        <v>719</v>
      </c>
      <c r="IA92" s="870" t="s">
        <v>718</v>
      </c>
      <c r="IB92" s="870" t="s">
        <v>1907</v>
      </c>
      <c r="IC92" s="870" t="s">
        <v>2737</v>
      </c>
      <c r="ID92" s="870" t="s">
        <v>2829</v>
      </c>
    </row>
    <row r="93" spans="1:238" x14ac:dyDescent="0.2">
      <c r="A93" s="870" t="s">
        <v>3069</v>
      </c>
      <c r="B93" s="870" t="s">
        <v>1103</v>
      </c>
      <c r="C93" s="870" t="s">
        <v>1110</v>
      </c>
      <c r="D93" s="873">
        <v>115541303</v>
      </c>
      <c r="E93" s="873">
        <v>592164</v>
      </c>
      <c r="F93" s="873">
        <v>116133467</v>
      </c>
      <c r="G93" s="873">
        <v>-1631203</v>
      </c>
      <c r="H93" s="873">
        <v>-52288</v>
      </c>
      <c r="I93" s="873">
        <v>-1683491</v>
      </c>
      <c r="J93" s="873">
        <v>-1049387</v>
      </c>
      <c r="K93" s="873">
        <v>0</v>
      </c>
      <c r="L93" s="873">
        <v>-1049387</v>
      </c>
      <c r="M93" s="873">
        <v>370655</v>
      </c>
      <c r="N93" s="873">
        <v>196</v>
      </c>
      <c r="O93" s="873">
        <v>370851</v>
      </c>
      <c r="P93" s="873">
        <v>4819745</v>
      </c>
      <c r="Q93" s="873">
        <v>0</v>
      </c>
      <c r="R93" s="873">
        <v>4819745</v>
      </c>
      <c r="S93" s="873">
        <v>34925</v>
      </c>
      <c r="T93" s="873">
        <v>0</v>
      </c>
      <c r="U93" s="873">
        <v>34925</v>
      </c>
      <c r="V93" s="873">
        <v>4175938</v>
      </c>
      <c r="W93" s="873">
        <v>196</v>
      </c>
      <c r="X93" s="873">
        <v>4176134</v>
      </c>
      <c r="Y93" s="873">
        <v>-12073193</v>
      </c>
      <c r="Z93" s="873">
        <v>-61945</v>
      </c>
      <c r="AA93" s="873">
        <v>-12135138</v>
      </c>
      <c r="AB93" s="873">
        <v>0</v>
      </c>
      <c r="AC93" s="873">
        <v>0</v>
      </c>
      <c r="AD93" s="873">
        <v>0</v>
      </c>
      <c r="AE93" s="873">
        <v>-805424</v>
      </c>
      <c r="AF93" s="873">
        <v>-4540</v>
      </c>
      <c r="AG93" s="873">
        <v>-809964</v>
      </c>
      <c r="AH93" s="873">
        <v>-2682</v>
      </c>
      <c r="AI93" s="873">
        <v>0</v>
      </c>
      <c r="AJ93" s="873">
        <v>-2682</v>
      </c>
      <c r="AK93" s="873">
        <v>0</v>
      </c>
      <c r="AL93" s="873">
        <v>0</v>
      </c>
      <c r="AM93" s="873">
        <v>0</v>
      </c>
      <c r="AN93" s="873">
        <v>-45154</v>
      </c>
      <c r="AO93" s="873">
        <v>0</v>
      </c>
      <c r="AP93" s="873">
        <v>-45154</v>
      </c>
      <c r="AQ93" s="873">
        <v>0</v>
      </c>
      <c r="AR93" s="873">
        <v>0</v>
      </c>
      <c r="AS93" s="873">
        <v>0</v>
      </c>
      <c r="AT93" s="873">
        <v>-757588</v>
      </c>
      <c r="AU93" s="873">
        <v>-4540</v>
      </c>
      <c r="AV93" s="873">
        <v>-762128</v>
      </c>
      <c r="AW93" s="873">
        <v>0</v>
      </c>
      <c r="AX93" s="873">
        <v>0</v>
      </c>
      <c r="AY93" s="873">
        <v>0</v>
      </c>
      <c r="AZ93" s="873">
        <v>2131770</v>
      </c>
      <c r="BA93" s="873">
        <v>9798</v>
      </c>
      <c r="BB93" s="873">
        <v>2141568</v>
      </c>
      <c r="BC93" s="873">
        <v>-27135</v>
      </c>
      <c r="BD93" s="873">
        <v>-571</v>
      </c>
      <c r="BE93" s="873">
        <v>-27706</v>
      </c>
      <c r="BF93" s="873">
        <v>-6534057</v>
      </c>
      <c r="BG93" s="873">
        <v>0</v>
      </c>
      <c r="BH93" s="873">
        <v>-6534057</v>
      </c>
      <c r="BI93" s="873">
        <v>1898</v>
      </c>
      <c r="BJ93" s="873">
        <v>0</v>
      </c>
      <c r="BK93" s="873">
        <v>1898</v>
      </c>
      <c r="BL93" s="873">
        <v>-76392</v>
      </c>
      <c r="BM93" s="873">
        <v>0</v>
      </c>
      <c r="BN93" s="873">
        <v>-76392</v>
      </c>
      <c r="BO93" s="873">
        <v>0</v>
      </c>
      <c r="BP93" s="873">
        <v>0</v>
      </c>
      <c r="BQ93" s="873">
        <v>0</v>
      </c>
      <c r="BR93" s="873">
        <v>-60021</v>
      </c>
      <c r="BS93" s="873">
        <v>0</v>
      </c>
      <c r="BT93" s="873">
        <v>-60021</v>
      </c>
      <c r="BU93" s="873">
        <v>9696</v>
      </c>
      <c r="BV93" s="873">
        <v>0</v>
      </c>
      <c r="BW93" s="873">
        <v>9696</v>
      </c>
      <c r="BX93" s="873">
        <v>0</v>
      </c>
      <c r="BY93" s="873">
        <v>0</v>
      </c>
      <c r="BZ93" s="873">
        <v>0</v>
      </c>
      <c r="CA93" s="873">
        <v>0</v>
      </c>
      <c r="CB93" s="873">
        <v>0</v>
      </c>
      <c r="CC93" s="873">
        <v>0</v>
      </c>
      <c r="CD93" s="873">
        <v>-17432858</v>
      </c>
      <c r="CE93" s="873">
        <v>-57258</v>
      </c>
      <c r="CF93" s="873">
        <v>-17490116</v>
      </c>
      <c r="CG93" s="873">
        <v>-61850</v>
      </c>
      <c r="CH93" s="873">
        <v>0</v>
      </c>
      <c r="CI93" s="873">
        <v>-61850</v>
      </c>
      <c r="CJ93" s="873">
        <v>-1360</v>
      </c>
      <c r="CK93" s="873">
        <v>0</v>
      </c>
      <c r="CL93" s="873">
        <v>-1360</v>
      </c>
      <c r="CM93" s="873">
        <v>-1473576</v>
      </c>
      <c r="CN93" s="873">
        <v>-5824</v>
      </c>
      <c r="CO93" s="873">
        <v>-1479400</v>
      </c>
      <c r="CP93" s="873">
        <v>219888</v>
      </c>
      <c r="CQ93" s="873">
        <v>1985</v>
      </c>
      <c r="CR93" s="873">
        <v>221873</v>
      </c>
      <c r="CS93" s="873">
        <v>-1316898</v>
      </c>
      <c r="CT93" s="873">
        <v>-3839</v>
      </c>
      <c r="CU93" s="873">
        <v>-1320737</v>
      </c>
      <c r="CV93" s="873">
        <v>-147061</v>
      </c>
      <c r="CW93" s="873">
        <v>0</v>
      </c>
      <c r="CX93" s="873">
        <v>-147061</v>
      </c>
      <c r="CY93" s="873">
        <v>8496</v>
      </c>
      <c r="CZ93" s="873">
        <v>0</v>
      </c>
      <c r="DA93" s="873">
        <v>8496</v>
      </c>
      <c r="DB93" s="873">
        <v>-338455</v>
      </c>
      <c r="DC93" s="873">
        <v>0</v>
      </c>
      <c r="DD93" s="873">
        <v>-338455</v>
      </c>
      <c r="DE93" s="873">
        <v>0</v>
      </c>
      <c r="DF93" s="873">
        <v>0</v>
      </c>
      <c r="DG93" s="873">
        <v>0</v>
      </c>
      <c r="DH93" s="873">
        <v>-1784</v>
      </c>
      <c r="DI93" s="873">
        <v>0</v>
      </c>
      <c r="DJ93" s="873">
        <v>-1784</v>
      </c>
      <c r="DK93" s="873">
        <v>0</v>
      </c>
      <c r="DL93" s="873">
        <v>0</v>
      </c>
      <c r="DM93" s="873">
        <v>0</v>
      </c>
      <c r="DN93" s="873">
        <v>-1203</v>
      </c>
      <c r="DO93" s="873">
        <v>0</v>
      </c>
      <c r="DP93" s="873">
        <v>-1203</v>
      </c>
      <c r="DQ93" s="873">
        <v>718</v>
      </c>
      <c r="DR93" s="873">
        <v>0</v>
      </c>
      <c r="DS93" s="873">
        <v>718</v>
      </c>
      <c r="DT93" s="873">
        <v>-2275</v>
      </c>
      <c r="DU93" s="873">
        <v>0</v>
      </c>
      <c r="DV93" s="873">
        <v>-2275</v>
      </c>
      <c r="DW93" s="873">
        <v>0</v>
      </c>
      <c r="DX93" s="873">
        <v>0</v>
      </c>
      <c r="DY93" s="873">
        <v>0</v>
      </c>
      <c r="DZ93" s="873">
        <v>-32277</v>
      </c>
      <c r="EA93" s="873">
        <v>-43242</v>
      </c>
      <c r="EB93" s="873">
        <v>-75519</v>
      </c>
      <c r="EC93" s="873">
        <v>0</v>
      </c>
      <c r="ED93" s="873">
        <v>19895</v>
      </c>
      <c r="EE93" s="873">
        <v>19895</v>
      </c>
      <c r="EF93" s="873">
        <v>5900</v>
      </c>
      <c r="EG93" s="873">
        <v>0</v>
      </c>
      <c r="EH93" s="873">
        <v>-513841</v>
      </c>
      <c r="EI93" s="873">
        <v>-23347</v>
      </c>
      <c r="EJ93" s="873">
        <v>-537188</v>
      </c>
      <c r="EK93" s="873">
        <v>0</v>
      </c>
      <c r="EL93" s="873">
        <v>0</v>
      </c>
      <c r="EM93" s="873">
        <v>0</v>
      </c>
      <c r="EN93" s="873">
        <v>0</v>
      </c>
      <c r="EO93" s="873">
        <v>0</v>
      </c>
      <c r="EP93" s="873">
        <v>0</v>
      </c>
      <c r="EQ93" s="873">
        <v>-32796</v>
      </c>
      <c r="ER93" s="873">
        <v>0</v>
      </c>
      <c r="ES93" s="873">
        <v>-32796</v>
      </c>
      <c r="ET93" s="873">
        <v>0</v>
      </c>
      <c r="EU93" s="873">
        <v>0</v>
      </c>
      <c r="EV93" s="873">
        <v>0</v>
      </c>
      <c r="EW93" s="873">
        <v>0</v>
      </c>
      <c r="EX93" s="873">
        <v>0</v>
      </c>
      <c r="EY93" s="873">
        <v>0</v>
      </c>
      <c r="EZ93" s="873">
        <v>2760</v>
      </c>
      <c r="FA93" s="873">
        <v>0</v>
      </c>
      <c r="FB93" s="873">
        <v>2760</v>
      </c>
      <c r="FC93" s="873">
        <v>-82336</v>
      </c>
      <c r="FD93" s="873">
        <v>0</v>
      </c>
      <c r="FE93" s="873">
        <v>-82336</v>
      </c>
      <c r="FF93" s="873">
        <v>-13283</v>
      </c>
      <c r="FG93" s="873">
        <v>0</v>
      </c>
      <c r="FH93" s="873">
        <v>-13283</v>
      </c>
      <c r="FI93" s="873">
        <v>0</v>
      </c>
      <c r="FJ93" s="873">
        <v>0</v>
      </c>
      <c r="FK93" s="873">
        <v>0</v>
      </c>
      <c r="FL93" s="873">
        <v>0</v>
      </c>
      <c r="FM93" s="873">
        <v>0</v>
      </c>
      <c r="FN93" s="873">
        <v>0</v>
      </c>
      <c r="FO93" s="873">
        <v>-165406</v>
      </c>
      <c r="FP93" s="873">
        <v>0</v>
      </c>
      <c r="FQ93" s="873">
        <v>-165406</v>
      </c>
      <c r="FR93" s="873">
        <v>0</v>
      </c>
      <c r="FS93" s="873">
        <v>0</v>
      </c>
      <c r="FT93" s="873">
        <v>0</v>
      </c>
      <c r="FU93" s="873">
        <v>-22964</v>
      </c>
      <c r="FV93" s="873">
        <v>0</v>
      </c>
      <c r="FW93" s="873">
        <v>-22964</v>
      </c>
      <c r="FX93" s="873">
        <v>5176</v>
      </c>
      <c r="FY93" s="873">
        <v>0</v>
      </c>
      <c r="FZ93" s="873">
        <v>5176</v>
      </c>
      <c r="GA93" s="873">
        <v>0</v>
      </c>
      <c r="GB93" s="873">
        <v>0</v>
      </c>
      <c r="GC93" s="873">
        <v>0</v>
      </c>
      <c r="GD93" s="873">
        <v>-32371875</v>
      </c>
      <c r="GE93" s="873">
        <v>-22194</v>
      </c>
      <c r="GF93" s="873">
        <v>-32394069</v>
      </c>
      <c r="GG93" s="873">
        <v>0</v>
      </c>
      <c r="GH93" s="873">
        <v>0</v>
      </c>
      <c r="GI93" s="873">
        <v>0</v>
      </c>
      <c r="GJ93" s="873">
        <v>-222144</v>
      </c>
      <c r="GK93" s="873">
        <v>0</v>
      </c>
      <c r="GL93" s="873">
        <v>-222144</v>
      </c>
      <c r="GM93" s="873">
        <v>-32902868</v>
      </c>
      <c r="GN93" s="873">
        <v>-22194</v>
      </c>
      <c r="GO93" s="873">
        <v>-32925062</v>
      </c>
      <c r="GP93" s="873">
        <v>-38400</v>
      </c>
      <c r="GQ93" s="873">
        <v>0</v>
      </c>
      <c r="GR93" s="873">
        <v>-38400</v>
      </c>
      <c r="GS93" s="873">
        <v>-38361</v>
      </c>
      <c r="GT93" s="873">
        <v>0</v>
      </c>
      <c r="GU93" s="873">
        <v>-38361</v>
      </c>
      <c r="GV93" s="873">
        <v>-76761</v>
      </c>
      <c r="GW93" s="873">
        <v>0</v>
      </c>
      <c r="GX93" s="873">
        <v>-76761</v>
      </c>
      <c r="GY93" s="873">
        <v>113910100</v>
      </c>
      <c r="GZ93" s="873">
        <v>539876</v>
      </c>
      <c r="HA93" s="873">
        <v>114449976</v>
      </c>
      <c r="HB93" s="873">
        <v>4175938</v>
      </c>
      <c r="HC93" s="873">
        <v>196</v>
      </c>
      <c r="HD93" s="873">
        <v>4176134</v>
      </c>
      <c r="HE93" s="873">
        <v>-17432858</v>
      </c>
      <c r="HF93" s="873">
        <v>-57258</v>
      </c>
      <c r="HG93" s="873">
        <v>-17490116</v>
      </c>
      <c r="HH93" s="873">
        <v>-1316898</v>
      </c>
      <c r="HI93" s="873">
        <v>-3839</v>
      </c>
      <c r="HJ93" s="873">
        <v>-1320737</v>
      </c>
      <c r="HK93" s="873">
        <v>-513841</v>
      </c>
      <c r="HL93" s="873">
        <v>-23347</v>
      </c>
      <c r="HM93" s="873">
        <v>-537188</v>
      </c>
      <c r="HN93" s="873">
        <v>-32902868</v>
      </c>
      <c r="HO93" s="873">
        <v>-22194</v>
      </c>
      <c r="HP93" s="873">
        <v>-32925062</v>
      </c>
      <c r="HQ93" s="873">
        <v>-76761</v>
      </c>
      <c r="HR93" s="873">
        <v>0</v>
      </c>
      <c r="HS93" s="873">
        <v>-76761</v>
      </c>
      <c r="HT93" s="873">
        <v>-48067288</v>
      </c>
      <c r="HU93" s="873">
        <v>-106442</v>
      </c>
      <c r="HV93" s="873">
        <v>-48173730</v>
      </c>
      <c r="HW93" s="873">
        <v>65842812</v>
      </c>
      <c r="HX93" s="873">
        <v>433434</v>
      </c>
      <c r="HY93" s="873">
        <v>66276246</v>
      </c>
      <c r="HZ93" s="870" t="s">
        <v>707</v>
      </c>
      <c r="IA93" s="870" t="s">
        <v>687</v>
      </c>
      <c r="IB93" s="870" t="s">
        <v>1907</v>
      </c>
      <c r="IC93" s="870" t="s">
        <v>2734</v>
      </c>
      <c r="ID93" s="870" t="s">
        <v>2830</v>
      </c>
    </row>
    <row r="94" spans="1:238" x14ac:dyDescent="0.2">
      <c r="A94" s="870" t="s">
        <v>3070</v>
      </c>
      <c r="B94" s="870" t="s">
        <v>244</v>
      </c>
      <c r="C94" s="870" t="s">
        <v>243</v>
      </c>
      <c r="D94" s="873">
        <v>46438897</v>
      </c>
      <c r="E94" s="873">
        <v>0</v>
      </c>
      <c r="F94" s="873">
        <v>46438897</v>
      </c>
      <c r="G94" s="873">
        <v>-1629749</v>
      </c>
      <c r="H94" s="873">
        <v>0</v>
      </c>
      <c r="I94" s="873">
        <v>-1629749</v>
      </c>
      <c r="J94" s="873">
        <v>-243652</v>
      </c>
      <c r="K94" s="873">
        <v>0</v>
      </c>
      <c r="L94" s="873">
        <v>-243652</v>
      </c>
      <c r="M94" s="873">
        <v>127513</v>
      </c>
      <c r="N94" s="873">
        <v>0</v>
      </c>
      <c r="O94" s="873">
        <v>127513</v>
      </c>
      <c r="P94" s="873">
        <v>37217</v>
      </c>
      <c r="Q94" s="873">
        <v>0</v>
      </c>
      <c r="R94" s="873">
        <v>37217</v>
      </c>
      <c r="S94" s="873">
        <v>-43760</v>
      </c>
      <c r="T94" s="873">
        <v>0</v>
      </c>
      <c r="U94" s="873">
        <v>-43760</v>
      </c>
      <c r="V94" s="873">
        <v>-122682</v>
      </c>
      <c r="W94" s="873">
        <v>0</v>
      </c>
      <c r="X94" s="873">
        <v>-122682</v>
      </c>
      <c r="Y94" s="873">
        <v>-3716280</v>
      </c>
      <c r="Z94" s="873">
        <v>0</v>
      </c>
      <c r="AA94" s="873">
        <v>-3716280</v>
      </c>
      <c r="AB94" s="873">
        <v>0</v>
      </c>
      <c r="AC94" s="873">
        <v>0</v>
      </c>
      <c r="AD94" s="873">
        <v>0</v>
      </c>
      <c r="AE94" s="873">
        <v>-179719</v>
      </c>
      <c r="AF94" s="873">
        <v>0</v>
      </c>
      <c r="AG94" s="873">
        <v>-179719</v>
      </c>
      <c r="AH94" s="873">
        <v>-1126</v>
      </c>
      <c r="AI94" s="873">
        <v>0</v>
      </c>
      <c r="AJ94" s="873">
        <v>-1126</v>
      </c>
      <c r="AK94" s="873">
        <v>0</v>
      </c>
      <c r="AL94" s="873">
        <v>0</v>
      </c>
      <c r="AM94" s="873">
        <v>0</v>
      </c>
      <c r="AN94" s="873">
        <v>-17432</v>
      </c>
      <c r="AO94" s="873">
        <v>0</v>
      </c>
      <c r="AP94" s="873">
        <v>-17432</v>
      </c>
      <c r="AQ94" s="873">
        <v>0</v>
      </c>
      <c r="AR94" s="873">
        <v>0</v>
      </c>
      <c r="AS94" s="873">
        <v>0</v>
      </c>
      <c r="AT94" s="873">
        <v>-161161</v>
      </c>
      <c r="AU94" s="873">
        <v>0</v>
      </c>
      <c r="AV94" s="873">
        <v>-161161</v>
      </c>
      <c r="AW94" s="873">
        <v>0</v>
      </c>
      <c r="AX94" s="873">
        <v>0</v>
      </c>
      <c r="AY94" s="873">
        <v>0</v>
      </c>
      <c r="AZ94" s="873">
        <v>878004</v>
      </c>
      <c r="BA94" s="873">
        <v>0</v>
      </c>
      <c r="BB94" s="873">
        <v>878004</v>
      </c>
      <c r="BC94" s="873">
        <v>-47688</v>
      </c>
      <c r="BD94" s="873">
        <v>0</v>
      </c>
      <c r="BE94" s="873">
        <v>-47688</v>
      </c>
      <c r="BF94" s="873">
        <v>-4120701</v>
      </c>
      <c r="BG94" s="873">
        <v>0</v>
      </c>
      <c r="BH94" s="873">
        <v>-4120701</v>
      </c>
      <c r="BI94" s="873">
        <v>146792</v>
      </c>
      <c r="BJ94" s="873">
        <v>0</v>
      </c>
      <c r="BK94" s="873">
        <v>146792</v>
      </c>
      <c r="BL94" s="873">
        <v>-171684</v>
      </c>
      <c r="BM94" s="873">
        <v>0</v>
      </c>
      <c r="BN94" s="873">
        <v>-171684</v>
      </c>
      <c r="BO94" s="873">
        <v>7710</v>
      </c>
      <c r="BP94" s="873">
        <v>0</v>
      </c>
      <c r="BQ94" s="873">
        <v>7710</v>
      </c>
      <c r="BR94" s="873">
        <v>0</v>
      </c>
      <c r="BS94" s="873">
        <v>0</v>
      </c>
      <c r="BT94" s="873">
        <v>0</v>
      </c>
      <c r="BU94" s="873">
        <v>0</v>
      </c>
      <c r="BV94" s="873">
        <v>0</v>
      </c>
      <c r="BW94" s="873">
        <v>0</v>
      </c>
      <c r="BX94" s="873">
        <v>0</v>
      </c>
      <c r="BY94" s="873">
        <v>0</v>
      </c>
      <c r="BZ94" s="873">
        <v>0</v>
      </c>
      <c r="CA94" s="873">
        <v>0</v>
      </c>
      <c r="CB94" s="873">
        <v>0</v>
      </c>
      <c r="CC94" s="873">
        <v>0</v>
      </c>
      <c r="CD94" s="873">
        <v>-7203566</v>
      </c>
      <c r="CE94" s="873">
        <v>0</v>
      </c>
      <c r="CF94" s="873">
        <v>-7203566</v>
      </c>
      <c r="CG94" s="873">
        <v>-57926</v>
      </c>
      <c r="CH94" s="873">
        <v>0</v>
      </c>
      <c r="CI94" s="873">
        <v>-57926</v>
      </c>
      <c r="CJ94" s="873">
        <v>2402</v>
      </c>
      <c r="CK94" s="873">
        <v>0</v>
      </c>
      <c r="CL94" s="873">
        <v>2402</v>
      </c>
      <c r="CM94" s="873">
        <v>-852319</v>
      </c>
      <c r="CN94" s="873">
        <v>0</v>
      </c>
      <c r="CO94" s="873">
        <v>-852319</v>
      </c>
      <c r="CP94" s="873">
        <v>-43668</v>
      </c>
      <c r="CQ94" s="873">
        <v>0</v>
      </c>
      <c r="CR94" s="873">
        <v>-43668</v>
      </c>
      <c r="CS94" s="873">
        <v>-951511</v>
      </c>
      <c r="CT94" s="873">
        <v>0</v>
      </c>
      <c r="CU94" s="873">
        <v>-951511</v>
      </c>
      <c r="CV94" s="873">
        <v>-103880</v>
      </c>
      <c r="CW94" s="873">
        <v>0</v>
      </c>
      <c r="CX94" s="873">
        <v>-103880</v>
      </c>
      <c r="CY94" s="873">
        <v>2789</v>
      </c>
      <c r="CZ94" s="873">
        <v>0</v>
      </c>
      <c r="DA94" s="873">
        <v>2789</v>
      </c>
      <c r="DB94" s="873">
        <v>-67195</v>
      </c>
      <c r="DC94" s="873">
        <v>0</v>
      </c>
      <c r="DD94" s="873">
        <v>-67195</v>
      </c>
      <c r="DE94" s="873">
        <v>1643</v>
      </c>
      <c r="DF94" s="873">
        <v>0</v>
      </c>
      <c r="DG94" s="873">
        <v>1643</v>
      </c>
      <c r="DH94" s="873">
        <v>0</v>
      </c>
      <c r="DI94" s="873">
        <v>0</v>
      </c>
      <c r="DJ94" s="873">
        <v>0</v>
      </c>
      <c r="DK94" s="873">
        <v>0</v>
      </c>
      <c r="DL94" s="873">
        <v>0</v>
      </c>
      <c r="DM94" s="873">
        <v>0</v>
      </c>
      <c r="DN94" s="873">
        <v>0</v>
      </c>
      <c r="DO94" s="873">
        <v>0</v>
      </c>
      <c r="DP94" s="873">
        <v>0</v>
      </c>
      <c r="DQ94" s="873">
        <v>0</v>
      </c>
      <c r="DR94" s="873">
        <v>0</v>
      </c>
      <c r="DS94" s="873">
        <v>0</v>
      </c>
      <c r="DT94" s="873">
        <v>0</v>
      </c>
      <c r="DU94" s="873">
        <v>0</v>
      </c>
      <c r="DV94" s="873">
        <v>0</v>
      </c>
      <c r="DW94" s="873">
        <v>0</v>
      </c>
      <c r="DX94" s="873">
        <v>0</v>
      </c>
      <c r="DY94" s="873">
        <v>0</v>
      </c>
      <c r="DZ94" s="873">
        <v>0</v>
      </c>
      <c r="EA94" s="873">
        <v>0</v>
      </c>
      <c r="EB94" s="873">
        <v>0</v>
      </c>
      <c r="EC94" s="873">
        <v>0</v>
      </c>
      <c r="ED94" s="873">
        <v>0</v>
      </c>
      <c r="EE94" s="873">
        <v>0</v>
      </c>
      <c r="EF94" s="873">
        <v>0</v>
      </c>
      <c r="EG94" s="873">
        <v>0</v>
      </c>
      <c r="EH94" s="873">
        <v>-166643</v>
      </c>
      <c r="EI94" s="873">
        <v>0</v>
      </c>
      <c r="EJ94" s="873">
        <v>-166643</v>
      </c>
      <c r="EK94" s="873">
        <v>0</v>
      </c>
      <c r="EL94" s="873">
        <v>0</v>
      </c>
      <c r="EM94" s="873">
        <v>0</v>
      </c>
      <c r="EN94" s="873">
        <v>0</v>
      </c>
      <c r="EO94" s="873">
        <v>0</v>
      </c>
      <c r="EP94" s="873">
        <v>0</v>
      </c>
      <c r="EQ94" s="873">
        <v>0</v>
      </c>
      <c r="ER94" s="873">
        <v>0</v>
      </c>
      <c r="ES94" s="873">
        <v>0</v>
      </c>
      <c r="ET94" s="873">
        <v>0</v>
      </c>
      <c r="EU94" s="873">
        <v>0</v>
      </c>
      <c r="EV94" s="873">
        <v>0</v>
      </c>
      <c r="EW94" s="873">
        <v>0</v>
      </c>
      <c r="EX94" s="873">
        <v>0</v>
      </c>
      <c r="EY94" s="873">
        <v>0</v>
      </c>
      <c r="EZ94" s="873">
        <v>881</v>
      </c>
      <c r="FA94" s="873">
        <v>0</v>
      </c>
      <c r="FB94" s="873">
        <v>881</v>
      </c>
      <c r="FC94" s="873">
        <v>0</v>
      </c>
      <c r="FD94" s="873">
        <v>0</v>
      </c>
      <c r="FE94" s="873">
        <v>0</v>
      </c>
      <c r="FF94" s="873">
        <v>0</v>
      </c>
      <c r="FG94" s="873">
        <v>0</v>
      </c>
      <c r="FH94" s="873">
        <v>0</v>
      </c>
      <c r="FI94" s="873">
        <v>0</v>
      </c>
      <c r="FJ94" s="873">
        <v>0</v>
      </c>
      <c r="FK94" s="873">
        <v>0</v>
      </c>
      <c r="FL94" s="873">
        <v>0</v>
      </c>
      <c r="FM94" s="873">
        <v>0</v>
      </c>
      <c r="FN94" s="873">
        <v>0</v>
      </c>
      <c r="FO94" s="873">
        <v>-41331</v>
      </c>
      <c r="FP94" s="873">
        <v>0</v>
      </c>
      <c r="FQ94" s="873">
        <v>-41331</v>
      </c>
      <c r="FR94" s="873">
        <v>3078</v>
      </c>
      <c r="FS94" s="873">
        <v>0</v>
      </c>
      <c r="FT94" s="873">
        <v>3078</v>
      </c>
      <c r="FU94" s="873">
        <v>-4099</v>
      </c>
      <c r="FV94" s="873">
        <v>0</v>
      </c>
      <c r="FW94" s="873">
        <v>-4099</v>
      </c>
      <c r="FX94" s="873">
        <v>46922</v>
      </c>
      <c r="FY94" s="873">
        <v>0</v>
      </c>
      <c r="FZ94" s="873">
        <v>46922</v>
      </c>
      <c r="GA94" s="873">
        <v>0</v>
      </c>
      <c r="GB94" s="873">
        <v>0</v>
      </c>
      <c r="GC94" s="873">
        <v>0</v>
      </c>
      <c r="GD94" s="873">
        <v>-25355268</v>
      </c>
      <c r="GE94" s="873">
        <v>0</v>
      </c>
      <c r="GF94" s="873">
        <v>-25355268</v>
      </c>
      <c r="GG94" s="873">
        <v>-67527</v>
      </c>
      <c r="GH94" s="873">
        <v>0</v>
      </c>
      <c r="GI94" s="873">
        <v>-67527</v>
      </c>
      <c r="GJ94" s="873">
        <v>-250065</v>
      </c>
      <c r="GK94" s="873">
        <v>0</v>
      </c>
      <c r="GL94" s="873">
        <v>-250065</v>
      </c>
      <c r="GM94" s="873">
        <v>-25667409</v>
      </c>
      <c r="GN94" s="873">
        <v>0</v>
      </c>
      <c r="GO94" s="873">
        <v>-25667409</v>
      </c>
      <c r="GP94" s="873">
        <v>0</v>
      </c>
      <c r="GQ94" s="873">
        <v>0</v>
      </c>
      <c r="GR94" s="873">
        <v>0</v>
      </c>
      <c r="GS94" s="873">
        <v>0</v>
      </c>
      <c r="GT94" s="873">
        <v>0</v>
      </c>
      <c r="GU94" s="873">
        <v>0</v>
      </c>
      <c r="GV94" s="873">
        <v>0</v>
      </c>
      <c r="GW94" s="873">
        <v>0</v>
      </c>
      <c r="GX94" s="873">
        <v>0</v>
      </c>
      <c r="GY94" s="873">
        <v>44809148</v>
      </c>
      <c r="GZ94" s="873">
        <v>0</v>
      </c>
      <c r="HA94" s="873">
        <v>44809148</v>
      </c>
      <c r="HB94" s="873">
        <v>-122682</v>
      </c>
      <c r="HC94" s="873">
        <v>0</v>
      </c>
      <c r="HD94" s="873">
        <v>-122682</v>
      </c>
      <c r="HE94" s="873">
        <v>-7203566</v>
      </c>
      <c r="HF94" s="873">
        <v>0</v>
      </c>
      <c r="HG94" s="873">
        <v>-7203566</v>
      </c>
      <c r="HH94" s="873">
        <v>-951511</v>
      </c>
      <c r="HI94" s="873">
        <v>0</v>
      </c>
      <c r="HJ94" s="873">
        <v>-951511</v>
      </c>
      <c r="HK94" s="873">
        <v>-166643</v>
      </c>
      <c r="HL94" s="873">
        <v>0</v>
      </c>
      <c r="HM94" s="873">
        <v>-166643</v>
      </c>
      <c r="HN94" s="873">
        <v>-25667409</v>
      </c>
      <c r="HO94" s="873">
        <v>0</v>
      </c>
      <c r="HP94" s="873">
        <v>-25667409</v>
      </c>
      <c r="HQ94" s="873">
        <v>0</v>
      </c>
      <c r="HR94" s="873">
        <v>0</v>
      </c>
      <c r="HS94" s="873">
        <v>0</v>
      </c>
      <c r="HT94" s="873">
        <v>-34111811</v>
      </c>
      <c r="HU94" s="873">
        <v>0</v>
      </c>
      <c r="HV94" s="873">
        <v>-34111811</v>
      </c>
      <c r="HW94" s="873">
        <v>10697337</v>
      </c>
      <c r="HX94" s="873">
        <v>0</v>
      </c>
      <c r="HY94" s="873">
        <v>10697337</v>
      </c>
      <c r="HZ94" s="870" t="s">
        <v>706</v>
      </c>
      <c r="IA94" s="870" t="s">
        <v>705</v>
      </c>
      <c r="IB94" s="870" t="s">
        <v>1907</v>
      </c>
      <c r="IC94" s="870" t="s">
        <v>2735</v>
      </c>
      <c r="ID94" s="870" t="s">
        <v>2831</v>
      </c>
    </row>
    <row r="95" spans="1:238" x14ac:dyDescent="0.2">
      <c r="A95" s="870" t="s">
        <v>3069</v>
      </c>
      <c r="B95" s="870" t="s">
        <v>246</v>
      </c>
      <c r="C95" s="870" t="s">
        <v>245</v>
      </c>
      <c r="D95" s="873">
        <v>68129573</v>
      </c>
      <c r="E95" s="873">
        <v>0</v>
      </c>
      <c r="F95" s="873">
        <v>68129573</v>
      </c>
      <c r="G95" s="873">
        <v>-2742575</v>
      </c>
      <c r="H95" s="873">
        <v>0</v>
      </c>
      <c r="I95" s="873">
        <v>-2742575</v>
      </c>
      <c r="J95" s="873">
        <v>-152621</v>
      </c>
      <c r="K95" s="873">
        <v>0</v>
      </c>
      <c r="L95" s="873">
        <v>-152621</v>
      </c>
      <c r="M95" s="873">
        <v>86324</v>
      </c>
      <c r="N95" s="873">
        <v>0</v>
      </c>
      <c r="O95" s="873">
        <v>86324</v>
      </c>
      <c r="P95" s="873">
        <v>319636</v>
      </c>
      <c r="Q95" s="873">
        <v>0</v>
      </c>
      <c r="R95" s="873">
        <v>319636</v>
      </c>
      <c r="S95" s="873">
        <v>-277015</v>
      </c>
      <c r="T95" s="873">
        <v>0</v>
      </c>
      <c r="U95" s="873">
        <v>-277015</v>
      </c>
      <c r="V95" s="873">
        <v>-23676</v>
      </c>
      <c r="W95" s="873">
        <v>0</v>
      </c>
      <c r="X95" s="873">
        <v>-23676</v>
      </c>
      <c r="Y95" s="873">
        <v>-3236904</v>
      </c>
      <c r="Z95" s="873">
        <v>0</v>
      </c>
      <c r="AA95" s="873">
        <v>-3236904</v>
      </c>
      <c r="AB95" s="873">
        <v>-11203</v>
      </c>
      <c r="AC95" s="873">
        <v>0</v>
      </c>
      <c r="AD95" s="873">
        <v>-11203</v>
      </c>
      <c r="AE95" s="873">
        <v>-212128</v>
      </c>
      <c r="AF95" s="873">
        <v>0</v>
      </c>
      <c r="AG95" s="873">
        <v>-212128</v>
      </c>
      <c r="AH95" s="873">
        <v>0</v>
      </c>
      <c r="AI95" s="873">
        <v>0</v>
      </c>
      <c r="AJ95" s="873">
        <v>0</v>
      </c>
      <c r="AK95" s="873">
        <v>0</v>
      </c>
      <c r="AL95" s="873">
        <v>0</v>
      </c>
      <c r="AM95" s="873">
        <v>0</v>
      </c>
      <c r="AN95" s="873">
        <v>-13067</v>
      </c>
      <c r="AO95" s="873">
        <v>0</v>
      </c>
      <c r="AP95" s="873">
        <v>-13067</v>
      </c>
      <c r="AQ95" s="873">
        <v>0</v>
      </c>
      <c r="AR95" s="873">
        <v>0</v>
      </c>
      <c r="AS95" s="873">
        <v>0</v>
      </c>
      <c r="AT95" s="873">
        <v>-199061</v>
      </c>
      <c r="AU95" s="873">
        <v>0</v>
      </c>
      <c r="AV95" s="873">
        <v>-199061</v>
      </c>
      <c r="AW95" s="873">
        <v>0</v>
      </c>
      <c r="AX95" s="873">
        <v>0</v>
      </c>
      <c r="AY95" s="873">
        <v>0</v>
      </c>
      <c r="AZ95" s="873">
        <v>1355729</v>
      </c>
      <c r="BA95" s="873">
        <v>0</v>
      </c>
      <c r="BB95" s="873">
        <v>1355729</v>
      </c>
      <c r="BC95" s="873">
        <v>-43044</v>
      </c>
      <c r="BD95" s="873">
        <v>0</v>
      </c>
      <c r="BE95" s="873">
        <v>-43044</v>
      </c>
      <c r="BF95" s="873">
        <v>-2504706</v>
      </c>
      <c r="BG95" s="873">
        <v>0</v>
      </c>
      <c r="BH95" s="873">
        <v>-2504706</v>
      </c>
      <c r="BI95" s="873">
        <v>-7805</v>
      </c>
      <c r="BJ95" s="873">
        <v>0</v>
      </c>
      <c r="BK95" s="873">
        <v>-7805</v>
      </c>
      <c r="BL95" s="873">
        <v>0</v>
      </c>
      <c r="BM95" s="873">
        <v>0</v>
      </c>
      <c r="BN95" s="873">
        <v>0</v>
      </c>
      <c r="BO95" s="873">
        <v>0</v>
      </c>
      <c r="BP95" s="873">
        <v>0</v>
      </c>
      <c r="BQ95" s="873">
        <v>0</v>
      </c>
      <c r="BR95" s="873">
        <v>0</v>
      </c>
      <c r="BS95" s="873">
        <v>0</v>
      </c>
      <c r="BT95" s="873">
        <v>0</v>
      </c>
      <c r="BU95" s="873">
        <v>0</v>
      </c>
      <c r="BV95" s="873">
        <v>0</v>
      </c>
      <c r="BW95" s="873">
        <v>0</v>
      </c>
      <c r="BX95" s="873">
        <v>0</v>
      </c>
      <c r="BY95" s="873">
        <v>0</v>
      </c>
      <c r="BZ95" s="873">
        <v>0</v>
      </c>
      <c r="CA95" s="873">
        <v>0</v>
      </c>
      <c r="CB95" s="873">
        <v>0</v>
      </c>
      <c r="CC95" s="873">
        <v>0</v>
      </c>
      <c r="CD95" s="873">
        <v>-4648858</v>
      </c>
      <c r="CE95" s="873">
        <v>0</v>
      </c>
      <c r="CF95" s="873">
        <v>-4648858</v>
      </c>
      <c r="CG95" s="873">
        <v>-36349</v>
      </c>
      <c r="CH95" s="873">
        <v>0</v>
      </c>
      <c r="CI95" s="873">
        <v>-36349</v>
      </c>
      <c r="CJ95" s="873">
        <v>-2899</v>
      </c>
      <c r="CK95" s="873">
        <v>0</v>
      </c>
      <c r="CL95" s="873">
        <v>-2899</v>
      </c>
      <c r="CM95" s="873">
        <v>-1615520</v>
      </c>
      <c r="CN95" s="873">
        <v>0</v>
      </c>
      <c r="CO95" s="873">
        <v>-1615520</v>
      </c>
      <c r="CP95" s="873">
        <v>-56959</v>
      </c>
      <c r="CQ95" s="873">
        <v>0</v>
      </c>
      <c r="CR95" s="873">
        <v>-56959</v>
      </c>
      <c r="CS95" s="873">
        <v>-1711727</v>
      </c>
      <c r="CT95" s="873">
        <v>0</v>
      </c>
      <c r="CU95" s="873">
        <v>-1711727</v>
      </c>
      <c r="CV95" s="873">
        <v>-85950</v>
      </c>
      <c r="CW95" s="873">
        <v>0</v>
      </c>
      <c r="CX95" s="873">
        <v>-85950</v>
      </c>
      <c r="CY95" s="873">
        <v>-29005</v>
      </c>
      <c r="CZ95" s="873">
        <v>0</v>
      </c>
      <c r="DA95" s="873">
        <v>-29005</v>
      </c>
      <c r="DB95" s="873">
        <v>-447357</v>
      </c>
      <c r="DC95" s="873">
        <v>0</v>
      </c>
      <c r="DD95" s="873">
        <v>-447357</v>
      </c>
      <c r="DE95" s="873">
        <v>0</v>
      </c>
      <c r="DF95" s="873">
        <v>0</v>
      </c>
      <c r="DG95" s="873">
        <v>0</v>
      </c>
      <c r="DH95" s="873">
        <v>0</v>
      </c>
      <c r="DI95" s="873">
        <v>0</v>
      </c>
      <c r="DJ95" s="873">
        <v>0</v>
      </c>
      <c r="DK95" s="873">
        <v>0</v>
      </c>
      <c r="DL95" s="873">
        <v>0</v>
      </c>
      <c r="DM95" s="873">
        <v>0</v>
      </c>
      <c r="DN95" s="873">
        <v>0</v>
      </c>
      <c r="DO95" s="873">
        <v>0</v>
      </c>
      <c r="DP95" s="873">
        <v>0</v>
      </c>
      <c r="DQ95" s="873">
        <v>0</v>
      </c>
      <c r="DR95" s="873">
        <v>0</v>
      </c>
      <c r="DS95" s="873">
        <v>0</v>
      </c>
      <c r="DT95" s="873">
        <v>0</v>
      </c>
      <c r="DU95" s="873">
        <v>0</v>
      </c>
      <c r="DV95" s="873">
        <v>0</v>
      </c>
      <c r="DW95" s="873">
        <v>0</v>
      </c>
      <c r="DX95" s="873">
        <v>0</v>
      </c>
      <c r="DY95" s="873">
        <v>0</v>
      </c>
      <c r="DZ95" s="873">
        <v>0</v>
      </c>
      <c r="EA95" s="873">
        <v>0</v>
      </c>
      <c r="EB95" s="873">
        <v>0</v>
      </c>
      <c r="EC95" s="873">
        <v>0</v>
      </c>
      <c r="ED95" s="873">
        <v>0</v>
      </c>
      <c r="EE95" s="873">
        <v>0</v>
      </c>
      <c r="EF95" s="873">
        <v>0</v>
      </c>
      <c r="EG95" s="873">
        <v>0</v>
      </c>
      <c r="EH95" s="873">
        <v>-562312</v>
      </c>
      <c r="EI95" s="873">
        <v>0</v>
      </c>
      <c r="EJ95" s="873">
        <v>-562312</v>
      </c>
      <c r="EK95" s="873">
        <v>0</v>
      </c>
      <c r="EL95" s="873">
        <v>0</v>
      </c>
      <c r="EM95" s="873">
        <v>0</v>
      </c>
      <c r="EN95" s="873">
        <v>0</v>
      </c>
      <c r="EO95" s="873">
        <v>0</v>
      </c>
      <c r="EP95" s="873">
        <v>0</v>
      </c>
      <c r="EQ95" s="873">
        <v>0</v>
      </c>
      <c r="ER95" s="873">
        <v>0</v>
      </c>
      <c r="ES95" s="873">
        <v>0</v>
      </c>
      <c r="ET95" s="873">
        <v>0</v>
      </c>
      <c r="EU95" s="873">
        <v>0</v>
      </c>
      <c r="EV95" s="873">
        <v>0</v>
      </c>
      <c r="EW95" s="873">
        <v>0</v>
      </c>
      <c r="EX95" s="873">
        <v>0</v>
      </c>
      <c r="EY95" s="873">
        <v>0</v>
      </c>
      <c r="EZ95" s="873">
        <v>0</v>
      </c>
      <c r="FA95" s="873">
        <v>0</v>
      </c>
      <c r="FB95" s="873">
        <v>0</v>
      </c>
      <c r="FC95" s="873">
        <v>0</v>
      </c>
      <c r="FD95" s="873">
        <v>0</v>
      </c>
      <c r="FE95" s="873">
        <v>0</v>
      </c>
      <c r="FF95" s="873">
        <v>0</v>
      </c>
      <c r="FG95" s="873">
        <v>0</v>
      </c>
      <c r="FH95" s="873">
        <v>0</v>
      </c>
      <c r="FI95" s="873">
        <v>0</v>
      </c>
      <c r="FJ95" s="873">
        <v>0</v>
      </c>
      <c r="FK95" s="873">
        <v>0</v>
      </c>
      <c r="FL95" s="873">
        <v>0</v>
      </c>
      <c r="FM95" s="873">
        <v>0</v>
      </c>
      <c r="FN95" s="873">
        <v>0</v>
      </c>
      <c r="FO95" s="873">
        <v>-4334</v>
      </c>
      <c r="FP95" s="873">
        <v>0</v>
      </c>
      <c r="FQ95" s="873">
        <v>-4334</v>
      </c>
      <c r="FR95" s="873">
        <v>3058</v>
      </c>
      <c r="FS95" s="873">
        <v>0</v>
      </c>
      <c r="FT95" s="873">
        <v>3058</v>
      </c>
      <c r="FU95" s="873">
        <v>-4656</v>
      </c>
      <c r="FV95" s="873">
        <v>0</v>
      </c>
      <c r="FW95" s="873">
        <v>-4656</v>
      </c>
      <c r="FX95" s="873">
        <v>853</v>
      </c>
      <c r="FY95" s="873">
        <v>0</v>
      </c>
      <c r="FZ95" s="873">
        <v>853</v>
      </c>
      <c r="GA95" s="873">
        <v>0</v>
      </c>
      <c r="GB95" s="873">
        <v>0</v>
      </c>
      <c r="GC95" s="873">
        <v>0</v>
      </c>
      <c r="GD95" s="873">
        <v>-26804614</v>
      </c>
      <c r="GE95" s="873">
        <v>0</v>
      </c>
      <c r="GF95" s="873">
        <v>-26804614</v>
      </c>
      <c r="GG95" s="873">
        <v>-62876</v>
      </c>
      <c r="GH95" s="873">
        <v>0</v>
      </c>
      <c r="GI95" s="873">
        <v>-62876</v>
      </c>
      <c r="GJ95" s="873">
        <v>-188746</v>
      </c>
      <c r="GK95" s="873">
        <v>0</v>
      </c>
      <c r="GL95" s="873">
        <v>-188746</v>
      </c>
      <c r="GM95" s="873">
        <v>-27061315</v>
      </c>
      <c r="GN95" s="873">
        <v>0</v>
      </c>
      <c r="GO95" s="873">
        <v>-27061315</v>
      </c>
      <c r="GP95" s="873">
        <v>0</v>
      </c>
      <c r="GQ95" s="873">
        <v>0</v>
      </c>
      <c r="GR95" s="873">
        <v>0</v>
      </c>
      <c r="GS95" s="873">
        <v>0</v>
      </c>
      <c r="GT95" s="873">
        <v>0</v>
      </c>
      <c r="GU95" s="873">
        <v>0</v>
      </c>
      <c r="GV95" s="873">
        <v>0</v>
      </c>
      <c r="GW95" s="873">
        <v>0</v>
      </c>
      <c r="GX95" s="873">
        <v>0</v>
      </c>
      <c r="GY95" s="873">
        <v>65386998</v>
      </c>
      <c r="GZ95" s="873">
        <v>0</v>
      </c>
      <c r="HA95" s="873">
        <v>65386998</v>
      </c>
      <c r="HB95" s="873">
        <v>-23676</v>
      </c>
      <c r="HC95" s="873">
        <v>0</v>
      </c>
      <c r="HD95" s="873">
        <v>-23676</v>
      </c>
      <c r="HE95" s="873">
        <v>-4648858</v>
      </c>
      <c r="HF95" s="873">
        <v>0</v>
      </c>
      <c r="HG95" s="873">
        <v>-4648858</v>
      </c>
      <c r="HH95" s="873">
        <v>-1711727</v>
      </c>
      <c r="HI95" s="873">
        <v>0</v>
      </c>
      <c r="HJ95" s="873">
        <v>-1711727</v>
      </c>
      <c r="HK95" s="873">
        <v>-562312</v>
      </c>
      <c r="HL95" s="873">
        <v>0</v>
      </c>
      <c r="HM95" s="873">
        <v>-562312</v>
      </c>
      <c r="HN95" s="873">
        <v>-27061315</v>
      </c>
      <c r="HO95" s="873">
        <v>0</v>
      </c>
      <c r="HP95" s="873">
        <v>-27061315</v>
      </c>
      <c r="HQ95" s="873">
        <v>0</v>
      </c>
      <c r="HR95" s="873">
        <v>0</v>
      </c>
      <c r="HS95" s="873">
        <v>0</v>
      </c>
      <c r="HT95" s="873">
        <v>-34007888</v>
      </c>
      <c r="HU95" s="873">
        <v>0</v>
      </c>
      <c r="HV95" s="873">
        <v>-34007888</v>
      </c>
      <c r="HW95" s="873">
        <v>31379110</v>
      </c>
      <c r="HX95" s="873">
        <v>0</v>
      </c>
      <c r="HY95" s="873">
        <v>31379110</v>
      </c>
      <c r="HZ95" s="870" t="s">
        <v>695</v>
      </c>
      <c r="IA95" s="870" t="s">
        <v>694</v>
      </c>
      <c r="IB95" s="870" t="s">
        <v>1907</v>
      </c>
      <c r="IC95" s="870" t="s">
        <v>2735</v>
      </c>
      <c r="ID95" s="870" t="s">
        <v>2832</v>
      </c>
    </row>
    <row r="96" spans="1:238" x14ac:dyDescent="0.2">
      <c r="A96" s="870" t="s">
        <v>3069</v>
      </c>
      <c r="B96" s="870" t="s">
        <v>248</v>
      </c>
      <c r="C96" s="870" t="s">
        <v>247</v>
      </c>
      <c r="D96" s="873">
        <v>29447967</v>
      </c>
      <c r="E96" s="873">
        <v>0</v>
      </c>
      <c r="F96" s="873">
        <v>29447967</v>
      </c>
      <c r="G96" s="873">
        <v>219352</v>
      </c>
      <c r="H96" s="873">
        <v>0</v>
      </c>
      <c r="I96" s="873">
        <v>219352</v>
      </c>
      <c r="J96" s="873">
        <v>-159130</v>
      </c>
      <c r="K96" s="873">
        <v>0</v>
      </c>
      <c r="L96" s="873">
        <v>-159130</v>
      </c>
      <c r="M96" s="873">
        <v>60242</v>
      </c>
      <c r="N96" s="873">
        <v>0</v>
      </c>
      <c r="O96" s="873">
        <v>60242</v>
      </c>
      <c r="P96" s="873">
        <v>14390</v>
      </c>
      <c r="Q96" s="873">
        <v>0</v>
      </c>
      <c r="R96" s="873">
        <v>14390</v>
      </c>
      <c r="S96" s="873">
        <v>41935</v>
      </c>
      <c r="T96" s="873">
        <v>0</v>
      </c>
      <c r="U96" s="873">
        <v>41935</v>
      </c>
      <c r="V96" s="873">
        <v>-42563</v>
      </c>
      <c r="W96" s="873">
        <v>0</v>
      </c>
      <c r="X96" s="873">
        <v>-42563</v>
      </c>
      <c r="Y96" s="873">
        <v>-4309095</v>
      </c>
      <c r="Z96" s="873">
        <v>0</v>
      </c>
      <c r="AA96" s="873">
        <v>-4309095</v>
      </c>
      <c r="AB96" s="873">
        <v>0</v>
      </c>
      <c r="AC96" s="873">
        <v>0</v>
      </c>
      <c r="AD96" s="873">
        <v>0</v>
      </c>
      <c r="AE96" s="873">
        <v>-357947</v>
      </c>
      <c r="AF96" s="873">
        <v>0</v>
      </c>
      <c r="AG96" s="873">
        <v>-357947</v>
      </c>
      <c r="AH96" s="873">
        <v>-4924</v>
      </c>
      <c r="AI96" s="873">
        <v>0</v>
      </c>
      <c r="AJ96" s="873">
        <v>-4924</v>
      </c>
      <c r="AK96" s="873">
        <v>0</v>
      </c>
      <c r="AL96" s="873">
        <v>0</v>
      </c>
      <c r="AM96" s="873">
        <v>0</v>
      </c>
      <c r="AN96" s="873">
        <v>-21360</v>
      </c>
      <c r="AO96" s="873">
        <v>0</v>
      </c>
      <c r="AP96" s="873">
        <v>-21360</v>
      </c>
      <c r="AQ96" s="873">
        <v>0</v>
      </c>
      <c r="AR96" s="873">
        <v>0</v>
      </c>
      <c r="AS96" s="873">
        <v>0</v>
      </c>
      <c r="AT96" s="873">
        <v>-331663</v>
      </c>
      <c r="AU96" s="873">
        <v>0</v>
      </c>
      <c r="AV96" s="873">
        <v>-331663</v>
      </c>
      <c r="AW96" s="873">
        <v>0</v>
      </c>
      <c r="AX96" s="873">
        <v>0</v>
      </c>
      <c r="AY96" s="873">
        <v>0</v>
      </c>
      <c r="AZ96" s="873">
        <v>479769</v>
      </c>
      <c r="BA96" s="873">
        <v>0</v>
      </c>
      <c r="BB96" s="873">
        <v>479769</v>
      </c>
      <c r="BC96" s="873">
        <v>-4098</v>
      </c>
      <c r="BD96" s="873">
        <v>0</v>
      </c>
      <c r="BE96" s="873">
        <v>-4098</v>
      </c>
      <c r="BF96" s="873">
        <v>-1462794</v>
      </c>
      <c r="BG96" s="873">
        <v>0</v>
      </c>
      <c r="BH96" s="873">
        <v>-1462794</v>
      </c>
      <c r="BI96" s="873">
        <v>-1282</v>
      </c>
      <c r="BJ96" s="873">
        <v>0</v>
      </c>
      <c r="BK96" s="873">
        <v>-1282</v>
      </c>
      <c r="BL96" s="873">
        <v>-87695</v>
      </c>
      <c r="BM96" s="873">
        <v>0</v>
      </c>
      <c r="BN96" s="873">
        <v>-87695</v>
      </c>
      <c r="BO96" s="873">
        <v>0</v>
      </c>
      <c r="BP96" s="873">
        <v>0</v>
      </c>
      <c r="BQ96" s="873">
        <v>0</v>
      </c>
      <c r="BR96" s="873">
        <v>-62696</v>
      </c>
      <c r="BS96" s="873">
        <v>0</v>
      </c>
      <c r="BT96" s="873">
        <v>-62696</v>
      </c>
      <c r="BU96" s="873">
        <v>0</v>
      </c>
      <c r="BV96" s="873">
        <v>0</v>
      </c>
      <c r="BW96" s="873">
        <v>0</v>
      </c>
      <c r="BX96" s="873">
        <v>0</v>
      </c>
      <c r="BY96" s="873">
        <v>0</v>
      </c>
      <c r="BZ96" s="873">
        <v>0</v>
      </c>
      <c r="CA96" s="873">
        <v>0</v>
      </c>
      <c r="CB96" s="873">
        <v>0</v>
      </c>
      <c r="CC96" s="873">
        <v>0</v>
      </c>
      <c r="CD96" s="873">
        <v>-5805838</v>
      </c>
      <c r="CE96" s="873">
        <v>0</v>
      </c>
      <c r="CF96" s="873">
        <v>-5805838</v>
      </c>
      <c r="CG96" s="873">
        <v>-1816</v>
      </c>
      <c r="CH96" s="873">
        <v>0</v>
      </c>
      <c r="CI96" s="873">
        <v>-1816</v>
      </c>
      <c r="CJ96" s="873">
        <v>0</v>
      </c>
      <c r="CK96" s="873">
        <v>0</v>
      </c>
      <c r="CL96" s="873">
        <v>0</v>
      </c>
      <c r="CM96" s="873">
        <v>-535708</v>
      </c>
      <c r="CN96" s="873">
        <v>0</v>
      </c>
      <c r="CO96" s="873">
        <v>-535708</v>
      </c>
      <c r="CP96" s="873">
        <v>4240</v>
      </c>
      <c r="CQ96" s="873">
        <v>0</v>
      </c>
      <c r="CR96" s="873">
        <v>4240</v>
      </c>
      <c r="CS96" s="873">
        <v>-533284</v>
      </c>
      <c r="CT96" s="873">
        <v>0</v>
      </c>
      <c r="CU96" s="873">
        <v>-533284</v>
      </c>
      <c r="CV96" s="873">
        <v>-63688</v>
      </c>
      <c r="CW96" s="873">
        <v>0</v>
      </c>
      <c r="CX96" s="873">
        <v>-63688</v>
      </c>
      <c r="CY96" s="873">
        <v>424</v>
      </c>
      <c r="CZ96" s="873">
        <v>0</v>
      </c>
      <c r="DA96" s="873">
        <v>424</v>
      </c>
      <c r="DB96" s="873">
        <v>-29995</v>
      </c>
      <c r="DC96" s="873">
        <v>0</v>
      </c>
      <c r="DD96" s="873">
        <v>-29995</v>
      </c>
      <c r="DE96" s="873">
        <v>0</v>
      </c>
      <c r="DF96" s="873">
        <v>0</v>
      </c>
      <c r="DG96" s="873">
        <v>0</v>
      </c>
      <c r="DH96" s="873">
        <v>-3482</v>
      </c>
      <c r="DI96" s="873">
        <v>0</v>
      </c>
      <c r="DJ96" s="873">
        <v>-3482</v>
      </c>
      <c r="DK96" s="873">
        <v>0</v>
      </c>
      <c r="DL96" s="873">
        <v>0</v>
      </c>
      <c r="DM96" s="873">
        <v>0</v>
      </c>
      <c r="DN96" s="873">
        <v>0</v>
      </c>
      <c r="DO96" s="873">
        <v>0</v>
      </c>
      <c r="DP96" s="873">
        <v>0</v>
      </c>
      <c r="DQ96" s="873">
        <v>0</v>
      </c>
      <c r="DR96" s="873">
        <v>0</v>
      </c>
      <c r="DS96" s="873">
        <v>0</v>
      </c>
      <c r="DT96" s="873">
        <v>-1969</v>
      </c>
      <c r="DU96" s="873">
        <v>0</v>
      </c>
      <c r="DV96" s="873">
        <v>-1969</v>
      </c>
      <c r="DW96" s="873">
        <v>81</v>
      </c>
      <c r="DX96" s="873">
        <v>0</v>
      </c>
      <c r="DY96" s="873">
        <v>81</v>
      </c>
      <c r="DZ96" s="873">
        <v>0</v>
      </c>
      <c r="EA96" s="873">
        <v>0</v>
      </c>
      <c r="EB96" s="873">
        <v>0</v>
      </c>
      <c r="EC96" s="873">
        <v>0</v>
      </c>
      <c r="ED96" s="873">
        <v>0</v>
      </c>
      <c r="EE96" s="873">
        <v>0</v>
      </c>
      <c r="EF96" s="873">
        <v>0</v>
      </c>
      <c r="EG96" s="873">
        <v>0</v>
      </c>
      <c r="EH96" s="873">
        <v>-98629</v>
      </c>
      <c r="EI96" s="873">
        <v>0</v>
      </c>
      <c r="EJ96" s="873">
        <v>-98629</v>
      </c>
      <c r="EK96" s="873">
        <v>0</v>
      </c>
      <c r="EL96" s="873">
        <v>0</v>
      </c>
      <c r="EM96" s="873">
        <v>0</v>
      </c>
      <c r="EN96" s="873">
        <v>0</v>
      </c>
      <c r="EO96" s="873">
        <v>0</v>
      </c>
      <c r="EP96" s="873">
        <v>0</v>
      </c>
      <c r="EQ96" s="873">
        <v>-73563</v>
      </c>
      <c r="ER96" s="873">
        <v>0</v>
      </c>
      <c r="ES96" s="873">
        <v>-73563</v>
      </c>
      <c r="ET96" s="873">
        <v>0</v>
      </c>
      <c r="EU96" s="873">
        <v>0</v>
      </c>
      <c r="EV96" s="873">
        <v>0</v>
      </c>
      <c r="EW96" s="873">
        <v>0</v>
      </c>
      <c r="EX96" s="873">
        <v>0</v>
      </c>
      <c r="EY96" s="873">
        <v>0</v>
      </c>
      <c r="EZ96" s="873">
        <v>0</v>
      </c>
      <c r="FA96" s="873">
        <v>0</v>
      </c>
      <c r="FB96" s="873">
        <v>0</v>
      </c>
      <c r="FC96" s="873">
        <v>-62696</v>
      </c>
      <c r="FD96" s="873">
        <v>0</v>
      </c>
      <c r="FE96" s="873">
        <v>-62696</v>
      </c>
      <c r="FF96" s="873">
        <v>0</v>
      </c>
      <c r="FG96" s="873">
        <v>0</v>
      </c>
      <c r="FH96" s="873">
        <v>0</v>
      </c>
      <c r="FI96" s="873">
        <v>-1500</v>
      </c>
      <c r="FJ96" s="873">
        <v>0</v>
      </c>
      <c r="FK96" s="873">
        <v>-1500</v>
      </c>
      <c r="FL96" s="873">
        <v>0</v>
      </c>
      <c r="FM96" s="873">
        <v>0</v>
      </c>
      <c r="FN96" s="873">
        <v>0</v>
      </c>
      <c r="FO96" s="873">
        <v>-12264</v>
      </c>
      <c r="FP96" s="873">
        <v>0</v>
      </c>
      <c r="FQ96" s="873">
        <v>-12264</v>
      </c>
      <c r="FR96" s="873">
        <v>0</v>
      </c>
      <c r="FS96" s="873">
        <v>0</v>
      </c>
      <c r="FT96" s="873">
        <v>0</v>
      </c>
      <c r="FU96" s="873">
        <v>-1476</v>
      </c>
      <c r="FV96" s="873">
        <v>0</v>
      </c>
      <c r="FW96" s="873">
        <v>-1476</v>
      </c>
      <c r="FX96" s="873">
        <v>7060</v>
      </c>
      <c r="FY96" s="873">
        <v>0</v>
      </c>
      <c r="FZ96" s="873">
        <v>7060</v>
      </c>
      <c r="GA96" s="873">
        <v>0</v>
      </c>
      <c r="GB96" s="873">
        <v>0</v>
      </c>
      <c r="GC96" s="873">
        <v>0</v>
      </c>
      <c r="GD96" s="873">
        <v>-15012047</v>
      </c>
      <c r="GE96" s="873">
        <v>0</v>
      </c>
      <c r="GF96" s="873">
        <v>-15012047</v>
      </c>
      <c r="GG96" s="873">
        <v>0</v>
      </c>
      <c r="GH96" s="873">
        <v>0</v>
      </c>
      <c r="GI96" s="873">
        <v>0</v>
      </c>
      <c r="GJ96" s="873">
        <v>-46156</v>
      </c>
      <c r="GK96" s="873">
        <v>0</v>
      </c>
      <c r="GL96" s="873">
        <v>-46156</v>
      </c>
      <c r="GM96" s="873">
        <v>-15202642</v>
      </c>
      <c r="GN96" s="873">
        <v>0</v>
      </c>
      <c r="GO96" s="873">
        <v>-15202642</v>
      </c>
      <c r="GP96" s="873">
        <v>0</v>
      </c>
      <c r="GQ96" s="873">
        <v>0</v>
      </c>
      <c r="GR96" s="873">
        <v>0</v>
      </c>
      <c r="GS96" s="873">
        <v>0</v>
      </c>
      <c r="GT96" s="873">
        <v>0</v>
      </c>
      <c r="GU96" s="873">
        <v>0</v>
      </c>
      <c r="GV96" s="873">
        <v>0</v>
      </c>
      <c r="GW96" s="873">
        <v>0</v>
      </c>
      <c r="GX96" s="873">
        <v>0</v>
      </c>
      <c r="GY96" s="873">
        <v>29667319</v>
      </c>
      <c r="GZ96" s="873">
        <v>0</v>
      </c>
      <c r="HA96" s="873">
        <v>29667319</v>
      </c>
      <c r="HB96" s="873">
        <v>-42563</v>
      </c>
      <c r="HC96" s="873">
        <v>0</v>
      </c>
      <c r="HD96" s="873">
        <v>-42563</v>
      </c>
      <c r="HE96" s="873">
        <v>-5805838</v>
      </c>
      <c r="HF96" s="873">
        <v>0</v>
      </c>
      <c r="HG96" s="873">
        <v>-5805838</v>
      </c>
      <c r="HH96" s="873">
        <v>-533284</v>
      </c>
      <c r="HI96" s="873">
        <v>0</v>
      </c>
      <c r="HJ96" s="873">
        <v>-533284</v>
      </c>
      <c r="HK96" s="873">
        <v>-98629</v>
      </c>
      <c r="HL96" s="873">
        <v>0</v>
      </c>
      <c r="HM96" s="873">
        <v>-98629</v>
      </c>
      <c r="HN96" s="873">
        <v>-15202642</v>
      </c>
      <c r="HO96" s="873">
        <v>0</v>
      </c>
      <c r="HP96" s="873">
        <v>-15202642</v>
      </c>
      <c r="HQ96" s="873">
        <v>0</v>
      </c>
      <c r="HR96" s="873">
        <v>0</v>
      </c>
      <c r="HS96" s="873">
        <v>0</v>
      </c>
      <c r="HT96" s="873">
        <v>-21682956</v>
      </c>
      <c r="HU96" s="873">
        <v>0</v>
      </c>
      <c r="HV96" s="873">
        <v>-21682956</v>
      </c>
      <c r="HW96" s="873">
        <v>7984363</v>
      </c>
      <c r="HX96" s="873">
        <v>0</v>
      </c>
      <c r="HY96" s="873">
        <v>7984363</v>
      </c>
      <c r="HZ96" s="870" t="s">
        <v>725</v>
      </c>
      <c r="IA96" s="870" t="s">
        <v>687</v>
      </c>
      <c r="IB96" s="870" t="s">
        <v>1907</v>
      </c>
      <c r="IC96" s="870" t="s">
        <v>2738</v>
      </c>
      <c r="ID96" s="870" t="s">
        <v>2833</v>
      </c>
    </row>
    <row r="97" spans="1:238" x14ac:dyDescent="0.2">
      <c r="A97" s="870" t="s">
        <v>3069</v>
      </c>
      <c r="B97" s="870" t="s">
        <v>250</v>
      </c>
      <c r="C97" s="870" t="s">
        <v>249</v>
      </c>
      <c r="D97" s="873">
        <v>78286869</v>
      </c>
      <c r="E97" s="873">
        <v>0</v>
      </c>
      <c r="F97" s="873">
        <v>78286869</v>
      </c>
      <c r="G97" s="873">
        <v>-2575740</v>
      </c>
      <c r="H97" s="873">
        <v>0</v>
      </c>
      <c r="I97" s="873">
        <v>-2575740</v>
      </c>
      <c r="J97" s="873">
        <v>-456304</v>
      </c>
      <c r="K97" s="873">
        <v>0</v>
      </c>
      <c r="L97" s="873">
        <v>-456304</v>
      </c>
      <c r="M97" s="873">
        <v>161878</v>
      </c>
      <c r="N97" s="873">
        <v>0</v>
      </c>
      <c r="O97" s="873">
        <v>161878</v>
      </c>
      <c r="P97" s="873">
        <v>91566</v>
      </c>
      <c r="Q97" s="873">
        <v>0</v>
      </c>
      <c r="R97" s="873">
        <v>91566</v>
      </c>
      <c r="S97" s="873">
        <v>41701</v>
      </c>
      <c r="T97" s="873">
        <v>0</v>
      </c>
      <c r="U97" s="873">
        <v>41701</v>
      </c>
      <c r="V97" s="873">
        <v>-161159</v>
      </c>
      <c r="W97" s="873">
        <v>0</v>
      </c>
      <c r="X97" s="873">
        <v>-161159</v>
      </c>
      <c r="Y97" s="873">
        <v>-3844416</v>
      </c>
      <c r="Z97" s="873">
        <v>0</v>
      </c>
      <c r="AA97" s="873">
        <v>-3844416</v>
      </c>
      <c r="AB97" s="873">
        <v>-5109</v>
      </c>
      <c r="AC97" s="873">
        <v>0</v>
      </c>
      <c r="AD97" s="873">
        <v>-5109</v>
      </c>
      <c r="AE97" s="873">
        <v>-324026</v>
      </c>
      <c r="AF97" s="873">
        <v>0</v>
      </c>
      <c r="AG97" s="873">
        <v>-324026</v>
      </c>
      <c r="AH97" s="873">
        <v>-218</v>
      </c>
      <c r="AI97" s="873">
        <v>0</v>
      </c>
      <c r="AJ97" s="873">
        <v>-218</v>
      </c>
      <c r="AK97" s="873">
        <v>0</v>
      </c>
      <c r="AL97" s="873">
        <v>0</v>
      </c>
      <c r="AM97" s="873">
        <v>0</v>
      </c>
      <c r="AN97" s="873">
        <v>-6650</v>
      </c>
      <c r="AO97" s="873">
        <v>0</v>
      </c>
      <c r="AP97" s="873">
        <v>-6650</v>
      </c>
      <c r="AQ97" s="873">
        <v>0</v>
      </c>
      <c r="AR97" s="873">
        <v>0</v>
      </c>
      <c r="AS97" s="873">
        <v>0</v>
      </c>
      <c r="AT97" s="873">
        <v>-317158</v>
      </c>
      <c r="AU97" s="873">
        <v>0</v>
      </c>
      <c r="AV97" s="873">
        <v>-317158</v>
      </c>
      <c r="AW97" s="873">
        <v>-1958</v>
      </c>
      <c r="AX97" s="873">
        <v>0</v>
      </c>
      <c r="AY97" s="873">
        <v>-1958</v>
      </c>
      <c r="AZ97" s="873">
        <v>1533026</v>
      </c>
      <c r="BA97" s="873">
        <v>0</v>
      </c>
      <c r="BB97" s="873">
        <v>1533026</v>
      </c>
      <c r="BC97" s="873">
        <v>-69131</v>
      </c>
      <c r="BD97" s="873">
        <v>0</v>
      </c>
      <c r="BE97" s="873">
        <v>-69131</v>
      </c>
      <c r="BF97" s="873">
        <v>-5692164</v>
      </c>
      <c r="BG97" s="873">
        <v>0</v>
      </c>
      <c r="BH97" s="873">
        <v>-5692164</v>
      </c>
      <c r="BI97" s="873">
        <v>-29312</v>
      </c>
      <c r="BJ97" s="873">
        <v>0</v>
      </c>
      <c r="BK97" s="873">
        <v>-29312</v>
      </c>
      <c r="BL97" s="873">
        <v>-58184</v>
      </c>
      <c r="BM97" s="873">
        <v>0</v>
      </c>
      <c r="BN97" s="873">
        <v>-58184</v>
      </c>
      <c r="BO97" s="873">
        <v>0</v>
      </c>
      <c r="BP97" s="873">
        <v>0</v>
      </c>
      <c r="BQ97" s="873">
        <v>0</v>
      </c>
      <c r="BR97" s="873">
        <v>0</v>
      </c>
      <c r="BS97" s="873">
        <v>0</v>
      </c>
      <c r="BT97" s="873">
        <v>0</v>
      </c>
      <c r="BU97" s="873">
        <v>0</v>
      </c>
      <c r="BV97" s="873">
        <v>0</v>
      </c>
      <c r="BW97" s="873">
        <v>0</v>
      </c>
      <c r="BX97" s="873">
        <v>0</v>
      </c>
      <c r="BY97" s="873">
        <v>0</v>
      </c>
      <c r="BZ97" s="873">
        <v>0</v>
      </c>
      <c r="CA97" s="873">
        <v>0</v>
      </c>
      <c r="CB97" s="873">
        <v>0</v>
      </c>
      <c r="CC97" s="873">
        <v>0</v>
      </c>
      <c r="CD97" s="873">
        <v>-8484207</v>
      </c>
      <c r="CE97" s="873">
        <v>0</v>
      </c>
      <c r="CF97" s="873">
        <v>-8484207</v>
      </c>
      <c r="CG97" s="873">
        <v>-247337</v>
      </c>
      <c r="CH97" s="873">
        <v>0</v>
      </c>
      <c r="CI97" s="873">
        <v>-247337</v>
      </c>
      <c r="CJ97" s="873">
        <v>-49846</v>
      </c>
      <c r="CK97" s="873">
        <v>0</v>
      </c>
      <c r="CL97" s="873">
        <v>-49846</v>
      </c>
      <c r="CM97" s="873">
        <v>-2477391</v>
      </c>
      <c r="CN97" s="873">
        <v>0</v>
      </c>
      <c r="CO97" s="873">
        <v>-2477391</v>
      </c>
      <c r="CP97" s="873">
        <v>120014</v>
      </c>
      <c r="CQ97" s="873">
        <v>0</v>
      </c>
      <c r="CR97" s="873">
        <v>120014</v>
      </c>
      <c r="CS97" s="873">
        <v>-2654560</v>
      </c>
      <c r="CT97" s="873">
        <v>0</v>
      </c>
      <c r="CU97" s="873">
        <v>-2654560</v>
      </c>
      <c r="CV97" s="873">
        <v>-147512</v>
      </c>
      <c r="CW97" s="873">
        <v>0</v>
      </c>
      <c r="CX97" s="873">
        <v>-147512</v>
      </c>
      <c r="CY97" s="873">
        <v>1030</v>
      </c>
      <c r="CZ97" s="873">
        <v>0</v>
      </c>
      <c r="DA97" s="873">
        <v>1030</v>
      </c>
      <c r="DB97" s="873">
        <v>-492711</v>
      </c>
      <c r="DC97" s="873">
        <v>0</v>
      </c>
      <c r="DD97" s="873">
        <v>-492711</v>
      </c>
      <c r="DE97" s="873">
        <v>0</v>
      </c>
      <c r="DF97" s="873">
        <v>0</v>
      </c>
      <c r="DG97" s="873">
        <v>0</v>
      </c>
      <c r="DH97" s="873">
        <v>0</v>
      </c>
      <c r="DI97" s="873">
        <v>0</v>
      </c>
      <c r="DJ97" s="873">
        <v>0</v>
      </c>
      <c r="DK97" s="873">
        <v>0</v>
      </c>
      <c r="DL97" s="873">
        <v>0</v>
      </c>
      <c r="DM97" s="873">
        <v>0</v>
      </c>
      <c r="DN97" s="873">
        <v>0</v>
      </c>
      <c r="DO97" s="873">
        <v>0</v>
      </c>
      <c r="DP97" s="873">
        <v>0</v>
      </c>
      <c r="DQ97" s="873">
        <v>0</v>
      </c>
      <c r="DR97" s="873">
        <v>0</v>
      </c>
      <c r="DS97" s="873">
        <v>0</v>
      </c>
      <c r="DT97" s="873">
        <v>0</v>
      </c>
      <c r="DU97" s="873">
        <v>0</v>
      </c>
      <c r="DV97" s="873">
        <v>0</v>
      </c>
      <c r="DW97" s="873">
        <v>0</v>
      </c>
      <c r="DX97" s="873">
        <v>0</v>
      </c>
      <c r="DY97" s="873">
        <v>0</v>
      </c>
      <c r="DZ97" s="873">
        <v>0</v>
      </c>
      <c r="EA97" s="873">
        <v>0</v>
      </c>
      <c r="EB97" s="873">
        <v>0</v>
      </c>
      <c r="EC97" s="873">
        <v>0</v>
      </c>
      <c r="ED97" s="873">
        <v>0</v>
      </c>
      <c r="EE97" s="873">
        <v>0</v>
      </c>
      <c r="EF97" s="873">
        <v>0</v>
      </c>
      <c r="EG97" s="873">
        <v>0</v>
      </c>
      <c r="EH97" s="873">
        <v>-639193</v>
      </c>
      <c r="EI97" s="873">
        <v>0</v>
      </c>
      <c r="EJ97" s="873">
        <v>-639193</v>
      </c>
      <c r="EK97" s="873">
        <v>0</v>
      </c>
      <c r="EL97" s="873">
        <v>0</v>
      </c>
      <c r="EM97" s="873">
        <v>0</v>
      </c>
      <c r="EN97" s="873">
        <v>0</v>
      </c>
      <c r="EO97" s="873">
        <v>0</v>
      </c>
      <c r="EP97" s="873">
        <v>0</v>
      </c>
      <c r="EQ97" s="873">
        <v>0</v>
      </c>
      <c r="ER97" s="873">
        <v>0</v>
      </c>
      <c r="ES97" s="873">
        <v>0</v>
      </c>
      <c r="ET97" s="873">
        <v>0</v>
      </c>
      <c r="EU97" s="873">
        <v>0</v>
      </c>
      <c r="EV97" s="873">
        <v>0</v>
      </c>
      <c r="EW97" s="873">
        <v>0</v>
      </c>
      <c r="EX97" s="873">
        <v>0</v>
      </c>
      <c r="EY97" s="873">
        <v>0</v>
      </c>
      <c r="EZ97" s="873">
        <v>0</v>
      </c>
      <c r="FA97" s="873">
        <v>0</v>
      </c>
      <c r="FB97" s="873">
        <v>0</v>
      </c>
      <c r="FC97" s="873">
        <v>0</v>
      </c>
      <c r="FD97" s="873">
        <v>0</v>
      </c>
      <c r="FE97" s="873">
        <v>0</v>
      </c>
      <c r="FF97" s="873">
        <v>0</v>
      </c>
      <c r="FG97" s="873">
        <v>0</v>
      </c>
      <c r="FH97" s="873">
        <v>0</v>
      </c>
      <c r="FI97" s="873">
        <v>0</v>
      </c>
      <c r="FJ97" s="873">
        <v>0</v>
      </c>
      <c r="FK97" s="873">
        <v>0</v>
      </c>
      <c r="FL97" s="873">
        <v>0</v>
      </c>
      <c r="FM97" s="873">
        <v>0</v>
      </c>
      <c r="FN97" s="873">
        <v>0</v>
      </c>
      <c r="FO97" s="873">
        <v>-93549</v>
      </c>
      <c r="FP97" s="873">
        <v>0</v>
      </c>
      <c r="FQ97" s="873">
        <v>-93549</v>
      </c>
      <c r="FR97" s="873">
        <v>-4515</v>
      </c>
      <c r="FS97" s="873">
        <v>0</v>
      </c>
      <c r="FT97" s="873">
        <v>-4515</v>
      </c>
      <c r="FU97" s="873">
        <v>-20945</v>
      </c>
      <c r="FV97" s="873">
        <v>0</v>
      </c>
      <c r="FW97" s="873">
        <v>-20945</v>
      </c>
      <c r="FX97" s="873">
        <v>4126</v>
      </c>
      <c r="FY97" s="873">
        <v>0</v>
      </c>
      <c r="FZ97" s="873">
        <v>4126</v>
      </c>
      <c r="GA97" s="873">
        <v>0</v>
      </c>
      <c r="GB97" s="873">
        <v>0</v>
      </c>
      <c r="GC97" s="873">
        <v>0</v>
      </c>
      <c r="GD97" s="873">
        <v>-30782999</v>
      </c>
      <c r="GE97" s="873">
        <v>0</v>
      </c>
      <c r="GF97" s="873">
        <v>-30782999</v>
      </c>
      <c r="GG97" s="873">
        <v>-59693</v>
      </c>
      <c r="GH97" s="873">
        <v>0</v>
      </c>
      <c r="GI97" s="873">
        <v>-59693</v>
      </c>
      <c r="GJ97" s="873">
        <v>-665047</v>
      </c>
      <c r="GK97" s="873">
        <v>0</v>
      </c>
      <c r="GL97" s="873">
        <v>-665047</v>
      </c>
      <c r="GM97" s="873">
        <v>-31622622</v>
      </c>
      <c r="GN97" s="873">
        <v>0</v>
      </c>
      <c r="GO97" s="873">
        <v>-31622622</v>
      </c>
      <c r="GP97" s="873">
        <v>0</v>
      </c>
      <c r="GQ97" s="873">
        <v>0</v>
      </c>
      <c r="GR97" s="873">
        <v>0</v>
      </c>
      <c r="GS97" s="873">
        <v>0</v>
      </c>
      <c r="GT97" s="873">
        <v>0</v>
      </c>
      <c r="GU97" s="873">
        <v>0</v>
      </c>
      <c r="GV97" s="873">
        <v>0</v>
      </c>
      <c r="GW97" s="873">
        <v>0</v>
      </c>
      <c r="GX97" s="873">
        <v>0</v>
      </c>
      <c r="GY97" s="873">
        <v>75711129</v>
      </c>
      <c r="GZ97" s="873">
        <v>0</v>
      </c>
      <c r="HA97" s="873">
        <v>75711129</v>
      </c>
      <c r="HB97" s="873">
        <v>-161159</v>
      </c>
      <c r="HC97" s="873">
        <v>0</v>
      </c>
      <c r="HD97" s="873">
        <v>-161159</v>
      </c>
      <c r="HE97" s="873">
        <v>-8484207</v>
      </c>
      <c r="HF97" s="873">
        <v>0</v>
      </c>
      <c r="HG97" s="873">
        <v>-8484207</v>
      </c>
      <c r="HH97" s="873">
        <v>-2654560</v>
      </c>
      <c r="HI97" s="873">
        <v>0</v>
      </c>
      <c r="HJ97" s="873">
        <v>-2654560</v>
      </c>
      <c r="HK97" s="873">
        <v>-639193</v>
      </c>
      <c r="HL97" s="873">
        <v>0</v>
      </c>
      <c r="HM97" s="873">
        <v>-639193</v>
      </c>
      <c r="HN97" s="873">
        <v>-31622622</v>
      </c>
      <c r="HO97" s="873">
        <v>0</v>
      </c>
      <c r="HP97" s="873">
        <v>-31622622</v>
      </c>
      <c r="HQ97" s="873">
        <v>0</v>
      </c>
      <c r="HR97" s="873">
        <v>0</v>
      </c>
      <c r="HS97" s="873">
        <v>0</v>
      </c>
      <c r="HT97" s="873">
        <v>-43561741</v>
      </c>
      <c r="HU97" s="873">
        <v>0</v>
      </c>
      <c r="HV97" s="873">
        <v>-43561741</v>
      </c>
      <c r="HW97" s="873">
        <v>32149388</v>
      </c>
      <c r="HX97" s="873">
        <v>0</v>
      </c>
      <c r="HY97" s="873">
        <v>32149388</v>
      </c>
      <c r="HZ97" s="870" t="s">
        <v>692</v>
      </c>
      <c r="IA97" s="870" t="s">
        <v>687</v>
      </c>
      <c r="IB97" s="870" t="s">
        <v>1907</v>
      </c>
      <c r="IC97" s="870" t="s">
        <v>2735</v>
      </c>
      <c r="ID97" s="870" t="s">
        <v>2834</v>
      </c>
    </row>
    <row r="98" spans="1:238" x14ac:dyDescent="0.2">
      <c r="A98" s="870" t="s">
        <v>3070</v>
      </c>
      <c r="B98" s="870" t="s">
        <v>252</v>
      </c>
      <c r="C98" s="870" t="s">
        <v>251</v>
      </c>
      <c r="D98" s="873">
        <v>135170943</v>
      </c>
      <c r="E98" s="873">
        <v>0</v>
      </c>
      <c r="F98" s="873">
        <v>135170943</v>
      </c>
      <c r="G98" s="873">
        <v>-4327234</v>
      </c>
      <c r="H98" s="873">
        <v>0</v>
      </c>
      <c r="I98" s="873">
        <v>-4327234</v>
      </c>
      <c r="J98" s="873">
        <v>-377164</v>
      </c>
      <c r="K98" s="873">
        <v>0</v>
      </c>
      <c r="L98" s="873">
        <v>-377164</v>
      </c>
      <c r="M98" s="873">
        <v>259653</v>
      </c>
      <c r="N98" s="873">
        <v>0</v>
      </c>
      <c r="O98" s="873">
        <v>259653</v>
      </c>
      <c r="P98" s="873">
        <v>1046589</v>
      </c>
      <c r="Q98" s="873">
        <v>0</v>
      </c>
      <c r="R98" s="873">
        <v>1046589</v>
      </c>
      <c r="S98" s="873">
        <v>347517</v>
      </c>
      <c r="T98" s="873">
        <v>0</v>
      </c>
      <c r="U98" s="873">
        <v>347517</v>
      </c>
      <c r="V98" s="873">
        <v>1276595</v>
      </c>
      <c r="W98" s="873">
        <v>0</v>
      </c>
      <c r="X98" s="873">
        <v>1276595</v>
      </c>
      <c r="Y98" s="873">
        <v>-7829487</v>
      </c>
      <c r="Z98" s="873">
        <v>0</v>
      </c>
      <c r="AA98" s="873">
        <v>-7829487</v>
      </c>
      <c r="AB98" s="873">
        <v>0</v>
      </c>
      <c r="AC98" s="873">
        <v>0</v>
      </c>
      <c r="AD98" s="873">
        <v>0</v>
      </c>
      <c r="AE98" s="873">
        <v>-198534</v>
      </c>
      <c r="AF98" s="873">
        <v>0</v>
      </c>
      <c r="AG98" s="873">
        <v>-198534</v>
      </c>
      <c r="AH98" s="873">
        <v>0</v>
      </c>
      <c r="AI98" s="873">
        <v>0</v>
      </c>
      <c r="AJ98" s="873">
        <v>0</v>
      </c>
      <c r="AK98" s="873">
        <v>0</v>
      </c>
      <c r="AL98" s="873">
        <v>0</v>
      </c>
      <c r="AM98" s="873">
        <v>0</v>
      </c>
      <c r="AN98" s="873">
        <v>-53261</v>
      </c>
      <c r="AO98" s="873">
        <v>0</v>
      </c>
      <c r="AP98" s="873">
        <v>-53261</v>
      </c>
      <c r="AQ98" s="873">
        <v>0</v>
      </c>
      <c r="AR98" s="873">
        <v>0</v>
      </c>
      <c r="AS98" s="873">
        <v>0</v>
      </c>
      <c r="AT98" s="873">
        <v>-145273</v>
      </c>
      <c r="AU98" s="873">
        <v>0</v>
      </c>
      <c r="AV98" s="873">
        <v>-145273</v>
      </c>
      <c r="AW98" s="873">
        <v>0</v>
      </c>
      <c r="AX98" s="873">
        <v>0</v>
      </c>
      <c r="AY98" s="873">
        <v>0</v>
      </c>
      <c r="AZ98" s="873">
        <v>2593792</v>
      </c>
      <c r="BA98" s="873">
        <v>0</v>
      </c>
      <c r="BB98" s="873">
        <v>2593792</v>
      </c>
      <c r="BC98" s="873">
        <v>-88870</v>
      </c>
      <c r="BD98" s="873">
        <v>0</v>
      </c>
      <c r="BE98" s="873">
        <v>-88870</v>
      </c>
      <c r="BF98" s="873">
        <v>-7263148</v>
      </c>
      <c r="BG98" s="873">
        <v>0</v>
      </c>
      <c r="BH98" s="873">
        <v>-7263148</v>
      </c>
      <c r="BI98" s="873">
        <v>-16248</v>
      </c>
      <c r="BJ98" s="873">
        <v>0</v>
      </c>
      <c r="BK98" s="873">
        <v>-16248</v>
      </c>
      <c r="BL98" s="873">
        <v>-125770</v>
      </c>
      <c r="BM98" s="873">
        <v>0</v>
      </c>
      <c r="BN98" s="873">
        <v>-125770</v>
      </c>
      <c r="BO98" s="873">
        <v>0</v>
      </c>
      <c r="BP98" s="873">
        <v>0</v>
      </c>
      <c r="BQ98" s="873">
        <v>0</v>
      </c>
      <c r="BR98" s="873">
        <v>0</v>
      </c>
      <c r="BS98" s="873">
        <v>0</v>
      </c>
      <c r="BT98" s="873">
        <v>0</v>
      </c>
      <c r="BU98" s="873">
        <v>0</v>
      </c>
      <c r="BV98" s="873">
        <v>0</v>
      </c>
      <c r="BW98" s="873">
        <v>0</v>
      </c>
      <c r="BX98" s="873">
        <v>0</v>
      </c>
      <c r="BY98" s="873">
        <v>0</v>
      </c>
      <c r="BZ98" s="873">
        <v>0</v>
      </c>
      <c r="CA98" s="873">
        <v>0</v>
      </c>
      <c r="CB98" s="873">
        <v>0</v>
      </c>
      <c r="CC98" s="873">
        <v>0</v>
      </c>
      <c r="CD98" s="873">
        <v>-12928265</v>
      </c>
      <c r="CE98" s="873">
        <v>0</v>
      </c>
      <c r="CF98" s="873">
        <v>-12928265</v>
      </c>
      <c r="CG98" s="873">
        <v>0</v>
      </c>
      <c r="CH98" s="873">
        <v>0</v>
      </c>
      <c r="CI98" s="873">
        <v>0</v>
      </c>
      <c r="CJ98" s="873">
        <v>0</v>
      </c>
      <c r="CK98" s="873">
        <v>0</v>
      </c>
      <c r="CL98" s="873">
        <v>0</v>
      </c>
      <c r="CM98" s="873">
        <v>-2154525</v>
      </c>
      <c r="CN98" s="873">
        <v>0</v>
      </c>
      <c r="CO98" s="873">
        <v>-2154525</v>
      </c>
      <c r="CP98" s="873">
        <v>37895</v>
      </c>
      <c r="CQ98" s="873">
        <v>0</v>
      </c>
      <c r="CR98" s="873">
        <v>37895</v>
      </c>
      <c r="CS98" s="873">
        <v>-2116630</v>
      </c>
      <c r="CT98" s="873">
        <v>0</v>
      </c>
      <c r="CU98" s="873">
        <v>-2116630</v>
      </c>
      <c r="CV98" s="873">
        <v>-193225</v>
      </c>
      <c r="CW98" s="873">
        <v>0</v>
      </c>
      <c r="CX98" s="873">
        <v>-193225</v>
      </c>
      <c r="CY98" s="873">
        <v>2365</v>
      </c>
      <c r="CZ98" s="873">
        <v>0</v>
      </c>
      <c r="DA98" s="873">
        <v>2365</v>
      </c>
      <c r="DB98" s="873">
        <v>-209493</v>
      </c>
      <c r="DC98" s="873">
        <v>0</v>
      </c>
      <c r="DD98" s="873">
        <v>-209493</v>
      </c>
      <c r="DE98" s="873">
        <v>0</v>
      </c>
      <c r="DF98" s="873">
        <v>0</v>
      </c>
      <c r="DG98" s="873">
        <v>0</v>
      </c>
      <c r="DH98" s="873">
        <v>0</v>
      </c>
      <c r="DI98" s="873">
        <v>0</v>
      </c>
      <c r="DJ98" s="873">
        <v>0</v>
      </c>
      <c r="DK98" s="873">
        <v>0</v>
      </c>
      <c r="DL98" s="873">
        <v>0</v>
      </c>
      <c r="DM98" s="873">
        <v>0</v>
      </c>
      <c r="DN98" s="873">
        <v>0</v>
      </c>
      <c r="DO98" s="873">
        <v>0</v>
      </c>
      <c r="DP98" s="873">
        <v>0</v>
      </c>
      <c r="DQ98" s="873">
        <v>0</v>
      </c>
      <c r="DR98" s="873">
        <v>0</v>
      </c>
      <c r="DS98" s="873">
        <v>0</v>
      </c>
      <c r="DT98" s="873">
        <v>0</v>
      </c>
      <c r="DU98" s="873">
        <v>0</v>
      </c>
      <c r="DV98" s="873">
        <v>0</v>
      </c>
      <c r="DW98" s="873">
        <v>0</v>
      </c>
      <c r="DX98" s="873">
        <v>0</v>
      </c>
      <c r="DY98" s="873">
        <v>0</v>
      </c>
      <c r="DZ98" s="873">
        <v>0</v>
      </c>
      <c r="EA98" s="873">
        <v>0</v>
      </c>
      <c r="EB98" s="873">
        <v>0</v>
      </c>
      <c r="EC98" s="873">
        <v>0</v>
      </c>
      <c r="ED98" s="873">
        <v>0</v>
      </c>
      <c r="EE98" s="873">
        <v>0</v>
      </c>
      <c r="EF98" s="873">
        <v>0</v>
      </c>
      <c r="EG98" s="873">
        <v>0</v>
      </c>
      <c r="EH98" s="873">
        <v>-400353</v>
      </c>
      <c r="EI98" s="873">
        <v>0</v>
      </c>
      <c r="EJ98" s="873">
        <v>-400353</v>
      </c>
      <c r="EK98" s="873">
        <v>0</v>
      </c>
      <c r="EL98" s="873">
        <v>0</v>
      </c>
      <c r="EM98" s="873">
        <v>0</v>
      </c>
      <c r="EN98" s="873">
        <v>0</v>
      </c>
      <c r="EO98" s="873">
        <v>0</v>
      </c>
      <c r="EP98" s="873">
        <v>0</v>
      </c>
      <c r="EQ98" s="873">
        <v>-5000</v>
      </c>
      <c r="ER98" s="873">
        <v>0</v>
      </c>
      <c r="ES98" s="873">
        <v>-5000</v>
      </c>
      <c r="ET98" s="873">
        <v>0</v>
      </c>
      <c r="EU98" s="873">
        <v>0</v>
      </c>
      <c r="EV98" s="873">
        <v>0</v>
      </c>
      <c r="EW98" s="873">
        <v>0</v>
      </c>
      <c r="EX98" s="873">
        <v>0</v>
      </c>
      <c r="EY98" s="873">
        <v>0</v>
      </c>
      <c r="EZ98" s="873">
        <v>0</v>
      </c>
      <c r="FA98" s="873">
        <v>0</v>
      </c>
      <c r="FB98" s="873">
        <v>0</v>
      </c>
      <c r="FC98" s="873">
        <v>0</v>
      </c>
      <c r="FD98" s="873">
        <v>0</v>
      </c>
      <c r="FE98" s="873">
        <v>0</v>
      </c>
      <c r="FF98" s="873">
        <v>0</v>
      </c>
      <c r="FG98" s="873">
        <v>0</v>
      </c>
      <c r="FH98" s="873">
        <v>0</v>
      </c>
      <c r="FI98" s="873">
        <v>-1500</v>
      </c>
      <c r="FJ98" s="873">
        <v>0</v>
      </c>
      <c r="FK98" s="873">
        <v>-1500</v>
      </c>
      <c r="FL98" s="873">
        <v>0</v>
      </c>
      <c r="FM98" s="873">
        <v>0</v>
      </c>
      <c r="FN98" s="873">
        <v>0</v>
      </c>
      <c r="FO98" s="873">
        <v>-30523</v>
      </c>
      <c r="FP98" s="873">
        <v>0</v>
      </c>
      <c r="FQ98" s="873">
        <v>-30523</v>
      </c>
      <c r="FR98" s="873">
        <v>4878</v>
      </c>
      <c r="FS98" s="873">
        <v>0</v>
      </c>
      <c r="FT98" s="873">
        <v>4878</v>
      </c>
      <c r="FU98" s="873">
        <v>-16795</v>
      </c>
      <c r="FV98" s="873">
        <v>0</v>
      </c>
      <c r="FW98" s="873">
        <v>-16795</v>
      </c>
      <c r="FX98" s="873">
        <v>103868</v>
      </c>
      <c r="FY98" s="873">
        <v>0</v>
      </c>
      <c r="FZ98" s="873">
        <v>103868</v>
      </c>
      <c r="GA98" s="873">
        <v>0</v>
      </c>
      <c r="GB98" s="873">
        <v>0</v>
      </c>
      <c r="GC98" s="873">
        <v>0</v>
      </c>
      <c r="GD98" s="873">
        <v>-46243677</v>
      </c>
      <c r="GE98" s="873">
        <v>0</v>
      </c>
      <c r="GF98" s="873">
        <v>-46243677</v>
      </c>
      <c r="GG98" s="873">
        <v>-30779</v>
      </c>
      <c r="GH98" s="873">
        <v>0</v>
      </c>
      <c r="GI98" s="873">
        <v>-30779</v>
      </c>
      <c r="GJ98" s="873">
        <v>-501264</v>
      </c>
      <c r="GK98" s="873">
        <v>0</v>
      </c>
      <c r="GL98" s="873">
        <v>-501264</v>
      </c>
      <c r="GM98" s="873">
        <v>-46720792</v>
      </c>
      <c r="GN98" s="873">
        <v>0</v>
      </c>
      <c r="GO98" s="873">
        <v>-46720792</v>
      </c>
      <c r="GP98" s="873">
        <v>0</v>
      </c>
      <c r="GQ98" s="873">
        <v>0</v>
      </c>
      <c r="GR98" s="873">
        <v>0</v>
      </c>
      <c r="GS98" s="873">
        <v>0</v>
      </c>
      <c r="GT98" s="873">
        <v>0</v>
      </c>
      <c r="GU98" s="873">
        <v>0</v>
      </c>
      <c r="GV98" s="873">
        <v>0</v>
      </c>
      <c r="GW98" s="873">
        <v>0</v>
      </c>
      <c r="GX98" s="873">
        <v>0</v>
      </c>
      <c r="GY98" s="873">
        <v>130843709</v>
      </c>
      <c r="GZ98" s="873">
        <v>0</v>
      </c>
      <c r="HA98" s="873">
        <v>130843709</v>
      </c>
      <c r="HB98" s="873">
        <v>1276595</v>
      </c>
      <c r="HC98" s="873">
        <v>0</v>
      </c>
      <c r="HD98" s="873">
        <v>1276595</v>
      </c>
      <c r="HE98" s="873">
        <v>-12928265</v>
      </c>
      <c r="HF98" s="873">
        <v>0</v>
      </c>
      <c r="HG98" s="873">
        <v>-12928265</v>
      </c>
      <c r="HH98" s="873">
        <v>-2116630</v>
      </c>
      <c r="HI98" s="873">
        <v>0</v>
      </c>
      <c r="HJ98" s="873">
        <v>-2116630</v>
      </c>
      <c r="HK98" s="873">
        <v>-400353</v>
      </c>
      <c r="HL98" s="873">
        <v>0</v>
      </c>
      <c r="HM98" s="873">
        <v>-400353</v>
      </c>
      <c r="HN98" s="873">
        <v>-46720792</v>
      </c>
      <c r="HO98" s="873">
        <v>0</v>
      </c>
      <c r="HP98" s="873">
        <v>-46720792</v>
      </c>
      <c r="HQ98" s="873">
        <v>0</v>
      </c>
      <c r="HR98" s="873">
        <v>0</v>
      </c>
      <c r="HS98" s="873">
        <v>0</v>
      </c>
      <c r="HT98" s="873">
        <v>-60889445</v>
      </c>
      <c r="HU98" s="873">
        <v>0</v>
      </c>
      <c r="HV98" s="873">
        <v>-60889445</v>
      </c>
      <c r="HW98" s="873">
        <v>69954264</v>
      </c>
      <c r="HX98" s="873">
        <v>0</v>
      </c>
      <c r="HY98" s="873">
        <v>69954264</v>
      </c>
      <c r="HZ98" s="870" t="s">
        <v>697</v>
      </c>
      <c r="IA98" s="870" t="s">
        <v>680</v>
      </c>
      <c r="IB98" s="870" t="s">
        <v>1908</v>
      </c>
      <c r="IC98" s="870" t="s">
        <v>2732</v>
      </c>
      <c r="ID98" s="870" t="s">
        <v>2835</v>
      </c>
    </row>
    <row r="99" spans="1:238" x14ac:dyDescent="0.2">
      <c r="A99" s="870" t="s">
        <v>3070</v>
      </c>
      <c r="B99" s="870" t="s">
        <v>254</v>
      </c>
      <c r="C99" s="870" t="s">
        <v>253</v>
      </c>
      <c r="D99" s="873">
        <v>48287319</v>
      </c>
      <c r="E99" s="873">
        <v>0</v>
      </c>
      <c r="F99" s="873">
        <v>48287319</v>
      </c>
      <c r="G99" s="873">
        <v>-674400</v>
      </c>
      <c r="H99" s="873">
        <v>0</v>
      </c>
      <c r="I99" s="873">
        <v>-674400</v>
      </c>
      <c r="J99" s="873">
        <v>-232984</v>
      </c>
      <c r="K99" s="873">
        <v>0</v>
      </c>
      <c r="L99" s="873">
        <v>-232984</v>
      </c>
      <c r="M99" s="873">
        <v>129914</v>
      </c>
      <c r="N99" s="873">
        <v>0</v>
      </c>
      <c r="O99" s="873">
        <v>129914</v>
      </c>
      <c r="P99" s="873">
        <v>85976</v>
      </c>
      <c r="Q99" s="873">
        <v>0</v>
      </c>
      <c r="R99" s="873">
        <v>85976</v>
      </c>
      <c r="S99" s="873">
        <v>21760</v>
      </c>
      <c r="T99" s="873">
        <v>0</v>
      </c>
      <c r="U99" s="873">
        <v>21760</v>
      </c>
      <c r="V99" s="873">
        <v>4666</v>
      </c>
      <c r="W99" s="873">
        <v>0</v>
      </c>
      <c r="X99" s="873">
        <v>4666</v>
      </c>
      <c r="Y99" s="873">
        <v>-5887229</v>
      </c>
      <c r="Z99" s="873">
        <v>0</v>
      </c>
      <c r="AA99" s="873">
        <v>-5887229</v>
      </c>
      <c r="AB99" s="873">
        <v>-1468</v>
      </c>
      <c r="AC99" s="873">
        <v>0</v>
      </c>
      <c r="AD99" s="873">
        <v>-1468</v>
      </c>
      <c r="AE99" s="873">
        <v>-294030</v>
      </c>
      <c r="AF99" s="873">
        <v>0</v>
      </c>
      <c r="AG99" s="873">
        <v>-294030</v>
      </c>
      <c r="AH99" s="873">
        <v>1154</v>
      </c>
      <c r="AI99" s="873">
        <v>0</v>
      </c>
      <c r="AJ99" s="873">
        <v>1154</v>
      </c>
      <c r="AK99" s="873">
        <v>0</v>
      </c>
      <c r="AL99" s="873">
        <v>0</v>
      </c>
      <c r="AM99" s="873">
        <v>0</v>
      </c>
      <c r="AN99" s="873">
        <v>18663</v>
      </c>
      <c r="AO99" s="873">
        <v>0</v>
      </c>
      <c r="AP99" s="873">
        <v>18663</v>
      </c>
      <c r="AQ99" s="873">
        <v>0</v>
      </c>
      <c r="AR99" s="873">
        <v>0</v>
      </c>
      <c r="AS99" s="873">
        <v>0</v>
      </c>
      <c r="AT99" s="873">
        <v>-313847</v>
      </c>
      <c r="AU99" s="873">
        <v>0</v>
      </c>
      <c r="AV99" s="873">
        <v>-313847</v>
      </c>
      <c r="AW99" s="873">
        <v>0</v>
      </c>
      <c r="AX99" s="873">
        <v>0</v>
      </c>
      <c r="AY99" s="873">
        <v>0</v>
      </c>
      <c r="AZ99" s="873">
        <v>701085</v>
      </c>
      <c r="BA99" s="873">
        <v>0</v>
      </c>
      <c r="BB99" s="873">
        <v>701085</v>
      </c>
      <c r="BC99" s="873">
        <v>-18827</v>
      </c>
      <c r="BD99" s="873">
        <v>0</v>
      </c>
      <c r="BE99" s="873">
        <v>-18827</v>
      </c>
      <c r="BF99" s="873">
        <v>-3532557</v>
      </c>
      <c r="BG99" s="873">
        <v>0</v>
      </c>
      <c r="BH99" s="873">
        <v>-3532557</v>
      </c>
      <c r="BI99" s="873">
        <v>1778</v>
      </c>
      <c r="BJ99" s="873">
        <v>0</v>
      </c>
      <c r="BK99" s="873">
        <v>1778</v>
      </c>
      <c r="BL99" s="873">
        <v>-34939</v>
      </c>
      <c r="BM99" s="873">
        <v>0</v>
      </c>
      <c r="BN99" s="873">
        <v>-34939</v>
      </c>
      <c r="BO99" s="873">
        <v>0</v>
      </c>
      <c r="BP99" s="873">
        <v>0</v>
      </c>
      <c r="BQ99" s="873">
        <v>0</v>
      </c>
      <c r="BR99" s="873">
        <v>-3891</v>
      </c>
      <c r="BS99" s="873">
        <v>0</v>
      </c>
      <c r="BT99" s="873">
        <v>-3891</v>
      </c>
      <c r="BU99" s="873">
        <v>0</v>
      </c>
      <c r="BV99" s="873">
        <v>0</v>
      </c>
      <c r="BW99" s="873">
        <v>0</v>
      </c>
      <c r="BX99" s="873">
        <v>0</v>
      </c>
      <c r="BY99" s="873">
        <v>0</v>
      </c>
      <c r="BZ99" s="873">
        <v>0</v>
      </c>
      <c r="CA99" s="873">
        <v>0</v>
      </c>
      <c r="CB99" s="873">
        <v>0</v>
      </c>
      <c r="CC99" s="873">
        <v>0</v>
      </c>
      <c r="CD99" s="873">
        <v>-9068610</v>
      </c>
      <c r="CE99" s="873">
        <v>0</v>
      </c>
      <c r="CF99" s="873">
        <v>-9068610</v>
      </c>
      <c r="CG99" s="873">
        <v>0</v>
      </c>
      <c r="CH99" s="873">
        <v>0</v>
      </c>
      <c r="CI99" s="873">
        <v>0</v>
      </c>
      <c r="CJ99" s="873">
        <v>-541</v>
      </c>
      <c r="CK99" s="873">
        <v>0</v>
      </c>
      <c r="CL99" s="873">
        <v>-541</v>
      </c>
      <c r="CM99" s="873">
        <v>-732501</v>
      </c>
      <c r="CN99" s="873">
        <v>0</v>
      </c>
      <c r="CO99" s="873">
        <v>-732501</v>
      </c>
      <c r="CP99" s="873">
        <v>-126275</v>
      </c>
      <c r="CQ99" s="873">
        <v>0</v>
      </c>
      <c r="CR99" s="873">
        <v>-126275</v>
      </c>
      <c r="CS99" s="873">
        <v>-859317</v>
      </c>
      <c r="CT99" s="873">
        <v>0</v>
      </c>
      <c r="CU99" s="873">
        <v>-859317</v>
      </c>
      <c r="CV99" s="873">
        <v>-20751</v>
      </c>
      <c r="CW99" s="873">
        <v>0</v>
      </c>
      <c r="CX99" s="873">
        <v>-20751</v>
      </c>
      <c r="CY99" s="873">
        <v>0</v>
      </c>
      <c r="CZ99" s="873">
        <v>0</v>
      </c>
      <c r="DA99" s="873">
        <v>0</v>
      </c>
      <c r="DB99" s="873">
        <v>-45601</v>
      </c>
      <c r="DC99" s="873">
        <v>0</v>
      </c>
      <c r="DD99" s="873">
        <v>-45601</v>
      </c>
      <c r="DE99" s="873">
        <v>2003</v>
      </c>
      <c r="DF99" s="873">
        <v>0</v>
      </c>
      <c r="DG99" s="873">
        <v>2003</v>
      </c>
      <c r="DH99" s="873">
        <v>0</v>
      </c>
      <c r="DI99" s="873">
        <v>0</v>
      </c>
      <c r="DJ99" s="873">
        <v>0</v>
      </c>
      <c r="DK99" s="873">
        <v>0</v>
      </c>
      <c r="DL99" s="873">
        <v>0</v>
      </c>
      <c r="DM99" s="873">
        <v>0</v>
      </c>
      <c r="DN99" s="873">
        <v>0</v>
      </c>
      <c r="DO99" s="873">
        <v>0</v>
      </c>
      <c r="DP99" s="873">
        <v>0</v>
      </c>
      <c r="DQ99" s="873">
        <v>0</v>
      </c>
      <c r="DR99" s="873">
        <v>0</v>
      </c>
      <c r="DS99" s="873">
        <v>0</v>
      </c>
      <c r="DT99" s="873">
        <v>-6148</v>
      </c>
      <c r="DU99" s="873">
        <v>0</v>
      </c>
      <c r="DV99" s="873">
        <v>-6148</v>
      </c>
      <c r="DW99" s="873">
        <v>0</v>
      </c>
      <c r="DX99" s="873">
        <v>0</v>
      </c>
      <c r="DY99" s="873">
        <v>0</v>
      </c>
      <c r="DZ99" s="873">
        <v>0</v>
      </c>
      <c r="EA99" s="873">
        <v>0</v>
      </c>
      <c r="EB99" s="873">
        <v>0</v>
      </c>
      <c r="EC99" s="873">
        <v>0</v>
      </c>
      <c r="ED99" s="873">
        <v>0</v>
      </c>
      <c r="EE99" s="873">
        <v>0</v>
      </c>
      <c r="EF99" s="873">
        <v>0</v>
      </c>
      <c r="EG99" s="873">
        <v>0</v>
      </c>
      <c r="EH99" s="873">
        <v>-70497</v>
      </c>
      <c r="EI99" s="873">
        <v>0</v>
      </c>
      <c r="EJ99" s="873">
        <v>-70497</v>
      </c>
      <c r="EK99" s="873">
        <v>0</v>
      </c>
      <c r="EL99" s="873">
        <v>0</v>
      </c>
      <c r="EM99" s="873">
        <v>0</v>
      </c>
      <c r="EN99" s="873">
        <v>0</v>
      </c>
      <c r="EO99" s="873">
        <v>0</v>
      </c>
      <c r="EP99" s="873">
        <v>0</v>
      </c>
      <c r="EQ99" s="873">
        <v>0</v>
      </c>
      <c r="ER99" s="873">
        <v>0</v>
      </c>
      <c r="ES99" s="873">
        <v>0</v>
      </c>
      <c r="ET99" s="873">
        <v>0</v>
      </c>
      <c r="EU99" s="873">
        <v>0</v>
      </c>
      <c r="EV99" s="873">
        <v>0</v>
      </c>
      <c r="EW99" s="873">
        <v>0</v>
      </c>
      <c r="EX99" s="873">
        <v>0</v>
      </c>
      <c r="EY99" s="873">
        <v>0</v>
      </c>
      <c r="EZ99" s="873">
        <v>0</v>
      </c>
      <c r="FA99" s="873">
        <v>0</v>
      </c>
      <c r="FB99" s="873">
        <v>0</v>
      </c>
      <c r="FC99" s="873">
        <v>-3891</v>
      </c>
      <c r="FD99" s="873">
        <v>0</v>
      </c>
      <c r="FE99" s="873">
        <v>-3891</v>
      </c>
      <c r="FF99" s="873">
        <v>0</v>
      </c>
      <c r="FG99" s="873">
        <v>0</v>
      </c>
      <c r="FH99" s="873">
        <v>0</v>
      </c>
      <c r="FI99" s="873">
        <v>0</v>
      </c>
      <c r="FJ99" s="873">
        <v>0</v>
      </c>
      <c r="FK99" s="873">
        <v>0</v>
      </c>
      <c r="FL99" s="873">
        <v>0</v>
      </c>
      <c r="FM99" s="873">
        <v>0</v>
      </c>
      <c r="FN99" s="873">
        <v>0</v>
      </c>
      <c r="FO99" s="873">
        <v>0</v>
      </c>
      <c r="FP99" s="873">
        <v>0</v>
      </c>
      <c r="FQ99" s="873">
        <v>0</v>
      </c>
      <c r="FR99" s="873">
        <v>1989</v>
      </c>
      <c r="FS99" s="873">
        <v>0</v>
      </c>
      <c r="FT99" s="873">
        <v>1989</v>
      </c>
      <c r="FU99" s="873">
        <v>-9000</v>
      </c>
      <c r="FV99" s="873">
        <v>0</v>
      </c>
      <c r="FW99" s="873">
        <v>-9000</v>
      </c>
      <c r="FX99" s="873">
        <v>3922</v>
      </c>
      <c r="FY99" s="873">
        <v>0</v>
      </c>
      <c r="FZ99" s="873">
        <v>3922</v>
      </c>
      <c r="GA99" s="873">
        <v>-1008</v>
      </c>
      <c r="GB99" s="873">
        <v>0</v>
      </c>
      <c r="GC99" s="873">
        <v>-1008</v>
      </c>
      <c r="GD99" s="873">
        <v>-18053663</v>
      </c>
      <c r="GE99" s="873">
        <v>0</v>
      </c>
      <c r="GF99" s="873">
        <v>-18053663</v>
      </c>
      <c r="GG99" s="873">
        <v>-33954</v>
      </c>
      <c r="GH99" s="873">
        <v>0</v>
      </c>
      <c r="GI99" s="873">
        <v>-33954</v>
      </c>
      <c r="GJ99" s="873">
        <v>-236227</v>
      </c>
      <c r="GK99" s="873">
        <v>0</v>
      </c>
      <c r="GL99" s="873">
        <v>-236227</v>
      </c>
      <c r="GM99" s="873">
        <v>-18331832</v>
      </c>
      <c r="GN99" s="873">
        <v>0</v>
      </c>
      <c r="GO99" s="873">
        <v>-18331832</v>
      </c>
      <c r="GP99" s="873">
        <v>0</v>
      </c>
      <c r="GQ99" s="873">
        <v>0</v>
      </c>
      <c r="GR99" s="873">
        <v>0</v>
      </c>
      <c r="GS99" s="873">
        <v>0</v>
      </c>
      <c r="GT99" s="873">
        <v>0</v>
      </c>
      <c r="GU99" s="873">
        <v>0</v>
      </c>
      <c r="GV99" s="873">
        <v>0</v>
      </c>
      <c r="GW99" s="873">
        <v>0</v>
      </c>
      <c r="GX99" s="873">
        <v>0</v>
      </c>
      <c r="GY99" s="873">
        <v>47612919</v>
      </c>
      <c r="GZ99" s="873">
        <v>0</v>
      </c>
      <c r="HA99" s="873">
        <v>47612919</v>
      </c>
      <c r="HB99" s="873">
        <v>4666</v>
      </c>
      <c r="HC99" s="873">
        <v>0</v>
      </c>
      <c r="HD99" s="873">
        <v>4666</v>
      </c>
      <c r="HE99" s="873">
        <v>-9068610</v>
      </c>
      <c r="HF99" s="873">
        <v>0</v>
      </c>
      <c r="HG99" s="873">
        <v>-9068610</v>
      </c>
      <c r="HH99" s="873">
        <v>-859317</v>
      </c>
      <c r="HI99" s="873">
        <v>0</v>
      </c>
      <c r="HJ99" s="873">
        <v>-859317</v>
      </c>
      <c r="HK99" s="873">
        <v>-70497</v>
      </c>
      <c r="HL99" s="873">
        <v>0</v>
      </c>
      <c r="HM99" s="873">
        <v>-70497</v>
      </c>
      <c r="HN99" s="873">
        <v>-18331832</v>
      </c>
      <c r="HO99" s="873">
        <v>0</v>
      </c>
      <c r="HP99" s="873">
        <v>-18331832</v>
      </c>
      <c r="HQ99" s="873">
        <v>0</v>
      </c>
      <c r="HR99" s="873">
        <v>0</v>
      </c>
      <c r="HS99" s="873">
        <v>0</v>
      </c>
      <c r="HT99" s="873">
        <v>-28325590</v>
      </c>
      <c r="HU99" s="873">
        <v>0</v>
      </c>
      <c r="HV99" s="873">
        <v>-28325590</v>
      </c>
      <c r="HW99" s="873">
        <v>19287329</v>
      </c>
      <c r="HX99" s="873">
        <v>0</v>
      </c>
      <c r="HY99" s="873">
        <v>19287329</v>
      </c>
      <c r="HZ99" s="870" t="s">
        <v>713</v>
      </c>
      <c r="IA99" s="870" t="s">
        <v>712</v>
      </c>
      <c r="IB99" s="870" t="s">
        <v>1907</v>
      </c>
      <c r="IC99" s="870" t="s">
        <v>2734</v>
      </c>
      <c r="ID99" s="870" t="s">
        <v>2836</v>
      </c>
    </row>
    <row r="100" spans="1:238" x14ac:dyDescent="0.2">
      <c r="A100" s="870" t="s">
        <v>3069</v>
      </c>
      <c r="B100" s="870" t="s">
        <v>255</v>
      </c>
      <c r="C100" s="870" t="s">
        <v>871</v>
      </c>
      <c r="D100" s="873">
        <v>32089312</v>
      </c>
      <c r="E100" s="873">
        <v>0</v>
      </c>
      <c r="F100" s="873">
        <v>32089312</v>
      </c>
      <c r="G100" s="873">
        <v>-982467</v>
      </c>
      <c r="H100" s="873">
        <v>0</v>
      </c>
      <c r="I100" s="873">
        <v>-982467</v>
      </c>
      <c r="J100" s="873">
        <v>-106508</v>
      </c>
      <c r="K100" s="873">
        <v>0</v>
      </c>
      <c r="L100" s="873">
        <v>-106508</v>
      </c>
      <c r="M100" s="873">
        <v>150634</v>
      </c>
      <c r="N100" s="873">
        <v>0</v>
      </c>
      <c r="O100" s="873">
        <v>150634</v>
      </c>
      <c r="P100" s="873">
        <v>200249</v>
      </c>
      <c r="Q100" s="873">
        <v>0</v>
      </c>
      <c r="R100" s="873">
        <v>200249</v>
      </c>
      <c r="S100" s="873">
        <v>84682</v>
      </c>
      <c r="T100" s="873">
        <v>0</v>
      </c>
      <c r="U100" s="873">
        <v>84682</v>
      </c>
      <c r="V100" s="873">
        <v>329057</v>
      </c>
      <c r="W100" s="873">
        <v>0</v>
      </c>
      <c r="X100" s="873">
        <v>329057</v>
      </c>
      <c r="Y100" s="873">
        <v>-1989448</v>
      </c>
      <c r="Z100" s="873">
        <v>0</v>
      </c>
      <c r="AA100" s="873">
        <v>-1989448</v>
      </c>
      <c r="AB100" s="873">
        <v>0</v>
      </c>
      <c r="AC100" s="873">
        <v>0</v>
      </c>
      <c r="AD100" s="873">
        <v>0</v>
      </c>
      <c r="AE100" s="873">
        <v>-86643</v>
      </c>
      <c r="AF100" s="873">
        <v>0</v>
      </c>
      <c r="AG100" s="873">
        <v>-86643</v>
      </c>
      <c r="AH100" s="873">
        <v>0</v>
      </c>
      <c r="AI100" s="873">
        <v>0</v>
      </c>
      <c r="AJ100" s="873">
        <v>0</v>
      </c>
      <c r="AK100" s="873">
        <v>0</v>
      </c>
      <c r="AL100" s="873">
        <v>0</v>
      </c>
      <c r="AM100" s="873">
        <v>0</v>
      </c>
      <c r="AN100" s="873">
        <v>1502</v>
      </c>
      <c r="AO100" s="873">
        <v>0</v>
      </c>
      <c r="AP100" s="873">
        <v>1502</v>
      </c>
      <c r="AQ100" s="873">
        <v>0</v>
      </c>
      <c r="AR100" s="873">
        <v>0</v>
      </c>
      <c r="AS100" s="873">
        <v>0</v>
      </c>
      <c r="AT100" s="873">
        <v>-88145</v>
      </c>
      <c r="AU100" s="873">
        <v>0</v>
      </c>
      <c r="AV100" s="873">
        <v>-88145</v>
      </c>
      <c r="AW100" s="873">
        <v>0</v>
      </c>
      <c r="AX100" s="873">
        <v>0</v>
      </c>
      <c r="AY100" s="873">
        <v>0</v>
      </c>
      <c r="AZ100" s="873">
        <v>626384</v>
      </c>
      <c r="BA100" s="873">
        <v>0</v>
      </c>
      <c r="BB100" s="873">
        <v>626384</v>
      </c>
      <c r="BC100" s="873">
        <v>-24545</v>
      </c>
      <c r="BD100" s="873">
        <v>0</v>
      </c>
      <c r="BE100" s="873">
        <v>-24545</v>
      </c>
      <c r="BF100" s="873">
        <v>-3493039</v>
      </c>
      <c r="BG100" s="873">
        <v>0</v>
      </c>
      <c r="BH100" s="873">
        <v>-3493039</v>
      </c>
      <c r="BI100" s="873">
        <v>85147</v>
      </c>
      <c r="BJ100" s="873">
        <v>0</v>
      </c>
      <c r="BK100" s="873">
        <v>85147</v>
      </c>
      <c r="BL100" s="873">
        <v>-48538</v>
      </c>
      <c r="BM100" s="873">
        <v>0</v>
      </c>
      <c r="BN100" s="873">
        <v>-48538</v>
      </c>
      <c r="BO100" s="873">
        <v>0</v>
      </c>
      <c r="BP100" s="873">
        <v>0</v>
      </c>
      <c r="BQ100" s="873">
        <v>0</v>
      </c>
      <c r="BR100" s="873">
        <v>0</v>
      </c>
      <c r="BS100" s="873">
        <v>0</v>
      </c>
      <c r="BT100" s="873">
        <v>0</v>
      </c>
      <c r="BU100" s="873">
        <v>0</v>
      </c>
      <c r="BV100" s="873">
        <v>0</v>
      </c>
      <c r="BW100" s="873">
        <v>0</v>
      </c>
      <c r="BX100" s="873">
        <v>0</v>
      </c>
      <c r="BY100" s="873">
        <v>0</v>
      </c>
      <c r="BZ100" s="873">
        <v>0</v>
      </c>
      <c r="CA100" s="873">
        <v>0</v>
      </c>
      <c r="CB100" s="873">
        <v>0</v>
      </c>
      <c r="CC100" s="873">
        <v>0</v>
      </c>
      <c r="CD100" s="873">
        <v>-4930682</v>
      </c>
      <c r="CE100" s="873">
        <v>0</v>
      </c>
      <c r="CF100" s="873">
        <v>-4930682</v>
      </c>
      <c r="CG100" s="873">
        <v>-4856</v>
      </c>
      <c r="CH100" s="873">
        <v>0</v>
      </c>
      <c r="CI100" s="873">
        <v>-4856</v>
      </c>
      <c r="CJ100" s="873">
        <v>1527</v>
      </c>
      <c r="CK100" s="873">
        <v>0</v>
      </c>
      <c r="CL100" s="873">
        <v>1527</v>
      </c>
      <c r="CM100" s="873">
        <v>-1149495</v>
      </c>
      <c r="CN100" s="873">
        <v>0</v>
      </c>
      <c r="CO100" s="873">
        <v>-1149495</v>
      </c>
      <c r="CP100" s="873">
        <v>92947</v>
      </c>
      <c r="CQ100" s="873">
        <v>0</v>
      </c>
      <c r="CR100" s="873">
        <v>92947</v>
      </c>
      <c r="CS100" s="873">
        <v>-1059877</v>
      </c>
      <c r="CT100" s="873">
        <v>0</v>
      </c>
      <c r="CU100" s="873">
        <v>-1059877</v>
      </c>
      <c r="CV100" s="873">
        <v>-85088</v>
      </c>
      <c r="CW100" s="873">
        <v>0</v>
      </c>
      <c r="CX100" s="873">
        <v>-85088</v>
      </c>
      <c r="CY100" s="873">
        <v>21</v>
      </c>
      <c r="CZ100" s="873">
        <v>0</v>
      </c>
      <c r="DA100" s="873">
        <v>21</v>
      </c>
      <c r="DB100" s="873">
        <v>-608</v>
      </c>
      <c r="DC100" s="873">
        <v>0</v>
      </c>
      <c r="DD100" s="873">
        <v>-608</v>
      </c>
      <c r="DE100" s="873">
        <v>0</v>
      </c>
      <c r="DF100" s="873">
        <v>0</v>
      </c>
      <c r="DG100" s="873">
        <v>0</v>
      </c>
      <c r="DH100" s="873">
        <v>-8550</v>
      </c>
      <c r="DI100" s="873">
        <v>0</v>
      </c>
      <c r="DJ100" s="873">
        <v>-8550</v>
      </c>
      <c r="DK100" s="873">
        <v>0</v>
      </c>
      <c r="DL100" s="873">
        <v>0</v>
      </c>
      <c r="DM100" s="873">
        <v>0</v>
      </c>
      <c r="DN100" s="873">
        <v>0</v>
      </c>
      <c r="DO100" s="873">
        <v>0</v>
      </c>
      <c r="DP100" s="873">
        <v>0</v>
      </c>
      <c r="DQ100" s="873">
        <v>0</v>
      </c>
      <c r="DR100" s="873">
        <v>0</v>
      </c>
      <c r="DS100" s="873">
        <v>0</v>
      </c>
      <c r="DT100" s="873">
        <v>0</v>
      </c>
      <c r="DU100" s="873">
        <v>0</v>
      </c>
      <c r="DV100" s="873">
        <v>0</v>
      </c>
      <c r="DW100" s="873">
        <v>0</v>
      </c>
      <c r="DX100" s="873">
        <v>0</v>
      </c>
      <c r="DY100" s="873">
        <v>0</v>
      </c>
      <c r="DZ100" s="873">
        <v>-11675</v>
      </c>
      <c r="EA100" s="873">
        <v>0</v>
      </c>
      <c r="EB100" s="873">
        <v>-11675</v>
      </c>
      <c r="EC100" s="873">
        <v>0</v>
      </c>
      <c r="ED100" s="873">
        <v>0</v>
      </c>
      <c r="EE100" s="873">
        <v>0</v>
      </c>
      <c r="EF100" s="873">
        <v>0</v>
      </c>
      <c r="EG100" s="873">
        <v>0</v>
      </c>
      <c r="EH100" s="873">
        <v>-105900</v>
      </c>
      <c r="EI100" s="873">
        <v>0</v>
      </c>
      <c r="EJ100" s="873">
        <v>-105900</v>
      </c>
      <c r="EK100" s="873">
        <v>0</v>
      </c>
      <c r="EL100" s="873">
        <v>0</v>
      </c>
      <c r="EM100" s="873">
        <v>0</v>
      </c>
      <c r="EN100" s="873">
        <v>0</v>
      </c>
      <c r="EO100" s="873">
        <v>0</v>
      </c>
      <c r="EP100" s="873">
        <v>0</v>
      </c>
      <c r="EQ100" s="873">
        <v>-9850</v>
      </c>
      <c r="ER100" s="873">
        <v>0</v>
      </c>
      <c r="ES100" s="873">
        <v>-9850</v>
      </c>
      <c r="ET100" s="873">
        <v>0</v>
      </c>
      <c r="EU100" s="873">
        <v>0</v>
      </c>
      <c r="EV100" s="873">
        <v>0</v>
      </c>
      <c r="EW100" s="873">
        <v>0</v>
      </c>
      <c r="EX100" s="873">
        <v>0</v>
      </c>
      <c r="EY100" s="873">
        <v>0</v>
      </c>
      <c r="EZ100" s="873">
        <v>0</v>
      </c>
      <c r="FA100" s="873">
        <v>0</v>
      </c>
      <c r="FB100" s="873">
        <v>0</v>
      </c>
      <c r="FC100" s="873">
        <v>0</v>
      </c>
      <c r="FD100" s="873">
        <v>0</v>
      </c>
      <c r="FE100" s="873">
        <v>0</v>
      </c>
      <c r="FF100" s="873">
        <v>0</v>
      </c>
      <c r="FG100" s="873">
        <v>0</v>
      </c>
      <c r="FH100" s="873">
        <v>0</v>
      </c>
      <c r="FI100" s="873">
        <v>0</v>
      </c>
      <c r="FJ100" s="873">
        <v>0</v>
      </c>
      <c r="FK100" s="873">
        <v>0</v>
      </c>
      <c r="FL100" s="873">
        <v>0</v>
      </c>
      <c r="FM100" s="873">
        <v>0</v>
      </c>
      <c r="FN100" s="873">
        <v>0</v>
      </c>
      <c r="FO100" s="873">
        <v>-12657</v>
      </c>
      <c r="FP100" s="873">
        <v>0</v>
      </c>
      <c r="FQ100" s="873">
        <v>-12657</v>
      </c>
      <c r="FR100" s="873">
        <v>2652</v>
      </c>
      <c r="FS100" s="873">
        <v>0</v>
      </c>
      <c r="FT100" s="873">
        <v>2652</v>
      </c>
      <c r="FU100" s="873">
        <v>-6746</v>
      </c>
      <c r="FV100" s="873">
        <v>0</v>
      </c>
      <c r="FW100" s="873">
        <v>-6746</v>
      </c>
      <c r="FX100" s="873">
        <v>3160</v>
      </c>
      <c r="FY100" s="873">
        <v>0</v>
      </c>
      <c r="FZ100" s="873">
        <v>3160</v>
      </c>
      <c r="GA100" s="873">
        <v>0</v>
      </c>
      <c r="GB100" s="873">
        <v>0</v>
      </c>
      <c r="GC100" s="873">
        <v>0</v>
      </c>
      <c r="GD100" s="873">
        <v>-14849265</v>
      </c>
      <c r="GE100" s="873">
        <v>0</v>
      </c>
      <c r="GF100" s="873">
        <v>-14849265</v>
      </c>
      <c r="GG100" s="873">
        <v>0</v>
      </c>
      <c r="GH100" s="873">
        <v>0</v>
      </c>
      <c r="GI100" s="873">
        <v>0</v>
      </c>
      <c r="GJ100" s="873">
        <v>-431185</v>
      </c>
      <c r="GK100" s="873">
        <v>0</v>
      </c>
      <c r="GL100" s="873">
        <v>-431185</v>
      </c>
      <c r="GM100" s="873">
        <v>-15303891</v>
      </c>
      <c r="GN100" s="873">
        <v>0</v>
      </c>
      <c r="GO100" s="873">
        <v>-15303891</v>
      </c>
      <c r="GP100" s="873">
        <v>0</v>
      </c>
      <c r="GQ100" s="873">
        <v>0</v>
      </c>
      <c r="GR100" s="873">
        <v>0</v>
      </c>
      <c r="GS100" s="873">
        <v>0</v>
      </c>
      <c r="GT100" s="873">
        <v>0</v>
      </c>
      <c r="GU100" s="873">
        <v>0</v>
      </c>
      <c r="GV100" s="873">
        <v>0</v>
      </c>
      <c r="GW100" s="873">
        <v>0</v>
      </c>
      <c r="GX100" s="873">
        <v>0</v>
      </c>
      <c r="GY100" s="873">
        <v>31106845</v>
      </c>
      <c r="GZ100" s="873">
        <v>0</v>
      </c>
      <c r="HA100" s="873">
        <v>31106845</v>
      </c>
      <c r="HB100" s="873">
        <v>329057</v>
      </c>
      <c r="HC100" s="873">
        <v>0</v>
      </c>
      <c r="HD100" s="873">
        <v>329057</v>
      </c>
      <c r="HE100" s="873">
        <v>-4930682</v>
      </c>
      <c r="HF100" s="873">
        <v>0</v>
      </c>
      <c r="HG100" s="873">
        <v>-4930682</v>
      </c>
      <c r="HH100" s="873">
        <v>-1059877</v>
      </c>
      <c r="HI100" s="873">
        <v>0</v>
      </c>
      <c r="HJ100" s="873">
        <v>-1059877</v>
      </c>
      <c r="HK100" s="873">
        <v>-105900</v>
      </c>
      <c r="HL100" s="873">
        <v>0</v>
      </c>
      <c r="HM100" s="873">
        <v>-105900</v>
      </c>
      <c r="HN100" s="873">
        <v>-15303891</v>
      </c>
      <c r="HO100" s="873">
        <v>0</v>
      </c>
      <c r="HP100" s="873">
        <v>-15303891</v>
      </c>
      <c r="HQ100" s="873">
        <v>0</v>
      </c>
      <c r="HR100" s="873">
        <v>0</v>
      </c>
      <c r="HS100" s="873">
        <v>0</v>
      </c>
      <c r="HT100" s="873">
        <v>-21071293</v>
      </c>
      <c r="HU100" s="873">
        <v>0</v>
      </c>
      <c r="HV100" s="873">
        <v>-21071293</v>
      </c>
      <c r="HW100" s="873">
        <v>10035552</v>
      </c>
      <c r="HX100" s="873">
        <v>0</v>
      </c>
      <c r="HY100" s="873">
        <v>10035552</v>
      </c>
      <c r="HZ100" s="870" t="s">
        <v>692</v>
      </c>
      <c r="IA100" s="870" t="s">
        <v>687</v>
      </c>
      <c r="IB100" s="870" t="s">
        <v>1907</v>
      </c>
      <c r="IC100" s="870" t="s">
        <v>2735</v>
      </c>
      <c r="ID100" s="870" t="s">
        <v>2837</v>
      </c>
    </row>
    <row r="101" spans="1:238" x14ac:dyDescent="0.2">
      <c r="A101" s="870" t="s">
        <v>3069</v>
      </c>
      <c r="B101" s="870" t="s">
        <v>257</v>
      </c>
      <c r="C101" s="870" t="s">
        <v>256</v>
      </c>
      <c r="D101" s="873">
        <v>33232561</v>
      </c>
      <c r="E101" s="873">
        <v>0</v>
      </c>
      <c r="F101" s="873">
        <v>33232561</v>
      </c>
      <c r="G101" s="873">
        <v>-1407838</v>
      </c>
      <c r="H101" s="873">
        <v>0</v>
      </c>
      <c r="I101" s="873">
        <v>-1407838</v>
      </c>
      <c r="J101" s="873">
        <v>-111774</v>
      </c>
      <c r="K101" s="873">
        <v>0</v>
      </c>
      <c r="L101" s="873">
        <v>-111774</v>
      </c>
      <c r="M101" s="873">
        <v>200067</v>
      </c>
      <c r="N101" s="873">
        <v>0</v>
      </c>
      <c r="O101" s="873">
        <v>200067</v>
      </c>
      <c r="P101" s="873">
        <v>46746</v>
      </c>
      <c r="Q101" s="873">
        <v>0</v>
      </c>
      <c r="R101" s="873">
        <v>46746</v>
      </c>
      <c r="S101" s="873">
        <v>-13486</v>
      </c>
      <c r="T101" s="873">
        <v>0</v>
      </c>
      <c r="U101" s="873">
        <v>-13486</v>
      </c>
      <c r="V101" s="873">
        <v>121553</v>
      </c>
      <c r="W101" s="873">
        <v>0</v>
      </c>
      <c r="X101" s="873">
        <v>121553</v>
      </c>
      <c r="Y101" s="873">
        <v>-4437754</v>
      </c>
      <c r="Z101" s="873">
        <v>0</v>
      </c>
      <c r="AA101" s="873">
        <v>-4437754</v>
      </c>
      <c r="AB101" s="873">
        <v>-23224</v>
      </c>
      <c r="AC101" s="873">
        <v>0</v>
      </c>
      <c r="AD101" s="873">
        <v>-23224</v>
      </c>
      <c r="AE101" s="873">
        <v>-212933</v>
      </c>
      <c r="AF101" s="873">
        <v>0</v>
      </c>
      <c r="AG101" s="873">
        <v>-212933</v>
      </c>
      <c r="AH101" s="873">
        <v>0</v>
      </c>
      <c r="AI101" s="873">
        <v>0</v>
      </c>
      <c r="AJ101" s="873">
        <v>0</v>
      </c>
      <c r="AK101" s="873">
        <v>0</v>
      </c>
      <c r="AL101" s="873">
        <v>0</v>
      </c>
      <c r="AM101" s="873">
        <v>0</v>
      </c>
      <c r="AN101" s="873">
        <v>-9224</v>
      </c>
      <c r="AO101" s="873">
        <v>0</v>
      </c>
      <c r="AP101" s="873">
        <v>-9224</v>
      </c>
      <c r="AQ101" s="873">
        <v>0</v>
      </c>
      <c r="AR101" s="873">
        <v>0</v>
      </c>
      <c r="AS101" s="873">
        <v>0</v>
      </c>
      <c r="AT101" s="873">
        <v>-203709</v>
      </c>
      <c r="AU101" s="873">
        <v>0</v>
      </c>
      <c r="AV101" s="873">
        <v>-203709</v>
      </c>
      <c r="AW101" s="873">
        <v>3</v>
      </c>
      <c r="AX101" s="873">
        <v>0</v>
      </c>
      <c r="AY101" s="873">
        <v>3</v>
      </c>
      <c r="AZ101" s="873">
        <v>506824</v>
      </c>
      <c r="BA101" s="873">
        <v>0</v>
      </c>
      <c r="BB101" s="873">
        <v>506824</v>
      </c>
      <c r="BC101" s="873">
        <v>-27821</v>
      </c>
      <c r="BD101" s="873">
        <v>0</v>
      </c>
      <c r="BE101" s="873">
        <v>-27821</v>
      </c>
      <c r="BF101" s="873">
        <v>-2453659</v>
      </c>
      <c r="BG101" s="873">
        <v>0</v>
      </c>
      <c r="BH101" s="873">
        <v>-2453659</v>
      </c>
      <c r="BI101" s="873">
        <v>-106123</v>
      </c>
      <c r="BJ101" s="873">
        <v>0</v>
      </c>
      <c r="BK101" s="873">
        <v>-106123</v>
      </c>
      <c r="BL101" s="873">
        <v>-53699</v>
      </c>
      <c r="BM101" s="873">
        <v>0</v>
      </c>
      <c r="BN101" s="873">
        <v>-53699</v>
      </c>
      <c r="BO101" s="873">
        <v>0</v>
      </c>
      <c r="BP101" s="873">
        <v>0</v>
      </c>
      <c r="BQ101" s="873">
        <v>0</v>
      </c>
      <c r="BR101" s="873">
        <v>0</v>
      </c>
      <c r="BS101" s="873">
        <v>0</v>
      </c>
      <c r="BT101" s="873">
        <v>0</v>
      </c>
      <c r="BU101" s="873">
        <v>0</v>
      </c>
      <c r="BV101" s="873">
        <v>0</v>
      </c>
      <c r="BW101" s="873">
        <v>0</v>
      </c>
      <c r="BX101" s="873">
        <v>0</v>
      </c>
      <c r="BY101" s="873">
        <v>0</v>
      </c>
      <c r="BZ101" s="873">
        <v>0</v>
      </c>
      <c r="CA101" s="873">
        <v>0</v>
      </c>
      <c r="CB101" s="873">
        <v>0</v>
      </c>
      <c r="CC101" s="873">
        <v>0</v>
      </c>
      <c r="CD101" s="873">
        <v>-6785165</v>
      </c>
      <c r="CE101" s="873">
        <v>0</v>
      </c>
      <c r="CF101" s="873">
        <v>-6785165</v>
      </c>
      <c r="CG101" s="873">
        <v>0</v>
      </c>
      <c r="CH101" s="873">
        <v>0</v>
      </c>
      <c r="CI101" s="873">
        <v>0</v>
      </c>
      <c r="CJ101" s="873">
        <v>0</v>
      </c>
      <c r="CK101" s="873">
        <v>0</v>
      </c>
      <c r="CL101" s="873">
        <v>0</v>
      </c>
      <c r="CM101" s="873">
        <v>-548087</v>
      </c>
      <c r="CN101" s="873">
        <v>0</v>
      </c>
      <c r="CO101" s="873">
        <v>-548087</v>
      </c>
      <c r="CP101" s="873">
        <v>34012</v>
      </c>
      <c r="CQ101" s="873">
        <v>0</v>
      </c>
      <c r="CR101" s="873">
        <v>34012</v>
      </c>
      <c r="CS101" s="873">
        <v>-514075</v>
      </c>
      <c r="CT101" s="873">
        <v>0</v>
      </c>
      <c r="CU101" s="873">
        <v>-514075</v>
      </c>
      <c r="CV101" s="873">
        <v>-17749</v>
      </c>
      <c r="CW101" s="873">
        <v>0</v>
      </c>
      <c r="CX101" s="873">
        <v>-17749</v>
      </c>
      <c r="CY101" s="873">
        <v>607</v>
      </c>
      <c r="CZ101" s="873">
        <v>0</v>
      </c>
      <c r="DA101" s="873">
        <v>607</v>
      </c>
      <c r="DB101" s="873">
        <v>-25842</v>
      </c>
      <c r="DC101" s="873">
        <v>0</v>
      </c>
      <c r="DD101" s="873">
        <v>-25842</v>
      </c>
      <c r="DE101" s="873">
        <v>-2016</v>
      </c>
      <c r="DF101" s="873">
        <v>0</v>
      </c>
      <c r="DG101" s="873">
        <v>-2016</v>
      </c>
      <c r="DH101" s="873">
        <v>0</v>
      </c>
      <c r="DI101" s="873">
        <v>0</v>
      </c>
      <c r="DJ101" s="873">
        <v>0</v>
      </c>
      <c r="DK101" s="873">
        <v>0</v>
      </c>
      <c r="DL101" s="873">
        <v>0</v>
      </c>
      <c r="DM101" s="873">
        <v>0</v>
      </c>
      <c r="DN101" s="873">
        <v>0</v>
      </c>
      <c r="DO101" s="873">
        <v>0</v>
      </c>
      <c r="DP101" s="873">
        <v>0</v>
      </c>
      <c r="DQ101" s="873">
        <v>0</v>
      </c>
      <c r="DR101" s="873">
        <v>0</v>
      </c>
      <c r="DS101" s="873">
        <v>0</v>
      </c>
      <c r="DT101" s="873">
        <v>0</v>
      </c>
      <c r="DU101" s="873">
        <v>0</v>
      </c>
      <c r="DV101" s="873">
        <v>0</v>
      </c>
      <c r="DW101" s="873">
        <v>0</v>
      </c>
      <c r="DX101" s="873">
        <v>0</v>
      </c>
      <c r="DY101" s="873">
        <v>0</v>
      </c>
      <c r="DZ101" s="873">
        <v>0</v>
      </c>
      <c r="EA101" s="873">
        <v>0</v>
      </c>
      <c r="EB101" s="873">
        <v>0</v>
      </c>
      <c r="EC101" s="873">
        <v>0</v>
      </c>
      <c r="ED101" s="873">
        <v>0</v>
      </c>
      <c r="EE101" s="873">
        <v>0</v>
      </c>
      <c r="EF101" s="873">
        <v>0</v>
      </c>
      <c r="EG101" s="873">
        <v>0</v>
      </c>
      <c r="EH101" s="873">
        <v>-45000</v>
      </c>
      <c r="EI101" s="873">
        <v>0</v>
      </c>
      <c r="EJ101" s="873">
        <v>-45000</v>
      </c>
      <c r="EK101" s="873">
        <v>0</v>
      </c>
      <c r="EL101" s="873">
        <v>0</v>
      </c>
      <c r="EM101" s="873">
        <v>0</v>
      </c>
      <c r="EN101" s="873">
        <v>0</v>
      </c>
      <c r="EO101" s="873">
        <v>0</v>
      </c>
      <c r="EP101" s="873">
        <v>0</v>
      </c>
      <c r="EQ101" s="873">
        <v>0</v>
      </c>
      <c r="ER101" s="873">
        <v>0</v>
      </c>
      <c r="ES101" s="873">
        <v>0</v>
      </c>
      <c r="ET101" s="873">
        <v>0</v>
      </c>
      <c r="EU101" s="873">
        <v>0</v>
      </c>
      <c r="EV101" s="873">
        <v>0</v>
      </c>
      <c r="EW101" s="873">
        <v>0</v>
      </c>
      <c r="EX101" s="873">
        <v>0</v>
      </c>
      <c r="EY101" s="873">
        <v>0</v>
      </c>
      <c r="EZ101" s="873">
        <v>648</v>
      </c>
      <c r="FA101" s="873">
        <v>0</v>
      </c>
      <c r="FB101" s="873">
        <v>648</v>
      </c>
      <c r="FC101" s="873">
        <v>-7102</v>
      </c>
      <c r="FD101" s="873">
        <v>0</v>
      </c>
      <c r="FE101" s="873">
        <v>-7102</v>
      </c>
      <c r="FF101" s="873">
        <v>0</v>
      </c>
      <c r="FG101" s="873">
        <v>0</v>
      </c>
      <c r="FH101" s="873">
        <v>0</v>
      </c>
      <c r="FI101" s="873">
        <v>0</v>
      </c>
      <c r="FJ101" s="873">
        <v>0</v>
      </c>
      <c r="FK101" s="873">
        <v>0</v>
      </c>
      <c r="FL101" s="873">
        <v>0</v>
      </c>
      <c r="FM101" s="873">
        <v>0</v>
      </c>
      <c r="FN101" s="873">
        <v>0</v>
      </c>
      <c r="FO101" s="873">
        <v>-17195</v>
      </c>
      <c r="FP101" s="873">
        <v>0</v>
      </c>
      <c r="FQ101" s="873">
        <v>-17195</v>
      </c>
      <c r="FR101" s="873">
        <v>617</v>
      </c>
      <c r="FS101" s="873">
        <v>0</v>
      </c>
      <c r="FT101" s="873">
        <v>617</v>
      </c>
      <c r="FU101" s="873">
        <v>-2379</v>
      </c>
      <c r="FV101" s="873">
        <v>0</v>
      </c>
      <c r="FW101" s="873">
        <v>-2379</v>
      </c>
      <c r="FX101" s="873">
        <v>8878</v>
      </c>
      <c r="FY101" s="873">
        <v>0</v>
      </c>
      <c r="FZ101" s="873">
        <v>8878</v>
      </c>
      <c r="GA101" s="873">
        <v>-38</v>
      </c>
      <c r="GB101" s="873">
        <v>0</v>
      </c>
      <c r="GC101" s="873">
        <v>-38</v>
      </c>
      <c r="GD101" s="873">
        <v>-10790801</v>
      </c>
      <c r="GE101" s="873">
        <v>0</v>
      </c>
      <c r="GF101" s="873">
        <v>-10790801</v>
      </c>
      <c r="GG101" s="873">
        <v>-104869</v>
      </c>
      <c r="GH101" s="873">
        <v>0</v>
      </c>
      <c r="GI101" s="873">
        <v>-104869</v>
      </c>
      <c r="GJ101" s="873">
        <v>-176770</v>
      </c>
      <c r="GK101" s="873">
        <v>0</v>
      </c>
      <c r="GL101" s="873">
        <v>-176770</v>
      </c>
      <c r="GM101" s="873">
        <v>-11089011</v>
      </c>
      <c r="GN101" s="873">
        <v>0</v>
      </c>
      <c r="GO101" s="873">
        <v>-11089011</v>
      </c>
      <c r="GP101" s="873">
        <v>0</v>
      </c>
      <c r="GQ101" s="873">
        <v>0</v>
      </c>
      <c r="GR101" s="873">
        <v>0</v>
      </c>
      <c r="GS101" s="873">
        <v>0</v>
      </c>
      <c r="GT101" s="873">
        <v>0</v>
      </c>
      <c r="GU101" s="873">
        <v>0</v>
      </c>
      <c r="GV101" s="873">
        <v>0</v>
      </c>
      <c r="GW101" s="873">
        <v>0</v>
      </c>
      <c r="GX101" s="873">
        <v>0</v>
      </c>
      <c r="GY101" s="873">
        <v>31824723</v>
      </c>
      <c r="GZ101" s="873">
        <v>0</v>
      </c>
      <c r="HA101" s="873">
        <v>31824723</v>
      </c>
      <c r="HB101" s="873">
        <v>121553</v>
      </c>
      <c r="HC101" s="873">
        <v>0</v>
      </c>
      <c r="HD101" s="873">
        <v>121553</v>
      </c>
      <c r="HE101" s="873">
        <v>-6785165</v>
      </c>
      <c r="HF101" s="873">
        <v>0</v>
      </c>
      <c r="HG101" s="873">
        <v>-6785165</v>
      </c>
      <c r="HH101" s="873">
        <v>-514075</v>
      </c>
      <c r="HI101" s="873">
        <v>0</v>
      </c>
      <c r="HJ101" s="873">
        <v>-514075</v>
      </c>
      <c r="HK101" s="873">
        <v>-45000</v>
      </c>
      <c r="HL101" s="873">
        <v>0</v>
      </c>
      <c r="HM101" s="873">
        <v>-45000</v>
      </c>
      <c r="HN101" s="873">
        <v>-11089011</v>
      </c>
      <c r="HO101" s="873">
        <v>0</v>
      </c>
      <c r="HP101" s="873">
        <v>-11089011</v>
      </c>
      <c r="HQ101" s="873">
        <v>0</v>
      </c>
      <c r="HR101" s="873">
        <v>0</v>
      </c>
      <c r="HS101" s="873">
        <v>0</v>
      </c>
      <c r="HT101" s="873">
        <v>-18311698</v>
      </c>
      <c r="HU101" s="873">
        <v>0</v>
      </c>
      <c r="HV101" s="873">
        <v>-18311698</v>
      </c>
      <c r="HW101" s="873">
        <v>13513025</v>
      </c>
      <c r="HX101" s="873">
        <v>0</v>
      </c>
      <c r="HY101" s="873">
        <v>13513025</v>
      </c>
      <c r="HZ101" s="870" t="s">
        <v>729</v>
      </c>
      <c r="IA101" s="870" t="s">
        <v>728</v>
      </c>
      <c r="IB101" s="870" t="s">
        <v>1907</v>
      </c>
      <c r="IC101" s="870" t="s">
        <v>2736</v>
      </c>
      <c r="ID101" s="870" t="s">
        <v>2838</v>
      </c>
    </row>
    <row r="102" spans="1:238" x14ac:dyDescent="0.2">
      <c r="A102" s="870" t="s">
        <v>3069</v>
      </c>
      <c r="B102" s="870" t="s">
        <v>259</v>
      </c>
      <c r="C102" s="870" t="s">
        <v>258</v>
      </c>
      <c r="D102" s="873">
        <v>93829311</v>
      </c>
      <c r="E102" s="873">
        <v>0</v>
      </c>
      <c r="F102" s="873">
        <v>93829311</v>
      </c>
      <c r="G102" s="873">
        <v>0</v>
      </c>
      <c r="H102" s="873">
        <v>0</v>
      </c>
      <c r="I102" s="873">
        <v>0</v>
      </c>
      <c r="J102" s="873">
        <v>-746280</v>
      </c>
      <c r="K102" s="873">
        <v>0</v>
      </c>
      <c r="L102" s="873">
        <v>-746280</v>
      </c>
      <c r="M102" s="873">
        <v>181840</v>
      </c>
      <c r="N102" s="873">
        <v>0</v>
      </c>
      <c r="O102" s="873">
        <v>181840</v>
      </c>
      <c r="P102" s="873">
        <v>1682551</v>
      </c>
      <c r="Q102" s="873">
        <v>0</v>
      </c>
      <c r="R102" s="873">
        <v>1682551</v>
      </c>
      <c r="S102" s="873">
        <v>17725</v>
      </c>
      <c r="T102" s="873">
        <v>0</v>
      </c>
      <c r="U102" s="873">
        <v>17725</v>
      </c>
      <c r="V102" s="873">
        <v>1135836</v>
      </c>
      <c r="W102" s="873">
        <v>0</v>
      </c>
      <c r="X102" s="873">
        <v>1135836</v>
      </c>
      <c r="Y102" s="873">
        <v>-4217920</v>
      </c>
      <c r="Z102" s="873">
        <v>0</v>
      </c>
      <c r="AA102" s="873">
        <v>-4217920</v>
      </c>
      <c r="AB102" s="873">
        <v>0</v>
      </c>
      <c r="AC102" s="873">
        <v>0</v>
      </c>
      <c r="AD102" s="873">
        <v>0</v>
      </c>
      <c r="AE102" s="873">
        <v>-244801</v>
      </c>
      <c r="AF102" s="873">
        <v>0</v>
      </c>
      <c r="AG102" s="873">
        <v>-244801</v>
      </c>
      <c r="AH102" s="873">
        <v>297</v>
      </c>
      <c r="AI102" s="873">
        <v>0</v>
      </c>
      <c r="AJ102" s="873">
        <v>297</v>
      </c>
      <c r="AK102" s="873">
        <v>0</v>
      </c>
      <c r="AL102" s="873">
        <v>0</v>
      </c>
      <c r="AM102" s="873">
        <v>0</v>
      </c>
      <c r="AN102" s="873">
        <v>-4607</v>
      </c>
      <c r="AO102" s="873">
        <v>0</v>
      </c>
      <c r="AP102" s="873">
        <v>-4607</v>
      </c>
      <c r="AQ102" s="873">
        <v>0</v>
      </c>
      <c r="AR102" s="873">
        <v>0</v>
      </c>
      <c r="AS102" s="873">
        <v>0</v>
      </c>
      <c r="AT102" s="873">
        <v>-240491</v>
      </c>
      <c r="AU102" s="873">
        <v>0</v>
      </c>
      <c r="AV102" s="873">
        <v>-240491</v>
      </c>
      <c r="AW102" s="873">
        <v>0</v>
      </c>
      <c r="AX102" s="873">
        <v>0</v>
      </c>
      <c r="AY102" s="873">
        <v>0</v>
      </c>
      <c r="AZ102" s="873">
        <v>1943074</v>
      </c>
      <c r="BA102" s="873">
        <v>0</v>
      </c>
      <c r="BB102" s="873">
        <v>1943074</v>
      </c>
      <c r="BC102" s="873">
        <v>-31105</v>
      </c>
      <c r="BD102" s="873">
        <v>0</v>
      </c>
      <c r="BE102" s="873">
        <v>-31105</v>
      </c>
      <c r="BF102" s="873">
        <v>-7277011</v>
      </c>
      <c r="BG102" s="873">
        <v>0</v>
      </c>
      <c r="BH102" s="873">
        <v>-7277011</v>
      </c>
      <c r="BI102" s="873">
        <v>48683</v>
      </c>
      <c r="BJ102" s="873">
        <v>0</v>
      </c>
      <c r="BK102" s="873">
        <v>48683</v>
      </c>
      <c r="BL102" s="873">
        <v>-43991</v>
      </c>
      <c r="BM102" s="873">
        <v>0</v>
      </c>
      <c r="BN102" s="873">
        <v>-43991</v>
      </c>
      <c r="BO102" s="873">
        <v>0</v>
      </c>
      <c r="BP102" s="873">
        <v>0</v>
      </c>
      <c r="BQ102" s="873">
        <v>0</v>
      </c>
      <c r="BR102" s="873">
        <v>0</v>
      </c>
      <c r="BS102" s="873">
        <v>0</v>
      </c>
      <c r="BT102" s="873">
        <v>0</v>
      </c>
      <c r="BU102" s="873">
        <v>0</v>
      </c>
      <c r="BV102" s="873">
        <v>0</v>
      </c>
      <c r="BW102" s="873">
        <v>0</v>
      </c>
      <c r="BX102" s="873">
        <v>0</v>
      </c>
      <c r="BY102" s="873">
        <v>0</v>
      </c>
      <c r="BZ102" s="873">
        <v>0</v>
      </c>
      <c r="CA102" s="873">
        <v>0</v>
      </c>
      <c r="CB102" s="873">
        <v>0</v>
      </c>
      <c r="CC102" s="873">
        <v>0</v>
      </c>
      <c r="CD102" s="873">
        <v>-9823071</v>
      </c>
      <c r="CE102" s="873">
        <v>0</v>
      </c>
      <c r="CF102" s="873">
        <v>-9823071</v>
      </c>
      <c r="CG102" s="873">
        <v>-99818</v>
      </c>
      <c r="CH102" s="873">
        <v>0</v>
      </c>
      <c r="CI102" s="873">
        <v>-99818</v>
      </c>
      <c r="CJ102" s="873">
        <v>-13934</v>
      </c>
      <c r="CK102" s="873">
        <v>0</v>
      </c>
      <c r="CL102" s="873">
        <v>-13934</v>
      </c>
      <c r="CM102" s="873">
        <v>-2571593</v>
      </c>
      <c r="CN102" s="873">
        <v>0</v>
      </c>
      <c r="CO102" s="873">
        <v>-2571593</v>
      </c>
      <c r="CP102" s="873">
        <v>-148405</v>
      </c>
      <c r="CQ102" s="873">
        <v>0</v>
      </c>
      <c r="CR102" s="873">
        <v>-148405</v>
      </c>
      <c r="CS102" s="873">
        <v>-2833750</v>
      </c>
      <c r="CT102" s="873">
        <v>0</v>
      </c>
      <c r="CU102" s="873">
        <v>-2833750</v>
      </c>
      <c r="CV102" s="873">
        <v>-192538</v>
      </c>
      <c r="CW102" s="873">
        <v>0</v>
      </c>
      <c r="CX102" s="873">
        <v>-192538</v>
      </c>
      <c r="CY102" s="873">
        <v>8926</v>
      </c>
      <c r="CZ102" s="873">
        <v>0</v>
      </c>
      <c r="DA102" s="873">
        <v>8926</v>
      </c>
      <c r="DB102" s="873">
        <v>-7460</v>
      </c>
      <c r="DC102" s="873">
        <v>0</v>
      </c>
      <c r="DD102" s="873">
        <v>-7460</v>
      </c>
      <c r="DE102" s="873">
        <v>4269</v>
      </c>
      <c r="DF102" s="873">
        <v>0</v>
      </c>
      <c r="DG102" s="873">
        <v>4269</v>
      </c>
      <c r="DH102" s="873">
        <v>-5243</v>
      </c>
      <c r="DI102" s="873">
        <v>0</v>
      </c>
      <c r="DJ102" s="873">
        <v>-5243</v>
      </c>
      <c r="DK102" s="873">
        <v>0</v>
      </c>
      <c r="DL102" s="873">
        <v>0</v>
      </c>
      <c r="DM102" s="873">
        <v>0</v>
      </c>
      <c r="DN102" s="873">
        <v>0</v>
      </c>
      <c r="DO102" s="873">
        <v>0</v>
      </c>
      <c r="DP102" s="873">
        <v>0</v>
      </c>
      <c r="DQ102" s="873">
        <v>0</v>
      </c>
      <c r="DR102" s="873">
        <v>0</v>
      </c>
      <c r="DS102" s="873">
        <v>0</v>
      </c>
      <c r="DT102" s="873">
        <v>0</v>
      </c>
      <c r="DU102" s="873">
        <v>0</v>
      </c>
      <c r="DV102" s="873">
        <v>0</v>
      </c>
      <c r="DW102" s="873">
        <v>0</v>
      </c>
      <c r="DX102" s="873">
        <v>0</v>
      </c>
      <c r="DY102" s="873">
        <v>0</v>
      </c>
      <c r="DZ102" s="873">
        <v>0</v>
      </c>
      <c r="EA102" s="873">
        <v>0</v>
      </c>
      <c r="EB102" s="873">
        <v>0</v>
      </c>
      <c r="EC102" s="873">
        <v>0</v>
      </c>
      <c r="ED102" s="873">
        <v>0</v>
      </c>
      <c r="EE102" s="873">
        <v>0</v>
      </c>
      <c r="EF102" s="873">
        <v>0</v>
      </c>
      <c r="EG102" s="873">
        <v>0</v>
      </c>
      <c r="EH102" s="873">
        <v>-192046</v>
      </c>
      <c r="EI102" s="873">
        <v>0</v>
      </c>
      <c r="EJ102" s="873">
        <v>-192046</v>
      </c>
      <c r="EK102" s="873">
        <v>0</v>
      </c>
      <c r="EL102" s="873">
        <v>0</v>
      </c>
      <c r="EM102" s="873">
        <v>0</v>
      </c>
      <c r="EN102" s="873">
        <v>0</v>
      </c>
      <c r="EO102" s="873">
        <v>0</v>
      </c>
      <c r="EP102" s="873">
        <v>0</v>
      </c>
      <c r="EQ102" s="873">
        <v>-89643</v>
      </c>
      <c r="ER102" s="873">
        <v>0</v>
      </c>
      <c r="ES102" s="873">
        <v>-89643</v>
      </c>
      <c r="ET102" s="873">
        <v>0</v>
      </c>
      <c r="EU102" s="873">
        <v>0</v>
      </c>
      <c r="EV102" s="873">
        <v>0</v>
      </c>
      <c r="EW102" s="873">
        <v>0</v>
      </c>
      <c r="EX102" s="873">
        <v>0</v>
      </c>
      <c r="EY102" s="873">
        <v>0</v>
      </c>
      <c r="EZ102" s="873">
        <v>0</v>
      </c>
      <c r="FA102" s="873">
        <v>0</v>
      </c>
      <c r="FB102" s="873">
        <v>0</v>
      </c>
      <c r="FC102" s="873">
        <v>0</v>
      </c>
      <c r="FD102" s="873">
        <v>0</v>
      </c>
      <c r="FE102" s="873">
        <v>0</v>
      </c>
      <c r="FF102" s="873">
        <v>0</v>
      </c>
      <c r="FG102" s="873">
        <v>0</v>
      </c>
      <c r="FH102" s="873">
        <v>0</v>
      </c>
      <c r="FI102" s="873">
        <v>0</v>
      </c>
      <c r="FJ102" s="873">
        <v>0</v>
      </c>
      <c r="FK102" s="873">
        <v>0</v>
      </c>
      <c r="FL102" s="873">
        <v>0</v>
      </c>
      <c r="FM102" s="873">
        <v>0</v>
      </c>
      <c r="FN102" s="873">
        <v>0</v>
      </c>
      <c r="FO102" s="873">
        <v>-82484</v>
      </c>
      <c r="FP102" s="873">
        <v>0</v>
      </c>
      <c r="FQ102" s="873">
        <v>-82484</v>
      </c>
      <c r="FR102" s="873">
        <v>0</v>
      </c>
      <c r="FS102" s="873">
        <v>0</v>
      </c>
      <c r="FT102" s="873">
        <v>0</v>
      </c>
      <c r="FU102" s="873">
        <v>0</v>
      </c>
      <c r="FV102" s="873">
        <v>0</v>
      </c>
      <c r="FW102" s="873">
        <v>0</v>
      </c>
      <c r="FX102" s="873">
        <v>16714</v>
      </c>
      <c r="FY102" s="873">
        <v>0</v>
      </c>
      <c r="FZ102" s="873">
        <v>16714</v>
      </c>
      <c r="GA102" s="873">
        <v>0</v>
      </c>
      <c r="GB102" s="873">
        <v>0</v>
      </c>
      <c r="GC102" s="873">
        <v>0</v>
      </c>
      <c r="GD102" s="873">
        <v>-45272390</v>
      </c>
      <c r="GE102" s="873">
        <v>0</v>
      </c>
      <c r="GF102" s="873">
        <v>-45272390</v>
      </c>
      <c r="GG102" s="873">
        <v>0</v>
      </c>
      <c r="GH102" s="873">
        <v>0</v>
      </c>
      <c r="GI102" s="873">
        <v>0</v>
      </c>
      <c r="GJ102" s="873">
        <v>-307616</v>
      </c>
      <c r="GK102" s="873">
        <v>0</v>
      </c>
      <c r="GL102" s="873">
        <v>-307616</v>
      </c>
      <c r="GM102" s="873">
        <v>-45735419</v>
      </c>
      <c r="GN102" s="873">
        <v>0</v>
      </c>
      <c r="GO102" s="873">
        <v>-45735419</v>
      </c>
      <c r="GP102" s="873">
        <v>0</v>
      </c>
      <c r="GQ102" s="873">
        <v>0</v>
      </c>
      <c r="GR102" s="873">
        <v>0</v>
      </c>
      <c r="GS102" s="873">
        <v>0</v>
      </c>
      <c r="GT102" s="873">
        <v>0</v>
      </c>
      <c r="GU102" s="873">
        <v>0</v>
      </c>
      <c r="GV102" s="873">
        <v>0</v>
      </c>
      <c r="GW102" s="873">
        <v>0</v>
      </c>
      <c r="GX102" s="873">
        <v>0</v>
      </c>
      <c r="GY102" s="873">
        <v>93829311</v>
      </c>
      <c r="GZ102" s="873">
        <v>0</v>
      </c>
      <c r="HA102" s="873">
        <v>93829311</v>
      </c>
      <c r="HB102" s="873">
        <v>1135836</v>
      </c>
      <c r="HC102" s="873">
        <v>0</v>
      </c>
      <c r="HD102" s="873">
        <v>1135836</v>
      </c>
      <c r="HE102" s="873">
        <v>-9823071</v>
      </c>
      <c r="HF102" s="873">
        <v>0</v>
      </c>
      <c r="HG102" s="873">
        <v>-9823071</v>
      </c>
      <c r="HH102" s="873">
        <v>-2833750</v>
      </c>
      <c r="HI102" s="873">
        <v>0</v>
      </c>
      <c r="HJ102" s="873">
        <v>-2833750</v>
      </c>
      <c r="HK102" s="873">
        <v>-192046</v>
      </c>
      <c r="HL102" s="873">
        <v>0</v>
      </c>
      <c r="HM102" s="873">
        <v>-192046</v>
      </c>
      <c r="HN102" s="873">
        <v>-45735419</v>
      </c>
      <c r="HO102" s="873">
        <v>0</v>
      </c>
      <c r="HP102" s="873">
        <v>-45735419</v>
      </c>
      <c r="HQ102" s="873">
        <v>0</v>
      </c>
      <c r="HR102" s="873">
        <v>0</v>
      </c>
      <c r="HS102" s="873">
        <v>0</v>
      </c>
      <c r="HT102" s="873">
        <v>-57448450</v>
      </c>
      <c r="HU102" s="873">
        <v>0</v>
      </c>
      <c r="HV102" s="873">
        <v>-57448450</v>
      </c>
      <c r="HW102" s="873">
        <v>36380861</v>
      </c>
      <c r="HX102" s="873">
        <v>0</v>
      </c>
      <c r="HY102" s="873">
        <v>36380861</v>
      </c>
      <c r="HZ102" s="870" t="s">
        <v>702</v>
      </c>
      <c r="IA102" s="870" t="s">
        <v>698</v>
      </c>
      <c r="IB102" s="870" t="s">
        <v>1907</v>
      </c>
      <c r="IC102" s="870" t="s">
        <v>2733</v>
      </c>
      <c r="ID102" s="870" t="s">
        <v>2839</v>
      </c>
    </row>
    <row r="103" spans="1:238" x14ac:dyDescent="0.2">
      <c r="A103" s="870" t="s">
        <v>3069</v>
      </c>
      <c r="B103" s="870" t="s">
        <v>261</v>
      </c>
      <c r="C103" s="870" t="s">
        <v>260</v>
      </c>
      <c r="D103" s="873">
        <v>49760964</v>
      </c>
      <c r="E103" s="873">
        <v>871060</v>
      </c>
      <c r="F103" s="873">
        <v>50632024</v>
      </c>
      <c r="G103" s="873">
        <v>-1931298</v>
      </c>
      <c r="H103" s="873">
        <v>-211</v>
      </c>
      <c r="I103" s="873">
        <v>-1931509</v>
      </c>
      <c r="J103" s="873">
        <v>-93406</v>
      </c>
      <c r="K103" s="873">
        <v>0</v>
      </c>
      <c r="L103" s="873">
        <v>-93406</v>
      </c>
      <c r="M103" s="873">
        <v>125455</v>
      </c>
      <c r="N103" s="873">
        <v>0</v>
      </c>
      <c r="O103" s="873">
        <v>125455</v>
      </c>
      <c r="P103" s="873">
        <v>519023</v>
      </c>
      <c r="Q103" s="873">
        <v>0</v>
      </c>
      <c r="R103" s="873">
        <v>519023</v>
      </c>
      <c r="S103" s="873">
        <v>693508</v>
      </c>
      <c r="T103" s="873">
        <v>0</v>
      </c>
      <c r="U103" s="873">
        <v>693508</v>
      </c>
      <c r="V103" s="873">
        <v>1244580</v>
      </c>
      <c r="W103" s="873">
        <v>0</v>
      </c>
      <c r="X103" s="873">
        <v>1244580</v>
      </c>
      <c r="Y103" s="873">
        <v>-3569062</v>
      </c>
      <c r="Z103" s="873">
        <v>-76439</v>
      </c>
      <c r="AA103" s="873">
        <v>-3645501</v>
      </c>
      <c r="AB103" s="873">
        <v>-11188</v>
      </c>
      <c r="AC103" s="873">
        <v>0</v>
      </c>
      <c r="AD103" s="873">
        <v>-11188</v>
      </c>
      <c r="AE103" s="873">
        <v>-164237</v>
      </c>
      <c r="AF103" s="873">
        <v>-1667</v>
      </c>
      <c r="AG103" s="873">
        <v>-165904</v>
      </c>
      <c r="AH103" s="873">
        <v>-2721</v>
      </c>
      <c r="AI103" s="873">
        <v>0</v>
      </c>
      <c r="AJ103" s="873">
        <v>-2721</v>
      </c>
      <c r="AK103" s="873">
        <v>0</v>
      </c>
      <c r="AL103" s="873">
        <v>0</v>
      </c>
      <c r="AM103" s="873">
        <v>0</v>
      </c>
      <c r="AN103" s="873">
        <v>-26712</v>
      </c>
      <c r="AO103" s="873">
        <v>0</v>
      </c>
      <c r="AP103" s="873">
        <v>-26712</v>
      </c>
      <c r="AQ103" s="873">
        <v>0</v>
      </c>
      <c r="AR103" s="873">
        <v>0</v>
      </c>
      <c r="AS103" s="873">
        <v>0</v>
      </c>
      <c r="AT103" s="873">
        <v>-134804</v>
      </c>
      <c r="AU103" s="873">
        <v>-1667</v>
      </c>
      <c r="AV103" s="873">
        <v>-136471</v>
      </c>
      <c r="AW103" s="873">
        <v>0</v>
      </c>
      <c r="AX103" s="873">
        <v>0</v>
      </c>
      <c r="AY103" s="873">
        <v>0</v>
      </c>
      <c r="AZ103" s="873">
        <v>899097</v>
      </c>
      <c r="BA103" s="873">
        <v>12922</v>
      </c>
      <c r="BB103" s="873">
        <v>912019</v>
      </c>
      <c r="BC103" s="873">
        <v>7516</v>
      </c>
      <c r="BD103" s="873">
        <v>134</v>
      </c>
      <c r="BE103" s="873">
        <v>7650</v>
      </c>
      <c r="BF103" s="873">
        <v>-2749855</v>
      </c>
      <c r="BG103" s="873">
        <v>-92406</v>
      </c>
      <c r="BH103" s="873">
        <v>-2842261</v>
      </c>
      <c r="BI103" s="873">
        <v>20791</v>
      </c>
      <c r="BJ103" s="873">
        <v>-4833</v>
      </c>
      <c r="BK103" s="873">
        <v>15958</v>
      </c>
      <c r="BL103" s="873">
        <v>0</v>
      </c>
      <c r="BM103" s="873">
        <v>0</v>
      </c>
      <c r="BN103" s="873">
        <v>0</v>
      </c>
      <c r="BO103" s="873">
        <v>0</v>
      </c>
      <c r="BP103" s="873">
        <v>0</v>
      </c>
      <c r="BQ103" s="873">
        <v>0</v>
      </c>
      <c r="BR103" s="873">
        <v>0</v>
      </c>
      <c r="BS103" s="873">
        <v>0</v>
      </c>
      <c r="BT103" s="873">
        <v>0</v>
      </c>
      <c r="BU103" s="873">
        <v>0</v>
      </c>
      <c r="BV103" s="873">
        <v>0</v>
      </c>
      <c r="BW103" s="873">
        <v>0</v>
      </c>
      <c r="BX103" s="873">
        <v>0</v>
      </c>
      <c r="BY103" s="873">
        <v>0</v>
      </c>
      <c r="BZ103" s="873">
        <v>0</v>
      </c>
      <c r="CA103" s="873">
        <v>0</v>
      </c>
      <c r="CB103" s="873">
        <v>0</v>
      </c>
      <c r="CC103" s="873">
        <v>0</v>
      </c>
      <c r="CD103" s="873">
        <v>-5555750</v>
      </c>
      <c r="CE103" s="873">
        <v>-162289</v>
      </c>
      <c r="CF103" s="873">
        <v>-5718039</v>
      </c>
      <c r="CG103" s="873">
        <v>0</v>
      </c>
      <c r="CH103" s="873">
        <v>0</v>
      </c>
      <c r="CI103" s="873">
        <v>0</v>
      </c>
      <c r="CJ103" s="873">
        <v>2241</v>
      </c>
      <c r="CK103" s="873">
        <v>0</v>
      </c>
      <c r="CL103" s="873">
        <v>2241</v>
      </c>
      <c r="CM103" s="873">
        <v>-1283366</v>
      </c>
      <c r="CN103" s="873">
        <v>-11902</v>
      </c>
      <c r="CO103" s="873">
        <v>-1295268</v>
      </c>
      <c r="CP103" s="873">
        <v>-4760</v>
      </c>
      <c r="CQ103" s="873">
        <v>447</v>
      </c>
      <c r="CR103" s="873">
        <v>-4313</v>
      </c>
      <c r="CS103" s="873">
        <v>-1285885</v>
      </c>
      <c r="CT103" s="873">
        <v>-11455</v>
      </c>
      <c r="CU103" s="873">
        <v>-1297340</v>
      </c>
      <c r="CV103" s="873">
        <v>-141613</v>
      </c>
      <c r="CW103" s="873">
        <v>0</v>
      </c>
      <c r="CX103" s="873">
        <v>-141613</v>
      </c>
      <c r="CY103" s="873">
        <v>2906</v>
      </c>
      <c r="CZ103" s="873">
        <v>0</v>
      </c>
      <c r="DA103" s="873">
        <v>2906</v>
      </c>
      <c r="DB103" s="873">
        <v>-522373</v>
      </c>
      <c r="DC103" s="873">
        <v>-12974</v>
      </c>
      <c r="DD103" s="873">
        <v>-535347</v>
      </c>
      <c r="DE103" s="873">
        <v>5626</v>
      </c>
      <c r="DF103" s="873">
        <v>0</v>
      </c>
      <c r="DG103" s="873">
        <v>5626</v>
      </c>
      <c r="DH103" s="873">
        <v>0</v>
      </c>
      <c r="DI103" s="873">
        <v>0</v>
      </c>
      <c r="DJ103" s="873">
        <v>0</v>
      </c>
      <c r="DK103" s="873">
        <v>0</v>
      </c>
      <c r="DL103" s="873">
        <v>0</v>
      </c>
      <c r="DM103" s="873">
        <v>0</v>
      </c>
      <c r="DN103" s="873">
        <v>0</v>
      </c>
      <c r="DO103" s="873">
        <v>0</v>
      </c>
      <c r="DP103" s="873">
        <v>0</v>
      </c>
      <c r="DQ103" s="873">
        <v>0</v>
      </c>
      <c r="DR103" s="873">
        <v>0</v>
      </c>
      <c r="DS103" s="873">
        <v>0</v>
      </c>
      <c r="DT103" s="873">
        <v>0</v>
      </c>
      <c r="DU103" s="873">
        <v>0</v>
      </c>
      <c r="DV103" s="873">
        <v>0</v>
      </c>
      <c r="DW103" s="873">
        <v>0</v>
      </c>
      <c r="DX103" s="873">
        <v>0</v>
      </c>
      <c r="DY103" s="873">
        <v>0</v>
      </c>
      <c r="DZ103" s="873">
        <v>0</v>
      </c>
      <c r="EA103" s="873">
        <v>-231976</v>
      </c>
      <c r="EB103" s="873">
        <v>-231976</v>
      </c>
      <c r="EC103" s="873">
        <v>0</v>
      </c>
      <c r="ED103" s="873">
        <v>3351</v>
      </c>
      <c r="EE103" s="873">
        <v>3351</v>
      </c>
      <c r="EF103" s="873">
        <v>-228625</v>
      </c>
      <c r="EG103" s="873">
        <v>0</v>
      </c>
      <c r="EH103" s="873">
        <v>-655454</v>
      </c>
      <c r="EI103" s="873">
        <v>-241599</v>
      </c>
      <c r="EJ103" s="873">
        <v>-897053</v>
      </c>
      <c r="EK103" s="873">
        <v>0</v>
      </c>
      <c r="EL103" s="873">
        <v>0</v>
      </c>
      <c r="EM103" s="873">
        <v>0</v>
      </c>
      <c r="EN103" s="873">
        <v>0</v>
      </c>
      <c r="EO103" s="873">
        <v>0</v>
      </c>
      <c r="EP103" s="873">
        <v>0</v>
      </c>
      <c r="EQ103" s="873">
        <v>-9485</v>
      </c>
      <c r="ER103" s="873">
        <v>0</v>
      </c>
      <c r="ES103" s="873">
        <v>-9485</v>
      </c>
      <c r="ET103" s="873">
        <v>0</v>
      </c>
      <c r="EU103" s="873">
        <v>0</v>
      </c>
      <c r="EV103" s="873">
        <v>0</v>
      </c>
      <c r="EW103" s="873">
        <v>0</v>
      </c>
      <c r="EX103" s="873">
        <v>0</v>
      </c>
      <c r="EY103" s="873">
        <v>0</v>
      </c>
      <c r="EZ103" s="873">
        <v>0</v>
      </c>
      <c r="FA103" s="873">
        <v>0</v>
      </c>
      <c r="FB103" s="873">
        <v>0</v>
      </c>
      <c r="FC103" s="873">
        <v>0</v>
      </c>
      <c r="FD103" s="873">
        <v>0</v>
      </c>
      <c r="FE103" s="873">
        <v>0</v>
      </c>
      <c r="FF103" s="873">
        <v>0</v>
      </c>
      <c r="FG103" s="873">
        <v>0</v>
      </c>
      <c r="FH103" s="873">
        <v>0</v>
      </c>
      <c r="FI103" s="873">
        <v>0</v>
      </c>
      <c r="FJ103" s="873">
        <v>0</v>
      </c>
      <c r="FK103" s="873">
        <v>0</v>
      </c>
      <c r="FL103" s="873">
        <v>0</v>
      </c>
      <c r="FM103" s="873">
        <v>0</v>
      </c>
      <c r="FN103" s="873">
        <v>0</v>
      </c>
      <c r="FO103" s="873">
        <v>-11188</v>
      </c>
      <c r="FP103" s="873">
        <v>0</v>
      </c>
      <c r="FQ103" s="873">
        <v>-11188</v>
      </c>
      <c r="FR103" s="873">
        <v>0</v>
      </c>
      <c r="FS103" s="873">
        <v>0</v>
      </c>
      <c r="FT103" s="873">
        <v>0</v>
      </c>
      <c r="FU103" s="873">
        <v>-5000</v>
      </c>
      <c r="FV103" s="873">
        <v>0</v>
      </c>
      <c r="FW103" s="873">
        <v>-5000</v>
      </c>
      <c r="FX103" s="873">
        <v>3995</v>
      </c>
      <c r="FY103" s="873">
        <v>0</v>
      </c>
      <c r="FZ103" s="873">
        <v>3995</v>
      </c>
      <c r="GA103" s="873">
        <v>0</v>
      </c>
      <c r="GB103" s="873">
        <v>0</v>
      </c>
      <c r="GC103" s="873">
        <v>0</v>
      </c>
      <c r="GD103" s="873">
        <v>-18049161</v>
      </c>
      <c r="GE103" s="873">
        <v>-6113</v>
      </c>
      <c r="GF103" s="873">
        <v>-18055274</v>
      </c>
      <c r="GG103" s="873">
        <v>0</v>
      </c>
      <c r="GH103" s="873">
        <v>0</v>
      </c>
      <c r="GI103" s="873">
        <v>0</v>
      </c>
      <c r="GJ103" s="873">
        <v>-230244</v>
      </c>
      <c r="GK103" s="873">
        <v>0</v>
      </c>
      <c r="GL103" s="873">
        <v>-230244</v>
      </c>
      <c r="GM103" s="873">
        <v>-18301083</v>
      </c>
      <c r="GN103" s="873">
        <v>-6113</v>
      </c>
      <c r="GO103" s="873">
        <v>-18307196</v>
      </c>
      <c r="GP103" s="873">
        <v>0</v>
      </c>
      <c r="GQ103" s="873">
        <v>0</v>
      </c>
      <c r="GR103" s="873">
        <v>0</v>
      </c>
      <c r="GS103" s="873">
        <v>0</v>
      </c>
      <c r="GT103" s="873">
        <v>0</v>
      </c>
      <c r="GU103" s="873">
        <v>0</v>
      </c>
      <c r="GV103" s="873">
        <v>0</v>
      </c>
      <c r="GW103" s="873">
        <v>0</v>
      </c>
      <c r="GX103" s="873">
        <v>0</v>
      </c>
      <c r="GY103" s="873">
        <v>47829666</v>
      </c>
      <c r="GZ103" s="873">
        <v>870849</v>
      </c>
      <c r="HA103" s="873">
        <v>48700515</v>
      </c>
      <c r="HB103" s="873">
        <v>1244580</v>
      </c>
      <c r="HC103" s="873">
        <v>0</v>
      </c>
      <c r="HD103" s="873">
        <v>1244580</v>
      </c>
      <c r="HE103" s="873">
        <v>-5555750</v>
      </c>
      <c r="HF103" s="873">
        <v>-162289</v>
      </c>
      <c r="HG103" s="873">
        <v>-5718039</v>
      </c>
      <c r="HH103" s="873">
        <v>-1285885</v>
      </c>
      <c r="HI103" s="873">
        <v>-11455</v>
      </c>
      <c r="HJ103" s="873">
        <v>-1297340</v>
      </c>
      <c r="HK103" s="873">
        <v>-655454</v>
      </c>
      <c r="HL103" s="873">
        <v>-241599</v>
      </c>
      <c r="HM103" s="873">
        <v>-897053</v>
      </c>
      <c r="HN103" s="873">
        <v>-18301083</v>
      </c>
      <c r="HO103" s="873">
        <v>-6113</v>
      </c>
      <c r="HP103" s="873">
        <v>-18307196</v>
      </c>
      <c r="HQ103" s="873">
        <v>0</v>
      </c>
      <c r="HR103" s="873">
        <v>0</v>
      </c>
      <c r="HS103" s="873">
        <v>0</v>
      </c>
      <c r="HT103" s="873">
        <v>-24553592</v>
      </c>
      <c r="HU103" s="873">
        <v>-421456</v>
      </c>
      <c r="HV103" s="873">
        <v>-24975048</v>
      </c>
      <c r="HW103" s="873">
        <v>23276074</v>
      </c>
      <c r="HX103" s="873">
        <v>449393</v>
      </c>
      <c r="HY103" s="873">
        <v>23725467</v>
      </c>
      <c r="HZ103" s="870" t="s">
        <v>695</v>
      </c>
      <c r="IA103" s="870" t="s">
        <v>694</v>
      </c>
      <c r="IB103" s="870" t="s">
        <v>1907</v>
      </c>
      <c r="IC103" s="870" t="s">
        <v>2735</v>
      </c>
      <c r="ID103" s="870" t="s">
        <v>2840</v>
      </c>
    </row>
    <row r="104" spans="1:238" x14ac:dyDescent="0.2">
      <c r="A104" s="870" t="s">
        <v>3069</v>
      </c>
      <c r="B104" s="870" t="s">
        <v>263</v>
      </c>
      <c r="C104" s="870" t="s">
        <v>262</v>
      </c>
      <c r="D104" s="873">
        <v>33299730</v>
      </c>
      <c r="E104" s="873">
        <v>0</v>
      </c>
      <c r="F104" s="873">
        <v>33299730</v>
      </c>
      <c r="G104" s="873">
        <v>-1239962</v>
      </c>
      <c r="H104" s="873">
        <v>0</v>
      </c>
      <c r="I104" s="873">
        <v>-1239962</v>
      </c>
      <c r="J104" s="873">
        <v>-140151</v>
      </c>
      <c r="K104" s="873">
        <v>0</v>
      </c>
      <c r="L104" s="873">
        <v>-140151</v>
      </c>
      <c r="M104" s="873">
        <v>162043</v>
      </c>
      <c r="N104" s="873">
        <v>0</v>
      </c>
      <c r="O104" s="873">
        <v>162043</v>
      </c>
      <c r="P104" s="873">
        <v>71782</v>
      </c>
      <c r="Q104" s="873">
        <v>0</v>
      </c>
      <c r="R104" s="873">
        <v>71782</v>
      </c>
      <c r="S104" s="873">
        <v>81351</v>
      </c>
      <c r="T104" s="873">
        <v>0</v>
      </c>
      <c r="U104" s="873">
        <v>81351</v>
      </c>
      <c r="V104" s="873">
        <v>175025</v>
      </c>
      <c r="W104" s="873">
        <v>0</v>
      </c>
      <c r="X104" s="873">
        <v>175025</v>
      </c>
      <c r="Y104" s="873">
        <v>-3990763</v>
      </c>
      <c r="Z104" s="873">
        <v>0</v>
      </c>
      <c r="AA104" s="873">
        <v>-3990763</v>
      </c>
      <c r="AB104" s="873">
        <v>0</v>
      </c>
      <c r="AC104" s="873">
        <v>0</v>
      </c>
      <c r="AD104" s="873">
        <v>0</v>
      </c>
      <c r="AE104" s="873">
        <v>-169783</v>
      </c>
      <c r="AF104" s="873">
        <v>0</v>
      </c>
      <c r="AG104" s="873">
        <v>-169783</v>
      </c>
      <c r="AH104" s="873">
        <v>-2375</v>
      </c>
      <c r="AI104" s="873">
        <v>0</v>
      </c>
      <c r="AJ104" s="873">
        <v>-2375</v>
      </c>
      <c r="AK104" s="873">
        <v>0</v>
      </c>
      <c r="AL104" s="873">
        <v>0</v>
      </c>
      <c r="AM104" s="873">
        <v>0</v>
      </c>
      <c r="AN104" s="873">
        <v>-10231</v>
      </c>
      <c r="AO104" s="873">
        <v>0</v>
      </c>
      <c r="AP104" s="873">
        <v>-10231</v>
      </c>
      <c r="AQ104" s="873">
        <v>0</v>
      </c>
      <c r="AR104" s="873">
        <v>0</v>
      </c>
      <c r="AS104" s="873">
        <v>0</v>
      </c>
      <c r="AT104" s="873">
        <v>-157177</v>
      </c>
      <c r="AU104" s="873">
        <v>0</v>
      </c>
      <c r="AV104" s="873">
        <v>-157177</v>
      </c>
      <c r="AW104" s="873">
        <v>0</v>
      </c>
      <c r="AX104" s="873">
        <v>0</v>
      </c>
      <c r="AY104" s="873">
        <v>0</v>
      </c>
      <c r="AZ104" s="873">
        <v>565365</v>
      </c>
      <c r="BA104" s="873">
        <v>0</v>
      </c>
      <c r="BB104" s="873">
        <v>565365</v>
      </c>
      <c r="BC104" s="873">
        <v>-18938</v>
      </c>
      <c r="BD104" s="873">
        <v>0</v>
      </c>
      <c r="BE104" s="873">
        <v>-18938</v>
      </c>
      <c r="BF104" s="873">
        <v>-2573350</v>
      </c>
      <c r="BG104" s="873">
        <v>0</v>
      </c>
      <c r="BH104" s="873">
        <v>-2573350</v>
      </c>
      <c r="BI104" s="873">
        <v>-1280</v>
      </c>
      <c r="BJ104" s="873">
        <v>0</v>
      </c>
      <c r="BK104" s="873">
        <v>-1280</v>
      </c>
      <c r="BL104" s="873">
        <v>-40172</v>
      </c>
      <c r="BM104" s="873">
        <v>0</v>
      </c>
      <c r="BN104" s="873">
        <v>-40172</v>
      </c>
      <c r="BO104" s="873">
        <v>0</v>
      </c>
      <c r="BP104" s="873">
        <v>0</v>
      </c>
      <c r="BQ104" s="873">
        <v>0</v>
      </c>
      <c r="BR104" s="873">
        <v>-18532</v>
      </c>
      <c r="BS104" s="873">
        <v>0</v>
      </c>
      <c r="BT104" s="873">
        <v>-18532</v>
      </c>
      <c r="BU104" s="873">
        <v>3910</v>
      </c>
      <c r="BV104" s="873">
        <v>0</v>
      </c>
      <c r="BW104" s="873">
        <v>3910</v>
      </c>
      <c r="BX104" s="873">
        <v>0</v>
      </c>
      <c r="BY104" s="873">
        <v>0</v>
      </c>
      <c r="BZ104" s="873">
        <v>0</v>
      </c>
      <c r="CA104" s="873">
        <v>0</v>
      </c>
      <c r="CB104" s="873">
        <v>0</v>
      </c>
      <c r="CC104" s="873">
        <v>0</v>
      </c>
      <c r="CD104" s="873">
        <v>-6243543</v>
      </c>
      <c r="CE104" s="873">
        <v>0</v>
      </c>
      <c r="CF104" s="873">
        <v>-6243543</v>
      </c>
      <c r="CG104" s="873">
        <v>0</v>
      </c>
      <c r="CH104" s="873">
        <v>0</v>
      </c>
      <c r="CI104" s="873">
        <v>0</v>
      </c>
      <c r="CJ104" s="873">
        <v>0</v>
      </c>
      <c r="CK104" s="873">
        <v>0</v>
      </c>
      <c r="CL104" s="873">
        <v>0</v>
      </c>
      <c r="CM104" s="873">
        <v>-406613</v>
      </c>
      <c r="CN104" s="873">
        <v>0</v>
      </c>
      <c r="CO104" s="873">
        <v>-406613</v>
      </c>
      <c r="CP104" s="873">
        <v>-20091</v>
      </c>
      <c r="CQ104" s="873">
        <v>0</v>
      </c>
      <c r="CR104" s="873">
        <v>-20091</v>
      </c>
      <c r="CS104" s="873">
        <v>-426704</v>
      </c>
      <c r="CT104" s="873">
        <v>0</v>
      </c>
      <c r="CU104" s="873">
        <v>-426704</v>
      </c>
      <c r="CV104" s="873">
        <v>-27576</v>
      </c>
      <c r="CW104" s="873">
        <v>0</v>
      </c>
      <c r="CX104" s="873">
        <v>-27576</v>
      </c>
      <c r="CY104" s="873">
        <v>-270</v>
      </c>
      <c r="CZ104" s="873">
        <v>0</v>
      </c>
      <c r="DA104" s="873">
        <v>-270</v>
      </c>
      <c r="DB104" s="873">
        <v>-32806</v>
      </c>
      <c r="DC104" s="873">
        <v>0</v>
      </c>
      <c r="DD104" s="873">
        <v>-32806</v>
      </c>
      <c r="DE104" s="873">
        <v>8442</v>
      </c>
      <c r="DF104" s="873">
        <v>0</v>
      </c>
      <c r="DG104" s="873">
        <v>8442</v>
      </c>
      <c r="DH104" s="873">
        <v>-1100</v>
      </c>
      <c r="DI104" s="873">
        <v>0</v>
      </c>
      <c r="DJ104" s="873">
        <v>-1100</v>
      </c>
      <c r="DK104" s="873">
        <v>0</v>
      </c>
      <c r="DL104" s="873">
        <v>0</v>
      </c>
      <c r="DM104" s="873">
        <v>0</v>
      </c>
      <c r="DN104" s="873">
        <v>-516</v>
      </c>
      <c r="DO104" s="873">
        <v>0</v>
      </c>
      <c r="DP104" s="873">
        <v>-516</v>
      </c>
      <c r="DQ104" s="873">
        <v>-3186</v>
      </c>
      <c r="DR104" s="873">
        <v>0</v>
      </c>
      <c r="DS104" s="873">
        <v>-3186</v>
      </c>
      <c r="DT104" s="873">
        <v>-2420</v>
      </c>
      <c r="DU104" s="873">
        <v>0</v>
      </c>
      <c r="DV104" s="873">
        <v>-2420</v>
      </c>
      <c r="DW104" s="873">
        <v>0</v>
      </c>
      <c r="DX104" s="873">
        <v>0</v>
      </c>
      <c r="DY104" s="873">
        <v>0</v>
      </c>
      <c r="DZ104" s="873">
        <v>0</v>
      </c>
      <c r="EA104" s="873">
        <v>0</v>
      </c>
      <c r="EB104" s="873">
        <v>0</v>
      </c>
      <c r="EC104" s="873">
        <v>0</v>
      </c>
      <c r="ED104" s="873">
        <v>0</v>
      </c>
      <c r="EE104" s="873">
        <v>0</v>
      </c>
      <c r="EF104" s="873">
        <v>0</v>
      </c>
      <c r="EG104" s="873">
        <v>0</v>
      </c>
      <c r="EH104" s="873">
        <v>-59432</v>
      </c>
      <c r="EI104" s="873">
        <v>0</v>
      </c>
      <c r="EJ104" s="873">
        <v>-59432</v>
      </c>
      <c r="EK104" s="873">
        <v>0</v>
      </c>
      <c r="EL104" s="873">
        <v>0</v>
      </c>
      <c r="EM104" s="873">
        <v>0</v>
      </c>
      <c r="EN104" s="873">
        <v>0</v>
      </c>
      <c r="EO104" s="873">
        <v>0</v>
      </c>
      <c r="EP104" s="873">
        <v>0</v>
      </c>
      <c r="EQ104" s="873">
        <v>-13143</v>
      </c>
      <c r="ER104" s="873">
        <v>0</v>
      </c>
      <c r="ES104" s="873">
        <v>-13143</v>
      </c>
      <c r="ET104" s="873">
        <v>0</v>
      </c>
      <c r="EU104" s="873">
        <v>0</v>
      </c>
      <c r="EV104" s="873">
        <v>0</v>
      </c>
      <c r="EW104" s="873">
        <v>0</v>
      </c>
      <c r="EX104" s="873">
        <v>0</v>
      </c>
      <c r="EY104" s="873">
        <v>0</v>
      </c>
      <c r="EZ104" s="873">
        <v>879</v>
      </c>
      <c r="FA104" s="873">
        <v>0</v>
      </c>
      <c r="FB104" s="873">
        <v>879</v>
      </c>
      <c r="FC104" s="873">
        <v>-18437</v>
      </c>
      <c r="FD104" s="873">
        <v>0</v>
      </c>
      <c r="FE104" s="873">
        <v>-18437</v>
      </c>
      <c r="FF104" s="873">
        <v>7096</v>
      </c>
      <c r="FG104" s="873">
        <v>0</v>
      </c>
      <c r="FH104" s="873">
        <v>7096</v>
      </c>
      <c r="FI104" s="873">
        <v>0</v>
      </c>
      <c r="FJ104" s="873">
        <v>0</v>
      </c>
      <c r="FK104" s="873">
        <v>0</v>
      </c>
      <c r="FL104" s="873">
        <v>0</v>
      </c>
      <c r="FM104" s="873">
        <v>0</v>
      </c>
      <c r="FN104" s="873">
        <v>0</v>
      </c>
      <c r="FO104" s="873">
        <v>-24164</v>
      </c>
      <c r="FP104" s="873">
        <v>0</v>
      </c>
      <c r="FQ104" s="873">
        <v>-24164</v>
      </c>
      <c r="FR104" s="873">
        <v>1811</v>
      </c>
      <c r="FS104" s="873">
        <v>0</v>
      </c>
      <c r="FT104" s="873">
        <v>1811</v>
      </c>
      <c r="FU104" s="873">
        <v>-4448</v>
      </c>
      <c r="FV104" s="873">
        <v>0</v>
      </c>
      <c r="FW104" s="873">
        <v>-4448</v>
      </c>
      <c r="FX104" s="873">
        <v>22694</v>
      </c>
      <c r="FY104" s="873">
        <v>0</v>
      </c>
      <c r="FZ104" s="873">
        <v>22694</v>
      </c>
      <c r="GA104" s="873">
        <v>0</v>
      </c>
      <c r="GB104" s="873">
        <v>0</v>
      </c>
      <c r="GC104" s="873">
        <v>0</v>
      </c>
      <c r="GD104" s="873">
        <v>-8540083</v>
      </c>
      <c r="GE104" s="873">
        <v>0</v>
      </c>
      <c r="GF104" s="873">
        <v>-8540083</v>
      </c>
      <c r="GG104" s="873">
        <v>0</v>
      </c>
      <c r="GH104" s="873">
        <v>0</v>
      </c>
      <c r="GI104" s="873">
        <v>0</v>
      </c>
      <c r="GJ104" s="873">
        <v>-63054</v>
      </c>
      <c r="GK104" s="873">
        <v>0</v>
      </c>
      <c r="GL104" s="873">
        <v>-63054</v>
      </c>
      <c r="GM104" s="873">
        <v>-8630849</v>
      </c>
      <c r="GN104" s="873">
        <v>0</v>
      </c>
      <c r="GO104" s="873">
        <v>-8630849</v>
      </c>
      <c r="GP104" s="873">
        <v>0</v>
      </c>
      <c r="GQ104" s="873">
        <v>0</v>
      </c>
      <c r="GR104" s="873">
        <v>0</v>
      </c>
      <c r="GS104" s="873">
        <v>0</v>
      </c>
      <c r="GT104" s="873">
        <v>0</v>
      </c>
      <c r="GU104" s="873">
        <v>0</v>
      </c>
      <c r="GV104" s="873">
        <v>0</v>
      </c>
      <c r="GW104" s="873">
        <v>0</v>
      </c>
      <c r="GX104" s="873">
        <v>0</v>
      </c>
      <c r="GY104" s="873">
        <v>32059768</v>
      </c>
      <c r="GZ104" s="873">
        <v>0</v>
      </c>
      <c r="HA104" s="873">
        <v>32059768</v>
      </c>
      <c r="HB104" s="873">
        <v>175025</v>
      </c>
      <c r="HC104" s="873">
        <v>0</v>
      </c>
      <c r="HD104" s="873">
        <v>175025</v>
      </c>
      <c r="HE104" s="873">
        <v>-6243543</v>
      </c>
      <c r="HF104" s="873">
        <v>0</v>
      </c>
      <c r="HG104" s="873">
        <v>-6243543</v>
      </c>
      <c r="HH104" s="873">
        <v>-426704</v>
      </c>
      <c r="HI104" s="873">
        <v>0</v>
      </c>
      <c r="HJ104" s="873">
        <v>-426704</v>
      </c>
      <c r="HK104" s="873">
        <v>-59432</v>
      </c>
      <c r="HL104" s="873">
        <v>0</v>
      </c>
      <c r="HM104" s="873">
        <v>-59432</v>
      </c>
      <c r="HN104" s="873">
        <v>-8630849</v>
      </c>
      <c r="HO104" s="873">
        <v>0</v>
      </c>
      <c r="HP104" s="873">
        <v>-8630849</v>
      </c>
      <c r="HQ104" s="873">
        <v>0</v>
      </c>
      <c r="HR104" s="873">
        <v>0</v>
      </c>
      <c r="HS104" s="873">
        <v>0</v>
      </c>
      <c r="HT104" s="873">
        <v>-15185503</v>
      </c>
      <c r="HU104" s="873">
        <v>0</v>
      </c>
      <c r="HV104" s="873">
        <v>-15185503</v>
      </c>
      <c r="HW104" s="873">
        <v>16874265</v>
      </c>
      <c r="HX104" s="873">
        <v>0</v>
      </c>
      <c r="HY104" s="873">
        <v>16874265</v>
      </c>
      <c r="HZ104" s="870" t="s">
        <v>731</v>
      </c>
      <c r="IA104" s="870" t="s">
        <v>730</v>
      </c>
      <c r="IB104" s="870" t="s">
        <v>1907</v>
      </c>
      <c r="IC104" s="870" t="s">
        <v>2734</v>
      </c>
      <c r="ID104" s="870" t="s">
        <v>2841</v>
      </c>
    </row>
    <row r="105" spans="1:238" x14ac:dyDescent="0.2">
      <c r="A105" s="870" t="s">
        <v>3070</v>
      </c>
      <c r="B105" s="870" t="s">
        <v>508</v>
      </c>
      <c r="C105" s="870" t="s">
        <v>1050</v>
      </c>
      <c r="D105" s="873">
        <v>38566581</v>
      </c>
      <c r="E105" s="873">
        <v>0</v>
      </c>
      <c r="F105" s="873">
        <v>38566581</v>
      </c>
      <c r="G105" s="873">
        <v>-967630</v>
      </c>
      <c r="H105" s="873">
        <v>0</v>
      </c>
      <c r="I105" s="873">
        <v>-967630</v>
      </c>
      <c r="J105" s="873">
        <v>-230176</v>
      </c>
      <c r="K105" s="873">
        <v>0</v>
      </c>
      <c r="L105" s="873">
        <v>-230176</v>
      </c>
      <c r="M105" s="873">
        <v>155790</v>
      </c>
      <c r="N105" s="873">
        <v>0</v>
      </c>
      <c r="O105" s="873">
        <v>155790</v>
      </c>
      <c r="P105" s="873">
        <v>475520</v>
      </c>
      <c r="Q105" s="873">
        <v>0</v>
      </c>
      <c r="R105" s="873">
        <v>475520</v>
      </c>
      <c r="S105" s="873">
        <v>149100</v>
      </c>
      <c r="T105" s="873">
        <v>0</v>
      </c>
      <c r="U105" s="873">
        <v>149100</v>
      </c>
      <c r="V105" s="873">
        <v>550234</v>
      </c>
      <c r="W105" s="873">
        <v>0</v>
      </c>
      <c r="X105" s="873">
        <v>550234</v>
      </c>
      <c r="Y105" s="873">
        <v>-4614663</v>
      </c>
      <c r="Z105" s="873">
        <v>0</v>
      </c>
      <c r="AA105" s="873">
        <v>-4614663</v>
      </c>
      <c r="AB105" s="873">
        <v>-31687</v>
      </c>
      <c r="AC105" s="873">
        <v>0</v>
      </c>
      <c r="AD105" s="873">
        <v>-31687</v>
      </c>
      <c r="AE105" s="873">
        <v>-108919</v>
      </c>
      <c r="AF105" s="873">
        <v>0</v>
      </c>
      <c r="AG105" s="873">
        <v>-108919</v>
      </c>
      <c r="AH105" s="873">
        <v>897</v>
      </c>
      <c r="AI105" s="873">
        <v>0</v>
      </c>
      <c r="AJ105" s="873">
        <v>897</v>
      </c>
      <c r="AK105" s="873">
        <v>0</v>
      </c>
      <c r="AL105" s="873">
        <v>0</v>
      </c>
      <c r="AM105" s="873">
        <v>0</v>
      </c>
      <c r="AN105" s="873">
        <v>3869</v>
      </c>
      <c r="AO105" s="873">
        <v>0</v>
      </c>
      <c r="AP105" s="873">
        <v>3869</v>
      </c>
      <c r="AQ105" s="873">
        <v>-875</v>
      </c>
      <c r="AR105" s="873">
        <v>0</v>
      </c>
      <c r="AS105" s="873">
        <v>-875</v>
      </c>
      <c r="AT105" s="873">
        <v>-113685</v>
      </c>
      <c r="AU105" s="873">
        <v>0</v>
      </c>
      <c r="AV105" s="873">
        <v>-113685</v>
      </c>
      <c r="AW105" s="873">
        <v>-407</v>
      </c>
      <c r="AX105" s="873">
        <v>0</v>
      </c>
      <c r="AY105" s="873">
        <v>-407</v>
      </c>
      <c r="AZ105" s="873">
        <v>656620</v>
      </c>
      <c r="BA105" s="873">
        <v>0</v>
      </c>
      <c r="BB105" s="873">
        <v>656620</v>
      </c>
      <c r="BC105" s="873">
        <v>-985</v>
      </c>
      <c r="BD105" s="873">
        <v>0</v>
      </c>
      <c r="BE105" s="873">
        <v>-985</v>
      </c>
      <c r="BF105" s="873">
        <v>-2775508</v>
      </c>
      <c r="BG105" s="873">
        <v>0</v>
      </c>
      <c r="BH105" s="873">
        <v>-2775508</v>
      </c>
      <c r="BI105" s="873">
        <v>-16781</v>
      </c>
      <c r="BJ105" s="873">
        <v>0</v>
      </c>
      <c r="BK105" s="873">
        <v>-16781</v>
      </c>
      <c r="BL105" s="873">
        <v>-98859</v>
      </c>
      <c r="BM105" s="873">
        <v>0</v>
      </c>
      <c r="BN105" s="873">
        <v>-98859</v>
      </c>
      <c r="BO105" s="873">
        <v>0</v>
      </c>
      <c r="BP105" s="873">
        <v>0</v>
      </c>
      <c r="BQ105" s="873">
        <v>0</v>
      </c>
      <c r="BR105" s="873">
        <v>-17922</v>
      </c>
      <c r="BS105" s="873">
        <v>0</v>
      </c>
      <c r="BT105" s="873">
        <v>-17922</v>
      </c>
      <c r="BU105" s="873">
        <v>0</v>
      </c>
      <c r="BV105" s="873">
        <v>0</v>
      </c>
      <c r="BW105" s="873">
        <v>0</v>
      </c>
      <c r="BX105" s="873">
        <v>0</v>
      </c>
      <c r="BY105" s="873">
        <v>0</v>
      </c>
      <c r="BZ105" s="873">
        <v>0</v>
      </c>
      <c r="CA105" s="873">
        <v>0</v>
      </c>
      <c r="CB105" s="873">
        <v>0</v>
      </c>
      <c r="CC105" s="873">
        <v>0</v>
      </c>
      <c r="CD105" s="873">
        <v>-6977017</v>
      </c>
      <c r="CE105" s="873">
        <v>0</v>
      </c>
      <c r="CF105" s="873">
        <v>-6977017</v>
      </c>
      <c r="CG105" s="873">
        <v>0</v>
      </c>
      <c r="CH105" s="873">
        <v>0</v>
      </c>
      <c r="CI105" s="873">
        <v>0</v>
      </c>
      <c r="CJ105" s="873">
        <v>0</v>
      </c>
      <c r="CK105" s="873">
        <v>0</v>
      </c>
      <c r="CL105" s="873">
        <v>0</v>
      </c>
      <c r="CM105" s="873">
        <v>-916473</v>
      </c>
      <c r="CN105" s="873">
        <v>0</v>
      </c>
      <c r="CO105" s="873">
        <v>-916473</v>
      </c>
      <c r="CP105" s="873">
        <v>-27363</v>
      </c>
      <c r="CQ105" s="873">
        <v>0</v>
      </c>
      <c r="CR105" s="873">
        <v>-27363</v>
      </c>
      <c r="CS105" s="873">
        <v>-943836</v>
      </c>
      <c r="CT105" s="873">
        <v>0</v>
      </c>
      <c r="CU105" s="873">
        <v>-943836</v>
      </c>
      <c r="CV105" s="873">
        <v>-99170</v>
      </c>
      <c r="CW105" s="873">
        <v>0</v>
      </c>
      <c r="CX105" s="873">
        <v>-99170</v>
      </c>
      <c r="CY105" s="873">
        <v>0</v>
      </c>
      <c r="CZ105" s="873">
        <v>0</v>
      </c>
      <c r="DA105" s="873">
        <v>0</v>
      </c>
      <c r="DB105" s="873">
        <v>0</v>
      </c>
      <c r="DC105" s="873">
        <v>0</v>
      </c>
      <c r="DD105" s="873">
        <v>0</v>
      </c>
      <c r="DE105" s="873">
        <v>0</v>
      </c>
      <c r="DF105" s="873">
        <v>0</v>
      </c>
      <c r="DG105" s="873">
        <v>0</v>
      </c>
      <c r="DH105" s="873">
        <v>-5049</v>
      </c>
      <c r="DI105" s="873">
        <v>0</v>
      </c>
      <c r="DJ105" s="873">
        <v>-5049</v>
      </c>
      <c r="DK105" s="873">
        <v>0</v>
      </c>
      <c r="DL105" s="873">
        <v>0</v>
      </c>
      <c r="DM105" s="873">
        <v>0</v>
      </c>
      <c r="DN105" s="873">
        <v>-5259</v>
      </c>
      <c r="DO105" s="873">
        <v>0</v>
      </c>
      <c r="DP105" s="873">
        <v>-5259</v>
      </c>
      <c r="DQ105" s="873">
        <v>-3653</v>
      </c>
      <c r="DR105" s="873">
        <v>0</v>
      </c>
      <c r="DS105" s="873">
        <v>-3653</v>
      </c>
      <c r="DT105" s="873">
        <v>0</v>
      </c>
      <c r="DU105" s="873">
        <v>0</v>
      </c>
      <c r="DV105" s="873">
        <v>0</v>
      </c>
      <c r="DW105" s="873">
        <v>0</v>
      </c>
      <c r="DX105" s="873">
        <v>0</v>
      </c>
      <c r="DY105" s="873">
        <v>0</v>
      </c>
      <c r="DZ105" s="873">
        <v>-2245</v>
      </c>
      <c r="EA105" s="873">
        <v>0</v>
      </c>
      <c r="EB105" s="873">
        <v>-2245</v>
      </c>
      <c r="EC105" s="873">
        <v>0</v>
      </c>
      <c r="ED105" s="873">
        <v>0</v>
      </c>
      <c r="EE105" s="873">
        <v>0</v>
      </c>
      <c r="EF105" s="873">
        <v>0</v>
      </c>
      <c r="EG105" s="873">
        <v>0</v>
      </c>
      <c r="EH105" s="873">
        <v>-115376</v>
      </c>
      <c r="EI105" s="873">
        <v>0</v>
      </c>
      <c r="EJ105" s="873">
        <v>-115376</v>
      </c>
      <c r="EK105" s="873">
        <v>0</v>
      </c>
      <c r="EL105" s="873">
        <v>0</v>
      </c>
      <c r="EM105" s="873">
        <v>0</v>
      </c>
      <c r="EN105" s="873">
        <v>0</v>
      </c>
      <c r="EO105" s="873">
        <v>0</v>
      </c>
      <c r="EP105" s="873">
        <v>0</v>
      </c>
      <c r="EQ105" s="873">
        <v>0</v>
      </c>
      <c r="ER105" s="873">
        <v>0</v>
      </c>
      <c r="ES105" s="873">
        <v>0</v>
      </c>
      <c r="ET105" s="873">
        <v>0</v>
      </c>
      <c r="EU105" s="873">
        <v>0</v>
      </c>
      <c r="EV105" s="873">
        <v>0</v>
      </c>
      <c r="EW105" s="873">
        <v>0</v>
      </c>
      <c r="EX105" s="873">
        <v>0</v>
      </c>
      <c r="EY105" s="873">
        <v>0</v>
      </c>
      <c r="EZ105" s="873">
        <v>0</v>
      </c>
      <c r="FA105" s="873">
        <v>0</v>
      </c>
      <c r="FB105" s="873">
        <v>0</v>
      </c>
      <c r="FC105" s="873">
        <v>-16655</v>
      </c>
      <c r="FD105" s="873">
        <v>0</v>
      </c>
      <c r="FE105" s="873">
        <v>-16655</v>
      </c>
      <c r="FF105" s="873">
        <v>3653</v>
      </c>
      <c r="FG105" s="873">
        <v>0</v>
      </c>
      <c r="FH105" s="873">
        <v>3653</v>
      </c>
      <c r="FI105" s="873">
        <v>0</v>
      </c>
      <c r="FJ105" s="873">
        <v>0</v>
      </c>
      <c r="FK105" s="873">
        <v>0</v>
      </c>
      <c r="FL105" s="873">
        <v>0</v>
      </c>
      <c r="FM105" s="873">
        <v>0</v>
      </c>
      <c r="FN105" s="873">
        <v>0</v>
      </c>
      <c r="FO105" s="873">
        <v>-24654</v>
      </c>
      <c r="FP105" s="873">
        <v>0</v>
      </c>
      <c r="FQ105" s="873">
        <v>-24654</v>
      </c>
      <c r="FR105" s="873">
        <v>8950</v>
      </c>
      <c r="FS105" s="873">
        <v>0</v>
      </c>
      <c r="FT105" s="873">
        <v>8950</v>
      </c>
      <c r="FU105" s="873">
        <v>-3365</v>
      </c>
      <c r="FV105" s="873">
        <v>0</v>
      </c>
      <c r="FW105" s="873">
        <v>-3365</v>
      </c>
      <c r="FX105" s="873">
        <v>422</v>
      </c>
      <c r="FY105" s="873">
        <v>0</v>
      </c>
      <c r="FZ105" s="873">
        <v>422</v>
      </c>
      <c r="GA105" s="873">
        <v>4167</v>
      </c>
      <c r="GB105" s="873">
        <v>0</v>
      </c>
      <c r="GC105" s="873">
        <v>4167</v>
      </c>
      <c r="GD105" s="873">
        <v>-14722751</v>
      </c>
      <c r="GE105" s="873">
        <v>0</v>
      </c>
      <c r="GF105" s="873">
        <v>-14722751</v>
      </c>
      <c r="GG105" s="873">
        <v>3241</v>
      </c>
      <c r="GH105" s="873">
        <v>0</v>
      </c>
      <c r="GI105" s="873">
        <v>3241</v>
      </c>
      <c r="GJ105" s="873">
        <v>-91874</v>
      </c>
      <c r="GK105" s="873">
        <v>0</v>
      </c>
      <c r="GL105" s="873">
        <v>-91874</v>
      </c>
      <c r="GM105" s="873">
        <v>-14838866</v>
      </c>
      <c r="GN105" s="873">
        <v>0</v>
      </c>
      <c r="GO105" s="873">
        <v>-14838866</v>
      </c>
      <c r="GP105" s="873">
        <v>0</v>
      </c>
      <c r="GQ105" s="873">
        <v>0</v>
      </c>
      <c r="GR105" s="873">
        <v>0</v>
      </c>
      <c r="GS105" s="873">
        <v>2060</v>
      </c>
      <c r="GT105" s="873">
        <v>0</v>
      </c>
      <c r="GU105" s="873">
        <v>2060</v>
      </c>
      <c r="GV105" s="873">
        <v>2060</v>
      </c>
      <c r="GW105" s="873">
        <v>0</v>
      </c>
      <c r="GX105" s="873">
        <v>2060</v>
      </c>
      <c r="GY105" s="873">
        <v>37598951</v>
      </c>
      <c r="GZ105" s="873">
        <v>0</v>
      </c>
      <c r="HA105" s="873">
        <v>37598951</v>
      </c>
      <c r="HB105" s="873">
        <v>550234</v>
      </c>
      <c r="HC105" s="873">
        <v>0</v>
      </c>
      <c r="HD105" s="873">
        <v>550234</v>
      </c>
      <c r="HE105" s="873">
        <v>-6977017</v>
      </c>
      <c r="HF105" s="873">
        <v>0</v>
      </c>
      <c r="HG105" s="873">
        <v>-6977017</v>
      </c>
      <c r="HH105" s="873">
        <v>-943836</v>
      </c>
      <c r="HI105" s="873">
        <v>0</v>
      </c>
      <c r="HJ105" s="873">
        <v>-943836</v>
      </c>
      <c r="HK105" s="873">
        <v>-115376</v>
      </c>
      <c r="HL105" s="873">
        <v>0</v>
      </c>
      <c r="HM105" s="873">
        <v>-115376</v>
      </c>
      <c r="HN105" s="873">
        <v>-14838866</v>
      </c>
      <c r="HO105" s="873">
        <v>0</v>
      </c>
      <c r="HP105" s="873">
        <v>-14838866</v>
      </c>
      <c r="HQ105" s="873">
        <v>2060</v>
      </c>
      <c r="HR105" s="873">
        <v>0</v>
      </c>
      <c r="HS105" s="873">
        <v>2060</v>
      </c>
      <c r="HT105" s="873">
        <v>-22322801</v>
      </c>
      <c r="HU105" s="873">
        <v>0</v>
      </c>
      <c r="HV105" s="873">
        <v>-22322801</v>
      </c>
      <c r="HW105" s="873">
        <v>15276150</v>
      </c>
      <c r="HX105" s="873">
        <v>0</v>
      </c>
      <c r="HY105" s="873">
        <v>15276150</v>
      </c>
      <c r="HZ105" s="870" t="s">
        <v>715</v>
      </c>
      <c r="IA105" s="870" t="s">
        <v>714</v>
      </c>
      <c r="IB105" s="870" t="s">
        <v>1907</v>
      </c>
      <c r="IC105" s="870" t="s">
        <v>2735</v>
      </c>
      <c r="ID105" s="870" t="s">
        <v>2842</v>
      </c>
    </row>
    <row r="106" spans="1:238" x14ac:dyDescent="0.2">
      <c r="A106" s="870" t="s">
        <v>3069</v>
      </c>
      <c r="B106" s="870" t="s">
        <v>265</v>
      </c>
      <c r="C106" s="870" t="s">
        <v>264</v>
      </c>
      <c r="D106" s="873">
        <v>20248543</v>
      </c>
      <c r="E106" s="873">
        <v>0</v>
      </c>
      <c r="F106" s="873">
        <v>20248543</v>
      </c>
      <c r="G106" s="873">
        <v>-431397</v>
      </c>
      <c r="H106" s="873">
        <v>0</v>
      </c>
      <c r="I106" s="873">
        <v>-431397</v>
      </c>
      <c r="J106" s="873">
        <v>-294866</v>
      </c>
      <c r="K106" s="873">
        <v>0</v>
      </c>
      <c r="L106" s="873">
        <v>-294866</v>
      </c>
      <c r="M106" s="873">
        <v>104515</v>
      </c>
      <c r="N106" s="873">
        <v>0</v>
      </c>
      <c r="O106" s="873">
        <v>104515</v>
      </c>
      <c r="P106" s="873">
        <v>41953</v>
      </c>
      <c r="Q106" s="873">
        <v>0</v>
      </c>
      <c r="R106" s="873">
        <v>41953</v>
      </c>
      <c r="S106" s="873">
        <v>-21500</v>
      </c>
      <c r="T106" s="873">
        <v>0</v>
      </c>
      <c r="U106" s="873">
        <v>-21500</v>
      </c>
      <c r="V106" s="873">
        <v>-169898</v>
      </c>
      <c r="W106" s="873">
        <v>0</v>
      </c>
      <c r="X106" s="873">
        <v>-169898</v>
      </c>
      <c r="Y106" s="873">
        <v>-4033611</v>
      </c>
      <c r="Z106" s="873">
        <v>0</v>
      </c>
      <c r="AA106" s="873">
        <v>-4033611</v>
      </c>
      <c r="AB106" s="873">
        <v>0</v>
      </c>
      <c r="AC106" s="873">
        <v>0</v>
      </c>
      <c r="AD106" s="873">
        <v>0</v>
      </c>
      <c r="AE106" s="873">
        <v>-99663</v>
      </c>
      <c r="AF106" s="873">
        <v>0</v>
      </c>
      <c r="AG106" s="873">
        <v>-99663</v>
      </c>
      <c r="AH106" s="873">
        <v>4168</v>
      </c>
      <c r="AI106" s="873">
        <v>0</v>
      </c>
      <c r="AJ106" s="873">
        <v>4168</v>
      </c>
      <c r="AK106" s="873">
        <v>0</v>
      </c>
      <c r="AL106" s="873">
        <v>0</v>
      </c>
      <c r="AM106" s="873">
        <v>0</v>
      </c>
      <c r="AN106" s="873">
        <v>20712</v>
      </c>
      <c r="AO106" s="873">
        <v>0</v>
      </c>
      <c r="AP106" s="873">
        <v>20712</v>
      </c>
      <c r="AQ106" s="873">
        <v>0</v>
      </c>
      <c r="AR106" s="873">
        <v>0</v>
      </c>
      <c r="AS106" s="873">
        <v>0</v>
      </c>
      <c r="AT106" s="873">
        <v>-124543</v>
      </c>
      <c r="AU106" s="873">
        <v>0</v>
      </c>
      <c r="AV106" s="873">
        <v>-124543</v>
      </c>
      <c r="AW106" s="873">
        <v>0</v>
      </c>
      <c r="AX106" s="873">
        <v>0</v>
      </c>
      <c r="AY106" s="873">
        <v>0</v>
      </c>
      <c r="AZ106" s="873">
        <v>280443</v>
      </c>
      <c r="BA106" s="873">
        <v>0</v>
      </c>
      <c r="BB106" s="873">
        <v>280443</v>
      </c>
      <c r="BC106" s="873">
        <v>-4570</v>
      </c>
      <c r="BD106" s="873">
        <v>0</v>
      </c>
      <c r="BE106" s="873">
        <v>-4570</v>
      </c>
      <c r="BF106" s="873">
        <v>-2103576</v>
      </c>
      <c r="BG106" s="873">
        <v>0</v>
      </c>
      <c r="BH106" s="873">
        <v>-2103576</v>
      </c>
      <c r="BI106" s="873">
        <v>-15750</v>
      </c>
      <c r="BJ106" s="873">
        <v>0</v>
      </c>
      <c r="BK106" s="873">
        <v>-15750</v>
      </c>
      <c r="BL106" s="873">
        <v>-7408</v>
      </c>
      <c r="BM106" s="873">
        <v>0</v>
      </c>
      <c r="BN106" s="873">
        <v>-7408</v>
      </c>
      <c r="BO106" s="873">
        <v>0</v>
      </c>
      <c r="BP106" s="873">
        <v>0</v>
      </c>
      <c r="BQ106" s="873">
        <v>0</v>
      </c>
      <c r="BR106" s="873">
        <v>-19336</v>
      </c>
      <c r="BS106" s="873">
        <v>0</v>
      </c>
      <c r="BT106" s="873">
        <v>-19336</v>
      </c>
      <c r="BU106" s="873">
        <v>3628</v>
      </c>
      <c r="BV106" s="873">
        <v>0</v>
      </c>
      <c r="BW106" s="873">
        <v>3628</v>
      </c>
      <c r="BX106" s="873">
        <v>0</v>
      </c>
      <c r="BY106" s="873">
        <v>0</v>
      </c>
      <c r="BZ106" s="873">
        <v>0</v>
      </c>
      <c r="CA106" s="873">
        <v>0</v>
      </c>
      <c r="CB106" s="873">
        <v>0</v>
      </c>
      <c r="CC106" s="873">
        <v>0</v>
      </c>
      <c r="CD106" s="873">
        <v>-5999843</v>
      </c>
      <c r="CE106" s="873">
        <v>0</v>
      </c>
      <c r="CF106" s="873">
        <v>-5999843</v>
      </c>
      <c r="CG106" s="873">
        <v>-20798</v>
      </c>
      <c r="CH106" s="873">
        <v>0</v>
      </c>
      <c r="CI106" s="873">
        <v>-20798</v>
      </c>
      <c r="CJ106" s="873">
        <v>0</v>
      </c>
      <c r="CK106" s="873">
        <v>0</v>
      </c>
      <c r="CL106" s="873">
        <v>0</v>
      </c>
      <c r="CM106" s="873">
        <v>-401168</v>
      </c>
      <c r="CN106" s="873">
        <v>0</v>
      </c>
      <c r="CO106" s="873">
        <v>-401168</v>
      </c>
      <c r="CP106" s="873">
        <v>-67316</v>
      </c>
      <c r="CQ106" s="873">
        <v>0</v>
      </c>
      <c r="CR106" s="873">
        <v>-67316</v>
      </c>
      <c r="CS106" s="873">
        <v>-489282</v>
      </c>
      <c r="CT106" s="873">
        <v>0</v>
      </c>
      <c r="CU106" s="873">
        <v>-489282</v>
      </c>
      <c r="CV106" s="873">
        <v>-10277</v>
      </c>
      <c r="CW106" s="873">
        <v>0</v>
      </c>
      <c r="CX106" s="873">
        <v>-10277</v>
      </c>
      <c r="CY106" s="873">
        <v>0</v>
      </c>
      <c r="CZ106" s="873">
        <v>0</v>
      </c>
      <c r="DA106" s="873">
        <v>0</v>
      </c>
      <c r="DB106" s="873">
        <v>-22452</v>
      </c>
      <c r="DC106" s="873">
        <v>0</v>
      </c>
      <c r="DD106" s="873">
        <v>-22452</v>
      </c>
      <c r="DE106" s="873">
        <v>-43</v>
      </c>
      <c r="DF106" s="873">
        <v>0</v>
      </c>
      <c r="DG106" s="873">
        <v>-43</v>
      </c>
      <c r="DH106" s="873">
        <v>0</v>
      </c>
      <c r="DI106" s="873">
        <v>0</v>
      </c>
      <c r="DJ106" s="873">
        <v>0</v>
      </c>
      <c r="DK106" s="873">
        <v>0</v>
      </c>
      <c r="DL106" s="873">
        <v>0</v>
      </c>
      <c r="DM106" s="873">
        <v>0</v>
      </c>
      <c r="DN106" s="873">
        <v>0</v>
      </c>
      <c r="DO106" s="873">
        <v>0</v>
      </c>
      <c r="DP106" s="873">
        <v>0</v>
      </c>
      <c r="DQ106" s="873">
        <v>0</v>
      </c>
      <c r="DR106" s="873">
        <v>0</v>
      </c>
      <c r="DS106" s="873">
        <v>0</v>
      </c>
      <c r="DT106" s="873">
        <v>0</v>
      </c>
      <c r="DU106" s="873">
        <v>0</v>
      </c>
      <c r="DV106" s="873">
        <v>0</v>
      </c>
      <c r="DW106" s="873">
        <v>0</v>
      </c>
      <c r="DX106" s="873">
        <v>0</v>
      </c>
      <c r="DY106" s="873">
        <v>0</v>
      </c>
      <c r="DZ106" s="873">
        <v>0</v>
      </c>
      <c r="EA106" s="873">
        <v>0</v>
      </c>
      <c r="EB106" s="873">
        <v>0</v>
      </c>
      <c r="EC106" s="873">
        <v>0</v>
      </c>
      <c r="ED106" s="873">
        <v>0</v>
      </c>
      <c r="EE106" s="873">
        <v>0</v>
      </c>
      <c r="EF106" s="873">
        <v>0</v>
      </c>
      <c r="EG106" s="873">
        <v>0</v>
      </c>
      <c r="EH106" s="873">
        <v>-32772</v>
      </c>
      <c r="EI106" s="873">
        <v>0</v>
      </c>
      <c r="EJ106" s="873">
        <v>-32772</v>
      </c>
      <c r="EK106" s="873">
        <v>0</v>
      </c>
      <c r="EL106" s="873">
        <v>0</v>
      </c>
      <c r="EM106" s="873">
        <v>0</v>
      </c>
      <c r="EN106" s="873">
        <v>0</v>
      </c>
      <c r="EO106" s="873">
        <v>0</v>
      </c>
      <c r="EP106" s="873">
        <v>0</v>
      </c>
      <c r="EQ106" s="873">
        <v>0</v>
      </c>
      <c r="ER106" s="873">
        <v>0</v>
      </c>
      <c r="ES106" s="873">
        <v>0</v>
      </c>
      <c r="ET106" s="873">
        <v>0</v>
      </c>
      <c r="EU106" s="873">
        <v>0</v>
      </c>
      <c r="EV106" s="873">
        <v>0</v>
      </c>
      <c r="EW106" s="873">
        <v>0</v>
      </c>
      <c r="EX106" s="873">
        <v>0</v>
      </c>
      <c r="EY106" s="873">
        <v>0</v>
      </c>
      <c r="EZ106" s="873">
        <v>0</v>
      </c>
      <c r="FA106" s="873">
        <v>0</v>
      </c>
      <c r="FB106" s="873">
        <v>0</v>
      </c>
      <c r="FC106" s="873">
        <v>-19336</v>
      </c>
      <c r="FD106" s="873">
        <v>0</v>
      </c>
      <c r="FE106" s="873">
        <v>-19336</v>
      </c>
      <c r="FF106" s="873">
        <v>3628</v>
      </c>
      <c r="FG106" s="873">
        <v>0</v>
      </c>
      <c r="FH106" s="873">
        <v>3628</v>
      </c>
      <c r="FI106" s="873">
        <v>0</v>
      </c>
      <c r="FJ106" s="873">
        <v>0</v>
      </c>
      <c r="FK106" s="873">
        <v>0</v>
      </c>
      <c r="FL106" s="873">
        <v>0</v>
      </c>
      <c r="FM106" s="873">
        <v>0</v>
      </c>
      <c r="FN106" s="873">
        <v>0</v>
      </c>
      <c r="FO106" s="873">
        <v>-9512</v>
      </c>
      <c r="FP106" s="873">
        <v>0</v>
      </c>
      <c r="FQ106" s="873">
        <v>-9512</v>
      </c>
      <c r="FR106" s="873">
        <v>0</v>
      </c>
      <c r="FS106" s="873">
        <v>0</v>
      </c>
      <c r="FT106" s="873">
        <v>0</v>
      </c>
      <c r="FU106" s="873">
        <v>-4799</v>
      </c>
      <c r="FV106" s="873">
        <v>0</v>
      </c>
      <c r="FW106" s="873">
        <v>-4799</v>
      </c>
      <c r="FX106" s="873">
        <v>4534</v>
      </c>
      <c r="FY106" s="873">
        <v>0</v>
      </c>
      <c r="FZ106" s="873">
        <v>4534</v>
      </c>
      <c r="GA106" s="873">
        <v>0</v>
      </c>
      <c r="GB106" s="873">
        <v>0</v>
      </c>
      <c r="GC106" s="873">
        <v>0</v>
      </c>
      <c r="GD106" s="873">
        <v>-4218272</v>
      </c>
      <c r="GE106" s="873">
        <v>0</v>
      </c>
      <c r="GF106" s="873">
        <v>-4218272</v>
      </c>
      <c r="GG106" s="873">
        <v>-14455</v>
      </c>
      <c r="GH106" s="873">
        <v>0</v>
      </c>
      <c r="GI106" s="873">
        <v>-14455</v>
      </c>
      <c r="GJ106" s="873">
        <v>-43104</v>
      </c>
      <c r="GK106" s="873">
        <v>0</v>
      </c>
      <c r="GL106" s="873">
        <v>-43104</v>
      </c>
      <c r="GM106" s="873">
        <v>-4301316</v>
      </c>
      <c r="GN106" s="873">
        <v>0</v>
      </c>
      <c r="GO106" s="873">
        <v>-4301316</v>
      </c>
      <c r="GP106" s="873">
        <v>0</v>
      </c>
      <c r="GQ106" s="873">
        <v>0</v>
      </c>
      <c r="GR106" s="873">
        <v>0</v>
      </c>
      <c r="GS106" s="873">
        <v>0</v>
      </c>
      <c r="GT106" s="873">
        <v>0</v>
      </c>
      <c r="GU106" s="873">
        <v>0</v>
      </c>
      <c r="GV106" s="873">
        <v>0</v>
      </c>
      <c r="GW106" s="873">
        <v>0</v>
      </c>
      <c r="GX106" s="873">
        <v>0</v>
      </c>
      <c r="GY106" s="873">
        <v>19817146</v>
      </c>
      <c r="GZ106" s="873">
        <v>0</v>
      </c>
      <c r="HA106" s="873">
        <v>19817146</v>
      </c>
      <c r="HB106" s="873">
        <v>-169898</v>
      </c>
      <c r="HC106" s="873">
        <v>0</v>
      </c>
      <c r="HD106" s="873">
        <v>-169898</v>
      </c>
      <c r="HE106" s="873">
        <v>-5999843</v>
      </c>
      <c r="HF106" s="873">
        <v>0</v>
      </c>
      <c r="HG106" s="873">
        <v>-5999843</v>
      </c>
      <c r="HH106" s="873">
        <v>-489282</v>
      </c>
      <c r="HI106" s="873">
        <v>0</v>
      </c>
      <c r="HJ106" s="873">
        <v>-489282</v>
      </c>
      <c r="HK106" s="873">
        <v>-32772</v>
      </c>
      <c r="HL106" s="873">
        <v>0</v>
      </c>
      <c r="HM106" s="873">
        <v>-32772</v>
      </c>
      <c r="HN106" s="873">
        <v>-4301316</v>
      </c>
      <c r="HO106" s="873">
        <v>0</v>
      </c>
      <c r="HP106" s="873">
        <v>-4301316</v>
      </c>
      <c r="HQ106" s="873">
        <v>0</v>
      </c>
      <c r="HR106" s="873">
        <v>0</v>
      </c>
      <c r="HS106" s="873">
        <v>0</v>
      </c>
      <c r="HT106" s="873">
        <v>-10993111</v>
      </c>
      <c r="HU106" s="873">
        <v>0</v>
      </c>
      <c r="HV106" s="873">
        <v>-10993111</v>
      </c>
      <c r="HW106" s="873">
        <v>8824035</v>
      </c>
      <c r="HX106" s="873">
        <v>0</v>
      </c>
      <c r="HY106" s="873">
        <v>8824035</v>
      </c>
      <c r="HZ106" s="883" t="s">
        <v>716</v>
      </c>
      <c r="IA106" s="883" t="s">
        <v>687</v>
      </c>
      <c r="IB106" s="883" t="s">
        <v>1907</v>
      </c>
      <c r="IC106" s="870" t="s">
        <v>2733</v>
      </c>
      <c r="ID106" s="870" t="s">
        <v>2843</v>
      </c>
    </row>
    <row r="107" spans="1:238" x14ac:dyDescent="0.2">
      <c r="A107" s="870" t="s">
        <v>3069</v>
      </c>
      <c r="B107" s="870" t="s">
        <v>267</v>
      </c>
      <c r="C107" s="870" t="s">
        <v>266</v>
      </c>
      <c r="D107" s="873">
        <v>30029558</v>
      </c>
      <c r="E107" s="873">
        <v>3000896</v>
      </c>
      <c r="F107" s="873">
        <v>33030454</v>
      </c>
      <c r="G107" s="873">
        <v>-1206426</v>
      </c>
      <c r="H107" s="873">
        <v>-28368</v>
      </c>
      <c r="I107" s="873">
        <v>-1234794</v>
      </c>
      <c r="J107" s="873">
        <v>-85917</v>
      </c>
      <c r="K107" s="873">
        <v>0</v>
      </c>
      <c r="L107" s="873">
        <v>-85917</v>
      </c>
      <c r="M107" s="873">
        <v>51960</v>
      </c>
      <c r="N107" s="873">
        <v>97</v>
      </c>
      <c r="O107" s="873">
        <v>52057</v>
      </c>
      <c r="P107" s="873">
        <v>43683</v>
      </c>
      <c r="Q107" s="873">
        <v>21488</v>
      </c>
      <c r="R107" s="873">
        <v>65171</v>
      </c>
      <c r="S107" s="873">
        <v>-7048</v>
      </c>
      <c r="T107" s="873">
        <v>8227</v>
      </c>
      <c r="U107" s="873">
        <v>1179</v>
      </c>
      <c r="V107" s="873">
        <v>2678</v>
      </c>
      <c r="W107" s="873">
        <v>29812</v>
      </c>
      <c r="X107" s="873">
        <v>32490</v>
      </c>
      <c r="Y107" s="873">
        <v>-3822765</v>
      </c>
      <c r="Z107" s="873">
        <v>-47213</v>
      </c>
      <c r="AA107" s="873">
        <v>-3869978</v>
      </c>
      <c r="AB107" s="873">
        <v>-1407</v>
      </c>
      <c r="AC107" s="873">
        <v>0</v>
      </c>
      <c r="AD107" s="873">
        <v>-1407</v>
      </c>
      <c r="AE107" s="873">
        <v>-148584</v>
      </c>
      <c r="AF107" s="873">
        <v>-3656</v>
      </c>
      <c r="AG107" s="873">
        <v>-152240</v>
      </c>
      <c r="AH107" s="873">
        <v>-1854</v>
      </c>
      <c r="AI107" s="873">
        <v>0</v>
      </c>
      <c r="AJ107" s="873">
        <v>-1854</v>
      </c>
      <c r="AK107" s="873">
        <v>0</v>
      </c>
      <c r="AL107" s="873">
        <v>0</v>
      </c>
      <c r="AM107" s="873">
        <v>0</v>
      </c>
      <c r="AN107" s="873">
        <v>9424</v>
      </c>
      <c r="AO107" s="873">
        <v>0</v>
      </c>
      <c r="AP107" s="873">
        <v>9424</v>
      </c>
      <c r="AQ107" s="873">
        <v>0</v>
      </c>
      <c r="AR107" s="873">
        <v>0</v>
      </c>
      <c r="AS107" s="873">
        <v>0</v>
      </c>
      <c r="AT107" s="873">
        <v>-156154</v>
      </c>
      <c r="AU107" s="873">
        <v>-3656</v>
      </c>
      <c r="AV107" s="873">
        <v>-159810</v>
      </c>
      <c r="AW107" s="873">
        <v>0</v>
      </c>
      <c r="AX107" s="873">
        <v>0</v>
      </c>
      <c r="AY107" s="873">
        <v>0</v>
      </c>
      <c r="AZ107" s="873">
        <v>502740</v>
      </c>
      <c r="BA107" s="873">
        <v>66742</v>
      </c>
      <c r="BB107" s="873">
        <v>569482</v>
      </c>
      <c r="BC107" s="873">
        <v>-36005</v>
      </c>
      <c r="BD107" s="873">
        <v>-493</v>
      </c>
      <c r="BE107" s="873">
        <v>-36498</v>
      </c>
      <c r="BF107" s="873">
        <v>-1290516</v>
      </c>
      <c r="BG107" s="873">
        <v>-48210</v>
      </c>
      <c r="BH107" s="873">
        <v>-1338726</v>
      </c>
      <c r="BI107" s="873">
        <v>-22238</v>
      </c>
      <c r="BJ107" s="873">
        <v>0</v>
      </c>
      <c r="BK107" s="873">
        <v>-22238</v>
      </c>
      <c r="BL107" s="873">
        <v>-8059</v>
      </c>
      <c r="BM107" s="873">
        <v>0</v>
      </c>
      <c r="BN107" s="873">
        <v>-8059</v>
      </c>
      <c r="BO107" s="873">
        <v>0</v>
      </c>
      <c r="BP107" s="873">
        <v>0</v>
      </c>
      <c r="BQ107" s="873">
        <v>0</v>
      </c>
      <c r="BR107" s="873">
        <v>-4294</v>
      </c>
      <c r="BS107" s="873">
        <v>0</v>
      </c>
      <c r="BT107" s="873">
        <v>-4294</v>
      </c>
      <c r="BU107" s="873">
        <v>343</v>
      </c>
      <c r="BV107" s="873">
        <v>0</v>
      </c>
      <c r="BW107" s="873">
        <v>343</v>
      </c>
      <c r="BX107" s="873">
        <v>0</v>
      </c>
      <c r="BY107" s="873">
        <v>0</v>
      </c>
      <c r="BZ107" s="873">
        <v>0</v>
      </c>
      <c r="CA107" s="873">
        <v>0</v>
      </c>
      <c r="CB107" s="873">
        <v>0</v>
      </c>
      <c r="CC107" s="873">
        <v>0</v>
      </c>
      <c r="CD107" s="873">
        <v>-4829378</v>
      </c>
      <c r="CE107" s="873">
        <v>-32830</v>
      </c>
      <c r="CF107" s="873">
        <v>-4862208</v>
      </c>
      <c r="CG107" s="873">
        <v>0</v>
      </c>
      <c r="CH107" s="873">
        <v>0</v>
      </c>
      <c r="CI107" s="873">
        <v>0</v>
      </c>
      <c r="CJ107" s="873">
        <v>0</v>
      </c>
      <c r="CK107" s="873">
        <v>0</v>
      </c>
      <c r="CL107" s="873">
        <v>0</v>
      </c>
      <c r="CM107" s="873">
        <v>-502293</v>
      </c>
      <c r="CN107" s="873">
        <v>-698</v>
      </c>
      <c r="CO107" s="873">
        <v>-502991</v>
      </c>
      <c r="CP107" s="873">
        <v>-66862</v>
      </c>
      <c r="CQ107" s="873">
        <v>-1617</v>
      </c>
      <c r="CR107" s="873">
        <v>-68479</v>
      </c>
      <c r="CS107" s="873">
        <v>-569155</v>
      </c>
      <c r="CT107" s="873">
        <v>-2315</v>
      </c>
      <c r="CU107" s="873">
        <v>-571470</v>
      </c>
      <c r="CV107" s="873">
        <v>-56107</v>
      </c>
      <c r="CW107" s="873">
        <v>-277</v>
      </c>
      <c r="CX107" s="873">
        <v>-56384</v>
      </c>
      <c r="CY107" s="873">
        <v>-1125</v>
      </c>
      <c r="CZ107" s="873">
        <v>0</v>
      </c>
      <c r="DA107" s="873">
        <v>-1125</v>
      </c>
      <c r="DB107" s="873">
        <v>-20595</v>
      </c>
      <c r="DC107" s="873">
        <v>0</v>
      </c>
      <c r="DD107" s="873">
        <v>-20595</v>
      </c>
      <c r="DE107" s="873">
        <v>0</v>
      </c>
      <c r="DF107" s="873">
        <v>0</v>
      </c>
      <c r="DG107" s="873">
        <v>0</v>
      </c>
      <c r="DH107" s="873">
        <v>-1113</v>
      </c>
      <c r="DI107" s="873">
        <v>0</v>
      </c>
      <c r="DJ107" s="873">
        <v>-1113</v>
      </c>
      <c r="DK107" s="873">
        <v>0</v>
      </c>
      <c r="DL107" s="873">
        <v>0</v>
      </c>
      <c r="DM107" s="873">
        <v>0</v>
      </c>
      <c r="DN107" s="873">
        <v>0</v>
      </c>
      <c r="DO107" s="873">
        <v>0</v>
      </c>
      <c r="DP107" s="873">
        <v>0</v>
      </c>
      <c r="DQ107" s="873">
        <v>-44</v>
      </c>
      <c r="DR107" s="873">
        <v>0</v>
      </c>
      <c r="DS107" s="873">
        <v>-44</v>
      </c>
      <c r="DT107" s="873">
        <v>0</v>
      </c>
      <c r="DU107" s="873">
        <v>0</v>
      </c>
      <c r="DV107" s="873">
        <v>0</v>
      </c>
      <c r="DW107" s="873">
        <v>0</v>
      </c>
      <c r="DX107" s="873">
        <v>0</v>
      </c>
      <c r="DY107" s="873">
        <v>0</v>
      </c>
      <c r="DZ107" s="873">
        <v>0</v>
      </c>
      <c r="EA107" s="873">
        <v>-311640</v>
      </c>
      <c r="EB107" s="873">
        <v>-311640</v>
      </c>
      <c r="EC107" s="873">
        <v>0</v>
      </c>
      <c r="ED107" s="873">
        <v>-5868</v>
      </c>
      <c r="EE107" s="873">
        <v>-5868</v>
      </c>
      <c r="EF107" s="873">
        <v>-317508</v>
      </c>
      <c r="EG107" s="873">
        <v>0</v>
      </c>
      <c r="EH107" s="873">
        <v>-78984</v>
      </c>
      <c r="EI107" s="873">
        <v>-317785</v>
      </c>
      <c r="EJ107" s="873">
        <v>-396769</v>
      </c>
      <c r="EK107" s="873">
        <v>0</v>
      </c>
      <c r="EL107" s="873">
        <v>0</v>
      </c>
      <c r="EM107" s="873">
        <v>0</v>
      </c>
      <c r="EN107" s="873">
        <v>0</v>
      </c>
      <c r="EO107" s="873">
        <v>0</v>
      </c>
      <c r="EP107" s="873">
        <v>0</v>
      </c>
      <c r="EQ107" s="873">
        <v>0</v>
      </c>
      <c r="ER107" s="873">
        <v>0</v>
      </c>
      <c r="ES107" s="873">
        <v>0</v>
      </c>
      <c r="ET107" s="873">
        <v>0</v>
      </c>
      <c r="EU107" s="873">
        <v>0</v>
      </c>
      <c r="EV107" s="873">
        <v>0</v>
      </c>
      <c r="EW107" s="873">
        <v>0</v>
      </c>
      <c r="EX107" s="873">
        <v>0</v>
      </c>
      <c r="EY107" s="873">
        <v>0</v>
      </c>
      <c r="EZ107" s="873">
        <v>0</v>
      </c>
      <c r="FA107" s="873">
        <v>0</v>
      </c>
      <c r="FB107" s="873">
        <v>0</v>
      </c>
      <c r="FC107" s="873">
        <v>-4294</v>
      </c>
      <c r="FD107" s="873">
        <v>0</v>
      </c>
      <c r="FE107" s="873">
        <v>-4294</v>
      </c>
      <c r="FF107" s="873">
        <v>387</v>
      </c>
      <c r="FG107" s="873">
        <v>0</v>
      </c>
      <c r="FH107" s="873">
        <v>387</v>
      </c>
      <c r="FI107" s="873">
        <v>0</v>
      </c>
      <c r="FJ107" s="873">
        <v>0</v>
      </c>
      <c r="FK107" s="873">
        <v>0</v>
      </c>
      <c r="FL107" s="873">
        <v>0</v>
      </c>
      <c r="FM107" s="873">
        <v>0</v>
      </c>
      <c r="FN107" s="873">
        <v>0</v>
      </c>
      <c r="FO107" s="873">
        <v>-14422</v>
      </c>
      <c r="FP107" s="873">
        <v>0</v>
      </c>
      <c r="FQ107" s="873">
        <v>-14422</v>
      </c>
      <c r="FR107" s="873">
        <v>0</v>
      </c>
      <c r="FS107" s="873">
        <v>0</v>
      </c>
      <c r="FT107" s="873">
        <v>0</v>
      </c>
      <c r="FU107" s="873">
        <v>-3096</v>
      </c>
      <c r="FV107" s="873">
        <v>0</v>
      </c>
      <c r="FW107" s="873">
        <v>-3096</v>
      </c>
      <c r="FX107" s="873">
        <v>14939</v>
      </c>
      <c r="FY107" s="873">
        <v>0</v>
      </c>
      <c r="FZ107" s="873">
        <v>14939</v>
      </c>
      <c r="GA107" s="873">
        <v>0</v>
      </c>
      <c r="GB107" s="873">
        <v>0</v>
      </c>
      <c r="GC107" s="873">
        <v>0</v>
      </c>
      <c r="GD107" s="873">
        <v>-12497017</v>
      </c>
      <c r="GE107" s="873">
        <v>-219941</v>
      </c>
      <c r="GF107" s="873">
        <v>-12716958</v>
      </c>
      <c r="GG107" s="873">
        <v>-34498</v>
      </c>
      <c r="GH107" s="873">
        <v>0</v>
      </c>
      <c r="GI107" s="873">
        <v>-34498</v>
      </c>
      <c r="GJ107" s="873">
        <v>-101722</v>
      </c>
      <c r="GK107" s="873">
        <v>0</v>
      </c>
      <c r="GL107" s="873">
        <v>-101722</v>
      </c>
      <c r="GM107" s="873">
        <v>-12639723</v>
      </c>
      <c r="GN107" s="873">
        <v>-219941</v>
      </c>
      <c r="GO107" s="873">
        <v>-12859664</v>
      </c>
      <c r="GP107" s="873">
        <v>0</v>
      </c>
      <c r="GQ107" s="873">
        <v>0</v>
      </c>
      <c r="GR107" s="873">
        <v>0</v>
      </c>
      <c r="GS107" s="873">
        <v>0</v>
      </c>
      <c r="GT107" s="873">
        <v>0</v>
      </c>
      <c r="GU107" s="873">
        <v>0</v>
      </c>
      <c r="GV107" s="873">
        <v>0</v>
      </c>
      <c r="GW107" s="873">
        <v>0</v>
      </c>
      <c r="GX107" s="873">
        <v>0</v>
      </c>
      <c r="GY107" s="873">
        <v>28823132</v>
      </c>
      <c r="GZ107" s="873">
        <v>2972528</v>
      </c>
      <c r="HA107" s="873">
        <v>31795660</v>
      </c>
      <c r="HB107" s="873">
        <v>2678</v>
      </c>
      <c r="HC107" s="873">
        <v>29812</v>
      </c>
      <c r="HD107" s="873">
        <v>32490</v>
      </c>
      <c r="HE107" s="873">
        <v>-4829378</v>
      </c>
      <c r="HF107" s="873">
        <v>-32830</v>
      </c>
      <c r="HG107" s="873">
        <v>-4862208</v>
      </c>
      <c r="HH107" s="873">
        <v>-569155</v>
      </c>
      <c r="HI107" s="873">
        <v>-2315</v>
      </c>
      <c r="HJ107" s="873">
        <v>-571470</v>
      </c>
      <c r="HK107" s="873">
        <v>-78984</v>
      </c>
      <c r="HL107" s="873">
        <v>-317785</v>
      </c>
      <c r="HM107" s="873">
        <v>-396769</v>
      </c>
      <c r="HN107" s="873">
        <v>-12639723</v>
      </c>
      <c r="HO107" s="873">
        <v>-219941</v>
      </c>
      <c r="HP107" s="873">
        <v>-12859664</v>
      </c>
      <c r="HQ107" s="873">
        <v>0</v>
      </c>
      <c r="HR107" s="873">
        <v>0</v>
      </c>
      <c r="HS107" s="873">
        <v>0</v>
      </c>
      <c r="HT107" s="873">
        <v>-18114562</v>
      </c>
      <c r="HU107" s="873">
        <v>-543059</v>
      </c>
      <c r="HV107" s="873">
        <v>-18657621</v>
      </c>
      <c r="HW107" s="873">
        <v>10708570</v>
      </c>
      <c r="HX107" s="873">
        <v>2429469</v>
      </c>
      <c r="HY107" s="873">
        <v>13138039</v>
      </c>
      <c r="HZ107" s="870" t="s">
        <v>685</v>
      </c>
      <c r="IA107" s="870" t="s">
        <v>684</v>
      </c>
      <c r="IB107" s="870" t="s">
        <v>1907</v>
      </c>
      <c r="IC107" s="870" t="s">
        <v>2738</v>
      </c>
      <c r="ID107" s="870" t="s">
        <v>2844</v>
      </c>
    </row>
    <row r="108" spans="1:238" x14ac:dyDescent="0.2">
      <c r="A108" s="870" t="s">
        <v>3069</v>
      </c>
      <c r="B108" s="870" t="s">
        <v>269</v>
      </c>
      <c r="C108" s="870" t="s">
        <v>268</v>
      </c>
      <c r="D108" s="873">
        <v>106572417</v>
      </c>
      <c r="E108" s="873">
        <v>3652422</v>
      </c>
      <c r="F108" s="873">
        <v>110224839</v>
      </c>
      <c r="G108" s="873">
        <v>-2350128</v>
      </c>
      <c r="H108" s="873">
        <v>-3696</v>
      </c>
      <c r="I108" s="873">
        <v>-2353824</v>
      </c>
      <c r="J108" s="873">
        <v>-636811</v>
      </c>
      <c r="K108" s="873">
        <v>-9938</v>
      </c>
      <c r="L108" s="873">
        <v>-646749</v>
      </c>
      <c r="M108" s="873">
        <v>90132</v>
      </c>
      <c r="N108" s="873">
        <v>0</v>
      </c>
      <c r="O108" s="873">
        <v>90132</v>
      </c>
      <c r="P108" s="873">
        <v>1404050</v>
      </c>
      <c r="Q108" s="873">
        <v>14505</v>
      </c>
      <c r="R108" s="873">
        <v>1418555</v>
      </c>
      <c r="S108" s="873">
        <v>-567276</v>
      </c>
      <c r="T108" s="873">
        <v>1233</v>
      </c>
      <c r="U108" s="873">
        <v>-566043</v>
      </c>
      <c r="V108" s="873">
        <v>290095</v>
      </c>
      <c r="W108" s="873">
        <v>5800</v>
      </c>
      <c r="X108" s="873">
        <v>295895</v>
      </c>
      <c r="Y108" s="873">
        <v>-7069760</v>
      </c>
      <c r="Z108" s="873">
        <v>-146695</v>
      </c>
      <c r="AA108" s="873">
        <v>-7216455</v>
      </c>
      <c r="AB108" s="873">
        <v>0</v>
      </c>
      <c r="AC108" s="873">
        <v>0</v>
      </c>
      <c r="AD108" s="873">
        <v>0</v>
      </c>
      <c r="AE108" s="873">
        <v>-293159</v>
      </c>
      <c r="AF108" s="873">
        <v>-13819</v>
      </c>
      <c r="AG108" s="873">
        <v>-306978</v>
      </c>
      <c r="AH108" s="873">
        <v>57</v>
      </c>
      <c r="AI108" s="873">
        <v>0</v>
      </c>
      <c r="AJ108" s="873">
        <v>57</v>
      </c>
      <c r="AK108" s="873">
        <v>0</v>
      </c>
      <c r="AL108" s="873">
        <v>0</v>
      </c>
      <c r="AM108" s="873">
        <v>0</v>
      </c>
      <c r="AN108" s="873">
        <v>-4867</v>
      </c>
      <c r="AO108" s="873">
        <v>-5242</v>
      </c>
      <c r="AP108" s="873">
        <v>-10109</v>
      </c>
      <c r="AQ108" s="873">
        <v>0</v>
      </c>
      <c r="AR108" s="873">
        <v>0</v>
      </c>
      <c r="AS108" s="873">
        <v>0</v>
      </c>
      <c r="AT108" s="873">
        <v>-288349</v>
      </c>
      <c r="AU108" s="873">
        <v>-8577</v>
      </c>
      <c r="AV108" s="873">
        <v>-296926</v>
      </c>
      <c r="AW108" s="873">
        <v>0</v>
      </c>
      <c r="AX108" s="873">
        <v>0</v>
      </c>
      <c r="AY108" s="873">
        <v>0</v>
      </c>
      <c r="AZ108" s="873">
        <v>2122777</v>
      </c>
      <c r="BA108" s="873">
        <v>70993</v>
      </c>
      <c r="BB108" s="873">
        <v>2193770</v>
      </c>
      <c r="BC108" s="873">
        <v>-34924</v>
      </c>
      <c r="BD108" s="873">
        <v>-203</v>
      </c>
      <c r="BE108" s="873">
        <v>-35126</v>
      </c>
      <c r="BF108" s="873">
        <v>-3555438</v>
      </c>
      <c r="BG108" s="873">
        <v>-640246</v>
      </c>
      <c r="BH108" s="873">
        <v>-4195684</v>
      </c>
      <c r="BI108" s="873">
        <v>252608</v>
      </c>
      <c r="BJ108" s="873">
        <v>-4478</v>
      </c>
      <c r="BK108" s="873">
        <v>248130</v>
      </c>
      <c r="BL108" s="873">
        <v>-94390</v>
      </c>
      <c r="BM108" s="873">
        <v>0</v>
      </c>
      <c r="BN108" s="873">
        <v>-94390</v>
      </c>
      <c r="BO108" s="873">
        <v>0</v>
      </c>
      <c r="BP108" s="873">
        <v>0</v>
      </c>
      <c r="BQ108" s="873">
        <v>0</v>
      </c>
      <c r="BR108" s="873">
        <v>-6487</v>
      </c>
      <c r="BS108" s="873">
        <v>0</v>
      </c>
      <c r="BT108" s="873">
        <v>-6487</v>
      </c>
      <c r="BU108" s="873">
        <v>0</v>
      </c>
      <c r="BV108" s="873">
        <v>0</v>
      </c>
      <c r="BW108" s="873">
        <v>0</v>
      </c>
      <c r="BX108" s="873">
        <v>0</v>
      </c>
      <c r="BY108" s="873">
        <v>0</v>
      </c>
      <c r="BZ108" s="873">
        <v>0</v>
      </c>
      <c r="CA108" s="873">
        <v>0</v>
      </c>
      <c r="CB108" s="873">
        <v>0</v>
      </c>
      <c r="CC108" s="873">
        <v>0</v>
      </c>
      <c r="CD108" s="873">
        <v>-8678773</v>
      </c>
      <c r="CE108" s="873">
        <v>-734448</v>
      </c>
      <c r="CF108" s="873">
        <v>-9413221</v>
      </c>
      <c r="CG108" s="873">
        <v>0</v>
      </c>
      <c r="CH108" s="873">
        <v>0</v>
      </c>
      <c r="CI108" s="873">
        <v>0</v>
      </c>
      <c r="CJ108" s="873">
        <v>0</v>
      </c>
      <c r="CK108" s="873">
        <v>0</v>
      </c>
      <c r="CL108" s="873">
        <v>0</v>
      </c>
      <c r="CM108" s="873">
        <v>-5333456</v>
      </c>
      <c r="CN108" s="873">
        <v>-93803</v>
      </c>
      <c r="CO108" s="873">
        <v>-5427259</v>
      </c>
      <c r="CP108" s="873">
        <v>5871</v>
      </c>
      <c r="CQ108" s="873">
        <v>-6740</v>
      </c>
      <c r="CR108" s="873">
        <v>-869</v>
      </c>
      <c r="CS108" s="873">
        <v>-5327585</v>
      </c>
      <c r="CT108" s="873">
        <v>-100543</v>
      </c>
      <c r="CU108" s="873">
        <v>-5428128</v>
      </c>
      <c r="CV108" s="873">
        <v>-81238</v>
      </c>
      <c r="CW108" s="873">
        <v>-676</v>
      </c>
      <c r="CX108" s="873">
        <v>-81914</v>
      </c>
      <c r="CY108" s="873">
        <v>544</v>
      </c>
      <c r="CZ108" s="873">
        <v>0</v>
      </c>
      <c r="DA108" s="873">
        <v>544</v>
      </c>
      <c r="DB108" s="873">
        <v>-6400</v>
      </c>
      <c r="DC108" s="873">
        <v>0</v>
      </c>
      <c r="DD108" s="873">
        <v>-6400</v>
      </c>
      <c r="DE108" s="873">
        <v>105</v>
      </c>
      <c r="DF108" s="873">
        <v>0</v>
      </c>
      <c r="DG108" s="873">
        <v>105</v>
      </c>
      <c r="DH108" s="873">
        <v>-788</v>
      </c>
      <c r="DI108" s="873">
        <v>0</v>
      </c>
      <c r="DJ108" s="873">
        <v>-788</v>
      </c>
      <c r="DK108" s="873">
        <v>0</v>
      </c>
      <c r="DL108" s="873">
        <v>0</v>
      </c>
      <c r="DM108" s="873">
        <v>0</v>
      </c>
      <c r="DN108" s="873">
        <v>0</v>
      </c>
      <c r="DO108" s="873">
        <v>0</v>
      </c>
      <c r="DP108" s="873">
        <v>0</v>
      </c>
      <c r="DQ108" s="873">
        <v>0</v>
      </c>
      <c r="DR108" s="873">
        <v>0</v>
      </c>
      <c r="DS108" s="873">
        <v>0</v>
      </c>
      <c r="DT108" s="873">
        <v>0</v>
      </c>
      <c r="DU108" s="873">
        <v>0</v>
      </c>
      <c r="DV108" s="873">
        <v>0</v>
      </c>
      <c r="DW108" s="873">
        <v>0</v>
      </c>
      <c r="DX108" s="873">
        <v>0</v>
      </c>
      <c r="DY108" s="873">
        <v>0</v>
      </c>
      <c r="DZ108" s="873">
        <v>-3565</v>
      </c>
      <c r="EA108" s="873">
        <v>0</v>
      </c>
      <c r="EB108" s="873">
        <v>-3565</v>
      </c>
      <c r="EC108" s="873">
        <v>1423</v>
      </c>
      <c r="ED108" s="873">
        <v>0</v>
      </c>
      <c r="EE108" s="873">
        <v>1423</v>
      </c>
      <c r="EF108" s="873">
        <v>0</v>
      </c>
      <c r="EG108" s="873">
        <v>0</v>
      </c>
      <c r="EH108" s="873">
        <v>-89919</v>
      </c>
      <c r="EI108" s="873">
        <v>-676</v>
      </c>
      <c r="EJ108" s="873">
        <v>-90595</v>
      </c>
      <c r="EK108" s="873">
        <v>0</v>
      </c>
      <c r="EL108" s="873">
        <v>0</v>
      </c>
      <c r="EM108" s="873">
        <v>0</v>
      </c>
      <c r="EN108" s="873">
        <v>0</v>
      </c>
      <c r="EO108" s="873">
        <v>0</v>
      </c>
      <c r="EP108" s="873">
        <v>0</v>
      </c>
      <c r="EQ108" s="873">
        <v>-89994</v>
      </c>
      <c r="ER108" s="873">
        <v>0</v>
      </c>
      <c r="ES108" s="873">
        <v>-89994</v>
      </c>
      <c r="ET108" s="873">
        <v>0</v>
      </c>
      <c r="EU108" s="873">
        <v>0</v>
      </c>
      <c r="EV108" s="873">
        <v>0</v>
      </c>
      <c r="EW108" s="873">
        <v>0</v>
      </c>
      <c r="EX108" s="873">
        <v>0</v>
      </c>
      <c r="EY108" s="873">
        <v>0</v>
      </c>
      <c r="EZ108" s="873">
        <v>0</v>
      </c>
      <c r="FA108" s="873">
        <v>0</v>
      </c>
      <c r="FB108" s="873">
        <v>0</v>
      </c>
      <c r="FC108" s="873">
        <v>-6487</v>
      </c>
      <c r="FD108" s="873">
        <v>0</v>
      </c>
      <c r="FE108" s="873">
        <v>-6487</v>
      </c>
      <c r="FF108" s="873">
        <v>0</v>
      </c>
      <c r="FG108" s="873">
        <v>0</v>
      </c>
      <c r="FH108" s="873">
        <v>0</v>
      </c>
      <c r="FI108" s="873">
        <v>0</v>
      </c>
      <c r="FJ108" s="873">
        <v>0</v>
      </c>
      <c r="FK108" s="873">
        <v>0</v>
      </c>
      <c r="FL108" s="873">
        <v>0</v>
      </c>
      <c r="FM108" s="873">
        <v>0</v>
      </c>
      <c r="FN108" s="873">
        <v>0</v>
      </c>
      <c r="FO108" s="873">
        <v>-37910</v>
      </c>
      <c r="FP108" s="873">
        <v>0</v>
      </c>
      <c r="FQ108" s="873">
        <v>-37910</v>
      </c>
      <c r="FR108" s="873">
        <v>3726</v>
      </c>
      <c r="FS108" s="873">
        <v>0</v>
      </c>
      <c r="FT108" s="873">
        <v>3726</v>
      </c>
      <c r="FU108" s="873">
        <v>-9326</v>
      </c>
      <c r="FV108" s="873">
        <v>-278</v>
      </c>
      <c r="FW108" s="873">
        <v>-9604</v>
      </c>
      <c r="FX108" s="873">
        <v>4016</v>
      </c>
      <c r="FY108" s="873">
        <v>147</v>
      </c>
      <c r="FZ108" s="873">
        <v>4163</v>
      </c>
      <c r="GA108" s="873">
        <v>0</v>
      </c>
      <c r="GB108" s="873">
        <v>0</v>
      </c>
      <c r="GC108" s="873">
        <v>0</v>
      </c>
      <c r="GD108" s="873">
        <v>-53472808</v>
      </c>
      <c r="GE108" s="873">
        <v>-1082605</v>
      </c>
      <c r="GF108" s="873">
        <v>-54555413</v>
      </c>
      <c r="GG108" s="873">
        <v>0</v>
      </c>
      <c r="GH108" s="873">
        <v>0</v>
      </c>
      <c r="GI108" s="873">
        <v>0</v>
      </c>
      <c r="GJ108" s="873">
        <v>-174839</v>
      </c>
      <c r="GK108" s="873">
        <v>0</v>
      </c>
      <c r="GL108" s="873">
        <v>-174839</v>
      </c>
      <c r="GM108" s="873">
        <v>-53783622</v>
      </c>
      <c r="GN108" s="873">
        <v>-1082736</v>
      </c>
      <c r="GO108" s="873">
        <v>-54866358</v>
      </c>
      <c r="GP108" s="873">
        <v>0</v>
      </c>
      <c r="GQ108" s="873">
        <v>0</v>
      </c>
      <c r="GR108" s="873">
        <v>0</v>
      </c>
      <c r="GS108" s="873">
        <v>0</v>
      </c>
      <c r="GT108" s="873">
        <v>0</v>
      </c>
      <c r="GU108" s="873">
        <v>0</v>
      </c>
      <c r="GV108" s="873">
        <v>0</v>
      </c>
      <c r="GW108" s="873">
        <v>0</v>
      </c>
      <c r="GX108" s="873">
        <v>0</v>
      </c>
      <c r="GY108" s="873">
        <v>104222289</v>
      </c>
      <c r="GZ108" s="873">
        <v>3648726</v>
      </c>
      <c r="HA108" s="873">
        <v>107871015</v>
      </c>
      <c r="HB108" s="873">
        <v>290095</v>
      </c>
      <c r="HC108" s="873">
        <v>5800</v>
      </c>
      <c r="HD108" s="873">
        <v>295895</v>
      </c>
      <c r="HE108" s="873">
        <v>-8678773</v>
      </c>
      <c r="HF108" s="873">
        <v>-734448</v>
      </c>
      <c r="HG108" s="873">
        <v>-9413221</v>
      </c>
      <c r="HH108" s="873">
        <v>-5327585</v>
      </c>
      <c r="HI108" s="873">
        <v>-100543</v>
      </c>
      <c r="HJ108" s="873">
        <v>-5428128</v>
      </c>
      <c r="HK108" s="873">
        <v>-89919</v>
      </c>
      <c r="HL108" s="873">
        <v>-676</v>
      </c>
      <c r="HM108" s="873">
        <v>-90595</v>
      </c>
      <c r="HN108" s="873">
        <v>-53783622</v>
      </c>
      <c r="HO108" s="873">
        <v>-1082736</v>
      </c>
      <c r="HP108" s="873">
        <v>-54866358</v>
      </c>
      <c r="HQ108" s="873">
        <v>0</v>
      </c>
      <c r="HR108" s="873">
        <v>0</v>
      </c>
      <c r="HS108" s="873">
        <v>0</v>
      </c>
      <c r="HT108" s="873">
        <v>-67589804</v>
      </c>
      <c r="HU108" s="873">
        <v>-1912603</v>
      </c>
      <c r="HV108" s="873">
        <v>-69502407</v>
      </c>
      <c r="HW108" s="873">
        <v>36632485</v>
      </c>
      <c r="HX108" s="873">
        <v>1736123</v>
      </c>
      <c r="HY108" s="873">
        <v>38368608</v>
      </c>
      <c r="HZ108" s="870" t="s">
        <v>690</v>
      </c>
      <c r="IA108" s="870" t="s">
        <v>720</v>
      </c>
      <c r="IB108" s="870" t="s">
        <v>1909</v>
      </c>
      <c r="IC108" s="870" t="s">
        <v>819</v>
      </c>
      <c r="ID108" s="870" t="s">
        <v>2845</v>
      </c>
    </row>
    <row r="109" spans="1:238" x14ac:dyDescent="0.2">
      <c r="A109" s="870" t="s">
        <v>3069</v>
      </c>
      <c r="B109" s="870" t="s">
        <v>271</v>
      </c>
      <c r="C109" s="870" t="s">
        <v>270</v>
      </c>
      <c r="D109" s="873">
        <v>29309689</v>
      </c>
      <c r="E109" s="873">
        <v>0</v>
      </c>
      <c r="F109" s="873">
        <v>29309689</v>
      </c>
      <c r="G109" s="873">
        <v>-1329749</v>
      </c>
      <c r="H109" s="873">
        <v>0</v>
      </c>
      <c r="I109" s="873">
        <v>-1329749</v>
      </c>
      <c r="J109" s="873">
        <v>-148697</v>
      </c>
      <c r="K109" s="873">
        <v>0</v>
      </c>
      <c r="L109" s="873">
        <v>-148697</v>
      </c>
      <c r="M109" s="873">
        <v>155356</v>
      </c>
      <c r="N109" s="873">
        <v>0</v>
      </c>
      <c r="O109" s="873">
        <v>155356</v>
      </c>
      <c r="P109" s="873">
        <v>38657</v>
      </c>
      <c r="Q109" s="873">
        <v>0</v>
      </c>
      <c r="R109" s="873">
        <v>38657</v>
      </c>
      <c r="S109" s="873">
        <v>38731</v>
      </c>
      <c r="T109" s="873">
        <v>0</v>
      </c>
      <c r="U109" s="873">
        <v>38731</v>
      </c>
      <c r="V109" s="873">
        <v>84047</v>
      </c>
      <c r="W109" s="873">
        <v>0</v>
      </c>
      <c r="X109" s="873">
        <v>84047</v>
      </c>
      <c r="Y109" s="873">
        <v>-3151437</v>
      </c>
      <c r="Z109" s="873">
        <v>0</v>
      </c>
      <c r="AA109" s="873">
        <v>-3151437</v>
      </c>
      <c r="AB109" s="873">
        <v>0</v>
      </c>
      <c r="AC109" s="873">
        <v>0</v>
      </c>
      <c r="AD109" s="873">
        <v>0</v>
      </c>
      <c r="AE109" s="873">
        <v>-218171</v>
      </c>
      <c r="AF109" s="873">
        <v>0</v>
      </c>
      <c r="AG109" s="873">
        <v>-218171</v>
      </c>
      <c r="AH109" s="873">
        <v>0</v>
      </c>
      <c r="AI109" s="873">
        <v>0</v>
      </c>
      <c r="AJ109" s="873">
        <v>0</v>
      </c>
      <c r="AK109" s="873">
        <v>0</v>
      </c>
      <c r="AL109" s="873">
        <v>0</v>
      </c>
      <c r="AM109" s="873">
        <v>0</v>
      </c>
      <c r="AN109" s="873">
        <v>-20442</v>
      </c>
      <c r="AO109" s="873">
        <v>0</v>
      </c>
      <c r="AP109" s="873">
        <v>-20442</v>
      </c>
      <c r="AQ109" s="873">
        <v>0</v>
      </c>
      <c r="AR109" s="873">
        <v>0</v>
      </c>
      <c r="AS109" s="873">
        <v>0</v>
      </c>
      <c r="AT109" s="873">
        <v>-197728</v>
      </c>
      <c r="AU109" s="873">
        <v>0</v>
      </c>
      <c r="AV109" s="873">
        <v>-197728</v>
      </c>
      <c r="AW109" s="873">
        <v>0</v>
      </c>
      <c r="AX109" s="873">
        <v>0</v>
      </c>
      <c r="AY109" s="873">
        <v>0</v>
      </c>
      <c r="AZ109" s="873">
        <v>491833</v>
      </c>
      <c r="BA109" s="873">
        <v>0</v>
      </c>
      <c r="BB109" s="873">
        <v>491833</v>
      </c>
      <c r="BC109" s="873">
        <v>-20911</v>
      </c>
      <c r="BD109" s="873">
        <v>0</v>
      </c>
      <c r="BE109" s="873">
        <v>-20911</v>
      </c>
      <c r="BF109" s="873">
        <v>-1864559</v>
      </c>
      <c r="BG109" s="873">
        <v>0</v>
      </c>
      <c r="BH109" s="873">
        <v>-1864559</v>
      </c>
      <c r="BI109" s="873">
        <v>6755</v>
      </c>
      <c r="BJ109" s="873">
        <v>0</v>
      </c>
      <c r="BK109" s="873">
        <v>6755</v>
      </c>
      <c r="BL109" s="873">
        <v>-48947</v>
      </c>
      <c r="BM109" s="873">
        <v>0</v>
      </c>
      <c r="BN109" s="873">
        <v>-48947</v>
      </c>
      <c r="BO109" s="873">
        <v>0</v>
      </c>
      <c r="BP109" s="873">
        <v>0</v>
      </c>
      <c r="BQ109" s="873">
        <v>0</v>
      </c>
      <c r="BR109" s="873">
        <v>0</v>
      </c>
      <c r="BS109" s="873">
        <v>0</v>
      </c>
      <c r="BT109" s="873">
        <v>0</v>
      </c>
      <c r="BU109" s="873">
        <v>0</v>
      </c>
      <c r="BV109" s="873">
        <v>0</v>
      </c>
      <c r="BW109" s="873">
        <v>0</v>
      </c>
      <c r="BX109" s="873">
        <v>0</v>
      </c>
      <c r="BY109" s="873">
        <v>0</v>
      </c>
      <c r="BZ109" s="873">
        <v>0</v>
      </c>
      <c r="CA109" s="873">
        <v>0</v>
      </c>
      <c r="CB109" s="873">
        <v>0</v>
      </c>
      <c r="CC109" s="873">
        <v>0</v>
      </c>
      <c r="CD109" s="873">
        <v>-4805438</v>
      </c>
      <c r="CE109" s="873">
        <v>0</v>
      </c>
      <c r="CF109" s="873">
        <v>-4805438</v>
      </c>
      <c r="CG109" s="873">
        <v>0</v>
      </c>
      <c r="CH109" s="873">
        <v>0</v>
      </c>
      <c r="CI109" s="873">
        <v>0</v>
      </c>
      <c r="CJ109" s="873">
        <v>0</v>
      </c>
      <c r="CK109" s="873">
        <v>0</v>
      </c>
      <c r="CL109" s="873">
        <v>0</v>
      </c>
      <c r="CM109" s="873">
        <v>-551427</v>
      </c>
      <c r="CN109" s="873">
        <v>0</v>
      </c>
      <c r="CO109" s="873">
        <v>-551427</v>
      </c>
      <c r="CP109" s="873">
        <v>-15220</v>
      </c>
      <c r="CQ109" s="873">
        <v>0</v>
      </c>
      <c r="CR109" s="873">
        <v>-15220</v>
      </c>
      <c r="CS109" s="873">
        <v>-566648</v>
      </c>
      <c r="CT109" s="873">
        <v>0</v>
      </c>
      <c r="CU109" s="873">
        <v>-566648</v>
      </c>
      <c r="CV109" s="873">
        <v>-82415</v>
      </c>
      <c r="CW109" s="873">
        <v>0</v>
      </c>
      <c r="CX109" s="873">
        <v>-82415</v>
      </c>
      <c r="CY109" s="873">
        <v>3189</v>
      </c>
      <c r="CZ109" s="873">
        <v>0</v>
      </c>
      <c r="DA109" s="873">
        <v>3189</v>
      </c>
      <c r="DB109" s="873">
        <v>-52664</v>
      </c>
      <c r="DC109" s="873">
        <v>0</v>
      </c>
      <c r="DD109" s="873">
        <v>-52664</v>
      </c>
      <c r="DE109" s="873">
        <v>5033</v>
      </c>
      <c r="DF109" s="873">
        <v>0</v>
      </c>
      <c r="DG109" s="873">
        <v>5033</v>
      </c>
      <c r="DH109" s="873">
        <v>-6016</v>
      </c>
      <c r="DI109" s="873">
        <v>0</v>
      </c>
      <c r="DJ109" s="873">
        <v>-6016</v>
      </c>
      <c r="DK109" s="873">
        <v>0</v>
      </c>
      <c r="DL109" s="873">
        <v>0</v>
      </c>
      <c r="DM109" s="873">
        <v>0</v>
      </c>
      <c r="DN109" s="873">
        <v>0</v>
      </c>
      <c r="DO109" s="873">
        <v>0</v>
      </c>
      <c r="DP109" s="873">
        <v>0</v>
      </c>
      <c r="DQ109" s="873">
        <v>0</v>
      </c>
      <c r="DR109" s="873">
        <v>0</v>
      </c>
      <c r="DS109" s="873">
        <v>0</v>
      </c>
      <c r="DT109" s="873">
        <v>0</v>
      </c>
      <c r="DU109" s="873">
        <v>0</v>
      </c>
      <c r="DV109" s="873">
        <v>0</v>
      </c>
      <c r="DW109" s="873">
        <v>0</v>
      </c>
      <c r="DX109" s="873">
        <v>0</v>
      </c>
      <c r="DY109" s="873">
        <v>0</v>
      </c>
      <c r="DZ109" s="873">
        <v>0</v>
      </c>
      <c r="EA109" s="873">
        <v>0</v>
      </c>
      <c r="EB109" s="873">
        <v>0</v>
      </c>
      <c r="EC109" s="873">
        <v>0</v>
      </c>
      <c r="ED109" s="873">
        <v>0</v>
      </c>
      <c r="EE109" s="873">
        <v>0</v>
      </c>
      <c r="EF109" s="873">
        <v>0</v>
      </c>
      <c r="EG109" s="873">
        <v>0</v>
      </c>
      <c r="EH109" s="873">
        <v>-132873</v>
      </c>
      <c r="EI109" s="873">
        <v>0</v>
      </c>
      <c r="EJ109" s="873">
        <v>-132873</v>
      </c>
      <c r="EK109" s="873">
        <v>0</v>
      </c>
      <c r="EL109" s="873">
        <v>0</v>
      </c>
      <c r="EM109" s="873">
        <v>0</v>
      </c>
      <c r="EN109" s="873">
        <v>0</v>
      </c>
      <c r="EO109" s="873">
        <v>0</v>
      </c>
      <c r="EP109" s="873">
        <v>0</v>
      </c>
      <c r="EQ109" s="873">
        <v>-2500</v>
      </c>
      <c r="ER109" s="873">
        <v>0</v>
      </c>
      <c r="ES109" s="873">
        <v>-2500</v>
      </c>
      <c r="ET109" s="873">
        <v>0</v>
      </c>
      <c r="EU109" s="873">
        <v>0</v>
      </c>
      <c r="EV109" s="873">
        <v>0</v>
      </c>
      <c r="EW109" s="873">
        <v>0</v>
      </c>
      <c r="EX109" s="873">
        <v>0</v>
      </c>
      <c r="EY109" s="873">
        <v>0</v>
      </c>
      <c r="EZ109" s="873">
        <v>0</v>
      </c>
      <c r="FA109" s="873">
        <v>0</v>
      </c>
      <c r="FB109" s="873">
        <v>0</v>
      </c>
      <c r="FC109" s="873">
        <v>0</v>
      </c>
      <c r="FD109" s="873">
        <v>0</v>
      </c>
      <c r="FE109" s="873">
        <v>0</v>
      </c>
      <c r="FF109" s="873">
        <v>0</v>
      </c>
      <c r="FG109" s="873">
        <v>0</v>
      </c>
      <c r="FH109" s="873">
        <v>0</v>
      </c>
      <c r="FI109" s="873">
        <v>0</v>
      </c>
      <c r="FJ109" s="873">
        <v>0</v>
      </c>
      <c r="FK109" s="873">
        <v>0</v>
      </c>
      <c r="FL109" s="873">
        <v>0</v>
      </c>
      <c r="FM109" s="873">
        <v>0</v>
      </c>
      <c r="FN109" s="873">
        <v>0</v>
      </c>
      <c r="FO109" s="873">
        <v>-12605</v>
      </c>
      <c r="FP109" s="873">
        <v>0</v>
      </c>
      <c r="FQ109" s="873">
        <v>-12605</v>
      </c>
      <c r="FR109" s="873">
        <v>-889</v>
      </c>
      <c r="FS109" s="873">
        <v>0</v>
      </c>
      <c r="FT109" s="873">
        <v>-889</v>
      </c>
      <c r="FU109" s="873">
        <v>-4584</v>
      </c>
      <c r="FV109" s="873">
        <v>0</v>
      </c>
      <c r="FW109" s="873">
        <v>-4584</v>
      </c>
      <c r="FX109" s="873">
        <v>18504</v>
      </c>
      <c r="FY109" s="873">
        <v>0</v>
      </c>
      <c r="FZ109" s="873">
        <v>18504</v>
      </c>
      <c r="GA109" s="873">
        <v>0</v>
      </c>
      <c r="GB109" s="873">
        <v>0</v>
      </c>
      <c r="GC109" s="873">
        <v>0</v>
      </c>
      <c r="GD109" s="873">
        <v>-12250068</v>
      </c>
      <c r="GE109" s="873">
        <v>0</v>
      </c>
      <c r="GF109" s="873">
        <v>-12250068</v>
      </c>
      <c r="GG109" s="873">
        <v>-35650</v>
      </c>
      <c r="GH109" s="873">
        <v>0</v>
      </c>
      <c r="GI109" s="873">
        <v>-35650</v>
      </c>
      <c r="GJ109" s="873">
        <v>-143097</v>
      </c>
      <c r="GK109" s="873">
        <v>0</v>
      </c>
      <c r="GL109" s="873">
        <v>-143097</v>
      </c>
      <c r="GM109" s="873">
        <v>-12430889</v>
      </c>
      <c r="GN109" s="873">
        <v>0</v>
      </c>
      <c r="GO109" s="873">
        <v>-12430889</v>
      </c>
      <c r="GP109" s="873">
        <v>0</v>
      </c>
      <c r="GQ109" s="873">
        <v>0</v>
      </c>
      <c r="GR109" s="873">
        <v>0</v>
      </c>
      <c r="GS109" s="873">
        <v>0</v>
      </c>
      <c r="GT109" s="873">
        <v>0</v>
      </c>
      <c r="GU109" s="873">
        <v>0</v>
      </c>
      <c r="GV109" s="873">
        <v>0</v>
      </c>
      <c r="GW109" s="873">
        <v>0</v>
      </c>
      <c r="GX109" s="873">
        <v>0</v>
      </c>
      <c r="GY109" s="873">
        <v>27979940</v>
      </c>
      <c r="GZ109" s="873">
        <v>0</v>
      </c>
      <c r="HA109" s="873">
        <v>27979940</v>
      </c>
      <c r="HB109" s="873">
        <v>84047</v>
      </c>
      <c r="HC109" s="873">
        <v>0</v>
      </c>
      <c r="HD109" s="873">
        <v>84047</v>
      </c>
      <c r="HE109" s="873">
        <v>-4805438</v>
      </c>
      <c r="HF109" s="873">
        <v>0</v>
      </c>
      <c r="HG109" s="873">
        <v>-4805438</v>
      </c>
      <c r="HH109" s="873">
        <v>-566648</v>
      </c>
      <c r="HI109" s="873">
        <v>0</v>
      </c>
      <c r="HJ109" s="873">
        <v>-566648</v>
      </c>
      <c r="HK109" s="873">
        <v>-132873</v>
      </c>
      <c r="HL109" s="873">
        <v>0</v>
      </c>
      <c r="HM109" s="873">
        <v>-132873</v>
      </c>
      <c r="HN109" s="873">
        <v>-12430889</v>
      </c>
      <c r="HO109" s="873">
        <v>0</v>
      </c>
      <c r="HP109" s="873">
        <v>-12430889</v>
      </c>
      <c r="HQ109" s="873">
        <v>0</v>
      </c>
      <c r="HR109" s="873">
        <v>0</v>
      </c>
      <c r="HS109" s="873">
        <v>0</v>
      </c>
      <c r="HT109" s="873">
        <v>-17851801</v>
      </c>
      <c r="HU109" s="873">
        <v>0</v>
      </c>
      <c r="HV109" s="873">
        <v>-17851801</v>
      </c>
      <c r="HW109" s="873">
        <v>10128139</v>
      </c>
      <c r="HX109" s="873">
        <v>0</v>
      </c>
      <c r="HY109" s="873">
        <v>10128139</v>
      </c>
      <c r="HZ109" s="870" t="s">
        <v>736</v>
      </c>
      <c r="IA109" s="870" t="s">
        <v>735</v>
      </c>
      <c r="IB109" s="870" t="s">
        <v>1907</v>
      </c>
      <c r="IC109" s="870" t="s">
        <v>2736</v>
      </c>
      <c r="ID109" s="870" t="s">
        <v>2846</v>
      </c>
    </row>
    <row r="110" spans="1:238" x14ac:dyDescent="0.2">
      <c r="A110" s="870" t="s">
        <v>3069</v>
      </c>
      <c r="B110" s="870" t="s">
        <v>273</v>
      </c>
      <c r="C110" s="870" t="s">
        <v>272</v>
      </c>
      <c r="D110" s="873">
        <v>64854556</v>
      </c>
      <c r="E110" s="873">
        <v>0</v>
      </c>
      <c r="F110" s="873">
        <v>64854556</v>
      </c>
      <c r="G110" s="873">
        <v>-1673348</v>
      </c>
      <c r="H110" s="873">
        <v>0</v>
      </c>
      <c r="I110" s="873">
        <v>-1673348</v>
      </c>
      <c r="J110" s="873">
        <v>-100964</v>
      </c>
      <c r="K110" s="873">
        <v>0</v>
      </c>
      <c r="L110" s="873">
        <v>-100964</v>
      </c>
      <c r="M110" s="873">
        <v>151343</v>
      </c>
      <c r="N110" s="873">
        <v>0</v>
      </c>
      <c r="O110" s="873">
        <v>151343</v>
      </c>
      <c r="P110" s="873">
        <v>693081</v>
      </c>
      <c r="Q110" s="873">
        <v>0</v>
      </c>
      <c r="R110" s="873">
        <v>693081</v>
      </c>
      <c r="S110" s="873">
        <v>-57847</v>
      </c>
      <c r="T110" s="873">
        <v>0</v>
      </c>
      <c r="U110" s="873">
        <v>-57847</v>
      </c>
      <c r="V110" s="873">
        <v>685613</v>
      </c>
      <c r="W110" s="873">
        <v>0</v>
      </c>
      <c r="X110" s="873">
        <v>685613</v>
      </c>
      <c r="Y110" s="873">
        <v>-3395599</v>
      </c>
      <c r="Z110" s="873">
        <v>0</v>
      </c>
      <c r="AA110" s="873">
        <v>-3395599</v>
      </c>
      <c r="AB110" s="873">
        <v>-3545</v>
      </c>
      <c r="AC110" s="873">
        <v>0</v>
      </c>
      <c r="AD110" s="873">
        <v>-3545</v>
      </c>
      <c r="AE110" s="873">
        <v>-142986</v>
      </c>
      <c r="AF110" s="873">
        <v>0</v>
      </c>
      <c r="AG110" s="873">
        <v>-142986</v>
      </c>
      <c r="AH110" s="873">
        <v>2320</v>
      </c>
      <c r="AI110" s="873">
        <v>0</v>
      </c>
      <c r="AJ110" s="873">
        <v>2320</v>
      </c>
      <c r="AK110" s="873">
        <v>0</v>
      </c>
      <c r="AL110" s="873">
        <v>0</v>
      </c>
      <c r="AM110" s="873">
        <v>0</v>
      </c>
      <c r="AN110" s="873">
        <v>348</v>
      </c>
      <c r="AO110" s="873">
        <v>0</v>
      </c>
      <c r="AP110" s="873">
        <v>348</v>
      </c>
      <c r="AQ110" s="873">
        <v>0</v>
      </c>
      <c r="AR110" s="873">
        <v>0</v>
      </c>
      <c r="AS110" s="873">
        <v>0</v>
      </c>
      <c r="AT110" s="873">
        <v>-145654</v>
      </c>
      <c r="AU110" s="873">
        <v>0</v>
      </c>
      <c r="AV110" s="873">
        <v>-145654</v>
      </c>
      <c r="AW110" s="873">
        <v>0</v>
      </c>
      <c r="AX110" s="873">
        <v>0</v>
      </c>
      <c r="AY110" s="873">
        <v>0</v>
      </c>
      <c r="AZ110" s="873">
        <v>1285947</v>
      </c>
      <c r="BA110" s="873">
        <v>0</v>
      </c>
      <c r="BB110" s="873">
        <v>1285947</v>
      </c>
      <c r="BC110" s="873">
        <v>-17631</v>
      </c>
      <c r="BD110" s="873">
        <v>0</v>
      </c>
      <c r="BE110" s="873">
        <v>-17631</v>
      </c>
      <c r="BF110" s="873">
        <v>-3853820</v>
      </c>
      <c r="BG110" s="873">
        <v>0</v>
      </c>
      <c r="BH110" s="873">
        <v>-3853820</v>
      </c>
      <c r="BI110" s="873">
        <v>3350</v>
      </c>
      <c r="BJ110" s="873">
        <v>0</v>
      </c>
      <c r="BK110" s="873">
        <v>3350</v>
      </c>
      <c r="BL110" s="873">
        <v>-40829</v>
      </c>
      <c r="BM110" s="873">
        <v>0</v>
      </c>
      <c r="BN110" s="873">
        <v>-40829</v>
      </c>
      <c r="BO110" s="873">
        <v>-24</v>
      </c>
      <c r="BP110" s="873">
        <v>0</v>
      </c>
      <c r="BQ110" s="873">
        <v>-24</v>
      </c>
      <c r="BR110" s="873">
        <v>0</v>
      </c>
      <c r="BS110" s="873">
        <v>0</v>
      </c>
      <c r="BT110" s="873">
        <v>0</v>
      </c>
      <c r="BU110" s="873">
        <v>0</v>
      </c>
      <c r="BV110" s="873">
        <v>0</v>
      </c>
      <c r="BW110" s="873">
        <v>0</v>
      </c>
      <c r="BX110" s="873">
        <v>0</v>
      </c>
      <c r="BY110" s="873">
        <v>0</v>
      </c>
      <c r="BZ110" s="873">
        <v>0</v>
      </c>
      <c r="CA110" s="873">
        <v>0</v>
      </c>
      <c r="CB110" s="873">
        <v>0</v>
      </c>
      <c r="CC110" s="873">
        <v>0</v>
      </c>
      <c r="CD110" s="873">
        <v>-6161592</v>
      </c>
      <c r="CE110" s="873">
        <v>0</v>
      </c>
      <c r="CF110" s="873">
        <v>-6161592</v>
      </c>
      <c r="CG110" s="873">
        <v>-199416</v>
      </c>
      <c r="CH110" s="873">
        <v>0</v>
      </c>
      <c r="CI110" s="873">
        <v>-199416</v>
      </c>
      <c r="CJ110" s="873">
        <v>-158342</v>
      </c>
      <c r="CK110" s="873">
        <v>0</v>
      </c>
      <c r="CL110" s="873">
        <v>-158342</v>
      </c>
      <c r="CM110" s="873">
        <v>-2654003</v>
      </c>
      <c r="CN110" s="873">
        <v>0</v>
      </c>
      <c r="CO110" s="873">
        <v>-2654003</v>
      </c>
      <c r="CP110" s="873">
        <v>5258</v>
      </c>
      <c r="CQ110" s="873">
        <v>0</v>
      </c>
      <c r="CR110" s="873">
        <v>5258</v>
      </c>
      <c r="CS110" s="873">
        <v>-3006503</v>
      </c>
      <c r="CT110" s="873">
        <v>0</v>
      </c>
      <c r="CU110" s="873">
        <v>-3006503</v>
      </c>
      <c r="CV110" s="873">
        <v>0</v>
      </c>
      <c r="CW110" s="873">
        <v>0</v>
      </c>
      <c r="CX110" s="873">
        <v>0</v>
      </c>
      <c r="CY110" s="873">
        <v>0</v>
      </c>
      <c r="CZ110" s="873">
        <v>0</v>
      </c>
      <c r="DA110" s="873">
        <v>0</v>
      </c>
      <c r="DB110" s="873">
        <v>-143953</v>
      </c>
      <c r="DC110" s="873">
        <v>0</v>
      </c>
      <c r="DD110" s="873">
        <v>-143953</v>
      </c>
      <c r="DE110" s="873">
        <v>-2421</v>
      </c>
      <c r="DF110" s="873">
        <v>0</v>
      </c>
      <c r="DG110" s="873">
        <v>-2421</v>
      </c>
      <c r="DH110" s="873">
        <v>0</v>
      </c>
      <c r="DI110" s="873">
        <v>0</v>
      </c>
      <c r="DJ110" s="873">
        <v>0</v>
      </c>
      <c r="DK110" s="873">
        <v>0</v>
      </c>
      <c r="DL110" s="873">
        <v>0</v>
      </c>
      <c r="DM110" s="873">
        <v>0</v>
      </c>
      <c r="DN110" s="873">
        <v>0</v>
      </c>
      <c r="DO110" s="873">
        <v>0</v>
      </c>
      <c r="DP110" s="873">
        <v>0</v>
      </c>
      <c r="DQ110" s="873">
        <v>0</v>
      </c>
      <c r="DR110" s="873">
        <v>0</v>
      </c>
      <c r="DS110" s="873">
        <v>0</v>
      </c>
      <c r="DT110" s="873">
        <v>0</v>
      </c>
      <c r="DU110" s="873">
        <v>0</v>
      </c>
      <c r="DV110" s="873">
        <v>0</v>
      </c>
      <c r="DW110" s="873">
        <v>0</v>
      </c>
      <c r="DX110" s="873">
        <v>0</v>
      </c>
      <c r="DY110" s="873">
        <v>0</v>
      </c>
      <c r="DZ110" s="873">
        <v>0</v>
      </c>
      <c r="EA110" s="873">
        <v>0</v>
      </c>
      <c r="EB110" s="873">
        <v>0</v>
      </c>
      <c r="EC110" s="873">
        <v>0</v>
      </c>
      <c r="ED110" s="873">
        <v>0</v>
      </c>
      <c r="EE110" s="873">
        <v>0</v>
      </c>
      <c r="EF110" s="873">
        <v>0</v>
      </c>
      <c r="EG110" s="873">
        <v>0</v>
      </c>
      <c r="EH110" s="873">
        <v>-146374</v>
      </c>
      <c r="EI110" s="873">
        <v>0</v>
      </c>
      <c r="EJ110" s="873">
        <v>-146374</v>
      </c>
      <c r="EK110" s="873">
        <v>1231</v>
      </c>
      <c r="EL110" s="873">
        <v>0</v>
      </c>
      <c r="EM110" s="873">
        <v>1231</v>
      </c>
      <c r="EN110" s="873">
        <v>0</v>
      </c>
      <c r="EO110" s="873">
        <v>0</v>
      </c>
      <c r="EP110" s="873">
        <v>0</v>
      </c>
      <c r="EQ110" s="873">
        <v>0</v>
      </c>
      <c r="ER110" s="873">
        <v>0</v>
      </c>
      <c r="ES110" s="873">
        <v>0</v>
      </c>
      <c r="ET110" s="873">
        <v>0</v>
      </c>
      <c r="EU110" s="873">
        <v>0</v>
      </c>
      <c r="EV110" s="873">
        <v>0</v>
      </c>
      <c r="EW110" s="873">
        <v>0</v>
      </c>
      <c r="EX110" s="873">
        <v>0</v>
      </c>
      <c r="EY110" s="873">
        <v>0</v>
      </c>
      <c r="EZ110" s="873">
        <v>9731</v>
      </c>
      <c r="FA110" s="873">
        <v>0</v>
      </c>
      <c r="FB110" s="873">
        <v>9731</v>
      </c>
      <c r="FC110" s="873">
        <v>0</v>
      </c>
      <c r="FD110" s="873">
        <v>0</v>
      </c>
      <c r="FE110" s="873">
        <v>0</v>
      </c>
      <c r="FF110" s="873">
        <v>0</v>
      </c>
      <c r="FG110" s="873">
        <v>0</v>
      </c>
      <c r="FH110" s="873">
        <v>0</v>
      </c>
      <c r="FI110" s="873">
        <v>0</v>
      </c>
      <c r="FJ110" s="873">
        <v>0</v>
      </c>
      <c r="FK110" s="873">
        <v>0</v>
      </c>
      <c r="FL110" s="873">
        <v>0</v>
      </c>
      <c r="FM110" s="873">
        <v>0</v>
      </c>
      <c r="FN110" s="873">
        <v>0</v>
      </c>
      <c r="FO110" s="873">
        <v>0</v>
      </c>
      <c r="FP110" s="873">
        <v>0</v>
      </c>
      <c r="FQ110" s="873">
        <v>0</v>
      </c>
      <c r="FR110" s="873">
        <v>1203</v>
      </c>
      <c r="FS110" s="873">
        <v>0</v>
      </c>
      <c r="FT110" s="873">
        <v>1203</v>
      </c>
      <c r="FU110" s="873">
        <v>-1694</v>
      </c>
      <c r="FV110" s="873">
        <v>0</v>
      </c>
      <c r="FW110" s="873">
        <v>-1694</v>
      </c>
      <c r="FX110" s="873">
        <v>18399</v>
      </c>
      <c r="FY110" s="873">
        <v>0</v>
      </c>
      <c r="FZ110" s="873">
        <v>18399</v>
      </c>
      <c r="GA110" s="873">
        <v>11</v>
      </c>
      <c r="GB110" s="873">
        <v>0</v>
      </c>
      <c r="GC110" s="873">
        <v>11</v>
      </c>
      <c r="GD110" s="873">
        <v>-27829201</v>
      </c>
      <c r="GE110" s="873">
        <v>0</v>
      </c>
      <c r="GF110" s="873">
        <v>-27829201</v>
      </c>
      <c r="GG110" s="873">
        <v>-58555</v>
      </c>
      <c r="GH110" s="873">
        <v>0</v>
      </c>
      <c r="GI110" s="873">
        <v>-58555</v>
      </c>
      <c r="GJ110" s="873">
        <v>-193567</v>
      </c>
      <c r="GK110" s="873">
        <v>0</v>
      </c>
      <c r="GL110" s="873">
        <v>-193567</v>
      </c>
      <c r="GM110" s="873">
        <v>-28052442</v>
      </c>
      <c r="GN110" s="873">
        <v>0</v>
      </c>
      <c r="GO110" s="873">
        <v>-28052442</v>
      </c>
      <c r="GP110" s="873">
        <v>0</v>
      </c>
      <c r="GQ110" s="873">
        <v>0</v>
      </c>
      <c r="GR110" s="873">
        <v>0</v>
      </c>
      <c r="GS110" s="873">
        <v>0</v>
      </c>
      <c r="GT110" s="873">
        <v>0</v>
      </c>
      <c r="GU110" s="873">
        <v>0</v>
      </c>
      <c r="GV110" s="873">
        <v>0</v>
      </c>
      <c r="GW110" s="873">
        <v>0</v>
      </c>
      <c r="GX110" s="873">
        <v>0</v>
      </c>
      <c r="GY110" s="873">
        <v>63181208</v>
      </c>
      <c r="GZ110" s="873">
        <v>0</v>
      </c>
      <c r="HA110" s="873">
        <v>63181208</v>
      </c>
      <c r="HB110" s="873">
        <v>685613</v>
      </c>
      <c r="HC110" s="873">
        <v>0</v>
      </c>
      <c r="HD110" s="873">
        <v>685613</v>
      </c>
      <c r="HE110" s="873">
        <v>-6161592</v>
      </c>
      <c r="HF110" s="873">
        <v>0</v>
      </c>
      <c r="HG110" s="873">
        <v>-6161592</v>
      </c>
      <c r="HH110" s="873">
        <v>-3006503</v>
      </c>
      <c r="HI110" s="873">
        <v>0</v>
      </c>
      <c r="HJ110" s="873">
        <v>-3006503</v>
      </c>
      <c r="HK110" s="873">
        <v>-146374</v>
      </c>
      <c r="HL110" s="873">
        <v>0</v>
      </c>
      <c r="HM110" s="873">
        <v>-146374</v>
      </c>
      <c r="HN110" s="873">
        <v>-28052442</v>
      </c>
      <c r="HO110" s="873">
        <v>0</v>
      </c>
      <c r="HP110" s="873">
        <v>-28052442</v>
      </c>
      <c r="HQ110" s="873">
        <v>0</v>
      </c>
      <c r="HR110" s="873">
        <v>0</v>
      </c>
      <c r="HS110" s="873">
        <v>0</v>
      </c>
      <c r="HT110" s="873">
        <v>-36681298</v>
      </c>
      <c r="HU110" s="873">
        <v>0</v>
      </c>
      <c r="HV110" s="873">
        <v>-36681298</v>
      </c>
      <c r="HW110" s="873">
        <v>26499910</v>
      </c>
      <c r="HX110" s="873">
        <v>0</v>
      </c>
      <c r="HY110" s="873">
        <v>26499910</v>
      </c>
      <c r="HZ110" s="870" t="s">
        <v>716</v>
      </c>
      <c r="IA110" s="870" t="s">
        <v>687</v>
      </c>
      <c r="IB110" s="870" t="s">
        <v>1907</v>
      </c>
      <c r="IC110" s="870" t="s">
        <v>2733</v>
      </c>
      <c r="ID110" s="870" t="s">
        <v>2847</v>
      </c>
    </row>
    <row r="111" spans="1:238" x14ac:dyDescent="0.2">
      <c r="A111" s="870" t="s">
        <v>3069</v>
      </c>
      <c r="B111" s="870" t="s">
        <v>275</v>
      </c>
      <c r="C111" s="870" t="s">
        <v>274</v>
      </c>
      <c r="D111" s="873">
        <v>20717206</v>
      </c>
      <c r="E111" s="873">
        <v>994100</v>
      </c>
      <c r="F111" s="873">
        <v>21711306</v>
      </c>
      <c r="G111" s="873">
        <v>-1777474</v>
      </c>
      <c r="H111" s="873">
        <v>-2585</v>
      </c>
      <c r="I111" s="873">
        <v>-1780059</v>
      </c>
      <c r="J111" s="873">
        <v>-37205</v>
      </c>
      <c r="K111" s="873">
        <v>0</v>
      </c>
      <c r="L111" s="873">
        <v>-37205</v>
      </c>
      <c r="M111" s="873">
        <v>98962</v>
      </c>
      <c r="N111" s="873">
        <v>0</v>
      </c>
      <c r="O111" s="873">
        <v>98962</v>
      </c>
      <c r="P111" s="873">
        <v>179700</v>
      </c>
      <c r="Q111" s="873">
        <v>0</v>
      </c>
      <c r="R111" s="873">
        <v>179700</v>
      </c>
      <c r="S111" s="873">
        <v>627467</v>
      </c>
      <c r="T111" s="873">
        <v>0</v>
      </c>
      <c r="U111" s="873">
        <v>627467</v>
      </c>
      <c r="V111" s="873">
        <v>868924</v>
      </c>
      <c r="W111" s="873">
        <v>0</v>
      </c>
      <c r="X111" s="873">
        <v>868924</v>
      </c>
      <c r="Y111" s="873">
        <v>-2306245</v>
      </c>
      <c r="Z111" s="873">
        <v>-113229</v>
      </c>
      <c r="AA111" s="873">
        <v>-2419474</v>
      </c>
      <c r="AB111" s="873">
        <v>0</v>
      </c>
      <c r="AC111" s="873">
        <v>0</v>
      </c>
      <c r="AD111" s="873">
        <v>0</v>
      </c>
      <c r="AE111" s="873">
        <v>-80258</v>
      </c>
      <c r="AF111" s="873">
        <v>-9193</v>
      </c>
      <c r="AG111" s="873">
        <v>-89451</v>
      </c>
      <c r="AH111" s="873">
        <v>0</v>
      </c>
      <c r="AI111" s="873">
        <v>0</v>
      </c>
      <c r="AJ111" s="873">
        <v>0</v>
      </c>
      <c r="AK111" s="873">
        <v>0</v>
      </c>
      <c r="AL111" s="873">
        <v>0</v>
      </c>
      <c r="AM111" s="873">
        <v>0</v>
      </c>
      <c r="AN111" s="873">
        <v>129</v>
      </c>
      <c r="AO111" s="873">
        <v>0</v>
      </c>
      <c r="AP111" s="873">
        <v>129</v>
      </c>
      <c r="AQ111" s="873">
        <v>0</v>
      </c>
      <c r="AR111" s="873">
        <v>0</v>
      </c>
      <c r="AS111" s="873">
        <v>0</v>
      </c>
      <c r="AT111" s="873">
        <v>-80387</v>
      </c>
      <c r="AU111" s="873">
        <v>-9193</v>
      </c>
      <c r="AV111" s="873">
        <v>-89580</v>
      </c>
      <c r="AW111" s="873">
        <v>0</v>
      </c>
      <c r="AX111" s="873">
        <v>0</v>
      </c>
      <c r="AY111" s="873">
        <v>0</v>
      </c>
      <c r="AZ111" s="873">
        <v>350327</v>
      </c>
      <c r="BA111" s="873">
        <v>9892</v>
      </c>
      <c r="BB111" s="873">
        <v>360219</v>
      </c>
      <c r="BC111" s="873">
        <v>-50468</v>
      </c>
      <c r="BD111" s="873">
        <v>43</v>
      </c>
      <c r="BE111" s="873">
        <v>-50425</v>
      </c>
      <c r="BF111" s="873">
        <v>-1429689</v>
      </c>
      <c r="BG111" s="873">
        <v>0</v>
      </c>
      <c r="BH111" s="873">
        <v>-1429689</v>
      </c>
      <c r="BI111" s="873">
        <v>-12410</v>
      </c>
      <c r="BJ111" s="873">
        <v>0</v>
      </c>
      <c r="BK111" s="873">
        <v>-12410</v>
      </c>
      <c r="BL111" s="873">
        <v>-22956</v>
      </c>
      <c r="BM111" s="873">
        <v>0</v>
      </c>
      <c r="BN111" s="873">
        <v>-22956</v>
      </c>
      <c r="BO111" s="873">
        <v>0</v>
      </c>
      <c r="BP111" s="873">
        <v>0</v>
      </c>
      <c r="BQ111" s="873">
        <v>0</v>
      </c>
      <c r="BR111" s="873">
        <v>0</v>
      </c>
      <c r="BS111" s="873">
        <v>0</v>
      </c>
      <c r="BT111" s="873">
        <v>0</v>
      </c>
      <c r="BU111" s="873">
        <v>0</v>
      </c>
      <c r="BV111" s="873">
        <v>0</v>
      </c>
      <c r="BW111" s="873">
        <v>0</v>
      </c>
      <c r="BX111" s="873">
        <v>0</v>
      </c>
      <c r="BY111" s="873">
        <v>0</v>
      </c>
      <c r="BZ111" s="873">
        <v>0</v>
      </c>
      <c r="CA111" s="873">
        <v>0</v>
      </c>
      <c r="CB111" s="873">
        <v>0</v>
      </c>
      <c r="CC111" s="873">
        <v>0</v>
      </c>
      <c r="CD111" s="873">
        <v>-3551699</v>
      </c>
      <c r="CE111" s="873">
        <v>-112487</v>
      </c>
      <c r="CF111" s="873">
        <v>-3664186</v>
      </c>
      <c r="CG111" s="873">
        <v>0</v>
      </c>
      <c r="CH111" s="873">
        <v>0</v>
      </c>
      <c r="CI111" s="873">
        <v>0</v>
      </c>
      <c r="CJ111" s="873">
        <v>0</v>
      </c>
      <c r="CK111" s="873">
        <v>0</v>
      </c>
      <c r="CL111" s="873">
        <v>0</v>
      </c>
      <c r="CM111" s="873">
        <v>-271323</v>
      </c>
      <c r="CN111" s="873">
        <v>-57577</v>
      </c>
      <c r="CO111" s="873">
        <v>-328900</v>
      </c>
      <c r="CP111" s="873">
        <v>21715</v>
      </c>
      <c r="CQ111" s="873">
        <v>2918</v>
      </c>
      <c r="CR111" s="873">
        <v>24633</v>
      </c>
      <c r="CS111" s="873">
        <v>-249608</v>
      </c>
      <c r="CT111" s="873">
        <v>-54659</v>
      </c>
      <c r="CU111" s="873">
        <v>-304267</v>
      </c>
      <c r="CV111" s="873">
        <v>-104655</v>
      </c>
      <c r="CW111" s="873">
        <v>0</v>
      </c>
      <c r="CX111" s="873">
        <v>-104655</v>
      </c>
      <c r="CY111" s="873">
        <v>0</v>
      </c>
      <c r="CZ111" s="873">
        <v>0</v>
      </c>
      <c r="DA111" s="873">
        <v>0</v>
      </c>
      <c r="DB111" s="873">
        <v>-66417</v>
      </c>
      <c r="DC111" s="873">
        <v>0</v>
      </c>
      <c r="DD111" s="873">
        <v>-66417</v>
      </c>
      <c r="DE111" s="873">
        <v>0</v>
      </c>
      <c r="DF111" s="873">
        <v>0</v>
      </c>
      <c r="DG111" s="873">
        <v>0</v>
      </c>
      <c r="DH111" s="873">
        <v>0</v>
      </c>
      <c r="DI111" s="873">
        <v>0</v>
      </c>
      <c r="DJ111" s="873">
        <v>0</v>
      </c>
      <c r="DK111" s="873">
        <v>0</v>
      </c>
      <c r="DL111" s="873">
        <v>0</v>
      </c>
      <c r="DM111" s="873">
        <v>0</v>
      </c>
      <c r="DN111" s="873">
        <v>0</v>
      </c>
      <c r="DO111" s="873">
        <v>0</v>
      </c>
      <c r="DP111" s="873">
        <v>0</v>
      </c>
      <c r="DQ111" s="873">
        <v>0</v>
      </c>
      <c r="DR111" s="873">
        <v>0</v>
      </c>
      <c r="DS111" s="873">
        <v>0</v>
      </c>
      <c r="DT111" s="873">
        <v>0</v>
      </c>
      <c r="DU111" s="873">
        <v>0</v>
      </c>
      <c r="DV111" s="873">
        <v>0</v>
      </c>
      <c r="DW111" s="873">
        <v>0</v>
      </c>
      <c r="DX111" s="873">
        <v>0</v>
      </c>
      <c r="DY111" s="873">
        <v>0</v>
      </c>
      <c r="DZ111" s="873">
        <v>0</v>
      </c>
      <c r="EA111" s="873">
        <v>-388890</v>
      </c>
      <c r="EB111" s="873">
        <v>-388890</v>
      </c>
      <c r="EC111" s="873">
        <v>0</v>
      </c>
      <c r="ED111" s="873">
        <v>782</v>
      </c>
      <c r="EE111" s="873">
        <v>782</v>
      </c>
      <c r="EF111" s="873">
        <v>-388108</v>
      </c>
      <c r="EG111" s="873">
        <v>0</v>
      </c>
      <c r="EH111" s="873">
        <v>-171072</v>
      </c>
      <c r="EI111" s="873">
        <v>-388108</v>
      </c>
      <c r="EJ111" s="873">
        <v>-559180</v>
      </c>
      <c r="EK111" s="873">
        <v>0</v>
      </c>
      <c r="EL111" s="873">
        <v>0</v>
      </c>
      <c r="EM111" s="873">
        <v>0</v>
      </c>
      <c r="EN111" s="873">
        <v>0</v>
      </c>
      <c r="EO111" s="873">
        <v>0</v>
      </c>
      <c r="EP111" s="873">
        <v>0</v>
      </c>
      <c r="EQ111" s="873">
        <v>0</v>
      </c>
      <c r="ER111" s="873">
        <v>0</v>
      </c>
      <c r="ES111" s="873">
        <v>0</v>
      </c>
      <c r="ET111" s="873">
        <v>0</v>
      </c>
      <c r="EU111" s="873">
        <v>0</v>
      </c>
      <c r="EV111" s="873">
        <v>0</v>
      </c>
      <c r="EW111" s="873">
        <v>0</v>
      </c>
      <c r="EX111" s="873">
        <v>0</v>
      </c>
      <c r="EY111" s="873">
        <v>0</v>
      </c>
      <c r="EZ111" s="873">
        <v>0</v>
      </c>
      <c r="FA111" s="873">
        <v>0</v>
      </c>
      <c r="FB111" s="873">
        <v>0</v>
      </c>
      <c r="FC111" s="873">
        <v>0</v>
      </c>
      <c r="FD111" s="873">
        <v>0</v>
      </c>
      <c r="FE111" s="873">
        <v>0</v>
      </c>
      <c r="FF111" s="873">
        <v>0</v>
      </c>
      <c r="FG111" s="873">
        <v>0</v>
      </c>
      <c r="FH111" s="873">
        <v>0</v>
      </c>
      <c r="FI111" s="873">
        <v>0</v>
      </c>
      <c r="FJ111" s="873">
        <v>0</v>
      </c>
      <c r="FK111" s="873">
        <v>0</v>
      </c>
      <c r="FL111" s="873">
        <v>0</v>
      </c>
      <c r="FM111" s="873">
        <v>0</v>
      </c>
      <c r="FN111" s="873">
        <v>0</v>
      </c>
      <c r="FO111" s="873">
        <v>-4269</v>
      </c>
      <c r="FP111" s="873">
        <v>0</v>
      </c>
      <c r="FQ111" s="873">
        <v>-4269</v>
      </c>
      <c r="FR111" s="873">
        <v>0</v>
      </c>
      <c r="FS111" s="873">
        <v>0</v>
      </c>
      <c r="FT111" s="873">
        <v>0</v>
      </c>
      <c r="FU111" s="873">
        <v>-2377</v>
      </c>
      <c r="FV111" s="873">
        <v>0</v>
      </c>
      <c r="FW111" s="873">
        <v>-2377</v>
      </c>
      <c r="FX111" s="873">
        <v>1213</v>
      </c>
      <c r="FY111" s="873">
        <v>0</v>
      </c>
      <c r="FZ111" s="873">
        <v>1213</v>
      </c>
      <c r="GA111" s="873">
        <v>0</v>
      </c>
      <c r="GB111" s="873">
        <v>0</v>
      </c>
      <c r="GC111" s="873">
        <v>0</v>
      </c>
      <c r="GD111" s="873">
        <v>-6589828</v>
      </c>
      <c r="GE111" s="873">
        <v>-83084</v>
      </c>
      <c r="GF111" s="873">
        <v>-6672912</v>
      </c>
      <c r="GG111" s="873">
        <v>-12559</v>
      </c>
      <c r="GH111" s="873">
        <v>0</v>
      </c>
      <c r="GI111" s="873">
        <v>-12559</v>
      </c>
      <c r="GJ111" s="873">
        <v>-118901</v>
      </c>
      <c r="GK111" s="873">
        <v>0</v>
      </c>
      <c r="GL111" s="873">
        <v>-118901</v>
      </c>
      <c r="GM111" s="873">
        <v>-6726721</v>
      </c>
      <c r="GN111" s="873">
        <v>-83084</v>
      </c>
      <c r="GO111" s="873">
        <v>-6809805</v>
      </c>
      <c r="GP111" s="873">
        <v>0</v>
      </c>
      <c r="GQ111" s="873">
        <v>0</v>
      </c>
      <c r="GR111" s="873">
        <v>0</v>
      </c>
      <c r="GS111" s="873">
        <v>0</v>
      </c>
      <c r="GT111" s="873">
        <v>0</v>
      </c>
      <c r="GU111" s="873">
        <v>0</v>
      </c>
      <c r="GV111" s="873">
        <v>0</v>
      </c>
      <c r="GW111" s="873">
        <v>0</v>
      </c>
      <c r="GX111" s="873">
        <v>0</v>
      </c>
      <c r="GY111" s="873">
        <v>18939732</v>
      </c>
      <c r="GZ111" s="873">
        <v>991515</v>
      </c>
      <c r="HA111" s="873">
        <v>19931247</v>
      </c>
      <c r="HB111" s="873">
        <v>868924</v>
      </c>
      <c r="HC111" s="873">
        <v>0</v>
      </c>
      <c r="HD111" s="873">
        <v>868924</v>
      </c>
      <c r="HE111" s="873">
        <v>-3551699</v>
      </c>
      <c r="HF111" s="873">
        <v>-112487</v>
      </c>
      <c r="HG111" s="873">
        <v>-3664186</v>
      </c>
      <c r="HH111" s="873">
        <v>-249608</v>
      </c>
      <c r="HI111" s="873">
        <v>-54659</v>
      </c>
      <c r="HJ111" s="873">
        <v>-304267</v>
      </c>
      <c r="HK111" s="873">
        <v>-171072</v>
      </c>
      <c r="HL111" s="873">
        <v>-388108</v>
      </c>
      <c r="HM111" s="873">
        <v>-559180</v>
      </c>
      <c r="HN111" s="873">
        <v>-6726721</v>
      </c>
      <c r="HO111" s="873">
        <v>-83084</v>
      </c>
      <c r="HP111" s="873">
        <v>-6809805</v>
      </c>
      <c r="HQ111" s="873">
        <v>0</v>
      </c>
      <c r="HR111" s="873">
        <v>0</v>
      </c>
      <c r="HS111" s="873">
        <v>0</v>
      </c>
      <c r="HT111" s="873">
        <v>-9830176</v>
      </c>
      <c r="HU111" s="873">
        <v>-638338</v>
      </c>
      <c r="HV111" s="873">
        <v>-10468514</v>
      </c>
      <c r="HW111" s="873">
        <v>9109556</v>
      </c>
      <c r="HX111" s="873">
        <v>353177</v>
      </c>
      <c r="HY111" s="873">
        <v>9462733</v>
      </c>
      <c r="HZ111" s="870" t="s">
        <v>695</v>
      </c>
      <c r="IA111" s="870" t="s">
        <v>694</v>
      </c>
      <c r="IB111" s="870" t="s">
        <v>1907</v>
      </c>
      <c r="IC111" s="870" t="s">
        <v>2735</v>
      </c>
      <c r="ID111" s="870" t="s">
        <v>2848</v>
      </c>
    </row>
    <row r="112" spans="1:238" x14ac:dyDescent="0.2">
      <c r="A112" s="870" t="s">
        <v>3070</v>
      </c>
      <c r="B112" s="870" t="s">
        <v>277</v>
      </c>
      <c r="C112" s="870" t="s">
        <v>276</v>
      </c>
      <c r="D112" s="873">
        <v>32330555</v>
      </c>
      <c r="E112" s="873">
        <v>0</v>
      </c>
      <c r="F112" s="873">
        <v>32330555</v>
      </c>
      <c r="G112" s="873">
        <v>-629567</v>
      </c>
      <c r="H112" s="873">
        <v>0</v>
      </c>
      <c r="I112" s="873">
        <v>-629567</v>
      </c>
      <c r="J112" s="873">
        <v>-192098</v>
      </c>
      <c r="K112" s="873">
        <v>0</v>
      </c>
      <c r="L112" s="873">
        <v>-192098</v>
      </c>
      <c r="M112" s="873">
        <v>70171</v>
      </c>
      <c r="N112" s="873">
        <v>0</v>
      </c>
      <c r="O112" s="873">
        <v>70171</v>
      </c>
      <c r="P112" s="873">
        <v>160697</v>
      </c>
      <c r="Q112" s="873">
        <v>0</v>
      </c>
      <c r="R112" s="873">
        <v>160697</v>
      </c>
      <c r="S112" s="873">
        <v>-15205</v>
      </c>
      <c r="T112" s="873">
        <v>0</v>
      </c>
      <c r="U112" s="873">
        <v>-15205</v>
      </c>
      <c r="V112" s="873">
        <v>23565</v>
      </c>
      <c r="W112" s="873">
        <v>0</v>
      </c>
      <c r="X112" s="873">
        <v>23565</v>
      </c>
      <c r="Y112" s="873">
        <v>-3074679</v>
      </c>
      <c r="Z112" s="873">
        <v>0</v>
      </c>
      <c r="AA112" s="873">
        <v>-3074679</v>
      </c>
      <c r="AB112" s="873">
        <v>-2658</v>
      </c>
      <c r="AC112" s="873">
        <v>0</v>
      </c>
      <c r="AD112" s="873">
        <v>-2658</v>
      </c>
      <c r="AE112" s="873">
        <v>-173652</v>
      </c>
      <c r="AF112" s="873">
        <v>0</v>
      </c>
      <c r="AG112" s="873">
        <v>-173652</v>
      </c>
      <c r="AH112" s="873">
        <v>480</v>
      </c>
      <c r="AI112" s="873">
        <v>0</v>
      </c>
      <c r="AJ112" s="873">
        <v>480</v>
      </c>
      <c r="AK112" s="873">
        <v>0</v>
      </c>
      <c r="AL112" s="873">
        <v>0</v>
      </c>
      <c r="AM112" s="873">
        <v>0</v>
      </c>
      <c r="AN112" s="873">
        <v>-6107</v>
      </c>
      <c r="AO112" s="873">
        <v>0</v>
      </c>
      <c r="AP112" s="873">
        <v>-6107</v>
      </c>
      <c r="AQ112" s="873">
        <v>0</v>
      </c>
      <c r="AR112" s="873">
        <v>0</v>
      </c>
      <c r="AS112" s="873">
        <v>0</v>
      </c>
      <c r="AT112" s="873">
        <v>-168025</v>
      </c>
      <c r="AU112" s="873">
        <v>0</v>
      </c>
      <c r="AV112" s="873">
        <v>-168025</v>
      </c>
      <c r="AW112" s="873">
        <v>0</v>
      </c>
      <c r="AX112" s="873">
        <v>0</v>
      </c>
      <c r="AY112" s="873">
        <v>0</v>
      </c>
      <c r="AZ112" s="873">
        <v>588196</v>
      </c>
      <c r="BA112" s="873">
        <v>0</v>
      </c>
      <c r="BB112" s="873">
        <v>588196</v>
      </c>
      <c r="BC112" s="873">
        <v>4195</v>
      </c>
      <c r="BD112" s="873">
        <v>0</v>
      </c>
      <c r="BE112" s="873">
        <v>4195</v>
      </c>
      <c r="BF112" s="873">
        <v>-2954532</v>
      </c>
      <c r="BG112" s="873">
        <v>0</v>
      </c>
      <c r="BH112" s="873">
        <v>-2954532</v>
      </c>
      <c r="BI112" s="873">
        <v>-24629</v>
      </c>
      <c r="BJ112" s="873">
        <v>0</v>
      </c>
      <c r="BK112" s="873">
        <v>-24629</v>
      </c>
      <c r="BL112" s="873">
        <v>-44288</v>
      </c>
      <c r="BM112" s="873">
        <v>0</v>
      </c>
      <c r="BN112" s="873">
        <v>-44288</v>
      </c>
      <c r="BO112" s="873">
        <v>0</v>
      </c>
      <c r="BP112" s="873">
        <v>0</v>
      </c>
      <c r="BQ112" s="873">
        <v>0</v>
      </c>
      <c r="BR112" s="873">
        <v>-6182</v>
      </c>
      <c r="BS112" s="873">
        <v>0</v>
      </c>
      <c r="BT112" s="873">
        <v>-6182</v>
      </c>
      <c r="BU112" s="873">
        <v>0</v>
      </c>
      <c r="BV112" s="873">
        <v>0</v>
      </c>
      <c r="BW112" s="873">
        <v>0</v>
      </c>
      <c r="BX112" s="873">
        <v>0</v>
      </c>
      <c r="BY112" s="873">
        <v>0</v>
      </c>
      <c r="BZ112" s="873">
        <v>0</v>
      </c>
      <c r="CA112" s="873">
        <v>0</v>
      </c>
      <c r="CB112" s="873">
        <v>0</v>
      </c>
      <c r="CC112" s="873">
        <v>0</v>
      </c>
      <c r="CD112" s="873">
        <v>-5685571</v>
      </c>
      <c r="CE112" s="873">
        <v>0</v>
      </c>
      <c r="CF112" s="873">
        <v>-5685571</v>
      </c>
      <c r="CG112" s="873">
        <v>0</v>
      </c>
      <c r="CH112" s="873">
        <v>0</v>
      </c>
      <c r="CI112" s="873">
        <v>0</v>
      </c>
      <c r="CJ112" s="873">
        <v>0</v>
      </c>
      <c r="CK112" s="873">
        <v>0</v>
      </c>
      <c r="CL112" s="873">
        <v>0</v>
      </c>
      <c r="CM112" s="873">
        <v>-847354</v>
      </c>
      <c r="CN112" s="873">
        <v>0</v>
      </c>
      <c r="CO112" s="873">
        <v>-847354</v>
      </c>
      <c r="CP112" s="873">
        <v>132581</v>
      </c>
      <c r="CQ112" s="873">
        <v>0</v>
      </c>
      <c r="CR112" s="873">
        <v>132581</v>
      </c>
      <c r="CS112" s="873">
        <v>-714773</v>
      </c>
      <c r="CT112" s="873">
        <v>0</v>
      </c>
      <c r="CU112" s="873">
        <v>-714773</v>
      </c>
      <c r="CV112" s="873">
        <v>-97858</v>
      </c>
      <c r="CW112" s="873">
        <v>0</v>
      </c>
      <c r="CX112" s="873">
        <v>-97858</v>
      </c>
      <c r="CY112" s="873">
        <v>94</v>
      </c>
      <c r="CZ112" s="873">
        <v>0</v>
      </c>
      <c r="DA112" s="873">
        <v>94</v>
      </c>
      <c r="DB112" s="873">
        <v>-15629</v>
      </c>
      <c r="DC112" s="873">
        <v>0</v>
      </c>
      <c r="DD112" s="873">
        <v>-15629</v>
      </c>
      <c r="DE112" s="873">
        <v>0</v>
      </c>
      <c r="DF112" s="873">
        <v>0</v>
      </c>
      <c r="DG112" s="873">
        <v>0</v>
      </c>
      <c r="DH112" s="873">
        <v>-271</v>
      </c>
      <c r="DI112" s="873">
        <v>0</v>
      </c>
      <c r="DJ112" s="873">
        <v>-271</v>
      </c>
      <c r="DK112" s="873">
        <v>0</v>
      </c>
      <c r="DL112" s="873">
        <v>0</v>
      </c>
      <c r="DM112" s="873">
        <v>0</v>
      </c>
      <c r="DN112" s="873">
        <v>-520</v>
      </c>
      <c r="DO112" s="873">
        <v>0</v>
      </c>
      <c r="DP112" s="873">
        <v>-520</v>
      </c>
      <c r="DQ112" s="873">
        <v>0</v>
      </c>
      <c r="DR112" s="873">
        <v>0</v>
      </c>
      <c r="DS112" s="873">
        <v>0</v>
      </c>
      <c r="DT112" s="873">
        <v>0</v>
      </c>
      <c r="DU112" s="873">
        <v>0</v>
      </c>
      <c r="DV112" s="873">
        <v>0</v>
      </c>
      <c r="DW112" s="873">
        <v>0</v>
      </c>
      <c r="DX112" s="873">
        <v>0</v>
      </c>
      <c r="DY112" s="873">
        <v>0</v>
      </c>
      <c r="DZ112" s="873">
        <v>0</v>
      </c>
      <c r="EA112" s="873">
        <v>0</v>
      </c>
      <c r="EB112" s="873">
        <v>0</v>
      </c>
      <c r="EC112" s="873">
        <v>0</v>
      </c>
      <c r="ED112" s="873">
        <v>0</v>
      </c>
      <c r="EE112" s="873">
        <v>0</v>
      </c>
      <c r="EF112" s="873">
        <v>0</v>
      </c>
      <c r="EG112" s="873">
        <v>0</v>
      </c>
      <c r="EH112" s="873">
        <v>-114184</v>
      </c>
      <c r="EI112" s="873">
        <v>0</v>
      </c>
      <c r="EJ112" s="873">
        <v>-114184</v>
      </c>
      <c r="EK112" s="873">
        <v>0</v>
      </c>
      <c r="EL112" s="873">
        <v>0</v>
      </c>
      <c r="EM112" s="873">
        <v>0</v>
      </c>
      <c r="EN112" s="873">
        <v>0</v>
      </c>
      <c r="EO112" s="873">
        <v>0</v>
      </c>
      <c r="EP112" s="873">
        <v>0</v>
      </c>
      <c r="EQ112" s="873">
        <v>440</v>
      </c>
      <c r="ER112" s="873">
        <v>0</v>
      </c>
      <c r="ES112" s="873">
        <v>440</v>
      </c>
      <c r="ET112" s="873">
        <v>0</v>
      </c>
      <c r="EU112" s="873">
        <v>0</v>
      </c>
      <c r="EV112" s="873">
        <v>0</v>
      </c>
      <c r="EW112" s="873">
        <v>0</v>
      </c>
      <c r="EX112" s="873">
        <v>0</v>
      </c>
      <c r="EY112" s="873">
        <v>0</v>
      </c>
      <c r="EZ112" s="873">
        <v>0</v>
      </c>
      <c r="FA112" s="873">
        <v>0</v>
      </c>
      <c r="FB112" s="873">
        <v>0</v>
      </c>
      <c r="FC112" s="873">
        <v>-6182</v>
      </c>
      <c r="FD112" s="873">
        <v>0</v>
      </c>
      <c r="FE112" s="873">
        <v>-6182</v>
      </c>
      <c r="FF112" s="873">
        <v>0</v>
      </c>
      <c r="FG112" s="873">
        <v>0</v>
      </c>
      <c r="FH112" s="873">
        <v>0</v>
      </c>
      <c r="FI112" s="873">
        <v>0</v>
      </c>
      <c r="FJ112" s="873">
        <v>0</v>
      </c>
      <c r="FK112" s="873">
        <v>0</v>
      </c>
      <c r="FL112" s="873">
        <v>0</v>
      </c>
      <c r="FM112" s="873">
        <v>0</v>
      </c>
      <c r="FN112" s="873">
        <v>0</v>
      </c>
      <c r="FO112" s="873">
        <v>-19070</v>
      </c>
      <c r="FP112" s="873">
        <v>0</v>
      </c>
      <c r="FQ112" s="873">
        <v>-19070</v>
      </c>
      <c r="FR112" s="873">
        <v>532</v>
      </c>
      <c r="FS112" s="873">
        <v>0</v>
      </c>
      <c r="FT112" s="873">
        <v>532</v>
      </c>
      <c r="FU112" s="873">
        <v>0</v>
      </c>
      <c r="FV112" s="873">
        <v>0</v>
      </c>
      <c r="FW112" s="873">
        <v>0</v>
      </c>
      <c r="FX112" s="873">
        <v>0</v>
      </c>
      <c r="FY112" s="873">
        <v>0</v>
      </c>
      <c r="FZ112" s="873">
        <v>0</v>
      </c>
      <c r="GA112" s="873">
        <v>0</v>
      </c>
      <c r="GB112" s="873">
        <v>0</v>
      </c>
      <c r="GC112" s="873">
        <v>0</v>
      </c>
      <c r="GD112" s="873">
        <v>-11665258</v>
      </c>
      <c r="GE112" s="873">
        <v>0</v>
      </c>
      <c r="GF112" s="873">
        <v>-11665258</v>
      </c>
      <c r="GG112" s="873">
        <v>0</v>
      </c>
      <c r="GH112" s="873">
        <v>0</v>
      </c>
      <c r="GI112" s="873">
        <v>0</v>
      </c>
      <c r="GJ112" s="873">
        <v>-102378</v>
      </c>
      <c r="GK112" s="873">
        <v>0</v>
      </c>
      <c r="GL112" s="873">
        <v>-102378</v>
      </c>
      <c r="GM112" s="873">
        <v>-11791916</v>
      </c>
      <c r="GN112" s="873">
        <v>0</v>
      </c>
      <c r="GO112" s="873">
        <v>-11791916</v>
      </c>
      <c r="GP112" s="873">
        <v>-289574</v>
      </c>
      <c r="GQ112" s="873">
        <v>0</v>
      </c>
      <c r="GR112" s="873">
        <v>-289574</v>
      </c>
      <c r="GS112" s="873">
        <v>0</v>
      </c>
      <c r="GT112" s="873">
        <v>0</v>
      </c>
      <c r="GU112" s="873">
        <v>0</v>
      </c>
      <c r="GV112" s="873">
        <v>-289574</v>
      </c>
      <c r="GW112" s="873">
        <v>0</v>
      </c>
      <c r="GX112" s="873">
        <v>-289574</v>
      </c>
      <c r="GY112" s="873">
        <v>31700988</v>
      </c>
      <c r="GZ112" s="873">
        <v>0</v>
      </c>
      <c r="HA112" s="873">
        <v>31700988</v>
      </c>
      <c r="HB112" s="873">
        <v>23565</v>
      </c>
      <c r="HC112" s="873">
        <v>0</v>
      </c>
      <c r="HD112" s="873">
        <v>23565</v>
      </c>
      <c r="HE112" s="873">
        <v>-5685571</v>
      </c>
      <c r="HF112" s="873">
        <v>0</v>
      </c>
      <c r="HG112" s="873">
        <v>-5685571</v>
      </c>
      <c r="HH112" s="873">
        <v>-714773</v>
      </c>
      <c r="HI112" s="873">
        <v>0</v>
      </c>
      <c r="HJ112" s="873">
        <v>-714773</v>
      </c>
      <c r="HK112" s="873">
        <v>-114184</v>
      </c>
      <c r="HL112" s="873">
        <v>0</v>
      </c>
      <c r="HM112" s="873">
        <v>-114184</v>
      </c>
      <c r="HN112" s="873">
        <v>-11791916</v>
      </c>
      <c r="HO112" s="873">
        <v>0</v>
      </c>
      <c r="HP112" s="873">
        <v>-11791916</v>
      </c>
      <c r="HQ112" s="873">
        <v>-289574</v>
      </c>
      <c r="HR112" s="873">
        <v>0</v>
      </c>
      <c r="HS112" s="873">
        <v>-289574</v>
      </c>
      <c r="HT112" s="873">
        <v>-18572453</v>
      </c>
      <c r="HU112" s="873">
        <v>0</v>
      </c>
      <c r="HV112" s="873">
        <v>-18572453</v>
      </c>
      <c r="HW112" s="873">
        <v>13128535</v>
      </c>
      <c r="HX112" s="873">
        <v>0</v>
      </c>
      <c r="HY112" s="873">
        <v>13128535</v>
      </c>
      <c r="HZ112" s="870" t="s">
        <v>715</v>
      </c>
      <c r="IA112" s="870" t="s">
        <v>714</v>
      </c>
      <c r="IB112" s="870" t="s">
        <v>1907</v>
      </c>
      <c r="IC112" s="870" t="s">
        <v>2735</v>
      </c>
      <c r="ID112" s="870" t="s">
        <v>2849</v>
      </c>
    </row>
    <row r="113" spans="1:238" x14ac:dyDescent="0.2">
      <c r="A113" s="870" t="s">
        <v>3070</v>
      </c>
      <c r="B113" s="870" t="s">
        <v>279</v>
      </c>
      <c r="C113" s="870" t="s">
        <v>278</v>
      </c>
      <c r="D113" s="873">
        <v>37834439</v>
      </c>
      <c r="E113" s="873">
        <v>1752663</v>
      </c>
      <c r="F113" s="873">
        <v>39587102</v>
      </c>
      <c r="G113" s="873">
        <v>-1687028</v>
      </c>
      <c r="H113" s="873">
        <v>-12543</v>
      </c>
      <c r="I113" s="873">
        <v>-1699571</v>
      </c>
      <c r="J113" s="873">
        <v>-188410</v>
      </c>
      <c r="K113" s="873">
        <v>-1033</v>
      </c>
      <c r="L113" s="873">
        <v>-189443</v>
      </c>
      <c r="M113" s="873">
        <v>168185</v>
      </c>
      <c r="N113" s="873">
        <v>0</v>
      </c>
      <c r="O113" s="873">
        <v>168185</v>
      </c>
      <c r="P113" s="873">
        <v>679195</v>
      </c>
      <c r="Q113" s="873">
        <v>0</v>
      </c>
      <c r="R113" s="873">
        <v>679195</v>
      </c>
      <c r="S113" s="873">
        <v>63117</v>
      </c>
      <c r="T113" s="873">
        <v>0</v>
      </c>
      <c r="U113" s="873">
        <v>63117</v>
      </c>
      <c r="V113" s="873">
        <v>722087</v>
      </c>
      <c r="W113" s="873">
        <v>-1033</v>
      </c>
      <c r="X113" s="873">
        <v>721054</v>
      </c>
      <c r="Y113" s="873">
        <v>-4303474</v>
      </c>
      <c r="Z113" s="873">
        <v>0</v>
      </c>
      <c r="AA113" s="873">
        <v>-4303474</v>
      </c>
      <c r="AB113" s="873">
        <v>-8344</v>
      </c>
      <c r="AC113" s="873">
        <v>0</v>
      </c>
      <c r="AD113" s="873">
        <v>-8344</v>
      </c>
      <c r="AE113" s="873">
        <v>-303525</v>
      </c>
      <c r="AF113" s="873">
        <v>0</v>
      </c>
      <c r="AG113" s="873">
        <v>-303525</v>
      </c>
      <c r="AH113" s="873">
        <v>-1085</v>
      </c>
      <c r="AI113" s="873">
        <v>0</v>
      </c>
      <c r="AJ113" s="873">
        <v>-1085</v>
      </c>
      <c r="AK113" s="873">
        <v>0</v>
      </c>
      <c r="AL113" s="873">
        <v>0</v>
      </c>
      <c r="AM113" s="873">
        <v>0</v>
      </c>
      <c r="AN113" s="873">
        <v>-78000</v>
      </c>
      <c r="AO113" s="873">
        <v>0</v>
      </c>
      <c r="AP113" s="873">
        <v>-78000</v>
      </c>
      <c r="AQ113" s="873">
        <v>0</v>
      </c>
      <c r="AR113" s="873">
        <v>0</v>
      </c>
      <c r="AS113" s="873">
        <v>0</v>
      </c>
      <c r="AT113" s="873">
        <v>-224440</v>
      </c>
      <c r="AU113" s="873">
        <v>0</v>
      </c>
      <c r="AV113" s="873">
        <v>-224440</v>
      </c>
      <c r="AW113" s="873">
        <v>0</v>
      </c>
      <c r="AX113" s="873">
        <v>0</v>
      </c>
      <c r="AY113" s="873">
        <v>0</v>
      </c>
      <c r="AZ113" s="873">
        <v>620362</v>
      </c>
      <c r="BA113" s="873">
        <v>39611</v>
      </c>
      <c r="BB113" s="873">
        <v>659973</v>
      </c>
      <c r="BC113" s="873">
        <v>-36053</v>
      </c>
      <c r="BD113" s="873">
        <v>-688</v>
      </c>
      <c r="BE113" s="873">
        <v>-36741</v>
      </c>
      <c r="BF113" s="873">
        <v>-2197528</v>
      </c>
      <c r="BG113" s="873">
        <v>-20685</v>
      </c>
      <c r="BH113" s="873">
        <v>-2218213</v>
      </c>
      <c r="BI113" s="873">
        <v>4608</v>
      </c>
      <c r="BJ113" s="873">
        <v>0</v>
      </c>
      <c r="BK113" s="873">
        <v>4608</v>
      </c>
      <c r="BL113" s="873">
        <v>0</v>
      </c>
      <c r="BM113" s="873">
        <v>0</v>
      </c>
      <c r="BN113" s="873">
        <v>0</v>
      </c>
      <c r="BO113" s="873">
        <v>0</v>
      </c>
      <c r="BP113" s="873">
        <v>0</v>
      </c>
      <c r="BQ113" s="873">
        <v>0</v>
      </c>
      <c r="BR113" s="873">
        <v>-699</v>
      </c>
      <c r="BS113" s="873">
        <v>0</v>
      </c>
      <c r="BT113" s="873">
        <v>-699</v>
      </c>
      <c r="BU113" s="873">
        <v>0</v>
      </c>
      <c r="BV113" s="873">
        <v>0</v>
      </c>
      <c r="BW113" s="873">
        <v>0</v>
      </c>
      <c r="BX113" s="873">
        <v>0</v>
      </c>
      <c r="BY113" s="873">
        <v>0</v>
      </c>
      <c r="BZ113" s="873">
        <v>0</v>
      </c>
      <c r="CA113" s="873">
        <v>0</v>
      </c>
      <c r="CB113" s="873">
        <v>0</v>
      </c>
      <c r="CC113" s="873">
        <v>0</v>
      </c>
      <c r="CD113" s="873">
        <v>-6216309</v>
      </c>
      <c r="CE113" s="873">
        <v>18238</v>
      </c>
      <c r="CF113" s="873">
        <v>-6198071</v>
      </c>
      <c r="CG113" s="873">
        <v>0</v>
      </c>
      <c r="CH113" s="873">
        <v>0</v>
      </c>
      <c r="CI113" s="873">
        <v>0</v>
      </c>
      <c r="CJ113" s="873">
        <v>0</v>
      </c>
      <c r="CK113" s="873">
        <v>0</v>
      </c>
      <c r="CL113" s="873">
        <v>0</v>
      </c>
      <c r="CM113" s="873">
        <v>-1175322</v>
      </c>
      <c r="CN113" s="873">
        <v>-258265</v>
      </c>
      <c r="CO113" s="873">
        <v>-1433587</v>
      </c>
      <c r="CP113" s="873">
        <v>112465</v>
      </c>
      <c r="CQ113" s="873">
        <v>1052</v>
      </c>
      <c r="CR113" s="873">
        <v>113517</v>
      </c>
      <c r="CS113" s="873">
        <v>-1062857</v>
      </c>
      <c r="CT113" s="873">
        <v>-257213</v>
      </c>
      <c r="CU113" s="873">
        <v>-1320070</v>
      </c>
      <c r="CV113" s="873">
        <v>-79559</v>
      </c>
      <c r="CW113" s="873">
        <v>-5171</v>
      </c>
      <c r="CX113" s="873">
        <v>-84730</v>
      </c>
      <c r="CY113" s="873">
        <v>1950</v>
      </c>
      <c r="CZ113" s="873">
        <v>0</v>
      </c>
      <c r="DA113" s="873">
        <v>1950</v>
      </c>
      <c r="DB113" s="873">
        <v>-40906</v>
      </c>
      <c r="DC113" s="873">
        <v>0</v>
      </c>
      <c r="DD113" s="873">
        <v>-40906</v>
      </c>
      <c r="DE113" s="873">
        <v>0</v>
      </c>
      <c r="DF113" s="873">
        <v>0</v>
      </c>
      <c r="DG113" s="873">
        <v>0</v>
      </c>
      <c r="DH113" s="873">
        <v>0</v>
      </c>
      <c r="DI113" s="873">
        <v>0</v>
      </c>
      <c r="DJ113" s="873">
        <v>0</v>
      </c>
      <c r="DK113" s="873">
        <v>0</v>
      </c>
      <c r="DL113" s="873">
        <v>0</v>
      </c>
      <c r="DM113" s="873">
        <v>0</v>
      </c>
      <c r="DN113" s="873">
        <v>0</v>
      </c>
      <c r="DO113" s="873">
        <v>0</v>
      </c>
      <c r="DP113" s="873">
        <v>0</v>
      </c>
      <c r="DQ113" s="873">
        <v>0</v>
      </c>
      <c r="DR113" s="873">
        <v>0</v>
      </c>
      <c r="DS113" s="873">
        <v>0</v>
      </c>
      <c r="DT113" s="873">
        <v>0</v>
      </c>
      <c r="DU113" s="873">
        <v>0</v>
      </c>
      <c r="DV113" s="873">
        <v>0</v>
      </c>
      <c r="DW113" s="873">
        <v>0</v>
      </c>
      <c r="DX113" s="873">
        <v>0</v>
      </c>
      <c r="DY113" s="873">
        <v>0</v>
      </c>
      <c r="DZ113" s="873">
        <v>0</v>
      </c>
      <c r="EA113" s="873">
        <v>-373895</v>
      </c>
      <c r="EB113" s="873">
        <v>-373895</v>
      </c>
      <c r="EC113" s="873">
        <v>0</v>
      </c>
      <c r="ED113" s="873">
        <v>-11170</v>
      </c>
      <c r="EE113" s="873">
        <v>-11170</v>
      </c>
      <c r="EF113" s="873">
        <v>-385065</v>
      </c>
      <c r="EG113" s="873">
        <v>0</v>
      </c>
      <c r="EH113" s="873">
        <v>-118515</v>
      </c>
      <c r="EI113" s="873">
        <v>-390236</v>
      </c>
      <c r="EJ113" s="873">
        <v>-508751</v>
      </c>
      <c r="EK113" s="873">
        <v>0</v>
      </c>
      <c r="EL113" s="873">
        <v>0</v>
      </c>
      <c r="EM113" s="873">
        <v>0</v>
      </c>
      <c r="EN113" s="873">
        <v>0</v>
      </c>
      <c r="EO113" s="873">
        <v>0</v>
      </c>
      <c r="EP113" s="873">
        <v>0</v>
      </c>
      <c r="EQ113" s="873">
        <v>0</v>
      </c>
      <c r="ER113" s="873">
        <v>0</v>
      </c>
      <c r="ES113" s="873">
        <v>0</v>
      </c>
      <c r="ET113" s="873">
        <v>0</v>
      </c>
      <c r="EU113" s="873">
        <v>0</v>
      </c>
      <c r="EV113" s="873">
        <v>0</v>
      </c>
      <c r="EW113" s="873">
        <v>0</v>
      </c>
      <c r="EX113" s="873">
        <v>0</v>
      </c>
      <c r="EY113" s="873">
        <v>0</v>
      </c>
      <c r="EZ113" s="873">
        <v>639</v>
      </c>
      <c r="FA113" s="873">
        <v>0</v>
      </c>
      <c r="FB113" s="873">
        <v>639</v>
      </c>
      <c r="FC113" s="873">
        <v>-699</v>
      </c>
      <c r="FD113" s="873">
        <v>0</v>
      </c>
      <c r="FE113" s="873">
        <v>-699</v>
      </c>
      <c r="FF113" s="873">
        <v>0</v>
      </c>
      <c r="FG113" s="873">
        <v>0</v>
      </c>
      <c r="FH113" s="873">
        <v>0</v>
      </c>
      <c r="FI113" s="873">
        <v>0</v>
      </c>
      <c r="FJ113" s="873">
        <v>0</v>
      </c>
      <c r="FK113" s="873">
        <v>0</v>
      </c>
      <c r="FL113" s="873">
        <v>0</v>
      </c>
      <c r="FM113" s="873">
        <v>0</v>
      </c>
      <c r="FN113" s="873">
        <v>0</v>
      </c>
      <c r="FO113" s="873">
        <v>-12729</v>
      </c>
      <c r="FP113" s="873">
        <v>0</v>
      </c>
      <c r="FQ113" s="873">
        <v>-12729</v>
      </c>
      <c r="FR113" s="873">
        <v>9434</v>
      </c>
      <c r="FS113" s="873">
        <v>0</v>
      </c>
      <c r="FT113" s="873">
        <v>9434</v>
      </c>
      <c r="FU113" s="873">
        <v>0</v>
      </c>
      <c r="FV113" s="873">
        <v>0</v>
      </c>
      <c r="FW113" s="873">
        <v>0</v>
      </c>
      <c r="FX113" s="873">
        <v>2515</v>
      </c>
      <c r="FY113" s="873">
        <v>0</v>
      </c>
      <c r="FZ113" s="873">
        <v>2515</v>
      </c>
      <c r="GA113" s="873">
        <v>1000</v>
      </c>
      <c r="GB113" s="873">
        <v>0</v>
      </c>
      <c r="GC113" s="873">
        <v>1000</v>
      </c>
      <c r="GD113" s="873">
        <v>-17360599</v>
      </c>
      <c r="GE113" s="873">
        <v>-144640</v>
      </c>
      <c r="GF113" s="873">
        <v>-17505239</v>
      </c>
      <c r="GG113" s="873">
        <v>-13004</v>
      </c>
      <c r="GH113" s="873">
        <v>0</v>
      </c>
      <c r="GI113" s="873">
        <v>-13004</v>
      </c>
      <c r="GJ113" s="873">
        <v>-84576</v>
      </c>
      <c r="GK113" s="873">
        <v>-17964</v>
      </c>
      <c r="GL113" s="873">
        <v>-102540</v>
      </c>
      <c r="GM113" s="873">
        <v>-17458019</v>
      </c>
      <c r="GN113" s="873">
        <v>-162604</v>
      </c>
      <c r="GO113" s="873">
        <v>-17620623</v>
      </c>
      <c r="GP113" s="873">
        <v>0</v>
      </c>
      <c r="GQ113" s="873">
        <v>0</v>
      </c>
      <c r="GR113" s="873">
        <v>0</v>
      </c>
      <c r="GS113" s="873">
        <v>0</v>
      </c>
      <c r="GT113" s="873">
        <v>0</v>
      </c>
      <c r="GU113" s="873">
        <v>0</v>
      </c>
      <c r="GV113" s="873">
        <v>0</v>
      </c>
      <c r="GW113" s="873">
        <v>0</v>
      </c>
      <c r="GX113" s="873">
        <v>0</v>
      </c>
      <c r="GY113" s="873">
        <v>36147411</v>
      </c>
      <c r="GZ113" s="873">
        <v>1740120</v>
      </c>
      <c r="HA113" s="873">
        <v>37887531</v>
      </c>
      <c r="HB113" s="873">
        <v>722087</v>
      </c>
      <c r="HC113" s="873">
        <v>-1033</v>
      </c>
      <c r="HD113" s="873">
        <v>721054</v>
      </c>
      <c r="HE113" s="873">
        <v>-6216309</v>
      </c>
      <c r="HF113" s="873">
        <v>18238</v>
      </c>
      <c r="HG113" s="873">
        <v>-6198071</v>
      </c>
      <c r="HH113" s="873">
        <v>-1062857</v>
      </c>
      <c r="HI113" s="873">
        <v>-257213</v>
      </c>
      <c r="HJ113" s="873">
        <v>-1320070</v>
      </c>
      <c r="HK113" s="873">
        <v>-118515</v>
      </c>
      <c r="HL113" s="873">
        <v>-390236</v>
      </c>
      <c r="HM113" s="873">
        <v>-508751</v>
      </c>
      <c r="HN113" s="873">
        <v>-17458019</v>
      </c>
      <c r="HO113" s="873">
        <v>-162604</v>
      </c>
      <c r="HP113" s="873">
        <v>-17620623</v>
      </c>
      <c r="HQ113" s="873">
        <v>0</v>
      </c>
      <c r="HR113" s="873">
        <v>0</v>
      </c>
      <c r="HS113" s="873">
        <v>0</v>
      </c>
      <c r="HT113" s="873">
        <v>-24133613</v>
      </c>
      <c r="HU113" s="873">
        <v>-792848</v>
      </c>
      <c r="HV113" s="873">
        <v>-24926461</v>
      </c>
      <c r="HW113" s="873">
        <v>12013798</v>
      </c>
      <c r="HX113" s="873">
        <v>947272</v>
      </c>
      <c r="HY113" s="873">
        <v>12961070</v>
      </c>
      <c r="HZ113" s="870" t="s">
        <v>724</v>
      </c>
      <c r="IA113" s="870" t="s">
        <v>687</v>
      </c>
      <c r="IB113" s="870" t="s">
        <v>1907</v>
      </c>
      <c r="IC113" s="870" t="s">
        <v>2734</v>
      </c>
      <c r="ID113" s="870" t="s">
        <v>2850</v>
      </c>
    </row>
    <row r="114" spans="1:238" x14ac:dyDescent="0.2">
      <c r="A114" s="870" t="s">
        <v>3069</v>
      </c>
      <c r="B114" s="870" t="s">
        <v>281</v>
      </c>
      <c r="C114" s="870" t="s">
        <v>280</v>
      </c>
      <c r="D114" s="873">
        <v>122988073</v>
      </c>
      <c r="E114" s="873">
        <v>0</v>
      </c>
      <c r="F114" s="873">
        <v>122988073</v>
      </c>
      <c r="G114" s="873">
        <v>-3846692</v>
      </c>
      <c r="H114" s="873">
        <v>0</v>
      </c>
      <c r="I114" s="873">
        <v>-3846692</v>
      </c>
      <c r="J114" s="873">
        <v>-433113</v>
      </c>
      <c r="K114" s="873">
        <v>0</v>
      </c>
      <c r="L114" s="873">
        <v>-433113</v>
      </c>
      <c r="M114" s="873">
        <v>351256</v>
      </c>
      <c r="N114" s="873">
        <v>0</v>
      </c>
      <c r="O114" s="873">
        <v>351256</v>
      </c>
      <c r="P114" s="873">
        <v>209895</v>
      </c>
      <c r="Q114" s="873">
        <v>0</v>
      </c>
      <c r="R114" s="873">
        <v>209895</v>
      </c>
      <c r="S114" s="873">
        <v>-280336</v>
      </c>
      <c r="T114" s="873">
        <v>0</v>
      </c>
      <c r="U114" s="873">
        <v>-280336</v>
      </c>
      <c r="V114" s="873">
        <v>-152298</v>
      </c>
      <c r="W114" s="873">
        <v>0</v>
      </c>
      <c r="X114" s="873">
        <v>-152298</v>
      </c>
      <c r="Y114" s="873">
        <v>-6034870</v>
      </c>
      <c r="Z114" s="873">
        <v>0</v>
      </c>
      <c r="AA114" s="873">
        <v>-6034870</v>
      </c>
      <c r="AB114" s="873">
        <v>0</v>
      </c>
      <c r="AC114" s="873">
        <v>0</v>
      </c>
      <c r="AD114" s="873">
        <v>0</v>
      </c>
      <c r="AE114" s="873">
        <v>-237767</v>
      </c>
      <c r="AF114" s="873">
        <v>0</v>
      </c>
      <c r="AG114" s="873">
        <v>-237767</v>
      </c>
      <c r="AH114" s="873">
        <v>7296</v>
      </c>
      <c r="AI114" s="873">
        <v>0</v>
      </c>
      <c r="AJ114" s="873">
        <v>7296</v>
      </c>
      <c r="AK114" s="873">
        <v>0</v>
      </c>
      <c r="AL114" s="873">
        <v>0</v>
      </c>
      <c r="AM114" s="873">
        <v>0</v>
      </c>
      <c r="AN114" s="873">
        <v>-10203</v>
      </c>
      <c r="AO114" s="873">
        <v>0</v>
      </c>
      <c r="AP114" s="873">
        <v>-10203</v>
      </c>
      <c r="AQ114" s="873">
        <v>0</v>
      </c>
      <c r="AR114" s="873">
        <v>0</v>
      </c>
      <c r="AS114" s="873">
        <v>0</v>
      </c>
      <c r="AT114" s="873">
        <v>-234860</v>
      </c>
      <c r="AU114" s="873">
        <v>0</v>
      </c>
      <c r="AV114" s="873">
        <v>-234860</v>
      </c>
      <c r="AW114" s="873">
        <v>0</v>
      </c>
      <c r="AX114" s="873">
        <v>0</v>
      </c>
      <c r="AY114" s="873">
        <v>0</v>
      </c>
      <c r="AZ114" s="873">
        <v>2570802</v>
      </c>
      <c r="BA114" s="873">
        <v>0</v>
      </c>
      <c r="BB114" s="873">
        <v>2570802</v>
      </c>
      <c r="BC114" s="873">
        <v>-61970</v>
      </c>
      <c r="BD114" s="873">
        <v>0</v>
      </c>
      <c r="BE114" s="873">
        <v>-61970</v>
      </c>
      <c r="BF114" s="873">
        <v>-12427618</v>
      </c>
      <c r="BG114" s="873">
        <v>0</v>
      </c>
      <c r="BH114" s="873">
        <v>-12427618</v>
      </c>
      <c r="BI114" s="873">
        <v>151025</v>
      </c>
      <c r="BJ114" s="873">
        <v>0</v>
      </c>
      <c r="BK114" s="873">
        <v>151025</v>
      </c>
      <c r="BL114" s="873">
        <v>-124752</v>
      </c>
      <c r="BM114" s="873">
        <v>0</v>
      </c>
      <c r="BN114" s="873">
        <v>-124752</v>
      </c>
      <c r="BO114" s="873">
        <v>0</v>
      </c>
      <c r="BP114" s="873">
        <v>0</v>
      </c>
      <c r="BQ114" s="873">
        <v>0</v>
      </c>
      <c r="BR114" s="873">
        <v>0</v>
      </c>
      <c r="BS114" s="873">
        <v>0</v>
      </c>
      <c r="BT114" s="873">
        <v>0</v>
      </c>
      <c r="BU114" s="873">
        <v>0</v>
      </c>
      <c r="BV114" s="873">
        <v>0</v>
      </c>
      <c r="BW114" s="873">
        <v>0</v>
      </c>
      <c r="BX114" s="873">
        <v>0</v>
      </c>
      <c r="BY114" s="873">
        <v>0</v>
      </c>
      <c r="BZ114" s="873">
        <v>0</v>
      </c>
      <c r="CA114" s="873">
        <v>0</v>
      </c>
      <c r="CB114" s="873">
        <v>0</v>
      </c>
      <c r="CC114" s="873">
        <v>0</v>
      </c>
      <c r="CD114" s="873">
        <v>-16165150</v>
      </c>
      <c r="CE114" s="873">
        <v>0</v>
      </c>
      <c r="CF114" s="873">
        <v>-16165150</v>
      </c>
      <c r="CG114" s="873">
        <v>-46463</v>
      </c>
      <c r="CH114" s="873">
        <v>0</v>
      </c>
      <c r="CI114" s="873">
        <v>-46463</v>
      </c>
      <c r="CJ114" s="873">
        <v>2660</v>
      </c>
      <c r="CK114" s="873">
        <v>0</v>
      </c>
      <c r="CL114" s="873">
        <v>2660</v>
      </c>
      <c r="CM114" s="873">
        <v>-4192491</v>
      </c>
      <c r="CN114" s="873">
        <v>0</v>
      </c>
      <c r="CO114" s="873">
        <v>-4192491</v>
      </c>
      <c r="CP114" s="873">
        <v>-63971</v>
      </c>
      <c r="CQ114" s="873">
        <v>0</v>
      </c>
      <c r="CR114" s="873">
        <v>-63971</v>
      </c>
      <c r="CS114" s="873">
        <v>-4300265</v>
      </c>
      <c r="CT114" s="873">
        <v>0</v>
      </c>
      <c r="CU114" s="873">
        <v>-4300265</v>
      </c>
      <c r="CV114" s="873">
        <v>-715883</v>
      </c>
      <c r="CW114" s="873">
        <v>0</v>
      </c>
      <c r="CX114" s="873">
        <v>-715883</v>
      </c>
      <c r="CY114" s="873">
        <v>14690</v>
      </c>
      <c r="CZ114" s="873">
        <v>0</v>
      </c>
      <c r="DA114" s="873">
        <v>14690</v>
      </c>
      <c r="DB114" s="873">
        <v>0</v>
      </c>
      <c r="DC114" s="873">
        <v>0</v>
      </c>
      <c r="DD114" s="873">
        <v>0</v>
      </c>
      <c r="DE114" s="873">
        <v>0</v>
      </c>
      <c r="DF114" s="873">
        <v>0</v>
      </c>
      <c r="DG114" s="873">
        <v>0</v>
      </c>
      <c r="DH114" s="873">
        <v>0</v>
      </c>
      <c r="DI114" s="873">
        <v>0</v>
      </c>
      <c r="DJ114" s="873">
        <v>0</v>
      </c>
      <c r="DK114" s="873">
        <v>0</v>
      </c>
      <c r="DL114" s="873">
        <v>0</v>
      </c>
      <c r="DM114" s="873">
        <v>0</v>
      </c>
      <c r="DN114" s="873">
        <v>0</v>
      </c>
      <c r="DO114" s="873">
        <v>0</v>
      </c>
      <c r="DP114" s="873">
        <v>0</v>
      </c>
      <c r="DQ114" s="873">
        <v>0</v>
      </c>
      <c r="DR114" s="873">
        <v>0</v>
      </c>
      <c r="DS114" s="873">
        <v>0</v>
      </c>
      <c r="DT114" s="873">
        <v>0</v>
      </c>
      <c r="DU114" s="873">
        <v>0</v>
      </c>
      <c r="DV114" s="873">
        <v>0</v>
      </c>
      <c r="DW114" s="873">
        <v>0</v>
      </c>
      <c r="DX114" s="873">
        <v>0</v>
      </c>
      <c r="DY114" s="873">
        <v>0</v>
      </c>
      <c r="DZ114" s="873">
        <v>0</v>
      </c>
      <c r="EA114" s="873">
        <v>0</v>
      </c>
      <c r="EB114" s="873">
        <v>0</v>
      </c>
      <c r="EC114" s="873">
        <v>0</v>
      </c>
      <c r="ED114" s="873">
        <v>0</v>
      </c>
      <c r="EE114" s="873">
        <v>0</v>
      </c>
      <c r="EF114" s="873">
        <v>0</v>
      </c>
      <c r="EG114" s="873">
        <v>0</v>
      </c>
      <c r="EH114" s="873">
        <v>-701193</v>
      </c>
      <c r="EI114" s="873">
        <v>0</v>
      </c>
      <c r="EJ114" s="873">
        <v>-701193</v>
      </c>
      <c r="EK114" s="873">
        <v>0</v>
      </c>
      <c r="EL114" s="873">
        <v>0</v>
      </c>
      <c r="EM114" s="873">
        <v>0</v>
      </c>
      <c r="EN114" s="873">
        <v>0</v>
      </c>
      <c r="EO114" s="873">
        <v>0</v>
      </c>
      <c r="EP114" s="873">
        <v>0</v>
      </c>
      <c r="EQ114" s="873">
        <v>-14468</v>
      </c>
      <c r="ER114" s="873">
        <v>0</v>
      </c>
      <c r="ES114" s="873">
        <v>-14468</v>
      </c>
      <c r="ET114" s="873">
        <v>0</v>
      </c>
      <c r="EU114" s="873">
        <v>0</v>
      </c>
      <c r="EV114" s="873">
        <v>0</v>
      </c>
      <c r="EW114" s="873">
        <v>0</v>
      </c>
      <c r="EX114" s="873">
        <v>0</v>
      </c>
      <c r="EY114" s="873">
        <v>0</v>
      </c>
      <c r="EZ114" s="873">
        <v>648</v>
      </c>
      <c r="FA114" s="873">
        <v>0</v>
      </c>
      <c r="FB114" s="873">
        <v>648</v>
      </c>
      <c r="FC114" s="873">
        <v>0</v>
      </c>
      <c r="FD114" s="873">
        <v>0</v>
      </c>
      <c r="FE114" s="873">
        <v>0</v>
      </c>
      <c r="FF114" s="873">
        <v>0</v>
      </c>
      <c r="FG114" s="873">
        <v>0</v>
      </c>
      <c r="FH114" s="873">
        <v>0</v>
      </c>
      <c r="FI114" s="873">
        <v>0</v>
      </c>
      <c r="FJ114" s="873">
        <v>0</v>
      </c>
      <c r="FK114" s="873">
        <v>0</v>
      </c>
      <c r="FL114" s="873">
        <v>0</v>
      </c>
      <c r="FM114" s="873">
        <v>0</v>
      </c>
      <c r="FN114" s="873">
        <v>0</v>
      </c>
      <c r="FO114" s="873">
        <v>-61192</v>
      </c>
      <c r="FP114" s="873">
        <v>0</v>
      </c>
      <c r="FQ114" s="873">
        <v>-61192</v>
      </c>
      <c r="FR114" s="873">
        <v>6113</v>
      </c>
      <c r="FS114" s="873">
        <v>0</v>
      </c>
      <c r="FT114" s="873">
        <v>6113</v>
      </c>
      <c r="FU114" s="873">
        <v>-28933</v>
      </c>
      <c r="FV114" s="873">
        <v>0</v>
      </c>
      <c r="FW114" s="873">
        <v>-28933</v>
      </c>
      <c r="FX114" s="873">
        <v>8104</v>
      </c>
      <c r="FY114" s="873">
        <v>0</v>
      </c>
      <c r="FZ114" s="873">
        <v>8104</v>
      </c>
      <c r="GA114" s="873">
        <v>1000</v>
      </c>
      <c r="GB114" s="873">
        <v>0</v>
      </c>
      <c r="GC114" s="873">
        <v>1000</v>
      </c>
      <c r="GD114" s="873">
        <v>-57861668</v>
      </c>
      <c r="GE114" s="873">
        <v>0</v>
      </c>
      <c r="GF114" s="873">
        <v>-57861668</v>
      </c>
      <c r="GG114" s="873">
        <v>0</v>
      </c>
      <c r="GH114" s="873">
        <v>0</v>
      </c>
      <c r="GI114" s="873">
        <v>0</v>
      </c>
      <c r="GJ114" s="873">
        <v>-907723</v>
      </c>
      <c r="GK114" s="873">
        <v>0</v>
      </c>
      <c r="GL114" s="873">
        <v>-907723</v>
      </c>
      <c r="GM114" s="873">
        <v>-58858119</v>
      </c>
      <c r="GN114" s="873">
        <v>0</v>
      </c>
      <c r="GO114" s="873">
        <v>-58858119</v>
      </c>
      <c r="GP114" s="873">
        <v>0</v>
      </c>
      <c r="GQ114" s="873">
        <v>0</v>
      </c>
      <c r="GR114" s="873">
        <v>0</v>
      </c>
      <c r="GS114" s="873">
        <v>0</v>
      </c>
      <c r="GT114" s="873">
        <v>0</v>
      </c>
      <c r="GU114" s="873">
        <v>0</v>
      </c>
      <c r="GV114" s="873">
        <v>0</v>
      </c>
      <c r="GW114" s="873">
        <v>0</v>
      </c>
      <c r="GX114" s="873">
        <v>0</v>
      </c>
      <c r="GY114" s="873">
        <v>119141381</v>
      </c>
      <c r="GZ114" s="873">
        <v>0</v>
      </c>
      <c r="HA114" s="873">
        <v>119141381</v>
      </c>
      <c r="HB114" s="873">
        <v>-152298</v>
      </c>
      <c r="HC114" s="873">
        <v>0</v>
      </c>
      <c r="HD114" s="873">
        <v>-152298</v>
      </c>
      <c r="HE114" s="873">
        <v>-16165150</v>
      </c>
      <c r="HF114" s="873">
        <v>0</v>
      </c>
      <c r="HG114" s="873">
        <v>-16165150</v>
      </c>
      <c r="HH114" s="873">
        <v>-4300265</v>
      </c>
      <c r="HI114" s="873">
        <v>0</v>
      </c>
      <c r="HJ114" s="873">
        <v>-4300265</v>
      </c>
      <c r="HK114" s="873">
        <v>-701193</v>
      </c>
      <c r="HL114" s="873">
        <v>0</v>
      </c>
      <c r="HM114" s="873">
        <v>-701193</v>
      </c>
      <c r="HN114" s="873">
        <v>-58858119</v>
      </c>
      <c r="HO114" s="873">
        <v>0</v>
      </c>
      <c r="HP114" s="873">
        <v>-58858119</v>
      </c>
      <c r="HQ114" s="873">
        <v>0</v>
      </c>
      <c r="HR114" s="873">
        <v>0</v>
      </c>
      <c r="HS114" s="873">
        <v>0</v>
      </c>
      <c r="HT114" s="873">
        <v>-80177025</v>
      </c>
      <c r="HU114" s="873">
        <v>0</v>
      </c>
      <c r="HV114" s="873">
        <v>-80177025</v>
      </c>
      <c r="HW114" s="873">
        <v>38964356</v>
      </c>
      <c r="HX114" s="873">
        <v>0</v>
      </c>
      <c r="HY114" s="873">
        <v>38964356</v>
      </c>
      <c r="HZ114" s="870" t="s">
        <v>697</v>
      </c>
      <c r="IA114" s="870" t="s">
        <v>680</v>
      </c>
      <c r="IB114" s="870" t="s">
        <v>1910</v>
      </c>
      <c r="IC114" s="870" t="s">
        <v>2732</v>
      </c>
      <c r="ID114" s="870" t="s">
        <v>2851</v>
      </c>
    </row>
    <row r="115" spans="1:238" x14ac:dyDescent="0.2">
      <c r="A115" s="870" t="s">
        <v>3070</v>
      </c>
      <c r="B115" s="870" t="s">
        <v>283</v>
      </c>
      <c r="C115" s="870" t="s">
        <v>282</v>
      </c>
      <c r="D115" s="873">
        <v>108502603</v>
      </c>
      <c r="E115" s="873">
        <v>0</v>
      </c>
      <c r="F115" s="873">
        <v>108502603</v>
      </c>
      <c r="G115" s="873">
        <v>-4000470</v>
      </c>
      <c r="H115" s="873">
        <v>0</v>
      </c>
      <c r="I115" s="873">
        <v>-4000470</v>
      </c>
      <c r="J115" s="873">
        <v>-450784</v>
      </c>
      <c r="K115" s="873">
        <v>0</v>
      </c>
      <c r="L115" s="873">
        <v>-450784</v>
      </c>
      <c r="M115" s="873">
        <v>154304</v>
      </c>
      <c r="N115" s="873">
        <v>0</v>
      </c>
      <c r="O115" s="873">
        <v>154304</v>
      </c>
      <c r="P115" s="873">
        <v>253358</v>
      </c>
      <c r="Q115" s="873">
        <v>0</v>
      </c>
      <c r="R115" s="873">
        <v>253358</v>
      </c>
      <c r="S115" s="873">
        <v>129980</v>
      </c>
      <c r="T115" s="873">
        <v>0</v>
      </c>
      <c r="U115" s="873">
        <v>129980</v>
      </c>
      <c r="V115" s="873">
        <v>86858</v>
      </c>
      <c r="W115" s="873">
        <v>0</v>
      </c>
      <c r="X115" s="873">
        <v>86858</v>
      </c>
      <c r="Y115" s="873">
        <v>-3593082</v>
      </c>
      <c r="Z115" s="873">
        <v>0</v>
      </c>
      <c r="AA115" s="873">
        <v>-3593082</v>
      </c>
      <c r="AB115" s="873">
        <v>0</v>
      </c>
      <c r="AC115" s="873">
        <v>0</v>
      </c>
      <c r="AD115" s="873">
        <v>0</v>
      </c>
      <c r="AE115" s="873">
        <v>-204460</v>
      </c>
      <c r="AF115" s="873">
        <v>0</v>
      </c>
      <c r="AG115" s="873">
        <v>-204460</v>
      </c>
      <c r="AH115" s="873">
        <v>0</v>
      </c>
      <c r="AI115" s="873">
        <v>0</v>
      </c>
      <c r="AJ115" s="873">
        <v>0</v>
      </c>
      <c r="AK115" s="873">
        <v>0</v>
      </c>
      <c r="AL115" s="873">
        <v>0</v>
      </c>
      <c r="AM115" s="873">
        <v>0</v>
      </c>
      <c r="AN115" s="873">
        <v>-23868</v>
      </c>
      <c r="AO115" s="873">
        <v>0</v>
      </c>
      <c r="AP115" s="873">
        <v>-23868</v>
      </c>
      <c r="AQ115" s="873">
        <v>0</v>
      </c>
      <c r="AR115" s="873">
        <v>0</v>
      </c>
      <c r="AS115" s="873">
        <v>0</v>
      </c>
      <c r="AT115" s="873">
        <v>-180592</v>
      </c>
      <c r="AU115" s="873">
        <v>0</v>
      </c>
      <c r="AV115" s="873">
        <v>-180592</v>
      </c>
      <c r="AW115" s="873">
        <v>0</v>
      </c>
      <c r="AX115" s="873">
        <v>0</v>
      </c>
      <c r="AY115" s="873">
        <v>0</v>
      </c>
      <c r="AZ115" s="873">
        <v>2327185</v>
      </c>
      <c r="BA115" s="873">
        <v>0</v>
      </c>
      <c r="BB115" s="873">
        <v>2327185</v>
      </c>
      <c r="BC115" s="873">
        <v>-75147</v>
      </c>
      <c r="BD115" s="873">
        <v>0</v>
      </c>
      <c r="BE115" s="873">
        <v>-75147</v>
      </c>
      <c r="BF115" s="873">
        <v>-11230683</v>
      </c>
      <c r="BG115" s="873">
        <v>0</v>
      </c>
      <c r="BH115" s="873">
        <v>-11230683</v>
      </c>
      <c r="BI115" s="873">
        <v>1308393</v>
      </c>
      <c r="BJ115" s="873">
        <v>0</v>
      </c>
      <c r="BK115" s="873">
        <v>1308393</v>
      </c>
      <c r="BL115" s="873">
        <v>-37509</v>
      </c>
      <c r="BM115" s="873">
        <v>0</v>
      </c>
      <c r="BN115" s="873">
        <v>-37509</v>
      </c>
      <c r="BO115" s="873">
        <v>0</v>
      </c>
      <c r="BP115" s="873">
        <v>0</v>
      </c>
      <c r="BQ115" s="873">
        <v>0</v>
      </c>
      <c r="BR115" s="873">
        <v>-13549</v>
      </c>
      <c r="BS115" s="873">
        <v>0</v>
      </c>
      <c r="BT115" s="873">
        <v>-13549</v>
      </c>
      <c r="BU115" s="873">
        <v>0</v>
      </c>
      <c r="BV115" s="873">
        <v>0</v>
      </c>
      <c r="BW115" s="873">
        <v>0</v>
      </c>
      <c r="BX115" s="873">
        <v>0</v>
      </c>
      <c r="BY115" s="873">
        <v>0</v>
      </c>
      <c r="BZ115" s="873">
        <v>0</v>
      </c>
      <c r="CA115" s="873">
        <v>0</v>
      </c>
      <c r="CB115" s="873">
        <v>0</v>
      </c>
      <c r="CC115" s="873">
        <v>0</v>
      </c>
      <c r="CD115" s="873">
        <v>-11518852</v>
      </c>
      <c r="CE115" s="873">
        <v>0</v>
      </c>
      <c r="CF115" s="873">
        <v>-11518852</v>
      </c>
      <c r="CG115" s="873">
        <v>0</v>
      </c>
      <c r="CH115" s="873">
        <v>0</v>
      </c>
      <c r="CI115" s="873">
        <v>0</v>
      </c>
      <c r="CJ115" s="873">
        <v>-901</v>
      </c>
      <c r="CK115" s="873">
        <v>0</v>
      </c>
      <c r="CL115" s="873">
        <v>-901</v>
      </c>
      <c r="CM115" s="873">
        <v>-4330842</v>
      </c>
      <c r="CN115" s="873">
        <v>0</v>
      </c>
      <c r="CO115" s="873">
        <v>-4330842</v>
      </c>
      <c r="CP115" s="873">
        <v>675535</v>
      </c>
      <c r="CQ115" s="873">
        <v>0</v>
      </c>
      <c r="CR115" s="873">
        <v>675535</v>
      </c>
      <c r="CS115" s="873">
        <v>-3656208</v>
      </c>
      <c r="CT115" s="873">
        <v>0</v>
      </c>
      <c r="CU115" s="873">
        <v>-3656208</v>
      </c>
      <c r="CV115" s="873">
        <v>-170371</v>
      </c>
      <c r="CW115" s="873">
        <v>0</v>
      </c>
      <c r="CX115" s="873">
        <v>-170371</v>
      </c>
      <c r="CY115" s="873">
        <v>493</v>
      </c>
      <c r="CZ115" s="873">
        <v>0</v>
      </c>
      <c r="DA115" s="873">
        <v>493</v>
      </c>
      <c r="DB115" s="873">
        <v>-3698</v>
      </c>
      <c r="DC115" s="873">
        <v>0</v>
      </c>
      <c r="DD115" s="873">
        <v>-3698</v>
      </c>
      <c r="DE115" s="873">
        <v>6909</v>
      </c>
      <c r="DF115" s="873">
        <v>0</v>
      </c>
      <c r="DG115" s="873">
        <v>6909</v>
      </c>
      <c r="DH115" s="873">
        <v>0</v>
      </c>
      <c r="DI115" s="873">
        <v>0</v>
      </c>
      <c r="DJ115" s="873">
        <v>0</v>
      </c>
      <c r="DK115" s="873">
        <v>0</v>
      </c>
      <c r="DL115" s="873">
        <v>0</v>
      </c>
      <c r="DM115" s="873">
        <v>0</v>
      </c>
      <c r="DN115" s="873">
        <v>0</v>
      </c>
      <c r="DO115" s="873">
        <v>0</v>
      </c>
      <c r="DP115" s="873">
        <v>0</v>
      </c>
      <c r="DQ115" s="873">
        <v>0</v>
      </c>
      <c r="DR115" s="873">
        <v>0</v>
      </c>
      <c r="DS115" s="873">
        <v>0</v>
      </c>
      <c r="DT115" s="873">
        <v>-19586</v>
      </c>
      <c r="DU115" s="873">
        <v>0</v>
      </c>
      <c r="DV115" s="873">
        <v>-19586</v>
      </c>
      <c r="DW115" s="873">
        <v>0</v>
      </c>
      <c r="DX115" s="873">
        <v>0</v>
      </c>
      <c r="DY115" s="873">
        <v>0</v>
      </c>
      <c r="DZ115" s="873">
        <v>0</v>
      </c>
      <c r="EA115" s="873">
        <v>0</v>
      </c>
      <c r="EB115" s="873">
        <v>0</v>
      </c>
      <c r="EC115" s="873">
        <v>0</v>
      </c>
      <c r="ED115" s="873">
        <v>0</v>
      </c>
      <c r="EE115" s="873">
        <v>0</v>
      </c>
      <c r="EF115" s="873">
        <v>0</v>
      </c>
      <c r="EG115" s="873">
        <v>0</v>
      </c>
      <c r="EH115" s="873">
        <v>-186253</v>
      </c>
      <c r="EI115" s="873">
        <v>0</v>
      </c>
      <c r="EJ115" s="873">
        <v>-186253</v>
      </c>
      <c r="EK115" s="873">
        <v>0</v>
      </c>
      <c r="EL115" s="873">
        <v>0</v>
      </c>
      <c r="EM115" s="873">
        <v>0</v>
      </c>
      <c r="EN115" s="873">
        <v>531</v>
      </c>
      <c r="EO115" s="873">
        <v>0</v>
      </c>
      <c r="EP115" s="873">
        <v>531</v>
      </c>
      <c r="EQ115" s="873">
        <v>1748</v>
      </c>
      <c r="ER115" s="873">
        <v>0</v>
      </c>
      <c r="ES115" s="873">
        <v>1748</v>
      </c>
      <c r="ET115" s="873">
        <v>0</v>
      </c>
      <c r="EU115" s="873">
        <v>0</v>
      </c>
      <c r="EV115" s="873">
        <v>0</v>
      </c>
      <c r="EW115" s="873">
        <v>0</v>
      </c>
      <c r="EX115" s="873">
        <v>0</v>
      </c>
      <c r="EY115" s="873">
        <v>0</v>
      </c>
      <c r="EZ115" s="873">
        <v>1907</v>
      </c>
      <c r="FA115" s="873">
        <v>0</v>
      </c>
      <c r="FB115" s="873">
        <v>1907</v>
      </c>
      <c r="FC115" s="873">
        <v>-13549</v>
      </c>
      <c r="FD115" s="873">
        <v>0</v>
      </c>
      <c r="FE115" s="873">
        <v>-13549</v>
      </c>
      <c r="FF115" s="873">
        <v>0</v>
      </c>
      <c r="FG115" s="873">
        <v>0</v>
      </c>
      <c r="FH115" s="873">
        <v>0</v>
      </c>
      <c r="FI115" s="873">
        <v>0</v>
      </c>
      <c r="FJ115" s="873">
        <v>0</v>
      </c>
      <c r="FK115" s="873">
        <v>0</v>
      </c>
      <c r="FL115" s="873">
        <v>61</v>
      </c>
      <c r="FM115" s="873">
        <v>0</v>
      </c>
      <c r="FN115" s="873">
        <v>61</v>
      </c>
      <c r="FO115" s="873">
        <v>-19697</v>
      </c>
      <c r="FP115" s="873">
        <v>0</v>
      </c>
      <c r="FQ115" s="873">
        <v>-19697</v>
      </c>
      <c r="FR115" s="873">
        <v>0</v>
      </c>
      <c r="FS115" s="873">
        <v>0</v>
      </c>
      <c r="FT115" s="873">
        <v>0</v>
      </c>
      <c r="FU115" s="873">
        <v>0</v>
      </c>
      <c r="FV115" s="873">
        <v>0</v>
      </c>
      <c r="FW115" s="873">
        <v>0</v>
      </c>
      <c r="FX115" s="873">
        <v>6676</v>
      </c>
      <c r="FY115" s="873">
        <v>0</v>
      </c>
      <c r="FZ115" s="873">
        <v>6676</v>
      </c>
      <c r="GA115" s="873">
        <v>0</v>
      </c>
      <c r="GB115" s="873">
        <v>0</v>
      </c>
      <c r="GC115" s="873">
        <v>0</v>
      </c>
      <c r="GD115" s="873">
        <v>-43094261</v>
      </c>
      <c r="GE115" s="873">
        <v>0</v>
      </c>
      <c r="GF115" s="873">
        <v>-43094261</v>
      </c>
      <c r="GG115" s="873">
        <v>-211358</v>
      </c>
      <c r="GH115" s="873">
        <v>0</v>
      </c>
      <c r="GI115" s="873">
        <v>-211358</v>
      </c>
      <c r="GJ115" s="873">
        <v>-658500</v>
      </c>
      <c r="GK115" s="873">
        <v>0</v>
      </c>
      <c r="GL115" s="873">
        <v>-658500</v>
      </c>
      <c r="GM115" s="873">
        <v>-43986442</v>
      </c>
      <c r="GN115" s="873">
        <v>0</v>
      </c>
      <c r="GO115" s="873">
        <v>-43986442</v>
      </c>
      <c r="GP115" s="873">
        <v>0</v>
      </c>
      <c r="GQ115" s="873">
        <v>0</v>
      </c>
      <c r="GR115" s="873">
        <v>0</v>
      </c>
      <c r="GS115" s="873">
        <v>0</v>
      </c>
      <c r="GT115" s="873">
        <v>0</v>
      </c>
      <c r="GU115" s="873">
        <v>0</v>
      </c>
      <c r="GV115" s="873">
        <v>0</v>
      </c>
      <c r="GW115" s="873">
        <v>0</v>
      </c>
      <c r="GX115" s="873">
        <v>0</v>
      </c>
      <c r="GY115" s="873">
        <v>104502133</v>
      </c>
      <c r="GZ115" s="873">
        <v>0</v>
      </c>
      <c r="HA115" s="873">
        <v>104502133</v>
      </c>
      <c r="HB115" s="873">
        <v>86858</v>
      </c>
      <c r="HC115" s="873">
        <v>0</v>
      </c>
      <c r="HD115" s="873">
        <v>86858</v>
      </c>
      <c r="HE115" s="873">
        <v>-11518852</v>
      </c>
      <c r="HF115" s="873">
        <v>0</v>
      </c>
      <c r="HG115" s="873">
        <v>-11518852</v>
      </c>
      <c r="HH115" s="873">
        <v>-3656208</v>
      </c>
      <c r="HI115" s="873">
        <v>0</v>
      </c>
      <c r="HJ115" s="873">
        <v>-3656208</v>
      </c>
      <c r="HK115" s="873">
        <v>-186253</v>
      </c>
      <c r="HL115" s="873">
        <v>0</v>
      </c>
      <c r="HM115" s="873">
        <v>-186253</v>
      </c>
      <c r="HN115" s="873">
        <v>-43986442</v>
      </c>
      <c r="HO115" s="873">
        <v>0</v>
      </c>
      <c r="HP115" s="873">
        <v>-43986442</v>
      </c>
      <c r="HQ115" s="873">
        <v>0</v>
      </c>
      <c r="HR115" s="873">
        <v>0</v>
      </c>
      <c r="HS115" s="873">
        <v>0</v>
      </c>
      <c r="HT115" s="873">
        <v>-59260897</v>
      </c>
      <c r="HU115" s="873">
        <v>0</v>
      </c>
      <c r="HV115" s="873">
        <v>-59260897</v>
      </c>
      <c r="HW115" s="873">
        <v>45241236</v>
      </c>
      <c r="HX115" s="873">
        <v>0</v>
      </c>
      <c r="HY115" s="873">
        <v>45241236</v>
      </c>
      <c r="HZ115" s="870" t="s">
        <v>692</v>
      </c>
      <c r="IA115" s="870" t="s">
        <v>687</v>
      </c>
      <c r="IB115" s="870" t="s">
        <v>1907</v>
      </c>
      <c r="IC115" s="870" t="s">
        <v>2735</v>
      </c>
      <c r="ID115" s="870" t="s">
        <v>2852</v>
      </c>
    </row>
    <row r="116" spans="1:238" x14ac:dyDescent="0.2">
      <c r="A116" s="870" t="s">
        <v>3069</v>
      </c>
      <c r="B116" s="870" t="s">
        <v>285</v>
      </c>
      <c r="C116" s="870" t="s">
        <v>284</v>
      </c>
      <c r="D116" s="873">
        <v>199063499</v>
      </c>
      <c r="E116" s="873">
        <v>0</v>
      </c>
      <c r="F116" s="873">
        <v>199063499</v>
      </c>
      <c r="G116" s="873">
        <v>-3020873</v>
      </c>
      <c r="H116" s="873">
        <v>0</v>
      </c>
      <c r="I116" s="873">
        <v>-3020873</v>
      </c>
      <c r="J116" s="873">
        <v>-6690456</v>
      </c>
      <c r="K116" s="873">
        <v>0</v>
      </c>
      <c r="L116" s="873">
        <v>-6690456</v>
      </c>
      <c r="M116" s="873">
        <v>503342</v>
      </c>
      <c r="N116" s="873">
        <v>0</v>
      </c>
      <c r="O116" s="873">
        <v>503342</v>
      </c>
      <c r="P116" s="873">
        <v>355312</v>
      </c>
      <c r="Q116" s="873">
        <v>0</v>
      </c>
      <c r="R116" s="873">
        <v>355312</v>
      </c>
      <c r="S116" s="873">
        <v>34348</v>
      </c>
      <c r="T116" s="873">
        <v>0</v>
      </c>
      <c r="U116" s="873">
        <v>34348</v>
      </c>
      <c r="V116" s="873">
        <v>-5797454</v>
      </c>
      <c r="W116" s="873">
        <v>0</v>
      </c>
      <c r="X116" s="873">
        <v>-5797454</v>
      </c>
      <c r="Y116" s="873">
        <v>-10619694</v>
      </c>
      <c r="Z116" s="873">
        <v>0</v>
      </c>
      <c r="AA116" s="873">
        <v>-10619694</v>
      </c>
      <c r="AB116" s="873">
        <v>0</v>
      </c>
      <c r="AC116" s="873">
        <v>0</v>
      </c>
      <c r="AD116" s="873">
        <v>0</v>
      </c>
      <c r="AE116" s="873">
        <v>-514117</v>
      </c>
      <c r="AF116" s="873">
        <v>0</v>
      </c>
      <c r="AG116" s="873">
        <v>-514117</v>
      </c>
      <c r="AH116" s="873">
        <v>0</v>
      </c>
      <c r="AI116" s="873">
        <v>0</v>
      </c>
      <c r="AJ116" s="873">
        <v>0</v>
      </c>
      <c r="AK116" s="873">
        <v>0</v>
      </c>
      <c r="AL116" s="873">
        <v>0</v>
      </c>
      <c r="AM116" s="873">
        <v>0</v>
      </c>
      <c r="AN116" s="873">
        <v>48106</v>
      </c>
      <c r="AO116" s="873">
        <v>0</v>
      </c>
      <c r="AP116" s="873">
        <v>48106</v>
      </c>
      <c r="AQ116" s="873">
        <v>0</v>
      </c>
      <c r="AR116" s="873">
        <v>0</v>
      </c>
      <c r="AS116" s="873">
        <v>0</v>
      </c>
      <c r="AT116" s="873">
        <v>-562223</v>
      </c>
      <c r="AU116" s="873">
        <v>0</v>
      </c>
      <c r="AV116" s="873">
        <v>-562223</v>
      </c>
      <c r="AW116" s="873">
        <v>0</v>
      </c>
      <c r="AX116" s="873">
        <v>0</v>
      </c>
      <c r="AY116" s="873">
        <v>0</v>
      </c>
      <c r="AZ116" s="873">
        <v>3554309</v>
      </c>
      <c r="BA116" s="873">
        <v>0</v>
      </c>
      <c r="BB116" s="873">
        <v>3554309</v>
      </c>
      <c r="BC116" s="873">
        <v>-86796</v>
      </c>
      <c r="BD116" s="873">
        <v>0</v>
      </c>
      <c r="BE116" s="873">
        <v>-86796</v>
      </c>
      <c r="BF116" s="873">
        <v>-15414108</v>
      </c>
      <c r="BG116" s="873">
        <v>0</v>
      </c>
      <c r="BH116" s="873">
        <v>-15414108</v>
      </c>
      <c r="BI116" s="873">
        <v>7065</v>
      </c>
      <c r="BJ116" s="873">
        <v>0</v>
      </c>
      <c r="BK116" s="873">
        <v>7065</v>
      </c>
      <c r="BL116" s="873">
        <v>0</v>
      </c>
      <c r="BM116" s="873">
        <v>0</v>
      </c>
      <c r="BN116" s="873">
        <v>0</v>
      </c>
      <c r="BO116" s="873">
        <v>0</v>
      </c>
      <c r="BP116" s="873">
        <v>0</v>
      </c>
      <c r="BQ116" s="873">
        <v>0</v>
      </c>
      <c r="BR116" s="873">
        <v>0</v>
      </c>
      <c r="BS116" s="873">
        <v>0</v>
      </c>
      <c r="BT116" s="873">
        <v>0</v>
      </c>
      <c r="BU116" s="873">
        <v>0</v>
      </c>
      <c r="BV116" s="873">
        <v>0</v>
      </c>
      <c r="BW116" s="873">
        <v>0</v>
      </c>
      <c r="BX116" s="873">
        <v>0</v>
      </c>
      <c r="BY116" s="873">
        <v>0</v>
      </c>
      <c r="BZ116" s="873">
        <v>0</v>
      </c>
      <c r="CA116" s="873">
        <v>0</v>
      </c>
      <c r="CB116" s="873">
        <v>0</v>
      </c>
      <c r="CC116" s="873">
        <v>0</v>
      </c>
      <c r="CD116" s="873">
        <v>-23073341</v>
      </c>
      <c r="CE116" s="873">
        <v>0</v>
      </c>
      <c r="CF116" s="873">
        <v>-23073341</v>
      </c>
      <c r="CG116" s="873">
        <v>0</v>
      </c>
      <c r="CH116" s="873">
        <v>0</v>
      </c>
      <c r="CI116" s="873">
        <v>0</v>
      </c>
      <c r="CJ116" s="873">
        <v>187</v>
      </c>
      <c r="CK116" s="873">
        <v>0</v>
      </c>
      <c r="CL116" s="873">
        <v>187</v>
      </c>
      <c r="CM116" s="873">
        <v>-2730570</v>
      </c>
      <c r="CN116" s="873">
        <v>0</v>
      </c>
      <c r="CO116" s="873">
        <v>-2730570</v>
      </c>
      <c r="CP116" s="873">
        <v>-130691</v>
      </c>
      <c r="CQ116" s="873">
        <v>0</v>
      </c>
      <c r="CR116" s="873">
        <v>-130691</v>
      </c>
      <c r="CS116" s="873">
        <v>-2861074</v>
      </c>
      <c r="CT116" s="873">
        <v>0</v>
      </c>
      <c r="CU116" s="873">
        <v>-2861074</v>
      </c>
      <c r="CV116" s="873">
        <v>-433030</v>
      </c>
      <c r="CW116" s="873">
        <v>0</v>
      </c>
      <c r="CX116" s="873">
        <v>-433030</v>
      </c>
      <c r="CY116" s="873">
        <v>-35301</v>
      </c>
      <c r="CZ116" s="873">
        <v>0</v>
      </c>
      <c r="DA116" s="873">
        <v>-35301</v>
      </c>
      <c r="DB116" s="873">
        <v>-28757</v>
      </c>
      <c r="DC116" s="873">
        <v>0</v>
      </c>
      <c r="DD116" s="873">
        <v>-28757</v>
      </c>
      <c r="DE116" s="873">
        <v>0</v>
      </c>
      <c r="DF116" s="873">
        <v>0</v>
      </c>
      <c r="DG116" s="873">
        <v>0</v>
      </c>
      <c r="DH116" s="873">
        <v>0</v>
      </c>
      <c r="DI116" s="873">
        <v>0</v>
      </c>
      <c r="DJ116" s="873">
        <v>0</v>
      </c>
      <c r="DK116" s="873">
        <v>0</v>
      </c>
      <c r="DL116" s="873">
        <v>0</v>
      </c>
      <c r="DM116" s="873">
        <v>0</v>
      </c>
      <c r="DN116" s="873">
        <v>0</v>
      </c>
      <c r="DO116" s="873">
        <v>0</v>
      </c>
      <c r="DP116" s="873">
        <v>0</v>
      </c>
      <c r="DQ116" s="873">
        <v>0</v>
      </c>
      <c r="DR116" s="873">
        <v>0</v>
      </c>
      <c r="DS116" s="873">
        <v>0</v>
      </c>
      <c r="DT116" s="873">
        <v>0</v>
      </c>
      <c r="DU116" s="873">
        <v>0</v>
      </c>
      <c r="DV116" s="873">
        <v>0</v>
      </c>
      <c r="DW116" s="873">
        <v>0</v>
      </c>
      <c r="DX116" s="873">
        <v>0</v>
      </c>
      <c r="DY116" s="873">
        <v>0</v>
      </c>
      <c r="DZ116" s="873">
        <v>0</v>
      </c>
      <c r="EA116" s="873">
        <v>0</v>
      </c>
      <c r="EB116" s="873">
        <v>0</v>
      </c>
      <c r="EC116" s="873">
        <v>0</v>
      </c>
      <c r="ED116" s="873">
        <v>0</v>
      </c>
      <c r="EE116" s="873">
        <v>0</v>
      </c>
      <c r="EF116" s="873">
        <v>0</v>
      </c>
      <c r="EG116" s="873">
        <v>0</v>
      </c>
      <c r="EH116" s="873">
        <v>-497088</v>
      </c>
      <c r="EI116" s="873">
        <v>0</v>
      </c>
      <c r="EJ116" s="873">
        <v>-497088</v>
      </c>
      <c r="EK116" s="873">
        <v>0</v>
      </c>
      <c r="EL116" s="873">
        <v>0</v>
      </c>
      <c r="EM116" s="873">
        <v>0</v>
      </c>
      <c r="EN116" s="873">
        <v>0</v>
      </c>
      <c r="EO116" s="873">
        <v>0</v>
      </c>
      <c r="EP116" s="873">
        <v>0</v>
      </c>
      <c r="EQ116" s="873">
        <v>0</v>
      </c>
      <c r="ER116" s="873">
        <v>0</v>
      </c>
      <c r="ES116" s="873">
        <v>0</v>
      </c>
      <c r="ET116" s="873">
        <v>0</v>
      </c>
      <c r="EU116" s="873">
        <v>0</v>
      </c>
      <c r="EV116" s="873">
        <v>0</v>
      </c>
      <c r="EW116" s="873">
        <v>0</v>
      </c>
      <c r="EX116" s="873">
        <v>0</v>
      </c>
      <c r="EY116" s="873">
        <v>0</v>
      </c>
      <c r="EZ116" s="873">
        <v>0</v>
      </c>
      <c r="FA116" s="873">
        <v>0</v>
      </c>
      <c r="FB116" s="873">
        <v>0</v>
      </c>
      <c r="FC116" s="873">
        <v>0</v>
      </c>
      <c r="FD116" s="873">
        <v>0</v>
      </c>
      <c r="FE116" s="873">
        <v>0</v>
      </c>
      <c r="FF116" s="873">
        <v>0</v>
      </c>
      <c r="FG116" s="873">
        <v>0</v>
      </c>
      <c r="FH116" s="873">
        <v>0</v>
      </c>
      <c r="FI116" s="873">
        <v>0</v>
      </c>
      <c r="FJ116" s="873">
        <v>0</v>
      </c>
      <c r="FK116" s="873">
        <v>0</v>
      </c>
      <c r="FL116" s="873">
        <v>0</v>
      </c>
      <c r="FM116" s="873">
        <v>0</v>
      </c>
      <c r="FN116" s="873">
        <v>0</v>
      </c>
      <c r="FO116" s="873">
        <v>-489965</v>
      </c>
      <c r="FP116" s="873">
        <v>0</v>
      </c>
      <c r="FQ116" s="873">
        <v>-489965</v>
      </c>
      <c r="FR116" s="873">
        <v>-4651</v>
      </c>
      <c r="FS116" s="873">
        <v>0</v>
      </c>
      <c r="FT116" s="873">
        <v>-4651</v>
      </c>
      <c r="FU116" s="873">
        <v>0</v>
      </c>
      <c r="FV116" s="873">
        <v>0</v>
      </c>
      <c r="FW116" s="873">
        <v>0</v>
      </c>
      <c r="FX116" s="873">
        <v>0</v>
      </c>
      <c r="FY116" s="873">
        <v>0</v>
      </c>
      <c r="FZ116" s="873">
        <v>0</v>
      </c>
      <c r="GA116" s="873">
        <v>0</v>
      </c>
      <c r="GB116" s="873">
        <v>0</v>
      </c>
      <c r="GC116" s="873">
        <v>0</v>
      </c>
      <c r="GD116" s="873">
        <v>-50226047</v>
      </c>
      <c r="GE116" s="873">
        <v>0</v>
      </c>
      <c r="GF116" s="873">
        <v>-50226047</v>
      </c>
      <c r="GG116" s="873">
        <v>-279239</v>
      </c>
      <c r="GH116" s="873">
        <v>0</v>
      </c>
      <c r="GI116" s="873">
        <v>-279239</v>
      </c>
      <c r="GJ116" s="873">
        <v>-775432</v>
      </c>
      <c r="GK116" s="873">
        <v>0</v>
      </c>
      <c r="GL116" s="873">
        <v>-775432</v>
      </c>
      <c r="GM116" s="873">
        <v>-51775334</v>
      </c>
      <c r="GN116" s="873">
        <v>0</v>
      </c>
      <c r="GO116" s="873">
        <v>-51775334</v>
      </c>
      <c r="GP116" s="873">
        <v>0</v>
      </c>
      <c r="GQ116" s="873">
        <v>0</v>
      </c>
      <c r="GR116" s="873">
        <v>0</v>
      </c>
      <c r="GS116" s="873">
        <v>64</v>
      </c>
      <c r="GT116" s="873">
        <v>0</v>
      </c>
      <c r="GU116" s="873">
        <v>64</v>
      </c>
      <c r="GV116" s="873">
        <v>64</v>
      </c>
      <c r="GW116" s="873">
        <v>0</v>
      </c>
      <c r="GX116" s="873">
        <v>64</v>
      </c>
      <c r="GY116" s="873">
        <v>196042626</v>
      </c>
      <c r="GZ116" s="873">
        <v>0</v>
      </c>
      <c r="HA116" s="873">
        <v>196042626</v>
      </c>
      <c r="HB116" s="873">
        <v>-5797454</v>
      </c>
      <c r="HC116" s="873">
        <v>0</v>
      </c>
      <c r="HD116" s="873">
        <v>-5797454</v>
      </c>
      <c r="HE116" s="873">
        <v>-23073341</v>
      </c>
      <c r="HF116" s="873">
        <v>0</v>
      </c>
      <c r="HG116" s="873">
        <v>-23073341</v>
      </c>
      <c r="HH116" s="873">
        <v>-2861074</v>
      </c>
      <c r="HI116" s="873">
        <v>0</v>
      </c>
      <c r="HJ116" s="873">
        <v>-2861074</v>
      </c>
      <c r="HK116" s="873">
        <v>-497088</v>
      </c>
      <c r="HL116" s="873">
        <v>0</v>
      </c>
      <c r="HM116" s="873">
        <v>-497088</v>
      </c>
      <c r="HN116" s="873">
        <v>-51775334</v>
      </c>
      <c r="HO116" s="873">
        <v>0</v>
      </c>
      <c r="HP116" s="873">
        <v>-51775334</v>
      </c>
      <c r="HQ116" s="873">
        <v>64</v>
      </c>
      <c r="HR116" s="873">
        <v>0</v>
      </c>
      <c r="HS116" s="873">
        <v>64</v>
      </c>
      <c r="HT116" s="873">
        <v>-84004227</v>
      </c>
      <c r="HU116" s="873">
        <v>0</v>
      </c>
      <c r="HV116" s="873">
        <v>-84004227</v>
      </c>
      <c r="HW116" s="873">
        <v>112038399</v>
      </c>
      <c r="HX116" s="873">
        <v>0</v>
      </c>
      <c r="HY116" s="873">
        <v>112038399</v>
      </c>
      <c r="HZ116" s="870" t="s">
        <v>697</v>
      </c>
      <c r="IA116" s="870" t="s">
        <v>680</v>
      </c>
      <c r="IB116" s="870" t="s">
        <v>1910</v>
      </c>
      <c r="IC116" s="870" t="s">
        <v>2732</v>
      </c>
      <c r="ID116" s="870" t="s">
        <v>2853</v>
      </c>
    </row>
    <row r="117" spans="1:238" x14ac:dyDescent="0.2">
      <c r="A117" s="870" t="s">
        <v>3069</v>
      </c>
      <c r="B117" s="870" t="s">
        <v>287</v>
      </c>
      <c r="C117" s="870" t="s">
        <v>286</v>
      </c>
      <c r="D117" s="873">
        <v>60687790</v>
      </c>
      <c r="E117" s="873">
        <v>460528</v>
      </c>
      <c r="F117" s="873">
        <v>61148318</v>
      </c>
      <c r="G117" s="873">
        <v>0</v>
      </c>
      <c r="H117" s="873">
        <v>0</v>
      </c>
      <c r="I117" s="873">
        <v>0</v>
      </c>
      <c r="J117" s="873">
        <v>-114830</v>
      </c>
      <c r="K117" s="873">
        <v>0</v>
      </c>
      <c r="L117" s="873">
        <v>-114830</v>
      </c>
      <c r="M117" s="873">
        <v>108198</v>
      </c>
      <c r="N117" s="873">
        <v>0</v>
      </c>
      <c r="O117" s="873">
        <v>108198</v>
      </c>
      <c r="P117" s="873">
        <v>1719517</v>
      </c>
      <c r="Q117" s="873">
        <v>0</v>
      </c>
      <c r="R117" s="873">
        <v>1719517</v>
      </c>
      <c r="S117" s="873">
        <v>85731</v>
      </c>
      <c r="T117" s="873">
        <v>0</v>
      </c>
      <c r="U117" s="873">
        <v>85731</v>
      </c>
      <c r="V117" s="873">
        <v>1798616</v>
      </c>
      <c r="W117" s="873">
        <v>0</v>
      </c>
      <c r="X117" s="873">
        <v>1798616</v>
      </c>
      <c r="Y117" s="873">
        <v>-3551684</v>
      </c>
      <c r="Z117" s="873">
        <v>0</v>
      </c>
      <c r="AA117" s="873">
        <v>-3551684</v>
      </c>
      <c r="AB117" s="873">
        <v>-19040</v>
      </c>
      <c r="AC117" s="873">
        <v>0</v>
      </c>
      <c r="AD117" s="873">
        <v>-19040</v>
      </c>
      <c r="AE117" s="873">
        <v>-115218</v>
      </c>
      <c r="AF117" s="873">
        <v>0</v>
      </c>
      <c r="AG117" s="873">
        <v>-115218</v>
      </c>
      <c r="AH117" s="873">
        <v>0</v>
      </c>
      <c r="AI117" s="873">
        <v>0</v>
      </c>
      <c r="AJ117" s="873">
        <v>0</v>
      </c>
      <c r="AK117" s="873">
        <v>0</v>
      </c>
      <c r="AL117" s="873">
        <v>0</v>
      </c>
      <c r="AM117" s="873">
        <v>0</v>
      </c>
      <c r="AN117" s="873">
        <v>-6379</v>
      </c>
      <c r="AO117" s="873">
        <v>0</v>
      </c>
      <c r="AP117" s="873">
        <v>-6379</v>
      </c>
      <c r="AQ117" s="873">
        <v>0</v>
      </c>
      <c r="AR117" s="873">
        <v>0</v>
      </c>
      <c r="AS117" s="873">
        <v>0</v>
      </c>
      <c r="AT117" s="873">
        <v>-108839</v>
      </c>
      <c r="AU117" s="873">
        <v>0</v>
      </c>
      <c r="AV117" s="873">
        <v>-108839</v>
      </c>
      <c r="AW117" s="873">
        <v>-4896</v>
      </c>
      <c r="AX117" s="873">
        <v>0</v>
      </c>
      <c r="AY117" s="873">
        <v>-4896</v>
      </c>
      <c r="AZ117" s="873">
        <v>1242253</v>
      </c>
      <c r="BA117" s="873">
        <v>0</v>
      </c>
      <c r="BB117" s="873">
        <v>1242253</v>
      </c>
      <c r="BC117" s="873">
        <v>17332</v>
      </c>
      <c r="BD117" s="873">
        <v>0</v>
      </c>
      <c r="BE117" s="873">
        <v>17332</v>
      </c>
      <c r="BF117" s="873">
        <v>-2328535</v>
      </c>
      <c r="BG117" s="873">
        <v>0</v>
      </c>
      <c r="BH117" s="873">
        <v>-2328535</v>
      </c>
      <c r="BI117" s="873">
        <v>-18424</v>
      </c>
      <c r="BJ117" s="873">
        <v>0</v>
      </c>
      <c r="BK117" s="873">
        <v>-18424</v>
      </c>
      <c r="BL117" s="873">
        <v>-99533</v>
      </c>
      <c r="BM117" s="873">
        <v>0</v>
      </c>
      <c r="BN117" s="873">
        <v>-99533</v>
      </c>
      <c r="BO117" s="873">
        <v>0</v>
      </c>
      <c r="BP117" s="873">
        <v>0</v>
      </c>
      <c r="BQ117" s="873">
        <v>0</v>
      </c>
      <c r="BR117" s="873">
        <v>0</v>
      </c>
      <c r="BS117" s="873">
        <v>0</v>
      </c>
      <c r="BT117" s="873">
        <v>0</v>
      </c>
      <c r="BU117" s="873">
        <v>0</v>
      </c>
      <c r="BV117" s="873">
        <v>0</v>
      </c>
      <c r="BW117" s="873">
        <v>0</v>
      </c>
      <c r="BX117" s="873">
        <v>0</v>
      </c>
      <c r="BY117" s="873">
        <v>0</v>
      </c>
      <c r="BZ117" s="873">
        <v>0</v>
      </c>
      <c r="CA117" s="873">
        <v>0</v>
      </c>
      <c r="CB117" s="873">
        <v>0</v>
      </c>
      <c r="CC117" s="873">
        <v>0</v>
      </c>
      <c r="CD117" s="873">
        <v>-4853809</v>
      </c>
      <c r="CE117" s="873">
        <v>0</v>
      </c>
      <c r="CF117" s="873">
        <v>-4853809</v>
      </c>
      <c r="CG117" s="873">
        <v>-118058</v>
      </c>
      <c r="CH117" s="873">
        <v>0</v>
      </c>
      <c r="CI117" s="873">
        <v>-118058</v>
      </c>
      <c r="CJ117" s="873">
        <v>0</v>
      </c>
      <c r="CK117" s="873">
        <v>0</v>
      </c>
      <c r="CL117" s="873">
        <v>0</v>
      </c>
      <c r="CM117" s="873">
        <v>-2041247</v>
      </c>
      <c r="CN117" s="873">
        <v>-23878</v>
      </c>
      <c r="CO117" s="873">
        <v>-2065125</v>
      </c>
      <c r="CP117" s="873">
        <v>86048</v>
      </c>
      <c r="CQ117" s="873">
        <v>0</v>
      </c>
      <c r="CR117" s="873">
        <v>86048</v>
      </c>
      <c r="CS117" s="873">
        <v>-2073257</v>
      </c>
      <c r="CT117" s="873">
        <v>-23878</v>
      </c>
      <c r="CU117" s="873">
        <v>-2097135</v>
      </c>
      <c r="CV117" s="873">
        <v>-57510</v>
      </c>
      <c r="CW117" s="873">
        <v>0</v>
      </c>
      <c r="CX117" s="873">
        <v>-57510</v>
      </c>
      <c r="CY117" s="873">
        <v>0</v>
      </c>
      <c r="CZ117" s="873">
        <v>0</v>
      </c>
      <c r="DA117" s="873">
        <v>0</v>
      </c>
      <c r="DB117" s="873">
        <v>-90012</v>
      </c>
      <c r="DC117" s="873">
        <v>0</v>
      </c>
      <c r="DD117" s="873">
        <v>-90012</v>
      </c>
      <c r="DE117" s="873">
        <v>-3112</v>
      </c>
      <c r="DF117" s="873">
        <v>0</v>
      </c>
      <c r="DG117" s="873">
        <v>-3112</v>
      </c>
      <c r="DH117" s="873">
        <v>-13594</v>
      </c>
      <c r="DI117" s="873">
        <v>0</v>
      </c>
      <c r="DJ117" s="873">
        <v>-13594</v>
      </c>
      <c r="DK117" s="873">
        <v>0</v>
      </c>
      <c r="DL117" s="873">
        <v>0</v>
      </c>
      <c r="DM117" s="873">
        <v>0</v>
      </c>
      <c r="DN117" s="873">
        <v>0</v>
      </c>
      <c r="DO117" s="873">
        <v>0</v>
      </c>
      <c r="DP117" s="873">
        <v>0</v>
      </c>
      <c r="DQ117" s="873">
        <v>0</v>
      </c>
      <c r="DR117" s="873">
        <v>0</v>
      </c>
      <c r="DS117" s="873">
        <v>0</v>
      </c>
      <c r="DT117" s="873">
        <v>0</v>
      </c>
      <c r="DU117" s="873">
        <v>0</v>
      </c>
      <c r="DV117" s="873">
        <v>0</v>
      </c>
      <c r="DW117" s="873">
        <v>0</v>
      </c>
      <c r="DX117" s="873">
        <v>0</v>
      </c>
      <c r="DY117" s="873">
        <v>0</v>
      </c>
      <c r="DZ117" s="873">
        <v>0</v>
      </c>
      <c r="EA117" s="873">
        <v>-181605</v>
      </c>
      <c r="EB117" s="873">
        <v>-181605</v>
      </c>
      <c r="EC117" s="873">
        <v>-11479</v>
      </c>
      <c r="ED117" s="873">
        <v>0</v>
      </c>
      <c r="EE117" s="873">
        <v>-11479</v>
      </c>
      <c r="EF117" s="873">
        <v>-181605</v>
      </c>
      <c r="EG117" s="873">
        <v>-11479</v>
      </c>
      <c r="EH117" s="873">
        <v>-175707</v>
      </c>
      <c r="EI117" s="873">
        <v>-181605</v>
      </c>
      <c r="EJ117" s="873">
        <v>-357312</v>
      </c>
      <c r="EK117" s="873">
        <v>0</v>
      </c>
      <c r="EL117" s="873">
        <v>0</v>
      </c>
      <c r="EM117" s="873">
        <v>0</v>
      </c>
      <c r="EN117" s="873">
        <v>0</v>
      </c>
      <c r="EO117" s="873">
        <v>0</v>
      </c>
      <c r="EP117" s="873">
        <v>0</v>
      </c>
      <c r="EQ117" s="873">
        <v>0</v>
      </c>
      <c r="ER117" s="873">
        <v>0</v>
      </c>
      <c r="ES117" s="873">
        <v>0</v>
      </c>
      <c r="ET117" s="873">
        <v>0</v>
      </c>
      <c r="EU117" s="873">
        <v>0</v>
      </c>
      <c r="EV117" s="873">
        <v>0</v>
      </c>
      <c r="EW117" s="873">
        <v>0</v>
      </c>
      <c r="EX117" s="873">
        <v>0</v>
      </c>
      <c r="EY117" s="873">
        <v>0</v>
      </c>
      <c r="EZ117" s="873">
        <v>0</v>
      </c>
      <c r="FA117" s="873">
        <v>0</v>
      </c>
      <c r="FB117" s="873">
        <v>0</v>
      </c>
      <c r="FC117" s="873">
        <v>0</v>
      </c>
      <c r="FD117" s="873">
        <v>0</v>
      </c>
      <c r="FE117" s="873">
        <v>0</v>
      </c>
      <c r="FF117" s="873">
        <v>0</v>
      </c>
      <c r="FG117" s="873">
        <v>0</v>
      </c>
      <c r="FH117" s="873">
        <v>0</v>
      </c>
      <c r="FI117" s="873">
        <v>0</v>
      </c>
      <c r="FJ117" s="873">
        <v>0</v>
      </c>
      <c r="FK117" s="873">
        <v>0</v>
      </c>
      <c r="FL117" s="873">
        <v>0</v>
      </c>
      <c r="FM117" s="873">
        <v>0</v>
      </c>
      <c r="FN117" s="873">
        <v>0</v>
      </c>
      <c r="FO117" s="873">
        <v>-16753</v>
      </c>
      <c r="FP117" s="873">
        <v>0</v>
      </c>
      <c r="FQ117" s="873">
        <v>-16753</v>
      </c>
      <c r="FR117" s="873">
        <v>0</v>
      </c>
      <c r="FS117" s="873">
        <v>0</v>
      </c>
      <c r="FT117" s="873">
        <v>0</v>
      </c>
      <c r="FU117" s="873">
        <v>0</v>
      </c>
      <c r="FV117" s="873">
        <v>0</v>
      </c>
      <c r="FW117" s="873">
        <v>0</v>
      </c>
      <c r="FX117" s="873">
        <v>3055</v>
      </c>
      <c r="FY117" s="873">
        <v>0</v>
      </c>
      <c r="FZ117" s="873">
        <v>3055</v>
      </c>
      <c r="GA117" s="873">
        <v>0</v>
      </c>
      <c r="GB117" s="873">
        <v>0</v>
      </c>
      <c r="GC117" s="873">
        <v>0</v>
      </c>
      <c r="GD117" s="873">
        <v>-13803307</v>
      </c>
      <c r="GE117" s="873">
        <v>0</v>
      </c>
      <c r="GF117" s="873">
        <v>-13803307</v>
      </c>
      <c r="GG117" s="873">
        <v>-25112</v>
      </c>
      <c r="GH117" s="873">
        <v>0</v>
      </c>
      <c r="GI117" s="873">
        <v>-25112</v>
      </c>
      <c r="GJ117" s="873">
        <v>-211369</v>
      </c>
      <c r="GK117" s="873">
        <v>0</v>
      </c>
      <c r="GL117" s="873">
        <v>-211369</v>
      </c>
      <c r="GM117" s="873">
        <v>-14053486</v>
      </c>
      <c r="GN117" s="873">
        <v>0</v>
      </c>
      <c r="GO117" s="873">
        <v>-14053486</v>
      </c>
      <c r="GP117" s="873">
        <v>0</v>
      </c>
      <c r="GQ117" s="873">
        <v>0</v>
      </c>
      <c r="GR117" s="873">
        <v>0</v>
      </c>
      <c r="GS117" s="873">
        <v>0</v>
      </c>
      <c r="GT117" s="873">
        <v>0</v>
      </c>
      <c r="GU117" s="873">
        <v>0</v>
      </c>
      <c r="GV117" s="873">
        <v>0</v>
      </c>
      <c r="GW117" s="873">
        <v>0</v>
      </c>
      <c r="GX117" s="873">
        <v>0</v>
      </c>
      <c r="GY117" s="873">
        <v>60687790</v>
      </c>
      <c r="GZ117" s="873">
        <v>460528</v>
      </c>
      <c r="HA117" s="873">
        <v>61148318</v>
      </c>
      <c r="HB117" s="873">
        <v>1798616</v>
      </c>
      <c r="HC117" s="873">
        <v>0</v>
      </c>
      <c r="HD117" s="873">
        <v>1798616</v>
      </c>
      <c r="HE117" s="873">
        <v>-4853809</v>
      </c>
      <c r="HF117" s="873">
        <v>0</v>
      </c>
      <c r="HG117" s="873">
        <v>-4853809</v>
      </c>
      <c r="HH117" s="873">
        <v>-2073257</v>
      </c>
      <c r="HI117" s="873">
        <v>-23878</v>
      </c>
      <c r="HJ117" s="873">
        <v>-2097135</v>
      </c>
      <c r="HK117" s="873">
        <v>-175707</v>
      </c>
      <c r="HL117" s="873">
        <v>-181605</v>
      </c>
      <c r="HM117" s="873">
        <v>-357312</v>
      </c>
      <c r="HN117" s="873">
        <v>-14053486</v>
      </c>
      <c r="HO117" s="873">
        <v>0</v>
      </c>
      <c r="HP117" s="873">
        <v>-14053486</v>
      </c>
      <c r="HQ117" s="873">
        <v>0</v>
      </c>
      <c r="HR117" s="873">
        <v>0</v>
      </c>
      <c r="HS117" s="873">
        <v>0</v>
      </c>
      <c r="HT117" s="873">
        <v>-19357643</v>
      </c>
      <c r="HU117" s="873">
        <v>-205483</v>
      </c>
      <c r="HV117" s="873">
        <v>-19563126</v>
      </c>
      <c r="HW117" s="873">
        <v>41330147</v>
      </c>
      <c r="HX117" s="873">
        <v>255045</v>
      </c>
      <c r="HY117" s="873">
        <v>41585192</v>
      </c>
      <c r="HZ117" s="870" t="s">
        <v>679</v>
      </c>
      <c r="IA117" s="870" t="s">
        <v>709</v>
      </c>
      <c r="IB117" s="870" t="s">
        <v>679</v>
      </c>
      <c r="IC117" s="870" t="s">
        <v>2738</v>
      </c>
      <c r="ID117" s="870" t="s">
        <v>2854</v>
      </c>
    </row>
    <row r="118" spans="1:238" x14ac:dyDescent="0.2">
      <c r="A118" s="870" t="s">
        <v>3070</v>
      </c>
      <c r="B118" s="870" t="s">
        <v>289</v>
      </c>
      <c r="C118" s="870" t="s">
        <v>288</v>
      </c>
      <c r="D118" s="873">
        <v>37389356</v>
      </c>
      <c r="E118" s="873">
        <v>0</v>
      </c>
      <c r="F118" s="873">
        <v>37389356</v>
      </c>
      <c r="G118" s="873">
        <v>-471413</v>
      </c>
      <c r="H118" s="873">
        <v>0</v>
      </c>
      <c r="I118" s="873">
        <v>-471413</v>
      </c>
      <c r="J118" s="873">
        <v>-266945</v>
      </c>
      <c r="K118" s="873">
        <v>0</v>
      </c>
      <c r="L118" s="873">
        <v>-266945</v>
      </c>
      <c r="M118" s="873">
        <v>83569</v>
      </c>
      <c r="N118" s="873">
        <v>0</v>
      </c>
      <c r="O118" s="873">
        <v>83569</v>
      </c>
      <c r="P118" s="873">
        <v>112885</v>
      </c>
      <c r="Q118" s="873">
        <v>0</v>
      </c>
      <c r="R118" s="873">
        <v>112885</v>
      </c>
      <c r="S118" s="873">
        <v>14442</v>
      </c>
      <c r="T118" s="873">
        <v>0</v>
      </c>
      <c r="U118" s="873">
        <v>14442</v>
      </c>
      <c r="V118" s="873">
        <v>-56049</v>
      </c>
      <c r="W118" s="873">
        <v>0</v>
      </c>
      <c r="X118" s="873">
        <v>-56049</v>
      </c>
      <c r="Y118" s="873">
        <v>-5418611</v>
      </c>
      <c r="Z118" s="873">
        <v>0</v>
      </c>
      <c r="AA118" s="873">
        <v>-5418611</v>
      </c>
      <c r="AB118" s="873">
        <v>-16331</v>
      </c>
      <c r="AC118" s="873">
        <v>0</v>
      </c>
      <c r="AD118" s="873">
        <v>-16331</v>
      </c>
      <c r="AE118" s="873">
        <v>-233289</v>
      </c>
      <c r="AF118" s="873">
        <v>0</v>
      </c>
      <c r="AG118" s="873">
        <v>-233289</v>
      </c>
      <c r="AH118" s="873">
        <v>-219</v>
      </c>
      <c r="AI118" s="873">
        <v>0</v>
      </c>
      <c r="AJ118" s="873">
        <v>-219</v>
      </c>
      <c r="AK118" s="873">
        <v>0</v>
      </c>
      <c r="AL118" s="873">
        <v>0</v>
      </c>
      <c r="AM118" s="873">
        <v>0</v>
      </c>
      <c r="AN118" s="873">
        <v>-9629</v>
      </c>
      <c r="AO118" s="873">
        <v>0</v>
      </c>
      <c r="AP118" s="873">
        <v>-9629</v>
      </c>
      <c r="AQ118" s="873">
        <v>0</v>
      </c>
      <c r="AR118" s="873">
        <v>0</v>
      </c>
      <c r="AS118" s="873">
        <v>0</v>
      </c>
      <c r="AT118" s="873">
        <v>-223441</v>
      </c>
      <c r="AU118" s="873">
        <v>0</v>
      </c>
      <c r="AV118" s="873">
        <v>-223441</v>
      </c>
      <c r="AW118" s="873">
        <v>4715</v>
      </c>
      <c r="AX118" s="873">
        <v>0</v>
      </c>
      <c r="AY118" s="873">
        <v>4715</v>
      </c>
      <c r="AZ118" s="873">
        <v>552704</v>
      </c>
      <c r="BA118" s="873">
        <v>0</v>
      </c>
      <c r="BB118" s="873">
        <v>552704</v>
      </c>
      <c r="BC118" s="873">
        <v>29315</v>
      </c>
      <c r="BD118" s="873">
        <v>0</v>
      </c>
      <c r="BE118" s="873">
        <v>29315</v>
      </c>
      <c r="BF118" s="873">
        <v>-1427710</v>
      </c>
      <c r="BG118" s="873">
        <v>0</v>
      </c>
      <c r="BH118" s="873">
        <v>-1427710</v>
      </c>
      <c r="BI118" s="873">
        <v>-7075</v>
      </c>
      <c r="BJ118" s="873">
        <v>0</v>
      </c>
      <c r="BK118" s="873">
        <v>-7075</v>
      </c>
      <c r="BL118" s="873">
        <v>-105205</v>
      </c>
      <c r="BM118" s="873">
        <v>0</v>
      </c>
      <c r="BN118" s="873">
        <v>-105205</v>
      </c>
      <c r="BO118" s="873">
        <v>370</v>
      </c>
      <c r="BP118" s="873">
        <v>0</v>
      </c>
      <c r="BQ118" s="873">
        <v>370</v>
      </c>
      <c r="BR118" s="873">
        <v>-60659</v>
      </c>
      <c r="BS118" s="873">
        <v>0</v>
      </c>
      <c r="BT118" s="873">
        <v>-60659</v>
      </c>
      <c r="BU118" s="873">
        <v>766</v>
      </c>
      <c r="BV118" s="873">
        <v>0</v>
      </c>
      <c r="BW118" s="873">
        <v>766</v>
      </c>
      <c r="BX118" s="873">
        <v>0</v>
      </c>
      <c r="BY118" s="873">
        <v>0</v>
      </c>
      <c r="BZ118" s="873">
        <v>0</v>
      </c>
      <c r="CA118" s="873">
        <v>0</v>
      </c>
      <c r="CB118" s="873">
        <v>0</v>
      </c>
      <c r="CC118" s="873">
        <v>0</v>
      </c>
      <c r="CD118" s="873">
        <v>-6669394</v>
      </c>
      <c r="CE118" s="873">
        <v>0</v>
      </c>
      <c r="CF118" s="873">
        <v>-6669394</v>
      </c>
      <c r="CG118" s="873">
        <v>0</v>
      </c>
      <c r="CH118" s="873">
        <v>0</v>
      </c>
      <c r="CI118" s="873">
        <v>0</v>
      </c>
      <c r="CJ118" s="873">
        <v>0</v>
      </c>
      <c r="CK118" s="873">
        <v>0</v>
      </c>
      <c r="CL118" s="873">
        <v>0</v>
      </c>
      <c r="CM118" s="873">
        <v>-666846</v>
      </c>
      <c r="CN118" s="873">
        <v>0</v>
      </c>
      <c r="CO118" s="873">
        <v>-666846</v>
      </c>
      <c r="CP118" s="873">
        <v>-111128</v>
      </c>
      <c r="CQ118" s="873">
        <v>0</v>
      </c>
      <c r="CR118" s="873">
        <v>-111128</v>
      </c>
      <c r="CS118" s="873">
        <v>-777974</v>
      </c>
      <c r="CT118" s="873">
        <v>0</v>
      </c>
      <c r="CU118" s="873">
        <v>-777974</v>
      </c>
      <c r="CV118" s="873">
        <v>-71299</v>
      </c>
      <c r="CW118" s="873">
        <v>0</v>
      </c>
      <c r="CX118" s="873">
        <v>-71299</v>
      </c>
      <c r="CY118" s="873">
        <v>0</v>
      </c>
      <c r="CZ118" s="873">
        <v>0</v>
      </c>
      <c r="DA118" s="873">
        <v>0</v>
      </c>
      <c r="DB118" s="873">
        <v>-13765</v>
      </c>
      <c r="DC118" s="873">
        <v>0</v>
      </c>
      <c r="DD118" s="873">
        <v>-13765</v>
      </c>
      <c r="DE118" s="873">
        <v>0</v>
      </c>
      <c r="DF118" s="873">
        <v>0</v>
      </c>
      <c r="DG118" s="873">
        <v>0</v>
      </c>
      <c r="DH118" s="873">
        <v>-1049</v>
      </c>
      <c r="DI118" s="873">
        <v>0</v>
      </c>
      <c r="DJ118" s="873">
        <v>-1049</v>
      </c>
      <c r="DK118" s="873">
        <v>0</v>
      </c>
      <c r="DL118" s="873">
        <v>0</v>
      </c>
      <c r="DM118" s="873">
        <v>0</v>
      </c>
      <c r="DN118" s="873">
        <v>-2558</v>
      </c>
      <c r="DO118" s="873">
        <v>0</v>
      </c>
      <c r="DP118" s="873">
        <v>-2558</v>
      </c>
      <c r="DQ118" s="873">
        <v>222</v>
      </c>
      <c r="DR118" s="873">
        <v>0</v>
      </c>
      <c r="DS118" s="873">
        <v>222</v>
      </c>
      <c r="DT118" s="873">
        <v>0</v>
      </c>
      <c r="DU118" s="873">
        <v>0</v>
      </c>
      <c r="DV118" s="873">
        <v>0</v>
      </c>
      <c r="DW118" s="873">
        <v>0</v>
      </c>
      <c r="DX118" s="873">
        <v>0</v>
      </c>
      <c r="DY118" s="873">
        <v>0</v>
      </c>
      <c r="DZ118" s="873">
        <v>0</v>
      </c>
      <c r="EA118" s="873">
        <v>0</v>
      </c>
      <c r="EB118" s="873">
        <v>0</v>
      </c>
      <c r="EC118" s="873">
        <v>0</v>
      </c>
      <c r="ED118" s="873">
        <v>0</v>
      </c>
      <c r="EE118" s="873">
        <v>0</v>
      </c>
      <c r="EF118" s="873">
        <v>0</v>
      </c>
      <c r="EG118" s="873">
        <v>0</v>
      </c>
      <c r="EH118" s="873">
        <v>-88449</v>
      </c>
      <c r="EI118" s="873">
        <v>0</v>
      </c>
      <c r="EJ118" s="873">
        <v>-88449</v>
      </c>
      <c r="EK118" s="873">
        <v>0</v>
      </c>
      <c r="EL118" s="873">
        <v>0</v>
      </c>
      <c r="EM118" s="873">
        <v>0</v>
      </c>
      <c r="EN118" s="873">
        <v>0</v>
      </c>
      <c r="EO118" s="873">
        <v>0</v>
      </c>
      <c r="EP118" s="873">
        <v>0</v>
      </c>
      <c r="EQ118" s="873">
        <v>0</v>
      </c>
      <c r="ER118" s="873">
        <v>0</v>
      </c>
      <c r="ES118" s="873">
        <v>0</v>
      </c>
      <c r="ET118" s="873">
        <v>0</v>
      </c>
      <c r="EU118" s="873">
        <v>0</v>
      </c>
      <c r="EV118" s="873">
        <v>0</v>
      </c>
      <c r="EW118" s="873">
        <v>0</v>
      </c>
      <c r="EX118" s="873">
        <v>0</v>
      </c>
      <c r="EY118" s="873">
        <v>0</v>
      </c>
      <c r="EZ118" s="873">
        <v>0</v>
      </c>
      <c r="FA118" s="873">
        <v>0</v>
      </c>
      <c r="FB118" s="873">
        <v>0</v>
      </c>
      <c r="FC118" s="873">
        <v>-58101</v>
      </c>
      <c r="FD118" s="873">
        <v>0</v>
      </c>
      <c r="FE118" s="873">
        <v>-58101</v>
      </c>
      <c r="FF118" s="873">
        <v>544</v>
      </c>
      <c r="FG118" s="873">
        <v>0</v>
      </c>
      <c r="FH118" s="873">
        <v>544</v>
      </c>
      <c r="FI118" s="873">
        <v>0</v>
      </c>
      <c r="FJ118" s="873">
        <v>0</v>
      </c>
      <c r="FK118" s="873">
        <v>0</v>
      </c>
      <c r="FL118" s="873">
        <v>0</v>
      </c>
      <c r="FM118" s="873">
        <v>0</v>
      </c>
      <c r="FN118" s="873">
        <v>0</v>
      </c>
      <c r="FO118" s="873">
        <v>-34340</v>
      </c>
      <c r="FP118" s="873">
        <v>0</v>
      </c>
      <c r="FQ118" s="873">
        <v>-34340</v>
      </c>
      <c r="FR118" s="873">
        <v>318</v>
      </c>
      <c r="FS118" s="873">
        <v>0</v>
      </c>
      <c r="FT118" s="873">
        <v>318</v>
      </c>
      <c r="FU118" s="873">
        <v>0</v>
      </c>
      <c r="FV118" s="873">
        <v>0</v>
      </c>
      <c r="FW118" s="873">
        <v>0</v>
      </c>
      <c r="FX118" s="873">
        <v>0</v>
      </c>
      <c r="FY118" s="873">
        <v>0</v>
      </c>
      <c r="FZ118" s="873">
        <v>0</v>
      </c>
      <c r="GA118" s="873">
        <v>0</v>
      </c>
      <c r="GB118" s="873">
        <v>0</v>
      </c>
      <c r="GC118" s="873">
        <v>0</v>
      </c>
      <c r="GD118" s="873">
        <v>-11533689</v>
      </c>
      <c r="GE118" s="873">
        <v>0</v>
      </c>
      <c r="GF118" s="873">
        <v>-11533689</v>
      </c>
      <c r="GG118" s="873">
        <v>-44798</v>
      </c>
      <c r="GH118" s="873">
        <v>0</v>
      </c>
      <c r="GI118" s="873">
        <v>-44798</v>
      </c>
      <c r="GJ118" s="873">
        <v>-163548</v>
      </c>
      <c r="GK118" s="873">
        <v>0</v>
      </c>
      <c r="GL118" s="873">
        <v>-163548</v>
      </c>
      <c r="GM118" s="873">
        <v>-11833614</v>
      </c>
      <c r="GN118" s="873">
        <v>0</v>
      </c>
      <c r="GO118" s="873">
        <v>-11833614</v>
      </c>
      <c r="GP118" s="873">
        <v>0</v>
      </c>
      <c r="GQ118" s="873">
        <v>0</v>
      </c>
      <c r="GR118" s="873">
        <v>0</v>
      </c>
      <c r="GS118" s="873">
        <v>0</v>
      </c>
      <c r="GT118" s="873">
        <v>0</v>
      </c>
      <c r="GU118" s="873">
        <v>0</v>
      </c>
      <c r="GV118" s="873">
        <v>0</v>
      </c>
      <c r="GW118" s="873">
        <v>0</v>
      </c>
      <c r="GX118" s="873">
        <v>0</v>
      </c>
      <c r="GY118" s="873">
        <v>36917943</v>
      </c>
      <c r="GZ118" s="873">
        <v>0</v>
      </c>
      <c r="HA118" s="873">
        <v>36917943</v>
      </c>
      <c r="HB118" s="873">
        <v>-56049</v>
      </c>
      <c r="HC118" s="873">
        <v>0</v>
      </c>
      <c r="HD118" s="873">
        <v>-56049</v>
      </c>
      <c r="HE118" s="873">
        <v>-6669394</v>
      </c>
      <c r="HF118" s="873">
        <v>0</v>
      </c>
      <c r="HG118" s="873">
        <v>-6669394</v>
      </c>
      <c r="HH118" s="873">
        <v>-777974</v>
      </c>
      <c r="HI118" s="873">
        <v>0</v>
      </c>
      <c r="HJ118" s="873">
        <v>-777974</v>
      </c>
      <c r="HK118" s="873">
        <v>-88449</v>
      </c>
      <c r="HL118" s="873">
        <v>0</v>
      </c>
      <c r="HM118" s="873">
        <v>-88449</v>
      </c>
      <c r="HN118" s="873">
        <v>-11833614</v>
      </c>
      <c r="HO118" s="873">
        <v>0</v>
      </c>
      <c r="HP118" s="873">
        <v>-11833614</v>
      </c>
      <c r="HQ118" s="873">
        <v>0</v>
      </c>
      <c r="HR118" s="873">
        <v>0</v>
      </c>
      <c r="HS118" s="873">
        <v>0</v>
      </c>
      <c r="HT118" s="873">
        <v>-19425480</v>
      </c>
      <c r="HU118" s="873">
        <v>0</v>
      </c>
      <c r="HV118" s="873">
        <v>-19425480</v>
      </c>
      <c r="HW118" s="873">
        <v>17492463</v>
      </c>
      <c r="HX118" s="873">
        <v>0</v>
      </c>
      <c r="HY118" s="873">
        <v>17492463</v>
      </c>
      <c r="HZ118" s="870" t="s">
        <v>733</v>
      </c>
      <c r="IA118" s="870" t="s">
        <v>678</v>
      </c>
      <c r="IB118" s="870" t="s">
        <v>1907</v>
      </c>
      <c r="IC118" s="870" t="s">
        <v>2739</v>
      </c>
      <c r="ID118" s="870" t="s">
        <v>2855</v>
      </c>
    </row>
    <row r="119" spans="1:238" x14ac:dyDescent="0.2">
      <c r="A119" s="870" t="s">
        <v>3069</v>
      </c>
      <c r="B119" s="870" t="s">
        <v>291</v>
      </c>
      <c r="C119" s="870" t="s">
        <v>290</v>
      </c>
      <c r="D119" s="873">
        <v>296582676</v>
      </c>
      <c r="E119" s="873">
        <v>0</v>
      </c>
      <c r="F119" s="873">
        <v>296582676</v>
      </c>
      <c r="G119" s="873">
        <v>3340061</v>
      </c>
      <c r="H119" s="873">
        <v>0</v>
      </c>
      <c r="I119" s="873">
        <v>3340061</v>
      </c>
      <c r="J119" s="873">
        <v>-1074395</v>
      </c>
      <c r="K119" s="873">
        <v>0</v>
      </c>
      <c r="L119" s="873">
        <v>-1074395</v>
      </c>
      <c r="M119" s="873">
        <v>1967211</v>
      </c>
      <c r="N119" s="873">
        <v>0</v>
      </c>
      <c r="O119" s="873">
        <v>1967211</v>
      </c>
      <c r="P119" s="873">
        <v>284254</v>
      </c>
      <c r="Q119" s="873">
        <v>0</v>
      </c>
      <c r="R119" s="873">
        <v>284254</v>
      </c>
      <c r="S119" s="873">
        <v>72094</v>
      </c>
      <c r="T119" s="873">
        <v>0</v>
      </c>
      <c r="U119" s="873">
        <v>72094</v>
      </c>
      <c r="V119" s="873">
        <v>1249164</v>
      </c>
      <c r="W119" s="873">
        <v>0</v>
      </c>
      <c r="X119" s="873">
        <v>1249164</v>
      </c>
      <c r="Y119" s="873">
        <v>-5810289</v>
      </c>
      <c r="Z119" s="873">
        <v>0</v>
      </c>
      <c r="AA119" s="873">
        <v>-5810289</v>
      </c>
      <c r="AB119" s="873">
        <v>-5101</v>
      </c>
      <c r="AC119" s="873">
        <v>0</v>
      </c>
      <c r="AD119" s="873">
        <v>-5101</v>
      </c>
      <c r="AE119" s="873">
        <v>-1112599</v>
      </c>
      <c r="AF119" s="873">
        <v>0</v>
      </c>
      <c r="AG119" s="873">
        <v>-1112599</v>
      </c>
      <c r="AH119" s="873">
        <v>-2209</v>
      </c>
      <c r="AI119" s="873">
        <v>0</v>
      </c>
      <c r="AJ119" s="873">
        <v>-2209</v>
      </c>
      <c r="AK119" s="873">
        <v>0</v>
      </c>
      <c r="AL119" s="873">
        <v>0</v>
      </c>
      <c r="AM119" s="873">
        <v>0</v>
      </c>
      <c r="AN119" s="873">
        <v>-32969</v>
      </c>
      <c r="AO119" s="873">
        <v>0</v>
      </c>
      <c r="AP119" s="873">
        <v>-32969</v>
      </c>
      <c r="AQ119" s="873">
        <v>0</v>
      </c>
      <c r="AR119" s="873">
        <v>0</v>
      </c>
      <c r="AS119" s="873">
        <v>0</v>
      </c>
      <c r="AT119" s="873">
        <v>-1077421</v>
      </c>
      <c r="AU119" s="873">
        <v>0</v>
      </c>
      <c r="AV119" s="873">
        <v>-1077421</v>
      </c>
      <c r="AW119" s="873">
        <v>-1653</v>
      </c>
      <c r="AX119" s="873">
        <v>0</v>
      </c>
      <c r="AY119" s="873">
        <v>-1653</v>
      </c>
      <c r="AZ119" s="873">
        <v>6567048</v>
      </c>
      <c r="BA119" s="873">
        <v>0</v>
      </c>
      <c r="BB119" s="873">
        <v>6567048</v>
      </c>
      <c r="BC119" s="873">
        <v>49445</v>
      </c>
      <c r="BD119" s="873">
        <v>0</v>
      </c>
      <c r="BE119" s="873">
        <v>49445</v>
      </c>
      <c r="BF119" s="873">
        <v>-12768431</v>
      </c>
      <c r="BG119" s="873">
        <v>0</v>
      </c>
      <c r="BH119" s="873">
        <v>-12768431</v>
      </c>
      <c r="BI119" s="873">
        <v>-437736</v>
      </c>
      <c r="BJ119" s="873">
        <v>0</v>
      </c>
      <c r="BK119" s="873">
        <v>-437736</v>
      </c>
      <c r="BL119" s="873">
        <v>0</v>
      </c>
      <c r="BM119" s="873">
        <v>0</v>
      </c>
      <c r="BN119" s="873">
        <v>0</v>
      </c>
      <c r="BO119" s="873">
        <v>0</v>
      </c>
      <c r="BP119" s="873">
        <v>0</v>
      </c>
      <c r="BQ119" s="873">
        <v>0</v>
      </c>
      <c r="BR119" s="873">
        <v>0</v>
      </c>
      <c r="BS119" s="873">
        <v>0</v>
      </c>
      <c r="BT119" s="873">
        <v>0</v>
      </c>
      <c r="BU119" s="873">
        <v>0</v>
      </c>
      <c r="BV119" s="873">
        <v>0</v>
      </c>
      <c r="BW119" s="873">
        <v>0</v>
      </c>
      <c r="BX119" s="873">
        <v>0</v>
      </c>
      <c r="BY119" s="873">
        <v>0</v>
      </c>
      <c r="BZ119" s="873">
        <v>0</v>
      </c>
      <c r="CA119" s="873">
        <v>0</v>
      </c>
      <c r="CB119" s="873">
        <v>0</v>
      </c>
      <c r="CC119" s="873">
        <v>0</v>
      </c>
      <c r="CD119" s="873">
        <v>-13512562</v>
      </c>
      <c r="CE119" s="873">
        <v>0</v>
      </c>
      <c r="CF119" s="873">
        <v>-13512562</v>
      </c>
      <c r="CG119" s="873">
        <v>-13288</v>
      </c>
      <c r="CH119" s="873">
        <v>0</v>
      </c>
      <c r="CI119" s="873">
        <v>-13288</v>
      </c>
      <c r="CJ119" s="873">
        <v>-2513</v>
      </c>
      <c r="CK119" s="873">
        <v>0</v>
      </c>
      <c r="CL119" s="873">
        <v>-2513</v>
      </c>
      <c r="CM119" s="873">
        <v>-12063467</v>
      </c>
      <c r="CN119" s="873">
        <v>0</v>
      </c>
      <c r="CO119" s="873">
        <v>-12063467</v>
      </c>
      <c r="CP119" s="873">
        <v>-925207</v>
      </c>
      <c r="CQ119" s="873">
        <v>0</v>
      </c>
      <c r="CR119" s="873">
        <v>-925207</v>
      </c>
      <c r="CS119" s="873">
        <v>-13004475</v>
      </c>
      <c r="CT119" s="873">
        <v>0</v>
      </c>
      <c r="CU119" s="873">
        <v>-13004475</v>
      </c>
      <c r="CV119" s="873">
        <v>-98019</v>
      </c>
      <c r="CW119" s="873">
        <v>0</v>
      </c>
      <c r="CX119" s="873">
        <v>-98019</v>
      </c>
      <c r="CY119" s="873">
        <v>-14340</v>
      </c>
      <c r="CZ119" s="873">
        <v>0</v>
      </c>
      <c r="DA119" s="873">
        <v>-14340</v>
      </c>
      <c r="DB119" s="873">
        <v>-82185</v>
      </c>
      <c r="DC119" s="873">
        <v>0</v>
      </c>
      <c r="DD119" s="873">
        <v>-82185</v>
      </c>
      <c r="DE119" s="873">
        <v>8466</v>
      </c>
      <c r="DF119" s="873">
        <v>0</v>
      </c>
      <c r="DG119" s="873">
        <v>8466</v>
      </c>
      <c r="DH119" s="873">
        <v>0</v>
      </c>
      <c r="DI119" s="873">
        <v>0</v>
      </c>
      <c r="DJ119" s="873">
        <v>0</v>
      </c>
      <c r="DK119" s="873">
        <v>0</v>
      </c>
      <c r="DL119" s="873">
        <v>0</v>
      </c>
      <c r="DM119" s="873">
        <v>0</v>
      </c>
      <c r="DN119" s="873">
        <v>0</v>
      </c>
      <c r="DO119" s="873">
        <v>0</v>
      </c>
      <c r="DP119" s="873">
        <v>0</v>
      </c>
      <c r="DQ119" s="873">
        <v>0</v>
      </c>
      <c r="DR119" s="873">
        <v>0</v>
      </c>
      <c r="DS119" s="873">
        <v>0</v>
      </c>
      <c r="DT119" s="873">
        <v>0</v>
      </c>
      <c r="DU119" s="873">
        <v>0</v>
      </c>
      <c r="DV119" s="873">
        <v>0</v>
      </c>
      <c r="DW119" s="873">
        <v>0</v>
      </c>
      <c r="DX119" s="873">
        <v>0</v>
      </c>
      <c r="DY119" s="873">
        <v>0</v>
      </c>
      <c r="DZ119" s="873">
        <v>0</v>
      </c>
      <c r="EA119" s="873">
        <v>0</v>
      </c>
      <c r="EB119" s="873">
        <v>0</v>
      </c>
      <c r="EC119" s="873">
        <v>0</v>
      </c>
      <c r="ED119" s="873">
        <v>0</v>
      </c>
      <c r="EE119" s="873">
        <v>0</v>
      </c>
      <c r="EF119" s="873">
        <v>0</v>
      </c>
      <c r="EG119" s="873">
        <v>0</v>
      </c>
      <c r="EH119" s="873">
        <v>-186078</v>
      </c>
      <c r="EI119" s="873">
        <v>0</v>
      </c>
      <c r="EJ119" s="873">
        <v>-186078</v>
      </c>
      <c r="EK119" s="873">
        <v>0</v>
      </c>
      <c r="EL119" s="873">
        <v>0</v>
      </c>
      <c r="EM119" s="873">
        <v>0</v>
      </c>
      <c r="EN119" s="873">
        <v>0</v>
      </c>
      <c r="EO119" s="873">
        <v>0</v>
      </c>
      <c r="EP119" s="873">
        <v>0</v>
      </c>
      <c r="EQ119" s="873">
        <v>5811</v>
      </c>
      <c r="ER119" s="873">
        <v>0</v>
      </c>
      <c r="ES119" s="873">
        <v>5811</v>
      </c>
      <c r="ET119" s="873">
        <v>0</v>
      </c>
      <c r="EU119" s="873">
        <v>0</v>
      </c>
      <c r="EV119" s="873">
        <v>0</v>
      </c>
      <c r="EW119" s="873">
        <v>0</v>
      </c>
      <c r="EX119" s="873">
        <v>0</v>
      </c>
      <c r="EY119" s="873">
        <v>0</v>
      </c>
      <c r="EZ119" s="873">
        <v>0</v>
      </c>
      <c r="FA119" s="873">
        <v>0</v>
      </c>
      <c r="FB119" s="873">
        <v>0</v>
      </c>
      <c r="FC119" s="873">
        <v>0</v>
      </c>
      <c r="FD119" s="873">
        <v>0</v>
      </c>
      <c r="FE119" s="873">
        <v>0</v>
      </c>
      <c r="FF119" s="873">
        <v>0</v>
      </c>
      <c r="FG119" s="873">
        <v>0</v>
      </c>
      <c r="FH119" s="873">
        <v>0</v>
      </c>
      <c r="FI119" s="873">
        <v>0</v>
      </c>
      <c r="FJ119" s="873">
        <v>0</v>
      </c>
      <c r="FK119" s="873">
        <v>0</v>
      </c>
      <c r="FL119" s="873">
        <v>0</v>
      </c>
      <c r="FM119" s="873">
        <v>0</v>
      </c>
      <c r="FN119" s="873">
        <v>0</v>
      </c>
      <c r="FO119" s="873">
        <v>-38232</v>
      </c>
      <c r="FP119" s="873">
        <v>0</v>
      </c>
      <c r="FQ119" s="873">
        <v>-38232</v>
      </c>
      <c r="FR119" s="873">
        <v>-1279</v>
      </c>
      <c r="FS119" s="873">
        <v>0</v>
      </c>
      <c r="FT119" s="873">
        <v>-1279</v>
      </c>
      <c r="FU119" s="873">
        <v>-68000</v>
      </c>
      <c r="FV119" s="873">
        <v>0</v>
      </c>
      <c r="FW119" s="873">
        <v>-68000</v>
      </c>
      <c r="FX119" s="873">
        <v>0</v>
      </c>
      <c r="FY119" s="873">
        <v>0</v>
      </c>
      <c r="FZ119" s="873">
        <v>0</v>
      </c>
      <c r="GA119" s="873">
        <v>0</v>
      </c>
      <c r="GB119" s="873">
        <v>0</v>
      </c>
      <c r="GC119" s="873">
        <v>0</v>
      </c>
      <c r="GD119" s="873">
        <v>-129672735</v>
      </c>
      <c r="GE119" s="873">
        <v>0</v>
      </c>
      <c r="GF119" s="873">
        <v>-129672735</v>
      </c>
      <c r="GG119" s="873">
        <v>-162714</v>
      </c>
      <c r="GH119" s="873">
        <v>0</v>
      </c>
      <c r="GI119" s="873">
        <v>-162714</v>
      </c>
      <c r="GJ119" s="873">
        <v>-896162</v>
      </c>
      <c r="GK119" s="873">
        <v>0</v>
      </c>
      <c r="GL119" s="873">
        <v>-896162</v>
      </c>
      <c r="GM119" s="873">
        <v>-130833311</v>
      </c>
      <c r="GN119" s="873">
        <v>0</v>
      </c>
      <c r="GO119" s="873">
        <v>-130833311</v>
      </c>
      <c r="GP119" s="873">
        <v>0</v>
      </c>
      <c r="GQ119" s="873">
        <v>0</v>
      </c>
      <c r="GR119" s="873">
        <v>0</v>
      </c>
      <c r="GS119" s="873">
        <v>0</v>
      </c>
      <c r="GT119" s="873">
        <v>0</v>
      </c>
      <c r="GU119" s="873">
        <v>0</v>
      </c>
      <c r="GV119" s="873">
        <v>0</v>
      </c>
      <c r="GW119" s="873">
        <v>0</v>
      </c>
      <c r="GX119" s="873">
        <v>0</v>
      </c>
      <c r="GY119" s="873">
        <v>299922737</v>
      </c>
      <c r="GZ119" s="873">
        <v>0</v>
      </c>
      <c r="HA119" s="873">
        <v>299922737</v>
      </c>
      <c r="HB119" s="873">
        <v>1249164</v>
      </c>
      <c r="HC119" s="873">
        <v>0</v>
      </c>
      <c r="HD119" s="873">
        <v>1249164</v>
      </c>
      <c r="HE119" s="873">
        <v>-13512562</v>
      </c>
      <c r="HF119" s="873">
        <v>0</v>
      </c>
      <c r="HG119" s="873">
        <v>-13512562</v>
      </c>
      <c r="HH119" s="873">
        <v>-13004475</v>
      </c>
      <c r="HI119" s="873">
        <v>0</v>
      </c>
      <c r="HJ119" s="873">
        <v>-13004475</v>
      </c>
      <c r="HK119" s="873">
        <v>-186078</v>
      </c>
      <c r="HL119" s="873">
        <v>0</v>
      </c>
      <c r="HM119" s="873">
        <v>-186078</v>
      </c>
      <c r="HN119" s="873">
        <v>-130833311</v>
      </c>
      <c r="HO119" s="873">
        <v>0</v>
      </c>
      <c r="HP119" s="873">
        <v>-130833311</v>
      </c>
      <c r="HQ119" s="873">
        <v>0</v>
      </c>
      <c r="HR119" s="873">
        <v>0</v>
      </c>
      <c r="HS119" s="873">
        <v>0</v>
      </c>
      <c r="HT119" s="873">
        <v>-156287262</v>
      </c>
      <c r="HU119" s="873">
        <v>0</v>
      </c>
      <c r="HV119" s="873">
        <v>-156287262</v>
      </c>
      <c r="HW119" s="873">
        <v>143635475</v>
      </c>
      <c r="HX119" s="873">
        <v>0</v>
      </c>
      <c r="HY119" s="873">
        <v>143635475</v>
      </c>
      <c r="HZ119" s="870" t="s">
        <v>697</v>
      </c>
      <c r="IA119" s="870" t="s">
        <v>680</v>
      </c>
      <c r="IB119" s="870" t="s">
        <v>1910</v>
      </c>
      <c r="IC119" s="870" t="s">
        <v>2732</v>
      </c>
      <c r="ID119" s="870" t="s">
        <v>2856</v>
      </c>
    </row>
    <row r="120" spans="1:238" x14ac:dyDescent="0.2">
      <c r="A120" s="870" t="s">
        <v>3070</v>
      </c>
      <c r="B120" s="870" t="s">
        <v>293</v>
      </c>
      <c r="C120" s="870" t="s">
        <v>292</v>
      </c>
      <c r="D120" s="873">
        <v>53898687</v>
      </c>
      <c r="E120" s="873">
        <v>0</v>
      </c>
      <c r="F120" s="873">
        <v>53898687</v>
      </c>
      <c r="G120" s="873">
        <v>-5145998</v>
      </c>
      <c r="H120" s="873">
        <v>0</v>
      </c>
      <c r="I120" s="873">
        <v>-5145998</v>
      </c>
      <c r="J120" s="873">
        <v>-427801</v>
      </c>
      <c r="K120" s="873">
        <v>0</v>
      </c>
      <c r="L120" s="873">
        <v>-427801</v>
      </c>
      <c r="M120" s="873">
        <v>125550</v>
      </c>
      <c r="N120" s="873">
        <v>0</v>
      </c>
      <c r="O120" s="873">
        <v>125550</v>
      </c>
      <c r="P120" s="873">
        <v>3788</v>
      </c>
      <c r="Q120" s="873">
        <v>0</v>
      </c>
      <c r="R120" s="873">
        <v>3788</v>
      </c>
      <c r="S120" s="873">
        <v>9220</v>
      </c>
      <c r="T120" s="873">
        <v>0</v>
      </c>
      <c r="U120" s="873">
        <v>9220</v>
      </c>
      <c r="V120" s="873">
        <v>-289243</v>
      </c>
      <c r="W120" s="873">
        <v>0</v>
      </c>
      <c r="X120" s="873">
        <v>-289243</v>
      </c>
      <c r="Y120" s="873">
        <v>-3563042</v>
      </c>
      <c r="Z120" s="873">
        <v>0</v>
      </c>
      <c r="AA120" s="873">
        <v>-3563042</v>
      </c>
      <c r="AB120" s="873">
        <v>-1774</v>
      </c>
      <c r="AC120" s="873">
        <v>0</v>
      </c>
      <c r="AD120" s="873">
        <v>-1774</v>
      </c>
      <c r="AE120" s="873">
        <v>-200550</v>
      </c>
      <c r="AF120" s="873">
        <v>0</v>
      </c>
      <c r="AG120" s="873">
        <v>-200550</v>
      </c>
      <c r="AH120" s="873">
        <v>-1302</v>
      </c>
      <c r="AI120" s="873">
        <v>0</v>
      </c>
      <c r="AJ120" s="873">
        <v>-1302</v>
      </c>
      <c r="AK120" s="873">
        <v>0</v>
      </c>
      <c r="AL120" s="873">
        <v>0</v>
      </c>
      <c r="AM120" s="873">
        <v>0</v>
      </c>
      <c r="AN120" s="873">
        <v>-5174</v>
      </c>
      <c r="AO120" s="873">
        <v>0</v>
      </c>
      <c r="AP120" s="873">
        <v>-5174</v>
      </c>
      <c r="AQ120" s="873">
        <v>0</v>
      </c>
      <c r="AR120" s="873">
        <v>0</v>
      </c>
      <c r="AS120" s="873">
        <v>0</v>
      </c>
      <c r="AT120" s="873">
        <v>-194074</v>
      </c>
      <c r="AU120" s="873">
        <v>0</v>
      </c>
      <c r="AV120" s="873">
        <v>-194074</v>
      </c>
      <c r="AW120" s="873">
        <v>558</v>
      </c>
      <c r="AX120" s="873">
        <v>0</v>
      </c>
      <c r="AY120" s="873">
        <v>558</v>
      </c>
      <c r="AZ120" s="873">
        <v>1031531</v>
      </c>
      <c r="BA120" s="873">
        <v>0</v>
      </c>
      <c r="BB120" s="873">
        <v>1031531</v>
      </c>
      <c r="BC120" s="873">
        <v>-143003</v>
      </c>
      <c r="BD120" s="873">
        <v>0</v>
      </c>
      <c r="BE120" s="873">
        <v>-143003</v>
      </c>
      <c r="BF120" s="873">
        <v>-2271705</v>
      </c>
      <c r="BG120" s="873">
        <v>0</v>
      </c>
      <c r="BH120" s="873">
        <v>-2271705</v>
      </c>
      <c r="BI120" s="873">
        <v>8406</v>
      </c>
      <c r="BJ120" s="873">
        <v>0</v>
      </c>
      <c r="BK120" s="873">
        <v>8406</v>
      </c>
      <c r="BL120" s="873">
        <v>-38496</v>
      </c>
      <c r="BM120" s="873">
        <v>0</v>
      </c>
      <c r="BN120" s="873">
        <v>-38496</v>
      </c>
      <c r="BO120" s="873">
        <v>1488</v>
      </c>
      <c r="BP120" s="873">
        <v>0</v>
      </c>
      <c r="BQ120" s="873">
        <v>1488</v>
      </c>
      <c r="BR120" s="873">
        <v>-21938</v>
      </c>
      <c r="BS120" s="873">
        <v>0</v>
      </c>
      <c r="BT120" s="873">
        <v>-21938</v>
      </c>
      <c r="BU120" s="873">
        <v>785</v>
      </c>
      <c r="BV120" s="873">
        <v>0</v>
      </c>
      <c r="BW120" s="873">
        <v>785</v>
      </c>
      <c r="BX120" s="873">
        <v>0</v>
      </c>
      <c r="BY120" s="873">
        <v>0</v>
      </c>
      <c r="BZ120" s="873">
        <v>0</v>
      </c>
      <c r="CA120" s="873">
        <v>0</v>
      </c>
      <c r="CB120" s="873">
        <v>0</v>
      </c>
      <c r="CC120" s="873">
        <v>0</v>
      </c>
      <c r="CD120" s="873">
        <v>-5196524</v>
      </c>
      <c r="CE120" s="873">
        <v>0</v>
      </c>
      <c r="CF120" s="873">
        <v>-5196524</v>
      </c>
      <c r="CG120" s="873">
        <v>0</v>
      </c>
      <c r="CH120" s="873">
        <v>0</v>
      </c>
      <c r="CI120" s="873">
        <v>0</v>
      </c>
      <c r="CJ120" s="873">
        <v>0</v>
      </c>
      <c r="CK120" s="873">
        <v>0</v>
      </c>
      <c r="CL120" s="873">
        <v>0</v>
      </c>
      <c r="CM120" s="873">
        <v>-718677</v>
      </c>
      <c r="CN120" s="873">
        <v>0</v>
      </c>
      <c r="CO120" s="873">
        <v>-718677</v>
      </c>
      <c r="CP120" s="873">
        <v>936039</v>
      </c>
      <c r="CQ120" s="873">
        <v>0</v>
      </c>
      <c r="CR120" s="873">
        <v>936039</v>
      </c>
      <c r="CS120" s="873">
        <v>217362</v>
      </c>
      <c r="CT120" s="873">
        <v>0</v>
      </c>
      <c r="CU120" s="873">
        <v>217362</v>
      </c>
      <c r="CV120" s="873">
        <v>-30966</v>
      </c>
      <c r="CW120" s="873">
        <v>0</v>
      </c>
      <c r="CX120" s="873">
        <v>-30966</v>
      </c>
      <c r="CY120" s="873">
        <v>0</v>
      </c>
      <c r="CZ120" s="873">
        <v>0</v>
      </c>
      <c r="DA120" s="873">
        <v>0</v>
      </c>
      <c r="DB120" s="873">
        <v>-35353</v>
      </c>
      <c r="DC120" s="873">
        <v>0</v>
      </c>
      <c r="DD120" s="873">
        <v>-35353</v>
      </c>
      <c r="DE120" s="873">
        <v>8909</v>
      </c>
      <c r="DF120" s="873">
        <v>0</v>
      </c>
      <c r="DG120" s="873">
        <v>8909</v>
      </c>
      <c r="DH120" s="873">
        <v>-9624</v>
      </c>
      <c r="DI120" s="873">
        <v>0</v>
      </c>
      <c r="DJ120" s="873">
        <v>-9624</v>
      </c>
      <c r="DK120" s="873">
        <v>372</v>
      </c>
      <c r="DL120" s="873">
        <v>0</v>
      </c>
      <c r="DM120" s="873">
        <v>372</v>
      </c>
      <c r="DN120" s="873">
        <v>0</v>
      </c>
      <c r="DO120" s="873">
        <v>0</v>
      </c>
      <c r="DP120" s="873">
        <v>0</v>
      </c>
      <c r="DQ120" s="873">
        <v>0</v>
      </c>
      <c r="DR120" s="873">
        <v>0</v>
      </c>
      <c r="DS120" s="873">
        <v>0</v>
      </c>
      <c r="DT120" s="873">
        <v>-3368</v>
      </c>
      <c r="DU120" s="873">
        <v>0</v>
      </c>
      <c r="DV120" s="873">
        <v>-3368</v>
      </c>
      <c r="DW120" s="873">
        <v>0</v>
      </c>
      <c r="DX120" s="873">
        <v>0</v>
      </c>
      <c r="DY120" s="873">
        <v>0</v>
      </c>
      <c r="DZ120" s="873">
        <v>0</v>
      </c>
      <c r="EA120" s="873">
        <v>0</v>
      </c>
      <c r="EB120" s="873">
        <v>0</v>
      </c>
      <c r="EC120" s="873">
        <v>0</v>
      </c>
      <c r="ED120" s="873">
        <v>0</v>
      </c>
      <c r="EE120" s="873">
        <v>0</v>
      </c>
      <c r="EF120" s="873">
        <v>0</v>
      </c>
      <c r="EG120" s="873">
        <v>0</v>
      </c>
      <c r="EH120" s="873">
        <v>-70030</v>
      </c>
      <c r="EI120" s="873">
        <v>0</v>
      </c>
      <c r="EJ120" s="873">
        <v>-70030</v>
      </c>
      <c r="EK120" s="873">
        <v>0</v>
      </c>
      <c r="EL120" s="873">
        <v>0</v>
      </c>
      <c r="EM120" s="873">
        <v>0</v>
      </c>
      <c r="EN120" s="873">
        <v>0</v>
      </c>
      <c r="EO120" s="873">
        <v>0</v>
      </c>
      <c r="EP120" s="873">
        <v>0</v>
      </c>
      <c r="EQ120" s="873">
        <v>-17479</v>
      </c>
      <c r="ER120" s="873">
        <v>0</v>
      </c>
      <c r="ES120" s="873">
        <v>-17479</v>
      </c>
      <c r="ET120" s="873">
        <v>0</v>
      </c>
      <c r="EU120" s="873">
        <v>0</v>
      </c>
      <c r="EV120" s="873">
        <v>0</v>
      </c>
      <c r="EW120" s="873">
        <v>0</v>
      </c>
      <c r="EX120" s="873">
        <v>0</v>
      </c>
      <c r="EY120" s="873">
        <v>0</v>
      </c>
      <c r="EZ120" s="873">
        <v>0</v>
      </c>
      <c r="FA120" s="873">
        <v>0</v>
      </c>
      <c r="FB120" s="873">
        <v>0</v>
      </c>
      <c r="FC120" s="873">
        <v>-21938</v>
      </c>
      <c r="FD120" s="873">
        <v>0</v>
      </c>
      <c r="FE120" s="873">
        <v>-21938</v>
      </c>
      <c r="FF120" s="873">
        <v>784</v>
      </c>
      <c r="FG120" s="873">
        <v>0</v>
      </c>
      <c r="FH120" s="873">
        <v>784</v>
      </c>
      <c r="FI120" s="873">
        <v>0</v>
      </c>
      <c r="FJ120" s="873">
        <v>0</v>
      </c>
      <c r="FK120" s="873">
        <v>0</v>
      </c>
      <c r="FL120" s="873">
        <v>0</v>
      </c>
      <c r="FM120" s="873">
        <v>0</v>
      </c>
      <c r="FN120" s="873">
        <v>0</v>
      </c>
      <c r="FO120" s="873">
        <v>-47753</v>
      </c>
      <c r="FP120" s="873">
        <v>0</v>
      </c>
      <c r="FQ120" s="873">
        <v>-47753</v>
      </c>
      <c r="FR120" s="873">
        <v>8943</v>
      </c>
      <c r="FS120" s="873">
        <v>0</v>
      </c>
      <c r="FT120" s="873">
        <v>8943</v>
      </c>
      <c r="FU120" s="873">
        <v>-10433</v>
      </c>
      <c r="FV120" s="873">
        <v>0</v>
      </c>
      <c r="FW120" s="873">
        <v>-10433</v>
      </c>
      <c r="FX120" s="873">
        <v>5592</v>
      </c>
      <c r="FY120" s="873">
        <v>0</v>
      </c>
      <c r="FZ120" s="873">
        <v>5592</v>
      </c>
      <c r="GA120" s="873">
        <v>0</v>
      </c>
      <c r="GB120" s="873">
        <v>0</v>
      </c>
      <c r="GC120" s="873">
        <v>0</v>
      </c>
      <c r="GD120" s="873">
        <v>-9401918</v>
      </c>
      <c r="GE120" s="873">
        <v>0</v>
      </c>
      <c r="GF120" s="873">
        <v>-9401918</v>
      </c>
      <c r="GG120" s="873">
        <v>0</v>
      </c>
      <c r="GH120" s="873">
        <v>0</v>
      </c>
      <c r="GI120" s="873">
        <v>0</v>
      </c>
      <c r="GJ120" s="873">
        <v>-160574</v>
      </c>
      <c r="GK120" s="873">
        <v>0</v>
      </c>
      <c r="GL120" s="873">
        <v>-160574</v>
      </c>
      <c r="GM120" s="873">
        <v>-9644776</v>
      </c>
      <c r="GN120" s="873">
        <v>0</v>
      </c>
      <c r="GO120" s="873">
        <v>-9644776</v>
      </c>
      <c r="GP120" s="873">
        <v>0</v>
      </c>
      <c r="GQ120" s="873">
        <v>0</v>
      </c>
      <c r="GR120" s="873">
        <v>0</v>
      </c>
      <c r="GS120" s="873">
        <v>0</v>
      </c>
      <c r="GT120" s="873">
        <v>0</v>
      </c>
      <c r="GU120" s="873">
        <v>0</v>
      </c>
      <c r="GV120" s="873">
        <v>0</v>
      </c>
      <c r="GW120" s="873">
        <v>0</v>
      </c>
      <c r="GX120" s="873">
        <v>0</v>
      </c>
      <c r="GY120" s="873">
        <v>48752689</v>
      </c>
      <c r="GZ120" s="873">
        <v>0</v>
      </c>
      <c r="HA120" s="873">
        <v>48752689</v>
      </c>
      <c r="HB120" s="873">
        <v>-289243</v>
      </c>
      <c r="HC120" s="873">
        <v>0</v>
      </c>
      <c r="HD120" s="873">
        <v>-289243</v>
      </c>
      <c r="HE120" s="873">
        <v>-5196524</v>
      </c>
      <c r="HF120" s="873">
        <v>0</v>
      </c>
      <c r="HG120" s="873">
        <v>-5196524</v>
      </c>
      <c r="HH120" s="873">
        <v>217362</v>
      </c>
      <c r="HI120" s="873">
        <v>0</v>
      </c>
      <c r="HJ120" s="873">
        <v>217362</v>
      </c>
      <c r="HK120" s="873">
        <v>-70030</v>
      </c>
      <c r="HL120" s="873">
        <v>0</v>
      </c>
      <c r="HM120" s="873">
        <v>-70030</v>
      </c>
      <c r="HN120" s="873">
        <v>-9644776</v>
      </c>
      <c r="HO120" s="873">
        <v>0</v>
      </c>
      <c r="HP120" s="873">
        <v>-9644776</v>
      </c>
      <c r="HQ120" s="873">
        <v>0</v>
      </c>
      <c r="HR120" s="873">
        <v>0</v>
      </c>
      <c r="HS120" s="873">
        <v>0</v>
      </c>
      <c r="HT120" s="873">
        <v>-14983211</v>
      </c>
      <c r="HU120" s="873">
        <v>0</v>
      </c>
      <c r="HV120" s="873">
        <v>-14983211</v>
      </c>
      <c r="HW120" s="873">
        <v>33769478</v>
      </c>
      <c r="HX120" s="873">
        <v>0</v>
      </c>
      <c r="HY120" s="873">
        <v>33769478</v>
      </c>
      <c r="HZ120" s="870" t="s">
        <v>738</v>
      </c>
      <c r="IA120" s="870" t="s">
        <v>734</v>
      </c>
      <c r="IB120" s="870" t="s">
        <v>1907</v>
      </c>
      <c r="IC120" s="870" t="s">
        <v>2736</v>
      </c>
      <c r="ID120" s="870" t="s">
        <v>2857</v>
      </c>
    </row>
    <row r="121" spans="1:238" x14ac:dyDescent="0.2">
      <c r="A121" s="870" t="s">
        <v>3070</v>
      </c>
      <c r="B121" s="870" t="s">
        <v>295</v>
      </c>
      <c r="C121" s="870" t="s">
        <v>294</v>
      </c>
      <c r="D121" s="873">
        <v>98783413</v>
      </c>
      <c r="E121" s="873">
        <v>0</v>
      </c>
      <c r="F121" s="873">
        <v>98783413</v>
      </c>
      <c r="G121" s="873">
        <v>-2746058</v>
      </c>
      <c r="H121" s="873">
        <v>0</v>
      </c>
      <c r="I121" s="873">
        <v>-2746058</v>
      </c>
      <c r="J121" s="873">
        <v>-677633</v>
      </c>
      <c r="K121" s="873">
        <v>0</v>
      </c>
      <c r="L121" s="873">
        <v>-677633</v>
      </c>
      <c r="M121" s="873">
        <v>218769</v>
      </c>
      <c r="N121" s="873">
        <v>0</v>
      </c>
      <c r="O121" s="873">
        <v>218769</v>
      </c>
      <c r="P121" s="873">
        <v>274665</v>
      </c>
      <c r="Q121" s="873">
        <v>0</v>
      </c>
      <c r="R121" s="873">
        <v>274665</v>
      </c>
      <c r="S121" s="873">
        <v>45716</v>
      </c>
      <c r="T121" s="873">
        <v>0</v>
      </c>
      <c r="U121" s="873">
        <v>45716</v>
      </c>
      <c r="V121" s="873">
        <v>-138483</v>
      </c>
      <c r="W121" s="873">
        <v>0</v>
      </c>
      <c r="X121" s="873">
        <v>-138483</v>
      </c>
      <c r="Y121" s="873">
        <v>-9086028</v>
      </c>
      <c r="Z121" s="873">
        <v>0</v>
      </c>
      <c r="AA121" s="873">
        <v>-9086028</v>
      </c>
      <c r="AB121" s="873">
        <v>-33887</v>
      </c>
      <c r="AC121" s="873">
        <v>0</v>
      </c>
      <c r="AD121" s="873">
        <v>-33887</v>
      </c>
      <c r="AE121" s="873">
        <v>328265</v>
      </c>
      <c r="AF121" s="873">
        <v>0</v>
      </c>
      <c r="AG121" s="873">
        <v>328265</v>
      </c>
      <c r="AH121" s="873">
        <v>6112</v>
      </c>
      <c r="AI121" s="873">
        <v>0</v>
      </c>
      <c r="AJ121" s="873">
        <v>6112</v>
      </c>
      <c r="AK121" s="873">
        <v>0</v>
      </c>
      <c r="AL121" s="873">
        <v>0</v>
      </c>
      <c r="AM121" s="873">
        <v>0</v>
      </c>
      <c r="AN121" s="873">
        <v>129770</v>
      </c>
      <c r="AO121" s="873">
        <v>0</v>
      </c>
      <c r="AP121" s="873">
        <v>129770</v>
      </c>
      <c r="AQ121" s="873">
        <v>-15289</v>
      </c>
      <c r="AR121" s="873">
        <v>0</v>
      </c>
      <c r="AS121" s="873">
        <v>-15289</v>
      </c>
      <c r="AT121" s="873">
        <v>192383</v>
      </c>
      <c r="AU121" s="873">
        <v>0</v>
      </c>
      <c r="AV121" s="873">
        <v>192383</v>
      </c>
      <c r="AW121" s="873">
        <v>-27013</v>
      </c>
      <c r="AX121" s="873">
        <v>0</v>
      </c>
      <c r="AY121" s="873">
        <v>-27013</v>
      </c>
      <c r="AZ121" s="873">
        <v>1609950</v>
      </c>
      <c r="BA121" s="873">
        <v>0</v>
      </c>
      <c r="BB121" s="873">
        <v>1609950</v>
      </c>
      <c r="BC121" s="873">
        <v>-7388</v>
      </c>
      <c r="BD121" s="873">
        <v>0</v>
      </c>
      <c r="BE121" s="873">
        <v>-7388</v>
      </c>
      <c r="BF121" s="873">
        <v>-7113139</v>
      </c>
      <c r="BG121" s="873">
        <v>0</v>
      </c>
      <c r="BH121" s="873">
        <v>-7113139</v>
      </c>
      <c r="BI121" s="873">
        <v>20613</v>
      </c>
      <c r="BJ121" s="873">
        <v>0</v>
      </c>
      <c r="BK121" s="873">
        <v>20613</v>
      </c>
      <c r="BL121" s="873">
        <v>-36695</v>
      </c>
      <c r="BM121" s="873">
        <v>0</v>
      </c>
      <c r="BN121" s="873">
        <v>-36695</v>
      </c>
      <c r="BO121" s="873">
        <v>0</v>
      </c>
      <c r="BP121" s="873">
        <v>0</v>
      </c>
      <c r="BQ121" s="873">
        <v>0</v>
      </c>
      <c r="BR121" s="873">
        <v>0</v>
      </c>
      <c r="BS121" s="873">
        <v>0</v>
      </c>
      <c r="BT121" s="873">
        <v>0</v>
      </c>
      <c r="BU121" s="873">
        <v>0</v>
      </c>
      <c r="BV121" s="873">
        <v>0</v>
      </c>
      <c r="BW121" s="873">
        <v>0</v>
      </c>
      <c r="BX121" s="873">
        <v>0</v>
      </c>
      <c r="BY121" s="873">
        <v>0</v>
      </c>
      <c r="BZ121" s="873">
        <v>0</v>
      </c>
      <c r="CA121" s="873">
        <v>0</v>
      </c>
      <c r="CB121" s="873">
        <v>0</v>
      </c>
      <c r="CC121" s="873">
        <v>0</v>
      </c>
      <c r="CD121" s="873">
        <v>-14284422</v>
      </c>
      <c r="CE121" s="873">
        <v>0</v>
      </c>
      <c r="CF121" s="873">
        <v>-14284422</v>
      </c>
      <c r="CG121" s="873">
        <v>-26778</v>
      </c>
      <c r="CH121" s="873">
        <v>0</v>
      </c>
      <c r="CI121" s="873">
        <v>-26778</v>
      </c>
      <c r="CJ121" s="873">
        <v>-1536</v>
      </c>
      <c r="CK121" s="873">
        <v>0</v>
      </c>
      <c r="CL121" s="873">
        <v>-1536</v>
      </c>
      <c r="CM121" s="873">
        <v>-1436620</v>
      </c>
      <c r="CN121" s="873">
        <v>0</v>
      </c>
      <c r="CO121" s="873">
        <v>-1436620</v>
      </c>
      <c r="CP121" s="873">
        <v>117505</v>
      </c>
      <c r="CQ121" s="873">
        <v>0</v>
      </c>
      <c r="CR121" s="873">
        <v>117505</v>
      </c>
      <c r="CS121" s="873">
        <v>-1347429</v>
      </c>
      <c r="CT121" s="873">
        <v>0</v>
      </c>
      <c r="CU121" s="873">
        <v>-1347429</v>
      </c>
      <c r="CV121" s="873">
        <v>-367750</v>
      </c>
      <c r="CW121" s="873">
        <v>0</v>
      </c>
      <c r="CX121" s="873">
        <v>-367750</v>
      </c>
      <c r="CY121" s="873">
        <v>2618</v>
      </c>
      <c r="CZ121" s="873">
        <v>0</v>
      </c>
      <c r="DA121" s="873">
        <v>2618</v>
      </c>
      <c r="DB121" s="873">
        <v>-299520</v>
      </c>
      <c r="DC121" s="873">
        <v>0</v>
      </c>
      <c r="DD121" s="873">
        <v>-299520</v>
      </c>
      <c r="DE121" s="873">
        <v>27741</v>
      </c>
      <c r="DF121" s="873">
        <v>0</v>
      </c>
      <c r="DG121" s="873">
        <v>27741</v>
      </c>
      <c r="DH121" s="873">
        <v>0</v>
      </c>
      <c r="DI121" s="873">
        <v>0</v>
      </c>
      <c r="DJ121" s="873">
        <v>0</v>
      </c>
      <c r="DK121" s="873">
        <v>0</v>
      </c>
      <c r="DL121" s="873">
        <v>0</v>
      </c>
      <c r="DM121" s="873">
        <v>0</v>
      </c>
      <c r="DN121" s="873">
        <v>0</v>
      </c>
      <c r="DO121" s="873">
        <v>0</v>
      </c>
      <c r="DP121" s="873">
        <v>0</v>
      </c>
      <c r="DQ121" s="873">
        <v>0</v>
      </c>
      <c r="DR121" s="873">
        <v>0</v>
      </c>
      <c r="DS121" s="873">
        <v>0</v>
      </c>
      <c r="DT121" s="873">
        <v>0</v>
      </c>
      <c r="DU121" s="873">
        <v>0</v>
      </c>
      <c r="DV121" s="873">
        <v>0</v>
      </c>
      <c r="DW121" s="873">
        <v>0</v>
      </c>
      <c r="DX121" s="873">
        <v>0</v>
      </c>
      <c r="DY121" s="873">
        <v>0</v>
      </c>
      <c r="DZ121" s="873">
        <v>0</v>
      </c>
      <c r="EA121" s="873">
        <v>0</v>
      </c>
      <c r="EB121" s="873">
        <v>0</v>
      </c>
      <c r="EC121" s="873">
        <v>0</v>
      </c>
      <c r="ED121" s="873">
        <v>0</v>
      </c>
      <c r="EE121" s="873">
        <v>0</v>
      </c>
      <c r="EF121" s="873">
        <v>0</v>
      </c>
      <c r="EG121" s="873">
        <v>0</v>
      </c>
      <c r="EH121" s="873">
        <v>-636911</v>
      </c>
      <c r="EI121" s="873">
        <v>0</v>
      </c>
      <c r="EJ121" s="873">
        <v>-636911</v>
      </c>
      <c r="EK121" s="873">
        <v>0</v>
      </c>
      <c r="EL121" s="873">
        <v>0</v>
      </c>
      <c r="EM121" s="873">
        <v>0</v>
      </c>
      <c r="EN121" s="873">
        <v>0</v>
      </c>
      <c r="EO121" s="873">
        <v>0</v>
      </c>
      <c r="EP121" s="873">
        <v>0</v>
      </c>
      <c r="EQ121" s="873">
        <v>3440</v>
      </c>
      <c r="ER121" s="873">
        <v>0</v>
      </c>
      <c r="ES121" s="873">
        <v>3440</v>
      </c>
      <c r="ET121" s="873">
        <v>0</v>
      </c>
      <c r="EU121" s="873">
        <v>0</v>
      </c>
      <c r="EV121" s="873">
        <v>0</v>
      </c>
      <c r="EW121" s="873">
        <v>0</v>
      </c>
      <c r="EX121" s="873">
        <v>0</v>
      </c>
      <c r="EY121" s="873">
        <v>0</v>
      </c>
      <c r="EZ121" s="873">
        <v>0</v>
      </c>
      <c r="FA121" s="873">
        <v>0</v>
      </c>
      <c r="FB121" s="873">
        <v>0</v>
      </c>
      <c r="FC121" s="873">
        <v>0</v>
      </c>
      <c r="FD121" s="873">
        <v>0</v>
      </c>
      <c r="FE121" s="873">
        <v>0</v>
      </c>
      <c r="FF121" s="873">
        <v>0</v>
      </c>
      <c r="FG121" s="873">
        <v>0</v>
      </c>
      <c r="FH121" s="873">
        <v>0</v>
      </c>
      <c r="FI121" s="873">
        <v>0</v>
      </c>
      <c r="FJ121" s="873">
        <v>0</v>
      </c>
      <c r="FK121" s="873">
        <v>0</v>
      </c>
      <c r="FL121" s="873">
        <v>0</v>
      </c>
      <c r="FM121" s="873">
        <v>0</v>
      </c>
      <c r="FN121" s="873">
        <v>0</v>
      </c>
      <c r="FO121" s="873">
        <v>-57439</v>
      </c>
      <c r="FP121" s="873">
        <v>0</v>
      </c>
      <c r="FQ121" s="873">
        <v>-57439</v>
      </c>
      <c r="FR121" s="873">
        <v>645</v>
      </c>
      <c r="FS121" s="873">
        <v>0</v>
      </c>
      <c r="FT121" s="873">
        <v>645</v>
      </c>
      <c r="FU121" s="873">
        <v>0</v>
      </c>
      <c r="FV121" s="873">
        <v>0</v>
      </c>
      <c r="FW121" s="873">
        <v>0</v>
      </c>
      <c r="FX121" s="873">
        <v>35404</v>
      </c>
      <c r="FY121" s="873">
        <v>0</v>
      </c>
      <c r="FZ121" s="873">
        <v>35404</v>
      </c>
      <c r="GA121" s="873">
        <v>833</v>
      </c>
      <c r="GB121" s="873">
        <v>0</v>
      </c>
      <c r="GC121" s="873">
        <v>833</v>
      </c>
      <c r="GD121" s="873">
        <v>-45659341</v>
      </c>
      <c r="GE121" s="873">
        <v>0</v>
      </c>
      <c r="GF121" s="873">
        <v>-45659341</v>
      </c>
      <c r="GG121" s="873">
        <v>-26018</v>
      </c>
      <c r="GH121" s="873">
        <v>0</v>
      </c>
      <c r="GI121" s="873">
        <v>-26018</v>
      </c>
      <c r="GJ121" s="873">
        <v>-618373</v>
      </c>
      <c r="GK121" s="873">
        <v>0</v>
      </c>
      <c r="GL121" s="873">
        <v>-618373</v>
      </c>
      <c r="GM121" s="873">
        <v>-46320849</v>
      </c>
      <c r="GN121" s="873">
        <v>0</v>
      </c>
      <c r="GO121" s="873">
        <v>-46320849</v>
      </c>
      <c r="GP121" s="873">
        <v>0</v>
      </c>
      <c r="GQ121" s="873">
        <v>0</v>
      </c>
      <c r="GR121" s="873">
        <v>0</v>
      </c>
      <c r="GS121" s="873">
        <v>-75</v>
      </c>
      <c r="GT121" s="873">
        <v>0</v>
      </c>
      <c r="GU121" s="873">
        <v>-75</v>
      </c>
      <c r="GV121" s="873">
        <v>-75</v>
      </c>
      <c r="GW121" s="873">
        <v>0</v>
      </c>
      <c r="GX121" s="873">
        <v>-75</v>
      </c>
      <c r="GY121" s="873">
        <v>96037355</v>
      </c>
      <c r="GZ121" s="873">
        <v>0</v>
      </c>
      <c r="HA121" s="873">
        <v>96037355</v>
      </c>
      <c r="HB121" s="873">
        <v>-138483</v>
      </c>
      <c r="HC121" s="873">
        <v>0</v>
      </c>
      <c r="HD121" s="873">
        <v>-138483</v>
      </c>
      <c r="HE121" s="873">
        <v>-14284422</v>
      </c>
      <c r="HF121" s="873">
        <v>0</v>
      </c>
      <c r="HG121" s="873">
        <v>-14284422</v>
      </c>
      <c r="HH121" s="873">
        <v>-1347429</v>
      </c>
      <c r="HI121" s="873">
        <v>0</v>
      </c>
      <c r="HJ121" s="873">
        <v>-1347429</v>
      </c>
      <c r="HK121" s="873">
        <v>-636911</v>
      </c>
      <c r="HL121" s="873">
        <v>0</v>
      </c>
      <c r="HM121" s="873">
        <v>-636911</v>
      </c>
      <c r="HN121" s="873">
        <v>-46320849</v>
      </c>
      <c r="HO121" s="873">
        <v>0</v>
      </c>
      <c r="HP121" s="873">
        <v>-46320849</v>
      </c>
      <c r="HQ121" s="873">
        <v>-75</v>
      </c>
      <c r="HR121" s="873">
        <v>0</v>
      </c>
      <c r="HS121" s="873">
        <v>-75</v>
      </c>
      <c r="HT121" s="873">
        <v>-62728169</v>
      </c>
      <c r="HU121" s="873">
        <v>0</v>
      </c>
      <c r="HV121" s="873">
        <v>-62728169</v>
      </c>
      <c r="HW121" s="873">
        <v>33309186</v>
      </c>
      <c r="HX121" s="873">
        <v>0</v>
      </c>
      <c r="HY121" s="873">
        <v>33309186</v>
      </c>
      <c r="HZ121" s="870" t="s">
        <v>697</v>
      </c>
      <c r="IA121" s="870" t="s">
        <v>680</v>
      </c>
      <c r="IB121" s="870" t="s">
        <v>1908</v>
      </c>
      <c r="IC121" s="870" t="s">
        <v>2732</v>
      </c>
      <c r="ID121" s="870" t="s">
        <v>2858</v>
      </c>
    </row>
    <row r="122" spans="1:238" x14ac:dyDescent="0.2">
      <c r="A122" s="870" t="s">
        <v>3070</v>
      </c>
      <c r="B122" s="870" t="s">
        <v>297</v>
      </c>
      <c r="C122" s="870" t="s">
        <v>296</v>
      </c>
      <c r="D122" s="873">
        <v>47307028</v>
      </c>
      <c r="E122" s="873">
        <v>5100508</v>
      </c>
      <c r="F122" s="873">
        <v>52407536</v>
      </c>
      <c r="G122" s="873">
        <v>-1565491</v>
      </c>
      <c r="H122" s="873">
        <v>74523</v>
      </c>
      <c r="I122" s="873">
        <v>-1490968</v>
      </c>
      <c r="J122" s="873">
        <v>-50243</v>
      </c>
      <c r="K122" s="873">
        <v>-903</v>
      </c>
      <c r="L122" s="873">
        <v>-51146</v>
      </c>
      <c r="M122" s="873">
        <v>120106</v>
      </c>
      <c r="N122" s="873">
        <v>0</v>
      </c>
      <c r="O122" s="873">
        <v>120106</v>
      </c>
      <c r="P122" s="873">
        <v>182264</v>
      </c>
      <c r="Q122" s="873">
        <v>0</v>
      </c>
      <c r="R122" s="873">
        <v>182264</v>
      </c>
      <c r="S122" s="873">
        <v>56354</v>
      </c>
      <c r="T122" s="873">
        <v>0</v>
      </c>
      <c r="U122" s="873">
        <v>56354</v>
      </c>
      <c r="V122" s="873">
        <v>308481</v>
      </c>
      <c r="W122" s="873">
        <v>-903</v>
      </c>
      <c r="X122" s="873">
        <v>307578</v>
      </c>
      <c r="Y122" s="873">
        <v>-1934895</v>
      </c>
      <c r="Z122" s="873">
        <v>-118459</v>
      </c>
      <c r="AA122" s="873">
        <v>-2053354</v>
      </c>
      <c r="AB122" s="873">
        <v>0</v>
      </c>
      <c r="AC122" s="873">
        <v>0</v>
      </c>
      <c r="AD122" s="873">
        <v>0</v>
      </c>
      <c r="AE122" s="873">
        <v>-115953</v>
      </c>
      <c r="AF122" s="873">
        <v>-22257</v>
      </c>
      <c r="AG122" s="873">
        <v>-138210</v>
      </c>
      <c r="AH122" s="873">
        <v>-7166</v>
      </c>
      <c r="AI122" s="873">
        <v>-2042</v>
      </c>
      <c r="AJ122" s="873">
        <v>-9208</v>
      </c>
      <c r="AK122" s="873">
        <v>0</v>
      </c>
      <c r="AL122" s="873">
        <v>0</v>
      </c>
      <c r="AM122" s="873">
        <v>0</v>
      </c>
      <c r="AN122" s="873">
        <v>-36983</v>
      </c>
      <c r="AO122" s="873">
        <v>-8320</v>
      </c>
      <c r="AP122" s="873">
        <v>-45303</v>
      </c>
      <c r="AQ122" s="873">
        <v>0</v>
      </c>
      <c r="AR122" s="873">
        <v>0</v>
      </c>
      <c r="AS122" s="873">
        <v>0</v>
      </c>
      <c r="AT122" s="873">
        <v>-71804</v>
      </c>
      <c r="AU122" s="873">
        <v>-11895</v>
      </c>
      <c r="AV122" s="873">
        <v>-83699</v>
      </c>
      <c r="AW122" s="873">
        <v>0</v>
      </c>
      <c r="AX122" s="873">
        <v>0</v>
      </c>
      <c r="AY122" s="873">
        <v>0</v>
      </c>
      <c r="AZ122" s="873">
        <v>967037</v>
      </c>
      <c r="BA122" s="873">
        <v>110730</v>
      </c>
      <c r="BB122" s="873">
        <v>1077767</v>
      </c>
      <c r="BC122" s="873">
        <v>-23978</v>
      </c>
      <c r="BD122" s="873">
        <v>1462</v>
      </c>
      <c r="BE122" s="873">
        <v>-22516</v>
      </c>
      <c r="BF122" s="873">
        <v>-2954632</v>
      </c>
      <c r="BG122" s="873">
        <v>0</v>
      </c>
      <c r="BH122" s="873">
        <v>-2954632</v>
      </c>
      <c r="BI122" s="873">
        <v>-1584</v>
      </c>
      <c r="BJ122" s="873">
        <v>0</v>
      </c>
      <c r="BK122" s="873">
        <v>-1584</v>
      </c>
      <c r="BL122" s="873">
        <v>-72420</v>
      </c>
      <c r="BM122" s="873">
        <v>0</v>
      </c>
      <c r="BN122" s="873">
        <v>-72420</v>
      </c>
      <c r="BO122" s="873">
        <v>0</v>
      </c>
      <c r="BP122" s="873">
        <v>0</v>
      </c>
      <c r="BQ122" s="873">
        <v>0</v>
      </c>
      <c r="BR122" s="873">
        <v>0</v>
      </c>
      <c r="BS122" s="873">
        <v>0</v>
      </c>
      <c r="BT122" s="873">
        <v>0</v>
      </c>
      <c r="BU122" s="873">
        <v>0</v>
      </c>
      <c r="BV122" s="873">
        <v>0</v>
      </c>
      <c r="BW122" s="873">
        <v>0</v>
      </c>
      <c r="BX122" s="873">
        <v>0</v>
      </c>
      <c r="BY122" s="873">
        <v>0</v>
      </c>
      <c r="BZ122" s="873">
        <v>0</v>
      </c>
      <c r="CA122" s="873">
        <v>0</v>
      </c>
      <c r="CB122" s="873">
        <v>0</v>
      </c>
      <c r="CC122" s="873">
        <v>0</v>
      </c>
      <c r="CD122" s="873">
        <v>-4136425</v>
      </c>
      <c r="CE122" s="873">
        <v>-28524</v>
      </c>
      <c r="CF122" s="873">
        <v>-4164949</v>
      </c>
      <c r="CG122" s="873">
        <v>0</v>
      </c>
      <c r="CH122" s="873">
        <v>-4769</v>
      </c>
      <c r="CI122" s="873">
        <v>-4769</v>
      </c>
      <c r="CJ122" s="873">
        <v>0</v>
      </c>
      <c r="CK122" s="873">
        <v>0</v>
      </c>
      <c r="CL122" s="873">
        <v>0</v>
      </c>
      <c r="CM122" s="873">
        <v>-1018893</v>
      </c>
      <c r="CN122" s="873">
        <v>-247098</v>
      </c>
      <c r="CO122" s="873">
        <v>-1265991</v>
      </c>
      <c r="CP122" s="873">
        <v>-18211</v>
      </c>
      <c r="CQ122" s="873">
        <v>-90110</v>
      </c>
      <c r="CR122" s="873">
        <v>-108321</v>
      </c>
      <c r="CS122" s="873">
        <v>-1037104</v>
      </c>
      <c r="CT122" s="873">
        <v>-341977</v>
      </c>
      <c r="CU122" s="873">
        <v>-1379081</v>
      </c>
      <c r="CV122" s="873">
        <v>-37138</v>
      </c>
      <c r="CW122" s="873">
        <v>0</v>
      </c>
      <c r="CX122" s="873">
        <v>-37138</v>
      </c>
      <c r="CY122" s="873">
        <v>365</v>
      </c>
      <c r="CZ122" s="873">
        <v>0</v>
      </c>
      <c r="DA122" s="873">
        <v>365</v>
      </c>
      <c r="DB122" s="873">
        <v>0</v>
      </c>
      <c r="DC122" s="873">
        <v>0</v>
      </c>
      <c r="DD122" s="873">
        <v>0</v>
      </c>
      <c r="DE122" s="873">
        <v>0</v>
      </c>
      <c r="DF122" s="873">
        <v>0</v>
      </c>
      <c r="DG122" s="873">
        <v>0</v>
      </c>
      <c r="DH122" s="873">
        <v>0</v>
      </c>
      <c r="DI122" s="873">
        <v>0</v>
      </c>
      <c r="DJ122" s="873">
        <v>0</v>
      </c>
      <c r="DK122" s="873">
        <v>0</v>
      </c>
      <c r="DL122" s="873">
        <v>0</v>
      </c>
      <c r="DM122" s="873">
        <v>0</v>
      </c>
      <c r="DN122" s="873">
        <v>0</v>
      </c>
      <c r="DO122" s="873">
        <v>0</v>
      </c>
      <c r="DP122" s="873">
        <v>0</v>
      </c>
      <c r="DQ122" s="873">
        <v>0</v>
      </c>
      <c r="DR122" s="873">
        <v>0</v>
      </c>
      <c r="DS122" s="873">
        <v>0</v>
      </c>
      <c r="DT122" s="873">
        <v>0</v>
      </c>
      <c r="DU122" s="873">
        <v>0</v>
      </c>
      <c r="DV122" s="873">
        <v>0</v>
      </c>
      <c r="DW122" s="873">
        <v>0</v>
      </c>
      <c r="DX122" s="873">
        <v>0</v>
      </c>
      <c r="DY122" s="873">
        <v>0</v>
      </c>
      <c r="DZ122" s="873">
        <v>0</v>
      </c>
      <c r="EA122" s="873">
        <v>-225593</v>
      </c>
      <c r="EB122" s="873">
        <v>-225593</v>
      </c>
      <c r="EC122" s="873">
        <v>0</v>
      </c>
      <c r="ED122" s="873">
        <v>-110000</v>
      </c>
      <c r="EE122" s="873">
        <v>-110000</v>
      </c>
      <c r="EF122" s="873">
        <v>0</v>
      </c>
      <c r="EG122" s="873">
        <v>0</v>
      </c>
      <c r="EH122" s="873">
        <v>-36773</v>
      </c>
      <c r="EI122" s="873">
        <v>-335593</v>
      </c>
      <c r="EJ122" s="873">
        <v>-372366</v>
      </c>
      <c r="EK122" s="873">
        <v>0</v>
      </c>
      <c r="EL122" s="873">
        <v>0</v>
      </c>
      <c r="EM122" s="873">
        <v>0</v>
      </c>
      <c r="EN122" s="873">
        <v>0</v>
      </c>
      <c r="EO122" s="873">
        <v>0</v>
      </c>
      <c r="EP122" s="873">
        <v>0</v>
      </c>
      <c r="EQ122" s="873">
        <v>0</v>
      </c>
      <c r="ER122" s="873">
        <v>0</v>
      </c>
      <c r="ES122" s="873">
        <v>0</v>
      </c>
      <c r="ET122" s="873">
        <v>0</v>
      </c>
      <c r="EU122" s="873">
        <v>0</v>
      </c>
      <c r="EV122" s="873">
        <v>0</v>
      </c>
      <c r="EW122" s="873">
        <v>0</v>
      </c>
      <c r="EX122" s="873">
        <v>0</v>
      </c>
      <c r="EY122" s="873">
        <v>0</v>
      </c>
      <c r="EZ122" s="873">
        <v>0</v>
      </c>
      <c r="FA122" s="873">
        <v>0</v>
      </c>
      <c r="FB122" s="873">
        <v>0</v>
      </c>
      <c r="FC122" s="873">
        <v>0</v>
      </c>
      <c r="FD122" s="873">
        <v>0</v>
      </c>
      <c r="FE122" s="873">
        <v>0</v>
      </c>
      <c r="FF122" s="873">
        <v>0</v>
      </c>
      <c r="FG122" s="873">
        <v>0</v>
      </c>
      <c r="FH122" s="873">
        <v>0</v>
      </c>
      <c r="FI122" s="873">
        <v>0</v>
      </c>
      <c r="FJ122" s="873">
        <v>0</v>
      </c>
      <c r="FK122" s="873">
        <v>0</v>
      </c>
      <c r="FL122" s="873">
        <v>0</v>
      </c>
      <c r="FM122" s="873">
        <v>0</v>
      </c>
      <c r="FN122" s="873">
        <v>0</v>
      </c>
      <c r="FO122" s="873">
        <v>-320</v>
      </c>
      <c r="FP122" s="873">
        <v>0</v>
      </c>
      <c r="FQ122" s="873">
        <v>-320</v>
      </c>
      <c r="FR122" s="873">
        <v>-3439</v>
      </c>
      <c r="FS122" s="873">
        <v>14</v>
      </c>
      <c r="FT122" s="873">
        <v>-3425</v>
      </c>
      <c r="FU122" s="873">
        <v>0</v>
      </c>
      <c r="FV122" s="873">
        <v>0</v>
      </c>
      <c r="FW122" s="873">
        <v>0</v>
      </c>
      <c r="FX122" s="873">
        <v>3112</v>
      </c>
      <c r="FY122" s="873">
        <v>0</v>
      </c>
      <c r="FZ122" s="873">
        <v>3112</v>
      </c>
      <c r="GA122" s="873">
        <v>0</v>
      </c>
      <c r="GB122" s="873">
        <v>0</v>
      </c>
      <c r="GC122" s="873">
        <v>0</v>
      </c>
      <c r="GD122" s="873">
        <v>-17798494</v>
      </c>
      <c r="GE122" s="873">
        <v>-237259</v>
      </c>
      <c r="GF122" s="873">
        <v>-18035753</v>
      </c>
      <c r="GG122" s="873">
        <v>-139527</v>
      </c>
      <c r="GH122" s="873">
        <v>-24971</v>
      </c>
      <c r="GI122" s="873">
        <v>-164498</v>
      </c>
      <c r="GJ122" s="873">
        <v>-139716</v>
      </c>
      <c r="GK122" s="873">
        <v>0</v>
      </c>
      <c r="GL122" s="873">
        <v>-139716</v>
      </c>
      <c r="GM122" s="873">
        <v>-18078384</v>
      </c>
      <c r="GN122" s="873">
        <v>-262216</v>
      </c>
      <c r="GO122" s="873">
        <v>-18340600</v>
      </c>
      <c r="GP122" s="873">
        <v>0</v>
      </c>
      <c r="GQ122" s="873">
        <v>0</v>
      </c>
      <c r="GR122" s="873">
        <v>0</v>
      </c>
      <c r="GS122" s="873">
        <v>0</v>
      </c>
      <c r="GT122" s="873">
        <v>0</v>
      </c>
      <c r="GU122" s="873">
        <v>0</v>
      </c>
      <c r="GV122" s="873">
        <v>0</v>
      </c>
      <c r="GW122" s="873">
        <v>0</v>
      </c>
      <c r="GX122" s="873">
        <v>0</v>
      </c>
      <c r="GY122" s="873">
        <v>45741537</v>
      </c>
      <c r="GZ122" s="873">
        <v>5175031</v>
      </c>
      <c r="HA122" s="873">
        <v>50916568</v>
      </c>
      <c r="HB122" s="873">
        <v>308481</v>
      </c>
      <c r="HC122" s="873">
        <v>-903</v>
      </c>
      <c r="HD122" s="873">
        <v>307578</v>
      </c>
      <c r="HE122" s="873">
        <v>-4136425</v>
      </c>
      <c r="HF122" s="873">
        <v>-28524</v>
      </c>
      <c r="HG122" s="873">
        <v>-4164949</v>
      </c>
      <c r="HH122" s="873">
        <v>-1037104</v>
      </c>
      <c r="HI122" s="873">
        <v>-341977</v>
      </c>
      <c r="HJ122" s="873">
        <v>-1379081</v>
      </c>
      <c r="HK122" s="873">
        <v>-36773</v>
      </c>
      <c r="HL122" s="873">
        <v>-335593</v>
      </c>
      <c r="HM122" s="873">
        <v>-372366</v>
      </c>
      <c r="HN122" s="873">
        <v>-18078384</v>
      </c>
      <c r="HO122" s="873">
        <v>-262216</v>
      </c>
      <c r="HP122" s="873">
        <v>-18340600</v>
      </c>
      <c r="HQ122" s="873">
        <v>0</v>
      </c>
      <c r="HR122" s="873">
        <v>0</v>
      </c>
      <c r="HS122" s="873">
        <v>0</v>
      </c>
      <c r="HT122" s="873">
        <v>-22980205</v>
      </c>
      <c r="HU122" s="873">
        <v>-969213</v>
      </c>
      <c r="HV122" s="873">
        <v>-23949418</v>
      </c>
      <c r="HW122" s="873">
        <v>22761332</v>
      </c>
      <c r="HX122" s="873">
        <v>4205818</v>
      </c>
      <c r="HY122" s="873">
        <v>26967150</v>
      </c>
      <c r="HZ122" s="870" t="s">
        <v>713</v>
      </c>
      <c r="IA122" s="870" t="s">
        <v>712</v>
      </c>
      <c r="IB122" s="870" t="s">
        <v>1907</v>
      </c>
      <c r="IC122" s="870" t="s">
        <v>2734</v>
      </c>
      <c r="ID122" s="870" t="s">
        <v>2859</v>
      </c>
    </row>
    <row r="123" spans="1:238" x14ac:dyDescent="0.2">
      <c r="A123" s="870" t="s">
        <v>3069</v>
      </c>
      <c r="B123" s="870" t="s">
        <v>299</v>
      </c>
      <c r="C123" s="870" t="s">
        <v>298</v>
      </c>
      <c r="D123" s="873">
        <v>81651920</v>
      </c>
      <c r="E123" s="873">
        <v>0</v>
      </c>
      <c r="F123" s="873">
        <v>81651920</v>
      </c>
      <c r="G123" s="873">
        <v>-2127029</v>
      </c>
      <c r="H123" s="873">
        <v>0</v>
      </c>
      <c r="I123" s="873">
        <v>-2127029</v>
      </c>
      <c r="J123" s="873">
        <v>-398647</v>
      </c>
      <c r="K123" s="873">
        <v>0</v>
      </c>
      <c r="L123" s="873">
        <v>-398647</v>
      </c>
      <c r="M123" s="873">
        <v>123348</v>
      </c>
      <c r="N123" s="873">
        <v>0</v>
      </c>
      <c r="O123" s="873">
        <v>123348</v>
      </c>
      <c r="P123" s="873">
        <v>215366</v>
      </c>
      <c r="Q123" s="873">
        <v>0</v>
      </c>
      <c r="R123" s="873">
        <v>215366</v>
      </c>
      <c r="S123" s="873">
        <v>168910</v>
      </c>
      <c r="T123" s="873">
        <v>0</v>
      </c>
      <c r="U123" s="873">
        <v>168910</v>
      </c>
      <c r="V123" s="873">
        <v>108977</v>
      </c>
      <c r="W123" s="873">
        <v>0</v>
      </c>
      <c r="X123" s="873">
        <v>108977</v>
      </c>
      <c r="Y123" s="873">
        <v>-8877808</v>
      </c>
      <c r="Z123" s="873">
        <v>0</v>
      </c>
      <c r="AA123" s="873">
        <v>-8877808</v>
      </c>
      <c r="AB123" s="873">
        <v>-31050</v>
      </c>
      <c r="AC123" s="873">
        <v>0</v>
      </c>
      <c r="AD123" s="873">
        <v>-31050</v>
      </c>
      <c r="AE123" s="873">
        <v>-772315</v>
      </c>
      <c r="AF123" s="873">
        <v>0</v>
      </c>
      <c r="AG123" s="873">
        <v>-772315</v>
      </c>
      <c r="AH123" s="873">
        <v>0</v>
      </c>
      <c r="AI123" s="873">
        <v>0</v>
      </c>
      <c r="AJ123" s="873">
        <v>0</v>
      </c>
      <c r="AK123" s="873">
        <v>0</v>
      </c>
      <c r="AL123" s="873">
        <v>0</v>
      </c>
      <c r="AM123" s="873">
        <v>0</v>
      </c>
      <c r="AN123" s="873">
        <v>-42650</v>
      </c>
      <c r="AO123" s="873">
        <v>0</v>
      </c>
      <c r="AP123" s="873">
        <v>-42650</v>
      </c>
      <c r="AQ123" s="873">
        <v>0</v>
      </c>
      <c r="AR123" s="873">
        <v>0</v>
      </c>
      <c r="AS123" s="873">
        <v>0</v>
      </c>
      <c r="AT123" s="873">
        <v>-729665</v>
      </c>
      <c r="AU123" s="873">
        <v>0</v>
      </c>
      <c r="AV123" s="873">
        <v>-729665</v>
      </c>
      <c r="AW123" s="873">
        <v>0</v>
      </c>
      <c r="AX123" s="873">
        <v>0</v>
      </c>
      <c r="AY123" s="873">
        <v>0</v>
      </c>
      <c r="AZ123" s="873">
        <v>1380279</v>
      </c>
      <c r="BA123" s="873">
        <v>0</v>
      </c>
      <c r="BB123" s="873">
        <v>1380279</v>
      </c>
      <c r="BC123" s="873">
        <v>-13217</v>
      </c>
      <c r="BD123" s="873">
        <v>0</v>
      </c>
      <c r="BE123" s="873">
        <v>-13217</v>
      </c>
      <c r="BF123" s="873">
        <v>-3800467</v>
      </c>
      <c r="BG123" s="873">
        <v>0</v>
      </c>
      <c r="BH123" s="873">
        <v>-3800467</v>
      </c>
      <c r="BI123" s="873">
        <v>-14681</v>
      </c>
      <c r="BJ123" s="873">
        <v>0</v>
      </c>
      <c r="BK123" s="873">
        <v>-14681</v>
      </c>
      <c r="BL123" s="873">
        <v>-150838</v>
      </c>
      <c r="BM123" s="873">
        <v>0</v>
      </c>
      <c r="BN123" s="873">
        <v>-150838</v>
      </c>
      <c r="BO123" s="873">
        <v>-3410</v>
      </c>
      <c r="BP123" s="873">
        <v>0</v>
      </c>
      <c r="BQ123" s="873">
        <v>-3410</v>
      </c>
      <c r="BR123" s="873">
        <v>-49405</v>
      </c>
      <c r="BS123" s="873">
        <v>0</v>
      </c>
      <c r="BT123" s="873">
        <v>-49405</v>
      </c>
      <c r="BU123" s="873">
        <v>-3903</v>
      </c>
      <c r="BV123" s="873">
        <v>0</v>
      </c>
      <c r="BW123" s="873">
        <v>-3903</v>
      </c>
      <c r="BX123" s="873">
        <v>0</v>
      </c>
      <c r="BY123" s="873">
        <v>0</v>
      </c>
      <c r="BZ123" s="873">
        <v>0</v>
      </c>
      <c r="CA123" s="873">
        <v>0</v>
      </c>
      <c r="CB123" s="873">
        <v>0</v>
      </c>
      <c r="CC123" s="873">
        <v>0</v>
      </c>
      <c r="CD123" s="873">
        <v>-12305765</v>
      </c>
      <c r="CE123" s="873">
        <v>0</v>
      </c>
      <c r="CF123" s="873">
        <v>-12305765</v>
      </c>
      <c r="CG123" s="873">
        <v>-25866</v>
      </c>
      <c r="CH123" s="873">
        <v>0</v>
      </c>
      <c r="CI123" s="873">
        <v>-25866</v>
      </c>
      <c r="CJ123" s="873">
        <v>-22199</v>
      </c>
      <c r="CK123" s="873">
        <v>0</v>
      </c>
      <c r="CL123" s="873">
        <v>-22199</v>
      </c>
      <c r="CM123" s="873">
        <v>-2018958</v>
      </c>
      <c r="CN123" s="873">
        <v>0</v>
      </c>
      <c r="CO123" s="873">
        <v>-2018958</v>
      </c>
      <c r="CP123" s="873">
        <v>-33083</v>
      </c>
      <c r="CQ123" s="873">
        <v>0</v>
      </c>
      <c r="CR123" s="873">
        <v>-33083</v>
      </c>
      <c r="CS123" s="873">
        <v>-2100106</v>
      </c>
      <c r="CT123" s="873">
        <v>0</v>
      </c>
      <c r="CU123" s="873">
        <v>-2100106</v>
      </c>
      <c r="CV123" s="873">
        <v>-37544</v>
      </c>
      <c r="CW123" s="873">
        <v>0</v>
      </c>
      <c r="CX123" s="873">
        <v>-37544</v>
      </c>
      <c r="CY123" s="873">
        <v>-163</v>
      </c>
      <c r="CZ123" s="873">
        <v>0</v>
      </c>
      <c r="DA123" s="873">
        <v>-163</v>
      </c>
      <c r="DB123" s="873">
        <v>0</v>
      </c>
      <c r="DC123" s="873">
        <v>0</v>
      </c>
      <c r="DD123" s="873">
        <v>0</v>
      </c>
      <c r="DE123" s="873">
        <v>0</v>
      </c>
      <c r="DF123" s="873">
        <v>0</v>
      </c>
      <c r="DG123" s="873">
        <v>0</v>
      </c>
      <c r="DH123" s="873">
        <v>0</v>
      </c>
      <c r="DI123" s="873">
        <v>0</v>
      </c>
      <c r="DJ123" s="873">
        <v>0</v>
      </c>
      <c r="DK123" s="873">
        <v>0</v>
      </c>
      <c r="DL123" s="873">
        <v>0</v>
      </c>
      <c r="DM123" s="873">
        <v>0</v>
      </c>
      <c r="DN123" s="873">
        <v>0</v>
      </c>
      <c r="DO123" s="873">
        <v>0</v>
      </c>
      <c r="DP123" s="873">
        <v>0</v>
      </c>
      <c r="DQ123" s="873">
        <v>0</v>
      </c>
      <c r="DR123" s="873">
        <v>0</v>
      </c>
      <c r="DS123" s="873">
        <v>0</v>
      </c>
      <c r="DT123" s="873">
        <v>-3373</v>
      </c>
      <c r="DU123" s="873">
        <v>0</v>
      </c>
      <c r="DV123" s="873">
        <v>-3373</v>
      </c>
      <c r="DW123" s="873">
        <v>0</v>
      </c>
      <c r="DX123" s="873">
        <v>0</v>
      </c>
      <c r="DY123" s="873">
        <v>0</v>
      </c>
      <c r="DZ123" s="873">
        <v>-10060</v>
      </c>
      <c r="EA123" s="873">
        <v>0</v>
      </c>
      <c r="EB123" s="873">
        <v>-10060</v>
      </c>
      <c r="EC123" s="873">
        <v>-3086</v>
      </c>
      <c r="ED123" s="873">
        <v>0</v>
      </c>
      <c r="EE123" s="873">
        <v>-3086</v>
      </c>
      <c r="EF123" s="873">
        <v>0</v>
      </c>
      <c r="EG123" s="873">
        <v>0</v>
      </c>
      <c r="EH123" s="873">
        <v>-54226</v>
      </c>
      <c r="EI123" s="873">
        <v>0</v>
      </c>
      <c r="EJ123" s="873">
        <v>-54226</v>
      </c>
      <c r="EK123" s="873">
        <v>0</v>
      </c>
      <c r="EL123" s="873">
        <v>0</v>
      </c>
      <c r="EM123" s="873">
        <v>0</v>
      </c>
      <c r="EN123" s="873">
        <v>0</v>
      </c>
      <c r="EO123" s="873">
        <v>0</v>
      </c>
      <c r="EP123" s="873">
        <v>0</v>
      </c>
      <c r="EQ123" s="873">
        <v>2123</v>
      </c>
      <c r="ER123" s="873">
        <v>0</v>
      </c>
      <c r="ES123" s="873">
        <v>2123</v>
      </c>
      <c r="ET123" s="873">
        <v>0</v>
      </c>
      <c r="EU123" s="873">
        <v>0</v>
      </c>
      <c r="EV123" s="873">
        <v>0</v>
      </c>
      <c r="EW123" s="873">
        <v>-5084</v>
      </c>
      <c r="EX123" s="873">
        <v>0</v>
      </c>
      <c r="EY123" s="873">
        <v>-5084</v>
      </c>
      <c r="EZ123" s="873">
        <v>0</v>
      </c>
      <c r="FA123" s="873">
        <v>0</v>
      </c>
      <c r="FB123" s="873">
        <v>0</v>
      </c>
      <c r="FC123" s="873">
        <v>-49405</v>
      </c>
      <c r="FD123" s="873">
        <v>0</v>
      </c>
      <c r="FE123" s="873">
        <v>-49405</v>
      </c>
      <c r="FF123" s="873">
        <v>-3903</v>
      </c>
      <c r="FG123" s="873">
        <v>0</v>
      </c>
      <c r="FH123" s="873">
        <v>-3903</v>
      </c>
      <c r="FI123" s="873">
        <v>0</v>
      </c>
      <c r="FJ123" s="873">
        <v>0</v>
      </c>
      <c r="FK123" s="873">
        <v>0</v>
      </c>
      <c r="FL123" s="873">
        <v>0</v>
      </c>
      <c r="FM123" s="873">
        <v>0</v>
      </c>
      <c r="FN123" s="873">
        <v>0</v>
      </c>
      <c r="FO123" s="873">
        <v>-44490</v>
      </c>
      <c r="FP123" s="873">
        <v>0</v>
      </c>
      <c r="FQ123" s="873">
        <v>-44490</v>
      </c>
      <c r="FR123" s="873">
        <v>-5295</v>
      </c>
      <c r="FS123" s="873">
        <v>0</v>
      </c>
      <c r="FT123" s="873">
        <v>-5295</v>
      </c>
      <c r="FU123" s="873">
        <v>0</v>
      </c>
      <c r="FV123" s="873">
        <v>0</v>
      </c>
      <c r="FW123" s="873">
        <v>0</v>
      </c>
      <c r="FX123" s="873">
        <v>4015</v>
      </c>
      <c r="FY123" s="873">
        <v>0</v>
      </c>
      <c r="FZ123" s="873">
        <v>4015</v>
      </c>
      <c r="GA123" s="873">
        <v>250</v>
      </c>
      <c r="GB123" s="873">
        <v>0</v>
      </c>
      <c r="GC123" s="873">
        <v>250</v>
      </c>
      <c r="GD123" s="873">
        <v>-36269572</v>
      </c>
      <c r="GE123" s="873">
        <v>0</v>
      </c>
      <c r="GF123" s="873">
        <v>-36269572</v>
      </c>
      <c r="GG123" s="873">
        <v>-185759</v>
      </c>
      <c r="GH123" s="873">
        <v>0</v>
      </c>
      <c r="GI123" s="873">
        <v>-185759</v>
      </c>
      <c r="GJ123" s="873">
        <v>-221732</v>
      </c>
      <c r="GK123" s="873">
        <v>0</v>
      </c>
      <c r="GL123" s="873">
        <v>-221732</v>
      </c>
      <c r="GM123" s="873">
        <v>-36778852</v>
      </c>
      <c r="GN123" s="873">
        <v>0</v>
      </c>
      <c r="GO123" s="873">
        <v>-36778852</v>
      </c>
      <c r="GP123" s="873">
        <v>0</v>
      </c>
      <c r="GQ123" s="873">
        <v>0</v>
      </c>
      <c r="GR123" s="873">
        <v>0</v>
      </c>
      <c r="GS123" s="873">
        <v>130</v>
      </c>
      <c r="GT123" s="873">
        <v>0</v>
      </c>
      <c r="GU123" s="873">
        <v>130</v>
      </c>
      <c r="GV123" s="873">
        <v>130</v>
      </c>
      <c r="GW123" s="873">
        <v>0</v>
      </c>
      <c r="GX123" s="873">
        <v>130</v>
      </c>
      <c r="GY123" s="873">
        <v>79524891</v>
      </c>
      <c r="GZ123" s="873">
        <v>0</v>
      </c>
      <c r="HA123" s="873">
        <v>79524891</v>
      </c>
      <c r="HB123" s="873">
        <v>108977</v>
      </c>
      <c r="HC123" s="873">
        <v>0</v>
      </c>
      <c r="HD123" s="873">
        <v>108977</v>
      </c>
      <c r="HE123" s="873">
        <v>-12305765</v>
      </c>
      <c r="HF123" s="873">
        <v>0</v>
      </c>
      <c r="HG123" s="873">
        <v>-12305765</v>
      </c>
      <c r="HH123" s="873">
        <v>-2100106</v>
      </c>
      <c r="HI123" s="873">
        <v>0</v>
      </c>
      <c r="HJ123" s="873">
        <v>-2100106</v>
      </c>
      <c r="HK123" s="873">
        <v>-54226</v>
      </c>
      <c r="HL123" s="873">
        <v>0</v>
      </c>
      <c r="HM123" s="873">
        <v>-54226</v>
      </c>
      <c r="HN123" s="873">
        <v>-36778852</v>
      </c>
      <c r="HO123" s="873">
        <v>0</v>
      </c>
      <c r="HP123" s="873">
        <v>-36778852</v>
      </c>
      <c r="HQ123" s="873">
        <v>130</v>
      </c>
      <c r="HR123" s="873">
        <v>0</v>
      </c>
      <c r="HS123" s="873">
        <v>130</v>
      </c>
      <c r="HT123" s="873">
        <v>-51129842</v>
      </c>
      <c r="HU123" s="873">
        <v>0</v>
      </c>
      <c r="HV123" s="873">
        <v>-51129842</v>
      </c>
      <c r="HW123" s="873">
        <v>28395049</v>
      </c>
      <c r="HX123" s="873">
        <v>0</v>
      </c>
      <c r="HY123" s="873">
        <v>28395049</v>
      </c>
      <c r="HZ123" s="870" t="s">
        <v>733</v>
      </c>
      <c r="IA123" s="870" t="s">
        <v>678</v>
      </c>
      <c r="IB123" s="870" t="s">
        <v>1907</v>
      </c>
      <c r="IC123" s="870" t="s">
        <v>2739</v>
      </c>
      <c r="ID123" s="870" t="s">
        <v>2860</v>
      </c>
    </row>
    <row r="124" spans="1:238" x14ac:dyDescent="0.2">
      <c r="A124" s="870" t="s">
        <v>3069</v>
      </c>
      <c r="B124" s="870" t="s">
        <v>301</v>
      </c>
      <c r="C124" s="870" t="s">
        <v>300</v>
      </c>
      <c r="D124" s="873">
        <v>68620270</v>
      </c>
      <c r="E124" s="873">
        <v>0</v>
      </c>
      <c r="F124" s="873">
        <v>68620270</v>
      </c>
      <c r="G124" s="873">
        <v>-2554599</v>
      </c>
      <c r="H124" s="873">
        <v>0</v>
      </c>
      <c r="I124" s="873">
        <v>-2554599</v>
      </c>
      <c r="J124" s="873">
        <v>-326830</v>
      </c>
      <c r="K124" s="873">
        <v>0</v>
      </c>
      <c r="L124" s="873">
        <v>-326830</v>
      </c>
      <c r="M124" s="873">
        <v>237542</v>
      </c>
      <c r="N124" s="873">
        <v>0</v>
      </c>
      <c r="O124" s="873">
        <v>237542</v>
      </c>
      <c r="P124" s="873">
        <v>250032</v>
      </c>
      <c r="Q124" s="873">
        <v>0</v>
      </c>
      <c r="R124" s="873">
        <v>250032</v>
      </c>
      <c r="S124" s="873">
        <v>-58272</v>
      </c>
      <c r="T124" s="873">
        <v>0</v>
      </c>
      <c r="U124" s="873">
        <v>-58272</v>
      </c>
      <c r="V124" s="873">
        <v>102472</v>
      </c>
      <c r="W124" s="873">
        <v>0</v>
      </c>
      <c r="X124" s="873">
        <v>102472</v>
      </c>
      <c r="Y124" s="873">
        <v>-6609161</v>
      </c>
      <c r="Z124" s="873">
        <v>0</v>
      </c>
      <c r="AA124" s="873">
        <v>-6609161</v>
      </c>
      <c r="AB124" s="873">
        <v>-1085</v>
      </c>
      <c r="AC124" s="873">
        <v>0</v>
      </c>
      <c r="AD124" s="873">
        <v>-1085</v>
      </c>
      <c r="AE124" s="873">
        <v>-227424</v>
      </c>
      <c r="AF124" s="873">
        <v>0</v>
      </c>
      <c r="AG124" s="873">
        <v>-227424</v>
      </c>
      <c r="AH124" s="873">
        <v>9561</v>
      </c>
      <c r="AI124" s="873">
        <v>0</v>
      </c>
      <c r="AJ124" s="873">
        <v>9561</v>
      </c>
      <c r="AK124" s="873">
        <v>0</v>
      </c>
      <c r="AL124" s="873">
        <v>0</v>
      </c>
      <c r="AM124" s="873">
        <v>0</v>
      </c>
      <c r="AN124" s="873">
        <v>40664</v>
      </c>
      <c r="AO124" s="873">
        <v>0</v>
      </c>
      <c r="AP124" s="873">
        <v>40664</v>
      </c>
      <c r="AQ124" s="873">
        <v>-2176</v>
      </c>
      <c r="AR124" s="873">
        <v>0</v>
      </c>
      <c r="AS124" s="873">
        <v>-2176</v>
      </c>
      <c r="AT124" s="873">
        <v>-277649</v>
      </c>
      <c r="AU124" s="873">
        <v>0</v>
      </c>
      <c r="AV124" s="873">
        <v>-277649</v>
      </c>
      <c r="AW124" s="873">
        <v>4189</v>
      </c>
      <c r="AX124" s="873">
        <v>0</v>
      </c>
      <c r="AY124" s="873">
        <v>4189</v>
      </c>
      <c r="AZ124" s="873">
        <v>1034524</v>
      </c>
      <c r="BA124" s="873">
        <v>0</v>
      </c>
      <c r="BB124" s="873">
        <v>1034524</v>
      </c>
      <c r="BC124" s="873">
        <v>71009</v>
      </c>
      <c r="BD124" s="873">
        <v>0</v>
      </c>
      <c r="BE124" s="873">
        <v>71009</v>
      </c>
      <c r="BF124" s="873">
        <v>-6077255</v>
      </c>
      <c r="BG124" s="873">
        <v>0</v>
      </c>
      <c r="BH124" s="873">
        <v>-6077255</v>
      </c>
      <c r="BI124" s="873">
        <v>25371</v>
      </c>
      <c r="BJ124" s="873">
        <v>0</v>
      </c>
      <c r="BK124" s="873">
        <v>25371</v>
      </c>
      <c r="BL124" s="873">
        <v>-126699</v>
      </c>
      <c r="BM124" s="873">
        <v>0</v>
      </c>
      <c r="BN124" s="873">
        <v>-126699</v>
      </c>
      <c r="BO124" s="873">
        <v>0</v>
      </c>
      <c r="BP124" s="873">
        <v>0</v>
      </c>
      <c r="BQ124" s="873">
        <v>0</v>
      </c>
      <c r="BR124" s="873">
        <v>0</v>
      </c>
      <c r="BS124" s="873">
        <v>0</v>
      </c>
      <c r="BT124" s="873">
        <v>0</v>
      </c>
      <c r="BU124" s="873">
        <v>0</v>
      </c>
      <c r="BV124" s="873">
        <v>0</v>
      </c>
      <c r="BW124" s="873">
        <v>0</v>
      </c>
      <c r="BX124" s="873">
        <v>0</v>
      </c>
      <c r="BY124" s="873">
        <v>0</v>
      </c>
      <c r="BZ124" s="873">
        <v>0</v>
      </c>
      <c r="CA124" s="873">
        <v>0</v>
      </c>
      <c r="CB124" s="873">
        <v>0</v>
      </c>
      <c r="CC124" s="873">
        <v>0</v>
      </c>
      <c r="CD124" s="873">
        <v>-11909635</v>
      </c>
      <c r="CE124" s="873">
        <v>0</v>
      </c>
      <c r="CF124" s="873">
        <v>-11909635</v>
      </c>
      <c r="CG124" s="873">
        <v>-21216</v>
      </c>
      <c r="CH124" s="873">
        <v>0</v>
      </c>
      <c r="CI124" s="873">
        <v>-21216</v>
      </c>
      <c r="CJ124" s="873">
        <v>1522</v>
      </c>
      <c r="CK124" s="873">
        <v>0</v>
      </c>
      <c r="CL124" s="873">
        <v>1522</v>
      </c>
      <c r="CM124" s="873">
        <v>-1027919</v>
      </c>
      <c r="CN124" s="873">
        <v>0</v>
      </c>
      <c r="CO124" s="873">
        <v>-1027919</v>
      </c>
      <c r="CP124" s="873">
        <v>-106253</v>
      </c>
      <c r="CQ124" s="873">
        <v>0</v>
      </c>
      <c r="CR124" s="873">
        <v>-106253</v>
      </c>
      <c r="CS124" s="873">
        <v>-1153866</v>
      </c>
      <c r="CT124" s="873">
        <v>0</v>
      </c>
      <c r="CU124" s="873">
        <v>-1153866</v>
      </c>
      <c r="CV124" s="873">
        <v>-34802</v>
      </c>
      <c r="CW124" s="873">
        <v>0</v>
      </c>
      <c r="CX124" s="873">
        <v>-34802</v>
      </c>
      <c r="CY124" s="873">
        <v>0</v>
      </c>
      <c r="CZ124" s="873">
        <v>0</v>
      </c>
      <c r="DA124" s="873">
        <v>0</v>
      </c>
      <c r="DB124" s="873">
        <v>-17475</v>
      </c>
      <c r="DC124" s="873">
        <v>0</v>
      </c>
      <c r="DD124" s="873">
        <v>-17475</v>
      </c>
      <c r="DE124" s="873">
        <v>0</v>
      </c>
      <c r="DF124" s="873">
        <v>0</v>
      </c>
      <c r="DG124" s="873">
        <v>0</v>
      </c>
      <c r="DH124" s="873">
        <v>0</v>
      </c>
      <c r="DI124" s="873">
        <v>0</v>
      </c>
      <c r="DJ124" s="873">
        <v>0</v>
      </c>
      <c r="DK124" s="873">
        <v>0</v>
      </c>
      <c r="DL124" s="873">
        <v>0</v>
      </c>
      <c r="DM124" s="873">
        <v>0</v>
      </c>
      <c r="DN124" s="873">
        <v>0</v>
      </c>
      <c r="DO124" s="873">
        <v>0</v>
      </c>
      <c r="DP124" s="873">
        <v>0</v>
      </c>
      <c r="DQ124" s="873">
        <v>0</v>
      </c>
      <c r="DR124" s="873">
        <v>0</v>
      </c>
      <c r="DS124" s="873">
        <v>0</v>
      </c>
      <c r="DT124" s="873">
        <v>0</v>
      </c>
      <c r="DU124" s="873">
        <v>0</v>
      </c>
      <c r="DV124" s="873">
        <v>0</v>
      </c>
      <c r="DW124" s="873">
        <v>0</v>
      </c>
      <c r="DX124" s="873">
        <v>0</v>
      </c>
      <c r="DY124" s="873">
        <v>0</v>
      </c>
      <c r="DZ124" s="873">
        <v>0</v>
      </c>
      <c r="EA124" s="873">
        <v>0</v>
      </c>
      <c r="EB124" s="873">
        <v>0</v>
      </c>
      <c r="EC124" s="873">
        <v>0</v>
      </c>
      <c r="ED124" s="873">
        <v>0</v>
      </c>
      <c r="EE124" s="873">
        <v>0</v>
      </c>
      <c r="EF124" s="873">
        <v>0</v>
      </c>
      <c r="EG124" s="873">
        <v>0</v>
      </c>
      <c r="EH124" s="873">
        <v>-52277</v>
      </c>
      <c r="EI124" s="873">
        <v>0</v>
      </c>
      <c r="EJ124" s="873">
        <v>-52277</v>
      </c>
      <c r="EK124" s="873">
        <v>0</v>
      </c>
      <c r="EL124" s="873">
        <v>0</v>
      </c>
      <c r="EM124" s="873">
        <v>0</v>
      </c>
      <c r="EN124" s="873">
        <v>0</v>
      </c>
      <c r="EO124" s="873">
        <v>0</v>
      </c>
      <c r="EP124" s="873">
        <v>0</v>
      </c>
      <c r="EQ124" s="873">
        <v>5193</v>
      </c>
      <c r="ER124" s="873">
        <v>0</v>
      </c>
      <c r="ES124" s="873">
        <v>5193</v>
      </c>
      <c r="ET124" s="873">
        <v>0</v>
      </c>
      <c r="EU124" s="873">
        <v>0</v>
      </c>
      <c r="EV124" s="873">
        <v>0</v>
      </c>
      <c r="EW124" s="873">
        <v>0</v>
      </c>
      <c r="EX124" s="873">
        <v>0</v>
      </c>
      <c r="EY124" s="873">
        <v>0</v>
      </c>
      <c r="EZ124" s="873">
        <v>0</v>
      </c>
      <c r="FA124" s="873">
        <v>0</v>
      </c>
      <c r="FB124" s="873">
        <v>0</v>
      </c>
      <c r="FC124" s="873">
        <v>0</v>
      </c>
      <c r="FD124" s="873">
        <v>0</v>
      </c>
      <c r="FE124" s="873">
        <v>0</v>
      </c>
      <c r="FF124" s="873">
        <v>0</v>
      </c>
      <c r="FG124" s="873">
        <v>0</v>
      </c>
      <c r="FH124" s="873">
        <v>0</v>
      </c>
      <c r="FI124" s="873">
        <v>0</v>
      </c>
      <c r="FJ124" s="873">
        <v>0</v>
      </c>
      <c r="FK124" s="873">
        <v>0</v>
      </c>
      <c r="FL124" s="873">
        <v>0</v>
      </c>
      <c r="FM124" s="873">
        <v>0</v>
      </c>
      <c r="FN124" s="873">
        <v>0</v>
      </c>
      <c r="FO124" s="873">
        <v>-78552</v>
      </c>
      <c r="FP124" s="873">
        <v>0</v>
      </c>
      <c r="FQ124" s="873">
        <v>-78552</v>
      </c>
      <c r="FR124" s="873">
        <v>15966</v>
      </c>
      <c r="FS124" s="873">
        <v>0</v>
      </c>
      <c r="FT124" s="873">
        <v>15966</v>
      </c>
      <c r="FU124" s="873">
        <v>-14540</v>
      </c>
      <c r="FV124" s="873">
        <v>0</v>
      </c>
      <c r="FW124" s="873">
        <v>-14540</v>
      </c>
      <c r="FX124" s="873">
        <v>14238</v>
      </c>
      <c r="FY124" s="873">
        <v>0</v>
      </c>
      <c r="FZ124" s="873">
        <v>14238</v>
      </c>
      <c r="GA124" s="873">
        <v>0</v>
      </c>
      <c r="GB124" s="873">
        <v>0</v>
      </c>
      <c r="GC124" s="873">
        <v>0</v>
      </c>
      <c r="GD124" s="873">
        <v>-30387778</v>
      </c>
      <c r="GE124" s="873">
        <v>0</v>
      </c>
      <c r="GF124" s="873">
        <v>-30387778</v>
      </c>
      <c r="GG124" s="873">
        <v>-254521</v>
      </c>
      <c r="GH124" s="873">
        <v>0</v>
      </c>
      <c r="GI124" s="873">
        <v>-254521</v>
      </c>
      <c r="GJ124" s="873">
        <v>-471103</v>
      </c>
      <c r="GK124" s="873">
        <v>0</v>
      </c>
      <c r="GL124" s="873">
        <v>-471103</v>
      </c>
      <c r="GM124" s="873">
        <v>-31171097</v>
      </c>
      <c r="GN124" s="873">
        <v>0</v>
      </c>
      <c r="GO124" s="873">
        <v>-31171097</v>
      </c>
      <c r="GP124" s="873">
        <v>0</v>
      </c>
      <c r="GQ124" s="873">
        <v>0</v>
      </c>
      <c r="GR124" s="873">
        <v>0</v>
      </c>
      <c r="GS124" s="873">
        <v>0</v>
      </c>
      <c r="GT124" s="873">
        <v>0</v>
      </c>
      <c r="GU124" s="873">
        <v>0</v>
      </c>
      <c r="GV124" s="873">
        <v>0</v>
      </c>
      <c r="GW124" s="873">
        <v>0</v>
      </c>
      <c r="GX124" s="873">
        <v>0</v>
      </c>
      <c r="GY124" s="873">
        <v>66065671</v>
      </c>
      <c r="GZ124" s="873">
        <v>0</v>
      </c>
      <c r="HA124" s="873">
        <v>66065671</v>
      </c>
      <c r="HB124" s="873">
        <v>102472</v>
      </c>
      <c r="HC124" s="873">
        <v>0</v>
      </c>
      <c r="HD124" s="873">
        <v>102472</v>
      </c>
      <c r="HE124" s="873">
        <v>-11909635</v>
      </c>
      <c r="HF124" s="873">
        <v>0</v>
      </c>
      <c r="HG124" s="873">
        <v>-11909635</v>
      </c>
      <c r="HH124" s="873">
        <v>-1153866</v>
      </c>
      <c r="HI124" s="873">
        <v>0</v>
      </c>
      <c r="HJ124" s="873">
        <v>-1153866</v>
      </c>
      <c r="HK124" s="873">
        <v>-52277</v>
      </c>
      <c r="HL124" s="873">
        <v>0</v>
      </c>
      <c r="HM124" s="873">
        <v>-52277</v>
      </c>
      <c r="HN124" s="873">
        <v>-31171097</v>
      </c>
      <c r="HO124" s="873">
        <v>0</v>
      </c>
      <c r="HP124" s="873">
        <v>-31171097</v>
      </c>
      <c r="HQ124" s="873">
        <v>0</v>
      </c>
      <c r="HR124" s="873">
        <v>0</v>
      </c>
      <c r="HS124" s="873">
        <v>0</v>
      </c>
      <c r="HT124" s="873">
        <v>-44184403</v>
      </c>
      <c r="HU124" s="873">
        <v>0</v>
      </c>
      <c r="HV124" s="873">
        <v>-44184403</v>
      </c>
      <c r="HW124" s="873">
        <v>21881268</v>
      </c>
      <c r="HX124" s="873">
        <v>0</v>
      </c>
      <c r="HY124" s="873">
        <v>21881268</v>
      </c>
      <c r="HZ124" s="870" t="s">
        <v>697</v>
      </c>
      <c r="IA124" s="870" t="s">
        <v>680</v>
      </c>
      <c r="IB124" s="870" t="s">
        <v>1908</v>
      </c>
      <c r="IC124" s="870" t="s">
        <v>2732</v>
      </c>
      <c r="ID124" s="870" t="s">
        <v>2861</v>
      </c>
    </row>
    <row r="125" spans="1:238" x14ac:dyDescent="0.2">
      <c r="A125" s="870" t="s">
        <v>3069</v>
      </c>
      <c r="B125" s="870" t="s">
        <v>303</v>
      </c>
      <c r="C125" s="870" t="s">
        <v>302</v>
      </c>
      <c r="D125" s="873">
        <v>36854406</v>
      </c>
      <c r="E125" s="873">
        <v>0</v>
      </c>
      <c r="F125" s="873">
        <v>36854406</v>
      </c>
      <c r="G125" s="873">
        <v>-1002498</v>
      </c>
      <c r="H125" s="873">
        <v>0</v>
      </c>
      <c r="I125" s="873">
        <v>-1002498</v>
      </c>
      <c r="J125" s="873">
        <v>-168629</v>
      </c>
      <c r="K125" s="873">
        <v>0</v>
      </c>
      <c r="L125" s="873">
        <v>-168629</v>
      </c>
      <c r="M125" s="873">
        <v>100656</v>
      </c>
      <c r="N125" s="873">
        <v>0</v>
      </c>
      <c r="O125" s="873">
        <v>100656</v>
      </c>
      <c r="P125" s="873">
        <v>236908</v>
      </c>
      <c r="Q125" s="873">
        <v>0</v>
      </c>
      <c r="R125" s="873">
        <v>236908</v>
      </c>
      <c r="S125" s="873">
        <v>366902</v>
      </c>
      <c r="T125" s="873">
        <v>0</v>
      </c>
      <c r="U125" s="873">
        <v>366902</v>
      </c>
      <c r="V125" s="873">
        <v>535837</v>
      </c>
      <c r="W125" s="873">
        <v>0</v>
      </c>
      <c r="X125" s="873">
        <v>535837</v>
      </c>
      <c r="Y125" s="873">
        <v>-2486214</v>
      </c>
      <c r="Z125" s="873">
        <v>0</v>
      </c>
      <c r="AA125" s="873">
        <v>-2486214</v>
      </c>
      <c r="AB125" s="873">
        <v>0</v>
      </c>
      <c r="AC125" s="873">
        <v>0</v>
      </c>
      <c r="AD125" s="873">
        <v>0</v>
      </c>
      <c r="AE125" s="873">
        <v>-166127</v>
      </c>
      <c r="AF125" s="873">
        <v>0</v>
      </c>
      <c r="AG125" s="873">
        <v>-166127</v>
      </c>
      <c r="AH125" s="873">
        <v>1642</v>
      </c>
      <c r="AI125" s="873">
        <v>0</v>
      </c>
      <c r="AJ125" s="873">
        <v>1642</v>
      </c>
      <c r="AK125" s="873">
        <v>0</v>
      </c>
      <c r="AL125" s="873">
        <v>0</v>
      </c>
      <c r="AM125" s="873">
        <v>0</v>
      </c>
      <c r="AN125" s="873">
        <v>-9082</v>
      </c>
      <c r="AO125" s="873">
        <v>0</v>
      </c>
      <c r="AP125" s="873">
        <v>-9082</v>
      </c>
      <c r="AQ125" s="873">
        <v>0</v>
      </c>
      <c r="AR125" s="873">
        <v>0</v>
      </c>
      <c r="AS125" s="873">
        <v>0</v>
      </c>
      <c r="AT125" s="873">
        <v>-158687</v>
      </c>
      <c r="AU125" s="873">
        <v>0</v>
      </c>
      <c r="AV125" s="873">
        <v>-158687</v>
      </c>
      <c r="AW125" s="873">
        <v>0</v>
      </c>
      <c r="AX125" s="873">
        <v>0</v>
      </c>
      <c r="AY125" s="873">
        <v>0</v>
      </c>
      <c r="AZ125" s="873">
        <v>685632</v>
      </c>
      <c r="BA125" s="873">
        <v>0</v>
      </c>
      <c r="BB125" s="873">
        <v>685632</v>
      </c>
      <c r="BC125" s="873">
        <v>-31006</v>
      </c>
      <c r="BD125" s="873">
        <v>0</v>
      </c>
      <c r="BE125" s="873">
        <v>-31006</v>
      </c>
      <c r="BF125" s="873">
        <v>-1893659</v>
      </c>
      <c r="BG125" s="873">
        <v>0</v>
      </c>
      <c r="BH125" s="873">
        <v>-1893659</v>
      </c>
      <c r="BI125" s="873">
        <v>-9724</v>
      </c>
      <c r="BJ125" s="873">
        <v>0</v>
      </c>
      <c r="BK125" s="873">
        <v>-9724</v>
      </c>
      <c r="BL125" s="873">
        <v>-5857</v>
      </c>
      <c r="BM125" s="873">
        <v>0</v>
      </c>
      <c r="BN125" s="873">
        <v>-5857</v>
      </c>
      <c r="BO125" s="873">
        <v>0</v>
      </c>
      <c r="BP125" s="873">
        <v>0</v>
      </c>
      <c r="BQ125" s="873">
        <v>0</v>
      </c>
      <c r="BR125" s="873">
        <v>-2483</v>
      </c>
      <c r="BS125" s="873">
        <v>0</v>
      </c>
      <c r="BT125" s="873">
        <v>-2483</v>
      </c>
      <c r="BU125" s="873">
        <v>0</v>
      </c>
      <c r="BV125" s="873">
        <v>0</v>
      </c>
      <c r="BW125" s="873">
        <v>0</v>
      </c>
      <c r="BX125" s="873">
        <v>0</v>
      </c>
      <c r="BY125" s="873">
        <v>0</v>
      </c>
      <c r="BZ125" s="873">
        <v>0</v>
      </c>
      <c r="CA125" s="873">
        <v>0</v>
      </c>
      <c r="CB125" s="873">
        <v>0</v>
      </c>
      <c r="CC125" s="873">
        <v>0</v>
      </c>
      <c r="CD125" s="873">
        <v>-3909438</v>
      </c>
      <c r="CE125" s="873">
        <v>0</v>
      </c>
      <c r="CF125" s="873">
        <v>-3909438</v>
      </c>
      <c r="CG125" s="873">
        <v>0</v>
      </c>
      <c r="CH125" s="873">
        <v>0</v>
      </c>
      <c r="CI125" s="873">
        <v>0</v>
      </c>
      <c r="CJ125" s="873">
        <v>-4693</v>
      </c>
      <c r="CK125" s="873">
        <v>0</v>
      </c>
      <c r="CL125" s="873">
        <v>-4693</v>
      </c>
      <c r="CM125" s="873">
        <v>-1746968</v>
      </c>
      <c r="CN125" s="873">
        <v>0</v>
      </c>
      <c r="CO125" s="873">
        <v>-1746968</v>
      </c>
      <c r="CP125" s="873">
        <v>73440</v>
      </c>
      <c r="CQ125" s="873">
        <v>0</v>
      </c>
      <c r="CR125" s="873">
        <v>73440</v>
      </c>
      <c r="CS125" s="873">
        <v>-1678221</v>
      </c>
      <c r="CT125" s="873">
        <v>0</v>
      </c>
      <c r="CU125" s="873">
        <v>-1678221</v>
      </c>
      <c r="CV125" s="873">
        <v>-127888</v>
      </c>
      <c r="CW125" s="873">
        <v>0</v>
      </c>
      <c r="CX125" s="873">
        <v>-127888</v>
      </c>
      <c r="CY125" s="873">
        <v>117</v>
      </c>
      <c r="CZ125" s="873">
        <v>0</v>
      </c>
      <c r="DA125" s="873">
        <v>117</v>
      </c>
      <c r="DB125" s="873">
        <v>-23334</v>
      </c>
      <c r="DC125" s="873">
        <v>0</v>
      </c>
      <c r="DD125" s="873">
        <v>-23334</v>
      </c>
      <c r="DE125" s="873">
        <v>0</v>
      </c>
      <c r="DF125" s="873">
        <v>0</v>
      </c>
      <c r="DG125" s="873">
        <v>0</v>
      </c>
      <c r="DH125" s="873">
        <v>-1464</v>
      </c>
      <c r="DI125" s="873">
        <v>0</v>
      </c>
      <c r="DJ125" s="873">
        <v>-1464</v>
      </c>
      <c r="DK125" s="873">
        <v>0</v>
      </c>
      <c r="DL125" s="873">
        <v>0</v>
      </c>
      <c r="DM125" s="873">
        <v>0</v>
      </c>
      <c r="DN125" s="873">
        <v>0</v>
      </c>
      <c r="DO125" s="873">
        <v>0</v>
      </c>
      <c r="DP125" s="873">
        <v>0</v>
      </c>
      <c r="DQ125" s="873">
        <v>0</v>
      </c>
      <c r="DR125" s="873">
        <v>0</v>
      </c>
      <c r="DS125" s="873">
        <v>0</v>
      </c>
      <c r="DT125" s="873">
        <v>0</v>
      </c>
      <c r="DU125" s="873">
        <v>0</v>
      </c>
      <c r="DV125" s="873">
        <v>0</v>
      </c>
      <c r="DW125" s="873">
        <v>0</v>
      </c>
      <c r="DX125" s="873">
        <v>0</v>
      </c>
      <c r="DY125" s="873">
        <v>0</v>
      </c>
      <c r="DZ125" s="873">
        <v>0</v>
      </c>
      <c r="EA125" s="873">
        <v>0</v>
      </c>
      <c r="EB125" s="873">
        <v>0</v>
      </c>
      <c r="EC125" s="873">
        <v>0</v>
      </c>
      <c r="ED125" s="873">
        <v>0</v>
      </c>
      <c r="EE125" s="873">
        <v>0</v>
      </c>
      <c r="EF125" s="873">
        <v>0</v>
      </c>
      <c r="EG125" s="873">
        <v>0</v>
      </c>
      <c r="EH125" s="873">
        <v>-152569</v>
      </c>
      <c r="EI125" s="873">
        <v>0</v>
      </c>
      <c r="EJ125" s="873">
        <v>-152569</v>
      </c>
      <c r="EK125" s="873">
        <v>0</v>
      </c>
      <c r="EL125" s="873">
        <v>0</v>
      </c>
      <c r="EM125" s="873">
        <v>0</v>
      </c>
      <c r="EN125" s="873">
        <v>0</v>
      </c>
      <c r="EO125" s="873">
        <v>0</v>
      </c>
      <c r="EP125" s="873">
        <v>0</v>
      </c>
      <c r="EQ125" s="873">
        <v>3988</v>
      </c>
      <c r="ER125" s="873">
        <v>0</v>
      </c>
      <c r="ES125" s="873">
        <v>3988</v>
      </c>
      <c r="ET125" s="873">
        <v>0</v>
      </c>
      <c r="EU125" s="873">
        <v>0</v>
      </c>
      <c r="EV125" s="873">
        <v>0</v>
      </c>
      <c r="EW125" s="873">
        <v>0</v>
      </c>
      <c r="EX125" s="873">
        <v>0</v>
      </c>
      <c r="EY125" s="873">
        <v>0</v>
      </c>
      <c r="EZ125" s="873">
        <v>1694</v>
      </c>
      <c r="FA125" s="873">
        <v>0</v>
      </c>
      <c r="FB125" s="873">
        <v>1694</v>
      </c>
      <c r="FC125" s="873">
        <v>-2483</v>
      </c>
      <c r="FD125" s="873">
        <v>0</v>
      </c>
      <c r="FE125" s="873">
        <v>-2483</v>
      </c>
      <c r="FF125" s="873">
        <v>0</v>
      </c>
      <c r="FG125" s="873">
        <v>0</v>
      </c>
      <c r="FH125" s="873">
        <v>0</v>
      </c>
      <c r="FI125" s="873">
        <v>0</v>
      </c>
      <c r="FJ125" s="873">
        <v>0</v>
      </c>
      <c r="FK125" s="873">
        <v>0</v>
      </c>
      <c r="FL125" s="873">
        <v>0</v>
      </c>
      <c r="FM125" s="873">
        <v>0</v>
      </c>
      <c r="FN125" s="873">
        <v>0</v>
      </c>
      <c r="FO125" s="873">
        <v>-8646</v>
      </c>
      <c r="FP125" s="873">
        <v>0</v>
      </c>
      <c r="FQ125" s="873">
        <v>-8646</v>
      </c>
      <c r="FR125" s="873">
        <v>5510</v>
      </c>
      <c r="FS125" s="873">
        <v>0</v>
      </c>
      <c r="FT125" s="873">
        <v>5510</v>
      </c>
      <c r="FU125" s="873">
        <v>0</v>
      </c>
      <c r="FV125" s="873">
        <v>0</v>
      </c>
      <c r="FW125" s="873">
        <v>0</v>
      </c>
      <c r="FX125" s="873">
        <v>-35213</v>
      </c>
      <c r="FY125" s="873">
        <v>0</v>
      </c>
      <c r="FZ125" s="873">
        <v>-35213</v>
      </c>
      <c r="GA125" s="873">
        <v>4000</v>
      </c>
      <c r="GB125" s="873">
        <v>0</v>
      </c>
      <c r="GC125" s="873">
        <v>4000</v>
      </c>
      <c r="GD125" s="873">
        <v>-13644727</v>
      </c>
      <c r="GE125" s="873">
        <v>0</v>
      </c>
      <c r="GF125" s="873">
        <v>-13644727</v>
      </c>
      <c r="GG125" s="873">
        <v>-84167</v>
      </c>
      <c r="GH125" s="873">
        <v>0</v>
      </c>
      <c r="GI125" s="873">
        <v>-84167</v>
      </c>
      <c r="GJ125" s="873">
        <v>-261627</v>
      </c>
      <c r="GK125" s="873">
        <v>0</v>
      </c>
      <c r="GL125" s="873">
        <v>-261627</v>
      </c>
      <c r="GM125" s="873">
        <v>-14021671</v>
      </c>
      <c r="GN125" s="873">
        <v>0</v>
      </c>
      <c r="GO125" s="873">
        <v>-14021671</v>
      </c>
      <c r="GP125" s="873">
        <v>0</v>
      </c>
      <c r="GQ125" s="873">
        <v>0</v>
      </c>
      <c r="GR125" s="873">
        <v>0</v>
      </c>
      <c r="GS125" s="873">
        <v>0</v>
      </c>
      <c r="GT125" s="873">
        <v>0</v>
      </c>
      <c r="GU125" s="873">
        <v>0</v>
      </c>
      <c r="GV125" s="873">
        <v>0</v>
      </c>
      <c r="GW125" s="873">
        <v>0</v>
      </c>
      <c r="GX125" s="873">
        <v>0</v>
      </c>
      <c r="GY125" s="873">
        <v>35851908</v>
      </c>
      <c r="GZ125" s="873">
        <v>0</v>
      </c>
      <c r="HA125" s="873">
        <v>35851908</v>
      </c>
      <c r="HB125" s="873">
        <v>535837</v>
      </c>
      <c r="HC125" s="873">
        <v>0</v>
      </c>
      <c r="HD125" s="873">
        <v>535837</v>
      </c>
      <c r="HE125" s="873">
        <v>-3909438</v>
      </c>
      <c r="HF125" s="873">
        <v>0</v>
      </c>
      <c r="HG125" s="873">
        <v>-3909438</v>
      </c>
      <c r="HH125" s="873">
        <v>-1678221</v>
      </c>
      <c r="HI125" s="873">
        <v>0</v>
      </c>
      <c r="HJ125" s="873">
        <v>-1678221</v>
      </c>
      <c r="HK125" s="873">
        <v>-152569</v>
      </c>
      <c r="HL125" s="873">
        <v>0</v>
      </c>
      <c r="HM125" s="873">
        <v>-152569</v>
      </c>
      <c r="HN125" s="873">
        <v>-14021671</v>
      </c>
      <c r="HO125" s="873">
        <v>0</v>
      </c>
      <c r="HP125" s="873">
        <v>-14021671</v>
      </c>
      <c r="HQ125" s="873">
        <v>0</v>
      </c>
      <c r="HR125" s="873">
        <v>0</v>
      </c>
      <c r="HS125" s="873">
        <v>0</v>
      </c>
      <c r="HT125" s="873">
        <v>-19226062</v>
      </c>
      <c r="HU125" s="873">
        <v>0</v>
      </c>
      <c r="HV125" s="873">
        <v>-19226062</v>
      </c>
      <c r="HW125" s="873">
        <v>16625846</v>
      </c>
      <c r="HX125" s="873">
        <v>0</v>
      </c>
      <c r="HY125" s="873">
        <v>16625846</v>
      </c>
      <c r="HZ125" s="870" t="s">
        <v>695</v>
      </c>
      <c r="IA125" s="870" t="s">
        <v>694</v>
      </c>
      <c r="IB125" s="870" t="s">
        <v>1907</v>
      </c>
      <c r="IC125" s="870" t="s">
        <v>2735</v>
      </c>
      <c r="ID125" s="870" t="s">
        <v>2862</v>
      </c>
    </row>
    <row r="126" spans="1:238" x14ac:dyDescent="0.2">
      <c r="A126" s="870" t="s">
        <v>3069</v>
      </c>
      <c r="B126" s="870" t="s">
        <v>305</v>
      </c>
      <c r="C126" s="870" t="s">
        <v>304</v>
      </c>
      <c r="D126" s="873">
        <v>36948411</v>
      </c>
      <c r="E126" s="873">
        <v>218260</v>
      </c>
      <c r="F126" s="873">
        <v>37166671</v>
      </c>
      <c r="G126" s="873">
        <v>1487521</v>
      </c>
      <c r="H126" s="873">
        <v>0</v>
      </c>
      <c r="I126" s="873">
        <v>1487521</v>
      </c>
      <c r="J126" s="873">
        <v>-147286</v>
      </c>
      <c r="K126" s="873">
        <v>-3477</v>
      </c>
      <c r="L126" s="873">
        <v>-150763</v>
      </c>
      <c r="M126" s="873">
        <v>193551</v>
      </c>
      <c r="N126" s="873">
        <v>0</v>
      </c>
      <c r="O126" s="873">
        <v>193551</v>
      </c>
      <c r="P126" s="873">
        <v>527702</v>
      </c>
      <c r="Q126" s="873">
        <v>0</v>
      </c>
      <c r="R126" s="873">
        <v>527702</v>
      </c>
      <c r="S126" s="873">
        <v>78923</v>
      </c>
      <c r="T126" s="873">
        <v>0</v>
      </c>
      <c r="U126" s="873">
        <v>78923</v>
      </c>
      <c r="V126" s="873">
        <v>652890</v>
      </c>
      <c r="W126" s="873">
        <v>-3477</v>
      </c>
      <c r="X126" s="873">
        <v>649413</v>
      </c>
      <c r="Y126" s="873">
        <v>-3357505</v>
      </c>
      <c r="Z126" s="873">
        <v>-36699</v>
      </c>
      <c r="AA126" s="873">
        <v>-3394204</v>
      </c>
      <c r="AB126" s="873">
        <v>0</v>
      </c>
      <c r="AC126" s="873">
        <v>0</v>
      </c>
      <c r="AD126" s="873">
        <v>0</v>
      </c>
      <c r="AE126" s="873">
        <v>-59876</v>
      </c>
      <c r="AF126" s="873">
        <v>0</v>
      </c>
      <c r="AG126" s="873">
        <v>-59876</v>
      </c>
      <c r="AH126" s="873">
        <v>350</v>
      </c>
      <c r="AI126" s="873">
        <v>0</v>
      </c>
      <c r="AJ126" s="873">
        <v>350</v>
      </c>
      <c r="AK126" s="873">
        <v>0</v>
      </c>
      <c r="AL126" s="873">
        <v>0</v>
      </c>
      <c r="AM126" s="873">
        <v>0</v>
      </c>
      <c r="AN126" s="873">
        <v>3796</v>
      </c>
      <c r="AO126" s="873">
        <v>0</v>
      </c>
      <c r="AP126" s="873">
        <v>3796</v>
      </c>
      <c r="AQ126" s="873">
        <v>0</v>
      </c>
      <c r="AR126" s="873">
        <v>0</v>
      </c>
      <c r="AS126" s="873">
        <v>0</v>
      </c>
      <c r="AT126" s="873">
        <v>-64022</v>
      </c>
      <c r="AU126" s="873">
        <v>0</v>
      </c>
      <c r="AV126" s="873">
        <v>-64022</v>
      </c>
      <c r="AW126" s="873">
        <v>0</v>
      </c>
      <c r="AX126" s="873">
        <v>0</v>
      </c>
      <c r="AY126" s="873">
        <v>0</v>
      </c>
      <c r="AZ126" s="873">
        <v>803694</v>
      </c>
      <c r="BA126" s="873">
        <v>2435</v>
      </c>
      <c r="BB126" s="873">
        <v>806129</v>
      </c>
      <c r="BC126" s="873">
        <v>-12892</v>
      </c>
      <c r="BD126" s="873">
        <v>0</v>
      </c>
      <c r="BE126" s="873">
        <v>-12892</v>
      </c>
      <c r="BF126" s="873">
        <v>-2628448</v>
      </c>
      <c r="BG126" s="873">
        <v>0</v>
      </c>
      <c r="BH126" s="873">
        <v>-2628448</v>
      </c>
      <c r="BI126" s="873">
        <v>-93407</v>
      </c>
      <c r="BJ126" s="873">
        <v>0</v>
      </c>
      <c r="BK126" s="873">
        <v>-93407</v>
      </c>
      <c r="BL126" s="873">
        <v>-25723</v>
      </c>
      <c r="BM126" s="873">
        <v>0</v>
      </c>
      <c r="BN126" s="873">
        <v>-25723</v>
      </c>
      <c r="BO126" s="873">
        <v>0</v>
      </c>
      <c r="BP126" s="873">
        <v>0</v>
      </c>
      <c r="BQ126" s="873">
        <v>0</v>
      </c>
      <c r="BR126" s="873">
        <v>0</v>
      </c>
      <c r="BS126" s="873">
        <v>0</v>
      </c>
      <c r="BT126" s="873">
        <v>0</v>
      </c>
      <c r="BU126" s="873">
        <v>0</v>
      </c>
      <c r="BV126" s="873">
        <v>0</v>
      </c>
      <c r="BW126" s="873">
        <v>0</v>
      </c>
      <c r="BX126" s="873">
        <v>0</v>
      </c>
      <c r="BY126" s="873">
        <v>0</v>
      </c>
      <c r="BZ126" s="873">
        <v>0</v>
      </c>
      <c r="CA126" s="873">
        <v>0</v>
      </c>
      <c r="CB126" s="873">
        <v>0</v>
      </c>
      <c r="CC126" s="873">
        <v>0</v>
      </c>
      <c r="CD126" s="873">
        <v>-5374157</v>
      </c>
      <c r="CE126" s="873">
        <v>-34264</v>
      </c>
      <c r="CF126" s="873">
        <v>-5408421</v>
      </c>
      <c r="CG126" s="873">
        <v>-20263</v>
      </c>
      <c r="CH126" s="873">
        <v>0</v>
      </c>
      <c r="CI126" s="873">
        <v>-20263</v>
      </c>
      <c r="CJ126" s="873">
        <v>-41839</v>
      </c>
      <c r="CK126" s="873">
        <v>0</v>
      </c>
      <c r="CL126" s="873">
        <v>-41839</v>
      </c>
      <c r="CM126" s="873">
        <v>-860038</v>
      </c>
      <c r="CN126" s="873">
        <v>-4029</v>
      </c>
      <c r="CO126" s="873">
        <v>-864067</v>
      </c>
      <c r="CP126" s="873">
        <v>-13469</v>
      </c>
      <c r="CQ126" s="873">
        <v>0</v>
      </c>
      <c r="CR126" s="873">
        <v>-13469</v>
      </c>
      <c r="CS126" s="873">
        <v>-935609</v>
      </c>
      <c r="CT126" s="873">
        <v>-4029</v>
      </c>
      <c r="CU126" s="873">
        <v>-939638</v>
      </c>
      <c r="CV126" s="873">
        <v>-111983</v>
      </c>
      <c r="CW126" s="873">
        <v>0</v>
      </c>
      <c r="CX126" s="873">
        <v>-111983</v>
      </c>
      <c r="CY126" s="873">
        <v>-644</v>
      </c>
      <c r="CZ126" s="873">
        <v>0</v>
      </c>
      <c r="DA126" s="873">
        <v>-644</v>
      </c>
      <c r="DB126" s="873">
        <v>-30073</v>
      </c>
      <c r="DC126" s="873">
        <v>0</v>
      </c>
      <c r="DD126" s="873">
        <v>-30073</v>
      </c>
      <c r="DE126" s="873">
        <v>677</v>
      </c>
      <c r="DF126" s="873">
        <v>0</v>
      </c>
      <c r="DG126" s="873">
        <v>677</v>
      </c>
      <c r="DH126" s="873">
        <v>-1695</v>
      </c>
      <c r="DI126" s="873">
        <v>0</v>
      </c>
      <c r="DJ126" s="873">
        <v>-1695</v>
      </c>
      <c r="DK126" s="873">
        <v>0</v>
      </c>
      <c r="DL126" s="873">
        <v>0</v>
      </c>
      <c r="DM126" s="873">
        <v>0</v>
      </c>
      <c r="DN126" s="873">
        <v>0</v>
      </c>
      <c r="DO126" s="873">
        <v>0</v>
      </c>
      <c r="DP126" s="873">
        <v>0</v>
      </c>
      <c r="DQ126" s="873">
        <v>0</v>
      </c>
      <c r="DR126" s="873">
        <v>0</v>
      </c>
      <c r="DS126" s="873">
        <v>0</v>
      </c>
      <c r="DT126" s="873">
        <v>0</v>
      </c>
      <c r="DU126" s="873">
        <v>0</v>
      </c>
      <c r="DV126" s="873">
        <v>0</v>
      </c>
      <c r="DW126" s="873">
        <v>0</v>
      </c>
      <c r="DX126" s="873">
        <v>0</v>
      </c>
      <c r="DY126" s="873">
        <v>0</v>
      </c>
      <c r="DZ126" s="873">
        <v>-6150</v>
      </c>
      <c r="EA126" s="873">
        <v>-3085</v>
      </c>
      <c r="EB126" s="873">
        <v>-9235</v>
      </c>
      <c r="EC126" s="873">
        <v>0</v>
      </c>
      <c r="ED126" s="873">
        <v>1585</v>
      </c>
      <c r="EE126" s="873">
        <v>1585</v>
      </c>
      <c r="EF126" s="873">
        <v>-1500</v>
      </c>
      <c r="EG126" s="873">
        <v>-6150</v>
      </c>
      <c r="EH126" s="873">
        <v>-149868</v>
      </c>
      <c r="EI126" s="873">
        <v>-1500</v>
      </c>
      <c r="EJ126" s="873">
        <v>-151368</v>
      </c>
      <c r="EK126" s="873">
        <v>0</v>
      </c>
      <c r="EL126" s="873">
        <v>0</v>
      </c>
      <c r="EM126" s="873">
        <v>0</v>
      </c>
      <c r="EN126" s="873">
        <v>0</v>
      </c>
      <c r="EO126" s="873">
        <v>0</v>
      </c>
      <c r="EP126" s="873">
        <v>0</v>
      </c>
      <c r="EQ126" s="873">
        <v>0</v>
      </c>
      <c r="ER126" s="873">
        <v>0</v>
      </c>
      <c r="ES126" s="873">
        <v>0</v>
      </c>
      <c r="ET126" s="873">
        <v>0</v>
      </c>
      <c r="EU126" s="873">
        <v>0</v>
      </c>
      <c r="EV126" s="873">
        <v>0</v>
      </c>
      <c r="EW126" s="873">
        <v>0</v>
      </c>
      <c r="EX126" s="873">
        <v>0</v>
      </c>
      <c r="EY126" s="873">
        <v>0</v>
      </c>
      <c r="EZ126" s="873">
        <v>0</v>
      </c>
      <c r="FA126" s="873">
        <v>0</v>
      </c>
      <c r="FB126" s="873">
        <v>0</v>
      </c>
      <c r="FC126" s="873">
        <v>0</v>
      </c>
      <c r="FD126" s="873">
        <v>0</v>
      </c>
      <c r="FE126" s="873">
        <v>0</v>
      </c>
      <c r="FF126" s="873">
        <v>0</v>
      </c>
      <c r="FG126" s="873">
        <v>0</v>
      </c>
      <c r="FH126" s="873">
        <v>0</v>
      </c>
      <c r="FI126" s="873">
        <v>-1297</v>
      </c>
      <c r="FJ126" s="873">
        <v>0</v>
      </c>
      <c r="FK126" s="873">
        <v>-1297</v>
      </c>
      <c r="FL126" s="873">
        <v>0</v>
      </c>
      <c r="FM126" s="873">
        <v>0</v>
      </c>
      <c r="FN126" s="873">
        <v>0</v>
      </c>
      <c r="FO126" s="873">
        <v>-23129</v>
      </c>
      <c r="FP126" s="873">
        <v>0</v>
      </c>
      <c r="FQ126" s="873">
        <v>-23129</v>
      </c>
      <c r="FR126" s="873">
        <v>8950</v>
      </c>
      <c r="FS126" s="873">
        <v>0</v>
      </c>
      <c r="FT126" s="873">
        <v>8950</v>
      </c>
      <c r="FU126" s="873">
        <v>0</v>
      </c>
      <c r="FV126" s="873">
        <v>0</v>
      </c>
      <c r="FW126" s="873">
        <v>0</v>
      </c>
      <c r="FX126" s="873">
        <v>1094</v>
      </c>
      <c r="FY126" s="873">
        <v>0</v>
      </c>
      <c r="FZ126" s="873">
        <v>1094</v>
      </c>
      <c r="GA126" s="873">
        <v>2000</v>
      </c>
      <c r="GB126" s="873">
        <v>0</v>
      </c>
      <c r="GC126" s="873">
        <v>2000</v>
      </c>
      <c r="GD126" s="873">
        <v>-11601670</v>
      </c>
      <c r="GE126" s="873">
        <v>0</v>
      </c>
      <c r="GF126" s="873">
        <v>-11601670</v>
      </c>
      <c r="GG126" s="873">
        <v>-26073</v>
      </c>
      <c r="GH126" s="873">
        <v>0</v>
      </c>
      <c r="GI126" s="873">
        <v>-26073</v>
      </c>
      <c r="GJ126" s="873">
        <v>-45948</v>
      </c>
      <c r="GK126" s="873">
        <v>0</v>
      </c>
      <c r="GL126" s="873">
        <v>-45948</v>
      </c>
      <c r="GM126" s="873">
        <v>-11686073</v>
      </c>
      <c r="GN126" s="873">
        <v>0</v>
      </c>
      <c r="GO126" s="873">
        <v>-11686073</v>
      </c>
      <c r="GP126" s="873">
        <v>0</v>
      </c>
      <c r="GQ126" s="873">
        <v>0</v>
      </c>
      <c r="GR126" s="873">
        <v>0</v>
      </c>
      <c r="GS126" s="873">
        <v>0</v>
      </c>
      <c r="GT126" s="873">
        <v>0</v>
      </c>
      <c r="GU126" s="873">
        <v>0</v>
      </c>
      <c r="GV126" s="873">
        <v>0</v>
      </c>
      <c r="GW126" s="873">
        <v>0</v>
      </c>
      <c r="GX126" s="873">
        <v>0</v>
      </c>
      <c r="GY126" s="873">
        <v>38435932</v>
      </c>
      <c r="GZ126" s="873">
        <v>218260</v>
      </c>
      <c r="HA126" s="873">
        <v>38654192</v>
      </c>
      <c r="HB126" s="873">
        <v>652890</v>
      </c>
      <c r="HC126" s="873">
        <v>-3477</v>
      </c>
      <c r="HD126" s="873">
        <v>649413</v>
      </c>
      <c r="HE126" s="873">
        <v>-5374157</v>
      </c>
      <c r="HF126" s="873">
        <v>-34264</v>
      </c>
      <c r="HG126" s="873">
        <v>-5408421</v>
      </c>
      <c r="HH126" s="873">
        <v>-935609</v>
      </c>
      <c r="HI126" s="873">
        <v>-4029</v>
      </c>
      <c r="HJ126" s="873">
        <v>-939638</v>
      </c>
      <c r="HK126" s="873">
        <v>-149868</v>
      </c>
      <c r="HL126" s="873">
        <v>-1500</v>
      </c>
      <c r="HM126" s="873">
        <v>-151368</v>
      </c>
      <c r="HN126" s="873">
        <v>-11686073</v>
      </c>
      <c r="HO126" s="873">
        <v>0</v>
      </c>
      <c r="HP126" s="873">
        <v>-11686073</v>
      </c>
      <c r="HQ126" s="873">
        <v>0</v>
      </c>
      <c r="HR126" s="873">
        <v>0</v>
      </c>
      <c r="HS126" s="873">
        <v>0</v>
      </c>
      <c r="HT126" s="873">
        <v>-17492817</v>
      </c>
      <c r="HU126" s="873">
        <v>-43270</v>
      </c>
      <c r="HV126" s="873">
        <v>-17536087</v>
      </c>
      <c r="HW126" s="873">
        <v>20943115</v>
      </c>
      <c r="HX126" s="873">
        <v>174990</v>
      </c>
      <c r="HY126" s="873">
        <v>21118105</v>
      </c>
      <c r="HZ126" s="870" t="s">
        <v>679</v>
      </c>
      <c r="IA126" s="870" t="s">
        <v>722</v>
      </c>
      <c r="IB126" s="870" t="s">
        <v>679</v>
      </c>
      <c r="IC126" s="870" t="s">
        <v>819</v>
      </c>
      <c r="ID126" s="870" t="s">
        <v>2863</v>
      </c>
    </row>
    <row r="127" spans="1:238" x14ac:dyDescent="0.2">
      <c r="A127" s="870" t="s">
        <v>3070</v>
      </c>
      <c r="B127" s="870" t="s">
        <v>307</v>
      </c>
      <c r="C127" s="870" t="s">
        <v>306</v>
      </c>
      <c r="D127" s="873">
        <v>29988363</v>
      </c>
      <c r="E127" s="873">
        <v>0</v>
      </c>
      <c r="F127" s="873">
        <v>29988363</v>
      </c>
      <c r="G127" s="873">
        <v>-11536</v>
      </c>
      <c r="H127" s="873">
        <v>0</v>
      </c>
      <c r="I127" s="873">
        <v>-11536</v>
      </c>
      <c r="J127" s="873">
        <v>-158677</v>
      </c>
      <c r="K127" s="873">
        <v>0</v>
      </c>
      <c r="L127" s="873">
        <v>-158677</v>
      </c>
      <c r="M127" s="873">
        <v>137293</v>
      </c>
      <c r="N127" s="873">
        <v>0</v>
      </c>
      <c r="O127" s="873">
        <v>137293</v>
      </c>
      <c r="P127" s="873">
        <v>100734</v>
      </c>
      <c r="Q127" s="873">
        <v>0</v>
      </c>
      <c r="R127" s="873">
        <v>100734</v>
      </c>
      <c r="S127" s="873">
        <v>22549</v>
      </c>
      <c r="T127" s="873">
        <v>0</v>
      </c>
      <c r="U127" s="873">
        <v>22549</v>
      </c>
      <c r="V127" s="873">
        <v>101899</v>
      </c>
      <c r="W127" s="873">
        <v>0</v>
      </c>
      <c r="X127" s="873">
        <v>101899</v>
      </c>
      <c r="Y127" s="873">
        <v>-3807296</v>
      </c>
      <c r="Z127" s="873">
        <v>0</v>
      </c>
      <c r="AA127" s="873">
        <v>-3807296</v>
      </c>
      <c r="AB127" s="873">
        <v>-39849</v>
      </c>
      <c r="AC127" s="873">
        <v>0</v>
      </c>
      <c r="AD127" s="873">
        <v>-39849</v>
      </c>
      <c r="AE127" s="873">
        <v>-140607</v>
      </c>
      <c r="AF127" s="873">
        <v>0</v>
      </c>
      <c r="AG127" s="873">
        <v>-140607</v>
      </c>
      <c r="AH127" s="873">
        <v>0</v>
      </c>
      <c r="AI127" s="873">
        <v>0</v>
      </c>
      <c r="AJ127" s="873">
        <v>0</v>
      </c>
      <c r="AK127" s="873">
        <v>0</v>
      </c>
      <c r="AL127" s="873">
        <v>0</v>
      </c>
      <c r="AM127" s="873">
        <v>0</v>
      </c>
      <c r="AN127" s="873">
        <v>-6662</v>
      </c>
      <c r="AO127" s="873">
        <v>0</v>
      </c>
      <c r="AP127" s="873">
        <v>-6662</v>
      </c>
      <c r="AQ127" s="873">
        <v>0</v>
      </c>
      <c r="AR127" s="873">
        <v>0</v>
      </c>
      <c r="AS127" s="873">
        <v>0</v>
      </c>
      <c r="AT127" s="873">
        <v>-133945</v>
      </c>
      <c r="AU127" s="873">
        <v>0</v>
      </c>
      <c r="AV127" s="873">
        <v>-133945</v>
      </c>
      <c r="AW127" s="873">
        <v>0</v>
      </c>
      <c r="AX127" s="873">
        <v>0</v>
      </c>
      <c r="AY127" s="873">
        <v>0</v>
      </c>
      <c r="AZ127" s="873">
        <v>525276</v>
      </c>
      <c r="BA127" s="873">
        <v>0</v>
      </c>
      <c r="BB127" s="873">
        <v>525276</v>
      </c>
      <c r="BC127" s="873">
        <v>-1296</v>
      </c>
      <c r="BD127" s="873">
        <v>0</v>
      </c>
      <c r="BE127" s="873">
        <v>-1296</v>
      </c>
      <c r="BF127" s="873">
        <v>-3340213</v>
      </c>
      <c r="BG127" s="873">
        <v>0</v>
      </c>
      <c r="BH127" s="873">
        <v>-3340213</v>
      </c>
      <c r="BI127" s="873">
        <v>52091</v>
      </c>
      <c r="BJ127" s="873">
        <v>0</v>
      </c>
      <c r="BK127" s="873">
        <v>52091</v>
      </c>
      <c r="BL127" s="873">
        <v>-41308</v>
      </c>
      <c r="BM127" s="873">
        <v>0</v>
      </c>
      <c r="BN127" s="873">
        <v>-41308</v>
      </c>
      <c r="BO127" s="873">
        <v>0</v>
      </c>
      <c r="BP127" s="873">
        <v>0</v>
      </c>
      <c r="BQ127" s="873">
        <v>0</v>
      </c>
      <c r="BR127" s="873">
        <v>0</v>
      </c>
      <c r="BS127" s="873">
        <v>0</v>
      </c>
      <c r="BT127" s="873">
        <v>0</v>
      </c>
      <c r="BU127" s="873">
        <v>0</v>
      </c>
      <c r="BV127" s="873">
        <v>0</v>
      </c>
      <c r="BW127" s="873">
        <v>0</v>
      </c>
      <c r="BX127" s="873">
        <v>0</v>
      </c>
      <c r="BY127" s="873">
        <v>0</v>
      </c>
      <c r="BZ127" s="873">
        <v>0</v>
      </c>
      <c r="CA127" s="873">
        <v>0</v>
      </c>
      <c r="CB127" s="873">
        <v>0</v>
      </c>
      <c r="CC127" s="873">
        <v>0</v>
      </c>
      <c r="CD127" s="873">
        <v>-6753353</v>
      </c>
      <c r="CE127" s="873">
        <v>0</v>
      </c>
      <c r="CF127" s="873">
        <v>-6753353</v>
      </c>
      <c r="CG127" s="873">
        <v>-39177</v>
      </c>
      <c r="CH127" s="873">
        <v>0</v>
      </c>
      <c r="CI127" s="873">
        <v>-39177</v>
      </c>
      <c r="CJ127" s="873">
        <v>-2681</v>
      </c>
      <c r="CK127" s="873">
        <v>0</v>
      </c>
      <c r="CL127" s="873">
        <v>-2681</v>
      </c>
      <c r="CM127" s="873">
        <v>-549115</v>
      </c>
      <c r="CN127" s="873">
        <v>0</v>
      </c>
      <c r="CO127" s="873">
        <v>-549115</v>
      </c>
      <c r="CP127" s="873">
        <v>827</v>
      </c>
      <c r="CQ127" s="873">
        <v>0</v>
      </c>
      <c r="CR127" s="873">
        <v>827</v>
      </c>
      <c r="CS127" s="873">
        <v>-590146</v>
      </c>
      <c r="CT127" s="873">
        <v>0</v>
      </c>
      <c r="CU127" s="873">
        <v>-590146</v>
      </c>
      <c r="CV127" s="873">
        <v>-10994</v>
      </c>
      <c r="CW127" s="873">
        <v>0</v>
      </c>
      <c r="CX127" s="873">
        <v>-10994</v>
      </c>
      <c r="CY127" s="873">
        <v>443</v>
      </c>
      <c r="CZ127" s="873">
        <v>0</v>
      </c>
      <c r="DA127" s="873">
        <v>443</v>
      </c>
      <c r="DB127" s="873">
        <v>-14097</v>
      </c>
      <c r="DC127" s="873">
        <v>0</v>
      </c>
      <c r="DD127" s="873">
        <v>-14097</v>
      </c>
      <c r="DE127" s="873">
        <v>1193</v>
      </c>
      <c r="DF127" s="873">
        <v>0</v>
      </c>
      <c r="DG127" s="873">
        <v>1193</v>
      </c>
      <c r="DH127" s="873">
        <v>0</v>
      </c>
      <c r="DI127" s="873">
        <v>0</v>
      </c>
      <c r="DJ127" s="873">
        <v>0</v>
      </c>
      <c r="DK127" s="873">
        <v>0</v>
      </c>
      <c r="DL127" s="873">
        <v>0</v>
      </c>
      <c r="DM127" s="873">
        <v>0</v>
      </c>
      <c r="DN127" s="873">
        <v>0</v>
      </c>
      <c r="DO127" s="873">
        <v>0</v>
      </c>
      <c r="DP127" s="873">
        <v>0</v>
      </c>
      <c r="DQ127" s="873">
        <v>0</v>
      </c>
      <c r="DR127" s="873">
        <v>0</v>
      </c>
      <c r="DS127" s="873">
        <v>0</v>
      </c>
      <c r="DT127" s="873">
        <v>0</v>
      </c>
      <c r="DU127" s="873">
        <v>0</v>
      </c>
      <c r="DV127" s="873">
        <v>0</v>
      </c>
      <c r="DW127" s="873">
        <v>0</v>
      </c>
      <c r="DX127" s="873">
        <v>0</v>
      </c>
      <c r="DY127" s="873">
        <v>0</v>
      </c>
      <c r="DZ127" s="873">
        <v>-25331</v>
      </c>
      <c r="EA127" s="873">
        <v>0</v>
      </c>
      <c r="EB127" s="873">
        <v>-25331</v>
      </c>
      <c r="EC127" s="873">
        <v>0</v>
      </c>
      <c r="ED127" s="873">
        <v>0</v>
      </c>
      <c r="EE127" s="873">
        <v>0</v>
      </c>
      <c r="EF127" s="873">
        <v>0</v>
      </c>
      <c r="EG127" s="873">
        <v>0</v>
      </c>
      <c r="EH127" s="873">
        <v>-48786</v>
      </c>
      <c r="EI127" s="873">
        <v>0</v>
      </c>
      <c r="EJ127" s="873">
        <v>-48786</v>
      </c>
      <c r="EK127" s="873">
        <v>0</v>
      </c>
      <c r="EL127" s="873">
        <v>0</v>
      </c>
      <c r="EM127" s="873">
        <v>0</v>
      </c>
      <c r="EN127" s="873">
        <v>0</v>
      </c>
      <c r="EO127" s="873">
        <v>0</v>
      </c>
      <c r="EP127" s="873">
        <v>0</v>
      </c>
      <c r="EQ127" s="873">
        <v>0</v>
      </c>
      <c r="ER127" s="873">
        <v>0</v>
      </c>
      <c r="ES127" s="873">
        <v>0</v>
      </c>
      <c r="ET127" s="873">
        <v>0</v>
      </c>
      <c r="EU127" s="873">
        <v>0</v>
      </c>
      <c r="EV127" s="873">
        <v>0</v>
      </c>
      <c r="EW127" s="873">
        <v>0</v>
      </c>
      <c r="EX127" s="873">
        <v>0</v>
      </c>
      <c r="EY127" s="873">
        <v>0</v>
      </c>
      <c r="EZ127" s="873">
        <v>0</v>
      </c>
      <c r="FA127" s="873">
        <v>0</v>
      </c>
      <c r="FB127" s="873">
        <v>0</v>
      </c>
      <c r="FC127" s="873">
        <v>0</v>
      </c>
      <c r="FD127" s="873">
        <v>0</v>
      </c>
      <c r="FE127" s="873">
        <v>0</v>
      </c>
      <c r="FF127" s="873">
        <v>0</v>
      </c>
      <c r="FG127" s="873">
        <v>0</v>
      </c>
      <c r="FH127" s="873">
        <v>0</v>
      </c>
      <c r="FI127" s="873">
        <v>-1365</v>
      </c>
      <c r="FJ127" s="873">
        <v>0</v>
      </c>
      <c r="FK127" s="873">
        <v>-1365</v>
      </c>
      <c r="FL127" s="873">
        <v>0</v>
      </c>
      <c r="FM127" s="873">
        <v>0</v>
      </c>
      <c r="FN127" s="873">
        <v>0</v>
      </c>
      <c r="FO127" s="873">
        <v>-22044</v>
      </c>
      <c r="FP127" s="873">
        <v>0</v>
      </c>
      <c r="FQ127" s="873">
        <v>-22044</v>
      </c>
      <c r="FR127" s="873">
        <v>1978</v>
      </c>
      <c r="FS127" s="873">
        <v>0</v>
      </c>
      <c r="FT127" s="873">
        <v>1978</v>
      </c>
      <c r="FU127" s="873">
        <v>-6461</v>
      </c>
      <c r="FV127" s="873">
        <v>0</v>
      </c>
      <c r="FW127" s="873">
        <v>-6461</v>
      </c>
      <c r="FX127" s="873">
        <v>0</v>
      </c>
      <c r="FY127" s="873">
        <v>0</v>
      </c>
      <c r="FZ127" s="873">
        <v>0</v>
      </c>
      <c r="GA127" s="873">
        <v>742</v>
      </c>
      <c r="GB127" s="873">
        <v>0</v>
      </c>
      <c r="GC127" s="873">
        <v>742</v>
      </c>
      <c r="GD127" s="873">
        <v>-13462507</v>
      </c>
      <c r="GE127" s="873">
        <v>0</v>
      </c>
      <c r="GF127" s="873">
        <v>-13462507</v>
      </c>
      <c r="GG127" s="873">
        <v>0</v>
      </c>
      <c r="GH127" s="873">
        <v>0</v>
      </c>
      <c r="GI127" s="873">
        <v>0</v>
      </c>
      <c r="GJ127" s="873">
        <v>-122894</v>
      </c>
      <c r="GK127" s="873">
        <v>0</v>
      </c>
      <c r="GL127" s="873">
        <v>-122894</v>
      </c>
      <c r="GM127" s="873">
        <v>-13612551</v>
      </c>
      <c r="GN127" s="873">
        <v>0</v>
      </c>
      <c r="GO127" s="873">
        <v>-13612551</v>
      </c>
      <c r="GP127" s="873">
        <v>0</v>
      </c>
      <c r="GQ127" s="873">
        <v>0</v>
      </c>
      <c r="GR127" s="873">
        <v>0</v>
      </c>
      <c r="GS127" s="873">
        <v>0</v>
      </c>
      <c r="GT127" s="873">
        <v>0</v>
      </c>
      <c r="GU127" s="873">
        <v>0</v>
      </c>
      <c r="GV127" s="873">
        <v>0</v>
      </c>
      <c r="GW127" s="873">
        <v>0</v>
      </c>
      <c r="GX127" s="873">
        <v>0</v>
      </c>
      <c r="GY127" s="873">
        <v>29976827</v>
      </c>
      <c r="GZ127" s="873">
        <v>0</v>
      </c>
      <c r="HA127" s="873">
        <v>29976827</v>
      </c>
      <c r="HB127" s="873">
        <v>101899</v>
      </c>
      <c r="HC127" s="873">
        <v>0</v>
      </c>
      <c r="HD127" s="873">
        <v>101899</v>
      </c>
      <c r="HE127" s="873">
        <v>-6753353</v>
      </c>
      <c r="HF127" s="873">
        <v>0</v>
      </c>
      <c r="HG127" s="873">
        <v>-6753353</v>
      </c>
      <c r="HH127" s="873">
        <v>-590146</v>
      </c>
      <c r="HI127" s="873">
        <v>0</v>
      </c>
      <c r="HJ127" s="873">
        <v>-590146</v>
      </c>
      <c r="HK127" s="873">
        <v>-48786</v>
      </c>
      <c r="HL127" s="873">
        <v>0</v>
      </c>
      <c r="HM127" s="873">
        <v>-48786</v>
      </c>
      <c r="HN127" s="873">
        <v>-13612551</v>
      </c>
      <c r="HO127" s="873">
        <v>0</v>
      </c>
      <c r="HP127" s="873">
        <v>-13612551</v>
      </c>
      <c r="HQ127" s="873">
        <v>0</v>
      </c>
      <c r="HR127" s="873">
        <v>0</v>
      </c>
      <c r="HS127" s="873">
        <v>0</v>
      </c>
      <c r="HT127" s="873">
        <v>-20902937</v>
      </c>
      <c r="HU127" s="873">
        <v>0</v>
      </c>
      <c r="HV127" s="873">
        <v>-20902937</v>
      </c>
      <c r="HW127" s="873">
        <v>9073890</v>
      </c>
      <c r="HX127" s="873">
        <v>0</v>
      </c>
      <c r="HY127" s="873">
        <v>9073890</v>
      </c>
      <c r="HZ127" s="870" t="s">
        <v>706</v>
      </c>
      <c r="IA127" s="870" t="s">
        <v>705</v>
      </c>
      <c r="IB127" s="870" t="s">
        <v>1907</v>
      </c>
      <c r="IC127" s="870" t="s">
        <v>2735</v>
      </c>
      <c r="ID127" s="870" t="s">
        <v>2864</v>
      </c>
    </row>
    <row r="128" spans="1:238" x14ac:dyDescent="0.2">
      <c r="A128" s="870" t="s">
        <v>3069</v>
      </c>
      <c r="B128" s="870" t="s">
        <v>308</v>
      </c>
      <c r="C128" s="870" t="s">
        <v>3056</v>
      </c>
      <c r="D128" s="873">
        <v>42678948</v>
      </c>
      <c r="E128" s="873">
        <v>0</v>
      </c>
      <c r="F128" s="873">
        <v>42678948</v>
      </c>
      <c r="G128" s="873">
        <v>-1059285</v>
      </c>
      <c r="H128" s="873">
        <v>0</v>
      </c>
      <c r="I128" s="873">
        <v>-1059285</v>
      </c>
      <c r="J128" s="873">
        <v>-159467</v>
      </c>
      <c r="K128" s="873">
        <v>0</v>
      </c>
      <c r="L128" s="873">
        <v>-159467</v>
      </c>
      <c r="M128" s="873">
        <v>121001</v>
      </c>
      <c r="N128" s="873">
        <v>0</v>
      </c>
      <c r="O128" s="873">
        <v>121001</v>
      </c>
      <c r="P128" s="873">
        <v>503729</v>
      </c>
      <c r="Q128" s="873">
        <v>0</v>
      </c>
      <c r="R128" s="873">
        <v>503729</v>
      </c>
      <c r="S128" s="873">
        <v>37854</v>
      </c>
      <c r="T128" s="873">
        <v>0</v>
      </c>
      <c r="U128" s="873">
        <v>37854</v>
      </c>
      <c r="V128" s="873">
        <v>503117</v>
      </c>
      <c r="W128" s="873">
        <v>0</v>
      </c>
      <c r="X128" s="873">
        <v>503117</v>
      </c>
      <c r="Y128" s="873">
        <v>-3682530</v>
      </c>
      <c r="Z128" s="873">
        <v>0</v>
      </c>
      <c r="AA128" s="873">
        <v>-3682530</v>
      </c>
      <c r="AB128" s="873">
        <v>0</v>
      </c>
      <c r="AC128" s="873">
        <v>0</v>
      </c>
      <c r="AD128" s="873">
        <v>0</v>
      </c>
      <c r="AE128" s="873">
        <v>-223306</v>
      </c>
      <c r="AF128" s="873">
        <v>0</v>
      </c>
      <c r="AG128" s="873">
        <v>-223306</v>
      </c>
      <c r="AH128" s="873">
        <v>0</v>
      </c>
      <c r="AI128" s="873">
        <v>0</v>
      </c>
      <c r="AJ128" s="873">
        <v>0</v>
      </c>
      <c r="AK128" s="873">
        <v>0</v>
      </c>
      <c r="AL128" s="873">
        <v>0</v>
      </c>
      <c r="AM128" s="873">
        <v>0</v>
      </c>
      <c r="AN128" s="873">
        <v>1277</v>
      </c>
      <c r="AO128" s="873">
        <v>0</v>
      </c>
      <c r="AP128" s="873">
        <v>1277</v>
      </c>
      <c r="AQ128" s="873">
        <v>0</v>
      </c>
      <c r="AR128" s="873">
        <v>0</v>
      </c>
      <c r="AS128" s="873">
        <v>0</v>
      </c>
      <c r="AT128" s="873">
        <v>-224583</v>
      </c>
      <c r="AU128" s="873">
        <v>0</v>
      </c>
      <c r="AV128" s="873">
        <v>-224583</v>
      </c>
      <c r="AW128" s="873">
        <v>0</v>
      </c>
      <c r="AX128" s="873">
        <v>0</v>
      </c>
      <c r="AY128" s="873">
        <v>0</v>
      </c>
      <c r="AZ128" s="873">
        <v>772580</v>
      </c>
      <c r="BA128" s="873">
        <v>0</v>
      </c>
      <c r="BB128" s="873">
        <v>772580</v>
      </c>
      <c r="BC128" s="873">
        <v>-21141</v>
      </c>
      <c r="BD128" s="873">
        <v>0</v>
      </c>
      <c r="BE128" s="873">
        <v>-21141</v>
      </c>
      <c r="BF128" s="873">
        <v>-2277849</v>
      </c>
      <c r="BG128" s="873">
        <v>0</v>
      </c>
      <c r="BH128" s="873">
        <v>-2277849</v>
      </c>
      <c r="BI128" s="873">
        <v>12567</v>
      </c>
      <c r="BJ128" s="873">
        <v>0</v>
      </c>
      <c r="BK128" s="873">
        <v>12567</v>
      </c>
      <c r="BL128" s="873">
        <v>-10127</v>
      </c>
      <c r="BM128" s="873">
        <v>0</v>
      </c>
      <c r="BN128" s="873">
        <v>-10127</v>
      </c>
      <c r="BO128" s="873">
        <v>460</v>
      </c>
      <c r="BP128" s="873">
        <v>0</v>
      </c>
      <c r="BQ128" s="873">
        <v>460</v>
      </c>
      <c r="BR128" s="873">
        <v>-2445</v>
      </c>
      <c r="BS128" s="873">
        <v>0</v>
      </c>
      <c r="BT128" s="873">
        <v>-2445</v>
      </c>
      <c r="BU128" s="873">
        <v>0</v>
      </c>
      <c r="BV128" s="873">
        <v>0</v>
      </c>
      <c r="BW128" s="873">
        <v>0</v>
      </c>
      <c r="BX128" s="873">
        <v>0</v>
      </c>
      <c r="BY128" s="873">
        <v>0</v>
      </c>
      <c r="BZ128" s="873">
        <v>0</v>
      </c>
      <c r="CA128" s="873">
        <v>0</v>
      </c>
      <c r="CB128" s="873">
        <v>0</v>
      </c>
      <c r="CC128" s="873">
        <v>0</v>
      </c>
      <c r="CD128" s="873">
        <v>-5431791</v>
      </c>
      <c r="CE128" s="873">
        <v>0</v>
      </c>
      <c r="CF128" s="873">
        <v>-5431791</v>
      </c>
      <c r="CG128" s="873">
        <v>0</v>
      </c>
      <c r="CH128" s="873">
        <v>0</v>
      </c>
      <c r="CI128" s="873">
        <v>0</v>
      </c>
      <c r="CJ128" s="873">
        <v>0</v>
      </c>
      <c r="CK128" s="873">
        <v>0</v>
      </c>
      <c r="CL128" s="873">
        <v>0</v>
      </c>
      <c r="CM128" s="873">
        <v>-1613254</v>
      </c>
      <c r="CN128" s="873">
        <v>0</v>
      </c>
      <c r="CO128" s="873">
        <v>-1613254</v>
      </c>
      <c r="CP128" s="873">
        <v>59617</v>
      </c>
      <c r="CQ128" s="873">
        <v>0</v>
      </c>
      <c r="CR128" s="873">
        <v>59617</v>
      </c>
      <c r="CS128" s="873">
        <v>-1553637</v>
      </c>
      <c r="CT128" s="873">
        <v>0</v>
      </c>
      <c r="CU128" s="873">
        <v>-1553637</v>
      </c>
      <c r="CV128" s="873">
        <v>-120440</v>
      </c>
      <c r="CW128" s="873">
        <v>0</v>
      </c>
      <c r="CX128" s="873">
        <v>-120440</v>
      </c>
      <c r="CY128" s="873">
        <v>-2016</v>
      </c>
      <c r="CZ128" s="873">
        <v>0</v>
      </c>
      <c r="DA128" s="873">
        <v>-2016</v>
      </c>
      <c r="DB128" s="873">
        <v>-67604</v>
      </c>
      <c r="DC128" s="873">
        <v>0</v>
      </c>
      <c r="DD128" s="873">
        <v>-67604</v>
      </c>
      <c r="DE128" s="873">
        <v>-3788</v>
      </c>
      <c r="DF128" s="873">
        <v>0</v>
      </c>
      <c r="DG128" s="873">
        <v>-3788</v>
      </c>
      <c r="DH128" s="873">
        <v>-404</v>
      </c>
      <c r="DI128" s="873">
        <v>0</v>
      </c>
      <c r="DJ128" s="873">
        <v>-404</v>
      </c>
      <c r="DK128" s="873">
        <v>115</v>
      </c>
      <c r="DL128" s="873">
        <v>0</v>
      </c>
      <c r="DM128" s="873">
        <v>115</v>
      </c>
      <c r="DN128" s="873">
        <v>0</v>
      </c>
      <c r="DO128" s="873">
        <v>0</v>
      </c>
      <c r="DP128" s="873">
        <v>0</v>
      </c>
      <c r="DQ128" s="873">
        <v>0</v>
      </c>
      <c r="DR128" s="873">
        <v>0</v>
      </c>
      <c r="DS128" s="873">
        <v>0</v>
      </c>
      <c r="DT128" s="873">
        <v>0</v>
      </c>
      <c r="DU128" s="873">
        <v>0</v>
      </c>
      <c r="DV128" s="873">
        <v>0</v>
      </c>
      <c r="DW128" s="873">
        <v>0</v>
      </c>
      <c r="DX128" s="873">
        <v>0</v>
      </c>
      <c r="DY128" s="873">
        <v>0</v>
      </c>
      <c r="DZ128" s="873">
        <v>0</v>
      </c>
      <c r="EA128" s="873">
        <v>0</v>
      </c>
      <c r="EB128" s="873">
        <v>0</v>
      </c>
      <c r="EC128" s="873">
        <v>0</v>
      </c>
      <c r="ED128" s="873">
        <v>0</v>
      </c>
      <c r="EE128" s="873">
        <v>0</v>
      </c>
      <c r="EF128" s="873">
        <v>0</v>
      </c>
      <c r="EG128" s="873">
        <v>0</v>
      </c>
      <c r="EH128" s="873">
        <v>-194137</v>
      </c>
      <c r="EI128" s="873">
        <v>0</v>
      </c>
      <c r="EJ128" s="873">
        <v>-194137</v>
      </c>
      <c r="EK128" s="873">
        <v>0</v>
      </c>
      <c r="EL128" s="873">
        <v>0</v>
      </c>
      <c r="EM128" s="873">
        <v>0</v>
      </c>
      <c r="EN128" s="873">
        <v>0</v>
      </c>
      <c r="EO128" s="873">
        <v>0</v>
      </c>
      <c r="EP128" s="873">
        <v>0</v>
      </c>
      <c r="EQ128" s="873">
        <v>0</v>
      </c>
      <c r="ER128" s="873">
        <v>0</v>
      </c>
      <c r="ES128" s="873">
        <v>0</v>
      </c>
      <c r="ET128" s="873">
        <v>0</v>
      </c>
      <c r="EU128" s="873">
        <v>0</v>
      </c>
      <c r="EV128" s="873">
        <v>0</v>
      </c>
      <c r="EW128" s="873">
        <v>0</v>
      </c>
      <c r="EX128" s="873">
        <v>0</v>
      </c>
      <c r="EY128" s="873">
        <v>0</v>
      </c>
      <c r="EZ128" s="873">
        <v>3236</v>
      </c>
      <c r="FA128" s="873">
        <v>0</v>
      </c>
      <c r="FB128" s="873">
        <v>3236</v>
      </c>
      <c r="FC128" s="873">
        <v>-2416</v>
      </c>
      <c r="FD128" s="873">
        <v>0</v>
      </c>
      <c r="FE128" s="873">
        <v>-2416</v>
      </c>
      <c r="FF128" s="873">
        <v>0</v>
      </c>
      <c r="FG128" s="873">
        <v>0</v>
      </c>
      <c r="FH128" s="873">
        <v>0</v>
      </c>
      <c r="FI128" s="873">
        <v>0</v>
      </c>
      <c r="FJ128" s="873">
        <v>0</v>
      </c>
      <c r="FK128" s="873">
        <v>0</v>
      </c>
      <c r="FL128" s="873">
        <v>0</v>
      </c>
      <c r="FM128" s="873">
        <v>0</v>
      </c>
      <c r="FN128" s="873">
        <v>0</v>
      </c>
      <c r="FO128" s="873">
        <v>-4376</v>
      </c>
      <c r="FP128" s="873">
        <v>0</v>
      </c>
      <c r="FQ128" s="873">
        <v>-4376</v>
      </c>
      <c r="FR128" s="873">
        <v>0</v>
      </c>
      <c r="FS128" s="873">
        <v>0</v>
      </c>
      <c r="FT128" s="873">
        <v>0</v>
      </c>
      <c r="FU128" s="873">
        <v>0</v>
      </c>
      <c r="FV128" s="873">
        <v>0</v>
      </c>
      <c r="FW128" s="873">
        <v>0</v>
      </c>
      <c r="FX128" s="873">
        <v>52</v>
      </c>
      <c r="FY128" s="873">
        <v>0</v>
      </c>
      <c r="FZ128" s="873">
        <v>52</v>
      </c>
      <c r="GA128" s="873">
        <v>0</v>
      </c>
      <c r="GB128" s="873">
        <v>0</v>
      </c>
      <c r="GC128" s="873">
        <v>0</v>
      </c>
      <c r="GD128" s="873">
        <v>-19371664</v>
      </c>
      <c r="GE128" s="873">
        <v>0</v>
      </c>
      <c r="GF128" s="873">
        <v>-19371664</v>
      </c>
      <c r="GG128" s="873">
        <v>-106946</v>
      </c>
      <c r="GH128" s="873">
        <v>0</v>
      </c>
      <c r="GI128" s="873">
        <v>-106946</v>
      </c>
      <c r="GJ128" s="873">
        <v>-156902</v>
      </c>
      <c r="GK128" s="873">
        <v>0</v>
      </c>
      <c r="GL128" s="873">
        <v>-156902</v>
      </c>
      <c r="GM128" s="873">
        <v>-19639016</v>
      </c>
      <c r="GN128" s="873">
        <v>0</v>
      </c>
      <c r="GO128" s="873">
        <v>-19639016</v>
      </c>
      <c r="GP128" s="873">
        <v>0</v>
      </c>
      <c r="GQ128" s="873">
        <v>0</v>
      </c>
      <c r="GR128" s="873">
        <v>0</v>
      </c>
      <c r="GS128" s="873">
        <v>0</v>
      </c>
      <c r="GT128" s="873">
        <v>0</v>
      </c>
      <c r="GU128" s="873">
        <v>0</v>
      </c>
      <c r="GV128" s="873">
        <v>0</v>
      </c>
      <c r="GW128" s="873">
        <v>0</v>
      </c>
      <c r="GX128" s="873">
        <v>0</v>
      </c>
      <c r="GY128" s="873">
        <v>41619663</v>
      </c>
      <c r="GZ128" s="873">
        <v>0</v>
      </c>
      <c r="HA128" s="873">
        <v>41619663</v>
      </c>
      <c r="HB128" s="873">
        <v>503117</v>
      </c>
      <c r="HC128" s="873">
        <v>0</v>
      </c>
      <c r="HD128" s="873">
        <v>503117</v>
      </c>
      <c r="HE128" s="873">
        <v>-5431791</v>
      </c>
      <c r="HF128" s="873">
        <v>0</v>
      </c>
      <c r="HG128" s="873">
        <v>-5431791</v>
      </c>
      <c r="HH128" s="873">
        <v>-1553637</v>
      </c>
      <c r="HI128" s="873">
        <v>0</v>
      </c>
      <c r="HJ128" s="873">
        <v>-1553637</v>
      </c>
      <c r="HK128" s="873">
        <v>-194137</v>
      </c>
      <c r="HL128" s="873">
        <v>0</v>
      </c>
      <c r="HM128" s="873">
        <v>-194137</v>
      </c>
      <c r="HN128" s="873">
        <v>-19639016</v>
      </c>
      <c r="HO128" s="873">
        <v>0</v>
      </c>
      <c r="HP128" s="873">
        <v>-19639016</v>
      </c>
      <c r="HQ128" s="873">
        <v>0</v>
      </c>
      <c r="HR128" s="873">
        <v>0</v>
      </c>
      <c r="HS128" s="873">
        <v>0</v>
      </c>
      <c r="HT128" s="873">
        <v>-26315464</v>
      </c>
      <c r="HU128" s="873">
        <v>0</v>
      </c>
      <c r="HV128" s="873">
        <v>-26315464</v>
      </c>
      <c r="HW128" s="873">
        <v>15304199</v>
      </c>
      <c r="HX128" s="873">
        <v>0</v>
      </c>
      <c r="HY128" s="873">
        <v>15304199</v>
      </c>
      <c r="HZ128" s="870" t="s">
        <v>695</v>
      </c>
      <c r="IA128" s="870" t="s">
        <v>694</v>
      </c>
      <c r="IB128" s="870" t="s">
        <v>1907</v>
      </c>
      <c r="IC128" s="870" t="s">
        <v>2735</v>
      </c>
      <c r="ID128" s="870" t="s">
        <v>2865</v>
      </c>
    </row>
    <row r="129" spans="1:238" x14ac:dyDescent="0.2">
      <c r="A129" s="870" t="s">
        <v>3070</v>
      </c>
      <c r="B129" s="870" t="s">
        <v>310</v>
      </c>
      <c r="C129" s="870" t="s">
        <v>309</v>
      </c>
      <c r="D129" s="873">
        <v>100540653</v>
      </c>
      <c r="E129" s="873">
        <v>0</v>
      </c>
      <c r="F129" s="873">
        <v>100540653</v>
      </c>
      <c r="G129" s="873">
        <v>-2711852</v>
      </c>
      <c r="H129" s="873">
        <v>0</v>
      </c>
      <c r="I129" s="873">
        <v>-2711852</v>
      </c>
      <c r="J129" s="873">
        <v>-661162</v>
      </c>
      <c r="K129" s="873">
        <v>0</v>
      </c>
      <c r="L129" s="873">
        <v>-661162</v>
      </c>
      <c r="M129" s="873">
        <v>357063</v>
      </c>
      <c r="N129" s="873">
        <v>0</v>
      </c>
      <c r="O129" s="873">
        <v>357063</v>
      </c>
      <c r="P129" s="873">
        <v>261785</v>
      </c>
      <c r="Q129" s="873">
        <v>0</v>
      </c>
      <c r="R129" s="873">
        <v>261785</v>
      </c>
      <c r="S129" s="873">
        <v>25461</v>
      </c>
      <c r="T129" s="873">
        <v>0</v>
      </c>
      <c r="U129" s="873">
        <v>25461</v>
      </c>
      <c r="V129" s="873">
        <v>-16853</v>
      </c>
      <c r="W129" s="873">
        <v>0</v>
      </c>
      <c r="X129" s="873">
        <v>-16853</v>
      </c>
      <c r="Y129" s="873">
        <v>-7680962</v>
      </c>
      <c r="Z129" s="873">
        <v>0</v>
      </c>
      <c r="AA129" s="873">
        <v>-7680962</v>
      </c>
      <c r="AB129" s="873">
        <v>0</v>
      </c>
      <c r="AC129" s="873">
        <v>0</v>
      </c>
      <c r="AD129" s="873">
        <v>0</v>
      </c>
      <c r="AE129" s="873">
        <v>-346437</v>
      </c>
      <c r="AF129" s="873">
        <v>0</v>
      </c>
      <c r="AG129" s="873">
        <v>-346437</v>
      </c>
      <c r="AH129" s="873">
        <v>0</v>
      </c>
      <c r="AI129" s="873">
        <v>0</v>
      </c>
      <c r="AJ129" s="873">
        <v>0</v>
      </c>
      <c r="AK129" s="873">
        <v>0</v>
      </c>
      <c r="AL129" s="873">
        <v>0</v>
      </c>
      <c r="AM129" s="873">
        <v>0</v>
      </c>
      <c r="AN129" s="873">
        <v>-12695</v>
      </c>
      <c r="AO129" s="873">
        <v>0</v>
      </c>
      <c r="AP129" s="873">
        <v>-12695</v>
      </c>
      <c r="AQ129" s="873">
        <v>0</v>
      </c>
      <c r="AR129" s="873">
        <v>0</v>
      </c>
      <c r="AS129" s="873">
        <v>0</v>
      </c>
      <c r="AT129" s="873">
        <v>-333742</v>
      </c>
      <c r="AU129" s="873">
        <v>0</v>
      </c>
      <c r="AV129" s="873">
        <v>-333742</v>
      </c>
      <c r="AW129" s="873">
        <v>0</v>
      </c>
      <c r="AX129" s="873">
        <v>0</v>
      </c>
      <c r="AY129" s="873">
        <v>0</v>
      </c>
      <c r="AZ129" s="873">
        <v>1847762</v>
      </c>
      <c r="BA129" s="873">
        <v>0</v>
      </c>
      <c r="BB129" s="873">
        <v>1847762</v>
      </c>
      <c r="BC129" s="873">
        <v>-49190</v>
      </c>
      <c r="BD129" s="873">
        <v>0</v>
      </c>
      <c r="BE129" s="873">
        <v>-49190</v>
      </c>
      <c r="BF129" s="873">
        <v>-5060586</v>
      </c>
      <c r="BG129" s="873">
        <v>0</v>
      </c>
      <c r="BH129" s="873">
        <v>-5060586</v>
      </c>
      <c r="BI129" s="873">
        <v>33383</v>
      </c>
      <c r="BJ129" s="873">
        <v>0</v>
      </c>
      <c r="BK129" s="873">
        <v>33383</v>
      </c>
      <c r="BL129" s="873">
        <v>-1202401</v>
      </c>
      <c r="BM129" s="873">
        <v>0</v>
      </c>
      <c r="BN129" s="873">
        <v>-1202401</v>
      </c>
      <c r="BO129" s="873">
        <v>0</v>
      </c>
      <c r="BP129" s="873">
        <v>0</v>
      </c>
      <c r="BQ129" s="873">
        <v>0</v>
      </c>
      <c r="BR129" s="873">
        <v>0</v>
      </c>
      <c r="BS129" s="873">
        <v>0</v>
      </c>
      <c r="BT129" s="873">
        <v>0</v>
      </c>
      <c r="BU129" s="873">
        <v>0</v>
      </c>
      <c r="BV129" s="873">
        <v>0</v>
      </c>
      <c r="BW129" s="873">
        <v>0</v>
      </c>
      <c r="BX129" s="873">
        <v>0</v>
      </c>
      <c r="BY129" s="873">
        <v>0</v>
      </c>
      <c r="BZ129" s="873">
        <v>0</v>
      </c>
      <c r="CA129" s="873">
        <v>0</v>
      </c>
      <c r="CB129" s="873">
        <v>0</v>
      </c>
      <c r="CC129" s="873">
        <v>0</v>
      </c>
      <c r="CD129" s="873">
        <v>-12458431</v>
      </c>
      <c r="CE129" s="873">
        <v>0</v>
      </c>
      <c r="CF129" s="873">
        <v>-12458431</v>
      </c>
      <c r="CG129" s="873">
        <v>0</v>
      </c>
      <c r="CH129" s="873">
        <v>0</v>
      </c>
      <c r="CI129" s="873">
        <v>0</v>
      </c>
      <c r="CJ129" s="873">
        <v>2724</v>
      </c>
      <c r="CK129" s="873">
        <v>0</v>
      </c>
      <c r="CL129" s="873">
        <v>2724</v>
      </c>
      <c r="CM129" s="873">
        <v>-2579486</v>
      </c>
      <c r="CN129" s="873">
        <v>0</v>
      </c>
      <c r="CO129" s="873">
        <v>-2579486</v>
      </c>
      <c r="CP129" s="873">
        <v>312165</v>
      </c>
      <c r="CQ129" s="873">
        <v>0</v>
      </c>
      <c r="CR129" s="873">
        <v>312165</v>
      </c>
      <c r="CS129" s="873">
        <v>-2264597</v>
      </c>
      <c r="CT129" s="873">
        <v>0</v>
      </c>
      <c r="CU129" s="873">
        <v>-2264597</v>
      </c>
      <c r="CV129" s="873">
        <v>-2672</v>
      </c>
      <c r="CW129" s="873">
        <v>0</v>
      </c>
      <c r="CX129" s="873">
        <v>-2672</v>
      </c>
      <c r="CY129" s="873">
        <v>373</v>
      </c>
      <c r="CZ129" s="873">
        <v>0</v>
      </c>
      <c r="DA129" s="873">
        <v>373</v>
      </c>
      <c r="DB129" s="873">
        <v>-13177</v>
      </c>
      <c r="DC129" s="873">
        <v>0</v>
      </c>
      <c r="DD129" s="873">
        <v>-13177</v>
      </c>
      <c r="DE129" s="873">
        <v>0</v>
      </c>
      <c r="DF129" s="873">
        <v>0</v>
      </c>
      <c r="DG129" s="873">
        <v>0</v>
      </c>
      <c r="DH129" s="873">
        <v>-276459</v>
      </c>
      <c r="DI129" s="873">
        <v>0</v>
      </c>
      <c r="DJ129" s="873">
        <v>-276459</v>
      </c>
      <c r="DK129" s="873">
        <v>0</v>
      </c>
      <c r="DL129" s="873">
        <v>0</v>
      </c>
      <c r="DM129" s="873">
        <v>0</v>
      </c>
      <c r="DN129" s="873">
        <v>0</v>
      </c>
      <c r="DO129" s="873">
        <v>0</v>
      </c>
      <c r="DP129" s="873">
        <v>0</v>
      </c>
      <c r="DQ129" s="873">
        <v>0</v>
      </c>
      <c r="DR129" s="873">
        <v>0</v>
      </c>
      <c r="DS129" s="873">
        <v>0</v>
      </c>
      <c r="DT129" s="873">
        <v>0</v>
      </c>
      <c r="DU129" s="873">
        <v>0</v>
      </c>
      <c r="DV129" s="873">
        <v>0</v>
      </c>
      <c r="DW129" s="873">
        <v>0</v>
      </c>
      <c r="DX129" s="873">
        <v>0</v>
      </c>
      <c r="DY129" s="873">
        <v>0</v>
      </c>
      <c r="DZ129" s="873">
        <v>0</v>
      </c>
      <c r="EA129" s="873">
        <v>0</v>
      </c>
      <c r="EB129" s="873">
        <v>0</v>
      </c>
      <c r="EC129" s="873">
        <v>0</v>
      </c>
      <c r="ED129" s="873">
        <v>0</v>
      </c>
      <c r="EE129" s="873">
        <v>0</v>
      </c>
      <c r="EF129" s="873">
        <v>0</v>
      </c>
      <c r="EG129" s="873">
        <v>0</v>
      </c>
      <c r="EH129" s="873">
        <v>-291935</v>
      </c>
      <c r="EI129" s="873">
        <v>0</v>
      </c>
      <c r="EJ129" s="873">
        <v>-291935</v>
      </c>
      <c r="EK129" s="873">
        <v>0</v>
      </c>
      <c r="EL129" s="873">
        <v>0</v>
      </c>
      <c r="EM129" s="873">
        <v>0</v>
      </c>
      <c r="EN129" s="873">
        <v>0</v>
      </c>
      <c r="EO129" s="873">
        <v>0</v>
      </c>
      <c r="EP129" s="873">
        <v>0</v>
      </c>
      <c r="EQ129" s="873">
        <v>0</v>
      </c>
      <c r="ER129" s="873">
        <v>0</v>
      </c>
      <c r="ES129" s="873">
        <v>0</v>
      </c>
      <c r="ET129" s="873">
        <v>0</v>
      </c>
      <c r="EU129" s="873">
        <v>0</v>
      </c>
      <c r="EV129" s="873">
        <v>0</v>
      </c>
      <c r="EW129" s="873">
        <v>0</v>
      </c>
      <c r="EX129" s="873">
        <v>0</v>
      </c>
      <c r="EY129" s="873">
        <v>0</v>
      </c>
      <c r="EZ129" s="873">
        <v>0</v>
      </c>
      <c r="FA129" s="873">
        <v>0</v>
      </c>
      <c r="FB129" s="873">
        <v>0</v>
      </c>
      <c r="FC129" s="873">
        <v>0</v>
      </c>
      <c r="FD129" s="873">
        <v>0</v>
      </c>
      <c r="FE129" s="873">
        <v>0</v>
      </c>
      <c r="FF129" s="873">
        <v>0</v>
      </c>
      <c r="FG129" s="873">
        <v>0</v>
      </c>
      <c r="FH129" s="873">
        <v>0</v>
      </c>
      <c r="FI129" s="873">
        <v>0</v>
      </c>
      <c r="FJ129" s="873">
        <v>0</v>
      </c>
      <c r="FK129" s="873">
        <v>0</v>
      </c>
      <c r="FL129" s="873">
        <v>0</v>
      </c>
      <c r="FM129" s="873">
        <v>0</v>
      </c>
      <c r="FN129" s="873">
        <v>0</v>
      </c>
      <c r="FO129" s="873">
        <v>-84167</v>
      </c>
      <c r="FP129" s="873">
        <v>0</v>
      </c>
      <c r="FQ129" s="873">
        <v>-84167</v>
      </c>
      <c r="FR129" s="873">
        <v>16122</v>
      </c>
      <c r="FS129" s="873">
        <v>0</v>
      </c>
      <c r="FT129" s="873">
        <v>16122</v>
      </c>
      <c r="FU129" s="873">
        <v>-25843</v>
      </c>
      <c r="FV129" s="873">
        <v>0</v>
      </c>
      <c r="FW129" s="873">
        <v>-25843</v>
      </c>
      <c r="FX129" s="873">
        <v>15255</v>
      </c>
      <c r="FY129" s="873">
        <v>0</v>
      </c>
      <c r="FZ129" s="873">
        <v>15255</v>
      </c>
      <c r="GA129" s="873">
        <v>-13853</v>
      </c>
      <c r="GB129" s="873">
        <v>0</v>
      </c>
      <c r="GC129" s="873">
        <v>-13853</v>
      </c>
      <c r="GD129" s="873">
        <v>-45377655</v>
      </c>
      <c r="GE129" s="873">
        <v>0</v>
      </c>
      <c r="GF129" s="873">
        <v>-45377655</v>
      </c>
      <c r="GG129" s="873">
        <v>-11375</v>
      </c>
      <c r="GH129" s="873">
        <v>0</v>
      </c>
      <c r="GI129" s="873">
        <v>-11375</v>
      </c>
      <c r="GJ129" s="873">
        <v>-498029</v>
      </c>
      <c r="GK129" s="873">
        <v>0</v>
      </c>
      <c r="GL129" s="873">
        <v>-498029</v>
      </c>
      <c r="GM129" s="873">
        <v>-45979545</v>
      </c>
      <c r="GN129" s="873">
        <v>0</v>
      </c>
      <c r="GO129" s="873">
        <v>-45979545</v>
      </c>
      <c r="GP129" s="873">
        <v>0</v>
      </c>
      <c r="GQ129" s="873">
        <v>0</v>
      </c>
      <c r="GR129" s="873">
        <v>0</v>
      </c>
      <c r="GS129" s="873">
        <v>0</v>
      </c>
      <c r="GT129" s="873">
        <v>0</v>
      </c>
      <c r="GU129" s="873">
        <v>0</v>
      </c>
      <c r="GV129" s="873">
        <v>0</v>
      </c>
      <c r="GW129" s="873">
        <v>0</v>
      </c>
      <c r="GX129" s="873">
        <v>0</v>
      </c>
      <c r="GY129" s="873">
        <v>97828801</v>
      </c>
      <c r="GZ129" s="873">
        <v>0</v>
      </c>
      <c r="HA129" s="873">
        <v>97828801</v>
      </c>
      <c r="HB129" s="873">
        <v>-16853</v>
      </c>
      <c r="HC129" s="873">
        <v>0</v>
      </c>
      <c r="HD129" s="873">
        <v>-16853</v>
      </c>
      <c r="HE129" s="873">
        <v>-12458431</v>
      </c>
      <c r="HF129" s="873">
        <v>0</v>
      </c>
      <c r="HG129" s="873">
        <v>-12458431</v>
      </c>
      <c r="HH129" s="873">
        <v>-2264597</v>
      </c>
      <c r="HI129" s="873">
        <v>0</v>
      </c>
      <c r="HJ129" s="873">
        <v>-2264597</v>
      </c>
      <c r="HK129" s="873">
        <v>-291935</v>
      </c>
      <c r="HL129" s="873">
        <v>0</v>
      </c>
      <c r="HM129" s="873">
        <v>-291935</v>
      </c>
      <c r="HN129" s="873">
        <v>-45979545</v>
      </c>
      <c r="HO129" s="873">
        <v>0</v>
      </c>
      <c r="HP129" s="873">
        <v>-45979545</v>
      </c>
      <c r="HQ129" s="873">
        <v>0</v>
      </c>
      <c r="HR129" s="873">
        <v>0</v>
      </c>
      <c r="HS129" s="873">
        <v>0</v>
      </c>
      <c r="HT129" s="873">
        <v>-61011361</v>
      </c>
      <c r="HU129" s="873">
        <v>0</v>
      </c>
      <c r="HV129" s="873">
        <v>-61011361</v>
      </c>
      <c r="HW129" s="873">
        <v>36817440</v>
      </c>
      <c r="HX129" s="873">
        <v>0</v>
      </c>
      <c r="HY129" s="873">
        <v>36817440</v>
      </c>
      <c r="HZ129" s="870" t="s">
        <v>697</v>
      </c>
      <c r="IA129" s="870" t="s">
        <v>680</v>
      </c>
      <c r="IB129" s="870" t="s">
        <v>1908</v>
      </c>
      <c r="IC129" s="870" t="s">
        <v>2732</v>
      </c>
      <c r="ID129" s="870" t="s">
        <v>2866</v>
      </c>
    </row>
    <row r="130" spans="1:238" x14ac:dyDescent="0.2">
      <c r="A130" s="870" t="s">
        <v>3069</v>
      </c>
      <c r="B130" s="870" t="s">
        <v>312</v>
      </c>
      <c r="C130" s="870" t="s">
        <v>311</v>
      </c>
      <c r="D130" s="873">
        <v>66763919</v>
      </c>
      <c r="E130" s="873">
        <v>906955</v>
      </c>
      <c r="F130" s="873">
        <v>67670874</v>
      </c>
      <c r="G130" s="873">
        <v>-1224780</v>
      </c>
      <c r="H130" s="873">
        <v>-24119</v>
      </c>
      <c r="I130" s="873">
        <v>-1248899</v>
      </c>
      <c r="J130" s="873">
        <v>-979270</v>
      </c>
      <c r="K130" s="873">
        <v>-427</v>
      </c>
      <c r="L130" s="873">
        <v>-979697</v>
      </c>
      <c r="M130" s="873">
        <v>296735</v>
      </c>
      <c r="N130" s="873">
        <v>0</v>
      </c>
      <c r="O130" s="873">
        <v>296735</v>
      </c>
      <c r="P130" s="873">
        <v>311152</v>
      </c>
      <c r="Q130" s="873">
        <v>0</v>
      </c>
      <c r="R130" s="873">
        <v>311152</v>
      </c>
      <c r="S130" s="873">
        <v>142259</v>
      </c>
      <c r="T130" s="873">
        <v>-891</v>
      </c>
      <c r="U130" s="873">
        <v>141368</v>
      </c>
      <c r="V130" s="873">
        <v>-229124</v>
      </c>
      <c r="W130" s="873">
        <v>-1318</v>
      </c>
      <c r="X130" s="873">
        <v>-230442</v>
      </c>
      <c r="Y130" s="873">
        <v>-9740047</v>
      </c>
      <c r="Z130" s="873">
        <v>-92680</v>
      </c>
      <c r="AA130" s="873">
        <v>-9832727</v>
      </c>
      <c r="AB130" s="873">
        <v>0</v>
      </c>
      <c r="AC130" s="873">
        <v>0</v>
      </c>
      <c r="AD130" s="873">
        <v>0</v>
      </c>
      <c r="AE130" s="873">
        <v>-744041</v>
      </c>
      <c r="AF130" s="873">
        <v>4063</v>
      </c>
      <c r="AG130" s="873">
        <v>-739978</v>
      </c>
      <c r="AH130" s="873">
        <v>-1112</v>
      </c>
      <c r="AI130" s="873">
        <v>0</v>
      </c>
      <c r="AJ130" s="873">
        <v>-1112</v>
      </c>
      <c r="AK130" s="873">
        <v>0</v>
      </c>
      <c r="AL130" s="873">
        <v>0</v>
      </c>
      <c r="AM130" s="873">
        <v>0</v>
      </c>
      <c r="AN130" s="873">
        <v>-54134</v>
      </c>
      <c r="AO130" s="873">
        <v>0</v>
      </c>
      <c r="AP130" s="873">
        <v>-54134</v>
      </c>
      <c r="AQ130" s="873">
        <v>0</v>
      </c>
      <c r="AR130" s="873">
        <v>0</v>
      </c>
      <c r="AS130" s="873">
        <v>0</v>
      </c>
      <c r="AT130" s="873">
        <v>-688795</v>
      </c>
      <c r="AU130" s="873">
        <v>4063</v>
      </c>
      <c r="AV130" s="873">
        <v>-684732</v>
      </c>
      <c r="AW130" s="873">
        <v>0</v>
      </c>
      <c r="AX130" s="873">
        <v>0</v>
      </c>
      <c r="AY130" s="873">
        <v>0</v>
      </c>
      <c r="AZ130" s="873">
        <v>1004358</v>
      </c>
      <c r="BA130" s="873">
        <v>13757</v>
      </c>
      <c r="BB130" s="873">
        <v>1018115</v>
      </c>
      <c r="BC130" s="873">
        <v>-41137</v>
      </c>
      <c r="BD130" s="873">
        <v>1009</v>
      </c>
      <c r="BE130" s="873">
        <v>-40128</v>
      </c>
      <c r="BF130" s="873">
        <v>-4855173</v>
      </c>
      <c r="BG130" s="873">
        <v>-1925</v>
      </c>
      <c r="BH130" s="873">
        <v>-4857098</v>
      </c>
      <c r="BI130" s="873">
        <v>-20438</v>
      </c>
      <c r="BJ130" s="873">
        <v>0</v>
      </c>
      <c r="BK130" s="873">
        <v>-20438</v>
      </c>
      <c r="BL130" s="873">
        <v>-97200</v>
      </c>
      <c r="BM130" s="873">
        <v>0</v>
      </c>
      <c r="BN130" s="873">
        <v>-97200</v>
      </c>
      <c r="BO130" s="873">
        <v>0</v>
      </c>
      <c r="BP130" s="873">
        <v>0</v>
      </c>
      <c r="BQ130" s="873">
        <v>0</v>
      </c>
      <c r="BR130" s="873">
        <v>-86073</v>
      </c>
      <c r="BS130" s="873">
        <v>0</v>
      </c>
      <c r="BT130" s="873">
        <v>-86073</v>
      </c>
      <c r="BU130" s="873">
        <v>-1637</v>
      </c>
      <c r="BV130" s="873">
        <v>0</v>
      </c>
      <c r="BW130" s="873">
        <v>-1637</v>
      </c>
      <c r="BX130" s="873">
        <v>0</v>
      </c>
      <c r="BY130" s="873">
        <v>0</v>
      </c>
      <c r="BZ130" s="873">
        <v>0</v>
      </c>
      <c r="CA130" s="873">
        <v>0</v>
      </c>
      <c r="CB130" s="873">
        <v>0</v>
      </c>
      <c r="CC130" s="873">
        <v>0</v>
      </c>
      <c r="CD130" s="873">
        <v>-14581388</v>
      </c>
      <c r="CE130" s="873">
        <v>-75776</v>
      </c>
      <c r="CF130" s="873">
        <v>-14657164</v>
      </c>
      <c r="CG130" s="873">
        <v>0</v>
      </c>
      <c r="CH130" s="873">
        <v>0</v>
      </c>
      <c r="CI130" s="873">
        <v>0</v>
      </c>
      <c r="CJ130" s="873">
        <v>-3553</v>
      </c>
      <c r="CK130" s="873">
        <v>0</v>
      </c>
      <c r="CL130" s="873">
        <v>-3553</v>
      </c>
      <c r="CM130" s="873">
        <v>-1783510</v>
      </c>
      <c r="CN130" s="873">
        <v>-15089</v>
      </c>
      <c r="CO130" s="873">
        <v>-1798599</v>
      </c>
      <c r="CP130" s="873">
        <v>373705</v>
      </c>
      <c r="CQ130" s="873">
        <v>-10958</v>
      </c>
      <c r="CR130" s="873">
        <v>362747</v>
      </c>
      <c r="CS130" s="873">
        <v>-1413358</v>
      </c>
      <c r="CT130" s="873">
        <v>-26047</v>
      </c>
      <c r="CU130" s="873">
        <v>-1439405</v>
      </c>
      <c r="CV130" s="873">
        <v>-378181</v>
      </c>
      <c r="CW130" s="873">
        <v>0</v>
      </c>
      <c r="CX130" s="873">
        <v>-378181</v>
      </c>
      <c r="CY130" s="873">
        <v>-2615</v>
      </c>
      <c r="CZ130" s="873">
        <v>0</v>
      </c>
      <c r="DA130" s="873">
        <v>-2615</v>
      </c>
      <c r="DB130" s="873">
        <v>-82426</v>
      </c>
      <c r="DC130" s="873">
        <v>0</v>
      </c>
      <c r="DD130" s="873">
        <v>-82426</v>
      </c>
      <c r="DE130" s="873">
        <v>3693</v>
      </c>
      <c r="DF130" s="873">
        <v>0</v>
      </c>
      <c r="DG130" s="873">
        <v>3693</v>
      </c>
      <c r="DH130" s="873">
        <v>-9544</v>
      </c>
      <c r="DI130" s="873">
        <v>0</v>
      </c>
      <c r="DJ130" s="873">
        <v>-9544</v>
      </c>
      <c r="DK130" s="873">
        <v>0</v>
      </c>
      <c r="DL130" s="873">
        <v>0</v>
      </c>
      <c r="DM130" s="873">
        <v>0</v>
      </c>
      <c r="DN130" s="873">
        <v>0</v>
      </c>
      <c r="DO130" s="873">
        <v>0</v>
      </c>
      <c r="DP130" s="873">
        <v>0</v>
      </c>
      <c r="DQ130" s="873">
        <v>0</v>
      </c>
      <c r="DR130" s="873">
        <v>0</v>
      </c>
      <c r="DS130" s="873">
        <v>0</v>
      </c>
      <c r="DT130" s="873">
        <v>0</v>
      </c>
      <c r="DU130" s="873">
        <v>0</v>
      </c>
      <c r="DV130" s="873">
        <v>0</v>
      </c>
      <c r="DW130" s="873">
        <v>0</v>
      </c>
      <c r="DX130" s="873">
        <v>0</v>
      </c>
      <c r="DY130" s="873">
        <v>0</v>
      </c>
      <c r="DZ130" s="873">
        <v>0</v>
      </c>
      <c r="EA130" s="873">
        <v>-343132</v>
      </c>
      <c r="EB130" s="873">
        <v>-343132</v>
      </c>
      <c r="EC130" s="873">
        <v>350</v>
      </c>
      <c r="ED130" s="873">
        <v>23082</v>
      </c>
      <c r="EE130" s="873">
        <v>23432</v>
      </c>
      <c r="EF130" s="873">
        <v>-320050</v>
      </c>
      <c r="EG130" s="873">
        <v>0</v>
      </c>
      <c r="EH130" s="873">
        <v>-468723</v>
      </c>
      <c r="EI130" s="873">
        <v>-320050</v>
      </c>
      <c r="EJ130" s="873">
        <v>-788773</v>
      </c>
      <c r="EK130" s="873">
        <v>0</v>
      </c>
      <c r="EL130" s="873">
        <v>0</v>
      </c>
      <c r="EM130" s="873">
        <v>0</v>
      </c>
      <c r="EN130" s="873">
        <v>35</v>
      </c>
      <c r="EO130" s="873">
        <v>0</v>
      </c>
      <c r="EP130" s="873">
        <v>35</v>
      </c>
      <c r="EQ130" s="873">
        <v>0</v>
      </c>
      <c r="ER130" s="873">
        <v>0</v>
      </c>
      <c r="ES130" s="873">
        <v>0</v>
      </c>
      <c r="ET130" s="873">
        <v>-89498</v>
      </c>
      <c r="EU130" s="873">
        <v>0</v>
      </c>
      <c r="EV130" s="873">
        <v>-89498</v>
      </c>
      <c r="EW130" s="873">
        <v>-106171</v>
      </c>
      <c r="EX130" s="873">
        <v>0</v>
      </c>
      <c r="EY130" s="873">
        <v>-106171</v>
      </c>
      <c r="EZ130" s="873">
        <v>0</v>
      </c>
      <c r="FA130" s="873">
        <v>0</v>
      </c>
      <c r="FB130" s="873">
        <v>0</v>
      </c>
      <c r="FC130" s="873">
        <v>-86072</v>
      </c>
      <c r="FD130" s="873">
        <v>0</v>
      </c>
      <c r="FE130" s="873">
        <v>-86072</v>
      </c>
      <c r="FF130" s="873">
        <v>988</v>
      </c>
      <c r="FG130" s="873">
        <v>0</v>
      </c>
      <c r="FH130" s="873">
        <v>988</v>
      </c>
      <c r="FI130" s="873">
        <v>0</v>
      </c>
      <c r="FJ130" s="873">
        <v>0</v>
      </c>
      <c r="FK130" s="873">
        <v>0</v>
      </c>
      <c r="FL130" s="873">
        <v>131</v>
      </c>
      <c r="FM130" s="873">
        <v>0</v>
      </c>
      <c r="FN130" s="873">
        <v>131</v>
      </c>
      <c r="FO130" s="873">
        <v>-84573</v>
      </c>
      <c r="FP130" s="873">
        <v>0</v>
      </c>
      <c r="FQ130" s="873">
        <v>-84573</v>
      </c>
      <c r="FR130" s="873">
        <v>-1023</v>
      </c>
      <c r="FS130" s="873">
        <v>0</v>
      </c>
      <c r="FT130" s="873">
        <v>-1023</v>
      </c>
      <c r="FU130" s="873">
        <v>-10670</v>
      </c>
      <c r="FV130" s="873">
        <v>0</v>
      </c>
      <c r="FW130" s="873">
        <v>-10670</v>
      </c>
      <c r="FX130" s="873">
        <v>884</v>
      </c>
      <c r="FY130" s="873">
        <v>0</v>
      </c>
      <c r="FZ130" s="873">
        <v>884</v>
      </c>
      <c r="GA130" s="873">
        <v>-2250</v>
      </c>
      <c r="GB130" s="873">
        <v>0</v>
      </c>
      <c r="GC130" s="873">
        <v>-2250</v>
      </c>
      <c r="GD130" s="873">
        <v>-28976265</v>
      </c>
      <c r="GE130" s="873">
        <v>-110100</v>
      </c>
      <c r="GF130" s="873">
        <v>-29086365</v>
      </c>
      <c r="GG130" s="873">
        <v>-39359</v>
      </c>
      <c r="GH130" s="873">
        <v>0</v>
      </c>
      <c r="GI130" s="873">
        <v>-39359</v>
      </c>
      <c r="GJ130" s="873">
        <v>-62194</v>
      </c>
      <c r="GK130" s="873">
        <v>0</v>
      </c>
      <c r="GL130" s="873">
        <v>-62194</v>
      </c>
      <c r="GM130" s="873">
        <v>-29456037</v>
      </c>
      <c r="GN130" s="873">
        <v>-110100</v>
      </c>
      <c r="GO130" s="873">
        <v>-29566137</v>
      </c>
      <c r="GP130" s="873">
        <v>-7354</v>
      </c>
      <c r="GQ130" s="873">
        <v>0</v>
      </c>
      <c r="GR130" s="873">
        <v>-7354</v>
      </c>
      <c r="GS130" s="873">
        <v>0</v>
      </c>
      <c r="GT130" s="873">
        <v>0</v>
      </c>
      <c r="GU130" s="873">
        <v>0</v>
      </c>
      <c r="GV130" s="873">
        <v>-7354</v>
      </c>
      <c r="GW130" s="873">
        <v>0</v>
      </c>
      <c r="GX130" s="873">
        <v>-7354</v>
      </c>
      <c r="GY130" s="873">
        <v>65539139</v>
      </c>
      <c r="GZ130" s="873">
        <v>882836</v>
      </c>
      <c r="HA130" s="873">
        <v>66421975</v>
      </c>
      <c r="HB130" s="873">
        <v>-229124</v>
      </c>
      <c r="HC130" s="873">
        <v>-1318</v>
      </c>
      <c r="HD130" s="873">
        <v>-230442</v>
      </c>
      <c r="HE130" s="873">
        <v>-14581388</v>
      </c>
      <c r="HF130" s="873">
        <v>-75776</v>
      </c>
      <c r="HG130" s="873">
        <v>-14657164</v>
      </c>
      <c r="HH130" s="873">
        <v>-1413358</v>
      </c>
      <c r="HI130" s="873">
        <v>-26047</v>
      </c>
      <c r="HJ130" s="873">
        <v>-1439405</v>
      </c>
      <c r="HK130" s="873">
        <v>-468723</v>
      </c>
      <c r="HL130" s="873">
        <v>-320050</v>
      </c>
      <c r="HM130" s="873">
        <v>-788773</v>
      </c>
      <c r="HN130" s="873">
        <v>-29456037</v>
      </c>
      <c r="HO130" s="873">
        <v>-110100</v>
      </c>
      <c r="HP130" s="873">
        <v>-29566137</v>
      </c>
      <c r="HQ130" s="873">
        <v>-7354</v>
      </c>
      <c r="HR130" s="873">
        <v>0</v>
      </c>
      <c r="HS130" s="873">
        <v>-7354</v>
      </c>
      <c r="HT130" s="873">
        <v>-46155984</v>
      </c>
      <c r="HU130" s="873">
        <v>-533291</v>
      </c>
      <c r="HV130" s="873">
        <v>-46689275</v>
      </c>
      <c r="HW130" s="873">
        <v>19383155</v>
      </c>
      <c r="HX130" s="873">
        <v>349545</v>
      </c>
      <c r="HY130" s="873">
        <v>19732700</v>
      </c>
      <c r="HZ130" s="870" t="s">
        <v>679</v>
      </c>
      <c r="IA130" s="870" t="s">
        <v>682</v>
      </c>
      <c r="IB130" s="870" t="s">
        <v>679</v>
      </c>
      <c r="IC130" s="870" t="s">
        <v>2737</v>
      </c>
      <c r="ID130" s="870" t="s">
        <v>2867</v>
      </c>
    </row>
    <row r="131" spans="1:238" x14ac:dyDescent="0.2">
      <c r="A131" s="870" t="s">
        <v>3069</v>
      </c>
      <c r="B131" s="870" t="s">
        <v>314</v>
      </c>
      <c r="C131" s="870" t="s">
        <v>313</v>
      </c>
      <c r="D131" s="873">
        <v>57891340</v>
      </c>
      <c r="E131" s="873">
        <v>0</v>
      </c>
      <c r="F131" s="873">
        <v>57891340</v>
      </c>
      <c r="G131" s="873">
        <v>-2317955</v>
      </c>
      <c r="H131" s="873">
        <v>0</v>
      </c>
      <c r="I131" s="873">
        <v>-2317955</v>
      </c>
      <c r="J131" s="873">
        <v>-144580</v>
      </c>
      <c r="K131" s="873">
        <v>0</v>
      </c>
      <c r="L131" s="873">
        <v>-144580</v>
      </c>
      <c r="M131" s="873">
        <v>81382</v>
      </c>
      <c r="N131" s="873">
        <v>0</v>
      </c>
      <c r="O131" s="873">
        <v>81382</v>
      </c>
      <c r="P131" s="873">
        <v>298131</v>
      </c>
      <c r="Q131" s="873">
        <v>0</v>
      </c>
      <c r="R131" s="873">
        <v>298131</v>
      </c>
      <c r="S131" s="873">
        <v>213972</v>
      </c>
      <c r="T131" s="873">
        <v>0</v>
      </c>
      <c r="U131" s="873">
        <v>213972</v>
      </c>
      <c r="V131" s="873">
        <v>448905</v>
      </c>
      <c r="W131" s="873">
        <v>0</v>
      </c>
      <c r="X131" s="873">
        <v>448905</v>
      </c>
      <c r="Y131" s="873">
        <v>-3232893</v>
      </c>
      <c r="Z131" s="873">
        <v>0</v>
      </c>
      <c r="AA131" s="873">
        <v>-3232893</v>
      </c>
      <c r="AB131" s="873">
        <v>0</v>
      </c>
      <c r="AC131" s="873">
        <v>0</v>
      </c>
      <c r="AD131" s="873">
        <v>0</v>
      </c>
      <c r="AE131" s="873">
        <v>-243097</v>
      </c>
      <c r="AF131" s="873">
        <v>0</v>
      </c>
      <c r="AG131" s="873">
        <v>-243097</v>
      </c>
      <c r="AH131" s="873">
        <v>0</v>
      </c>
      <c r="AI131" s="873">
        <v>0</v>
      </c>
      <c r="AJ131" s="873">
        <v>0</v>
      </c>
      <c r="AK131" s="873">
        <v>0</v>
      </c>
      <c r="AL131" s="873">
        <v>0</v>
      </c>
      <c r="AM131" s="873">
        <v>0</v>
      </c>
      <c r="AN131" s="873">
        <v>-2374</v>
      </c>
      <c r="AO131" s="873">
        <v>0</v>
      </c>
      <c r="AP131" s="873">
        <v>-2374</v>
      </c>
      <c r="AQ131" s="873">
        <v>0</v>
      </c>
      <c r="AR131" s="873">
        <v>0</v>
      </c>
      <c r="AS131" s="873">
        <v>0</v>
      </c>
      <c r="AT131" s="873">
        <v>-240723</v>
      </c>
      <c r="AU131" s="873">
        <v>0</v>
      </c>
      <c r="AV131" s="873">
        <v>-240723</v>
      </c>
      <c r="AW131" s="873">
        <v>0</v>
      </c>
      <c r="AX131" s="873">
        <v>0</v>
      </c>
      <c r="AY131" s="873">
        <v>0</v>
      </c>
      <c r="AZ131" s="873">
        <v>1101769</v>
      </c>
      <c r="BA131" s="873">
        <v>0</v>
      </c>
      <c r="BB131" s="873">
        <v>1101769</v>
      </c>
      <c r="BC131" s="873">
        <v>-60178</v>
      </c>
      <c r="BD131" s="873">
        <v>0</v>
      </c>
      <c r="BE131" s="873">
        <v>-60178</v>
      </c>
      <c r="BF131" s="873">
        <v>-4625277</v>
      </c>
      <c r="BG131" s="873">
        <v>0</v>
      </c>
      <c r="BH131" s="873">
        <v>-4625277</v>
      </c>
      <c r="BI131" s="873">
        <v>-30870</v>
      </c>
      <c r="BJ131" s="873">
        <v>0</v>
      </c>
      <c r="BK131" s="873">
        <v>-30870</v>
      </c>
      <c r="BL131" s="873">
        <v>-35934</v>
      </c>
      <c r="BM131" s="873">
        <v>0</v>
      </c>
      <c r="BN131" s="873">
        <v>-35934</v>
      </c>
      <c r="BO131" s="873">
        <v>0</v>
      </c>
      <c r="BP131" s="873">
        <v>0</v>
      </c>
      <c r="BQ131" s="873">
        <v>0</v>
      </c>
      <c r="BR131" s="873">
        <v>0</v>
      </c>
      <c r="BS131" s="873">
        <v>0</v>
      </c>
      <c r="BT131" s="873">
        <v>0</v>
      </c>
      <c r="BU131" s="873">
        <v>0</v>
      </c>
      <c r="BV131" s="873">
        <v>0</v>
      </c>
      <c r="BW131" s="873">
        <v>0</v>
      </c>
      <c r="BX131" s="873">
        <v>0</v>
      </c>
      <c r="BY131" s="873">
        <v>0</v>
      </c>
      <c r="BZ131" s="873">
        <v>0</v>
      </c>
      <c r="CA131" s="873">
        <v>0</v>
      </c>
      <c r="CB131" s="873">
        <v>0</v>
      </c>
      <c r="CC131" s="873">
        <v>0</v>
      </c>
      <c r="CD131" s="873">
        <v>-7126480</v>
      </c>
      <c r="CE131" s="873">
        <v>0</v>
      </c>
      <c r="CF131" s="873">
        <v>-7126480</v>
      </c>
      <c r="CG131" s="873">
        <v>0</v>
      </c>
      <c r="CH131" s="873">
        <v>0</v>
      </c>
      <c r="CI131" s="873">
        <v>0</v>
      </c>
      <c r="CJ131" s="873">
        <v>0</v>
      </c>
      <c r="CK131" s="873">
        <v>0</v>
      </c>
      <c r="CL131" s="873">
        <v>0</v>
      </c>
      <c r="CM131" s="873">
        <v>-1540085</v>
      </c>
      <c r="CN131" s="873">
        <v>0</v>
      </c>
      <c r="CO131" s="873">
        <v>-1540085</v>
      </c>
      <c r="CP131" s="873">
        <v>4151</v>
      </c>
      <c r="CQ131" s="873">
        <v>0</v>
      </c>
      <c r="CR131" s="873">
        <v>4151</v>
      </c>
      <c r="CS131" s="873">
        <v>-1535934</v>
      </c>
      <c r="CT131" s="873">
        <v>0</v>
      </c>
      <c r="CU131" s="873">
        <v>-1535934</v>
      </c>
      <c r="CV131" s="873">
        <v>-89351</v>
      </c>
      <c r="CW131" s="873">
        <v>0</v>
      </c>
      <c r="CX131" s="873">
        <v>-89351</v>
      </c>
      <c r="CY131" s="873">
        <v>49</v>
      </c>
      <c r="CZ131" s="873">
        <v>0</v>
      </c>
      <c r="DA131" s="873">
        <v>49</v>
      </c>
      <c r="DB131" s="873">
        <v>-32675</v>
      </c>
      <c r="DC131" s="873">
        <v>0</v>
      </c>
      <c r="DD131" s="873">
        <v>-32675</v>
      </c>
      <c r="DE131" s="873">
        <v>0</v>
      </c>
      <c r="DF131" s="873">
        <v>0</v>
      </c>
      <c r="DG131" s="873">
        <v>0</v>
      </c>
      <c r="DH131" s="873">
        <v>0</v>
      </c>
      <c r="DI131" s="873">
        <v>0</v>
      </c>
      <c r="DJ131" s="873">
        <v>0</v>
      </c>
      <c r="DK131" s="873">
        <v>0</v>
      </c>
      <c r="DL131" s="873">
        <v>0</v>
      </c>
      <c r="DM131" s="873">
        <v>0</v>
      </c>
      <c r="DN131" s="873">
        <v>0</v>
      </c>
      <c r="DO131" s="873">
        <v>0</v>
      </c>
      <c r="DP131" s="873">
        <v>0</v>
      </c>
      <c r="DQ131" s="873">
        <v>0</v>
      </c>
      <c r="DR131" s="873">
        <v>0</v>
      </c>
      <c r="DS131" s="873">
        <v>0</v>
      </c>
      <c r="DT131" s="873">
        <v>0</v>
      </c>
      <c r="DU131" s="873">
        <v>0</v>
      </c>
      <c r="DV131" s="873">
        <v>0</v>
      </c>
      <c r="DW131" s="873">
        <v>0</v>
      </c>
      <c r="DX131" s="873">
        <v>0</v>
      </c>
      <c r="DY131" s="873">
        <v>0</v>
      </c>
      <c r="DZ131" s="873">
        <v>0</v>
      </c>
      <c r="EA131" s="873">
        <v>0</v>
      </c>
      <c r="EB131" s="873">
        <v>0</v>
      </c>
      <c r="EC131" s="873">
        <v>0</v>
      </c>
      <c r="ED131" s="873">
        <v>0</v>
      </c>
      <c r="EE131" s="873">
        <v>0</v>
      </c>
      <c r="EF131" s="873">
        <v>0</v>
      </c>
      <c r="EG131" s="873">
        <v>0</v>
      </c>
      <c r="EH131" s="873">
        <v>-121977</v>
      </c>
      <c r="EI131" s="873">
        <v>0</v>
      </c>
      <c r="EJ131" s="873">
        <v>-121977</v>
      </c>
      <c r="EK131" s="873">
        <v>0</v>
      </c>
      <c r="EL131" s="873">
        <v>0</v>
      </c>
      <c r="EM131" s="873">
        <v>0</v>
      </c>
      <c r="EN131" s="873">
        <v>0</v>
      </c>
      <c r="EO131" s="873">
        <v>0</v>
      </c>
      <c r="EP131" s="873">
        <v>0</v>
      </c>
      <c r="EQ131" s="873">
        <v>0</v>
      </c>
      <c r="ER131" s="873">
        <v>0</v>
      </c>
      <c r="ES131" s="873">
        <v>0</v>
      </c>
      <c r="ET131" s="873">
        <v>0</v>
      </c>
      <c r="EU131" s="873">
        <v>0</v>
      </c>
      <c r="EV131" s="873">
        <v>0</v>
      </c>
      <c r="EW131" s="873">
        <v>0</v>
      </c>
      <c r="EX131" s="873">
        <v>0</v>
      </c>
      <c r="EY131" s="873">
        <v>0</v>
      </c>
      <c r="EZ131" s="873">
        <v>0</v>
      </c>
      <c r="FA131" s="873">
        <v>0</v>
      </c>
      <c r="FB131" s="873">
        <v>0</v>
      </c>
      <c r="FC131" s="873">
        <v>0</v>
      </c>
      <c r="FD131" s="873">
        <v>0</v>
      </c>
      <c r="FE131" s="873">
        <v>0</v>
      </c>
      <c r="FF131" s="873">
        <v>0</v>
      </c>
      <c r="FG131" s="873">
        <v>0</v>
      </c>
      <c r="FH131" s="873">
        <v>0</v>
      </c>
      <c r="FI131" s="873">
        <v>0</v>
      </c>
      <c r="FJ131" s="873">
        <v>0</v>
      </c>
      <c r="FK131" s="873">
        <v>0</v>
      </c>
      <c r="FL131" s="873">
        <v>0</v>
      </c>
      <c r="FM131" s="873">
        <v>0</v>
      </c>
      <c r="FN131" s="873">
        <v>0</v>
      </c>
      <c r="FO131" s="873">
        <v>-5250</v>
      </c>
      <c r="FP131" s="873">
        <v>0</v>
      </c>
      <c r="FQ131" s="873">
        <v>-5250</v>
      </c>
      <c r="FR131" s="873">
        <v>1148</v>
      </c>
      <c r="FS131" s="873">
        <v>0</v>
      </c>
      <c r="FT131" s="873">
        <v>1148</v>
      </c>
      <c r="FU131" s="873">
        <v>-5079</v>
      </c>
      <c r="FV131" s="873">
        <v>0</v>
      </c>
      <c r="FW131" s="873">
        <v>-5079</v>
      </c>
      <c r="FX131" s="873">
        <v>15339</v>
      </c>
      <c r="FY131" s="873">
        <v>0</v>
      </c>
      <c r="FZ131" s="873">
        <v>15339</v>
      </c>
      <c r="GA131" s="873">
        <v>0</v>
      </c>
      <c r="GB131" s="873">
        <v>0</v>
      </c>
      <c r="GC131" s="873">
        <v>0</v>
      </c>
      <c r="GD131" s="873">
        <v>-21525795</v>
      </c>
      <c r="GE131" s="873">
        <v>0</v>
      </c>
      <c r="GF131" s="873">
        <v>-21525795</v>
      </c>
      <c r="GG131" s="873">
        <v>-20184</v>
      </c>
      <c r="GH131" s="873">
        <v>0</v>
      </c>
      <c r="GI131" s="873">
        <v>-20184</v>
      </c>
      <c r="GJ131" s="873">
        <v>-355384</v>
      </c>
      <c r="GK131" s="873">
        <v>0</v>
      </c>
      <c r="GL131" s="873">
        <v>-355384</v>
      </c>
      <c r="GM131" s="873">
        <v>-21895205</v>
      </c>
      <c r="GN131" s="873">
        <v>0</v>
      </c>
      <c r="GO131" s="873">
        <v>-21895205</v>
      </c>
      <c r="GP131" s="873">
        <v>0</v>
      </c>
      <c r="GQ131" s="873">
        <v>0</v>
      </c>
      <c r="GR131" s="873">
        <v>0</v>
      </c>
      <c r="GS131" s="873">
        <v>0</v>
      </c>
      <c r="GT131" s="873">
        <v>0</v>
      </c>
      <c r="GU131" s="873">
        <v>0</v>
      </c>
      <c r="GV131" s="873">
        <v>0</v>
      </c>
      <c r="GW131" s="873">
        <v>0</v>
      </c>
      <c r="GX131" s="873">
        <v>0</v>
      </c>
      <c r="GY131" s="873">
        <v>55573385</v>
      </c>
      <c r="GZ131" s="873">
        <v>0</v>
      </c>
      <c r="HA131" s="873">
        <v>55573385</v>
      </c>
      <c r="HB131" s="873">
        <v>448905</v>
      </c>
      <c r="HC131" s="873">
        <v>0</v>
      </c>
      <c r="HD131" s="873">
        <v>448905</v>
      </c>
      <c r="HE131" s="873">
        <v>-7126480</v>
      </c>
      <c r="HF131" s="873">
        <v>0</v>
      </c>
      <c r="HG131" s="873">
        <v>-7126480</v>
      </c>
      <c r="HH131" s="873">
        <v>-1535934</v>
      </c>
      <c r="HI131" s="873">
        <v>0</v>
      </c>
      <c r="HJ131" s="873">
        <v>-1535934</v>
      </c>
      <c r="HK131" s="873">
        <v>-121977</v>
      </c>
      <c r="HL131" s="873">
        <v>0</v>
      </c>
      <c r="HM131" s="873">
        <v>-121977</v>
      </c>
      <c r="HN131" s="873">
        <v>-21895205</v>
      </c>
      <c r="HO131" s="873">
        <v>0</v>
      </c>
      <c r="HP131" s="873">
        <v>-21895205</v>
      </c>
      <c r="HQ131" s="873">
        <v>0</v>
      </c>
      <c r="HR131" s="873">
        <v>0</v>
      </c>
      <c r="HS131" s="873">
        <v>0</v>
      </c>
      <c r="HT131" s="873">
        <v>-30230691</v>
      </c>
      <c r="HU131" s="873">
        <v>0</v>
      </c>
      <c r="HV131" s="873">
        <v>-30230691</v>
      </c>
      <c r="HW131" s="873">
        <v>25342694</v>
      </c>
      <c r="HX131" s="873">
        <v>0</v>
      </c>
      <c r="HY131" s="873">
        <v>25342694</v>
      </c>
      <c r="HZ131" s="870" t="s">
        <v>703</v>
      </c>
      <c r="IA131" s="870" t="s">
        <v>687</v>
      </c>
      <c r="IB131" s="870" t="s">
        <v>1907</v>
      </c>
      <c r="IC131" s="870" t="s">
        <v>2734</v>
      </c>
      <c r="ID131" s="870" t="s">
        <v>2868</v>
      </c>
    </row>
    <row r="132" spans="1:238" x14ac:dyDescent="0.2">
      <c r="A132" s="870" t="s">
        <v>3069</v>
      </c>
      <c r="B132" s="870" t="s">
        <v>316</v>
      </c>
      <c r="C132" s="870" t="s">
        <v>315</v>
      </c>
      <c r="D132" s="873">
        <v>35258526</v>
      </c>
      <c r="E132" s="873">
        <v>0</v>
      </c>
      <c r="F132" s="873">
        <v>35258526</v>
      </c>
      <c r="G132" s="873">
        <v>-712823</v>
      </c>
      <c r="H132" s="873">
        <v>0</v>
      </c>
      <c r="I132" s="873">
        <v>-712823</v>
      </c>
      <c r="J132" s="873">
        <v>-437023</v>
      </c>
      <c r="K132" s="873">
        <v>0</v>
      </c>
      <c r="L132" s="873">
        <v>-437023</v>
      </c>
      <c r="M132" s="873">
        <v>121838</v>
      </c>
      <c r="N132" s="873">
        <v>0</v>
      </c>
      <c r="O132" s="873">
        <v>121838</v>
      </c>
      <c r="P132" s="873">
        <v>17907</v>
      </c>
      <c r="Q132" s="873">
        <v>0</v>
      </c>
      <c r="R132" s="873">
        <v>17907</v>
      </c>
      <c r="S132" s="873">
        <v>24662</v>
      </c>
      <c r="T132" s="873">
        <v>0</v>
      </c>
      <c r="U132" s="873">
        <v>24662</v>
      </c>
      <c r="V132" s="873">
        <v>-272616</v>
      </c>
      <c r="W132" s="873">
        <v>0</v>
      </c>
      <c r="X132" s="873">
        <v>-272616</v>
      </c>
      <c r="Y132" s="873">
        <v>-4814223</v>
      </c>
      <c r="Z132" s="873">
        <v>0</v>
      </c>
      <c r="AA132" s="873">
        <v>-4814223</v>
      </c>
      <c r="AB132" s="873">
        <v>0</v>
      </c>
      <c r="AC132" s="873">
        <v>0</v>
      </c>
      <c r="AD132" s="873">
        <v>0</v>
      </c>
      <c r="AE132" s="873">
        <v>-167489</v>
      </c>
      <c r="AF132" s="873">
        <v>0</v>
      </c>
      <c r="AG132" s="873">
        <v>-167489</v>
      </c>
      <c r="AH132" s="873">
        <v>-4503</v>
      </c>
      <c r="AI132" s="873">
        <v>0</v>
      </c>
      <c r="AJ132" s="873">
        <v>-4503</v>
      </c>
      <c r="AK132" s="873">
        <v>0</v>
      </c>
      <c r="AL132" s="873">
        <v>0</v>
      </c>
      <c r="AM132" s="873">
        <v>0</v>
      </c>
      <c r="AN132" s="873">
        <v>-10444</v>
      </c>
      <c r="AO132" s="873">
        <v>0</v>
      </c>
      <c r="AP132" s="873">
        <v>-10444</v>
      </c>
      <c r="AQ132" s="873">
        <v>0</v>
      </c>
      <c r="AR132" s="873">
        <v>0</v>
      </c>
      <c r="AS132" s="873">
        <v>0</v>
      </c>
      <c r="AT132" s="873">
        <v>-152542</v>
      </c>
      <c r="AU132" s="873">
        <v>0</v>
      </c>
      <c r="AV132" s="873">
        <v>-152542</v>
      </c>
      <c r="AW132" s="873">
        <v>0</v>
      </c>
      <c r="AX132" s="873">
        <v>0</v>
      </c>
      <c r="AY132" s="873">
        <v>0</v>
      </c>
      <c r="AZ132" s="873">
        <v>553513</v>
      </c>
      <c r="BA132" s="873">
        <v>0</v>
      </c>
      <c r="BB132" s="873">
        <v>553513</v>
      </c>
      <c r="BC132" s="873">
        <v>-15436</v>
      </c>
      <c r="BD132" s="873">
        <v>0</v>
      </c>
      <c r="BE132" s="873">
        <v>-15436</v>
      </c>
      <c r="BF132" s="873">
        <v>-1246901</v>
      </c>
      <c r="BG132" s="873">
        <v>0</v>
      </c>
      <c r="BH132" s="873">
        <v>-1246901</v>
      </c>
      <c r="BI132" s="873">
        <v>-7634</v>
      </c>
      <c r="BJ132" s="873">
        <v>0</v>
      </c>
      <c r="BK132" s="873">
        <v>-7634</v>
      </c>
      <c r="BL132" s="873">
        <v>-84797</v>
      </c>
      <c r="BM132" s="873">
        <v>0</v>
      </c>
      <c r="BN132" s="873">
        <v>-84797</v>
      </c>
      <c r="BO132" s="873">
        <v>0</v>
      </c>
      <c r="BP132" s="873">
        <v>0</v>
      </c>
      <c r="BQ132" s="873">
        <v>0</v>
      </c>
      <c r="BR132" s="873">
        <v>-12976</v>
      </c>
      <c r="BS132" s="873">
        <v>0</v>
      </c>
      <c r="BT132" s="873">
        <v>-12976</v>
      </c>
      <c r="BU132" s="873">
        <v>0</v>
      </c>
      <c r="BV132" s="873">
        <v>0</v>
      </c>
      <c r="BW132" s="873">
        <v>0</v>
      </c>
      <c r="BX132" s="873">
        <v>0</v>
      </c>
      <c r="BY132" s="873">
        <v>0</v>
      </c>
      <c r="BZ132" s="873">
        <v>0</v>
      </c>
      <c r="CA132" s="873">
        <v>0</v>
      </c>
      <c r="CB132" s="873">
        <v>0</v>
      </c>
      <c r="CC132" s="873">
        <v>0</v>
      </c>
      <c r="CD132" s="873">
        <v>-5795943</v>
      </c>
      <c r="CE132" s="873">
        <v>0</v>
      </c>
      <c r="CF132" s="873">
        <v>-5795943</v>
      </c>
      <c r="CG132" s="873">
        <v>-200821</v>
      </c>
      <c r="CH132" s="873">
        <v>0</v>
      </c>
      <c r="CI132" s="873">
        <v>-200821</v>
      </c>
      <c r="CJ132" s="873">
        <v>-1077</v>
      </c>
      <c r="CK132" s="873">
        <v>0</v>
      </c>
      <c r="CL132" s="873">
        <v>-1077</v>
      </c>
      <c r="CM132" s="873">
        <v>-646691</v>
      </c>
      <c r="CN132" s="873">
        <v>0</v>
      </c>
      <c r="CO132" s="873">
        <v>-646691</v>
      </c>
      <c r="CP132" s="873">
        <v>-35980</v>
      </c>
      <c r="CQ132" s="873">
        <v>0</v>
      </c>
      <c r="CR132" s="873">
        <v>-35980</v>
      </c>
      <c r="CS132" s="873">
        <v>-884569</v>
      </c>
      <c r="CT132" s="873">
        <v>0</v>
      </c>
      <c r="CU132" s="873">
        <v>-884569</v>
      </c>
      <c r="CV132" s="873">
        <v>-45035</v>
      </c>
      <c r="CW132" s="873">
        <v>0</v>
      </c>
      <c r="CX132" s="873">
        <v>-45035</v>
      </c>
      <c r="CY132" s="873">
        <v>-3104</v>
      </c>
      <c r="CZ132" s="873">
        <v>0</v>
      </c>
      <c r="DA132" s="873">
        <v>-3104</v>
      </c>
      <c r="DB132" s="873">
        <v>-226071</v>
      </c>
      <c r="DC132" s="873">
        <v>0</v>
      </c>
      <c r="DD132" s="873">
        <v>-226071</v>
      </c>
      <c r="DE132" s="873">
        <v>3121</v>
      </c>
      <c r="DF132" s="873">
        <v>0</v>
      </c>
      <c r="DG132" s="873">
        <v>3121</v>
      </c>
      <c r="DH132" s="873">
        <v>-456</v>
      </c>
      <c r="DI132" s="873">
        <v>0</v>
      </c>
      <c r="DJ132" s="873">
        <v>-456</v>
      </c>
      <c r="DK132" s="873">
        <v>0</v>
      </c>
      <c r="DL132" s="873">
        <v>0</v>
      </c>
      <c r="DM132" s="873">
        <v>0</v>
      </c>
      <c r="DN132" s="873">
        <v>-1235</v>
      </c>
      <c r="DO132" s="873">
        <v>0</v>
      </c>
      <c r="DP132" s="873">
        <v>-1235</v>
      </c>
      <c r="DQ132" s="873">
        <v>0</v>
      </c>
      <c r="DR132" s="873">
        <v>0</v>
      </c>
      <c r="DS132" s="873">
        <v>0</v>
      </c>
      <c r="DT132" s="873">
        <v>0</v>
      </c>
      <c r="DU132" s="873">
        <v>0</v>
      </c>
      <c r="DV132" s="873">
        <v>0</v>
      </c>
      <c r="DW132" s="873">
        <v>0</v>
      </c>
      <c r="DX132" s="873">
        <v>0</v>
      </c>
      <c r="DY132" s="873">
        <v>0</v>
      </c>
      <c r="DZ132" s="873">
        <v>0</v>
      </c>
      <c r="EA132" s="873">
        <v>0</v>
      </c>
      <c r="EB132" s="873">
        <v>0</v>
      </c>
      <c r="EC132" s="873">
        <v>0</v>
      </c>
      <c r="ED132" s="873">
        <v>0</v>
      </c>
      <c r="EE132" s="873">
        <v>0</v>
      </c>
      <c r="EF132" s="873">
        <v>0</v>
      </c>
      <c r="EG132" s="873">
        <v>0</v>
      </c>
      <c r="EH132" s="873">
        <v>-272780</v>
      </c>
      <c r="EI132" s="873">
        <v>0</v>
      </c>
      <c r="EJ132" s="873">
        <v>-272780</v>
      </c>
      <c r="EK132" s="873">
        <v>0</v>
      </c>
      <c r="EL132" s="873">
        <v>0</v>
      </c>
      <c r="EM132" s="873">
        <v>0</v>
      </c>
      <c r="EN132" s="873">
        <v>0</v>
      </c>
      <c r="EO132" s="873">
        <v>0</v>
      </c>
      <c r="EP132" s="873">
        <v>0</v>
      </c>
      <c r="EQ132" s="873">
        <v>0</v>
      </c>
      <c r="ER132" s="873">
        <v>0</v>
      </c>
      <c r="ES132" s="873">
        <v>0</v>
      </c>
      <c r="ET132" s="873">
        <v>0</v>
      </c>
      <c r="EU132" s="873">
        <v>0</v>
      </c>
      <c r="EV132" s="873">
        <v>0</v>
      </c>
      <c r="EW132" s="873">
        <v>0</v>
      </c>
      <c r="EX132" s="873">
        <v>0</v>
      </c>
      <c r="EY132" s="873">
        <v>0</v>
      </c>
      <c r="EZ132" s="873">
        <v>0</v>
      </c>
      <c r="FA132" s="873">
        <v>0</v>
      </c>
      <c r="FB132" s="873">
        <v>0</v>
      </c>
      <c r="FC132" s="873">
        <v>-12976</v>
      </c>
      <c r="FD132" s="873">
        <v>0</v>
      </c>
      <c r="FE132" s="873">
        <v>-12976</v>
      </c>
      <c r="FF132" s="873">
        <v>0</v>
      </c>
      <c r="FG132" s="873">
        <v>0</v>
      </c>
      <c r="FH132" s="873">
        <v>0</v>
      </c>
      <c r="FI132" s="873">
        <v>0</v>
      </c>
      <c r="FJ132" s="873">
        <v>0</v>
      </c>
      <c r="FK132" s="873">
        <v>0</v>
      </c>
      <c r="FL132" s="873">
        <v>0</v>
      </c>
      <c r="FM132" s="873">
        <v>0</v>
      </c>
      <c r="FN132" s="873">
        <v>0</v>
      </c>
      <c r="FO132" s="873">
        <v>-34991</v>
      </c>
      <c r="FP132" s="873">
        <v>0</v>
      </c>
      <c r="FQ132" s="873">
        <v>-34991</v>
      </c>
      <c r="FR132" s="873">
        <v>-441</v>
      </c>
      <c r="FS132" s="873">
        <v>0</v>
      </c>
      <c r="FT132" s="873">
        <v>-441</v>
      </c>
      <c r="FU132" s="873">
        <v>-9789</v>
      </c>
      <c r="FV132" s="873">
        <v>0</v>
      </c>
      <c r="FW132" s="873">
        <v>-9789</v>
      </c>
      <c r="FX132" s="873">
        <v>19293</v>
      </c>
      <c r="FY132" s="873">
        <v>0</v>
      </c>
      <c r="FZ132" s="873">
        <v>19293</v>
      </c>
      <c r="GA132" s="873">
        <v>-1290</v>
      </c>
      <c r="GB132" s="873">
        <v>0</v>
      </c>
      <c r="GC132" s="873">
        <v>-1290</v>
      </c>
      <c r="GD132" s="873">
        <v>-8637835</v>
      </c>
      <c r="GE132" s="873">
        <v>0</v>
      </c>
      <c r="GF132" s="873">
        <v>-8637835</v>
      </c>
      <c r="GG132" s="873">
        <v>-87436</v>
      </c>
      <c r="GH132" s="873">
        <v>0</v>
      </c>
      <c r="GI132" s="873">
        <v>-87436</v>
      </c>
      <c r="GJ132" s="873">
        <v>-75633</v>
      </c>
      <c r="GK132" s="873">
        <v>0</v>
      </c>
      <c r="GL132" s="873">
        <v>-75633</v>
      </c>
      <c r="GM132" s="873">
        <v>-8841098</v>
      </c>
      <c r="GN132" s="873">
        <v>0</v>
      </c>
      <c r="GO132" s="873">
        <v>-8841098</v>
      </c>
      <c r="GP132" s="873">
        <v>0</v>
      </c>
      <c r="GQ132" s="873">
        <v>0</v>
      </c>
      <c r="GR132" s="873">
        <v>0</v>
      </c>
      <c r="GS132" s="873">
        <v>0</v>
      </c>
      <c r="GT132" s="873">
        <v>0</v>
      </c>
      <c r="GU132" s="873">
        <v>0</v>
      </c>
      <c r="GV132" s="873">
        <v>0</v>
      </c>
      <c r="GW132" s="873">
        <v>0</v>
      </c>
      <c r="GX132" s="873">
        <v>0</v>
      </c>
      <c r="GY132" s="873">
        <v>34545703</v>
      </c>
      <c r="GZ132" s="873">
        <v>0</v>
      </c>
      <c r="HA132" s="873">
        <v>34545703</v>
      </c>
      <c r="HB132" s="873">
        <v>-272616</v>
      </c>
      <c r="HC132" s="873">
        <v>0</v>
      </c>
      <c r="HD132" s="873">
        <v>-272616</v>
      </c>
      <c r="HE132" s="873">
        <v>-5795943</v>
      </c>
      <c r="HF132" s="873">
        <v>0</v>
      </c>
      <c r="HG132" s="873">
        <v>-5795943</v>
      </c>
      <c r="HH132" s="873">
        <v>-884569</v>
      </c>
      <c r="HI132" s="873">
        <v>0</v>
      </c>
      <c r="HJ132" s="873">
        <v>-884569</v>
      </c>
      <c r="HK132" s="873">
        <v>-272780</v>
      </c>
      <c r="HL132" s="873">
        <v>0</v>
      </c>
      <c r="HM132" s="873">
        <v>-272780</v>
      </c>
      <c r="HN132" s="873">
        <v>-8841098</v>
      </c>
      <c r="HO132" s="873">
        <v>0</v>
      </c>
      <c r="HP132" s="873">
        <v>-8841098</v>
      </c>
      <c r="HQ132" s="873">
        <v>0</v>
      </c>
      <c r="HR132" s="873">
        <v>0</v>
      </c>
      <c r="HS132" s="873">
        <v>0</v>
      </c>
      <c r="HT132" s="873">
        <v>-16067006</v>
      </c>
      <c r="HU132" s="873">
        <v>0</v>
      </c>
      <c r="HV132" s="873">
        <v>-16067006</v>
      </c>
      <c r="HW132" s="873">
        <v>18478697</v>
      </c>
      <c r="HX132" s="873">
        <v>0</v>
      </c>
      <c r="HY132" s="873">
        <v>18478697</v>
      </c>
      <c r="HZ132" s="870" t="s">
        <v>729</v>
      </c>
      <c r="IA132" s="870" t="s">
        <v>728</v>
      </c>
      <c r="IB132" s="870" t="s">
        <v>1907</v>
      </c>
      <c r="IC132" s="870" t="s">
        <v>2736</v>
      </c>
      <c r="ID132" s="870" t="s">
        <v>2869</v>
      </c>
    </row>
    <row r="133" spans="1:238" x14ac:dyDescent="0.2">
      <c r="A133" s="870" t="s">
        <v>3069</v>
      </c>
      <c r="B133" s="870" t="s">
        <v>318</v>
      </c>
      <c r="C133" s="870" t="s">
        <v>317</v>
      </c>
      <c r="D133" s="873">
        <v>401841193</v>
      </c>
      <c r="E133" s="873">
        <v>0</v>
      </c>
      <c r="F133" s="873">
        <v>401841193</v>
      </c>
      <c r="G133" s="873">
        <v>-7465855</v>
      </c>
      <c r="H133" s="873">
        <v>0</v>
      </c>
      <c r="I133" s="873">
        <v>-7465855</v>
      </c>
      <c r="J133" s="873">
        <v>-407743</v>
      </c>
      <c r="K133" s="873">
        <v>0</v>
      </c>
      <c r="L133" s="873">
        <v>-407743</v>
      </c>
      <c r="M133" s="873">
        <v>537610</v>
      </c>
      <c r="N133" s="873">
        <v>0</v>
      </c>
      <c r="O133" s="873">
        <v>537610</v>
      </c>
      <c r="P133" s="873">
        <v>2537835</v>
      </c>
      <c r="Q133" s="873">
        <v>0</v>
      </c>
      <c r="R133" s="873">
        <v>2537835</v>
      </c>
      <c r="S133" s="873">
        <v>-137277</v>
      </c>
      <c r="T133" s="873">
        <v>0</v>
      </c>
      <c r="U133" s="873">
        <v>-137277</v>
      </c>
      <c r="V133" s="873">
        <v>2530425</v>
      </c>
      <c r="W133" s="873">
        <v>0</v>
      </c>
      <c r="X133" s="873">
        <v>2530425</v>
      </c>
      <c r="Y133" s="873">
        <v>-7599098</v>
      </c>
      <c r="Z133" s="873">
        <v>0</v>
      </c>
      <c r="AA133" s="873">
        <v>-7599098</v>
      </c>
      <c r="AB133" s="873">
        <v>0</v>
      </c>
      <c r="AC133" s="873">
        <v>0</v>
      </c>
      <c r="AD133" s="873">
        <v>0</v>
      </c>
      <c r="AE133" s="873">
        <v>-556192</v>
      </c>
      <c r="AF133" s="873">
        <v>0</v>
      </c>
      <c r="AG133" s="873">
        <v>-556192</v>
      </c>
      <c r="AH133" s="873">
        <v>0</v>
      </c>
      <c r="AI133" s="873">
        <v>0</v>
      </c>
      <c r="AJ133" s="873">
        <v>0</v>
      </c>
      <c r="AK133" s="873">
        <v>0</v>
      </c>
      <c r="AL133" s="873">
        <v>0</v>
      </c>
      <c r="AM133" s="873">
        <v>0</v>
      </c>
      <c r="AN133" s="873">
        <v>-16919</v>
      </c>
      <c r="AO133" s="873">
        <v>0</v>
      </c>
      <c r="AP133" s="873">
        <v>-16919</v>
      </c>
      <c r="AQ133" s="873">
        <v>0</v>
      </c>
      <c r="AR133" s="873">
        <v>0</v>
      </c>
      <c r="AS133" s="873">
        <v>0</v>
      </c>
      <c r="AT133" s="873">
        <v>-539273</v>
      </c>
      <c r="AU133" s="873">
        <v>0</v>
      </c>
      <c r="AV133" s="873">
        <v>-539273</v>
      </c>
      <c r="AW133" s="873">
        <v>0</v>
      </c>
      <c r="AX133" s="873">
        <v>0</v>
      </c>
      <c r="AY133" s="873">
        <v>0</v>
      </c>
      <c r="AZ133" s="873">
        <v>9503440</v>
      </c>
      <c r="BA133" s="873">
        <v>0</v>
      </c>
      <c r="BB133" s="873">
        <v>9503440</v>
      </c>
      <c r="BC133" s="873">
        <v>28319</v>
      </c>
      <c r="BD133" s="873">
        <v>0</v>
      </c>
      <c r="BE133" s="873">
        <v>28319</v>
      </c>
      <c r="BF133" s="873">
        <v>-10550715</v>
      </c>
      <c r="BG133" s="873">
        <v>0</v>
      </c>
      <c r="BH133" s="873">
        <v>-10550715</v>
      </c>
      <c r="BI133" s="873">
        <v>-29142</v>
      </c>
      <c r="BJ133" s="873">
        <v>0</v>
      </c>
      <c r="BK133" s="873">
        <v>-29142</v>
      </c>
      <c r="BL133" s="873">
        <v>-71983</v>
      </c>
      <c r="BM133" s="873">
        <v>0</v>
      </c>
      <c r="BN133" s="873">
        <v>-71983</v>
      </c>
      <c r="BO133" s="873">
        <v>0</v>
      </c>
      <c r="BP133" s="873">
        <v>0</v>
      </c>
      <c r="BQ133" s="873">
        <v>0</v>
      </c>
      <c r="BR133" s="873">
        <v>0</v>
      </c>
      <c r="BS133" s="873">
        <v>0</v>
      </c>
      <c r="BT133" s="873">
        <v>0</v>
      </c>
      <c r="BU133" s="873">
        <v>0</v>
      </c>
      <c r="BV133" s="873">
        <v>0</v>
      </c>
      <c r="BW133" s="873">
        <v>0</v>
      </c>
      <c r="BX133" s="873">
        <v>0</v>
      </c>
      <c r="BY133" s="873">
        <v>0</v>
      </c>
      <c r="BZ133" s="873">
        <v>0</v>
      </c>
      <c r="CA133" s="873">
        <v>0</v>
      </c>
      <c r="CB133" s="873">
        <v>0</v>
      </c>
      <c r="CC133" s="873">
        <v>0</v>
      </c>
      <c r="CD133" s="873">
        <v>-9275371</v>
      </c>
      <c r="CE133" s="873">
        <v>0</v>
      </c>
      <c r="CF133" s="873">
        <v>-9275371</v>
      </c>
      <c r="CG133" s="873">
        <v>-18116</v>
      </c>
      <c r="CH133" s="873">
        <v>0</v>
      </c>
      <c r="CI133" s="873">
        <v>-18116</v>
      </c>
      <c r="CJ133" s="873">
        <v>0</v>
      </c>
      <c r="CK133" s="873">
        <v>0</v>
      </c>
      <c r="CL133" s="873">
        <v>0</v>
      </c>
      <c r="CM133" s="873">
        <v>-15840077</v>
      </c>
      <c r="CN133" s="873">
        <v>0</v>
      </c>
      <c r="CO133" s="873">
        <v>-15840077</v>
      </c>
      <c r="CP133" s="873">
        <v>589745</v>
      </c>
      <c r="CQ133" s="873">
        <v>0</v>
      </c>
      <c r="CR133" s="873">
        <v>589745</v>
      </c>
      <c r="CS133" s="873">
        <v>-15268448</v>
      </c>
      <c r="CT133" s="873">
        <v>0</v>
      </c>
      <c r="CU133" s="873">
        <v>-15268448</v>
      </c>
      <c r="CV133" s="873">
        <v>-239029</v>
      </c>
      <c r="CW133" s="873">
        <v>0</v>
      </c>
      <c r="CX133" s="873">
        <v>-239029</v>
      </c>
      <c r="CY133" s="873">
        <v>-10588</v>
      </c>
      <c r="CZ133" s="873">
        <v>0</v>
      </c>
      <c r="DA133" s="873">
        <v>-10588</v>
      </c>
      <c r="DB133" s="873">
        <v>-749</v>
      </c>
      <c r="DC133" s="873">
        <v>0</v>
      </c>
      <c r="DD133" s="873">
        <v>-749</v>
      </c>
      <c r="DE133" s="873">
        <v>0</v>
      </c>
      <c r="DF133" s="873">
        <v>0</v>
      </c>
      <c r="DG133" s="873">
        <v>0</v>
      </c>
      <c r="DH133" s="873">
        <v>0</v>
      </c>
      <c r="DI133" s="873">
        <v>0</v>
      </c>
      <c r="DJ133" s="873">
        <v>0</v>
      </c>
      <c r="DK133" s="873">
        <v>0</v>
      </c>
      <c r="DL133" s="873">
        <v>0</v>
      </c>
      <c r="DM133" s="873">
        <v>0</v>
      </c>
      <c r="DN133" s="873">
        <v>0</v>
      </c>
      <c r="DO133" s="873">
        <v>0</v>
      </c>
      <c r="DP133" s="873">
        <v>0</v>
      </c>
      <c r="DQ133" s="873">
        <v>0</v>
      </c>
      <c r="DR133" s="873">
        <v>0</v>
      </c>
      <c r="DS133" s="873">
        <v>0</v>
      </c>
      <c r="DT133" s="873">
        <v>0</v>
      </c>
      <c r="DU133" s="873">
        <v>0</v>
      </c>
      <c r="DV133" s="873">
        <v>0</v>
      </c>
      <c r="DW133" s="873">
        <v>0</v>
      </c>
      <c r="DX133" s="873">
        <v>0</v>
      </c>
      <c r="DY133" s="873">
        <v>0</v>
      </c>
      <c r="DZ133" s="873">
        <v>0</v>
      </c>
      <c r="EA133" s="873">
        <v>0</v>
      </c>
      <c r="EB133" s="873">
        <v>0</v>
      </c>
      <c r="EC133" s="873">
        <v>0</v>
      </c>
      <c r="ED133" s="873">
        <v>0</v>
      </c>
      <c r="EE133" s="873">
        <v>0</v>
      </c>
      <c r="EF133" s="873">
        <v>0</v>
      </c>
      <c r="EG133" s="873">
        <v>0</v>
      </c>
      <c r="EH133" s="873">
        <v>-250366</v>
      </c>
      <c r="EI133" s="873">
        <v>0</v>
      </c>
      <c r="EJ133" s="873">
        <v>-250366</v>
      </c>
      <c r="EK133" s="873">
        <v>0</v>
      </c>
      <c r="EL133" s="873">
        <v>0</v>
      </c>
      <c r="EM133" s="873">
        <v>0</v>
      </c>
      <c r="EN133" s="873">
        <v>0</v>
      </c>
      <c r="EO133" s="873">
        <v>0</v>
      </c>
      <c r="EP133" s="873">
        <v>0</v>
      </c>
      <c r="EQ133" s="873">
        <v>-924</v>
      </c>
      <c r="ER133" s="873">
        <v>0</v>
      </c>
      <c r="ES133" s="873">
        <v>-924</v>
      </c>
      <c r="ET133" s="873">
        <v>0</v>
      </c>
      <c r="EU133" s="873">
        <v>0</v>
      </c>
      <c r="EV133" s="873">
        <v>0</v>
      </c>
      <c r="EW133" s="873">
        <v>0</v>
      </c>
      <c r="EX133" s="873">
        <v>0</v>
      </c>
      <c r="EY133" s="873">
        <v>0</v>
      </c>
      <c r="EZ133" s="873">
        <v>0</v>
      </c>
      <c r="FA133" s="873">
        <v>0</v>
      </c>
      <c r="FB133" s="873">
        <v>0</v>
      </c>
      <c r="FC133" s="873">
        <v>0</v>
      </c>
      <c r="FD133" s="873">
        <v>0</v>
      </c>
      <c r="FE133" s="873">
        <v>0</v>
      </c>
      <c r="FF133" s="873">
        <v>0</v>
      </c>
      <c r="FG133" s="873">
        <v>0</v>
      </c>
      <c r="FH133" s="873">
        <v>0</v>
      </c>
      <c r="FI133" s="873">
        <v>0</v>
      </c>
      <c r="FJ133" s="873">
        <v>0</v>
      </c>
      <c r="FK133" s="873">
        <v>0</v>
      </c>
      <c r="FL133" s="873">
        <v>0</v>
      </c>
      <c r="FM133" s="873">
        <v>0</v>
      </c>
      <c r="FN133" s="873">
        <v>0</v>
      </c>
      <c r="FO133" s="873">
        <v>-22767</v>
      </c>
      <c r="FP133" s="873">
        <v>0</v>
      </c>
      <c r="FQ133" s="873">
        <v>-22767</v>
      </c>
      <c r="FR133" s="873">
        <v>11217</v>
      </c>
      <c r="FS133" s="873">
        <v>0</v>
      </c>
      <c r="FT133" s="873">
        <v>11217</v>
      </c>
      <c r="FU133" s="873">
        <v>-3271</v>
      </c>
      <c r="FV133" s="873">
        <v>0</v>
      </c>
      <c r="FW133" s="873">
        <v>-3271</v>
      </c>
      <c r="FX133" s="873">
        <v>-3443</v>
      </c>
      <c r="FY133" s="873">
        <v>0</v>
      </c>
      <c r="FZ133" s="873">
        <v>-3443</v>
      </c>
      <c r="GA133" s="873">
        <v>0</v>
      </c>
      <c r="GB133" s="873">
        <v>0</v>
      </c>
      <c r="GC133" s="873">
        <v>0</v>
      </c>
      <c r="GD133" s="873">
        <v>-95276618</v>
      </c>
      <c r="GE133" s="873">
        <v>0</v>
      </c>
      <c r="GF133" s="873">
        <v>-95276618</v>
      </c>
      <c r="GG133" s="873">
        <v>-180735</v>
      </c>
      <c r="GH133" s="873">
        <v>0</v>
      </c>
      <c r="GI133" s="873">
        <v>-180735</v>
      </c>
      <c r="GJ133" s="873">
        <v>-601611</v>
      </c>
      <c r="GK133" s="873">
        <v>0</v>
      </c>
      <c r="GL133" s="873">
        <v>-601611</v>
      </c>
      <c r="GM133" s="873">
        <v>-96078152</v>
      </c>
      <c r="GN133" s="873">
        <v>0</v>
      </c>
      <c r="GO133" s="873">
        <v>-96078152</v>
      </c>
      <c r="GP133" s="873">
        <v>0</v>
      </c>
      <c r="GQ133" s="873">
        <v>0</v>
      </c>
      <c r="GR133" s="873">
        <v>0</v>
      </c>
      <c r="GS133" s="873">
        <v>0</v>
      </c>
      <c r="GT133" s="873">
        <v>0</v>
      </c>
      <c r="GU133" s="873">
        <v>0</v>
      </c>
      <c r="GV133" s="873">
        <v>0</v>
      </c>
      <c r="GW133" s="873">
        <v>0</v>
      </c>
      <c r="GX133" s="873">
        <v>0</v>
      </c>
      <c r="GY133" s="873">
        <v>394375338</v>
      </c>
      <c r="GZ133" s="873">
        <v>0</v>
      </c>
      <c r="HA133" s="873">
        <v>394375338</v>
      </c>
      <c r="HB133" s="873">
        <v>2530425</v>
      </c>
      <c r="HC133" s="873">
        <v>0</v>
      </c>
      <c r="HD133" s="873">
        <v>2530425</v>
      </c>
      <c r="HE133" s="873">
        <v>-9275371</v>
      </c>
      <c r="HF133" s="873">
        <v>0</v>
      </c>
      <c r="HG133" s="873">
        <v>-9275371</v>
      </c>
      <c r="HH133" s="873">
        <v>-15268448</v>
      </c>
      <c r="HI133" s="873">
        <v>0</v>
      </c>
      <c r="HJ133" s="873">
        <v>-15268448</v>
      </c>
      <c r="HK133" s="873">
        <v>-250366</v>
      </c>
      <c r="HL133" s="873">
        <v>0</v>
      </c>
      <c r="HM133" s="873">
        <v>-250366</v>
      </c>
      <c r="HN133" s="873">
        <v>-96078152</v>
      </c>
      <c r="HO133" s="873">
        <v>0</v>
      </c>
      <c r="HP133" s="873">
        <v>-96078152</v>
      </c>
      <c r="HQ133" s="873">
        <v>0</v>
      </c>
      <c r="HR133" s="873">
        <v>0</v>
      </c>
      <c r="HS133" s="873">
        <v>0</v>
      </c>
      <c r="HT133" s="873">
        <v>-118341912</v>
      </c>
      <c r="HU133" s="873">
        <v>0</v>
      </c>
      <c r="HV133" s="873">
        <v>-118341912</v>
      </c>
      <c r="HW133" s="873">
        <v>276033426</v>
      </c>
      <c r="HX133" s="873">
        <v>0</v>
      </c>
      <c r="HY133" s="873">
        <v>276033426</v>
      </c>
      <c r="HZ133" s="870" t="s">
        <v>697</v>
      </c>
      <c r="IA133" s="870" t="s">
        <v>680</v>
      </c>
      <c r="IB133" s="870" t="s">
        <v>1908</v>
      </c>
      <c r="IC133" s="870" t="s">
        <v>2732</v>
      </c>
      <c r="ID133" s="870" t="s">
        <v>2870</v>
      </c>
    </row>
    <row r="134" spans="1:238" x14ac:dyDescent="0.2">
      <c r="A134" s="870" t="s">
        <v>3070</v>
      </c>
      <c r="B134" s="870" t="s">
        <v>320</v>
      </c>
      <c r="C134" s="870" t="s">
        <v>319</v>
      </c>
      <c r="D134" s="873">
        <v>41243998</v>
      </c>
      <c r="E134" s="873">
        <v>1267634</v>
      </c>
      <c r="F134" s="873">
        <v>42511632</v>
      </c>
      <c r="G134" s="873">
        <v>-755548</v>
      </c>
      <c r="H134" s="873">
        <v>0</v>
      </c>
      <c r="I134" s="873">
        <v>-755548</v>
      </c>
      <c r="J134" s="873">
        <v>-285566</v>
      </c>
      <c r="K134" s="873">
        <v>0</v>
      </c>
      <c r="L134" s="873">
        <v>-285566</v>
      </c>
      <c r="M134" s="873">
        <v>112661</v>
      </c>
      <c r="N134" s="873">
        <v>0</v>
      </c>
      <c r="O134" s="873">
        <v>112661</v>
      </c>
      <c r="P134" s="873">
        <v>13332</v>
      </c>
      <c r="Q134" s="873">
        <v>0</v>
      </c>
      <c r="R134" s="873">
        <v>13332</v>
      </c>
      <c r="S134" s="873">
        <v>19804</v>
      </c>
      <c r="T134" s="873">
        <v>0</v>
      </c>
      <c r="U134" s="873">
        <v>19804</v>
      </c>
      <c r="V134" s="873">
        <v>-139769</v>
      </c>
      <c r="W134" s="873">
        <v>0</v>
      </c>
      <c r="X134" s="873">
        <v>-139769</v>
      </c>
      <c r="Y134" s="873">
        <v>-4424030</v>
      </c>
      <c r="Z134" s="873">
        <v>0</v>
      </c>
      <c r="AA134" s="873">
        <v>-4424030</v>
      </c>
      <c r="AB134" s="873">
        <v>-1561</v>
      </c>
      <c r="AC134" s="873">
        <v>0</v>
      </c>
      <c r="AD134" s="873">
        <v>-1561</v>
      </c>
      <c r="AE134" s="873">
        <v>-242970</v>
      </c>
      <c r="AF134" s="873">
        <v>0</v>
      </c>
      <c r="AG134" s="873">
        <v>-242970</v>
      </c>
      <c r="AH134" s="873">
        <v>-3330</v>
      </c>
      <c r="AI134" s="873">
        <v>0</v>
      </c>
      <c r="AJ134" s="873">
        <v>-3330</v>
      </c>
      <c r="AK134" s="873">
        <v>0</v>
      </c>
      <c r="AL134" s="873">
        <v>0</v>
      </c>
      <c r="AM134" s="873">
        <v>0</v>
      </c>
      <c r="AN134" s="873">
        <v>-21908</v>
      </c>
      <c r="AO134" s="873">
        <v>0</v>
      </c>
      <c r="AP134" s="873">
        <v>-21908</v>
      </c>
      <c r="AQ134" s="873">
        <v>0</v>
      </c>
      <c r="AR134" s="873">
        <v>0</v>
      </c>
      <c r="AS134" s="873">
        <v>0</v>
      </c>
      <c r="AT134" s="873">
        <v>-217732</v>
      </c>
      <c r="AU134" s="873">
        <v>0</v>
      </c>
      <c r="AV134" s="873">
        <v>-217732</v>
      </c>
      <c r="AW134" s="873">
        <v>0</v>
      </c>
      <c r="AX134" s="873">
        <v>0</v>
      </c>
      <c r="AY134" s="873">
        <v>0</v>
      </c>
      <c r="AZ134" s="873">
        <v>723265</v>
      </c>
      <c r="BA134" s="873">
        <v>29092</v>
      </c>
      <c r="BB134" s="873">
        <v>752357</v>
      </c>
      <c r="BC134" s="873">
        <v>-15989</v>
      </c>
      <c r="BD134" s="873">
        <v>97</v>
      </c>
      <c r="BE134" s="873">
        <v>-15892</v>
      </c>
      <c r="BF134" s="873">
        <v>-2622794</v>
      </c>
      <c r="BG134" s="873">
        <v>0</v>
      </c>
      <c r="BH134" s="873">
        <v>-2622794</v>
      </c>
      <c r="BI134" s="873">
        <v>2299</v>
      </c>
      <c r="BJ134" s="873">
        <v>0</v>
      </c>
      <c r="BK134" s="873">
        <v>2299</v>
      </c>
      <c r="BL134" s="873">
        <v>-6390</v>
      </c>
      <c r="BM134" s="873">
        <v>0</v>
      </c>
      <c r="BN134" s="873">
        <v>-6390</v>
      </c>
      <c r="BO134" s="873">
        <v>0</v>
      </c>
      <c r="BP134" s="873">
        <v>0</v>
      </c>
      <c r="BQ134" s="873">
        <v>0</v>
      </c>
      <c r="BR134" s="873">
        <v>-7658</v>
      </c>
      <c r="BS134" s="873">
        <v>0</v>
      </c>
      <c r="BT134" s="873">
        <v>-7658</v>
      </c>
      <c r="BU134" s="873">
        <v>-449</v>
      </c>
      <c r="BV134" s="873">
        <v>0</v>
      </c>
      <c r="BW134" s="873">
        <v>-449</v>
      </c>
      <c r="BX134" s="873">
        <v>0</v>
      </c>
      <c r="BY134" s="873">
        <v>0</v>
      </c>
      <c r="BZ134" s="873">
        <v>0</v>
      </c>
      <c r="CA134" s="873">
        <v>0</v>
      </c>
      <c r="CB134" s="873">
        <v>0</v>
      </c>
      <c r="CC134" s="873">
        <v>0</v>
      </c>
      <c r="CD134" s="873">
        <v>-6594716</v>
      </c>
      <c r="CE134" s="873">
        <v>29189</v>
      </c>
      <c r="CF134" s="873">
        <v>-6565527</v>
      </c>
      <c r="CG134" s="873">
        <v>0</v>
      </c>
      <c r="CH134" s="873">
        <v>0</v>
      </c>
      <c r="CI134" s="873">
        <v>0</v>
      </c>
      <c r="CJ134" s="873">
        <v>0</v>
      </c>
      <c r="CK134" s="873">
        <v>0</v>
      </c>
      <c r="CL134" s="873">
        <v>0</v>
      </c>
      <c r="CM134" s="873">
        <v>-354219</v>
      </c>
      <c r="CN134" s="873">
        <v>-735</v>
      </c>
      <c r="CO134" s="873">
        <v>-354954</v>
      </c>
      <c r="CP134" s="873">
        <v>45761</v>
      </c>
      <c r="CQ134" s="873">
        <v>-1610</v>
      </c>
      <c r="CR134" s="873">
        <v>44151</v>
      </c>
      <c r="CS134" s="873">
        <v>-308458</v>
      </c>
      <c r="CT134" s="873">
        <v>-2345</v>
      </c>
      <c r="CU134" s="873">
        <v>-310803</v>
      </c>
      <c r="CV134" s="873">
        <v>-64467</v>
      </c>
      <c r="CW134" s="873">
        <v>0</v>
      </c>
      <c r="CX134" s="873">
        <v>-64467</v>
      </c>
      <c r="CY134" s="873">
        <v>1499</v>
      </c>
      <c r="CZ134" s="873">
        <v>0</v>
      </c>
      <c r="DA134" s="873">
        <v>1499</v>
      </c>
      <c r="DB134" s="873">
        <v>-83409</v>
      </c>
      <c r="DC134" s="873">
        <v>0</v>
      </c>
      <c r="DD134" s="873">
        <v>-83409</v>
      </c>
      <c r="DE134" s="873">
        <v>-2308</v>
      </c>
      <c r="DF134" s="873">
        <v>0</v>
      </c>
      <c r="DG134" s="873">
        <v>-2308</v>
      </c>
      <c r="DH134" s="873">
        <v>-1597</v>
      </c>
      <c r="DI134" s="873">
        <v>0</v>
      </c>
      <c r="DJ134" s="873">
        <v>-1597</v>
      </c>
      <c r="DK134" s="873">
        <v>0</v>
      </c>
      <c r="DL134" s="873">
        <v>0</v>
      </c>
      <c r="DM134" s="873">
        <v>0</v>
      </c>
      <c r="DN134" s="873">
        <v>0</v>
      </c>
      <c r="DO134" s="873">
        <v>0</v>
      </c>
      <c r="DP134" s="873">
        <v>0</v>
      </c>
      <c r="DQ134" s="873">
        <v>0</v>
      </c>
      <c r="DR134" s="873">
        <v>0</v>
      </c>
      <c r="DS134" s="873">
        <v>0</v>
      </c>
      <c r="DT134" s="873">
        <v>0</v>
      </c>
      <c r="DU134" s="873">
        <v>0</v>
      </c>
      <c r="DV134" s="873">
        <v>0</v>
      </c>
      <c r="DW134" s="873">
        <v>0</v>
      </c>
      <c r="DX134" s="873">
        <v>0</v>
      </c>
      <c r="DY134" s="873">
        <v>0</v>
      </c>
      <c r="DZ134" s="873">
        <v>0</v>
      </c>
      <c r="EA134" s="873">
        <v>-121946</v>
      </c>
      <c r="EB134" s="873">
        <v>-121946</v>
      </c>
      <c r="EC134" s="873">
        <v>0</v>
      </c>
      <c r="ED134" s="873">
        <v>2343</v>
      </c>
      <c r="EE134" s="873">
        <v>2343</v>
      </c>
      <c r="EF134" s="873">
        <v>-107016</v>
      </c>
      <c r="EG134" s="873">
        <v>0</v>
      </c>
      <c r="EH134" s="873">
        <v>-150282</v>
      </c>
      <c r="EI134" s="873">
        <v>-119603</v>
      </c>
      <c r="EJ134" s="873">
        <v>-269885</v>
      </c>
      <c r="EK134" s="873">
        <v>0</v>
      </c>
      <c r="EL134" s="873">
        <v>0</v>
      </c>
      <c r="EM134" s="873">
        <v>0</v>
      </c>
      <c r="EN134" s="873">
        <v>0</v>
      </c>
      <c r="EO134" s="873">
        <v>0</v>
      </c>
      <c r="EP134" s="873">
        <v>0</v>
      </c>
      <c r="EQ134" s="873">
        <v>-12930</v>
      </c>
      <c r="ER134" s="873">
        <v>0</v>
      </c>
      <c r="ES134" s="873">
        <v>-12930</v>
      </c>
      <c r="ET134" s="873">
        <v>0</v>
      </c>
      <c r="EU134" s="873">
        <v>0</v>
      </c>
      <c r="EV134" s="873">
        <v>0</v>
      </c>
      <c r="EW134" s="873">
        <v>0</v>
      </c>
      <c r="EX134" s="873">
        <v>0</v>
      </c>
      <c r="EY134" s="873">
        <v>0</v>
      </c>
      <c r="EZ134" s="873">
        <v>0</v>
      </c>
      <c r="FA134" s="873">
        <v>0</v>
      </c>
      <c r="FB134" s="873">
        <v>0</v>
      </c>
      <c r="FC134" s="873">
        <v>-5190</v>
      </c>
      <c r="FD134" s="873">
        <v>0</v>
      </c>
      <c r="FE134" s="873">
        <v>-5190</v>
      </c>
      <c r="FF134" s="873">
        <v>-449</v>
      </c>
      <c r="FG134" s="873">
        <v>0</v>
      </c>
      <c r="FH134" s="873">
        <v>-449</v>
      </c>
      <c r="FI134" s="873">
        <v>0</v>
      </c>
      <c r="FJ134" s="873">
        <v>0</v>
      </c>
      <c r="FK134" s="873">
        <v>0</v>
      </c>
      <c r="FL134" s="873">
        <v>0</v>
      </c>
      <c r="FM134" s="873">
        <v>0</v>
      </c>
      <c r="FN134" s="873">
        <v>0</v>
      </c>
      <c r="FO134" s="873">
        <v>-35931</v>
      </c>
      <c r="FP134" s="873">
        <v>0</v>
      </c>
      <c r="FQ134" s="873">
        <v>-35931</v>
      </c>
      <c r="FR134" s="873">
        <v>-345</v>
      </c>
      <c r="FS134" s="873">
        <v>0</v>
      </c>
      <c r="FT134" s="873">
        <v>-345</v>
      </c>
      <c r="FU134" s="873">
        <v>-7739</v>
      </c>
      <c r="FV134" s="873">
        <v>0</v>
      </c>
      <c r="FW134" s="873">
        <v>-7739</v>
      </c>
      <c r="FX134" s="873">
        <v>9751</v>
      </c>
      <c r="FY134" s="873">
        <v>0</v>
      </c>
      <c r="FZ134" s="873">
        <v>9751</v>
      </c>
      <c r="GA134" s="873">
        <v>0</v>
      </c>
      <c r="GB134" s="873">
        <v>0</v>
      </c>
      <c r="GC134" s="873">
        <v>0</v>
      </c>
      <c r="GD134" s="873">
        <v>-9937012</v>
      </c>
      <c r="GE134" s="873">
        <v>0</v>
      </c>
      <c r="GF134" s="873">
        <v>-9937012</v>
      </c>
      <c r="GG134" s="873">
        <v>0</v>
      </c>
      <c r="GH134" s="873">
        <v>0</v>
      </c>
      <c r="GI134" s="873">
        <v>0</v>
      </c>
      <c r="GJ134" s="873">
        <v>-74473</v>
      </c>
      <c r="GK134" s="873">
        <v>0</v>
      </c>
      <c r="GL134" s="873">
        <v>-74473</v>
      </c>
      <c r="GM134" s="873">
        <v>-10064318</v>
      </c>
      <c r="GN134" s="873">
        <v>0</v>
      </c>
      <c r="GO134" s="873">
        <v>-10064318</v>
      </c>
      <c r="GP134" s="873">
        <v>0</v>
      </c>
      <c r="GQ134" s="873">
        <v>0</v>
      </c>
      <c r="GR134" s="873">
        <v>0</v>
      </c>
      <c r="GS134" s="873">
        <v>0</v>
      </c>
      <c r="GT134" s="873">
        <v>0</v>
      </c>
      <c r="GU134" s="873">
        <v>0</v>
      </c>
      <c r="GV134" s="873">
        <v>0</v>
      </c>
      <c r="GW134" s="873">
        <v>0</v>
      </c>
      <c r="GX134" s="873">
        <v>0</v>
      </c>
      <c r="GY134" s="873">
        <v>40488450</v>
      </c>
      <c r="GZ134" s="873">
        <v>1267634</v>
      </c>
      <c r="HA134" s="873">
        <v>41756084</v>
      </c>
      <c r="HB134" s="873">
        <v>-139769</v>
      </c>
      <c r="HC134" s="873">
        <v>0</v>
      </c>
      <c r="HD134" s="873">
        <v>-139769</v>
      </c>
      <c r="HE134" s="873">
        <v>-6594716</v>
      </c>
      <c r="HF134" s="873">
        <v>29189</v>
      </c>
      <c r="HG134" s="873">
        <v>-6565527</v>
      </c>
      <c r="HH134" s="873">
        <v>-308458</v>
      </c>
      <c r="HI134" s="873">
        <v>-2345</v>
      </c>
      <c r="HJ134" s="873">
        <v>-310803</v>
      </c>
      <c r="HK134" s="873">
        <v>-150282</v>
      </c>
      <c r="HL134" s="873">
        <v>-119603</v>
      </c>
      <c r="HM134" s="873">
        <v>-269885</v>
      </c>
      <c r="HN134" s="873">
        <v>-10064318</v>
      </c>
      <c r="HO134" s="873">
        <v>0</v>
      </c>
      <c r="HP134" s="873">
        <v>-10064318</v>
      </c>
      <c r="HQ134" s="873">
        <v>0</v>
      </c>
      <c r="HR134" s="873">
        <v>0</v>
      </c>
      <c r="HS134" s="873">
        <v>0</v>
      </c>
      <c r="HT134" s="873">
        <v>-17257543</v>
      </c>
      <c r="HU134" s="873">
        <v>-92759</v>
      </c>
      <c r="HV134" s="873">
        <v>-17350302</v>
      </c>
      <c r="HW134" s="873">
        <v>23230907</v>
      </c>
      <c r="HX134" s="873">
        <v>1174875</v>
      </c>
      <c r="HY134" s="873">
        <v>24405782</v>
      </c>
      <c r="HZ134" s="870" t="s">
        <v>738</v>
      </c>
      <c r="IA134" s="870" t="s">
        <v>734</v>
      </c>
      <c r="IB134" s="870" t="s">
        <v>1907</v>
      </c>
      <c r="IC134" s="870" t="s">
        <v>2736</v>
      </c>
      <c r="ID134" s="870" t="s">
        <v>2871</v>
      </c>
    </row>
    <row r="135" spans="1:238" x14ac:dyDescent="0.2">
      <c r="A135" s="870" t="s">
        <v>3069</v>
      </c>
      <c r="B135" s="870" t="s">
        <v>322</v>
      </c>
      <c r="C135" s="870" t="s">
        <v>321</v>
      </c>
      <c r="D135" s="873">
        <v>56799216</v>
      </c>
      <c r="E135" s="873">
        <v>0</v>
      </c>
      <c r="F135" s="873">
        <v>56799216</v>
      </c>
      <c r="G135" s="873">
        <v>-1133211</v>
      </c>
      <c r="H135" s="873">
        <v>0</v>
      </c>
      <c r="I135" s="873">
        <v>-1133211</v>
      </c>
      <c r="J135" s="873">
        <v>-365359</v>
      </c>
      <c r="K135" s="873">
        <v>0</v>
      </c>
      <c r="L135" s="873">
        <v>-365359</v>
      </c>
      <c r="M135" s="873">
        <v>160847</v>
      </c>
      <c r="N135" s="873">
        <v>0</v>
      </c>
      <c r="O135" s="873">
        <v>160847</v>
      </c>
      <c r="P135" s="873">
        <v>41560</v>
      </c>
      <c r="Q135" s="873">
        <v>0</v>
      </c>
      <c r="R135" s="873">
        <v>41560</v>
      </c>
      <c r="S135" s="873">
        <v>-303650</v>
      </c>
      <c r="T135" s="873">
        <v>0</v>
      </c>
      <c r="U135" s="873">
        <v>-303650</v>
      </c>
      <c r="V135" s="873">
        <v>-466602</v>
      </c>
      <c r="W135" s="873">
        <v>0</v>
      </c>
      <c r="X135" s="873">
        <v>-466602</v>
      </c>
      <c r="Y135" s="873">
        <v>-5923173</v>
      </c>
      <c r="Z135" s="873">
        <v>0</v>
      </c>
      <c r="AA135" s="873">
        <v>-5923173</v>
      </c>
      <c r="AB135" s="873">
        <v>0</v>
      </c>
      <c r="AC135" s="873">
        <v>0</v>
      </c>
      <c r="AD135" s="873">
        <v>0</v>
      </c>
      <c r="AE135" s="873">
        <v>-707049</v>
      </c>
      <c r="AF135" s="873">
        <v>0</v>
      </c>
      <c r="AG135" s="873">
        <v>-707049</v>
      </c>
      <c r="AH135" s="873">
        <v>-4069</v>
      </c>
      <c r="AI135" s="873">
        <v>0</v>
      </c>
      <c r="AJ135" s="873">
        <v>-4069</v>
      </c>
      <c r="AK135" s="873">
        <v>0</v>
      </c>
      <c r="AL135" s="873">
        <v>0</v>
      </c>
      <c r="AM135" s="873">
        <v>0</v>
      </c>
      <c r="AN135" s="873">
        <v>-41590</v>
      </c>
      <c r="AO135" s="873">
        <v>0</v>
      </c>
      <c r="AP135" s="873">
        <v>-41590</v>
      </c>
      <c r="AQ135" s="873">
        <v>0</v>
      </c>
      <c r="AR135" s="873">
        <v>0</v>
      </c>
      <c r="AS135" s="873">
        <v>0</v>
      </c>
      <c r="AT135" s="873">
        <v>-661390</v>
      </c>
      <c r="AU135" s="873">
        <v>0</v>
      </c>
      <c r="AV135" s="873">
        <v>-661390</v>
      </c>
      <c r="AW135" s="873">
        <v>0</v>
      </c>
      <c r="AX135" s="873">
        <v>0</v>
      </c>
      <c r="AY135" s="873">
        <v>0</v>
      </c>
      <c r="AZ135" s="873">
        <v>903876</v>
      </c>
      <c r="BA135" s="873">
        <v>0</v>
      </c>
      <c r="BB135" s="873">
        <v>903876</v>
      </c>
      <c r="BC135" s="873">
        <v>-30732</v>
      </c>
      <c r="BD135" s="873">
        <v>0</v>
      </c>
      <c r="BE135" s="873">
        <v>-30732</v>
      </c>
      <c r="BF135" s="873">
        <v>-3416207</v>
      </c>
      <c r="BG135" s="873">
        <v>0</v>
      </c>
      <c r="BH135" s="873">
        <v>-3416207</v>
      </c>
      <c r="BI135" s="873">
        <v>52631</v>
      </c>
      <c r="BJ135" s="873">
        <v>0</v>
      </c>
      <c r="BK135" s="873">
        <v>52631</v>
      </c>
      <c r="BL135" s="873">
        <v>-74351</v>
      </c>
      <c r="BM135" s="873">
        <v>0</v>
      </c>
      <c r="BN135" s="873">
        <v>-74351</v>
      </c>
      <c r="BO135" s="873">
        <v>0</v>
      </c>
      <c r="BP135" s="873">
        <v>0</v>
      </c>
      <c r="BQ135" s="873">
        <v>0</v>
      </c>
      <c r="BR135" s="873">
        <v>-6983</v>
      </c>
      <c r="BS135" s="873">
        <v>0</v>
      </c>
      <c r="BT135" s="873">
        <v>-6983</v>
      </c>
      <c r="BU135" s="873">
        <v>722</v>
      </c>
      <c r="BV135" s="873">
        <v>0</v>
      </c>
      <c r="BW135" s="873">
        <v>722</v>
      </c>
      <c r="BX135" s="873">
        <v>0</v>
      </c>
      <c r="BY135" s="873">
        <v>0</v>
      </c>
      <c r="BZ135" s="873">
        <v>0</v>
      </c>
      <c r="CA135" s="873">
        <v>0</v>
      </c>
      <c r="CB135" s="873">
        <v>0</v>
      </c>
      <c r="CC135" s="873">
        <v>0</v>
      </c>
      <c r="CD135" s="873">
        <v>-9201266</v>
      </c>
      <c r="CE135" s="873">
        <v>0</v>
      </c>
      <c r="CF135" s="873">
        <v>-9201266</v>
      </c>
      <c r="CG135" s="873">
        <v>0</v>
      </c>
      <c r="CH135" s="873">
        <v>0</v>
      </c>
      <c r="CI135" s="873">
        <v>0</v>
      </c>
      <c r="CJ135" s="873">
        <v>0</v>
      </c>
      <c r="CK135" s="873">
        <v>0</v>
      </c>
      <c r="CL135" s="873">
        <v>0</v>
      </c>
      <c r="CM135" s="873">
        <v>-808717</v>
      </c>
      <c r="CN135" s="873">
        <v>0</v>
      </c>
      <c r="CO135" s="873">
        <v>-808717</v>
      </c>
      <c r="CP135" s="873">
        <v>89548</v>
      </c>
      <c r="CQ135" s="873">
        <v>0</v>
      </c>
      <c r="CR135" s="873">
        <v>89548</v>
      </c>
      <c r="CS135" s="873">
        <v>-719169</v>
      </c>
      <c r="CT135" s="873">
        <v>0</v>
      </c>
      <c r="CU135" s="873">
        <v>-719169</v>
      </c>
      <c r="CV135" s="873">
        <v>-6090</v>
      </c>
      <c r="CW135" s="873">
        <v>0</v>
      </c>
      <c r="CX135" s="873">
        <v>-6090</v>
      </c>
      <c r="CY135" s="873">
        <v>0</v>
      </c>
      <c r="CZ135" s="873">
        <v>0</v>
      </c>
      <c r="DA135" s="873">
        <v>0</v>
      </c>
      <c r="DB135" s="873">
        <v>-531945</v>
      </c>
      <c r="DC135" s="873">
        <v>0</v>
      </c>
      <c r="DD135" s="873">
        <v>-531945</v>
      </c>
      <c r="DE135" s="873">
        <v>0</v>
      </c>
      <c r="DF135" s="873">
        <v>0</v>
      </c>
      <c r="DG135" s="873">
        <v>0</v>
      </c>
      <c r="DH135" s="873">
        <v>0</v>
      </c>
      <c r="DI135" s="873">
        <v>0</v>
      </c>
      <c r="DJ135" s="873">
        <v>0</v>
      </c>
      <c r="DK135" s="873">
        <v>0</v>
      </c>
      <c r="DL135" s="873">
        <v>0</v>
      </c>
      <c r="DM135" s="873">
        <v>0</v>
      </c>
      <c r="DN135" s="873">
        <v>0</v>
      </c>
      <c r="DO135" s="873">
        <v>0</v>
      </c>
      <c r="DP135" s="873">
        <v>0</v>
      </c>
      <c r="DQ135" s="873">
        <v>0</v>
      </c>
      <c r="DR135" s="873">
        <v>0</v>
      </c>
      <c r="DS135" s="873">
        <v>0</v>
      </c>
      <c r="DT135" s="873">
        <v>0</v>
      </c>
      <c r="DU135" s="873">
        <v>0</v>
      </c>
      <c r="DV135" s="873">
        <v>0</v>
      </c>
      <c r="DW135" s="873">
        <v>0</v>
      </c>
      <c r="DX135" s="873">
        <v>0</v>
      </c>
      <c r="DY135" s="873">
        <v>0</v>
      </c>
      <c r="DZ135" s="873">
        <v>0</v>
      </c>
      <c r="EA135" s="873">
        <v>0</v>
      </c>
      <c r="EB135" s="873">
        <v>0</v>
      </c>
      <c r="EC135" s="873">
        <v>0</v>
      </c>
      <c r="ED135" s="873">
        <v>0</v>
      </c>
      <c r="EE135" s="873">
        <v>0</v>
      </c>
      <c r="EF135" s="873">
        <v>0</v>
      </c>
      <c r="EG135" s="873">
        <v>0</v>
      </c>
      <c r="EH135" s="873">
        <v>-538035</v>
      </c>
      <c r="EI135" s="873">
        <v>0</v>
      </c>
      <c r="EJ135" s="873">
        <v>-538035</v>
      </c>
      <c r="EK135" s="873">
        <v>0</v>
      </c>
      <c r="EL135" s="873">
        <v>0</v>
      </c>
      <c r="EM135" s="873">
        <v>0</v>
      </c>
      <c r="EN135" s="873">
        <v>0</v>
      </c>
      <c r="EO135" s="873">
        <v>0</v>
      </c>
      <c r="EP135" s="873">
        <v>0</v>
      </c>
      <c r="EQ135" s="873">
        <v>3372</v>
      </c>
      <c r="ER135" s="873">
        <v>0</v>
      </c>
      <c r="ES135" s="873">
        <v>3372</v>
      </c>
      <c r="ET135" s="873">
        <v>0</v>
      </c>
      <c r="EU135" s="873">
        <v>0</v>
      </c>
      <c r="EV135" s="873">
        <v>0</v>
      </c>
      <c r="EW135" s="873">
        <v>0</v>
      </c>
      <c r="EX135" s="873">
        <v>0</v>
      </c>
      <c r="EY135" s="873">
        <v>0</v>
      </c>
      <c r="EZ135" s="873">
        <v>0</v>
      </c>
      <c r="FA135" s="873">
        <v>0</v>
      </c>
      <c r="FB135" s="873">
        <v>0</v>
      </c>
      <c r="FC135" s="873">
        <v>-6983</v>
      </c>
      <c r="FD135" s="873">
        <v>0</v>
      </c>
      <c r="FE135" s="873">
        <v>-6983</v>
      </c>
      <c r="FF135" s="873">
        <v>722</v>
      </c>
      <c r="FG135" s="873">
        <v>0</v>
      </c>
      <c r="FH135" s="873">
        <v>722</v>
      </c>
      <c r="FI135" s="873">
        <v>0</v>
      </c>
      <c r="FJ135" s="873">
        <v>0</v>
      </c>
      <c r="FK135" s="873">
        <v>0</v>
      </c>
      <c r="FL135" s="873">
        <v>0</v>
      </c>
      <c r="FM135" s="873">
        <v>0</v>
      </c>
      <c r="FN135" s="873">
        <v>0</v>
      </c>
      <c r="FO135" s="873">
        <v>-36394</v>
      </c>
      <c r="FP135" s="873">
        <v>0</v>
      </c>
      <c r="FQ135" s="873">
        <v>-36394</v>
      </c>
      <c r="FR135" s="873">
        <v>3186</v>
      </c>
      <c r="FS135" s="873">
        <v>0</v>
      </c>
      <c r="FT135" s="873">
        <v>3186</v>
      </c>
      <c r="FU135" s="873">
        <v>-12091</v>
      </c>
      <c r="FV135" s="873">
        <v>0</v>
      </c>
      <c r="FW135" s="873">
        <v>-12091</v>
      </c>
      <c r="FX135" s="873">
        <v>1655</v>
      </c>
      <c r="FY135" s="873">
        <v>0</v>
      </c>
      <c r="FZ135" s="873">
        <v>1655</v>
      </c>
      <c r="GA135" s="873">
        <v>0</v>
      </c>
      <c r="GB135" s="873">
        <v>0</v>
      </c>
      <c r="GC135" s="873">
        <v>0</v>
      </c>
      <c r="GD135" s="873">
        <v>-20353692</v>
      </c>
      <c r="GE135" s="873">
        <v>0</v>
      </c>
      <c r="GF135" s="873">
        <v>-20353692</v>
      </c>
      <c r="GG135" s="873">
        <v>-27476</v>
      </c>
      <c r="GH135" s="873">
        <v>0</v>
      </c>
      <c r="GI135" s="873">
        <v>-27476</v>
      </c>
      <c r="GJ135" s="873">
        <v>-323112</v>
      </c>
      <c r="GK135" s="873">
        <v>0</v>
      </c>
      <c r="GL135" s="873">
        <v>-323112</v>
      </c>
      <c r="GM135" s="873">
        <v>-20750813</v>
      </c>
      <c r="GN135" s="873">
        <v>0</v>
      </c>
      <c r="GO135" s="873">
        <v>-20750813</v>
      </c>
      <c r="GP135" s="873">
        <v>0</v>
      </c>
      <c r="GQ135" s="873">
        <v>0</v>
      </c>
      <c r="GR135" s="873">
        <v>0</v>
      </c>
      <c r="GS135" s="873">
        <v>0</v>
      </c>
      <c r="GT135" s="873">
        <v>0</v>
      </c>
      <c r="GU135" s="873">
        <v>0</v>
      </c>
      <c r="GV135" s="873">
        <v>0</v>
      </c>
      <c r="GW135" s="873">
        <v>0</v>
      </c>
      <c r="GX135" s="873">
        <v>0</v>
      </c>
      <c r="GY135" s="873">
        <v>55666005</v>
      </c>
      <c r="GZ135" s="873">
        <v>0</v>
      </c>
      <c r="HA135" s="873">
        <v>55666005</v>
      </c>
      <c r="HB135" s="873">
        <v>-466602</v>
      </c>
      <c r="HC135" s="873">
        <v>0</v>
      </c>
      <c r="HD135" s="873">
        <v>-466602</v>
      </c>
      <c r="HE135" s="873">
        <v>-9201266</v>
      </c>
      <c r="HF135" s="873">
        <v>0</v>
      </c>
      <c r="HG135" s="873">
        <v>-9201266</v>
      </c>
      <c r="HH135" s="873">
        <v>-719169</v>
      </c>
      <c r="HI135" s="873">
        <v>0</v>
      </c>
      <c r="HJ135" s="873">
        <v>-719169</v>
      </c>
      <c r="HK135" s="873">
        <v>-538035</v>
      </c>
      <c r="HL135" s="873">
        <v>0</v>
      </c>
      <c r="HM135" s="873">
        <v>-538035</v>
      </c>
      <c r="HN135" s="873">
        <v>-20750813</v>
      </c>
      <c r="HO135" s="873">
        <v>0</v>
      </c>
      <c r="HP135" s="873">
        <v>-20750813</v>
      </c>
      <c r="HQ135" s="873">
        <v>0</v>
      </c>
      <c r="HR135" s="873">
        <v>0</v>
      </c>
      <c r="HS135" s="873">
        <v>0</v>
      </c>
      <c r="HT135" s="873">
        <v>-31675885</v>
      </c>
      <c r="HU135" s="873">
        <v>0</v>
      </c>
      <c r="HV135" s="873">
        <v>-31675885</v>
      </c>
      <c r="HW135" s="873">
        <v>23990120</v>
      </c>
      <c r="HX135" s="873">
        <v>0</v>
      </c>
      <c r="HY135" s="873">
        <v>23990120</v>
      </c>
      <c r="HZ135" s="870" t="s">
        <v>688</v>
      </c>
      <c r="IA135" s="870" t="s">
        <v>687</v>
      </c>
      <c r="IB135" s="870" t="s">
        <v>1907</v>
      </c>
      <c r="IC135" s="870" t="s">
        <v>2735</v>
      </c>
      <c r="ID135" s="870" t="s">
        <v>2872</v>
      </c>
    </row>
    <row r="136" spans="1:238" x14ac:dyDescent="0.2">
      <c r="A136" s="870" t="s">
        <v>3069</v>
      </c>
      <c r="B136" s="870" t="s">
        <v>324</v>
      </c>
      <c r="C136" s="870" t="s">
        <v>323</v>
      </c>
      <c r="D136" s="873">
        <v>226314893</v>
      </c>
      <c r="E136" s="873">
        <v>0</v>
      </c>
      <c r="F136" s="873">
        <v>226314893</v>
      </c>
      <c r="G136" s="873">
        <v>-8993132</v>
      </c>
      <c r="H136" s="873">
        <v>0</v>
      </c>
      <c r="I136" s="873">
        <v>-8993132</v>
      </c>
      <c r="J136" s="873">
        <v>-1078574</v>
      </c>
      <c r="K136" s="873">
        <v>0</v>
      </c>
      <c r="L136" s="873">
        <v>-1078574</v>
      </c>
      <c r="M136" s="873">
        <v>1071491</v>
      </c>
      <c r="N136" s="873">
        <v>0</v>
      </c>
      <c r="O136" s="873">
        <v>1071491</v>
      </c>
      <c r="P136" s="873">
        <v>537961</v>
      </c>
      <c r="Q136" s="873">
        <v>0</v>
      </c>
      <c r="R136" s="873">
        <v>537961</v>
      </c>
      <c r="S136" s="873">
        <v>234573</v>
      </c>
      <c r="T136" s="873">
        <v>0</v>
      </c>
      <c r="U136" s="873">
        <v>234573</v>
      </c>
      <c r="V136" s="873">
        <v>765451</v>
      </c>
      <c r="W136" s="873">
        <v>0</v>
      </c>
      <c r="X136" s="873">
        <v>765451</v>
      </c>
      <c r="Y136" s="873">
        <v>-6474960</v>
      </c>
      <c r="Z136" s="873">
        <v>0</v>
      </c>
      <c r="AA136" s="873">
        <v>-6474960</v>
      </c>
      <c r="AB136" s="873">
        <v>-4823</v>
      </c>
      <c r="AC136" s="873">
        <v>0</v>
      </c>
      <c r="AD136" s="873">
        <v>-4823</v>
      </c>
      <c r="AE136" s="873">
        <v>-633012</v>
      </c>
      <c r="AF136" s="873">
        <v>0</v>
      </c>
      <c r="AG136" s="873">
        <v>-633012</v>
      </c>
      <c r="AH136" s="873">
        <v>-1932</v>
      </c>
      <c r="AI136" s="873">
        <v>0</v>
      </c>
      <c r="AJ136" s="873">
        <v>-1932</v>
      </c>
      <c r="AK136" s="873">
        <v>0</v>
      </c>
      <c r="AL136" s="873">
        <v>0</v>
      </c>
      <c r="AM136" s="873">
        <v>0</v>
      </c>
      <c r="AN136" s="873">
        <v>-33618</v>
      </c>
      <c r="AO136" s="873">
        <v>0</v>
      </c>
      <c r="AP136" s="873">
        <v>-33618</v>
      </c>
      <c r="AQ136" s="873">
        <v>0</v>
      </c>
      <c r="AR136" s="873">
        <v>0</v>
      </c>
      <c r="AS136" s="873">
        <v>0</v>
      </c>
      <c r="AT136" s="873">
        <v>-597462</v>
      </c>
      <c r="AU136" s="873">
        <v>0</v>
      </c>
      <c r="AV136" s="873">
        <v>-597462</v>
      </c>
      <c r="AW136" s="873">
        <v>15199</v>
      </c>
      <c r="AX136" s="873">
        <v>0</v>
      </c>
      <c r="AY136" s="873">
        <v>15199</v>
      </c>
      <c r="AZ136" s="873">
        <v>4979432</v>
      </c>
      <c r="BA136" s="873">
        <v>0</v>
      </c>
      <c r="BB136" s="873">
        <v>4979432</v>
      </c>
      <c r="BC136" s="873">
        <v>-243569</v>
      </c>
      <c r="BD136" s="873">
        <v>0</v>
      </c>
      <c r="BE136" s="873">
        <v>-243569</v>
      </c>
      <c r="BF136" s="873">
        <v>-6445116</v>
      </c>
      <c r="BG136" s="873">
        <v>0</v>
      </c>
      <c r="BH136" s="873">
        <v>-6445116</v>
      </c>
      <c r="BI136" s="873">
        <v>-11662</v>
      </c>
      <c r="BJ136" s="873">
        <v>0</v>
      </c>
      <c r="BK136" s="873">
        <v>-11662</v>
      </c>
      <c r="BL136" s="873">
        <v>-70738</v>
      </c>
      <c r="BM136" s="873">
        <v>0</v>
      </c>
      <c r="BN136" s="873">
        <v>-70738</v>
      </c>
      <c r="BO136" s="873">
        <v>0</v>
      </c>
      <c r="BP136" s="873">
        <v>0</v>
      </c>
      <c r="BQ136" s="873">
        <v>0</v>
      </c>
      <c r="BR136" s="873">
        <v>0</v>
      </c>
      <c r="BS136" s="873">
        <v>0</v>
      </c>
      <c r="BT136" s="873">
        <v>0</v>
      </c>
      <c r="BU136" s="873">
        <v>0</v>
      </c>
      <c r="BV136" s="873">
        <v>0</v>
      </c>
      <c r="BW136" s="873">
        <v>0</v>
      </c>
      <c r="BX136" s="873">
        <v>0</v>
      </c>
      <c r="BY136" s="873">
        <v>0</v>
      </c>
      <c r="BZ136" s="873">
        <v>0</v>
      </c>
      <c r="CA136" s="873">
        <v>0</v>
      </c>
      <c r="CB136" s="873">
        <v>0</v>
      </c>
      <c r="CC136" s="873">
        <v>0</v>
      </c>
      <c r="CD136" s="873">
        <v>-8899625</v>
      </c>
      <c r="CE136" s="873">
        <v>0</v>
      </c>
      <c r="CF136" s="873">
        <v>-8899625</v>
      </c>
      <c r="CG136" s="873">
        <v>-5778</v>
      </c>
      <c r="CH136" s="873">
        <v>0</v>
      </c>
      <c r="CI136" s="873">
        <v>-5778</v>
      </c>
      <c r="CJ136" s="873">
        <v>-54695</v>
      </c>
      <c r="CK136" s="873">
        <v>0</v>
      </c>
      <c r="CL136" s="873">
        <v>-54695</v>
      </c>
      <c r="CM136" s="873">
        <v>-9170046</v>
      </c>
      <c r="CN136" s="873">
        <v>0</v>
      </c>
      <c r="CO136" s="873">
        <v>-9170046</v>
      </c>
      <c r="CP136" s="873">
        <v>1100117</v>
      </c>
      <c r="CQ136" s="873">
        <v>0</v>
      </c>
      <c r="CR136" s="873">
        <v>1100117</v>
      </c>
      <c r="CS136" s="873">
        <v>-8130402</v>
      </c>
      <c r="CT136" s="873">
        <v>0</v>
      </c>
      <c r="CU136" s="873">
        <v>-8130402</v>
      </c>
      <c r="CV136" s="873">
        <v>-267088</v>
      </c>
      <c r="CW136" s="873">
        <v>0</v>
      </c>
      <c r="CX136" s="873">
        <v>-267088</v>
      </c>
      <c r="CY136" s="873">
        <v>-4435</v>
      </c>
      <c r="CZ136" s="873">
        <v>0</v>
      </c>
      <c r="DA136" s="873">
        <v>-4435</v>
      </c>
      <c r="DB136" s="873">
        <v>-243376</v>
      </c>
      <c r="DC136" s="873">
        <v>0</v>
      </c>
      <c r="DD136" s="873">
        <v>-243376</v>
      </c>
      <c r="DE136" s="873">
        <v>-34339</v>
      </c>
      <c r="DF136" s="873">
        <v>0</v>
      </c>
      <c r="DG136" s="873">
        <v>-34339</v>
      </c>
      <c r="DH136" s="873">
        <v>-2176</v>
      </c>
      <c r="DI136" s="873">
        <v>0</v>
      </c>
      <c r="DJ136" s="873">
        <v>-2176</v>
      </c>
      <c r="DK136" s="873">
        <v>0</v>
      </c>
      <c r="DL136" s="873">
        <v>0</v>
      </c>
      <c r="DM136" s="873">
        <v>0</v>
      </c>
      <c r="DN136" s="873">
        <v>0</v>
      </c>
      <c r="DO136" s="873">
        <v>0</v>
      </c>
      <c r="DP136" s="873">
        <v>0</v>
      </c>
      <c r="DQ136" s="873">
        <v>0</v>
      </c>
      <c r="DR136" s="873">
        <v>0</v>
      </c>
      <c r="DS136" s="873">
        <v>0</v>
      </c>
      <c r="DT136" s="873">
        <v>0</v>
      </c>
      <c r="DU136" s="873">
        <v>0</v>
      </c>
      <c r="DV136" s="873">
        <v>0</v>
      </c>
      <c r="DW136" s="873">
        <v>0</v>
      </c>
      <c r="DX136" s="873">
        <v>0</v>
      </c>
      <c r="DY136" s="873">
        <v>0</v>
      </c>
      <c r="DZ136" s="873">
        <v>0</v>
      </c>
      <c r="EA136" s="873">
        <v>0</v>
      </c>
      <c r="EB136" s="873">
        <v>0</v>
      </c>
      <c r="EC136" s="873">
        <v>0</v>
      </c>
      <c r="ED136" s="873">
        <v>0</v>
      </c>
      <c r="EE136" s="873">
        <v>0</v>
      </c>
      <c r="EF136" s="873">
        <v>0</v>
      </c>
      <c r="EG136" s="873">
        <v>0</v>
      </c>
      <c r="EH136" s="873">
        <v>-551414</v>
      </c>
      <c r="EI136" s="873">
        <v>0</v>
      </c>
      <c r="EJ136" s="873">
        <v>-551414</v>
      </c>
      <c r="EK136" s="873">
        <v>0</v>
      </c>
      <c r="EL136" s="873">
        <v>0</v>
      </c>
      <c r="EM136" s="873">
        <v>0</v>
      </c>
      <c r="EN136" s="873">
        <v>0</v>
      </c>
      <c r="EO136" s="873">
        <v>0</v>
      </c>
      <c r="EP136" s="873">
        <v>0</v>
      </c>
      <c r="EQ136" s="873">
        <v>-55317</v>
      </c>
      <c r="ER136" s="873">
        <v>0</v>
      </c>
      <c r="ES136" s="873">
        <v>-55317</v>
      </c>
      <c r="ET136" s="873">
        <v>0</v>
      </c>
      <c r="EU136" s="873">
        <v>0</v>
      </c>
      <c r="EV136" s="873">
        <v>0</v>
      </c>
      <c r="EW136" s="873">
        <v>0</v>
      </c>
      <c r="EX136" s="873">
        <v>0</v>
      </c>
      <c r="EY136" s="873">
        <v>0</v>
      </c>
      <c r="EZ136" s="873">
        <v>0</v>
      </c>
      <c r="FA136" s="873">
        <v>0</v>
      </c>
      <c r="FB136" s="873">
        <v>0</v>
      </c>
      <c r="FC136" s="873">
        <v>0</v>
      </c>
      <c r="FD136" s="873">
        <v>0</v>
      </c>
      <c r="FE136" s="873">
        <v>0</v>
      </c>
      <c r="FF136" s="873">
        <v>0</v>
      </c>
      <c r="FG136" s="873">
        <v>0</v>
      </c>
      <c r="FH136" s="873">
        <v>0</v>
      </c>
      <c r="FI136" s="873">
        <v>0</v>
      </c>
      <c r="FJ136" s="873">
        <v>0</v>
      </c>
      <c r="FK136" s="873">
        <v>0</v>
      </c>
      <c r="FL136" s="873">
        <v>0</v>
      </c>
      <c r="FM136" s="873">
        <v>0</v>
      </c>
      <c r="FN136" s="873">
        <v>0</v>
      </c>
      <c r="FO136" s="873">
        <v>-1509</v>
      </c>
      <c r="FP136" s="873">
        <v>0</v>
      </c>
      <c r="FQ136" s="873">
        <v>-1509</v>
      </c>
      <c r="FR136" s="873">
        <v>-709</v>
      </c>
      <c r="FS136" s="873">
        <v>0</v>
      </c>
      <c r="FT136" s="873">
        <v>-709</v>
      </c>
      <c r="FU136" s="873">
        <v>-1547</v>
      </c>
      <c r="FV136" s="873">
        <v>0</v>
      </c>
      <c r="FW136" s="873">
        <v>-1547</v>
      </c>
      <c r="FX136" s="873">
        <v>31452</v>
      </c>
      <c r="FY136" s="873">
        <v>0</v>
      </c>
      <c r="FZ136" s="873">
        <v>31452</v>
      </c>
      <c r="GA136" s="873">
        <v>-586</v>
      </c>
      <c r="GB136" s="873">
        <v>0</v>
      </c>
      <c r="GC136" s="873">
        <v>-586</v>
      </c>
      <c r="GD136" s="873">
        <v>-58983866</v>
      </c>
      <c r="GE136" s="873">
        <v>0</v>
      </c>
      <c r="GF136" s="873">
        <v>-58983866</v>
      </c>
      <c r="GG136" s="873">
        <v>0</v>
      </c>
      <c r="GH136" s="873">
        <v>0</v>
      </c>
      <c r="GI136" s="873">
        <v>0</v>
      </c>
      <c r="GJ136" s="873">
        <v>-631760</v>
      </c>
      <c r="GK136" s="873">
        <v>0</v>
      </c>
      <c r="GL136" s="873">
        <v>-631760</v>
      </c>
      <c r="GM136" s="873">
        <v>-59643842</v>
      </c>
      <c r="GN136" s="873">
        <v>0</v>
      </c>
      <c r="GO136" s="873">
        <v>-59643842</v>
      </c>
      <c r="GP136" s="873">
        <v>0</v>
      </c>
      <c r="GQ136" s="873">
        <v>0</v>
      </c>
      <c r="GR136" s="873">
        <v>0</v>
      </c>
      <c r="GS136" s="873">
        <v>0</v>
      </c>
      <c r="GT136" s="873">
        <v>0</v>
      </c>
      <c r="GU136" s="873">
        <v>0</v>
      </c>
      <c r="GV136" s="873">
        <v>0</v>
      </c>
      <c r="GW136" s="873">
        <v>0</v>
      </c>
      <c r="GX136" s="873">
        <v>0</v>
      </c>
      <c r="GY136" s="873">
        <v>217321761</v>
      </c>
      <c r="GZ136" s="873">
        <v>0</v>
      </c>
      <c r="HA136" s="873">
        <v>217321761</v>
      </c>
      <c r="HB136" s="873">
        <v>765451</v>
      </c>
      <c r="HC136" s="873">
        <v>0</v>
      </c>
      <c r="HD136" s="873">
        <v>765451</v>
      </c>
      <c r="HE136" s="873">
        <v>-8899625</v>
      </c>
      <c r="HF136" s="873">
        <v>0</v>
      </c>
      <c r="HG136" s="873">
        <v>-8899625</v>
      </c>
      <c r="HH136" s="873">
        <v>-8130402</v>
      </c>
      <c r="HI136" s="873">
        <v>0</v>
      </c>
      <c r="HJ136" s="873">
        <v>-8130402</v>
      </c>
      <c r="HK136" s="873">
        <v>-551414</v>
      </c>
      <c r="HL136" s="873">
        <v>0</v>
      </c>
      <c r="HM136" s="873">
        <v>-551414</v>
      </c>
      <c r="HN136" s="873">
        <v>-59643842</v>
      </c>
      <c r="HO136" s="873">
        <v>0</v>
      </c>
      <c r="HP136" s="873">
        <v>-59643842</v>
      </c>
      <c r="HQ136" s="873">
        <v>0</v>
      </c>
      <c r="HR136" s="873">
        <v>0</v>
      </c>
      <c r="HS136" s="873">
        <v>0</v>
      </c>
      <c r="HT136" s="873">
        <v>-76459832</v>
      </c>
      <c r="HU136" s="873">
        <v>0</v>
      </c>
      <c r="HV136" s="873">
        <v>-76459832</v>
      </c>
      <c r="HW136" s="873">
        <v>140861929</v>
      </c>
      <c r="HX136" s="873">
        <v>0</v>
      </c>
      <c r="HY136" s="873">
        <v>140861929</v>
      </c>
      <c r="HZ136" s="870" t="s">
        <v>697</v>
      </c>
      <c r="IA136" s="870" t="s">
        <v>680</v>
      </c>
      <c r="IB136" s="870" t="s">
        <v>1908</v>
      </c>
      <c r="IC136" s="870" t="s">
        <v>2732</v>
      </c>
      <c r="ID136" s="870" t="s">
        <v>2873</v>
      </c>
    </row>
    <row r="137" spans="1:238" x14ac:dyDescent="0.2">
      <c r="A137" s="870" t="s">
        <v>3069</v>
      </c>
      <c r="B137" s="870" t="s">
        <v>326</v>
      </c>
      <c r="C137" s="870" t="s">
        <v>325</v>
      </c>
      <c r="D137" s="873">
        <v>73475302</v>
      </c>
      <c r="E137" s="873">
        <v>2225978</v>
      </c>
      <c r="F137" s="873">
        <v>75701280</v>
      </c>
      <c r="G137" s="873">
        <v>-1769637</v>
      </c>
      <c r="H137" s="873">
        <v>-1040</v>
      </c>
      <c r="I137" s="873">
        <v>-1770677</v>
      </c>
      <c r="J137" s="873">
        <v>-184567</v>
      </c>
      <c r="K137" s="873">
        <v>-180</v>
      </c>
      <c r="L137" s="873">
        <v>-184747</v>
      </c>
      <c r="M137" s="873">
        <v>276259</v>
      </c>
      <c r="N137" s="873">
        <v>0</v>
      </c>
      <c r="O137" s="873">
        <v>276259</v>
      </c>
      <c r="P137" s="873">
        <v>508272</v>
      </c>
      <c r="Q137" s="873">
        <v>0</v>
      </c>
      <c r="R137" s="873">
        <v>508272</v>
      </c>
      <c r="S137" s="873">
        <v>117654</v>
      </c>
      <c r="T137" s="873">
        <v>-100</v>
      </c>
      <c r="U137" s="873">
        <v>117554</v>
      </c>
      <c r="V137" s="873">
        <v>717618</v>
      </c>
      <c r="W137" s="873">
        <v>-280</v>
      </c>
      <c r="X137" s="873">
        <v>717338</v>
      </c>
      <c r="Y137" s="873">
        <v>-6022394</v>
      </c>
      <c r="Z137" s="873">
        <v>-9283</v>
      </c>
      <c r="AA137" s="873">
        <v>-6031677</v>
      </c>
      <c r="AB137" s="873">
        <v>-41205</v>
      </c>
      <c r="AC137" s="873">
        <v>-2326</v>
      </c>
      <c r="AD137" s="873">
        <v>-43531</v>
      </c>
      <c r="AE137" s="873">
        <v>-206087</v>
      </c>
      <c r="AF137" s="873">
        <v>74</v>
      </c>
      <c r="AG137" s="873">
        <v>-206013</v>
      </c>
      <c r="AH137" s="873">
        <v>-1202</v>
      </c>
      <c r="AI137" s="873">
        <v>0</v>
      </c>
      <c r="AJ137" s="873">
        <v>-1202</v>
      </c>
      <c r="AK137" s="873">
        <v>0</v>
      </c>
      <c r="AL137" s="873">
        <v>0</v>
      </c>
      <c r="AM137" s="873">
        <v>0</v>
      </c>
      <c r="AN137" s="873">
        <v>-15583</v>
      </c>
      <c r="AO137" s="873">
        <v>0</v>
      </c>
      <c r="AP137" s="873">
        <v>-15583</v>
      </c>
      <c r="AQ137" s="873">
        <v>0</v>
      </c>
      <c r="AR137" s="873">
        <v>0</v>
      </c>
      <c r="AS137" s="873">
        <v>0</v>
      </c>
      <c r="AT137" s="873">
        <v>-189302</v>
      </c>
      <c r="AU137" s="873">
        <v>74</v>
      </c>
      <c r="AV137" s="873">
        <v>-189228</v>
      </c>
      <c r="AW137" s="873">
        <v>111</v>
      </c>
      <c r="AX137" s="873">
        <v>0</v>
      </c>
      <c r="AY137" s="873">
        <v>111</v>
      </c>
      <c r="AZ137" s="873">
        <v>1260088</v>
      </c>
      <c r="BA137" s="873">
        <v>51406</v>
      </c>
      <c r="BB137" s="873">
        <v>1311494</v>
      </c>
      <c r="BC137" s="873">
        <v>9233</v>
      </c>
      <c r="BD137" s="873">
        <v>2919</v>
      </c>
      <c r="BE137" s="873">
        <v>12152</v>
      </c>
      <c r="BF137" s="873">
        <v>-3466486</v>
      </c>
      <c r="BG137" s="873">
        <v>-215122</v>
      </c>
      <c r="BH137" s="873">
        <v>-3681608</v>
      </c>
      <c r="BI137" s="873">
        <v>-34463</v>
      </c>
      <c r="BJ137" s="873">
        <v>6650</v>
      </c>
      <c r="BK137" s="873">
        <v>-27813</v>
      </c>
      <c r="BL137" s="873">
        <v>-212678</v>
      </c>
      <c r="BM137" s="873">
        <v>0</v>
      </c>
      <c r="BN137" s="873">
        <v>-212678</v>
      </c>
      <c r="BO137" s="873">
        <v>5373</v>
      </c>
      <c r="BP137" s="873">
        <v>0</v>
      </c>
      <c r="BQ137" s="873">
        <v>5373</v>
      </c>
      <c r="BR137" s="873">
        <v>-32896</v>
      </c>
      <c r="BS137" s="873">
        <v>0</v>
      </c>
      <c r="BT137" s="873">
        <v>-32896</v>
      </c>
      <c r="BU137" s="873">
        <v>852</v>
      </c>
      <c r="BV137" s="873">
        <v>0</v>
      </c>
      <c r="BW137" s="873">
        <v>852</v>
      </c>
      <c r="BX137" s="873">
        <v>0</v>
      </c>
      <c r="BY137" s="873">
        <v>0</v>
      </c>
      <c r="BZ137" s="873">
        <v>0</v>
      </c>
      <c r="CA137" s="873">
        <v>0</v>
      </c>
      <c r="CB137" s="873">
        <v>0</v>
      </c>
      <c r="CC137" s="873">
        <v>0</v>
      </c>
      <c r="CD137" s="873">
        <v>-8699458</v>
      </c>
      <c r="CE137" s="873">
        <v>-163356</v>
      </c>
      <c r="CF137" s="873">
        <v>-8862814</v>
      </c>
      <c r="CG137" s="873">
        <v>0</v>
      </c>
      <c r="CH137" s="873">
        <v>0</v>
      </c>
      <c r="CI137" s="873">
        <v>0</v>
      </c>
      <c r="CJ137" s="873">
        <v>0</v>
      </c>
      <c r="CK137" s="873">
        <v>0</v>
      </c>
      <c r="CL137" s="873">
        <v>0</v>
      </c>
      <c r="CM137" s="873">
        <v>-2124039</v>
      </c>
      <c r="CN137" s="873">
        <v>-89278</v>
      </c>
      <c r="CO137" s="873">
        <v>-2213317</v>
      </c>
      <c r="CP137" s="873">
        <v>-28334</v>
      </c>
      <c r="CQ137" s="873">
        <v>-8865</v>
      </c>
      <c r="CR137" s="873">
        <v>-37199</v>
      </c>
      <c r="CS137" s="873">
        <v>-2152373</v>
      </c>
      <c r="CT137" s="873">
        <v>-98143</v>
      </c>
      <c r="CU137" s="873">
        <v>-2250516</v>
      </c>
      <c r="CV137" s="873">
        <v>-8786</v>
      </c>
      <c r="CW137" s="873">
        <v>0</v>
      </c>
      <c r="CX137" s="873">
        <v>-8786</v>
      </c>
      <c r="CY137" s="873">
        <v>0</v>
      </c>
      <c r="CZ137" s="873">
        <v>0</v>
      </c>
      <c r="DA137" s="873">
        <v>0</v>
      </c>
      <c r="DB137" s="873">
        <v>-11344</v>
      </c>
      <c r="DC137" s="873">
        <v>0</v>
      </c>
      <c r="DD137" s="873">
        <v>-11344</v>
      </c>
      <c r="DE137" s="873">
        <v>-4855</v>
      </c>
      <c r="DF137" s="873">
        <v>0</v>
      </c>
      <c r="DG137" s="873">
        <v>-4855</v>
      </c>
      <c r="DH137" s="873">
        <v>0</v>
      </c>
      <c r="DI137" s="873">
        <v>0</v>
      </c>
      <c r="DJ137" s="873">
        <v>0</v>
      </c>
      <c r="DK137" s="873">
        <v>0</v>
      </c>
      <c r="DL137" s="873">
        <v>0</v>
      </c>
      <c r="DM137" s="873">
        <v>0</v>
      </c>
      <c r="DN137" s="873">
        <v>0</v>
      </c>
      <c r="DO137" s="873">
        <v>0</v>
      </c>
      <c r="DP137" s="873">
        <v>0</v>
      </c>
      <c r="DQ137" s="873">
        <v>0</v>
      </c>
      <c r="DR137" s="873">
        <v>0</v>
      </c>
      <c r="DS137" s="873">
        <v>0</v>
      </c>
      <c r="DT137" s="873">
        <v>0</v>
      </c>
      <c r="DU137" s="873">
        <v>0</v>
      </c>
      <c r="DV137" s="873">
        <v>0</v>
      </c>
      <c r="DW137" s="873">
        <v>0</v>
      </c>
      <c r="DX137" s="873">
        <v>0</v>
      </c>
      <c r="DY137" s="873">
        <v>0</v>
      </c>
      <c r="DZ137" s="873">
        <v>0</v>
      </c>
      <c r="EA137" s="873">
        <v>-50394</v>
      </c>
      <c r="EB137" s="873">
        <v>-50394</v>
      </c>
      <c r="EC137" s="873">
        <v>0</v>
      </c>
      <c r="ED137" s="873">
        <v>-261519</v>
      </c>
      <c r="EE137" s="873">
        <v>-261519</v>
      </c>
      <c r="EF137" s="873">
        <v>-311913</v>
      </c>
      <c r="EG137" s="873">
        <v>0</v>
      </c>
      <c r="EH137" s="873">
        <v>-24985</v>
      </c>
      <c r="EI137" s="873">
        <v>-311913</v>
      </c>
      <c r="EJ137" s="873">
        <v>-336898</v>
      </c>
      <c r="EK137" s="873">
        <v>0</v>
      </c>
      <c r="EL137" s="873">
        <v>0</v>
      </c>
      <c r="EM137" s="873">
        <v>0</v>
      </c>
      <c r="EN137" s="873">
        <v>0</v>
      </c>
      <c r="EO137" s="873">
        <v>0</v>
      </c>
      <c r="EP137" s="873">
        <v>0</v>
      </c>
      <c r="EQ137" s="873">
        <v>0</v>
      </c>
      <c r="ER137" s="873">
        <v>0</v>
      </c>
      <c r="ES137" s="873">
        <v>0</v>
      </c>
      <c r="ET137" s="873">
        <v>0</v>
      </c>
      <c r="EU137" s="873">
        <v>0</v>
      </c>
      <c r="EV137" s="873">
        <v>0</v>
      </c>
      <c r="EW137" s="873">
        <v>0</v>
      </c>
      <c r="EX137" s="873">
        <v>0</v>
      </c>
      <c r="EY137" s="873">
        <v>0</v>
      </c>
      <c r="EZ137" s="873">
        <v>0</v>
      </c>
      <c r="FA137" s="873">
        <v>0</v>
      </c>
      <c r="FB137" s="873">
        <v>0</v>
      </c>
      <c r="FC137" s="873">
        <v>-34236</v>
      </c>
      <c r="FD137" s="873">
        <v>0</v>
      </c>
      <c r="FE137" s="873">
        <v>-34236</v>
      </c>
      <c r="FF137" s="873">
        <v>-723</v>
      </c>
      <c r="FG137" s="873">
        <v>0</v>
      </c>
      <c r="FH137" s="873">
        <v>-723</v>
      </c>
      <c r="FI137" s="873">
        <v>0</v>
      </c>
      <c r="FJ137" s="873">
        <v>0</v>
      </c>
      <c r="FK137" s="873">
        <v>0</v>
      </c>
      <c r="FL137" s="873">
        <v>0</v>
      </c>
      <c r="FM137" s="873">
        <v>0</v>
      </c>
      <c r="FN137" s="873">
        <v>0</v>
      </c>
      <c r="FO137" s="873">
        <v>-27770</v>
      </c>
      <c r="FP137" s="873">
        <v>0</v>
      </c>
      <c r="FQ137" s="873">
        <v>-27770</v>
      </c>
      <c r="FR137" s="873">
        <v>3587</v>
      </c>
      <c r="FS137" s="873">
        <v>0</v>
      </c>
      <c r="FT137" s="873">
        <v>3587</v>
      </c>
      <c r="FU137" s="873">
        <v>-11847</v>
      </c>
      <c r="FV137" s="873">
        <v>0</v>
      </c>
      <c r="FW137" s="873">
        <v>-11847</v>
      </c>
      <c r="FX137" s="873">
        <v>2869</v>
      </c>
      <c r="FY137" s="873">
        <v>0</v>
      </c>
      <c r="FZ137" s="873">
        <v>2869</v>
      </c>
      <c r="GA137" s="873">
        <v>0</v>
      </c>
      <c r="GB137" s="873">
        <v>0</v>
      </c>
      <c r="GC137" s="873">
        <v>0</v>
      </c>
      <c r="GD137" s="873">
        <v>-21625273</v>
      </c>
      <c r="GE137" s="873">
        <v>0</v>
      </c>
      <c r="GF137" s="873">
        <v>-21625273</v>
      </c>
      <c r="GG137" s="873">
        <v>-122188</v>
      </c>
      <c r="GH137" s="873">
        <v>0</v>
      </c>
      <c r="GI137" s="873">
        <v>-122188</v>
      </c>
      <c r="GJ137" s="873">
        <v>-385777</v>
      </c>
      <c r="GK137" s="873">
        <v>0</v>
      </c>
      <c r="GL137" s="873">
        <v>-385777</v>
      </c>
      <c r="GM137" s="873">
        <v>-22201358</v>
      </c>
      <c r="GN137" s="873">
        <v>0</v>
      </c>
      <c r="GO137" s="873">
        <v>-22201358</v>
      </c>
      <c r="GP137" s="873">
        <v>0</v>
      </c>
      <c r="GQ137" s="873">
        <v>0</v>
      </c>
      <c r="GR137" s="873">
        <v>0</v>
      </c>
      <c r="GS137" s="873">
        <v>0</v>
      </c>
      <c r="GT137" s="873">
        <v>0</v>
      </c>
      <c r="GU137" s="873">
        <v>0</v>
      </c>
      <c r="GV137" s="873">
        <v>0</v>
      </c>
      <c r="GW137" s="873">
        <v>0</v>
      </c>
      <c r="GX137" s="873">
        <v>0</v>
      </c>
      <c r="GY137" s="873">
        <v>71705665</v>
      </c>
      <c r="GZ137" s="873">
        <v>2224938</v>
      </c>
      <c r="HA137" s="873">
        <v>73930603</v>
      </c>
      <c r="HB137" s="873">
        <v>717618</v>
      </c>
      <c r="HC137" s="873">
        <v>-280</v>
      </c>
      <c r="HD137" s="873">
        <v>717338</v>
      </c>
      <c r="HE137" s="873">
        <v>-8699458</v>
      </c>
      <c r="HF137" s="873">
        <v>-163356</v>
      </c>
      <c r="HG137" s="873">
        <v>-8862814</v>
      </c>
      <c r="HH137" s="873">
        <v>-2152373</v>
      </c>
      <c r="HI137" s="873">
        <v>-98143</v>
      </c>
      <c r="HJ137" s="873">
        <v>-2250516</v>
      </c>
      <c r="HK137" s="873">
        <v>-24985</v>
      </c>
      <c r="HL137" s="873">
        <v>-311913</v>
      </c>
      <c r="HM137" s="873">
        <v>-336898</v>
      </c>
      <c r="HN137" s="873">
        <v>-22201358</v>
      </c>
      <c r="HO137" s="873">
        <v>0</v>
      </c>
      <c r="HP137" s="873">
        <v>-22201358</v>
      </c>
      <c r="HQ137" s="873">
        <v>0</v>
      </c>
      <c r="HR137" s="873">
        <v>0</v>
      </c>
      <c r="HS137" s="873">
        <v>0</v>
      </c>
      <c r="HT137" s="873">
        <v>-32360556</v>
      </c>
      <c r="HU137" s="873">
        <v>-573692</v>
      </c>
      <c r="HV137" s="873">
        <v>-32934248</v>
      </c>
      <c r="HW137" s="873">
        <v>39345109</v>
      </c>
      <c r="HX137" s="873">
        <v>1651246</v>
      </c>
      <c r="HY137" s="873">
        <v>40996355</v>
      </c>
      <c r="HZ137" s="870" t="s">
        <v>731</v>
      </c>
      <c r="IA137" s="870" t="s">
        <v>730</v>
      </c>
      <c r="IB137" s="870" t="s">
        <v>1907</v>
      </c>
      <c r="IC137" s="870" t="s">
        <v>2734</v>
      </c>
      <c r="ID137" s="870" t="s">
        <v>2874</v>
      </c>
    </row>
    <row r="138" spans="1:238" x14ac:dyDescent="0.2">
      <c r="A138" s="870" t="s">
        <v>3069</v>
      </c>
      <c r="B138" s="870" t="s">
        <v>328</v>
      </c>
      <c r="C138" s="870" t="s">
        <v>327</v>
      </c>
      <c r="D138" s="873">
        <v>28099800</v>
      </c>
      <c r="E138" s="873">
        <v>0</v>
      </c>
      <c r="F138" s="873">
        <v>28099800</v>
      </c>
      <c r="G138" s="873">
        <v>-773046</v>
      </c>
      <c r="H138" s="873">
        <v>0</v>
      </c>
      <c r="I138" s="873">
        <v>-773046</v>
      </c>
      <c r="J138" s="873">
        <v>-96856</v>
      </c>
      <c r="K138" s="873">
        <v>0</v>
      </c>
      <c r="L138" s="873">
        <v>-96856</v>
      </c>
      <c r="M138" s="873">
        <v>128936</v>
      </c>
      <c r="N138" s="873">
        <v>0</v>
      </c>
      <c r="O138" s="873">
        <v>128936</v>
      </c>
      <c r="P138" s="873">
        <v>276824</v>
      </c>
      <c r="Q138" s="873">
        <v>0</v>
      </c>
      <c r="R138" s="873">
        <v>276824</v>
      </c>
      <c r="S138" s="873">
        <v>176246</v>
      </c>
      <c r="T138" s="873">
        <v>0</v>
      </c>
      <c r="U138" s="873">
        <v>176246</v>
      </c>
      <c r="V138" s="873">
        <v>485150</v>
      </c>
      <c r="W138" s="873">
        <v>0</v>
      </c>
      <c r="X138" s="873">
        <v>485150</v>
      </c>
      <c r="Y138" s="873">
        <v>-4329388</v>
      </c>
      <c r="Z138" s="873">
        <v>0</v>
      </c>
      <c r="AA138" s="873">
        <v>-4329388</v>
      </c>
      <c r="AB138" s="873">
        <v>-965</v>
      </c>
      <c r="AC138" s="873">
        <v>0</v>
      </c>
      <c r="AD138" s="873">
        <v>-965</v>
      </c>
      <c r="AE138" s="873">
        <v>-226799</v>
      </c>
      <c r="AF138" s="873">
        <v>0</v>
      </c>
      <c r="AG138" s="873">
        <v>-226799</v>
      </c>
      <c r="AH138" s="873">
        <v>-3421</v>
      </c>
      <c r="AI138" s="873">
        <v>0</v>
      </c>
      <c r="AJ138" s="873">
        <v>-3421</v>
      </c>
      <c r="AK138" s="873">
        <v>0</v>
      </c>
      <c r="AL138" s="873">
        <v>0</v>
      </c>
      <c r="AM138" s="873">
        <v>0</v>
      </c>
      <c r="AN138" s="873">
        <v>-10632</v>
      </c>
      <c r="AO138" s="873">
        <v>0</v>
      </c>
      <c r="AP138" s="873">
        <v>-10632</v>
      </c>
      <c r="AQ138" s="873">
        <v>0</v>
      </c>
      <c r="AR138" s="873">
        <v>0</v>
      </c>
      <c r="AS138" s="873">
        <v>0</v>
      </c>
      <c r="AT138" s="873">
        <v>-212746</v>
      </c>
      <c r="AU138" s="873">
        <v>0</v>
      </c>
      <c r="AV138" s="873">
        <v>-212746</v>
      </c>
      <c r="AW138" s="873">
        <v>904</v>
      </c>
      <c r="AX138" s="873">
        <v>0</v>
      </c>
      <c r="AY138" s="873">
        <v>904</v>
      </c>
      <c r="AZ138" s="873">
        <v>470271</v>
      </c>
      <c r="BA138" s="873">
        <v>0</v>
      </c>
      <c r="BB138" s="873">
        <v>470271</v>
      </c>
      <c r="BC138" s="873">
        <v>-15128</v>
      </c>
      <c r="BD138" s="873">
        <v>0</v>
      </c>
      <c r="BE138" s="873">
        <v>-15128</v>
      </c>
      <c r="BF138" s="873">
        <v>-1582911</v>
      </c>
      <c r="BG138" s="873">
        <v>0</v>
      </c>
      <c r="BH138" s="873">
        <v>-1582911</v>
      </c>
      <c r="BI138" s="873">
        <v>-89901</v>
      </c>
      <c r="BJ138" s="873">
        <v>0</v>
      </c>
      <c r="BK138" s="873">
        <v>-89901</v>
      </c>
      <c r="BL138" s="873">
        <v>-56259</v>
      </c>
      <c r="BM138" s="873">
        <v>0</v>
      </c>
      <c r="BN138" s="873">
        <v>-56259</v>
      </c>
      <c r="BO138" s="873">
        <v>0</v>
      </c>
      <c r="BP138" s="873">
        <v>0</v>
      </c>
      <c r="BQ138" s="873">
        <v>0</v>
      </c>
      <c r="BR138" s="873">
        <v>0</v>
      </c>
      <c r="BS138" s="873">
        <v>0</v>
      </c>
      <c r="BT138" s="873">
        <v>0</v>
      </c>
      <c r="BU138" s="873">
        <v>0</v>
      </c>
      <c r="BV138" s="873">
        <v>0</v>
      </c>
      <c r="BW138" s="873">
        <v>0</v>
      </c>
      <c r="BX138" s="873">
        <v>0</v>
      </c>
      <c r="BY138" s="873">
        <v>0</v>
      </c>
      <c r="BZ138" s="873">
        <v>0</v>
      </c>
      <c r="CA138" s="873">
        <v>0</v>
      </c>
      <c r="CB138" s="873">
        <v>0</v>
      </c>
      <c r="CC138" s="873">
        <v>0</v>
      </c>
      <c r="CD138" s="873">
        <v>-5830115</v>
      </c>
      <c r="CE138" s="873">
        <v>0</v>
      </c>
      <c r="CF138" s="873">
        <v>-5830115</v>
      </c>
      <c r="CG138" s="873">
        <v>0</v>
      </c>
      <c r="CH138" s="873">
        <v>0</v>
      </c>
      <c r="CI138" s="873">
        <v>0</v>
      </c>
      <c r="CJ138" s="873">
        <v>-58</v>
      </c>
      <c r="CK138" s="873">
        <v>0</v>
      </c>
      <c r="CL138" s="873">
        <v>-58</v>
      </c>
      <c r="CM138" s="873">
        <v>-1279806</v>
      </c>
      <c r="CN138" s="873">
        <v>0</v>
      </c>
      <c r="CO138" s="873">
        <v>-1279806</v>
      </c>
      <c r="CP138" s="873">
        <v>33942</v>
      </c>
      <c r="CQ138" s="873">
        <v>0</v>
      </c>
      <c r="CR138" s="873">
        <v>33942</v>
      </c>
      <c r="CS138" s="873">
        <v>-1245922</v>
      </c>
      <c r="CT138" s="873">
        <v>0</v>
      </c>
      <c r="CU138" s="873">
        <v>-1245922</v>
      </c>
      <c r="CV138" s="873">
        <v>-119479</v>
      </c>
      <c r="CW138" s="873">
        <v>0</v>
      </c>
      <c r="CX138" s="873">
        <v>-119479</v>
      </c>
      <c r="CY138" s="873">
        <v>-23658</v>
      </c>
      <c r="CZ138" s="873">
        <v>0</v>
      </c>
      <c r="DA138" s="873">
        <v>-23658</v>
      </c>
      <c r="DB138" s="873">
        <v>-70955</v>
      </c>
      <c r="DC138" s="873">
        <v>0</v>
      </c>
      <c r="DD138" s="873">
        <v>-70955</v>
      </c>
      <c r="DE138" s="873">
        <v>22474</v>
      </c>
      <c r="DF138" s="873">
        <v>0</v>
      </c>
      <c r="DG138" s="873">
        <v>22474</v>
      </c>
      <c r="DH138" s="873">
        <v>0</v>
      </c>
      <c r="DI138" s="873">
        <v>0</v>
      </c>
      <c r="DJ138" s="873">
        <v>0</v>
      </c>
      <c r="DK138" s="873">
        <v>0</v>
      </c>
      <c r="DL138" s="873">
        <v>0</v>
      </c>
      <c r="DM138" s="873">
        <v>0</v>
      </c>
      <c r="DN138" s="873">
        <v>0</v>
      </c>
      <c r="DO138" s="873">
        <v>0</v>
      </c>
      <c r="DP138" s="873">
        <v>0</v>
      </c>
      <c r="DQ138" s="873">
        <v>0</v>
      </c>
      <c r="DR138" s="873">
        <v>0</v>
      </c>
      <c r="DS138" s="873">
        <v>0</v>
      </c>
      <c r="DT138" s="873">
        <v>0</v>
      </c>
      <c r="DU138" s="873">
        <v>0</v>
      </c>
      <c r="DV138" s="873">
        <v>0</v>
      </c>
      <c r="DW138" s="873">
        <v>0</v>
      </c>
      <c r="DX138" s="873">
        <v>0</v>
      </c>
      <c r="DY138" s="873">
        <v>0</v>
      </c>
      <c r="DZ138" s="873">
        <v>0</v>
      </c>
      <c r="EA138" s="873">
        <v>0</v>
      </c>
      <c r="EB138" s="873">
        <v>0</v>
      </c>
      <c r="EC138" s="873">
        <v>0</v>
      </c>
      <c r="ED138" s="873">
        <v>0</v>
      </c>
      <c r="EE138" s="873">
        <v>0</v>
      </c>
      <c r="EF138" s="873">
        <v>0</v>
      </c>
      <c r="EG138" s="873">
        <v>0</v>
      </c>
      <c r="EH138" s="873">
        <v>-191618</v>
      </c>
      <c r="EI138" s="873">
        <v>0</v>
      </c>
      <c r="EJ138" s="873">
        <v>-191618</v>
      </c>
      <c r="EK138" s="873">
        <v>0</v>
      </c>
      <c r="EL138" s="873">
        <v>0</v>
      </c>
      <c r="EM138" s="873">
        <v>0</v>
      </c>
      <c r="EN138" s="873">
        <v>0</v>
      </c>
      <c r="EO138" s="873">
        <v>0</v>
      </c>
      <c r="EP138" s="873">
        <v>0</v>
      </c>
      <c r="EQ138" s="873">
        <v>-6899</v>
      </c>
      <c r="ER138" s="873">
        <v>0</v>
      </c>
      <c r="ES138" s="873">
        <v>-6899</v>
      </c>
      <c r="ET138" s="873">
        <v>0</v>
      </c>
      <c r="EU138" s="873">
        <v>0</v>
      </c>
      <c r="EV138" s="873">
        <v>0</v>
      </c>
      <c r="EW138" s="873">
        <v>-21482</v>
      </c>
      <c r="EX138" s="873">
        <v>0</v>
      </c>
      <c r="EY138" s="873">
        <v>-21482</v>
      </c>
      <c r="EZ138" s="873">
        <v>0</v>
      </c>
      <c r="FA138" s="873">
        <v>0</v>
      </c>
      <c r="FB138" s="873">
        <v>0</v>
      </c>
      <c r="FC138" s="873">
        <v>0</v>
      </c>
      <c r="FD138" s="873">
        <v>0</v>
      </c>
      <c r="FE138" s="873">
        <v>0</v>
      </c>
      <c r="FF138" s="873">
        <v>0</v>
      </c>
      <c r="FG138" s="873">
        <v>0</v>
      </c>
      <c r="FH138" s="873">
        <v>0</v>
      </c>
      <c r="FI138" s="873">
        <v>0</v>
      </c>
      <c r="FJ138" s="873">
        <v>0</v>
      </c>
      <c r="FK138" s="873">
        <v>0</v>
      </c>
      <c r="FL138" s="873">
        <v>0</v>
      </c>
      <c r="FM138" s="873">
        <v>0</v>
      </c>
      <c r="FN138" s="873">
        <v>0</v>
      </c>
      <c r="FO138" s="873">
        <v>0</v>
      </c>
      <c r="FP138" s="873">
        <v>0</v>
      </c>
      <c r="FQ138" s="873">
        <v>0</v>
      </c>
      <c r="FR138" s="873">
        <v>4101</v>
      </c>
      <c r="FS138" s="873">
        <v>0</v>
      </c>
      <c r="FT138" s="873">
        <v>4101</v>
      </c>
      <c r="FU138" s="873">
        <v>-1755</v>
      </c>
      <c r="FV138" s="873">
        <v>0</v>
      </c>
      <c r="FW138" s="873">
        <v>-1755</v>
      </c>
      <c r="FX138" s="873">
        <v>1287</v>
      </c>
      <c r="FY138" s="873">
        <v>0</v>
      </c>
      <c r="FZ138" s="873">
        <v>1287</v>
      </c>
      <c r="GA138" s="873">
        <v>0</v>
      </c>
      <c r="GB138" s="873">
        <v>0</v>
      </c>
      <c r="GC138" s="873">
        <v>0</v>
      </c>
      <c r="GD138" s="873">
        <v>-8275285</v>
      </c>
      <c r="GE138" s="873">
        <v>0</v>
      </c>
      <c r="GF138" s="873">
        <v>-8275285</v>
      </c>
      <c r="GG138" s="873">
        <v>0</v>
      </c>
      <c r="GH138" s="873">
        <v>0</v>
      </c>
      <c r="GI138" s="873">
        <v>0</v>
      </c>
      <c r="GJ138" s="873">
        <v>-62479</v>
      </c>
      <c r="GK138" s="873">
        <v>0</v>
      </c>
      <c r="GL138" s="873">
        <v>-62479</v>
      </c>
      <c r="GM138" s="873">
        <v>-8362512</v>
      </c>
      <c r="GN138" s="873">
        <v>0</v>
      </c>
      <c r="GO138" s="873">
        <v>-8362512</v>
      </c>
      <c r="GP138" s="873">
        <v>0</v>
      </c>
      <c r="GQ138" s="873">
        <v>0</v>
      </c>
      <c r="GR138" s="873">
        <v>0</v>
      </c>
      <c r="GS138" s="873">
        <v>0</v>
      </c>
      <c r="GT138" s="873">
        <v>0</v>
      </c>
      <c r="GU138" s="873">
        <v>0</v>
      </c>
      <c r="GV138" s="873">
        <v>0</v>
      </c>
      <c r="GW138" s="873">
        <v>0</v>
      </c>
      <c r="GX138" s="873">
        <v>0</v>
      </c>
      <c r="GY138" s="873">
        <v>27326754</v>
      </c>
      <c r="GZ138" s="873">
        <v>0</v>
      </c>
      <c r="HA138" s="873">
        <v>27326754</v>
      </c>
      <c r="HB138" s="873">
        <v>485150</v>
      </c>
      <c r="HC138" s="873">
        <v>0</v>
      </c>
      <c r="HD138" s="873">
        <v>485150</v>
      </c>
      <c r="HE138" s="873">
        <v>-5830115</v>
      </c>
      <c r="HF138" s="873">
        <v>0</v>
      </c>
      <c r="HG138" s="873">
        <v>-5830115</v>
      </c>
      <c r="HH138" s="873">
        <v>-1245922</v>
      </c>
      <c r="HI138" s="873">
        <v>0</v>
      </c>
      <c r="HJ138" s="873">
        <v>-1245922</v>
      </c>
      <c r="HK138" s="873">
        <v>-191618</v>
      </c>
      <c r="HL138" s="873">
        <v>0</v>
      </c>
      <c r="HM138" s="873">
        <v>-191618</v>
      </c>
      <c r="HN138" s="873">
        <v>-8362512</v>
      </c>
      <c r="HO138" s="873">
        <v>0</v>
      </c>
      <c r="HP138" s="873">
        <v>-8362512</v>
      </c>
      <c r="HQ138" s="873">
        <v>0</v>
      </c>
      <c r="HR138" s="873">
        <v>0</v>
      </c>
      <c r="HS138" s="873">
        <v>0</v>
      </c>
      <c r="HT138" s="873">
        <v>-15145017</v>
      </c>
      <c r="HU138" s="873">
        <v>0</v>
      </c>
      <c r="HV138" s="873">
        <v>-15145017</v>
      </c>
      <c r="HW138" s="873">
        <v>12181737</v>
      </c>
      <c r="HX138" s="873">
        <v>0</v>
      </c>
      <c r="HY138" s="873">
        <v>12181737</v>
      </c>
      <c r="HZ138" s="870" t="s">
        <v>685</v>
      </c>
      <c r="IA138" s="870" t="s">
        <v>684</v>
      </c>
      <c r="IB138" s="870" t="s">
        <v>1907</v>
      </c>
      <c r="IC138" s="870" t="s">
        <v>2738</v>
      </c>
      <c r="ID138" s="870" t="s">
        <v>2875</v>
      </c>
    </row>
    <row r="139" spans="1:238" x14ac:dyDescent="0.2">
      <c r="A139" s="870" t="s">
        <v>3069</v>
      </c>
      <c r="B139" s="870" t="s">
        <v>330</v>
      </c>
      <c r="C139" s="870" t="s">
        <v>329</v>
      </c>
      <c r="D139" s="873">
        <v>67018991</v>
      </c>
      <c r="E139" s="873">
        <v>1040165</v>
      </c>
      <c r="F139" s="873">
        <v>68059156</v>
      </c>
      <c r="G139" s="873">
        <v>-2510062</v>
      </c>
      <c r="H139" s="873">
        <v>-12653</v>
      </c>
      <c r="I139" s="873">
        <v>-2522715</v>
      </c>
      <c r="J139" s="873">
        <v>-114460</v>
      </c>
      <c r="K139" s="873">
        <v>0</v>
      </c>
      <c r="L139" s="873">
        <v>-114460</v>
      </c>
      <c r="M139" s="873">
        <v>160504</v>
      </c>
      <c r="N139" s="873">
        <v>0</v>
      </c>
      <c r="O139" s="873">
        <v>160504</v>
      </c>
      <c r="P139" s="873">
        <v>437645</v>
      </c>
      <c r="Q139" s="873">
        <v>0</v>
      </c>
      <c r="R139" s="873">
        <v>437645</v>
      </c>
      <c r="S139" s="873">
        <v>118899</v>
      </c>
      <c r="T139" s="873">
        <v>0</v>
      </c>
      <c r="U139" s="873">
        <v>118899</v>
      </c>
      <c r="V139" s="873">
        <v>602588</v>
      </c>
      <c r="W139" s="873">
        <v>0</v>
      </c>
      <c r="X139" s="873">
        <v>602588</v>
      </c>
      <c r="Y139" s="873">
        <v>-4583572</v>
      </c>
      <c r="Z139" s="873">
        <v>-1010</v>
      </c>
      <c r="AA139" s="873">
        <v>-4584582</v>
      </c>
      <c r="AB139" s="873">
        <v>-20018</v>
      </c>
      <c r="AC139" s="873">
        <v>0</v>
      </c>
      <c r="AD139" s="873">
        <v>-20018</v>
      </c>
      <c r="AE139" s="873">
        <v>-113230</v>
      </c>
      <c r="AF139" s="873">
        <v>772</v>
      </c>
      <c r="AG139" s="873">
        <v>-112458</v>
      </c>
      <c r="AH139" s="873">
        <v>-129</v>
      </c>
      <c r="AI139" s="873">
        <v>0</v>
      </c>
      <c r="AJ139" s="873">
        <v>-129</v>
      </c>
      <c r="AK139" s="873">
        <v>0</v>
      </c>
      <c r="AL139" s="873">
        <v>0</v>
      </c>
      <c r="AM139" s="873">
        <v>0</v>
      </c>
      <c r="AN139" s="873">
        <v>249</v>
      </c>
      <c r="AO139" s="873">
        <v>0</v>
      </c>
      <c r="AP139" s="873">
        <v>249</v>
      </c>
      <c r="AQ139" s="873">
        <v>-1009</v>
      </c>
      <c r="AR139" s="873">
        <v>0</v>
      </c>
      <c r="AS139" s="873">
        <v>-1009</v>
      </c>
      <c r="AT139" s="873">
        <v>-113350</v>
      </c>
      <c r="AU139" s="873">
        <v>772</v>
      </c>
      <c r="AV139" s="873">
        <v>-112578</v>
      </c>
      <c r="AW139" s="873">
        <v>-7692</v>
      </c>
      <c r="AX139" s="873">
        <v>0</v>
      </c>
      <c r="AY139" s="873">
        <v>-7692</v>
      </c>
      <c r="AZ139" s="873">
        <v>1294412</v>
      </c>
      <c r="BA139" s="873">
        <v>23314</v>
      </c>
      <c r="BB139" s="873">
        <v>1317726</v>
      </c>
      <c r="BC139" s="873">
        <v>-4902</v>
      </c>
      <c r="BD139" s="873">
        <v>-237</v>
      </c>
      <c r="BE139" s="873">
        <v>-5139</v>
      </c>
      <c r="BF139" s="873">
        <v>-4705727</v>
      </c>
      <c r="BG139" s="873">
        <v>0</v>
      </c>
      <c r="BH139" s="873">
        <v>-4705727</v>
      </c>
      <c r="BI139" s="873">
        <v>49442</v>
      </c>
      <c r="BJ139" s="873">
        <v>0</v>
      </c>
      <c r="BK139" s="873">
        <v>49442</v>
      </c>
      <c r="BL139" s="873">
        <v>-108134</v>
      </c>
      <c r="BM139" s="873">
        <v>0</v>
      </c>
      <c r="BN139" s="873">
        <v>-108134</v>
      </c>
      <c r="BO139" s="873">
        <v>0</v>
      </c>
      <c r="BP139" s="873">
        <v>0</v>
      </c>
      <c r="BQ139" s="873">
        <v>0</v>
      </c>
      <c r="BR139" s="873">
        <v>0</v>
      </c>
      <c r="BS139" s="873">
        <v>0</v>
      </c>
      <c r="BT139" s="873">
        <v>0</v>
      </c>
      <c r="BU139" s="873">
        <v>0</v>
      </c>
      <c r="BV139" s="873">
        <v>0</v>
      </c>
      <c r="BW139" s="873">
        <v>0</v>
      </c>
      <c r="BX139" s="873">
        <v>0</v>
      </c>
      <c r="BY139" s="873">
        <v>0</v>
      </c>
      <c r="BZ139" s="873">
        <v>0</v>
      </c>
      <c r="CA139" s="873">
        <v>0</v>
      </c>
      <c r="CB139" s="873">
        <v>0</v>
      </c>
      <c r="CC139" s="873">
        <v>0</v>
      </c>
      <c r="CD139" s="873">
        <v>-8171711</v>
      </c>
      <c r="CE139" s="873">
        <v>22839</v>
      </c>
      <c r="CF139" s="873">
        <v>-8148872</v>
      </c>
      <c r="CG139" s="873">
        <v>-54850</v>
      </c>
      <c r="CH139" s="873">
        <v>0</v>
      </c>
      <c r="CI139" s="873">
        <v>-54850</v>
      </c>
      <c r="CJ139" s="873">
        <v>-1838</v>
      </c>
      <c r="CK139" s="873">
        <v>0</v>
      </c>
      <c r="CL139" s="873">
        <v>-1838</v>
      </c>
      <c r="CM139" s="873">
        <v>-2673543</v>
      </c>
      <c r="CN139" s="873">
        <v>-19030</v>
      </c>
      <c r="CO139" s="873">
        <v>-2692573</v>
      </c>
      <c r="CP139" s="873">
        <v>23162</v>
      </c>
      <c r="CQ139" s="873">
        <v>-1189</v>
      </c>
      <c r="CR139" s="873">
        <v>21973</v>
      </c>
      <c r="CS139" s="873">
        <v>-2707069</v>
      </c>
      <c r="CT139" s="873">
        <v>-20219</v>
      </c>
      <c r="CU139" s="873">
        <v>-2727288</v>
      </c>
      <c r="CV139" s="873">
        <v>-139398</v>
      </c>
      <c r="CW139" s="873">
        <v>0</v>
      </c>
      <c r="CX139" s="873">
        <v>-139398</v>
      </c>
      <c r="CY139" s="873">
        <v>-603</v>
      </c>
      <c r="CZ139" s="873">
        <v>0</v>
      </c>
      <c r="DA139" s="873">
        <v>-603</v>
      </c>
      <c r="DB139" s="873">
        <v>-40603</v>
      </c>
      <c r="DC139" s="873">
        <v>0</v>
      </c>
      <c r="DD139" s="873">
        <v>-40603</v>
      </c>
      <c r="DE139" s="873">
        <v>6613</v>
      </c>
      <c r="DF139" s="873">
        <v>0</v>
      </c>
      <c r="DG139" s="873">
        <v>6613</v>
      </c>
      <c r="DH139" s="873">
        <v>0</v>
      </c>
      <c r="DI139" s="873">
        <v>0</v>
      </c>
      <c r="DJ139" s="873">
        <v>0</v>
      </c>
      <c r="DK139" s="873">
        <v>0</v>
      </c>
      <c r="DL139" s="873">
        <v>0</v>
      </c>
      <c r="DM139" s="873">
        <v>0</v>
      </c>
      <c r="DN139" s="873">
        <v>0</v>
      </c>
      <c r="DO139" s="873">
        <v>0</v>
      </c>
      <c r="DP139" s="873">
        <v>0</v>
      </c>
      <c r="DQ139" s="873">
        <v>0</v>
      </c>
      <c r="DR139" s="873">
        <v>0</v>
      </c>
      <c r="DS139" s="873">
        <v>0</v>
      </c>
      <c r="DT139" s="873">
        <v>0</v>
      </c>
      <c r="DU139" s="873">
        <v>0</v>
      </c>
      <c r="DV139" s="873">
        <v>0</v>
      </c>
      <c r="DW139" s="873">
        <v>0</v>
      </c>
      <c r="DX139" s="873">
        <v>0</v>
      </c>
      <c r="DY139" s="873">
        <v>0</v>
      </c>
      <c r="DZ139" s="873">
        <v>0</v>
      </c>
      <c r="EA139" s="873">
        <v>-213765</v>
      </c>
      <c r="EB139" s="873">
        <v>-213765</v>
      </c>
      <c r="EC139" s="873">
        <v>0</v>
      </c>
      <c r="ED139" s="873">
        <v>-4757</v>
      </c>
      <c r="EE139" s="873">
        <v>-4757</v>
      </c>
      <c r="EF139" s="873">
        <v>-218522</v>
      </c>
      <c r="EG139" s="873">
        <v>0</v>
      </c>
      <c r="EH139" s="873">
        <v>-173991</v>
      </c>
      <c r="EI139" s="873">
        <v>-218522</v>
      </c>
      <c r="EJ139" s="873">
        <v>-392513</v>
      </c>
      <c r="EK139" s="873">
        <v>0</v>
      </c>
      <c r="EL139" s="873">
        <v>0</v>
      </c>
      <c r="EM139" s="873">
        <v>0</v>
      </c>
      <c r="EN139" s="873">
        <v>0</v>
      </c>
      <c r="EO139" s="873">
        <v>0</v>
      </c>
      <c r="EP139" s="873">
        <v>0</v>
      </c>
      <c r="EQ139" s="873">
        <v>0</v>
      </c>
      <c r="ER139" s="873">
        <v>0</v>
      </c>
      <c r="ES139" s="873">
        <v>0</v>
      </c>
      <c r="ET139" s="873">
        <v>0</v>
      </c>
      <c r="EU139" s="873">
        <v>0</v>
      </c>
      <c r="EV139" s="873">
        <v>0</v>
      </c>
      <c r="EW139" s="873">
        <v>0</v>
      </c>
      <c r="EX139" s="873">
        <v>0</v>
      </c>
      <c r="EY139" s="873">
        <v>0</v>
      </c>
      <c r="EZ139" s="873">
        <v>0</v>
      </c>
      <c r="FA139" s="873">
        <v>0</v>
      </c>
      <c r="FB139" s="873">
        <v>0</v>
      </c>
      <c r="FC139" s="873">
        <v>0</v>
      </c>
      <c r="FD139" s="873">
        <v>0</v>
      </c>
      <c r="FE139" s="873">
        <v>0</v>
      </c>
      <c r="FF139" s="873">
        <v>0</v>
      </c>
      <c r="FG139" s="873">
        <v>0</v>
      </c>
      <c r="FH139" s="873">
        <v>0</v>
      </c>
      <c r="FI139" s="873">
        <v>-1245</v>
      </c>
      <c r="FJ139" s="873">
        <v>0</v>
      </c>
      <c r="FK139" s="873">
        <v>-1245</v>
      </c>
      <c r="FL139" s="873">
        <v>0</v>
      </c>
      <c r="FM139" s="873">
        <v>0</v>
      </c>
      <c r="FN139" s="873">
        <v>0</v>
      </c>
      <c r="FO139" s="873">
        <v>-3954</v>
      </c>
      <c r="FP139" s="873">
        <v>0</v>
      </c>
      <c r="FQ139" s="873">
        <v>-3954</v>
      </c>
      <c r="FR139" s="873">
        <v>2810</v>
      </c>
      <c r="FS139" s="873">
        <v>0</v>
      </c>
      <c r="FT139" s="873">
        <v>2810</v>
      </c>
      <c r="FU139" s="873">
        <v>-6758</v>
      </c>
      <c r="FV139" s="873">
        <v>0</v>
      </c>
      <c r="FW139" s="873">
        <v>-6758</v>
      </c>
      <c r="FX139" s="873">
        <v>21338</v>
      </c>
      <c r="FY139" s="873">
        <v>0</v>
      </c>
      <c r="FZ139" s="873">
        <v>21338</v>
      </c>
      <c r="GA139" s="873">
        <v>0</v>
      </c>
      <c r="GB139" s="873">
        <v>0</v>
      </c>
      <c r="GC139" s="873">
        <v>0</v>
      </c>
      <c r="GD139" s="873">
        <v>-26425418</v>
      </c>
      <c r="GE139" s="873">
        <v>-297048</v>
      </c>
      <c r="GF139" s="873">
        <v>-26722466</v>
      </c>
      <c r="GG139" s="873">
        <v>-34373</v>
      </c>
      <c r="GH139" s="873">
        <v>0</v>
      </c>
      <c r="GI139" s="873">
        <v>-34373</v>
      </c>
      <c r="GJ139" s="873">
        <v>-164022</v>
      </c>
      <c r="GK139" s="873">
        <v>0</v>
      </c>
      <c r="GL139" s="873">
        <v>-164022</v>
      </c>
      <c r="GM139" s="873">
        <v>-26611622</v>
      </c>
      <c r="GN139" s="873">
        <v>-297048</v>
      </c>
      <c r="GO139" s="873">
        <v>-26908670</v>
      </c>
      <c r="GP139" s="873">
        <v>0</v>
      </c>
      <c r="GQ139" s="873">
        <v>0</v>
      </c>
      <c r="GR139" s="873">
        <v>0</v>
      </c>
      <c r="GS139" s="873">
        <v>0</v>
      </c>
      <c r="GT139" s="873">
        <v>0</v>
      </c>
      <c r="GU139" s="873">
        <v>0</v>
      </c>
      <c r="GV139" s="873">
        <v>0</v>
      </c>
      <c r="GW139" s="873">
        <v>0</v>
      </c>
      <c r="GX139" s="873">
        <v>0</v>
      </c>
      <c r="GY139" s="873">
        <v>64508929</v>
      </c>
      <c r="GZ139" s="873">
        <v>1027512</v>
      </c>
      <c r="HA139" s="873">
        <v>65536441</v>
      </c>
      <c r="HB139" s="873">
        <v>602588</v>
      </c>
      <c r="HC139" s="873">
        <v>0</v>
      </c>
      <c r="HD139" s="873">
        <v>602588</v>
      </c>
      <c r="HE139" s="873">
        <v>-8171711</v>
      </c>
      <c r="HF139" s="873">
        <v>22839</v>
      </c>
      <c r="HG139" s="873">
        <v>-8148872</v>
      </c>
      <c r="HH139" s="873">
        <v>-2707069</v>
      </c>
      <c r="HI139" s="873">
        <v>-20219</v>
      </c>
      <c r="HJ139" s="873">
        <v>-2727288</v>
      </c>
      <c r="HK139" s="873">
        <v>-173991</v>
      </c>
      <c r="HL139" s="873">
        <v>-218522</v>
      </c>
      <c r="HM139" s="873">
        <v>-392513</v>
      </c>
      <c r="HN139" s="873">
        <v>-26611622</v>
      </c>
      <c r="HO139" s="873">
        <v>-297048</v>
      </c>
      <c r="HP139" s="873">
        <v>-26908670</v>
      </c>
      <c r="HQ139" s="873">
        <v>0</v>
      </c>
      <c r="HR139" s="873">
        <v>0</v>
      </c>
      <c r="HS139" s="873">
        <v>0</v>
      </c>
      <c r="HT139" s="873">
        <v>-37061805</v>
      </c>
      <c r="HU139" s="873">
        <v>-512950</v>
      </c>
      <c r="HV139" s="873">
        <v>-37574755</v>
      </c>
      <c r="HW139" s="873">
        <v>27447124</v>
      </c>
      <c r="HX139" s="873">
        <v>514562</v>
      </c>
      <c r="HY139" s="873">
        <v>27961686</v>
      </c>
      <c r="HZ139" s="870" t="s">
        <v>707</v>
      </c>
      <c r="IA139" s="870" t="s">
        <v>687</v>
      </c>
      <c r="IB139" s="870" t="s">
        <v>1907</v>
      </c>
      <c r="IC139" s="870" t="s">
        <v>2734</v>
      </c>
      <c r="ID139" s="870" t="s">
        <v>2876</v>
      </c>
    </row>
    <row r="140" spans="1:238" x14ac:dyDescent="0.2">
      <c r="A140" s="870" t="s">
        <v>3069</v>
      </c>
      <c r="B140" s="870" t="s">
        <v>331</v>
      </c>
      <c r="C140" s="870" t="s">
        <v>872</v>
      </c>
      <c r="D140" s="873">
        <v>55841442</v>
      </c>
      <c r="E140" s="873">
        <v>0</v>
      </c>
      <c r="F140" s="873">
        <v>55841442</v>
      </c>
      <c r="G140" s="873">
        <v>-1083404</v>
      </c>
      <c r="H140" s="873">
        <v>0</v>
      </c>
      <c r="I140" s="873">
        <v>-1083404</v>
      </c>
      <c r="J140" s="873">
        <v>-603517</v>
      </c>
      <c r="K140" s="873">
        <v>0</v>
      </c>
      <c r="L140" s="873">
        <v>-603517</v>
      </c>
      <c r="M140" s="873">
        <v>227741</v>
      </c>
      <c r="N140" s="873">
        <v>0</v>
      </c>
      <c r="O140" s="873">
        <v>227741</v>
      </c>
      <c r="P140" s="873">
        <v>110416</v>
      </c>
      <c r="Q140" s="873">
        <v>0</v>
      </c>
      <c r="R140" s="873">
        <v>110416</v>
      </c>
      <c r="S140" s="873">
        <v>84073</v>
      </c>
      <c r="T140" s="873">
        <v>0</v>
      </c>
      <c r="U140" s="873">
        <v>84073</v>
      </c>
      <c r="V140" s="873">
        <v>-181287</v>
      </c>
      <c r="W140" s="873">
        <v>0</v>
      </c>
      <c r="X140" s="873">
        <v>-181287</v>
      </c>
      <c r="Y140" s="873">
        <v>-9121316</v>
      </c>
      <c r="Z140" s="873">
        <v>0</v>
      </c>
      <c r="AA140" s="873">
        <v>-9121316</v>
      </c>
      <c r="AB140" s="873">
        <v>-40912</v>
      </c>
      <c r="AC140" s="873">
        <v>0</v>
      </c>
      <c r="AD140" s="873">
        <v>-40912</v>
      </c>
      <c r="AE140" s="873">
        <v>-479258</v>
      </c>
      <c r="AF140" s="873">
        <v>0</v>
      </c>
      <c r="AG140" s="873">
        <v>-479258</v>
      </c>
      <c r="AH140" s="873">
        <v>-595</v>
      </c>
      <c r="AI140" s="873">
        <v>0</v>
      </c>
      <c r="AJ140" s="873">
        <v>-595</v>
      </c>
      <c r="AK140" s="873">
        <v>0</v>
      </c>
      <c r="AL140" s="873">
        <v>0</v>
      </c>
      <c r="AM140" s="873">
        <v>0</v>
      </c>
      <c r="AN140" s="873">
        <v>-27495</v>
      </c>
      <c r="AO140" s="873">
        <v>0</v>
      </c>
      <c r="AP140" s="873">
        <v>-27495</v>
      </c>
      <c r="AQ140" s="873">
        <v>-2710</v>
      </c>
      <c r="AR140" s="873">
        <v>0</v>
      </c>
      <c r="AS140" s="873">
        <v>-2710</v>
      </c>
      <c r="AT140" s="873">
        <v>-451168</v>
      </c>
      <c r="AU140" s="873">
        <v>0</v>
      </c>
      <c r="AV140" s="873">
        <v>-451168</v>
      </c>
      <c r="AW140" s="873">
        <v>-4781</v>
      </c>
      <c r="AX140" s="873">
        <v>0</v>
      </c>
      <c r="AY140" s="873">
        <v>-4781</v>
      </c>
      <c r="AZ140" s="873">
        <v>857653</v>
      </c>
      <c r="BA140" s="873">
        <v>0</v>
      </c>
      <c r="BB140" s="873">
        <v>857653</v>
      </c>
      <c r="BC140" s="873">
        <v>50563</v>
      </c>
      <c r="BD140" s="873">
        <v>0</v>
      </c>
      <c r="BE140" s="873">
        <v>50563</v>
      </c>
      <c r="BF140" s="873">
        <v>-3782319</v>
      </c>
      <c r="BG140" s="873">
        <v>0</v>
      </c>
      <c r="BH140" s="873">
        <v>-3782319</v>
      </c>
      <c r="BI140" s="873">
        <v>-27672</v>
      </c>
      <c r="BJ140" s="873">
        <v>0</v>
      </c>
      <c r="BK140" s="873">
        <v>-27672</v>
      </c>
      <c r="BL140" s="873">
        <v>-108332</v>
      </c>
      <c r="BM140" s="873">
        <v>0</v>
      </c>
      <c r="BN140" s="873">
        <v>-108332</v>
      </c>
      <c r="BO140" s="873">
        <v>-424</v>
      </c>
      <c r="BP140" s="873">
        <v>0</v>
      </c>
      <c r="BQ140" s="873">
        <v>-424</v>
      </c>
      <c r="BR140" s="873">
        <v>-636</v>
      </c>
      <c r="BS140" s="873">
        <v>0</v>
      </c>
      <c r="BT140" s="873">
        <v>-636</v>
      </c>
      <c r="BU140" s="873">
        <v>0</v>
      </c>
      <c r="BV140" s="873">
        <v>0</v>
      </c>
      <c r="BW140" s="873">
        <v>0</v>
      </c>
      <c r="BX140" s="873">
        <v>-30454</v>
      </c>
      <c r="BY140" s="873">
        <v>0</v>
      </c>
      <c r="BZ140" s="873">
        <v>-30454</v>
      </c>
      <c r="CA140" s="873">
        <v>0</v>
      </c>
      <c r="CB140" s="873">
        <v>0</v>
      </c>
      <c r="CC140" s="873">
        <v>0</v>
      </c>
      <c r="CD140" s="873">
        <v>-12642195</v>
      </c>
      <c r="CE140" s="873">
        <v>0</v>
      </c>
      <c r="CF140" s="873">
        <v>-12642195</v>
      </c>
      <c r="CG140" s="873">
        <v>0</v>
      </c>
      <c r="CH140" s="873">
        <v>0</v>
      </c>
      <c r="CI140" s="873">
        <v>0</v>
      </c>
      <c r="CJ140" s="873">
        <v>0</v>
      </c>
      <c r="CK140" s="873">
        <v>0</v>
      </c>
      <c r="CL140" s="873">
        <v>0</v>
      </c>
      <c r="CM140" s="873">
        <v>-1227942</v>
      </c>
      <c r="CN140" s="873">
        <v>0</v>
      </c>
      <c r="CO140" s="873">
        <v>-1227942</v>
      </c>
      <c r="CP140" s="873">
        <v>29196</v>
      </c>
      <c r="CQ140" s="873">
        <v>0</v>
      </c>
      <c r="CR140" s="873">
        <v>29196</v>
      </c>
      <c r="CS140" s="873">
        <v>-1198746</v>
      </c>
      <c r="CT140" s="873">
        <v>0</v>
      </c>
      <c r="CU140" s="873">
        <v>-1198746</v>
      </c>
      <c r="CV140" s="873">
        <v>-71912</v>
      </c>
      <c r="CW140" s="873">
        <v>0</v>
      </c>
      <c r="CX140" s="873">
        <v>-71912</v>
      </c>
      <c r="CY140" s="873">
        <v>-6424</v>
      </c>
      <c r="CZ140" s="873">
        <v>0</v>
      </c>
      <c r="DA140" s="873">
        <v>-6424</v>
      </c>
      <c r="DB140" s="873">
        <v>-10362</v>
      </c>
      <c r="DC140" s="873">
        <v>0</v>
      </c>
      <c r="DD140" s="873">
        <v>-10362</v>
      </c>
      <c r="DE140" s="873">
        <v>3025</v>
      </c>
      <c r="DF140" s="873">
        <v>0</v>
      </c>
      <c r="DG140" s="873">
        <v>3025</v>
      </c>
      <c r="DH140" s="873">
        <v>0</v>
      </c>
      <c r="DI140" s="873">
        <v>0</v>
      </c>
      <c r="DJ140" s="873">
        <v>0</v>
      </c>
      <c r="DK140" s="873">
        <v>-153</v>
      </c>
      <c r="DL140" s="873">
        <v>0</v>
      </c>
      <c r="DM140" s="873">
        <v>-153</v>
      </c>
      <c r="DN140" s="873">
        <v>0</v>
      </c>
      <c r="DO140" s="873">
        <v>0</v>
      </c>
      <c r="DP140" s="873">
        <v>0</v>
      </c>
      <c r="DQ140" s="873">
        <v>0</v>
      </c>
      <c r="DR140" s="873">
        <v>0</v>
      </c>
      <c r="DS140" s="873">
        <v>0</v>
      </c>
      <c r="DT140" s="873">
        <v>0</v>
      </c>
      <c r="DU140" s="873">
        <v>0</v>
      </c>
      <c r="DV140" s="873">
        <v>0</v>
      </c>
      <c r="DW140" s="873">
        <v>0</v>
      </c>
      <c r="DX140" s="873">
        <v>0</v>
      </c>
      <c r="DY140" s="873">
        <v>0</v>
      </c>
      <c r="DZ140" s="873">
        <v>0</v>
      </c>
      <c r="EA140" s="873">
        <v>0</v>
      </c>
      <c r="EB140" s="873">
        <v>0</v>
      </c>
      <c r="EC140" s="873">
        <v>0</v>
      </c>
      <c r="ED140" s="873">
        <v>0</v>
      </c>
      <c r="EE140" s="873">
        <v>0</v>
      </c>
      <c r="EF140" s="873">
        <v>0</v>
      </c>
      <c r="EG140" s="873">
        <v>0</v>
      </c>
      <c r="EH140" s="873">
        <v>-85826</v>
      </c>
      <c r="EI140" s="873">
        <v>0</v>
      </c>
      <c r="EJ140" s="873">
        <v>-85826</v>
      </c>
      <c r="EK140" s="873">
        <v>0</v>
      </c>
      <c r="EL140" s="873">
        <v>0</v>
      </c>
      <c r="EM140" s="873">
        <v>0</v>
      </c>
      <c r="EN140" s="873">
        <v>0</v>
      </c>
      <c r="EO140" s="873">
        <v>0</v>
      </c>
      <c r="EP140" s="873">
        <v>0</v>
      </c>
      <c r="EQ140" s="873">
        <v>-4968</v>
      </c>
      <c r="ER140" s="873">
        <v>0</v>
      </c>
      <c r="ES140" s="873">
        <v>-4968</v>
      </c>
      <c r="ET140" s="873">
        <v>0</v>
      </c>
      <c r="EU140" s="873">
        <v>0</v>
      </c>
      <c r="EV140" s="873">
        <v>0</v>
      </c>
      <c r="EW140" s="873">
        <v>0</v>
      </c>
      <c r="EX140" s="873">
        <v>0</v>
      </c>
      <c r="EY140" s="873">
        <v>0</v>
      </c>
      <c r="EZ140" s="873">
        <v>0</v>
      </c>
      <c r="FA140" s="873">
        <v>0</v>
      </c>
      <c r="FB140" s="873">
        <v>0</v>
      </c>
      <c r="FC140" s="873">
        <v>0</v>
      </c>
      <c r="FD140" s="873">
        <v>0</v>
      </c>
      <c r="FE140" s="873">
        <v>0</v>
      </c>
      <c r="FF140" s="873">
        <v>0</v>
      </c>
      <c r="FG140" s="873">
        <v>0</v>
      </c>
      <c r="FH140" s="873">
        <v>0</v>
      </c>
      <c r="FI140" s="873">
        <v>-1500</v>
      </c>
      <c r="FJ140" s="873">
        <v>0</v>
      </c>
      <c r="FK140" s="873">
        <v>-1500</v>
      </c>
      <c r="FL140" s="873">
        <v>0</v>
      </c>
      <c r="FM140" s="873">
        <v>0</v>
      </c>
      <c r="FN140" s="873">
        <v>0</v>
      </c>
      <c r="FO140" s="873">
        <v>-26953</v>
      </c>
      <c r="FP140" s="873">
        <v>0</v>
      </c>
      <c r="FQ140" s="873">
        <v>-26953</v>
      </c>
      <c r="FR140" s="873">
        <v>1482</v>
      </c>
      <c r="FS140" s="873">
        <v>0</v>
      </c>
      <c r="FT140" s="873">
        <v>1482</v>
      </c>
      <c r="FU140" s="873">
        <v>-13251</v>
      </c>
      <c r="FV140" s="873">
        <v>0</v>
      </c>
      <c r="FW140" s="873">
        <v>-13251</v>
      </c>
      <c r="FX140" s="873">
        <v>7269</v>
      </c>
      <c r="FY140" s="873">
        <v>0</v>
      </c>
      <c r="FZ140" s="873">
        <v>7269</v>
      </c>
      <c r="GA140" s="873">
        <v>-926</v>
      </c>
      <c r="GB140" s="873">
        <v>0</v>
      </c>
      <c r="GC140" s="873">
        <v>-926</v>
      </c>
      <c r="GD140" s="873">
        <v>-24292915</v>
      </c>
      <c r="GE140" s="873">
        <v>0</v>
      </c>
      <c r="GF140" s="873">
        <v>-24292915</v>
      </c>
      <c r="GG140" s="873">
        <v>0</v>
      </c>
      <c r="GH140" s="873">
        <v>0</v>
      </c>
      <c r="GI140" s="873">
        <v>0</v>
      </c>
      <c r="GJ140" s="873">
        <v>-153835</v>
      </c>
      <c r="GK140" s="873">
        <v>0</v>
      </c>
      <c r="GL140" s="873">
        <v>-153835</v>
      </c>
      <c r="GM140" s="873">
        <v>-24485597</v>
      </c>
      <c r="GN140" s="873">
        <v>0</v>
      </c>
      <c r="GO140" s="873">
        <v>-24485597</v>
      </c>
      <c r="GP140" s="873">
        <v>0</v>
      </c>
      <c r="GQ140" s="873">
        <v>0</v>
      </c>
      <c r="GR140" s="873">
        <v>0</v>
      </c>
      <c r="GS140" s="873">
        <v>0</v>
      </c>
      <c r="GT140" s="873">
        <v>0</v>
      </c>
      <c r="GU140" s="873">
        <v>0</v>
      </c>
      <c r="GV140" s="873">
        <v>0</v>
      </c>
      <c r="GW140" s="873">
        <v>0</v>
      </c>
      <c r="GX140" s="873">
        <v>0</v>
      </c>
      <c r="GY140" s="873">
        <v>54758038</v>
      </c>
      <c r="GZ140" s="873">
        <v>0</v>
      </c>
      <c r="HA140" s="873">
        <v>54758038</v>
      </c>
      <c r="HB140" s="873">
        <v>-181287</v>
      </c>
      <c r="HC140" s="873">
        <v>0</v>
      </c>
      <c r="HD140" s="873">
        <v>-181287</v>
      </c>
      <c r="HE140" s="873">
        <v>-12642195</v>
      </c>
      <c r="HF140" s="873">
        <v>0</v>
      </c>
      <c r="HG140" s="873">
        <v>-12642195</v>
      </c>
      <c r="HH140" s="873">
        <v>-1198746</v>
      </c>
      <c r="HI140" s="873">
        <v>0</v>
      </c>
      <c r="HJ140" s="873">
        <v>-1198746</v>
      </c>
      <c r="HK140" s="873">
        <v>-85826</v>
      </c>
      <c r="HL140" s="873">
        <v>0</v>
      </c>
      <c r="HM140" s="873">
        <v>-85826</v>
      </c>
      <c r="HN140" s="873">
        <v>-24485597</v>
      </c>
      <c r="HO140" s="873">
        <v>0</v>
      </c>
      <c r="HP140" s="873">
        <v>-24485597</v>
      </c>
      <c r="HQ140" s="873">
        <v>0</v>
      </c>
      <c r="HR140" s="873">
        <v>0</v>
      </c>
      <c r="HS140" s="873">
        <v>0</v>
      </c>
      <c r="HT140" s="873">
        <v>-38593651</v>
      </c>
      <c r="HU140" s="873">
        <v>0</v>
      </c>
      <c r="HV140" s="873">
        <v>-38593651</v>
      </c>
      <c r="HW140" s="873">
        <v>16164387</v>
      </c>
      <c r="HX140" s="873">
        <v>0</v>
      </c>
      <c r="HY140" s="873">
        <v>16164387</v>
      </c>
      <c r="HZ140" s="870" t="s">
        <v>679</v>
      </c>
      <c r="IA140" s="870" t="s">
        <v>687</v>
      </c>
      <c r="IB140" s="870" t="s">
        <v>679</v>
      </c>
      <c r="IC140" s="870" t="s">
        <v>2735</v>
      </c>
      <c r="ID140" s="870" t="s">
        <v>2877</v>
      </c>
    </row>
    <row r="141" spans="1:238" x14ac:dyDescent="0.2">
      <c r="A141" s="870" t="s">
        <v>3069</v>
      </c>
      <c r="B141" s="870" t="s">
        <v>333</v>
      </c>
      <c r="C141" s="870" t="s">
        <v>332</v>
      </c>
      <c r="D141" s="873">
        <v>2339923</v>
      </c>
      <c r="E141" s="873">
        <v>0</v>
      </c>
      <c r="F141" s="873">
        <v>2339923</v>
      </c>
      <c r="G141" s="873">
        <v>-33674</v>
      </c>
      <c r="H141" s="873">
        <v>0</v>
      </c>
      <c r="I141" s="873">
        <v>-33674</v>
      </c>
      <c r="J141" s="873">
        <v>-7849</v>
      </c>
      <c r="K141" s="873">
        <v>0</v>
      </c>
      <c r="L141" s="873">
        <v>-7849</v>
      </c>
      <c r="M141" s="873">
        <v>10243</v>
      </c>
      <c r="N141" s="873">
        <v>0</v>
      </c>
      <c r="O141" s="873">
        <v>10243</v>
      </c>
      <c r="P141" s="873">
        <v>0</v>
      </c>
      <c r="Q141" s="873">
        <v>0</v>
      </c>
      <c r="R141" s="873">
        <v>0</v>
      </c>
      <c r="S141" s="873">
        <v>0</v>
      </c>
      <c r="T141" s="873">
        <v>0</v>
      </c>
      <c r="U141" s="873">
        <v>0</v>
      </c>
      <c r="V141" s="873">
        <v>2394</v>
      </c>
      <c r="W141" s="873">
        <v>0</v>
      </c>
      <c r="X141" s="873">
        <v>2394</v>
      </c>
      <c r="Y141" s="873">
        <v>-676191</v>
      </c>
      <c r="Z141" s="873">
        <v>0</v>
      </c>
      <c r="AA141" s="873">
        <v>-676191</v>
      </c>
      <c r="AB141" s="873">
        <v>0</v>
      </c>
      <c r="AC141" s="873">
        <v>0</v>
      </c>
      <c r="AD141" s="873">
        <v>0</v>
      </c>
      <c r="AE141" s="873">
        <v>-82038</v>
      </c>
      <c r="AF141" s="873">
        <v>0</v>
      </c>
      <c r="AG141" s="873">
        <v>-82038</v>
      </c>
      <c r="AH141" s="873">
        <v>0</v>
      </c>
      <c r="AI141" s="873">
        <v>0</v>
      </c>
      <c r="AJ141" s="873">
        <v>0</v>
      </c>
      <c r="AK141" s="873">
        <v>0</v>
      </c>
      <c r="AL141" s="873">
        <v>0</v>
      </c>
      <c r="AM141" s="873">
        <v>0</v>
      </c>
      <c r="AN141" s="873">
        <v>0</v>
      </c>
      <c r="AO141" s="873">
        <v>0</v>
      </c>
      <c r="AP141" s="873">
        <v>0</v>
      </c>
      <c r="AQ141" s="873">
        <v>0</v>
      </c>
      <c r="AR141" s="873">
        <v>0</v>
      </c>
      <c r="AS141" s="873">
        <v>0</v>
      </c>
      <c r="AT141" s="873">
        <v>-82038</v>
      </c>
      <c r="AU141" s="873">
        <v>0</v>
      </c>
      <c r="AV141" s="873">
        <v>-82038</v>
      </c>
      <c r="AW141" s="873">
        <v>0</v>
      </c>
      <c r="AX141" s="873">
        <v>0</v>
      </c>
      <c r="AY141" s="873">
        <v>0</v>
      </c>
      <c r="AZ141" s="873">
        <v>18617</v>
      </c>
      <c r="BA141" s="873">
        <v>0</v>
      </c>
      <c r="BB141" s="873">
        <v>18617</v>
      </c>
      <c r="BC141" s="873">
        <v>-4285</v>
      </c>
      <c r="BD141" s="873">
        <v>0</v>
      </c>
      <c r="BE141" s="873">
        <v>-4285</v>
      </c>
      <c r="BF141" s="873">
        <v>-47793</v>
      </c>
      <c r="BG141" s="873">
        <v>0</v>
      </c>
      <c r="BH141" s="873">
        <v>-47793</v>
      </c>
      <c r="BI141" s="873">
        <v>5040</v>
      </c>
      <c r="BJ141" s="873">
        <v>0</v>
      </c>
      <c r="BK141" s="873">
        <v>5040</v>
      </c>
      <c r="BL141" s="873">
        <v>-6287</v>
      </c>
      <c r="BM141" s="873">
        <v>0</v>
      </c>
      <c r="BN141" s="873">
        <v>-6287</v>
      </c>
      <c r="BO141" s="873">
        <v>-5040</v>
      </c>
      <c r="BP141" s="873">
        <v>0</v>
      </c>
      <c r="BQ141" s="873">
        <v>-5040</v>
      </c>
      <c r="BR141" s="873">
        <v>-2161</v>
      </c>
      <c r="BS141" s="873">
        <v>0</v>
      </c>
      <c r="BT141" s="873">
        <v>-2161</v>
      </c>
      <c r="BU141" s="873">
        <v>0</v>
      </c>
      <c r="BV141" s="873">
        <v>0</v>
      </c>
      <c r="BW141" s="873">
        <v>0</v>
      </c>
      <c r="BX141" s="873">
        <v>0</v>
      </c>
      <c r="BY141" s="873">
        <v>0</v>
      </c>
      <c r="BZ141" s="873">
        <v>0</v>
      </c>
      <c r="CA141" s="873">
        <v>0</v>
      </c>
      <c r="CB141" s="873">
        <v>0</v>
      </c>
      <c r="CC141" s="873">
        <v>0</v>
      </c>
      <c r="CD141" s="873">
        <v>-800138</v>
      </c>
      <c r="CE141" s="873">
        <v>0</v>
      </c>
      <c r="CF141" s="873">
        <v>-800138</v>
      </c>
      <c r="CG141" s="873">
        <v>0</v>
      </c>
      <c r="CH141" s="873">
        <v>0</v>
      </c>
      <c r="CI141" s="873">
        <v>0</v>
      </c>
      <c r="CJ141" s="873">
        <v>0</v>
      </c>
      <c r="CK141" s="873">
        <v>0</v>
      </c>
      <c r="CL141" s="873">
        <v>0</v>
      </c>
      <c r="CM141" s="873">
        <v>-14114</v>
      </c>
      <c r="CN141" s="873">
        <v>0</v>
      </c>
      <c r="CO141" s="873">
        <v>-14114</v>
      </c>
      <c r="CP141" s="873">
        <v>-9611</v>
      </c>
      <c r="CQ141" s="873">
        <v>0</v>
      </c>
      <c r="CR141" s="873">
        <v>-9611</v>
      </c>
      <c r="CS141" s="873">
        <v>-23725</v>
      </c>
      <c r="CT141" s="873">
        <v>0</v>
      </c>
      <c r="CU141" s="873">
        <v>-23725</v>
      </c>
      <c r="CV141" s="873">
        <v>-2813</v>
      </c>
      <c r="CW141" s="873">
        <v>0</v>
      </c>
      <c r="CX141" s="873">
        <v>-2813</v>
      </c>
      <c r="CY141" s="873">
        <v>1260</v>
      </c>
      <c r="CZ141" s="873">
        <v>0</v>
      </c>
      <c r="DA141" s="873">
        <v>1260</v>
      </c>
      <c r="DB141" s="873">
        <v>-3784</v>
      </c>
      <c r="DC141" s="873">
        <v>0</v>
      </c>
      <c r="DD141" s="873">
        <v>-3784</v>
      </c>
      <c r="DE141" s="873">
        <v>0</v>
      </c>
      <c r="DF141" s="873">
        <v>0</v>
      </c>
      <c r="DG141" s="873">
        <v>0</v>
      </c>
      <c r="DH141" s="873">
        <v>-1280</v>
      </c>
      <c r="DI141" s="873">
        <v>0</v>
      </c>
      <c r="DJ141" s="873">
        <v>-1280</v>
      </c>
      <c r="DK141" s="873">
        <v>-1260</v>
      </c>
      <c r="DL141" s="873">
        <v>0</v>
      </c>
      <c r="DM141" s="873">
        <v>-1260</v>
      </c>
      <c r="DN141" s="873">
        <v>0</v>
      </c>
      <c r="DO141" s="873">
        <v>0</v>
      </c>
      <c r="DP141" s="873">
        <v>0</v>
      </c>
      <c r="DQ141" s="873">
        <v>0</v>
      </c>
      <c r="DR141" s="873">
        <v>0</v>
      </c>
      <c r="DS141" s="873">
        <v>0</v>
      </c>
      <c r="DT141" s="873">
        <v>0</v>
      </c>
      <c r="DU141" s="873">
        <v>0</v>
      </c>
      <c r="DV141" s="873">
        <v>0</v>
      </c>
      <c r="DW141" s="873">
        <v>0</v>
      </c>
      <c r="DX141" s="873">
        <v>0</v>
      </c>
      <c r="DY141" s="873">
        <v>0</v>
      </c>
      <c r="DZ141" s="873">
        <v>0</v>
      </c>
      <c r="EA141" s="873">
        <v>0</v>
      </c>
      <c r="EB141" s="873">
        <v>0</v>
      </c>
      <c r="EC141" s="873">
        <v>0</v>
      </c>
      <c r="ED141" s="873">
        <v>0</v>
      </c>
      <c r="EE141" s="873">
        <v>0</v>
      </c>
      <c r="EF141" s="873">
        <v>0</v>
      </c>
      <c r="EG141" s="873">
        <v>0</v>
      </c>
      <c r="EH141" s="873">
        <v>-7877</v>
      </c>
      <c r="EI141" s="873">
        <v>0</v>
      </c>
      <c r="EJ141" s="873">
        <v>-7877</v>
      </c>
      <c r="EK141" s="873">
        <v>0</v>
      </c>
      <c r="EL141" s="873">
        <v>0</v>
      </c>
      <c r="EM141" s="873">
        <v>0</v>
      </c>
      <c r="EN141" s="873">
        <v>0</v>
      </c>
      <c r="EO141" s="873">
        <v>0</v>
      </c>
      <c r="EP141" s="873">
        <v>0</v>
      </c>
      <c r="EQ141" s="873">
        <v>0</v>
      </c>
      <c r="ER141" s="873">
        <v>0</v>
      </c>
      <c r="ES141" s="873">
        <v>0</v>
      </c>
      <c r="ET141" s="873">
        <v>0</v>
      </c>
      <c r="EU141" s="873">
        <v>0</v>
      </c>
      <c r="EV141" s="873">
        <v>0</v>
      </c>
      <c r="EW141" s="873">
        <v>0</v>
      </c>
      <c r="EX141" s="873">
        <v>0</v>
      </c>
      <c r="EY141" s="873">
        <v>0</v>
      </c>
      <c r="EZ141" s="873">
        <v>0</v>
      </c>
      <c r="FA141" s="873">
        <v>0</v>
      </c>
      <c r="FB141" s="873">
        <v>0</v>
      </c>
      <c r="FC141" s="873">
        <v>-2161</v>
      </c>
      <c r="FD141" s="873">
        <v>0</v>
      </c>
      <c r="FE141" s="873">
        <v>-2161</v>
      </c>
      <c r="FF141" s="873">
        <v>0</v>
      </c>
      <c r="FG141" s="873">
        <v>0</v>
      </c>
      <c r="FH141" s="873">
        <v>0</v>
      </c>
      <c r="FI141" s="873">
        <v>0</v>
      </c>
      <c r="FJ141" s="873">
        <v>0</v>
      </c>
      <c r="FK141" s="873">
        <v>0</v>
      </c>
      <c r="FL141" s="873">
        <v>0</v>
      </c>
      <c r="FM141" s="873">
        <v>0</v>
      </c>
      <c r="FN141" s="873">
        <v>0</v>
      </c>
      <c r="FO141" s="873">
        <v>0</v>
      </c>
      <c r="FP141" s="873">
        <v>0</v>
      </c>
      <c r="FQ141" s="873">
        <v>0</v>
      </c>
      <c r="FR141" s="873">
        <v>0</v>
      </c>
      <c r="FS141" s="873">
        <v>0</v>
      </c>
      <c r="FT141" s="873">
        <v>0</v>
      </c>
      <c r="FU141" s="873">
        <v>0</v>
      </c>
      <c r="FV141" s="873">
        <v>0</v>
      </c>
      <c r="FW141" s="873">
        <v>0</v>
      </c>
      <c r="FX141" s="873">
        <v>1341</v>
      </c>
      <c r="FY141" s="873">
        <v>0</v>
      </c>
      <c r="FZ141" s="873">
        <v>1341</v>
      </c>
      <c r="GA141" s="873">
        <v>0</v>
      </c>
      <c r="GB141" s="873">
        <v>0</v>
      </c>
      <c r="GC141" s="873">
        <v>0</v>
      </c>
      <c r="GD141" s="873">
        <v>-1213201</v>
      </c>
      <c r="GE141" s="873">
        <v>0</v>
      </c>
      <c r="GF141" s="873">
        <v>-1213201</v>
      </c>
      <c r="GG141" s="873">
        <v>-2010</v>
      </c>
      <c r="GH141" s="873">
        <v>0</v>
      </c>
      <c r="GI141" s="873">
        <v>-2010</v>
      </c>
      <c r="GJ141" s="873">
        <v>0</v>
      </c>
      <c r="GK141" s="873">
        <v>0</v>
      </c>
      <c r="GL141" s="873">
        <v>0</v>
      </c>
      <c r="GM141" s="873">
        <v>-1216031</v>
      </c>
      <c r="GN141" s="873">
        <v>0</v>
      </c>
      <c r="GO141" s="873">
        <v>-1216031</v>
      </c>
      <c r="GP141" s="873">
        <v>0</v>
      </c>
      <c r="GQ141" s="873">
        <v>0</v>
      </c>
      <c r="GR141" s="873">
        <v>0</v>
      </c>
      <c r="GS141" s="873">
        <v>0</v>
      </c>
      <c r="GT141" s="873">
        <v>0</v>
      </c>
      <c r="GU141" s="873">
        <v>0</v>
      </c>
      <c r="GV141" s="873">
        <v>0</v>
      </c>
      <c r="GW141" s="873">
        <v>0</v>
      </c>
      <c r="GX141" s="873">
        <v>0</v>
      </c>
      <c r="GY141" s="873">
        <v>2306249</v>
      </c>
      <c r="GZ141" s="873">
        <v>0</v>
      </c>
      <c r="HA141" s="873">
        <v>2306249</v>
      </c>
      <c r="HB141" s="873">
        <v>2394</v>
      </c>
      <c r="HC141" s="873">
        <v>0</v>
      </c>
      <c r="HD141" s="873">
        <v>2394</v>
      </c>
      <c r="HE141" s="873">
        <v>-800138</v>
      </c>
      <c r="HF141" s="873">
        <v>0</v>
      </c>
      <c r="HG141" s="873">
        <v>-800138</v>
      </c>
      <c r="HH141" s="873">
        <v>-23725</v>
      </c>
      <c r="HI141" s="873">
        <v>0</v>
      </c>
      <c r="HJ141" s="873">
        <v>-23725</v>
      </c>
      <c r="HK141" s="873">
        <v>-7877</v>
      </c>
      <c r="HL141" s="873">
        <v>0</v>
      </c>
      <c r="HM141" s="873">
        <v>-7877</v>
      </c>
      <c r="HN141" s="873">
        <v>-1216031</v>
      </c>
      <c r="HO141" s="873">
        <v>0</v>
      </c>
      <c r="HP141" s="873">
        <v>-1216031</v>
      </c>
      <c r="HQ141" s="873">
        <v>0</v>
      </c>
      <c r="HR141" s="873">
        <v>0</v>
      </c>
      <c r="HS141" s="873">
        <v>0</v>
      </c>
      <c r="HT141" s="873">
        <v>-2045377</v>
      </c>
      <c r="HU141" s="873">
        <v>0</v>
      </c>
      <c r="HV141" s="873">
        <v>-2045377</v>
      </c>
      <c r="HW141" s="873">
        <v>260872</v>
      </c>
      <c r="HX141" s="873">
        <v>0</v>
      </c>
      <c r="HY141" s="873">
        <v>260872</v>
      </c>
      <c r="HZ141" s="870" t="s">
        <v>679</v>
      </c>
      <c r="IA141" s="870" t="s">
        <v>687</v>
      </c>
      <c r="IB141" s="870" t="s">
        <v>679</v>
      </c>
      <c r="IC141" s="870" t="s">
        <v>2733</v>
      </c>
      <c r="ID141" s="870" t="s">
        <v>2878</v>
      </c>
    </row>
    <row r="142" spans="1:238" x14ac:dyDescent="0.2">
      <c r="A142" s="870" t="s">
        <v>3069</v>
      </c>
      <c r="B142" s="870" t="s">
        <v>335</v>
      </c>
      <c r="C142" s="870" t="s">
        <v>334</v>
      </c>
      <c r="D142" s="873">
        <v>360909868</v>
      </c>
      <c r="E142" s="873">
        <v>0</v>
      </c>
      <c r="F142" s="873">
        <v>360909868</v>
      </c>
      <c r="G142" s="873">
        <v>-11228054</v>
      </c>
      <c r="H142" s="873">
        <v>0</v>
      </c>
      <c r="I142" s="873">
        <v>-11228054</v>
      </c>
      <c r="J142" s="873">
        <v>-3498855</v>
      </c>
      <c r="K142" s="873">
        <v>0</v>
      </c>
      <c r="L142" s="873">
        <v>-3498855</v>
      </c>
      <c r="M142" s="873">
        <v>1506643</v>
      </c>
      <c r="N142" s="873">
        <v>0</v>
      </c>
      <c r="O142" s="873">
        <v>1506643</v>
      </c>
      <c r="P142" s="873">
        <v>135460</v>
      </c>
      <c r="Q142" s="873">
        <v>0</v>
      </c>
      <c r="R142" s="873">
        <v>135460</v>
      </c>
      <c r="S142" s="873">
        <v>54133</v>
      </c>
      <c r="T142" s="873">
        <v>0</v>
      </c>
      <c r="U142" s="873">
        <v>54133</v>
      </c>
      <c r="V142" s="873">
        <v>-1802619</v>
      </c>
      <c r="W142" s="873">
        <v>0</v>
      </c>
      <c r="X142" s="873">
        <v>-1802619</v>
      </c>
      <c r="Y142" s="873">
        <v>-7340064</v>
      </c>
      <c r="Z142" s="873">
        <v>0</v>
      </c>
      <c r="AA142" s="873">
        <v>-7340064</v>
      </c>
      <c r="AB142" s="873">
        <v>-31522</v>
      </c>
      <c r="AC142" s="873">
        <v>0</v>
      </c>
      <c r="AD142" s="873">
        <v>-31522</v>
      </c>
      <c r="AE142" s="873">
        <v>-1150658</v>
      </c>
      <c r="AF142" s="873">
        <v>0</v>
      </c>
      <c r="AG142" s="873">
        <v>-1150658</v>
      </c>
      <c r="AH142" s="873">
        <v>-25454</v>
      </c>
      <c r="AI142" s="873">
        <v>0</v>
      </c>
      <c r="AJ142" s="873">
        <v>-25454</v>
      </c>
      <c r="AK142" s="873">
        <v>0</v>
      </c>
      <c r="AL142" s="873">
        <v>0</v>
      </c>
      <c r="AM142" s="873">
        <v>0</v>
      </c>
      <c r="AN142" s="873">
        <v>-76678</v>
      </c>
      <c r="AO142" s="873">
        <v>0</v>
      </c>
      <c r="AP142" s="873">
        <v>-76678</v>
      </c>
      <c r="AQ142" s="873">
        <v>-2466</v>
      </c>
      <c r="AR142" s="873">
        <v>0</v>
      </c>
      <c r="AS142" s="873">
        <v>-2466</v>
      </c>
      <c r="AT142" s="873">
        <v>-1048526</v>
      </c>
      <c r="AU142" s="873">
        <v>0</v>
      </c>
      <c r="AV142" s="873">
        <v>-1048526</v>
      </c>
      <c r="AW142" s="873">
        <v>-12640</v>
      </c>
      <c r="AX142" s="873">
        <v>0</v>
      </c>
      <c r="AY142" s="873">
        <v>-12640</v>
      </c>
      <c r="AZ142" s="873">
        <v>7833785</v>
      </c>
      <c r="BA142" s="873">
        <v>0</v>
      </c>
      <c r="BB142" s="873">
        <v>7833785</v>
      </c>
      <c r="BC142" s="873">
        <v>11948</v>
      </c>
      <c r="BD142" s="873">
        <v>0</v>
      </c>
      <c r="BE142" s="873">
        <v>11948</v>
      </c>
      <c r="BF142" s="873">
        <v>-24770417</v>
      </c>
      <c r="BG142" s="873">
        <v>0</v>
      </c>
      <c r="BH142" s="873">
        <v>-24770417</v>
      </c>
      <c r="BI142" s="873">
        <v>762472</v>
      </c>
      <c r="BJ142" s="873">
        <v>0</v>
      </c>
      <c r="BK142" s="873">
        <v>762472</v>
      </c>
      <c r="BL142" s="873">
        <v>0</v>
      </c>
      <c r="BM142" s="873">
        <v>0</v>
      </c>
      <c r="BN142" s="873">
        <v>0</v>
      </c>
      <c r="BO142" s="873">
        <v>0</v>
      </c>
      <c r="BP142" s="873">
        <v>0</v>
      </c>
      <c r="BQ142" s="873">
        <v>0</v>
      </c>
      <c r="BR142" s="873">
        <v>0</v>
      </c>
      <c r="BS142" s="873">
        <v>0</v>
      </c>
      <c r="BT142" s="873">
        <v>0</v>
      </c>
      <c r="BU142" s="873">
        <v>0</v>
      </c>
      <c r="BV142" s="873">
        <v>0</v>
      </c>
      <c r="BW142" s="873">
        <v>0</v>
      </c>
      <c r="BX142" s="873">
        <v>0</v>
      </c>
      <c r="BY142" s="873">
        <v>0</v>
      </c>
      <c r="BZ142" s="873">
        <v>0</v>
      </c>
      <c r="CA142" s="873">
        <v>0</v>
      </c>
      <c r="CB142" s="873">
        <v>0</v>
      </c>
      <c r="CC142" s="873">
        <v>0</v>
      </c>
      <c r="CD142" s="873">
        <v>-24652934</v>
      </c>
      <c r="CE142" s="873">
        <v>0</v>
      </c>
      <c r="CF142" s="873">
        <v>-24652934</v>
      </c>
      <c r="CG142" s="873">
        <v>0</v>
      </c>
      <c r="CH142" s="873">
        <v>0</v>
      </c>
      <c r="CI142" s="873">
        <v>0</v>
      </c>
      <c r="CJ142" s="873">
        <v>-68708</v>
      </c>
      <c r="CK142" s="873">
        <v>0</v>
      </c>
      <c r="CL142" s="873">
        <v>-68708</v>
      </c>
      <c r="CM142" s="873">
        <v>-13527690</v>
      </c>
      <c r="CN142" s="873">
        <v>0</v>
      </c>
      <c r="CO142" s="873">
        <v>-13527690</v>
      </c>
      <c r="CP142" s="873">
        <v>1675459</v>
      </c>
      <c r="CQ142" s="873">
        <v>0</v>
      </c>
      <c r="CR142" s="873">
        <v>1675459</v>
      </c>
      <c r="CS142" s="873">
        <v>-11920939</v>
      </c>
      <c r="CT142" s="873">
        <v>0</v>
      </c>
      <c r="CU142" s="873">
        <v>-11920939</v>
      </c>
      <c r="CV142" s="873">
        <v>-735420</v>
      </c>
      <c r="CW142" s="873">
        <v>0</v>
      </c>
      <c r="CX142" s="873">
        <v>-735420</v>
      </c>
      <c r="CY142" s="873">
        <v>-24758</v>
      </c>
      <c r="CZ142" s="873">
        <v>0</v>
      </c>
      <c r="DA142" s="873">
        <v>-24758</v>
      </c>
      <c r="DB142" s="873">
        <v>-303013</v>
      </c>
      <c r="DC142" s="873">
        <v>0</v>
      </c>
      <c r="DD142" s="873">
        <v>-303013</v>
      </c>
      <c r="DE142" s="873">
        <v>-40319</v>
      </c>
      <c r="DF142" s="873">
        <v>0</v>
      </c>
      <c r="DG142" s="873">
        <v>-40319</v>
      </c>
      <c r="DH142" s="873">
        <v>-7885</v>
      </c>
      <c r="DI142" s="873">
        <v>0</v>
      </c>
      <c r="DJ142" s="873">
        <v>-7885</v>
      </c>
      <c r="DK142" s="873">
        <v>0</v>
      </c>
      <c r="DL142" s="873">
        <v>0</v>
      </c>
      <c r="DM142" s="873">
        <v>0</v>
      </c>
      <c r="DN142" s="873">
        <v>0</v>
      </c>
      <c r="DO142" s="873">
        <v>0</v>
      </c>
      <c r="DP142" s="873">
        <v>0</v>
      </c>
      <c r="DQ142" s="873">
        <v>0</v>
      </c>
      <c r="DR142" s="873">
        <v>0</v>
      </c>
      <c r="DS142" s="873">
        <v>0</v>
      </c>
      <c r="DT142" s="873">
        <v>0</v>
      </c>
      <c r="DU142" s="873">
        <v>0</v>
      </c>
      <c r="DV142" s="873">
        <v>0</v>
      </c>
      <c r="DW142" s="873">
        <v>0</v>
      </c>
      <c r="DX142" s="873">
        <v>0</v>
      </c>
      <c r="DY142" s="873">
        <v>0</v>
      </c>
      <c r="DZ142" s="873">
        <v>0</v>
      </c>
      <c r="EA142" s="873">
        <v>0</v>
      </c>
      <c r="EB142" s="873">
        <v>0</v>
      </c>
      <c r="EC142" s="873">
        <v>0</v>
      </c>
      <c r="ED142" s="873">
        <v>0</v>
      </c>
      <c r="EE142" s="873">
        <v>0</v>
      </c>
      <c r="EF142" s="873">
        <v>0</v>
      </c>
      <c r="EG142" s="873">
        <v>0</v>
      </c>
      <c r="EH142" s="873">
        <v>-1111395</v>
      </c>
      <c r="EI142" s="873">
        <v>0</v>
      </c>
      <c r="EJ142" s="873">
        <v>-1111395</v>
      </c>
      <c r="EK142" s="873">
        <v>0</v>
      </c>
      <c r="EL142" s="873">
        <v>0</v>
      </c>
      <c r="EM142" s="873">
        <v>0</v>
      </c>
      <c r="EN142" s="873">
        <v>0</v>
      </c>
      <c r="EO142" s="873">
        <v>0</v>
      </c>
      <c r="EP142" s="873">
        <v>0</v>
      </c>
      <c r="EQ142" s="873">
        <v>2179</v>
      </c>
      <c r="ER142" s="873">
        <v>0</v>
      </c>
      <c r="ES142" s="873">
        <v>2179</v>
      </c>
      <c r="ET142" s="873">
        <v>0</v>
      </c>
      <c r="EU142" s="873">
        <v>0</v>
      </c>
      <c r="EV142" s="873">
        <v>0</v>
      </c>
      <c r="EW142" s="873">
        <v>0</v>
      </c>
      <c r="EX142" s="873">
        <v>0</v>
      </c>
      <c r="EY142" s="873">
        <v>0</v>
      </c>
      <c r="EZ142" s="873">
        <v>0</v>
      </c>
      <c r="FA142" s="873">
        <v>0</v>
      </c>
      <c r="FB142" s="873">
        <v>0</v>
      </c>
      <c r="FC142" s="873">
        <v>0</v>
      </c>
      <c r="FD142" s="873">
        <v>0</v>
      </c>
      <c r="FE142" s="873">
        <v>0</v>
      </c>
      <c r="FF142" s="873">
        <v>0</v>
      </c>
      <c r="FG142" s="873">
        <v>0</v>
      </c>
      <c r="FH142" s="873">
        <v>0</v>
      </c>
      <c r="FI142" s="873">
        <v>0</v>
      </c>
      <c r="FJ142" s="873">
        <v>0</v>
      </c>
      <c r="FK142" s="873">
        <v>0</v>
      </c>
      <c r="FL142" s="873">
        <v>0</v>
      </c>
      <c r="FM142" s="873">
        <v>0</v>
      </c>
      <c r="FN142" s="873">
        <v>0</v>
      </c>
      <c r="FO142" s="873">
        <v>-206862</v>
      </c>
      <c r="FP142" s="873">
        <v>0</v>
      </c>
      <c r="FQ142" s="873">
        <v>-206862</v>
      </c>
      <c r="FR142" s="873">
        <v>3590</v>
      </c>
      <c r="FS142" s="873">
        <v>0</v>
      </c>
      <c r="FT142" s="873">
        <v>3590</v>
      </c>
      <c r="FU142" s="873">
        <v>-94214</v>
      </c>
      <c r="FV142" s="873">
        <v>0</v>
      </c>
      <c r="FW142" s="873">
        <v>-94214</v>
      </c>
      <c r="FX142" s="873">
        <v>0</v>
      </c>
      <c r="FY142" s="873">
        <v>0</v>
      </c>
      <c r="FZ142" s="873">
        <v>0</v>
      </c>
      <c r="GA142" s="873">
        <v>-31074</v>
      </c>
      <c r="GB142" s="873">
        <v>0</v>
      </c>
      <c r="GC142" s="873">
        <v>-31074</v>
      </c>
      <c r="GD142" s="873">
        <v>-83194422</v>
      </c>
      <c r="GE142" s="873">
        <v>0</v>
      </c>
      <c r="GF142" s="873">
        <v>-83194422</v>
      </c>
      <c r="GG142" s="873">
        <v>-212898</v>
      </c>
      <c r="GH142" s="873">
        <v>0</v>
      </c>
      <c r="GI142" s="873">
        <v>-212898</v>
      </c>
      <c r="GJ142" s="873">
        <v>-583717</v>
      </c>
      <c r="GK142" s="873">
        <v>0</v>
      </c>
      <c r="GL142" s="873">
        <v>-583717</v>
      </c>
      <c r="GM142" s="873">
        <v>-84317418</v>
      </c>
      <c r="GN142" s="873">
        <v>0</v>
      </c>
      <c r="GO142" s="873">
        <v>-84317418</v>
      </c>
      <c r="GP142" s="873">
        <v>0</v>
      </c>
      <c r="GQ142" s="873">
        <v>0</v>
      </c>
      <c r="GR142" s="873">
        <v>0</v>
      </c>
      <c r="GS142" s="873">
        <v>0</v>
      </c>
      <c r="GT142" s="873">
        <v>0</v>
      </c>
      <c r="GU142" s="873">
        <v>0</v>
      </c>
      <c r="GV142" s="873">
        <v>0</v>
      </c>
      <c r="GW142" s="873">
        <v>0</v>
      </c>
      <c r="GX142" s="873">
        <v>0</v>
      </c>
      <c r="GY142" s="873">
        <v>349681814</v>
      </c>
      <c r="GZ142" s="873">
        <v>0</v>
      </c>
      <c r="HA142" s="873">
        <v>349681814</v>
      </c>
      <c r="HB142" s="873">
        <v>-1802619</v>
      </c>
      <c r="HC142" s="873">
        <v>0</v>
      </c>
      <c r="HD142" s="873">
        <v>-1802619</v>
      </c>
      <c r="HE142" s="873">
        <v>-24652934</v>
      </c>
      <c r="HF142" s="873">
        <v>0</v>
      </c>
      <c r="HG142" s="873">
        <v>-24652934</v>
      </c>
      <c r="HH142" s="873">
        <v>-11920939</v>
      </c>
      <c r="HI142" s="873">
        <v>0</v>
      </c>
      <c r="HJ142" s="873">
        <v>-11920939</v>
      </c>
      <c r="HK142" s="873">
        <v>-1111395</v>
      </c>
      <c r="HL142" s="873">
        <v>0</v>
      </c>
      <c r="HM142" s="873">
        <v>-1111395</v>
      </c>
      <c r="HN142" s="873">
        <v>-84317418</v>
      </c>
      <c r="HO142" s="873">
        <v>0</v>
      </c>
      <c r="HP142" s="873">
        <v>-84317418</v>
      </c>
      <c r="HQ142" s="873">
        <v>0</v>
      </c>
      <c r="HR142" s="873">
        <v>0</v>
      </c>
      <c r="HS142" s="873">
        <v>0</v>
      </c>
      <c r="HT142" s="873">
        <v>-123805305</v>
      </c>
      <c r="HU142" s="873">
        <v>0</v>
      </c>
      <c r="HV142" s="873">
        <v>-123805305</v>
      </c>
      <c r="HW142" s="873">
        <v>225876509</v>
      </c>
      <c r="HX142" s="873">
        <v>0</v>
      </c>
      <c r="HY142" s="873">
        <v>225876509</v>
      </c>
      <c r="HZ142" s="870" t="s">
        <v>697</v>
      </c>
      <c r="IA142" s="870" t="s">
        <v>680</v>
      </c>
      <c r="IB142" s="870" t="s">
        <v>1910</v>
      </c>
      <c r="IC142" s="870" t="s">
        <v>2732</v>
      </c>
      <c r="ID142" s="870" t="s">
        <v>2879</v>
      </c>
    </row>
    <row r="143" spans="1:238" x14ac:dyDescent="0.2">
      <c r="A143" s="870" t="s">
        <v>3069</v>
      </c>
      <c r="B143" s="870" t="s">
        <v>337</v>
      </c>
      <c r="C143" s="870" t="s">
        <v>336</v>
      </c>
      <c r="D143" s="873">
        <v>390919264</v>
      </c>
      <c r="E143" s="873">
        <v>0</v>
      </c>
      <c r="F143" s="873">
        <v>390919264</v>
      </c>
      <c r="G143" s="873">
        <v>-10575911</v>
      </c>
      <c r="H143" s="873">
        <v>0</v>
      </c>
      <c r="I143" s="873">
        <v>-10575911</v>
      </c>
      <c r="J143" s="873">
        <v>-986036</v>
      </c>
      <c r="K143" s="873">
        <v>0</v>
      </c>
      <c r="L143" s="873">
        <v>-986036</v>
      </c>
      <c r="M143" s="873">
        <v>-143508</v>
      </c>
      <c r="N143" s="873">
        <v>0</v>
      </c>
      <c r="O143" s="873">
        <v>-143508</v>
      </c>
      <c r="P143" s="873">
        <v>327350</v>
      </c>
      <c r="Q143" s="873">
        <v>0</v>
      </c>
      <c r="R143" s="873">
        <v>327350</v>
      </c>
      <c r="S143" s="873">
        <v>-353019</v>
      </c>
      <c r="T143" s="873">
        <v>0</v>
      </c>
      <c r="U143" s="873">
        <v>-353019</v>
      </c>
      <c r="V143" s="873">
        <v>-1155213</v>
      </c>
      <c r="W143" s="873">
        <v>0</v>
      </c>
      <c r="X143" s="873">
        <v>-1155213</v>
      </c>
      <c r="Y143" s="873">
        <v>-4623692</v>
      </c>
      <c r="Z143" s="873">
        <v>0</v>
      </c>
      <c r="AA143" s="873">
        <v>-4623692</v>
      </c>
      <c r="AB143" s="873">
        <v>0</v>
      </c>
      <c r="AC143" s="873">
        <v>0</v>
      </c>
      <c r="AD143" s="873">
        <v>0</v>
      </c>
      <c r="AE143" s="873">
        <v>-1340948</v>
      </c>
      <c r="AF143" s="873">
        <v>0</v>
      </c>
      <c r="AG143" s="873">
        <v>-1340948</v>
      </c>
      <c r="AH143" s="873">
        <v>0</v>
      </c>
      <c r="AI143" s="873">
        <v>0</v>
      </c>
      <c r="AJ143" s="873">
        <v>0</v>
      </c>
      <c r="AK143" s="873">
        <v>0</v>
      </c>
      <c r="AL143" s="873">
        <v>0</v>
      </c>
      <c r="AM143" s="873">
        <v>0</v>
      </c>
      <c r="AN143" s="873">
        <v>-357902</v>
      </c>
      <c r="AO143" s="873">
        <v>0</v>
      </c>
      <c r="AP143" s="873">
        <v>-357902</v>
      </c>
      <c r="AQ143" s="873">
        <v>0</v>
      </c>
      <c r="AR143" s="873">
        <v>0</v>
      </c>
      <c r="AS143" s="873">
        <v>0</v>
      </c>
      <c r="AT143" s="873">
        <v>-983046</v>
      </c>
      <c r="AU143" s="873">
        <v>0</v>
      </c>
      <c r="AV143" s="873">
        <v>-983046</v>
      </c>
      <c r="AW143" s="873">
        <v>0</v>
      </c>
      <c r="AX143" s="873">
        <v>0</v>
      </c>
      <c r="AY143" s="873">
        <v>0</v>
      </c>
      <c r="AZ143" s="873">
        <v>9007983</v>
      </c>
      <c r="BA143" s="873">
        <v>0</v>
      </c>
      <c r="BB143" s="873">
        <v>9007983</v>
      </c>
      <c r="BC143" s="873">
        <v>-426439</v>
      </c>
      <c r="BD143" s="873">
        <v>0</v>
      </c>
      <c r="BE143" s="873">
        <v>-426439</v>
      </c>
      <c r="BF143" s="873">
        <v>-25721988</v>
      </c>
      <c r="BG143" s="873">
        <v>0</v>
      </c>
      <c r="BH143" s="873">
        <v>-25721988</v>
      </c>
      <c r="BI143" s="873">
        <v>900178</v>
      </c>
      <c r="BJ143" s="873">
        <v>0</v>
      </c>
      <c r="BK143" s="873">
        <v>900178</v>
      </c>
      <c r="BL143" s="873">
        <v>0</v>
      </c>
      <c r="BM143" s="873">
        <v>0</v>
      </c>
      <c r="BN143" s="873">
        <v>0</v>
      </c>
      <c r="BO143" s="873">
        <v>0</v>
      </c>
      <c r="BP143" s="873">
        <v>0</v>
      </c>
      <c r="BQ143" s="873">
        <v>0</v>
      </c>
      <c r="BR143" s="873">
        <v>0</v>
      </c>
      <c r="BS143" s="873">
        <v>0</v>
      </c>
      <c r="BT143" s="873">
        <v>0</v>
      </c>
      <c r="BU143" s="873">
        <v>0</v>
      </c>
      <c r="BV143" s="873">
        <v>0</v>
      </c>
      <c r="BW143" s="873">
        <v>0</v>
      </c>
      <c r="BX143" s="873">
        <v>0</v>
      </c>
      <c r="BY143" s="873">
        <v>0</v>
      </c>
      <c r="BZ143" s="873">
        <v>0</v>
      </c>
      <c r="CA143" s="873">
        <v>0</v>
      </c>
      <c r="CB143" s="873">
        <v>0</v>
      </c>
      <c r="CC143" s="873">
        <v>0</v>
      </c>
      <c r="CD143" s="873">
        <v>-22204906</v>
      </c>
      <c r="CE143" s="873">
        <v>0</v>
      </c>
      <c r="CF143" s="873">
        <v>-22204906</v>
      </c>
      <c r="CG143" s="873">
        <v>0</v>
      </c>
      <c r="CH143" s="873">
        <v>0</v>
      </c>
      <c r="CI143" s="873">
        <v>0</v>
      </c>
      <c r="CJ143" s="873">
        <v>0</v>
      </c>
      <c r="CK143" s="873">
        <v>0</v>
      </c>
      <c r="CL143" s="873">
        <v>0</v>
      </c>
      <c r="CM143" s="873">
        <v>-9896584</v>
      </c>
      <c r="CN143" s="873">
        <v>0</v>
      </c>
      <c r="CO143" s="873">
        <v>-9896584</v>
      </c>
      <c r="CP143" s="873">
        <v>269179</v>
      </c>
      <c r="CQ143" s="873">
        <v>0</v>
      </c>
      <c r="CR143" s="873">
        <v>269179</v>
      </c>
      <c r="CS143" s="873">
        <v>-9627405</v>
      </c>
      <c r="CT143" s="873">
        <v>0</v>
      </c>
      <c r="CU143" s="873">
        <v>-9627405</v>
      </c>
      <c r="CV143" s="873">
        <v>-93056</v>
      </c>
      <c r="CW143" s="873">
        <v>0</v>
      </c>
      <c r="CX143" s="873">
        <v>-93056</v>
      </c>
      <c r="CY143" s="873">
        <v>0</v>
      </c>
      <c r="CZ143" s="873">
        <v>0</v>
      </c>
      <c r="DA143" s="873">
        <v>0</v>
      </c>
      <c r="DB143" s="873">
        <v>-89148</v>
      </c>
      <c r="DC143" s="873">
        <v>0</v>
      </c>
      <c r="DD143" s="873">
        <v>-89148</v>
      </c>
      <c r="DE143" s="873">
        <v>-2553</v>
      </c>
      <c r="DF143" s="873">
        <v>0</v>
      </c>
      <c r="DG143" s="873">
        <v>-2553</v>
      </c>
      <c r="DH143" s="873">
        <v>0</v>
      </c>
      <c r="DI143" s="873">
        <v>0</v>
      </c>
      <c r="DJ143" s="873">
        <v>0</v>
      </c>
      <c r="DK143" s="873">
        <v>0</v>
      </c>
      <c r="DL143" s="873">
        <v>0</v>
      </c>
      <c r="DM143" s="873">
        <v>0</v>
      </c>
      <c r="DN143" s="873">
        <v>0</v>
      </c>
      <c r="DO143" s="873">
        <v>0</v>
      </c>
      <c r="DP143" s="873">
        <v>0</v>
      </c>
      <c r="DQ143" s="873">
        <v>0</v>
      </c>
      <c r="DR143" s="873">
        <v>0</v>
      </c>
      <c r="DS143" s="873">
        <v>0</v>
      </c>
      <c r="DT143" s="873">
        <v>0</v>
      </c>
      <c r="DU143" s="873">
        <v>0</v>
      </c>
      <c r="DV143" s="873">
        <v>0</v>
      </c>
      <c r="DW143" s="873">
        <v>0</v>
      </c>
      <c r="DX143" s="873">
        <v>0</v>
      </c>
      <c r="DY143" s="873">
        <v>0</v>
      </c>
      <c r="DZ143" s="873">
        <v>0</v>
      </c>
      <c r="EA143" s="873">
        <v>0</v>
      </c>
      <c r="EB143" s="873">
        <v>0</v>
      </c>
      <c r="EC143" s="873">
        <v>0</v>
      </c>
      <c r="ED143" s="873">
        <v>0</v>
      </c>
      <c r="EE143" s="873">
        <v>0</v>
      </c>
      <c r="EF143" s="873">
        <v>0</v>
      </c>
      <c r="EG143" s="873">
        <v>0</v>
      </c>
      <c r="EH143" s="873">
        <v>-184757</v>
      </c>
      <c r="EI143" s="873">
        <v>0</v>
      </c>
      <c r="EJ143" s="873">
        <v>-184757</v>
      </c>
      <c r="EK143" s="873">
        <v>0</v>
      </c>
      <c r="EL143" s="873">
        <v>0</v>
      </c>
      <c r="EM143" s="873">
        <v>0</v>
      </c>
      <c r="EN143" s="873">
        <v>0</v>
      </c>
      <c r="EO143" s="873">
        <v>0</v>
      </c>
      <c r="EP143" s="873">
        <v>0</v>
      </c>
      <c r="EQ143" s="873">
        <v>-1245</v>
      </c>
      <c r="ER143" s="873">
        <v>0</v>
      </c>
      <c r="ES143" s="873">
        <v>-1245</v>
      </c>
      <c r="ET143" s="873">
        <v>0</v>
      </c>
      <c r="EU143" s="873">
        <v>0</v>
      </c>
      <c r="EV143" s="873">
        <v>0</v>
      </c>
      <c r="EW143" s="873">
        <v>0</v>
      </c>
      <c r="EX143" s="873">
        <v>0</v>
      </c>
      <c r="EY143" s="873">
        <v>0</v>
      </c>
      <c r="EZ143" s="873">
        <v>0</v>
      </c>
      <c r="FA143" s="873">
        <v>0</v>
      </c>
      <c r="FB143" s="873">
        <v>0</v>
      </c>
      <c r="FC143" s="873">
        <v>0</v>
      </c>
      <c r="FD143" s="873">
        <v>0</v>
      </c>
      <c r="FE143" s="873">
        <v>0</v>
      </c>
      <c r="FF143" s="873">
        <v>0</v>
      </c>
      <c r="FG143" s="873">
        <v>0</v>
      </c>
      <c r="FH143" s="873">
        <v>0</v>
      </c>
      <c r="FI143" s="873">
        <v>0</v>
      </c>
      <c r="FJ143" s="873">
        <v>0</v>
      </c>
      <c r="FK143" s="873">
        <v>0</v>
      </c>
      <c r="FL143" s="873">
        <v>0</v>
      </c>
      <c r="FM143" s="873">
        <v>0</v>
      </c>
      <c r="FN143" s="873">
        <v>0</v>
      </c>
      <c r="FO143" s="873">
        <v>-44171</v>
      </c>
      <c r="FP143" s="873">
        <v>0</v>
      </c>
      <c r="FQ143" s="873">
        <v>-44171</v>
      </c>
      <c r="FR143" s="873">
        <v>7225</v>
      </c>
      <c r="FS143" s="873">
        <v>0</v>
      </c>
      <c r="FT143" s="873">
        <v>7225</v>
      </c>
      <c r="FU143" s="873">
        <v>-69464</v>
      </c>
      <c r="FV143" s="873">
        <v>0</v>
      </c>
      <c r="FW143" s="873">
        <v>-69464</v>
      </c>
      <c r="FX143" s="873">
        <v>69325</v>
      </c>
      <c r="FY143" s="873">
        <v>0</v>
      </c>
      <c r="FZ143" s="873">
        <v>69325</v>
      </c>
      <c r="GA143" s="873">
        <v>0</v>
      </c>
      <c r="GB143" s="873">
        <v>0</v>
      </c>
      <c r="GC143" s="873">
        <v>0</v>
      </c>
      <c r="GD143" s="873">
        <v>-234070233</v>
      </c>
      <c r="GE143" s="873">
        <v>0</v>
      </c>
      <c r="GF143" s="873">
        <v>-234070233</v>
      </c>
      <c r="GG143" s="873">
        <v>-432127</v>
      </c>
      <c r="GH143" s="873">
        <v>0</v>
      </c>
      <c r="GI143" s="873">
        <v>-432127</v>
      </c>
      <c r="GJ143" s="873">
        <v>-324932</v>
      </c>
      <c r="GK143" s="873">
        <v>0</v>
      </c>
      <c r="GL143" s="873">
        <v>-324932</v>
      </c>
      <c r="GM143" s="873">
        <v>-234865622</v>
      </c>
      <c r="GN143" s="873">
        <v>0</v>
      </c>
      <c r="GO143" s="873">
        <v>-234865622</v>
      </c>
      <c r="GP143" s="873">
        <v>-295264</v>
      </c>
      <c r="GQ143" s="873">
        <v>0</v>
      </c>
      <c r="GR143" s="873">
        <v>-295264</v>
      </c>
      <c r="GS143" s="873">
        <v>-41397</v>
      </c>
      <c r="GT143" s="873">
        <v>0</v>
      </c>
      <c r="GU143" s="873">
        <v>-41397</v>
      </c>
      <c r="GV143" s="873">
        <v>-336661</v>
      </c>
      <c r="GW143" s="873">
        <v>0</v>
      </c>
      <c r="GX143" s="873">
        <v>-336661</v>
      </c>
      <c r="GY143" s="873">
        <v>380343353</v>
      </c>
      <c r="GZ143" s="873">
        <v>0</v>
      </c>
      <c r="HA143" s="873">
        <v>380343353</v>
      </c>
      <c r="HB143" s="873">
        <v>-1155213</v>
      </c>
      <c r="HC143" s="873">
        <v>0</v>
      </c>
      <c r="HD143" s="873">
        <v>-1155213</v>
      </c>
      <c r="HE143" s="873">
        <v>-22204906</v>
      </c>
      <c r="HF143" s="873">
        <v>0</v>
      </c>
      <c r="HG143" s="873">
        <v>-22204906</v>
      </c>
      <c r="HH143" s="873">
        <v>-9627405</v>
      </c>
      <c r="HI143" s="873">
        <v>0</v>
      </c>
      <c r="HJ143" s="873">
        <v>-9627405</v>
      </c>
      <c r="HK143" s="873">
        <v>-184757</v>
      </c>
      <c r="HL143" s="873">
        <v>0</v>
      </c>
      <c r="HM143" s="873">
        <v>-184757</v>
      </c>
      <c r="HN143" s="873">
        <v>-234865622</v>
      </c>
      <c r="HO143" s="873">
        <v>0</v>
      </c>
      <c r="HP143" s="873">
        <v>-234865622</v>
      </c>
      <c r="HQ143" s="873">
        <v>-336661</v>
      </c>
      <c r="HR143" s="873">
        <v>0</v>
      </c>
      <c r="HS143" s="873">
        <v>-336661</v>
      </c>
      <c r="HT143" s="873">
        <v>-268374564</v>
      </c>
      <c r="HU143" s="873">
        <v>0</v>
      </c>
      <c r="HV143" s="873">
        <v>-268374564</v>
      </c>
      <c r="HW143" s="873">
        <v>111968789</v>
      </c>
      <c r="HX143" s="873">
        <v>0</v>
      </c>
      <c r="HY143" s="873">
        <v>111968789</v>
      </c>
      <c r="HZ143" s="870" t="s">
        <v>697</v>
      </c>
      <c r="IA143" s="870" t="s">
        <v>680</v>
      </c>
      <c r="IB143" s="870" t="s">
        <v>1910</v>
      </c>
      <c r="IC143" s="870" t="s">
        <v>2732</v>
      </c>
      <c r="ID143" s="870" t="s">
        <v>2880</v>
      </c>
    </row>
    <row r="144" spans="1:238" x14ac:dyDescent="0.2">
      <c r="A144" s="870" t="s">
        <v>3069</v>
      </c>
      <c r="B144" s="870" t="s">
        <v>339</v>
      </c>
      <c r="C144" s="870" t="s">
        <v>338</v>
      </c>
      <c r="D144" s="873">
        <v>41033651</v>
      </c>
      <c r="E144" s="873">
        <v>0</v>
      </c>
      <c r="F144" s="873">
        <v>41033651</v>
      </c>
      <c r="G144" s="873">
        <v>-1014940</v>
      </c>
      <c r="H144" s="873">
        <v>0</v>
      </c>
      <c r="I144" s="873">
        <v>-1014940</v>
      </c>
      <c r="J144" s="873">
        <v>-53734</v>
      </c>
      <c r="K144" s="873">
        <v>0</v>
      </c>
      <c r="L144" s="873">
        <v>-53734</v>
      </c>
      <c r="M144" s="873">
        <v>95233</v>
      </c>
      <c r="N144" s="873">
        <v>0</v>
      </c>
      <c r="O144" s="873">
        <v>95233</v>
      </c>
      <c r="P144" s="873">
        <v>101878</v>
      </c>
      <c r="Q144" s="873">
        <v>0</v>
      </c>
      <c r="R144" s="873">
        <v>101878</v>
      </c>
      <c r="S144" s="873">
        <v>-33901</v>
      </c>
      <c r="T144" s="873">
        <v>0</v>
      </c>
      <c r="U144" s="873">
        <v>-33901</v>
      </c>
      <c r="V144" s="873">
        <v>109476</v>
      </c>
      <c r="W144" s="873">
        <v>0</v>
      </c>
      <c r="X144" s="873">
        <v>109476</v>
      </c>
      <c r="Y144" s="873">
        <v>-3099931</v>
      </c>
      <c r="Z144" s="873">
        <v>0</v>
      </c>
      <c r="AA144" s="873">
        <v>-3099931</v>
      </c>
      <c r="AB144" s="873">
        <v>-13835</v>
      </c>
      <c r="AC144" s="873">
        <v>0</v>
      </c>
      <c r="AD144" s="873">
        <v>-13835</v>
      </c>
      <c r="AE144" s="873">
        <v>-135959</v>
      </c>
      <c r="AF144" s="873">
        <v>0</v>
      </c>
      <c r="AG144" s="873">
        <v>-135959</v>
      </c>
      <c r="AH144" s="873">
        <v>0</v>
      </c>
      <c r="AI144" s="873">
        <v>0</v>
      </c>
      <c r="AJ144" s="873">
        <v>0</v>
      </c>
      <c r="AK144" s="873">
        <v>0</v>
      </c>
      <c r="AL144" s="873">
        <v>0</v>
      </c>
      <c r="AM144" s="873">
        <v>0</v>
      </c>
      <c r="AN144" s="873">
        <v>-17439</v>
      </c>
      <c r="AO144" s="873">
        <v>0</v>
      </c>
      <c r="AP144" s="873">
        <v>-17439</v>
      </c>
      <c r="AQ144" s="873">
        <v>0</v>
      </c>
      <c r="AR144" s="873">
        <v>0</v>
      </c>
      <c r="AS144" s="873">
        <v>0</v>
      </c>
      <c r="AT144" s="873">
        <v>-118520</v>
      </c>
      <c r="AU144" s="873">
        <v>0</v>
      </c>
      <c r="AV144" s="873">
        <v>-118520</v>
      </c>
      <c r="AW144" s="873">
        <v>-3212</v>
      </c>
      <c r="AX144" s="873">
        <v>0</v>
      </c>
      <c r="AY144" s="873">
        <v>-3212</v>
      </c>
      <c r="AZ144" s="873">
        <v>786596</v>
      </c>
      <c r="BA144" s="873">
        <v>0</v>
      </c>
      <c r="BB144" s="873">
        <v>786596</v>
      </c>
      <c r="BC144" s="873">
        <v>-10150</v>
      </c>
      <c r="BD144" s="873">
        <v>0</v>
      </c>
      <c r="BE144" s="873">
        <v>-10150</v>
      </c>
      <c r="BF144" s="873">
        <v>-2396213</v>
      </c>
      <c r="BG144" s="873">
        <v>0</v>
      </c>
      <c r="BH144" s="873">
        <v>-2396213</v>
      </c>
      <c r="BI144" s="873">
        <v>3413</v>
      </c>
      <c r="BJ144" s="873">
        <v>0</v>
      </c>
      <c r="BK144" s="873">
        <v>3413</v>
      </c>
      <c r="BL144" s="873">
        <v>-46899</v>
      </c>
      <c r="BM144" s="873">
        <v>0</v>
      </c>
      <c r="BN144" s="873">
        <v>-46899</v>
      </c>
      <c r="BO144" s="873">
        <v>0</v>
      </c>
      <c r="BP144" s="873">
        <v>0</v>
      </c>
      <c r="BQ144" s="873">
        <v>0</v>
      </c>
      <c r="BR144" s="873">
        <v>-5285</v>
      </c>
      <c r="BS144" s="873">
        <v>0</v>
      </c>
      <c r="BT144" s="873">
        <v>-5285</v>
      </c>
      <c r="BU144" s="873">
        <v>0</v>
      </c>
      <c r="BV144" s="873">
        <v>0</v>
      </c>
      <c r="BW144" s="873">
        <v>0</v>
      </c>
      <c r="BX144" s="873">
        <v>0</v>
      </c>
      <c r="BY144" s="873">
        <v>0</v>
      </c>
      <c r="BZ144" s="873">
        <v>0</v>
      </c>
      <c r="CA144" s="873">
        <v>0</v>
      </c>
      <c r="CB144" s="873">
        <v>0</v>
      </c>
      <c r="CC144" s="873">
        <v>0</v>
      </c>
      <c r="CD144" s="873">
        <v>-4904428</v>
      </c>
      <c r="CE144" s="873">
        <v>0</v>
      </c>
      <c r="CF144" s="873">
        <v>-4904428</v>
      </c>
      <c r="CG144" s="873">
        <v>-49513</v>
      </c>
      <c r="CH144" s="873">
        <v>0</v>
      </c>
      <c r="CI144" s="873">
        <v>-49513</v>
      </c>
      <c r="CJ144" s="873">
        <v>0</v>
      </c>
      <c r="CK144" s="873">
        <v>0</v>
      </c>
      <c r="CL144" s="873">
        <v>0</v>
      </c>
      <c r="CM144" s="873">
        <v>-852255</v>
      </c>
      <c r="CN144" s="873">
        <v>0</v>
      </c>
      <c r="CO144" s="873">
        <v>-852255</v>
      </c>
      <c r="CP144" s="873">
        <v>-61886</v>
      </c>
      <c r="CQ144" s="873">
        <v>0</v>
      </c>
      <c r="CR144" s="873">
        <v>-61886</v>
      </c>
      <c r="CS144" s="873">
        <v>-963654</v>
      </c>
      <c r="CT144" s="873">
        <v>0</v>
      </c>
      <c r="CU144" s="873">
        <v>-963654</v>
      </c>
      <c r="CV144" s="873">
        <v>-12519</v>
      </c>
      <c r="CW144" s="873">
        <v>0</v>
      </c>
      <c r="CX144" s="873">
        <v>-12519</v>
      </c>
      <c r="CY144" s="873">
        <v>247</v>
      </c>
      <c r="CZ144" s="873">
        <v>0</v>
      </c>
      <c r="DA144" s="873">
        <v>247</v>
      </c>
      <c r="DB144" s="873">
        <v>-31499</v>
      </c>
      <c r="DC144" s="873">
        <v>0</v>
      </c>
      <c r="DD144" s="873">
        <v>-31499</v>
      </c>
      <c r="DE144" s="873">
        <v>14547</v>
      </c>
      <c r="DF144" s="873">
        <v>0</v>
      </c>
      <c r="DG144" s="873">
        <v>14547</v>
      </c>
      <c r="DH144" s="873">
        <v>-3837</v>
      </c>
      <c r="DI144" s="873">
        <v>0</v>
      </c>
      <c r="DJ144" s="873">
        <v>-3837</v>
      </c>
      <c r="DK144" s="873">
        <v>0</v>
      </c>
      <c r="DL144" s="873">
        <v>0</v>
      </c>
      <c r="DM144" s="873">
        <v>0</v>
      </c>
      <c r="DN144" s="873">
        <v>0</v>
      </c>
      <c r="DO144" s="873">
        <v>0</v>
      </c>
      <c r="DP144" s="873">
        <v>0</v>
      </c>
      <c r="DQ144" s="873">
        <v>0</v>
      </c>
      <c r="DR144" s="873">
        <v>0</v>
      </c>
      <c r="DS144" s="873">
        <v>0</v>
      </c>
      <c r="DT144" s="873">
        <v>0</v>
      </c>
      <c r="DU144" s="873">
        <v>0</v>
      </c>
      <c r="DV144" s="873">
        <v>0</v>
      </c>
      <c r="DW144" s="873">
        <v>0</v>
      </c>
      <c r="DX144" s="873">
        <v>0</v>
      </c>
      <c r="DY144" s="873">
        <v>0</v>
      </c>
      <c r="DZ144" s="873">
        <v>0</v>
      </c>
      <c r="EA144" s="873">
        <v>0</v>
      </c>
      <c r="EB144" s="873">
        <v>0</v>
      </c>
      <c r="EC144" s="873">
        <v>0</v>
      </c>
      <c r="ED144" s="873">
        <v>0</v>
      </c>
      <c r="EE144" s="873">
        <v>0</v>
      </c>
      <c r="EF144" s="873">
        <v>0</v>
      </c>
      <c r="EG144" s="873">
        <v>0</v>
      </c>
      <c r="EH144" s="873">
        <v>-33061</v>
      </c>
      <c r="EI144" s="873">
        <v>0</v>
      </c>
      <c r="EJ144" s="873">
        <v>-33061</v>
      </c>
      <c r="EK144" s="873">
        <v>-389</v>
      </c>
      <c r="EL144" s="873">
        <v>0</v>
      </c>
      <c r="EM144" s="873">
        <v>-389</v>
      </c>
      <c r="EN144" s="873">
        <v>0</v>
      </c>
      <c r="EO144" s="873">
        <v>0</v>
      </c>
      <c r="EP144" s="873">
        <v>0</v>
      </c>
      <c r="EQ144" s="873">
        <v>-22156</v>
      </c>
      <c r="ER144" s="873">
        <v>0</v>
      </c>
      <c r="ES144" s="873">
        <v>-22156</v>
      </c>
      <c r="ET144" s="873">
        <v>0</v>
      </c>
      <c r="EU144" s="873">
        <v>0</v>
      </c>
      <c r="EV144" s="873">
        <v>0</v>
      </c>
      <c r="EW144" s="873">
        <v>0</v>
      </c>
      <c r="EX144" s="873">
        <v>0</v>
      </c>
      <c r="EY144" s="873">
        <v>0</v>
      </c>
      <c r="EZ144" s="873">
        <v>0</v>
      </c>
      <c r="FA144" s="873">
        <v>0</v>
      </c>
      <c r="FB144" s="873">
        <v>0</v>
      </c>
      <c r="FC144" s="873">
        <v>-5285</v>
      </c>
      <c r="FD144" s="873">
        <v>0</v>
      </c>
      <c r="FE144" s="873">
        <v>-5285</v>
      </c>
      <c r="FF144" s="873">
        <v>0</v>
      </c>
      <c r="FG144" s="873">
        <v>0</v>
      </c>
      <c r="FH144" s="873">
        <v>0</v>
      </c>
      <c r="FI144" s="873">
        <v>0</v>
      </c>
      <c r="FJ144" s="873">
        <v>0</v>
      </c>
      <c r="FK144" s="873">
        <v>0</v>
      </c>
      <c r="FL144" s="873">
        <v>0</v>
      </c>
      <c r="FM144" s="873">
        <v>0</v>
      </c>
      <c r="FN144" s="873">
        <v>0</v>
      </c>
      <c r="FO144" s="873">
        <v>0</v>
      </c>
      <c r="FP144" s="873">
        <v>0</v>
      </c>
      <c r="FQ144" s="873">
        <v>0</v>
      </c>
      <c r="FR144" s="873">
        <v>0</v>
      </c>
      <c r="FS144" s="873">
        <v>0</v>
      </c>
      <c r="FT144" s="873">
        <v>0</v>
      </c>
      <c r="FU144" s="873">
        <v>-2058</v>
      </c>
      <c r="FV144" s="873">
        <v>0</v>
      </c>
      <c r="FW144" s="873">
        <v>-2058</v>
      </c>
      <c r="FX144" s="873">
        <v>103</v>
      </c>
      <c r="FY144" s="873">
        <v>0</v>
      </c>
      <c r="FZ144" s="873">
        <v>103</v>
      </c>
      <c r="GA144" s="873">
        <v>0</v>
      </c>
      <c r="GB144" s="873">
        <v>0</v>
      </c>
      <c r="GC144" s="873">
        <v>0</v>
      </c>
      <c r="GD144" s="873">
        <v>-11943210</v>
      </c>
      <c r="GE144" s="873">
        <v>0</v>
      </c>
      <c r="GF144" s="873">
        <v>-11943210</v>
      </c>
      <c r="GG144" s="873">
        <v>0</v>
      </c>
      <c r="GH144" s="873">
        <v>0</v>
      </c>
      <c r="GI144" s="873">
        <v>0</v>
      </c>
      <c r="GJ144" s="873">
        <v>-185475</v>
      </c>
      <c r="GK144" s="873">
        <v>0</v>
      </c>
      <c r="GL144" s="873">
        <v>-185475</v>
      </c>
      <c r="GM144" s="873">
        <v>-12158470</v>
      </c>
      <c r="GN144" s="873">
        <v>0</v>
      </c>
      <c r="GO144" s="873">
        <v>-12158470</v>
      </c>
      <c r="GP144" s="873">
        <v>0</v>
      </c>
      <c r="GQ144" s="873">
        <v>0</v>
      </c>
      <c r="GR144" s="873">
        <v>0</v>
      </c>
      <c r="GS144" s="873">
        <v>0</v>
      </c>
      <c r="GT144" s="873">
        <v>0</v>
      </c>
      <c r="GU144" s="873">
        <v>0</v>
      </c>
      <c r="GV144" s="873">
        <v>0</v>
      </c>
      <c r="GW144" s="873">
        <v>0</v>
      </c>
      <c r="GX144" s="873">
        <v>0</v>
      </c>
      <c r="GY144" s="873">
        <v>40018711</v>
      </c>
      <c r="GZ144" s="873">
        <v>0</v>
      </c>
      <c r="HA144" s="873">
        <v>40018711</v>
      </c>
      <c r="HB144" s="873">
        <v>109476</v>
      </c>
      <c r="HC144" s="873">
        <v>0</v>
      </c>
      <c r="HD144" s="873">
        <v>109476</v>
      </c>
      <c r="HE144" s="873">
        <v>-4904428</v>
      </c>
      <c r="HF144" s="873">
        <v>0</v>
      </c>
      <c r="HG144" s="873">
        <v>-4904428</v>
      </c>
      <c r="HH144" s="873">
        <v>-963654</v>
      </c>
      <c r="HI144" s="873">
        <v>0</v>
      </c>
      <c r="HJ144" s="873">
        <v>-963654</v>
      </c>
      <c r="HK144" s="873">
        <v>-33061</v>
      </c>
      <c r="HL144" s="873">
        <v>0</v>
      </c>
      <c r="HM144" s="873">
        <v>-33061</v>
      </c>
      <c r="HN144" s="873">
        <v>-12158470</v>
      </c>
      <c r="HO144" s="873">
        <v>0</v>
      </c>
      <c r="HP144" s="873">
        <v>-12158470</v>
      </c>
      <c r="HQ144" s="873">
        <v>0</v>
      </c>
      <c r="HR144" s="873">
        <v>0</v>
      </c>
      <c r="HS144" s="873">
        <v>0</v>
      </c>
      <c r="HT144" s="873">
        <v>-17950137</v>
      </c>
      <c r="HU144" s="873">
        <v>0</v>
      </c>
      <c r="HV144" s="873">
        <v>-17950137</v>
      </c>
      <c r="HW144" s="873">
        <v>22068574</v>
      </c>
      <c r="HX144" s="873">
        <v>0</v>
      </c>
      <c r="HY144" s="873">
        <v>22068574</v>
      </c>
      <c r="HZ144" s="870" t="s">
        <v>704</v>
      </c>
      <c r="IA144" s="870" t="s">
        <v>687</v>
      </c>
      <c r="IB144" s="870" t="s">
        <v>1907</v>
      </c>
      <c r="IC144" s="870" t="s">
        <v>2736</v>
      </c>
      <c r="ID144" s="870" t="s">
        <v>2881</v>
      </c>
    </row>
    <row r="145" spans="1:238" x14ac:dyDescent="0.2">
      <c r="A145" s="870" t="s">
        <v>3070</v>
      </c>
      <c r="B145" s="870" t="s">
        <v>340</v>
      </c>
      <c r="C145" s="870" t="s">
        <v>1111</v>
      </c>
      <c r="D145" s="873">
        <v>61131490</v>
      </c>
      <c r="E145" s="873">
        <v>101434</v>
      </c>
      <c r="F145" s="873">
        <v>61232924</v>
      </c>
      <c r="G145" s="873">
        <v>-102951</v>
      </c>
      <c r="H145" s="873">
        <v>0</v>
      </c>
      <c r="I145" s="873">
        <v>-102951</v>
      </c>
      <c r="J145" s="873">
        <v>-393918</v>
      </c>
      <c r="K145" s="873">
        <v>0</v>
      </c>
      <c r="L145" s="873">
        <v>-393918</v>
      </c>
      <c r="M145" s="873">
        <v>230192</v>
      </c>
      <c r="N145" s="873">
        <v>0</v>
      </c>
      <c r="O145" s="873">
        <v>230192</v>
      </c>
      <c r="P145" s="873">
        <v>127982</v>
      </c>
      <c r="Q145" s="873">
        <v>0</v>
      </c>
      <c r="R145" s="873">
        <v>127982</v>
      </c>
      <c r="S145" s="873">
        <v>-76886</v>
      </c>
      <c r="T145" s="873">
        <v>0</v>
      </c>
      <c r="U145" s="873">
        <v>-76886</v>
      </c>
      <c r="V145" s="873">
        <v>-112630</v>
      </c>
      <c r="W145" s="873">
        <v>0</v>
      </c>
      <c r="X145" s="873">
        <v>-112630</v>
      </c>
      <c r="Y145" s="873">
        <v>-7018669</v>
      </c>
      <c r="Z145" s="873">
        <v>-15146</v>
      </c>
      <c r="AA145" s="873">
        <v>-7033815</v>
      </c>
      <c r="AB145" s="873">
        <v>-40556</v>
      </c>
      <c r="AC145" s="873">
        <v>0</v>
      </c>
      <c r="AD145" s="873">
        <v>-40556</v>
      </c>
      <c r="AE145" s="873">
        <v>-332977</v>
      </c>
      <c r="AF145" s="873">
        <v>-14530</v>
      </c>
      <c r="AG145" s="873">
        <v>-347507</v>
      </c>
      <c r="AH145" s="873">
        <v>0</v>
      </c>
      <c r="AI145" s="873">
        <v>0</v>
      </c>
      <c r="AJ145" s="873">
        <v>0</v>
      </c>
      <c r="AK145" s="873">
        <v>0</v>
      </c>
      <c r="AL145" s="873">
        <v>0</v>
      </c>
      <c r="AM145" s="873">
        <v>0</v>
      </c>
      <c r="AN145" s="873">
        <v>-18264</v>
      </c>
      <c r="AO145" s="873">
        <v>0</v>
      </c>
      <c r="AP145" s="873">
        <v>-18264</v>
      </c>
      <c r="AQ145" s="873">
        <v>0</v>
      </c>
      <c r="AR145" s="873">
        <v>0</v>
      </c>
      <c r="AS145" s="873">
        <v>0</v>
      </c>
      <c r="AT145" s="873">
        <v>-314713</v>
      </c>
      <c r="AU145" s="873">
        <v>-14530</v>
      </c>
      <c r="AV145" s="873">
        <v>-329243</v>
      </c>
      <c r="AW145" s="873">
        <v>277</v>
      </c>
      <c r="AX145" s="873">
        <v>0</v>
      </c>
      <c r="AY145" s="873">
        <v>277</v>
      </c>
      <c r="AZ145" s="873">
        <v>1049558</v>
      </c>
      <c r="BA145" s="873">
        <v>684</v>
      </c>
      <c r="BB145" s="873">
        <v>1050242</v>
      </c>
      <c r="BC145" s="873">
        <v>11416</v>
      </c>
      <c r="BD145" s="873">
        <v>12</v>
      </c>
      <c r="BE145" s="873">
        <v>11428</v>
      </c>
      <c r="BF145" s="873">
        <v>-3204124</v>
      </c>
      <c r="BG145" s="873">
        <v>-19251</v>
      </c>
      <c r="BH145" s="873">
        <v>-3223375</v>
      </c>
      <c r="BI145" s="873">
        <v>-1086</v>
      </c>
      <c r="BJ145" s="873">
        <v>0</v>
      </c>
      <c r="BK145" s="873">
        <v>-1086</v>
      </c>
      <c r="BL145" s="873">
        <v>-38681</v>
      </c>
      <c r="BM145" s="873">
        <v>0</v>
      </c>
      <c r="BN145" s="873">
        <v>-38681</v>
      </c>
      <c r="BO145" s="873">
        <v>0</v>
      </c>
      <c r="BP145" s="873">
        <v>0</v>
      </c>
      <c r="BQ145" s="873">
        <v>0</v>
      </c>
      <c r="BR145" s="873">
        <v>-65949</v>
      </c>
      <c r="BS145" s="873">
        <v>0</v>
      </c>
      <c r="BT145" s="873">
        <v>-65949</v>
      </c>
      <c r="BU145" s="873">
        <v>423</v>
      </c>
      <c r="BV145" s="873">
        <v>0</v>
      </c>
      <c r="BW145" s="873">
        <v>423</v>
      </c>
      <c r="BX145" s="873">
        <v>0</v>
      </c>
      <c r="BY145" s="873">
        <v>0</v>
      </c>
      <c r="BZ145" s="873">
        <v>0</v>
      </c>
      <c r="CA145" s="873">
        <v>0</v>
      </c>
      <c r="CB145" s="873">
        <v>0</v>
      </c>
      <c r="CC145" s="873">
        <v>0</v>
      </c>
      <c r="CD145" s="873">
        <v>-9600089</v>
      </c>
      <c r="CE145" s="873">
        <v>-48231</v>
      </c>
      <c r="CF145" s="873">
        <v>-9648320</v>
      </c>
      <c r="CG145" s="873">
        <v>-123</v>
      </c>
      <c r="CH145" s="873">
        <v>0</v>
      </c>
      <c r="CI145" s="873">
        <v>-123</v>
      </c>
      <c r="CJ145" s="873">
        <v>0</v>
      </c>
      <c r="CK145" s="873">
        <v>0</v>
      </c>
      <c r="CL145" s="873">
        <v>0</v>
      </c>
      <c r="CM145" s="873">
        <v>-982553</v>
      </c>
      <c r="CN145" s="873">
        <v>-228</v>
      </c>
      <c r="CO145" s="873">
        <v>-982781</v>
      </c>
      <c r="CP145" s="873">
        <v>-58826</v>
      </c>
      <c r="CQ145" s="873">
        <v>-470</v>
      </c>
      <c r="CR145" s="873">
        <v>-59296</v>
      </c>
      <c r="CS145" s="873">
        <v>-1041502</v>
      </c>
      <c r="CT145" s="873">
        <v>-698</v>
      </c>
      <c r="CU145" s="873">
        <v>-1042200</v>
      </c>
      <c r="CV145" s="873">
        <v>-130015</v>
      </c>
      <c r="CW145" s="873">
        <v>0</v>
      </c>
      <c r="CX145" s="873">
        <v>-130015</v>
      </c>
      <c r="CY145" s="873">
        <v>833</v>
      </c>
      <c r="CZ145" s="873">
        <v>0</v>
      </c>
      <c r="DA145" s="873">
        <v>833</v>
      </c>
      <c r="DB145" s="873">
        <v>-608643</v>
      </c>
      <c r="DC145" s="873">
        <v>0</v>
      </c>
      <c r="DD145" s="873">
        <v>-608643</v>
      </c>
      <c r="DE145" s="873">
        <v>7725</v>
      </c>
      <c r="DF145" s="873">
        <v>0</v>
      </c>
      <c r="DG145" s="873">
        <v>7725</v>
      </c>
      <c r="DH145" s="873">
        <v>-2489</v>
      </c>
      <c r="DI145" s="873">
        <v>0</v>
      </c>
      <c r="DJ145" s="873">
        <v>-2489</v>
      </c>
      <c r="DK145" s="873">
        <v>0</v>
      </c>
      <c r="DL145" s="873">
        <v>0</v>
      </c>
      <c r="DM145" s="873">
        <v>0</v>
      </c>
      <c r="DN145" s="873">
        <v>0</v>
      </c>
      <c r="DO145" s="873">
        <v>0</v>
      </c>
      <c r="DP145" s="873">
        <v>0</v>
      </c>
      <c r="DQ145" s="873">
        <v>0</v>
      </c>
      <c r="DR145" s="873">
        <v>0</v>
      </c>
      <c r="DS145" s="873">
        <v>0</v>
      </c>
      <c r="DT145" s="873">
        <v>-3701</v>
      </c>
      <c r="DU145" s="873">
        <v>0</v>
      </c>
      <c r="DV145" s="873">
        <v>-3701</v>
      </c>
      <c r="DW145" s="873">
        <v>0</v>
      </c>
      <c r="DX145" s="873">
        <v>0</v>
      </c>
      <c r="DY145" s="873">
        <v>0</v>
      </c>
      <c r="DZ145" s="873">
        <v>0</v>
      </c>
      <c r="EA145" s="873">
        <v>-50819</v>
      </c>
      <c r="EB145" s="873">
        <v>-50819</v>
      </c>
      <c r="EC145" s="873">
        <v>0</v>
      </c>
      <c r="ED145" s="873">
        <v>14988</v>
      </c>
      <c r="EE145" s="873">
        <v>14988</v>
      </c>
      <c r="EF145" s="873">
        <v>-35831</v>
      </c>
      <c r="EG145" s="873">
        <v>0</v>
      </c>
      <c r="EH145" s="873">
        <v>-736290</v>
      </c>
      <c r="EI145" s="873">
        <v>-35831</v>
      </c>
      <c r="EJ145" s="873">
        <v>-772121</v>
      </c>
      <c r="EK145" s="873">
        <v>0</v>
      </c>
      <c r="EL145" s="873">
        <v>0</v>
      </c>
      <c r="EM145" s="873">
        <v>0</v>
      </c>
      <c r="EN145" s="873">
        <v>0</v>
      </c>
      <c r="EO145" s="873">
        <v>0</v>
      </c>
      <c r="EP145" s="873">
        <v>0</v>
      </c>
      <c r="EQ145" s="873">
        <v>670</v>
      </c>
      <c r="ER145" s="873">
        <v>0</v>
      </c>
      <c r="ES145" s="873">
        <v>670</v>
      </c>
      <c r="ET145" s="873">
        <v>0</v>
      </c>
      <c r="EU145" s="873">
        <v>0</v>
      </c>
      <c r="EV145" s="873">
        <v>0</v>
      </c>
      <c r="EW145" s="873">
        <v>0</v>
      </c>
      <c r="EX145" s="873">
        <v>0</v>
      </c>
      <c r="EY145" s="873">
        <v>0</v>
      </c>
      <c r="EZ145" s="873">
        <v>5155</v>
      </c>
      <c r="FA145" s="873">
        <v>0</v>
      </c>
      <c r="FB145" s="873">
        <v>5155</v>
      </c>
      <c r="FC145" s="873">
        <v>-65949</v>
      </c>
      <c r="FD145" s="873">
        <v>0</v>
      </c>
      <c r="FE145" s="873">
        <v>-65949</v>
      </c>
      <c r="FF145" s="873">
        <v>423</v>
      </c>
      <c r="FG145" s="873">
        <v>0</v>
      </c>
      <c r="FH145" s="873">
        <v>423</v>
      </c>
      <c r="FI145" s="873">
        <v>-1500</v>
      </c>
      <c r="FJ145" s="873">
        <v>0</v>
      </c>
      <c r="FK145" s="873">
        <v>-1500</v>
      </c>
      <c r="FL145" s="873">
        <v>0</v>
      </c>
      <c r="FM145" s="873">
        <v>0</v>
      </c>
      <c r="FN145" s="873">
        <v>0</v>
      </c>
      <c r="FO145" s="873">
        <v>-66602</v>
      </c>
      <c r="FP145" s="873">
        <v>0</v>
      </c>
      <c r="FQ145" s="873">
        <v>-66602</v>
      </c>
      <c r="FR145" s="873">
        <v>8293</v>
      </c>
      <c r="FS145" s="873">
        <v>0</v>
      </c>
      <c r="FT145" s="873">
        <v>8293</v>
      </c>
      <c r="FU145" s="873">
        <v>-11249</v>
      </c>
      <c r="FV145" s="873">
        <v>0</v>
      </c>
      <c r="FW145" s="873">
        <v>-11249</v>
      </c>
      <c r="FX145" s="873">
        <v>16940</v>
      </c>
      <c r="FY145" s="873">
        <v>0</v>
      </c>
      <c r="FZ145" s="873">
        <v>16940</v>
      </c>
      <c r="GA145" s="873">
        <v>2000</v>
      </c>
      <c r="GB145" s="873">
        <v>0</v>
      </c>
      <c r="GC145" s="873">
        <v>2000</v>
      </c>
      <c r="GD145" s="873">
        <v>-21979803</v>
      </c>
      <c r="GE145" s="873">
        <v>0</v>
      </c>
      <c r="GF145" s="873">
        <v>-21979803</v>
      </c>
      <c r="GG145" s="873">
        <v>10923</v>
      </c>
      <c r="GH145" s="873">
        <v>0</v>
      </c>
      <c r="GI145" s="873">
        <v>10923</v>
      </c>
      <c r="GJ145" s="873">
        <v>-100940</v>
      </c>
      <c r="GK145" s="873">
        <v>0</v>
      </c>
      <c r="GL145" s="873">
        <v>-100940</v>
      </c>
      <c r="GM145" s="873">
        <v>-22181639</v>
      </c>
      <c r="GN145" s="873">
        <v>0</v>
      </c>
      <c r="GO145" s="873">
        <v>-22181639</v>
      </c>
      <c r="GP145" s="873">
        <v>-8024</v>
      </c>
      <c r="GQ145" s="873">
        <v>0</v>
      </c>
      <c r="GR145" s="873">
        <v>-8024</v>
      </c>
      <c r="GS145" s="873">
        <v>0</v>
      </c>
      <c r="GT145" s="873">
        <v>0</v>
      </c>
      <c r="GU145" s="873">
        <v>0</v>
      </c>
      <c r="GV145" s="873">
        <v>-8024</v>
      </c>
      <c r="GW145" s="873">
        <v>0</v>
      </c>
      <c r="GX145" s="873">
        <v>-8024</v>
      </c>
      <c r="GY145" s="873">
        <v>61028539</v>
      </c>
      <c r="GZ145" s="873">
        <v>101434</v>
      </c>
      <c r="HA145" s="873">
        <v>61129973</v>
      </c>
      <c r="HB145" s="873">
        <v>-112630</v>
      </c>
      <c r="HC145" s="873">
        <v>0</v>
      </c>
      <c r="HD145" s="873">
        <v>-112630</v>
      </c>
      <c r="HE145" s="873">
        <v>-9600089</v>
      </c>
      <c r="HF145" s="873">
        <v>-48231</v>
      </c>
      <c r="HG145" s="873">
        <v>-9648320</v>
      </c>
      <c r="HH145" s="873">
        <v>-1041502</v>
      </c>
      <c r="HI145" s="873">
        <v>-698</v>
      </c>
      <c r="HJ145" s="873">
        <v>-1042200</v>
      </c>
      <c r="HK145" s="873">
        <v>-736290</v>
      </c>
      <c r="HL145" s="873">
        <v>-35831</v>
      </c>
      <c r="HM145" s="873">
        <v>-772121</v>
      </c>
      <c r="HN145" s="873">
        <v>-22181639</v>
      </c>
      <c r="HO145" s="873">
        <v>0</v>
      </c>
      <c r="HP145" s="873">
        <v>-22181639</v>
      </c>
      <c r="HQ145" s="873">
        <v>-8024</v>
      </c>
      <c r="HR145" s="873">
        <v>0</v>
      </c>
      <c r="HS145" s="873">
        <v>-8024</v>
      </c>
      <c r="HT145" s="873">
        <v>-33680174</v>
      </c>
      <c r="HU145" s="873">
        <v>-84760</v>
      </c>
      <c r="HV145" s="873">
        <v>-33764934</v>
      </c>
      <c r="HW145" s="873">
        <v>27348365</v>
      </c>
      <c r="HX145" s="873">
        <v>16674</v>
      </c>
      <c r="HY145" s="873">
        <v>27365039</v>
      </c>
      <c r="HZ145" s="870" t="s">
        <v>724</v>
      </c>
      <c r="IA145" s="870" t="s">
        <v>687</v>
      </c>
      <c r="IB145" s="870" t="s">
        <v>1907</v>
      </c>
      <c r="IC145" s="870" t="s">
        <v>2734</v>
      </c>
      <c r="ID145" s="870" t="s">
        <v>2882</v>
      </c>
    </row>
    <row r="146" spans="1:238" x14ac:dyDescent="0.2">
      <c r="A146" s="870" t="s">
        <v>3069</v>
      </c>
      <c r="B146" s="870" t="s">
        <v>342</v>
      </c>
      <c r="C146" s="870" t="s">
        <v>341</v>
      </c>
      <c r="D146" s="873">
        <v>110547508</v>
      </c>
      <c r="E146" s="873">
        <v>3550659</v>
      </c>
      <c r="F146" s="873">
        <v>114098167</v>
      </c>
      <c r="G146" s="873">
        <v>-3530806</v>
      </c>
      <c r="H146" s="873">
        <v>13902</v>
      </c>
      <c r="I146" s="873">
        <v>-3516904</v>
      </c>
      <c r="J146" s="873">
        <v>-133359</v>
      </c>
      <c r="K146" s="873">
        <v>0</v>
      </c>
      <c r="L146" s="873">
        <v>-133359</v>
      </c>
      <c r="M146" s="873">
        <v>388562</v>
      </c>
      <c r="N146" s="873">
        <v>0</v>
      </c>
      <c r="O146" s="873">
        <v>388562</v>
      </c>
      <c r="P146" s="873">
        <v>1313528</v>
      </c>
      <c r="Q146" s="873">
        <v>952</v>
      </c>
      <c r="R146" s="873">
        <v>1314480</v>
      </c>
      <c r="S146" s="873">
        <v>143362</v>
      </c>
      <c r="T146" s="873">
        <v>3158</v>
      </c>
      <c r="U146" s="873">
        <v>146520</v>
      </c>
      <c r="V146" s="873">
        <v>1712093</v>
      </c>
      <c r="W146" s="873">
        <v>4110</v>
      </c>
      <c r="X146" s="873">
        <v>1716203</v>
      </c>
      <c r="Y146" s="873">
        <v>-9892712</v>
      </c>
      <c r="Z146" s="873">
        <v>-10152</v>
      </c>
      <c r="AA146" s="873">
        <v>-9902864</v>
      </c>
      <c r="AB146" s="873">
        <v>0</v>
      </c>
      <c r="AC146" s="873">
        <v>0</v>
      </c>
      <c r="AD146" s="873">
        <v>0</v>
      </c>
      <c r="AE146" s="873">
        <v>-383334</v>
      </c>
      <c r="AF146" s="873">
        <v>0</v>
      </c>
      <c r="AG146" s="873">
        <v>-383334</v>
      </c>
      <c r="AH146" s="873">
        <v>-4063</v>
      </c>
      <c r="AI146" s="873">
        <v>0</v>
      </c>
      <c r="AJ146" s="873">
        <v>-4063</v>
      </c>
      <c r="AK146" s="873">
        <v>0</v>
      </c>
      <c r="AL146" s="873">
        <v>0</v>
      </c>
      <c r="AM146" s="873">
        <v>0</v>
      </c>
      <c r="AN146" s="873">
        <v>-35085</v>
      </c>
      <c r="AO146" s="873">
        <v>0</v>
      </c>
      <c r="AP146" s="873">
        <v>-35085</v>
      </c>
      <c r="AQ146" s="873">
        <v>0</v>
      </c>
      <c r="AR146" s="873">
        <v>0</v>
      </c>
      <c r="AS146" s="873">
        <v>0</v>
      </c>
      <c r="AT146" s="873">
        <v>-344186</v>
      </c>
      <c r="AU146" s="873">
        <v>0</v>
      </c>
      <c r="AV146" s="873">
        <v>-344186</v>
      </c>
      <c r="AW146" s="873">
        <v>0</v>
      </c>
      <c r="AX146" s="873">
        <v>0</v>
      </c>
      <c r="AY146" s="873">
        <v>0</v>
      </c>
      <c r="AZ146" s="873">
        <v>1996865</v>
      </c>
      <c r="BA146" s="873">
        <v>89555</v>
      </c>
      <c r="BB146" s="873">
        <v>2086420</v>
      </c>
      <c r="BC146" s="873">
        <v>-37181</v>
      </c>
      <c r="BD146" s="873">
        <v>602</v>
      </c>
      <c r="BE146" s="873">
        <v>-36579</v>
      </c>
      <c r="BF146" s="873">
        <v>-9462026</v>
      </c>
      <c r="BG146" s="873">
        <v>-81920</v>
      </c>
      <c r="BH146" s="873">
        <v>-9543946</v>
      </c>
      <c r="BI146" s="873">
        <v>-112905</v>
      </c>
      <c r="BJ146" s="873">
        <v>0</v>
      </c>
      <c r="BK146" s="873">
        <v>-112905</v>
      </c>
      <c r="BL146" s="873">
        <v>0</v>
      </c>
      <c r="BM146" s="873">
        <v>0</v>
      </c>
      <c r="BN146" s="873">
        <v>0</v>
      </c>
      <c r="BO146" s="873">
        <v>0</v>
      </c>
      <c r="BP146" s="873">
        <v>0</v>
      </c>
      <c r="BQ146" s="873">
        <v>0</v>
      </c>
      <c r="BR146" s="873">
        <v>0</v>
      </c>
      <c r="BS146" s="873">
        <v>0</v>
      </c>
      <c r="BT146" s="873">
        <v>0</v>
      </c>
      <c r="BU146" s="873">
        <v>0</v>
      </c>
      <c r="BV146" s="873">
        <v>0</v>
      </c>
      <c r="BW146" s="873">
        <v>0</v>
      </c>
      <c r="BX146" s="873">
        <v>0</v>
      </c>
      <c r="BY146" s="873">
        <v>0</v>
      </c>
      <c r="BZ146" s="873">
        <v>0</v>
      </c>
      <c r="CA146" s="873">
        <v>0</v>
      </c>
      <c r="CB146" s="873">
        <v>0</v>
      </c>
      <c r="CC146" s="873">
        <v>0</v>
      </c>
      <c r="CD146" s="873">
        <v>-17891293</v>
      </c>
      <c r="CE146" s="873">
        <v>-1915</v>
      </c>
      <c r="CF146" s="873">
        <v>-17893208</v>
      </c>
      <c r="CG146" s="873">
        <v>0</v>
      </c>
      <c r="CH146" s="873">
        <v>0</v>
      </c>
      <c r="CI146" s="873">
        <v>0</v>
      </c>
      <c r="CJ146" s="873">
        <v>0</v>
      </c>
      <c r="CK146" s="873">
        <v>0</v>
      </c>
      <c r="CL146" s="873">
        <v>0</v>
      </c>
      <c r="CM146" s="873">
        <v>-3230513</v>
      </c>
      <c r="CN146" s="873">
        <v>-163663</v>
      </c>
      <c r="CO146" s="873">
        <v>-3394176</v>
      </c>
      <c r="CP146" s="873">
        <v>-20404</v>
      </c>
      <c r="CQ146" s="873">
        <v>-295</v>
      </c>
      <c r="CR146" s="873">
        <v>-20699</v>
      </c>
      <c r="CS146" s="873">
        <v>-3250917</v>
      </c>
      <c r="CT146" s="873">
        <v>-163958</v>
      </c>
      <c r="CU146" s="873">
        <v>-3414875</v>
      </c>
      <c r="CV146" s="873">
        <v>-1178</v>
      </c>
      <c r="CW146" s="873">
        <v>0</v>
      </c>
      <c r="CX146" s="873">
        <v>-1178</v>
      </c>
      <c r="CY146" s="873">
        <v>0</v>
      </c>
      <c r="CZ146" s="873">
        <v>0</v>
      </c>
      <c r="DA146" s="873">
        <v>0</v>
      </c>
      <c r="DB146" s="873">
        <v>-1146176</v>
      </c>
      <c r="DC146" s="873">
        <v>0</v>
      </c>
      <c r="DD146" s="873">
        <v>-1146176</v>
      </c>
      <c r="DE146" s="873">
        <v>427</v>
      </c>
      <c r="DF146" s="873">
        <v>0</v>
      </c>
      <c r="DG146" s="873">
        <v>427</v>
      </c>
      <c r="DH146" s="873">
        <v>0</v>
      </c>
      <c r="DI146" s="873">
        <v>0</v>
      </c>
      <c r="DJ146" s="873">
        <v>0</v>
      </c>
      <c r="DK146" s="873">
        <v>0</v>
      </c>
      <c r="DL146" s="873">
        <v>0</v>
      </c>
      <c r="DM146" s="873">
        <v>0</v>
      </c>
      <c r="DN146" s="873">
        <v>0</v>
      </c>
      <c r="DO146" s="873">
        <v>0</v>
      </c>
      <c r="DP146" s="873">
        <v>0</v>
      </c>
      <c r="DQ146" s="873">
        <v>0</v>
      </c>
      <c r="DR146" s="873">
        <v>0</v>
      </c>
      <c r="DS146" s="873">
        <v>0</v>
      </c>
      <c r="DT146" s="873">
        <v>0</v>
      </c>
      <c r="DU146" s="873">
        <v>0</v>
      </c>
      <c r="DV146" s="873">
        <v>0</v>
      </c>
      <c r="DW146" s="873">
        <v>0</v>
      </c>
      <c r="DX146" s="873">
        <v>0</v>
      </c>
      <c r="DY146" s="873">
        <v>0</v>
      </c>
      <c r="DZ146" s="873">
        <v>-30640</v>
      </c>
      <c r="EA146" s="873">
        <v>-329812</v>
      </c>
      <c r="EB146" s="873">
        <v>-360452</v>
      </c>
      <c r="EC146" s="873">
        <v>0</v>
      </c>
      <c r="ED146" s="873">
        <v>0</v>
      </c>
      <c r="EE146" s="873">
        <v>0</v>
      </c>
      <c r="EF146" s="873">
        <v>-329812</v>
      </c>
      <c r="EG146" s="873">
        <v>-30640</v>
      </c>
      <c r="EH146" s="873">
        <v>-1177567</v>
      </c>
      <c r="EI146" s="873">
        <v>-329812</v>
      </c>
      <c r="EJ146" s="873">
        <v>-1507379</v>
      </c>
      <c r="EK146" s="873">
        <v>0</v>
      </c>
      <c r="EL146" s="873">
        <v>0</v>
      </c>
      <c r="EM146" s="873">
        <v>0</v>
      </c>
      <c r="EN146" s="873">
        <v>0</v>
      </c>
      <c r="EO146" s="873">
        <v>0</v>
      </c>
      <c r="EP146" s="873">
        <v>0</v>
      </c>
      <c r="EQ146" s="873">
        <v>1196</v>
      </c>
      <c r="ER146" s="873">
        <v>0</v>
      </c>
      <c r="ES146" s="873">
        <v>1196</v>
      </c>
      <c r="ET146" s="873">
        <v>0</v>
      </c>
      <c r="EU146" s="873">
        <v>0</v>
      </c>
      <c r="EV146" s="873">
        <v>0</v>
      </c>
      <c r="EW146" s="873">
        <v>0</v>
      </c>
      <c r="EX146" s="873">
        <v>0</v>
      </c>
      <c r="EY146" s="873">
        <v>0</v>
      </c>
      <c r="EZ146" s="873">
        <v>1957</v>
      </c>
      <c r="FA146" s="873">
        <v>0</v>
      </c>
      <c r="FB146" s="873">
        <v>1957</v>
      </c>
      <c r="FC146" s="873">
        <v>0</v>
      </c>
      <c r="FD146" s="873">
        <v>0</v>
      </c>
      <c r="FE146" s="873">
        <v>0</v>
      </c>
      <c r="FF146" s="873">
        <v>0</v>
      </c>
      <c r="FG146" s="873">
        <v>0</v>
      </c>
      <c r="FH146" s="873">
        <v>0</v>
      </c>
      <c r="FI146" s="873">
        <v>-3000</v>
      </c>
      <c r="FJ146" s="873">
        <v>0</v>
      </c>
      <c r="FK146" s="873">
        <v>-3000</v>
      </c>
      <c r="FL146" s="873">
        <v>0</v>
      </c>
      <c r="FM146" s="873">
        <v>0</v>
      </c>
      <c r="FN146" s="873">
        <v>0</v>
      </c>
      <c r="FO146" s="873">
        <v>-7234</v>
      </c>
      <c r="FP146" s="873">
        <v>0</v>
      </c>
      <c r="FQ146" s="873">
        <v>-7234</v>
      </c>
      <c r="FR146" s="873">
        <v>1498</v>
      </c>
      <c r="FS146" s="873">
        <v>0</v>
      </c>
      <c r="FT146" s="873">
        <v>1498</v>
      </c>
      <c r="FU146" s="873">
        <v>0</v>
      </c>
      <c r="FV146" s="873">
        <v>0</v>
      </c>
      <c r="FW146" s="873">
        <v>0</v>
      </c>
      <c r="FX146" s="873">
        <v>33953</v>
      </c>
      <c r="FY146" s="873">
        <v>0</v>
      </c>
      <c r="FZ146" s="873">
        <v>33953</v>
      </c>
      <c r="GA146" s="873">
        <v>0</v>
      </c>
      <c r="GB146" s="873">
        <v>0</v>
      </c>
      <c r="GC146" s="873">
        <v>0</v>
      </c>
      <c r="GD146" s="873">
        <v>-41683742</v>
      </c>
      <c r="GE146" s="873">
        <v>-419910</v>
      </c>
      <c r="GF146" s="873">
        <v>-42103652</v>
      </c>
      <c r="GG146" s="873">
        <v>-202649</v>
      </c>
      <c r="GH146" s="873">
        <v>0</v>
      </c>
      <c r="GI146" s="873">
        <v>-202649</v>
      </c>
      <c r="GJ146" s="873">
        <v>-178158</v>
      </c>
      <c r="GK146" s="873">
        <v>0</v>
      </c>
      <c r="GL146" s="873">
        <v>-178158</v>
      </c>
      <c r="GM146" s="873">
        <v>-42036179</v>
      </c>
      <c r="GN146" s="873">
        <v>-419910</v>
      </c>
      <c r="GO146" s="873">
        <v>-42456089</v>
      </c>
      <c r="GP146" s="873">
        <v>0</v>
      </c>
      <c r="GQ146" s="873">
        <v>0</v>
      </c>
      <c r="GR146" s="873">
        <v>0</v>
      </c>
      <c r="GS146" s="873">
        <v>0</v>
      </c>
      <c r="GT146" s="873">
        <v>0</v>
      </c>
      <c r="GU146" s="873">
        <v>0</v>
      </c>
      <c r="GV146" s="873">
        <v>0</v>
      </c>
      <c r="GW146" s="873">
        <v>0</v>
      </c>
      <c r="GX146" s="873">
        <v>0</v>
      </c>
      <c r="GY146" s="873">
        <v>107016702</v>
      </c>
      <c r="GZ146" s="873">
        <v>3564561</v>
      </c>
      <c r="HA146" s="873">
        <v>110581263</v>
      </c>
      <c r="HB146" s="873">
        <v>1712093</v>
      </c>
      <c r="HC146" s="873">
        <v>4110</v>
      </c>
      <c r="HD146" s="873">
        <v>1716203</v>
      </c>
      <c r="HE146" s="873">
        <v>-17891293</v>
      </c>
      <c r="HF146" s="873">
        <v>-1915</v>
      </c>
      <c r="HG146" s="873">
        <v>-17893208</v>
      </c>
      <c r="HH146" s="873">
        <v>-3250917</v>
      </c>
      <c r="HI146" s="873">
        <v>-163958</v>
      </c>
      <c r="HJ146" s="873">
        <v>-3414875</v>
      </c>
      <c r="HK146" s="873">
        <v>-1177567</v>
      </c>
      <c r="HL146" s="873">
        <v>-329812</v>
      </c>
      <c r="HM146" s="873">
        <v>-1507379</v>
      </c>
      <c r="HN146" s="873">
        <v>-42036179</v>
      </c>
      <c r="HO146" s="873">
        <v>-419910</v>
      </c>
      <c r="HP146" s="873">
        <v>-42456089</v>
      </c>
      <c r="HQ146" s="873">
        <v>0</v>
      </c>
      <c r="HR146" s="873">
        <v>0</v>
      </c>
      <c r="HS146" s="873">
        <v>0</v>
      </c>
      <c r="HT146" s="873">
        <v>-62643863</v>
      </c>
      <c r="HU146" s="873">
        <v>-911485</v>
      </c>
      <c r="HV146" s="873">
        <v>-63555348</v>
      </c>
      <c r="HW146" s="873">
        <v>44372839</v>
      </c>
      <c r="HX146" s="873">
        <v>2653076</v>
      </c>
      <c r="HY146" s="873">
        <v>47025915</v>
      </c>
      <c r="HZ146" s="870" t="s">
        <v>679</v>
      </c>
      <c r="IA146" s="870" t="s">
        <v>741</v>
      </c>
      <c r="IB146" s="870" t="s">
        <v>679</v>
      </c>
      <c r="IC146" s="870" t="s">
        <v>2739</v>
      </c>
      <c r="ID146" s="870" t="s">
        <v>2883</v>
      </c>
    </row>
    <row r="147" spans="1:238" x14ac:dyDescent="0.2">
      <c r="A147" s="870" t="s">
        <v>3069</v>
      </c>
      <c r="B147" s="870" t="s">
        <v>344</v>
      </c>
      <c r="C147" s="870" t="s">
        <v>343</v>
      </c>
      <c r="D147" s="873">
        <v>102548062</v>
      </c>
      <c r="E147" s="873">
        <v>0</v>
      </c>
      <c r="F147" s="873">
        <v>102548062</v>
      </c>
      <c r="G147" s="873">
        <v>-3296248</v>
      </c>
      <c r="H147" s="873">
        <v>0</v>
      </c>
      <c r="I147" s="873">
        <v>-3296248</v>
      </c>
      <c r="J147" s="873">
        <v>-218012</v>
      </c>
      <c r="K147" s="873">
        <v>0</v>
      </c>
      <c r="L147" s="873">
        <v>-218012</v>
      </c>
      <c r="M147" s="873">
        <v>216251</v>
      </c>
      <c r="N147" s="873">
        <v>0</v>
      </c>
      <c r="O147" s="873">
        <v>216251</v>
      </c>
      <c r="P147" s="873">
        <v>104364</v>
      </c>
      <c r="Q147" s="873">
        <v>0</v>
      </c>
      <c r="R147" s="873">
        <v>104364</v>
      </c>
      <c r="S147" s="873">
        <v>592253</v>
      </c>
      <c r="T147" s="873">
        <v>0</v>
      </c>
      <c r="U147" s="873">
        <v>592253</v>
      </c>
      <c r="V147" s="873">
        <v>694856</v>
      </c>
      <c r="W147" s="873">
        <v>0</v>
      </c>
      <c r="X147" s="873">
        <v>694856</v>
      </c>
      <c r="Y147" s="873">
        <v>-4390832</v>
      </c>
      <c r="Z147" s="873">
        <v>0</v>
      </c>
      <c r="AA147" s="873">
        <v>-4390832</v>
      </c>
      <c r="AB147" s="873">
        <v>0</v>
      </c>
      <c r="AC147" s="873">
        <v>0</v>
      </c>
      <c r="AD147" s="873">
        <v>0</v>
      </c>
      <c r="AE147" s="873">
        <v>-138317</v>
      </c>
      <c r="AF147" s="873">
        <v>0</v>
      </c>
      <c r="AG147" s="873">
        <v>-138317</v>
      </c>
      <c r="AH147" s="873">
        <v>0</v>
      </c>
      <c r="AI147" s="873">
        <v>0</v>
      </c>
      <c r="AJ147" s="873">
        <v>0</v>
      </c>
      <c r="AK147" s="873">
        <v>0</v>
      </c>
      <c r="AL147" s="873">
        <v>0</v>
      </c>
      <c r="AM147" s="873">
        <v>0</v>
      </c>
      <c r="AN147" s="873">
        <v>13060</v>
      </c>
      <c r="AO147" s="873">
        <v>0</v>
      </c>
      <c r="AP147" s="873">
        <v>13060</v>
      </c>
      <c r="AQ147" s="873">
        <v>0</v>
      </c>
      <c r="AR147" s="873">
        <v>0</v>
      </c>
      <c r="AS147" s="873">
        <v>0</v>
      </c>
      <c r="AT147" s="873">
        <v>-151377</v>
      </c>
      <c r="AU147" s="873">
        <v>0</v>
      </c>
      <c r="AV147" s="873">
        <v>-151377</v>
      </c>
      <c r="AW147" s="873">
        <v>1766</v>
      </c>
      <c r="AX147" s="873">
        <v>0</v>
      </c>
      <c r="AY147" s="873">
        <v>1766</v>
      </c>
      <c r="AZ147" s="873">
        <v>2123924</v>
      </c>
      <c r="BA147" s="873">
        <v>0</v>
      </c>
      <c r="BB147" s="873">
        <v>2123924</v>
      </c>
      <c r="BC147" s="873">
        <v>-16742</v>
      </c>
      <c r="BD147" s="873">
        <v>0</v>
      </c>
      <c r="BE147" s="873">
        <v>-16742</v>
      </c>
      <c r="BF147" s="873">
        <v>-8303101</v>
      </c>
      <c r="BG147" s="873">
        <v>0</v>
      </c>
      <c r="BH147" s="873">
        <v>-8303101</v>
      </c>
      <c r="BI147" s="873">
        <v>343697</v>
      </c>
      <c r="BJ147" s="873">
        <v>0</v>
      </c>
      <c r="BK147" s="873">
        <v>343697</v>
      </c>
      <c r="BL147" s="873">
        <v>-136090</v>
      </c>
      <c r="BM147" s="873">
        <v>0</v>
      </c>
      <c r="BN147" s="873">
        <v>-136090</v>
      </c>
      <c r="BO147" s="873">
        <v>0</v>
      </c>
      <c r="BP147" s="873">
        <v>0</v>
      </c>
      <c r="BQ147" s="873">
        <v>0</v>
      </c>
      <c r="BR147" s="873">
        <v>0</v>
      </c>
      <c r="BS147" s="873">
        <v>0</v>
      </c>
      <c r="BT147" s="873">
        <v>0</v>
      </c>
      <c r="BU147" s="873">
        <v>0</v>
      </c>
      <c r="BV147" s="873">
        <v>0</v>
      </c>
      <c r="BW147" s="873">
        <v>0</v>
      </c>
      <c r="BX147" s="873">
        <v>0</v>
      </c>
      <c r="BY147" s="873">
        <v>0</v>
      </c>
      <c r="BZ147" s="873">
        <v>0</v>
      </c>
      <c r="CA147" s="873">
        <v>0</v>
      </c>
      <c r="CB147" s="873">
        <v>0</v>
      </c>
      <c r="CC147" s="873">
        <v>0</v>
      </c>
      <c r="CD147" s="873">
        <v>-10517461</v>
      </c>
      <c r="CE147" s="873">
        <v>0</v>
      </c>
      <c r="CF147" s="873">
        <v>-10517461</v>
      </c>
      <c r="CG147" s="873">
        <v>0</v>
      </c>
      <c r="CH147" s="873">
        <v>0</v>
      </c>
      <c r="CI147" s="873">
        <v>0</v>
      </c>
      <c r="CJ147" s="873">
        <v>5853</v>
      </c>
      <c r="CK147" s="873">
        <v>0</v>
      </c>
      <c r="CL147" s="873">
        <v>5853</v>
      </c>
      <c r="CM147" s="873">
        <v>-3620590</v>
      </c>
      <c r="CN147" s="873">
        <v>0</v>
      </c>
      <c r="CO147" s="873">
        <v>-3620590</v>
      </c>
      <c r="CP147" s="873">
        <v>-166573</v>
      </c>
      <c r="CQ147" s="873">
        <v>0</v>
      </c>
      <c r="CR147" s="873">
        <v>-166573</v>
      </c>
      <c r="CS147" s="873">
        <v>-3781310</v>
      </c>
      <c r="CT147" s="873">
        <v>0</v>
      </c>
      <c r="CU147" s="873">
        <v>-3781310</v>
      </c>
      <c r="CV147" s="873">
        <v>-76081</v>
      </c>
      <c r="CW147" s="873">
        <v>0</v>
      </c>
      <c r="CX147" s="873">
        <v>-76081</v>
      </c>
      <c r="CY147" s="873">
        <v>846</v>
      </c>
      <c r="CZ147" s="873">
        <v>0</v>
      </c>
      <c r="DA147" s="873">
        <v>846</v>
      </c>
      <c r="DB147" s="873">
        <v>-403497</v>
      </c>
      <c r="DC147" s="873">
        <v>0</v>
      </c>
      <c r="DD147" s="873">
        <v>-403497</v>
      </c>
      <c r="DE147" s="873">
        <v>-5582</v>
      </c>
      <c r="DF147" s="873">
        <v>0</v>
      </c>
      <c r="DG147" s="873">
        <v>-5582</v>
      </c>
      <c r="DH147" s="873">
        <v>0</v>
      </c>
      <c r="DI147" s="873">
        <v>0</v>
      </c>
      <c r="DJ147" s="873">
        <v>0</v>
      </c>
      <c r="DK147" s="873">
        <v>0</v>
      </c>
      <c r="DL147" s="873">
        <v>0</v>
      </c>
      <c r="DM147" s="873">
        <v>0</v>
      </c>
      <c r="DN147" s="873">
        <v>0</v>
      </c>
      <c r="DO147" s="873">
        <v>0</v>
      </c>
      <c r="DP147" s="873">
        <v>0</v>
      </c>
      <c r="DQ147" s="873">
        <v>0</v>
      </c>
      <c r="DR147" s="873">
        <v>0</v>
      </c>
      <c r="DS147" s="873">
        <v>0</v>
      </c>
      <c r="DT147" s="873">
        <v>0</v>
      </c>
      <c r="DU147" s="873">
        <v>0</v>
      </c>
      <c r="DV147" s="873">
        <v>0</v>
      </c>
      <c r="DW147" s="873">
        <v>0</v>
      </c>
      <c r="DX147" s="873">
        <v>0</v>
      </c>
      <c r="DY147" s="873">
        <v>0</v>
      </c>
      <c r="DZ147" s="873">
        <v>0</v>
      </c>
      <c r="EA147" s="873">
        <v>0</v>
      </c>
      <c r="EB147" s="873">
        <v>0</v>
      </c>
      <c r="EC147" s="873">
        <v>0</v>
      </c>
      <c r="ED147" s="873">
        <v>0</v>
      </c>
      <c r="EE147" s="873">
        <v>0</v>
      </c>
      <c r="EF147" s="873">
        <v>0</v>
      </c>
      <c r="EG147" s="873">
        <v>0</v>
      </c>
      <c r="EH147" s="873">
        <v>-484314</v>
      </c>
      <c r="EI147" s="873">
        <v>0</v>
      </c>
      <c r="EJ147" s="873">
        <v>-484314</v>
      </c>
      <c r="EK147" s="873">
        <v>0</v>
      </c>
      <c r="EL147" s="873">
        <v>0</v>
      </c>
      <c r="EM147" s="873">
        <v>0</v>
      </c>
      <c r="EN147" s="873">
        <v>0</v>
      </c>
      <c r="EO147" s="873">
        <v>0</v>
      </c>
      <c r="EP147" s="873">
        <v>0</v>
      </c>
      <c r="EQ147" s="873">
        <v>-88169</v>
      </c>
      <c r="ER147" s="873">
        <v>0</v>
      </c>
      <c r="ES147" s="873">
        <v>-88169</v>
      </c>
      <c r="ET147" s="873">
        <v>0</v>
      </c>
      <c r="EU147" s="873">
        <v>0</v>
      </c>
      <c r="EV147" s="873">
        <v>0</v>
      </c>
      <c r="EW147" s="873">
        <v>0</v>
      </c>
      <c r="EX147" s="873">
        <v>0</v>
      </c>
      <c r="EY147" s="873">
        <v>0</v>
      </c>
      <c r="EZ147" s="873">
        <v>0</v>
      </c>
      <c r="FA147" s="873">
        <v>0</v>
      </c>
      <c r="FB147" s="873">
        <v>0</v>
      </c>
      <c r="FC147" s="873">
        <v>0</v>
      </c>
      <c r="FD147" s="873">
        <v>0</v>
      </c>
      <c r="FE147" s="873">
        <v>0</v>
      </c>
      <c r="FF147" s="873">
        <v>0</v>
      </c>
      <c r="FG147" s="873">
        <v>0</v>
      </c>
      <c r="FH147" s="873">
        <v>0</v>
      </c>
      <c r="FI147" s="873">
        <v>0</v>
      </c>
      <c r="FJ147" s="873">
        <v>0</v>
      </c>
      <c r="FK147" s="873">
        <v>0</v>
      </c>
      <c r="FL147" s="873">
        <v>0</v>
      </c>
      <c r="FM147" s="873">
        <v>0</v>
      </c>
      <c r="FN147" s="873">
        <v>0</v>
      </c>
      <c r="FO147" s="873">
        <v>-15440</v>
      </c>
      <c r="FP147" s="873">
        <v>0</v>
      </c>
      <c r="FQ147" s="873">
        <v>-15440</v>
      </c>
      <c r="FR147" s="873">
        <v>-1519</v>
      </c>
      <c r="FS147" s="873">
        <v>0</v>
      </c>
      <c r="FT147" s="873">
        <v>-1519</v>
      </c>
      <c r="FU147" s="873">
        <v>-6712</v>
      </c>
      <c r="FV147" s="873">
        <v>0</v>
      </c>
      <c r="FW147" s="873">
        <v>-6712</v>
      </c>
      <c r="FX147" s="873">
        <v>30968</v>
      </c>
      <c r="FY147" s="873">
        <v>0</v>
      </c>
      <c r="FZ147" s="873">
        <v>30968</v>
      </c>
      <c r="GA147" s="873">
        <v>38</v>
      </c>
      <c r="GB147" s="873">
        <v>0</v>
      </c>
      <c r="GC147" s="873">
        <v>38</v>
      </c>
      <c r="GD147" s="873">
        <v>-49032340</v>
      </c>
      <c r="GE147" s="873">
        <v>0</v>
      </c>
      <c r="GF147" s="873">
        <v>-49032340</v>
      </c>
      <c r="GG147" s="873" t="s">
        <v>3071</v>
      </c>
      <c r="GH147" s="873">
        <v>0</v>
      </c>
      <c r="GI147" s="873">
        <v>0</v>
      </c>
      <c r="GJ147" s="873">
        <v>-752442</v>
      </c>
      <c r="GK147" s="873">
        <v>0</v>
      </c>
      <c r="GL147" s="873">
        <v>-752442</v>
      </c>
      <c r="GM147" s="873">
        <v>-49865616</v>
      </c>
      <c r="GN147" s="873">
        <v>0</v>
      </c>
      <c r="GO147" s="873">
        <v>-49865616</v>
      </c>
      <c r="GP147" s="873">
        <v>0</v>
      </c>
      <c r="GQ147" s="873">
        <v>0</v>
      </c>
      <c r="GR147" s="873">
        <v>0</v>
      </c>
      <c r="GS147" s="873">
        <v>0</v>
      </c>
      <c r="GT147" s="873">
        <v>0</v>
      </c>
      <c r="GU147" s="873">
        <v>0</v>
      </c>
      <c r="GV147" s="873">
        <v>0</v>
      </c>
      <c r="GW147" s="873">
        <v>0</v>
      </c>
      <c r="GX147" s="873">
        <v>0</v>
      </c>
      <c r="GY147" s="873">
        <v>99251814</v>
      </c>
      <c r="GZ147" s="873">
        <v>0</v>
      </c>
      <c r="HA147" s="873">
        <v>99251814</v>
      </c>
      <c r="HB147" s="873">
        <v>694856</v>
      </c>
      <c r="HC147" s="873">
        <v>0</v>
      </c>
      <c r="HD147" s="873">
        <v>694856</v>
      </c>
      <c r="HE147" s="873">
        <v>-10517461</v>
      </c>
      <c r="HF147" s="873">
        <v>0</v>
      </c>
      <c r="HG147" s="873">
        <v>-10517461</v>
      </c>
      <c r="HH147" s="873">
        <v>-3781310</v>
      </c>
      <c r="HI147" s="873">
        <v>0</v>
      </c>
      <c r="HJ147" s="873">
        <v>-3781310</v>
      </c>
      <c r="HK147" s="873">
        <v>-484314</v>
      </c>
      <c r="HL147" s="873">
        <v>0</v>
      </c>
      <c r="HM147" s="873">
        <v>-484314</v>
      </c>
      <c r="HN147" s="873">
        <v>-49865616</v>
      </c>
      <c r="HO147" s="873">
        <v>0</v>
      </c>
      <c r="HP147" s="873">
        <v>-49865616</v>
      </c>
      <c r="HQ147" s="873">
        <v>0</v>
      </c>
      <c r="HR147" s="873">
        <v>0</v>
      </c>
      <c r="HS147" s="873">
        <v>0</v>
      </c>
      <c r="HT147" s="873">
        <v>-63953845</v>
      </c>
      <c r="HU147" s="873">
        <v>0</v>
      </c>
      <c r="HV147" s="873">
        <v>-63953845</v>
      </c>
      <c r="HW147" s="873">
        <v>35297969</v>
      </c>
      <c r="HX147" s="873">
        <v>0</v>
      </c>
      <c r="HY147" s="873">
        <v>35297969</v>
      </c>
      <c r="HZ147" s="870" t="s">
        <v>697</v>
      </c>
      <c r="IA147" s="870" t="s">
        <v>680</v>
      </c>
      <c r="IB147" s="870" t="s">
        <v>1908</v>
      </c>
      <c r="IC147" s="870" t="s">
        <v>2732</v>
      </c>
      <c r="ID147" s="870" t="s">
        <v>2884</v>
      </c>
    </row>
    <row r="148" spans="1:238" x14ac:dyDescent="0.2">
      <c r="A148" s="870" t="s">
        <v>3069</v>
      </c>
      <c r="B148" s="870" t="s">
        <v>346</v>
      </c>
      <c r="C148" s="870" t="s">
        <v>345</v>
      </c>
      <c r="D148" s="873">
        <v>142448118</v>
      </c>
      <c r="E148" s="873">
        <v>631296</v>
      </c>
      <c r="F148" s="873">
        <v>143079414</v>
      </c>
      <c r="G148" s="873">
        <v>-4912670</v>
      </c>
      <c r="H148" s="873">
        <v>38533</v>
      </c>
      <c r="I148" s="873">
        <v>-4874137</v>
      </c>
      <c r="J148" s="873">
        <v>-566727</v>
      </c>
      <c r="K148" s="873">
        <v>0</v>
      </c>
      <c r="L148" s="873">
        <v>-566727</v>
      </c>
      <c r="M148" s="873">
        <v>425900</v>
      </c>
      <c r="N148" s="873">
        <v>0</v>
      </c>
      <c r="O148" s="873">
        <v>425900</v>
      </c>
      <c r="P148" s="873">
        <v>1002522</v>
      </c>
      <c r="Q148" s="873">
        <v>0</v>
      </c>
      <c r="R148" s="873">
        <v>1002522</v>
      </c>
      <c r="S148" s="873">
        <v>834118</v>
      </c>
      <c r="T148" s="873">
        <v>0</v>
      </c>
      <c r="U148" s="873">
        <v>834118</v>
      </c>
      <c r="V148" s="873">
        <v>1695813</v>
      </c>
      <c r="W148" s="873">
        <v>0</v>
      </c>
      <c r="X148" s="873">
        <v>1695813</v>
      </c>
      <c r="Y148" s="873">
        <v>-21260838</v>
      </c>
      <c r="Z148" s="873">
        <v>0</v>
      </c>
      <c r="AA148" s="873">
        <v>-21260838</v>
      </c>
      <c r="AB148" s="873">
        <v>-49630</v>
      </c>
      <c r="AC148" s="873">
        <v>0</v>
      </c>
      <c r="AD148" s="873">
        <v>-49630</v>
      </c>
      <c r="AE148" s="873">
        <v>-886886</v>
      </c>
      <c r="AF148" s="873">
        <v>0</v>
      </c>
      <c r="AG148" s="873">
        <v>-886886</v>
      </c>
      <c r="AH148" s="873">
        <v>-3437</v>
      </c>
      <c r="AI148" s="873">
        <v>0</v>
      </c>
      <c r="AJ148" s="873">
        <v>-3437</v>
      </c>
      <c r="AK148" s="873">
        <v>0</v>
      </c>
      <c r="AL148" s="873">
        <v>0</v>
      </c>
      <c r="AM148" s="873">
        <v>0</v>
      </c>
      <c r="AN148" s="873">
        <v>-21491</v>
      </c>
      <c r="AO148" s="873">
        <v>0</v>
      </c>
      <c r="AP148" s="873">
        <v>-21491</v>
      </c>
      <c r="AQ148" s="873">
        <v>4306</v>
      </c>
      <c r="AR148" s="873">
        <v>0</v>
      </c>
      <c r="AS148" s="873">
        <v>4306</v>
      </c>
      <c r="AT148" s="873">
        <v>-861958</v>
      </c>
      <c r="AU148" s="873">
        <v>0</v>
      </c>
      <c r="AV148" s="873">
        <v>-861958</v>
      </c>
      <c r="AW148" s="873">
        <v>-24830</v>
      </c>
      <c r="AX148" s="873">
        <v>0</v>
      </c>
      <c r="AY148" s="873">
        <v>-24830</v>
      </c>
      <c r="AZ148" s="873">
        <v>2343991</v>
      </c>
      <c r="BA148" s="873">
        <v>0</v>
      </c>
      <c r="BB148" s="873">
        <v>2343991</v>
      </c>
      <c r="BC148" s="873">
        <v>-25430</v>
      </c>
      <c r="BD148" s="873">
        <v>0</v>
      </c>
      <c r="BE148" s="873">
        <v>-25430</v>
      </c>
      <c r="BF148" s="873">
        <v>-9264302</v>
      </c>
      <c r="BG148" s="873">
        <v>0</v>
      </c>
      <c r="BH148" s="873">
        <v>-9264302</v>
      </c>
      <c r="BI148" s="873">
        <v>-95778</v>
      </c>
      <c r="BJ148" s="873">
        <v>0</v>
      </c>
      <c r="BK148" s="873">
        <v>-95778</v>
      </c>
      <c r="BL148" s="873">
        <v>-140659</v>
      </c>
      <c r="BM148" s="873">
        <v>0</v>
      </c>
      <c r="BN148" s="873">
        <v>-140659</v>
      </c>
      <c r="BO148" s="873">
        <v>522</v>
      </c>
      <c r="BP148" s="873">
        <v>0</v>
      </c>
      <c r="BQ148" s="873">
        <v>522</v>
      </c>
      <c r="BR148" s="873">
        <v>-4192</v>
      </c>
      <c r="BS148" s="873">
        <v>0</v>
      </c>
      <c r="BT148" s="873">
        <v>-4192</v>
      </c>
      <c r="BU148" s="873">
        <v>0</v>
      </c>
      <c r="BV148" s="873">
        <v>0</v>
      </c>
      <c r="BW148" s="873">
        <v>0</v>
      </c>
      <c r="BX148" s="873">
        <v>0</v>
      </c>
      <c r="BY148" s="873">
        <v>0</v>
      </c>
      <c r="BZ148" s="873">
        <v>0</v>
      </c>
      <c r="CA148" s="873">
        <v>0</v>
      </c>
      <c r="CB148" s="873">
        <v>0</v>
      </c>
      <c r="CC148" s="873">
        <v>0</v>
      </c>
      <c r="CD148" s="873">
        <v>-29333572</v>
      </c>
      <c r="CE148" s="873">
        <v>0</v>
      </c>
      <c r="CF148" s="873">
        <v>-29333572</v>
      </c>
      <c r="CG148" s="873">
        <v>-83163</v>
      </c>
      <c r="CH148" s="873">
        <v>0</v>
      </c>
      <c r="CI148" s="873">
        <v>-83163</v>
      </c>
      <c r="CJ148" s="873">
        <v>-3705</v>
      </c>
      <c r="CK148" s="873">
        <v>0</v>
      </c>
      <c r="CL148" s="873">
        <v>-3705</v>
      </c>
      <c r="CM148" s="873">
        <v>-4214645</v>
      </c>
      <c r="CN148" s="873">
        <v>-39252</v>
      </c>
      <c r="CO148" s="873">
        <v>-4253897</v>
      </c>
      <c r="CP148" s="873">
        <v>229515</v>
      </c>
      <c r="CQ148" s="873">
        <v>-38533</v>
      </c>
      <c r="CR148" s="873">
        <v>190982</v>
      </c>
      <c r="CS148" s="873">
        <v>-4071998</v>
      </c>
      <c r="CT148" s="873">
        <v>-77785</v>
      </c>
      <c r="CU148" s="873">
        <v>-4149783</v>
      </c>
      <c r="CV148" s="873">
        <v>-69675</v>
      </c>
      <c r="CW148" s="873">
        <v>0</v>
      </c>
      <c r="CX148" s="873">
        <v>-69675</v>
      </c>
      <c r="CY148" s="873">
        <v>-966</v>
      </c>
      <c r="CZ148" s="873">
        <v>0</v>
      </c>
      <c r="DA148" s="873">
        <v>-966</v>
      </c>
      <c r="DB148" s="873">
        <v>-48662</v>
      </c>
      <c r="DC148" s="873">
        <v>0</v>
      </c>
      <c r="DD148" s="873">
        <v>-48662</v>
      </c>
      <c r="DE148" s="873">
        <v>6818</v>
      </c>
      <c r="DF148" s="873">
        <v>0</v>
      </c>
      <c r="DG148" s="873">
        <v>6818</v>
      </c>
      <c r="DH148" s="873">
        <v>0</v>
      </c>
      <c r="DI148" s="873">
        <v>0</v>
      </c>
      <c r="DJ148" s="873">
        <v>0</v>
      </c>
      <c r="DK148" s="873">
        <v>0</v>
      </c>
      <c r="DL148" s="873">
        <v>0</v>
      </c>
      <c r="DM148" s="873">
        <v>0</v>
      </c>
      <c r="DN148" s="873">
        <v>0</v>
      </c>
      <c r="DO148" s="873">
        <v>0</v>
      </c>
      <c r="DP148" s="873">
        <v>0</v>
      </c>
      <c r="DQ148" s="873">
        <v>0</v>
      </c>
      <c r="DR148" s="873">
        <v>0</v>
      </c>
      <c r="DS148" s="873">
        <v>0</v>
      </c>
      <c r="DT148" s="873">
        <v>-74608</v>
      </c>
      <c r="DU148" s="873">
        <v>0</v>
      </c>
      <c r="DV148" s="873">
        <v>-74608</v>
      </c>
      <c r="DW148" s="873">
        <v>3009</v>
      </c>
      <c r="DX148" s="873">
        <v>0</v>
      </c>
      <c r="DY148" s="873">
        <v>3009</v>
      </c>
      <c r="DZ148" s="873">
        <v>-46464</v>
      </c>
      <c r="EA148" s="873">
        <v>-158896</v>
      </c>
      <c r="EB148" s="873">
        <v>-205360</v>
      </c>
      <c r="EC148" s="873">
        <v>0</v>
      </c>
      <c r="ED148" s="873">
        <v>0</v>
      </c>
      <c r="EE148" s="873">
        <v>0</v>
      </c>
      <c r="EF148" s="873">
        <v>-158896</v>
      </c>
      <c r="EG148" s="873">
        <v>0</v>
      </c>
      <c r="EH148" s="873">
        <v>-230548</v>
      </c>
      <c r="EI148" s="873">
        <v>-158896</v>
      </c>
      <c r="EJ148" s="873">
        <v>-389444</v>
      </c>
      <c r="EK148" s="873">
        <v>0</v>
      </c>
      <c r="EL148" s="873">
        <v>0</v>
      </c>
      <c r="EM148" s="873">
        <v>0</v>
      </c>
      <c r="EN148" s="873">
        <v>0</v>
      </c>
      <c r="EO148" s="873">
        <v>0</v>
      </c>
      <c r="EP148" s="873">
        <v>0</v>
      </c>
      <c r="EQ148" s="873">
        <v>-756</v>
      </c>
      <c r="ER148" s="873">
        <v>0</v>
      </c>
      <c r="ES148" s="873">
        <v>-756</v>
      </c>
      <c r="ET148" s="873">
        <v>-9485</v>
      </c>
      <c r="EU148" s="873">
        <v>0</v>
      </c>
      <c r="EV148" s="873">
        <v>-9485</v>
      </c>
      <c r="EW148" s="873">
        <v>-7898</v>
      </c>
      <c r="EX148" s="873">
        <v>0</v>
      </c>
      <c r="EY148" s="873">
        <v>-7898</v>
      </c>
      <c r="EZ148" s="873">
        <v>0</v>
      </c>
      <c r="FA148" s="873">
        <v>0</v>
      </c>
      <c r="FB148" s="873">
        <v>0</v>
      </c>
      <c r="FC148" s="873">
        <v>0</v>
      </c>
      <c r="FD148" s="873">
        <v>0</v>
      </c>
      <c r="FE148" s="873">
        <v>0</v>
      </c>
      <c r="FF148" s="873">
        <v>0</v>
      </c>
      <c r="FG148" s="873">
        <v>0</v>
      </c>
      <c r="FH148" s="873">
        <v>0</v>
      </c>
      <c r="FI148" s="873">
        <v>-1500</v>
      </c>
      <c r="FJ148" s="873">
        <v>0</v>
      </c>
      <c r="FK148" s="873">
        <v>-1500</v>
      </c>
      <c r="FL148" s="873">
        <v>0</v>
      </c>
      <c r="FM148" s="873">
        <v>0</v>
      </c>
      <c r="FN148" s="873">
        <v>0</v>
      </c>
      <c r="FO148" s="873">
        <v>-65609</v>
      </c>
      <c r="FP148" s="873">
        <v>0</v>
      </c>
      <c r="FQ148" s="873">
        <v>-65609</v>
      </c>
      <c r="FR148" s="873">
        <v>12713</v>
      </c>
      <c r="FS148" s="873">
        <v>0</v>
      </c>
      <c r="FT148" s="873">
        <v>12713</v>
      </c>
      <c r="FU148" s="873">
        <v>0</v>
      </c>
      <c r="FV148" s="873">
        <v>0</v>
      </c>
      <c r="FW148" s="873">
        <v>0</v>
      </c>
      <c r="FX148" s="873">
        <v>13204</v>
      </c>
      <c r="FY148" s="873">
        <v>0</v>
      </c>
      <c r="FZ148" s="873">
        <v>13204</v>
      </c>
      <c r="GA148" s="873">
        <v>1212</v>
      </c>
      <c r="GB148" s="873">
        <v>0</v>
      </c>
      <c r="GC148" s="873">
        <v>1212</v>
      </c>
      <c r="GD148" s="873">
        <v>-49966718</v>
      </c>
      <c r="GE148" s="873">
        <v>-276480</v>
      </c>
      <c r="GF148" s="873">
        <v>-50243198</v>
      </c>
      <c r="GG148" s="873">
        <v>-152550</v>
      </c>
      <c r="GH148" s="873">
        <v>0</v>
      </c>
      <c r="GI148" s="873">
        <v>-152550</v>
      </c>
      <c r="GJ148" s="873">
        <v>-623559</v>
      </c>
      <c r="GK148" s="873">
        <v>0</v>
      </c>
      <c r="GL148" s="873">
        <v>-623559</v>
      </c>
      <c r="GM148" s="873">
        <v>-50800946</v>
      </c>
      <c r="GN148" s="873">
        <v>-276480</v>
      </c>
      <c r="GO148" s="873">
        <v>-51077426</v>
      </c>
      <c r="GP148" s="873">
        <v>0</v>
      </c>
      <c r="GQ148" s="873">
        <v>0</v>
      </c>
      <c r="GR148" s="873">
        <v>0</v>
      </c>
      <c r="GS148" s="873">
        <v>0</v>
      </c>
      <c r="GT148" s="873">
        <v>0</v>
      </c>
      <c r="GU148" s="873">
        <v>0</v>
      </c>
      <c r="GV148" s="873">
        <v>0</v>
      </c>
      <c r="GW148" s="873">
        <v>0</v>
      </c>
      <c r="GX148" s="873">
        <v>0</v>
      </c>
      <c r="GY148" s="873">
        <v>137535448</v>
      </c>
      <c r="GZ148" s="873">
        <v>669829</v>
      </c>
      <c r="HA148" s="873">
        <v>138205277</v>
      </c>
      <c r="HB148" s="873">
        <v>1695813</v>
      </c>
      <c r="HC148" s="873">
        <v>0</v>
      </c>
      <c r="HD148" s="873">
        <v>1695813</v>
      </c>
      <c r="HE148" s="873">
        <v>-29333572</v>
      </c>
      <c r="HF148" s="873">
        <v>0</v>
      </c>
      <c r="HG148" s="873">
        <v>-29333572</v>
      </c>
      <c r="HH148" s="873">
        <v>-4071998</v>
      </c>
      <c r="HI148" s="873">
        <v>-77785</v>
      </c>
      <c r="HJ148" s="873">
        <v>-4149783</v>
      </c>
      <c r="HK148" s="873">
        <v>-230548</v>
      </c>
      <c r="HL148" s="873">
        <v>-158896</v>
      </c>
      <c r="HM148" s="873">
        <v>-389444</v>
      </c>
      <c r="HN148" s="873">
        <v>-50800946</v>
      </c>
      <c r="HO148" s="873">
        <v>-276480</v>
      </c>
      <c r="HP148" s="873">
        <v>-51077426</v>
      </c>
      <c r="HQ148" s="873">
        <v>0</v>
      </c>
      <c r="HR148" s="873">
        <v>0</v>
      </c>
      <c r="HS148" s="873">
        <v>0</v>
      </c>
      <c r="HT148" s="873">
        <v>-82741251</v>
      </c>
      <c r="HU148" s="873">
        <v>-513161</v>
      </c>
      <c r="HV148" s="873">
        <v>-83254412</v>
      </c>
      <c r="HW148" s="873">
        <v>54794197</v>
      </c>
      <c r="HX148" s="873">
        <v>156668</v>
      </c>
      <c r="HY148" s="873">
        <v>54950865</v>
      </c>
      <c r="HZ148" s="870" t="s">
        <v>690</v>
      </c>
      <c r="IA148" s="870" t="s">
        <v>711</v>
      </c>
      <c r="IB148" s="870" t="s">
        <v>1909</v>
      </c>
      <c r="IC148" s="870" t="s">
        <v>2739</v>
      </c>
      <c r="ID148" s="870" t="s">
        <v>2885</v>
      </c>
    </row>
    <row r="149" spans="1:238" x14ac:dyDescent="0.2">
      <c r="A149" s="870" t="s">
        <v>3069</v>
      </c>
      <c r="B149" s="870" t="s">
        <v>348</v>
      </c>
      <c r="C149" s="870" t="s">
        <v>347</v>
      </c>
      <c r="D149" s="873">
        <v>48756499</v>
      </c>
      <c r="E149" s="873">
        <v>0</v>
      </c>
      <c r="F149" s="873">
        <v>48756499</v>
      </c>
      <c r="G149" s="873">
        <v>5683038</v>
      </c>
      <c r="H149" s="873">
        <v>0</v>
      </c>
      <c r="I149" s="873">
        <v>5683038</v>
      </c>
      <c r="J149" s="873">
        <v>-194275</v>
      </c>
      <c r="K149" s="873">
        <v>0</v>
      </c>
      <c r="L149" s="873">
        <v>-194275</v>
      </c>
      <c r="M149" s="873">
        <v>243397</v>
      </c>
      <c r="N149" s="873">
        <v>0</v>
      </c>
      <c r="O149" s="873">
        <v>243397</v>
      </c>
      <c r="P149" s="873">
        <v>209275</v>
      </c>
      <c r="Q149" s="873">
        <v>0</v>
      </c>
      <c r="R149" s="873">
        <v>209275</v>
      </c>
      <c r="S149" s="873">
        <v>52111</v>
      </c>
      <c r="T149" s="873">
        <v>0</v>
      </c>
      <c r="U149" s="873">
        <v>52111</v>
      </c>
      <c r="V149" s="873">
        <v>310508</v>
      </c>
      <c r="W149" s="873">
        <v>0</v>
      </c>
      <c r="X149" s="873">
        <v>310508</v>
      </c>
      <c r="Y149" s="873">
        <v>-3593545</v>
      </c>
      <c r="Z149" s="873">
        <v>0</v>
      </c>
      <c r="AA149" s="873">
        <v>-3593545</v>
      </c>
      <c r="AB149" s="873">
        <v>-17374</v>
      </c>
      <c r="AC149" s="873">
        <v>0</v>
      </c>
      <c r="AD149" s="873">
        <v>-17374</v>
      </c>
      <c r="AE149" s="873">
        <v>-118417</v>
      </c>
      <c r="AF149" s="873">
        <v>0</v>
      </c>
      <c r="AG149" s="873">
        <v>-118417</v>
      </c>
      <c r="AH149" s="873">
        <v>-22</v>
      </c>
      <c r="AI149" s="873">
        <v>0</v>
      </c>
      <c r="AJ149" s="873">
        <v>-22</v>
      </c>
      <c r="AK149" s="873">
        <v>0</v>
      </c>
      <c r="AL149" s="873">
        <v>0</v>
      </c>
      <c r="AM149" s="873">
        <v>0</v>
      </c>
      <c r="AN149" s="873">
        <v>1699</v>
      </c>
      <c r="AO149" s="873">
        <v>0</v>
      </c>
      <c r="AP149" s="873">
        <v>1699</v>
      </c>
      <c r="AQ149" s="873">
        <v>0</v>
      </c>
      <c r="AR149" s="873">
        <v>0</v>
      </c>
      <c r="AS149" s="873">
        <v>0</v>
      </c>
      <c r="AT149" s="873">
        <v>-120094</v>
      </c>
      <c r="AU149" s="873">
        <v>0</v>
      </c>
      <c r="AV149" s="873">
        <v>-120094</v>
      </c>
      <c r="AW149" s="873">
        <v>-11637</v>
      </c>
      <c r="AX149" s="873">
        <v>0</v>
      </c>
      <c r="AY149" s="873">
        <v>-11637</v>
      </c>
      <c r="AZ149" s="873">
        <v>1103667</v>
      </c>
      <c r="BA149" s="873">
        <v>0</v>
      </c>
      <c r="BB149" s="873">
        <v>1103667</v>
      </c>
      <c r="BC149" s="873">
        <v>1890</v>
      </c>
      <c r="BD149" s="873">
        <v>0</v>
      </c>
      <c r="BE149" s="873">
        <v>1890</v>
      </c>
      <c r="BF149" s="873">
        <v>-2524906</v>
      </c>
      <c r="BG149" s="873">
        <v>0</v>
      </c>
      <c r="BH149" s="873">
        <v>-2524906</v>
      </c>
      <c r="BI149" s="873">
        <v>4904</v>
      </c>
      <c r="BJ149" s="873">
        <v>0</v>
      </c>
      <c r="BK149" s="873">
        <v>4904</v>
      </c>
      <c r="BL149" s="873">
        <v>-8888</v>
      </c>
      <c r="BM149" s="873">
        <v>0</v>
      </c>
      <c r="BN149" s="873">
        <v>-8888</v>
      </c>
      <c r="BO149" s="873">
        <v>0</v>
      </c>
      <c r="BP149" s="873">
        <v>0</v>
      </c>
      <c r="BQ149" s="873">
        <v>0</v>
      </c>
      <c r="BR149" s="873">
        <v>0</v>
      </c>
      <c r="BS149" s="873">
        <v>0</v>
      </c>
      <c r="BT149" s="873">
        <v>0</v>
      </c>
      <c r="BU149" s="873">
        <v>0</v>
      </c>
      <c r="BV149" s="873">
        <v>0</v>
      </c>
      <c r="BW149" s="873">
        <v>0</v>
      </c>
      <c r="BX149" s="873">
        <v>0</v>
      </c>
      <c r="BY149" s="873">
        <v>0</v>
      </c>
      <c r="BZ149" s="873">
        <v>0</v>
      </c>
      <c r="CA149" s="873">
        <v>0</v>
      </c>
      <c r="CB149" s="873">
        <v>0</v>
      </c>
      <c r="CC149" s="873">
        <v>0</v>
      </c>
      <c r="CD149" s="873">
        <v>-5135295</v>
      </c>
      <c r="CE149" s="873">
        <v>0</v>
      </c>
      <c r="CF149" s="873">
        <v>-5135295</v>
      </c>
      <c r="CG149" s="873">
        <v>0</v>
      </c>
      <c r="CH149" s="873">
        <v>0</v>
      </c>
      <c r="CI149" s="873">
        <v>0</v>
      </c>
      <c r="CJ149" s="873">
        <v>0</v>
      </c>
      <c r="CK149" s="873">
        <v>0</v>
      </c>
      <c r="CL149" s="873">
        <v>0</v>
      </c>
      <c r="CM149" s="873">
        <v>-1250089</v>
      </c>
      <c r="CN149" s="873">
        <v>0</v>
      </c>
      <c r="CO149" s="873">
        <v>-1250089</v>
      </c>
      <c r="CP149" s="873">
        <v>-43430</v>
      </c>
      <c r="CQ149" s="873">
        <v>0</v>
      </c>
      <c r="CR149" s="873">
        <v>-43430</v>
      </c>
      <c r="CS149" s="873">
        <v>-1293519</v>
      </c>
      <c r="CT149" s="873">
        <v>0</v>
      </c>
      <c r="CU149" s="873">
        <v>-1293519</v>
      </c>
      <c r="CV149" s="873">
        <v>-211877</v>
      </c>
      <c r="CW149" s="873">
        <v>0</v>
      </c>
      <c r="CX149" s="873">
        <v>-211877</v>
      </c>
      <c r="CY149" s="873">
        <v>-833</v>
      </c>
      <c r="CZ149" s="873">
        <v>0</v>
      </c>
      <c r="DA149" s="873">
        <v>-833</v>
      </c>
      <c r="DB149" s="873">
        <v>-25980</v>
      </c>
      <c r="DC149" s="873">
        <v>0</v>
      </c>
      <c r="DD149" s="873">
        <v>-25980</v>
      </c>
      <c r="DE149" s="873">
        <v>0</v>
      </c>
      <c r="DF149" s="873">
        <v>0</v>
      </c>
      <c r="DG149" s="873">
        <v>0</v>
      </c>
      <c r="DH149" s="873">
        <v>0</v>
      </c>
      <c r="DI149" s="873">
        <v>0</v>
      </c>
      <c r="DJ149" s="873">
        <v>0</v>
      </c>
      <c r="DK149" s="873">
        <v>0</v>
      </c>
      <c r="DL149" s="873">
        <v>0</v>
      </c>
      <c r="DM149" s="873">
        <v>0</v>
      </c>
      <c r="DN149" s="873">
        <v>0</v>
      </c>
      <c r="DO149" s="873">
        <v>0</v>
      </c>
      <c r="DP149" s="873">
        <v>0</v>
      </c>
      <c r="DQ149" s="873">
        <v>0</v>
      </c>
      <c r="DR149" s="873">
        <v>0</v>
      </c>
      <c r="DS149" s="873">
        <v>0</v>
      </c>
      <c r="DT149" s="873">
        <v>0</v>
      </c>
      <c r="DU149" s="873">
        <v>0</v>
      </c>
      <c r="DV149" s="873">
        <v>0</v>
      </c>
      <c r="DW149" s="873">
        <v>0</v>
      </c>
      <c r="DX149" s="873">
        <v>0</v>
      </c>
      <c r="DY149" s="873">
        <v>0</v>
      </c>
      <c r="DZ149" s="873">
        <v>0</v>
      </c>
      <c r="EA149" s="873">
        <v>0</v>
      </c>
      <c r="EB149" s="873">
        <v>0</v>
      </c>
      <c r="EC149" s="873">
        <v>0</v>
      </c>
      <c r="ED149" s="873">
        <v>0</v>
      </c>
      <c r="EE149" s="873">
        <v>0</v>
      </c>
      <c r="EF149" s="873">
        <v>0</v>
      </c>
      <c r="EG149" s="873">
        <v>0</v>
      </c>
      <c r="EH149" s="873">
        <v>-238690</v>
      </c>
      <c r="EI149" s="873">
        <v>0</v>
      </c>
      <c r="EJ149" s="873">
        <v>-238690</v>
      </c>
      <c r="EK149" s="873">
        <v>0</v>
      </c>
      <c r="EL149" s="873">
        <v>0</v>
      </c>
      <c r="EM149" s="873">
        <v>0</v>
      </c>
      <c r="EN149" s="873">
        <v>0</v>
      </c>
      <c r="EO149" s="873">
        <v>0</v>
      </c>
      <c r="EP149" s="873">
        <v>0</v>
      </c>
      <c r="EQ149" s="873">
        <v>0</v>
      </c>
      <c r="ER149" s="873">
        <v>0</v>
      </c>
      <c r="ES149" s="873">
        <v>0</v>
      </c>
      <c r="ET149" s="873">
        <v>0</v>
      </c>
      <c r="EU149" s="873">
        <v>0</v>
      </c>
      <c r="EV149" s="873">
        <v>0</v>
      </c>
      <c r="EW149" s="873">
        <v>0</v>
      </c>
      <c r="EX149" s="873">
        <v>0</v>
      </c>
      <c r="EY149" s="873">
        <v>0</v>
      </c>
      <c r="EZ149" s="873">
        <v>0</v>
      </c>
      <c r="FA149" s="873">
        <v>0</v>
      </c>
      <c r="FB149" s="873">
        <v>0</v>
      </c>
      <c r="FC149" s="873">
        <v>0</v>
      </c>
      <c r="FD149" s="873">
        <v>0</v>
      </c>
      <c r="FE149" s="873">
        <v>0</v>
      </c>
      <c r="FF149" s="873">
        <v>0</v>
      </c>
      <c r="FG149" s="873">
        <v>0</v>
      </c>
      <c r="FH149" s="873">
        <v>0</v>
      </c>
      <c r="FI149" s="873">
        <v>0</v>
      </c>
      <c r="FJ149" s="873">
        <v>0</v>
      </c>
      <c r="FK149" s="873">
        <v>0</v>
      </c>
      <c r="FL149" s="873">
        <v>0</v>
      </c>
      <c r="FM149" s="873">
        <v>0</v>
      </c>
      <c r="FN149" s="873">
        <v>0</v>
      </c>
      <c r="FO149" s="873">
        <v>-7143</v>
      </c>
      <c r="FP149" s="873">
        <v>0</v>
      </c>
      <c r="FQ149" s="873">
        <v>-7143</v>
      </c>
      <c r="FR149" s="873">
        <v>1669</v>
      </c>
      <c r="FS149" s="873">
        <v>0</v>
      </c>
      <c r="FT149" s="873">
        <v>1669</v>
      </c>
      <c r="FU149" s="873">
        <v>0</v>
      </c>
      <c r="FV149" s="873">
        <v>0</v>
      </c>
      <c r="FW149" s="873">
        <v>0</v>
      </c>
      <c r="FX149" s="873">
        <v>-33405</v>
      </c>
      <c r="FY149" s="873">
        <v>0</v>
      </c>
      <c r="FZ149" s="873">
        <v>-33405</v>
      </c>
      <c r="GA149" s="873">
        <v>0</v>
      </c>
      <c r="GB149" s="873">
        <v>0</v>
      </c>
      <c r="GC149" s="873">
        <v>0</v>
      </c>
      <c r="GD149" s="873">
        <v>-11127060</v>
      </c>
      <c r="GE149" s="873">
        <v>0</v>
      </c>
      <c r="GF149" s="873">
        <v>-11127060</v>
      </c>
      <c r="GG149" s="873">
        <v>-13468</v>
      </c>
      <c r="GH149" s="873">
        <v>0</v>
      </c>
      <c r="GI149" s="873">
        <v>-13468</v>
      </c>
      <c r="GJ149" s="873">
        <v>-175370</v>
      </c>
      <c r="GK149" s="873">
        <v>0</v>
      </c>
      <c r="GL149" s="873">
        <v>-175370</v>
      </c>
      <c r="GM149" s="873">
        <v>-11354777</v>
      </c>
      <c r="GN149" s="873">
        <v>0</v>
      </c>
      <c r="GO149" s="873">
        <v>-11354777</v>
      </c>
      <c r="GP149" s="873">
        <v>0</v>
      </c>
      <c r="GQ149" s="873">
        <v>0</v>
      </c>
      <c r="GR149" s="873">
        <v>0</v>
      </c>
      <c r="GS149" s="873">
        <v>0</v>
      </c>
      <c r="GT149" s="873">
        <v>0</v>
      </c>
      <c r="GU149" s="873">
        <v>0</v>
      </c>
      <c r="GV149" s="873">
        <v>0</v>
      </c>
      <c r="GW149" s="873">
        <v>0</v>
      </c>
      <c r="GX149" s="873">
        <v>0</v>
      </c>
      <c r="GY149" s="873">
        <v>54439537</v>
      </c>
      <c r="GZ149" s="873">
        <v>0</v>
      </c>
      <c r="HA149" s="873">
        <v>54439537</v>
      </c>
      <c r="HB149" s="873">
        <v>310508</v>
      </c>
      <c r="HC149" s="873">
        <v>0</v>
      </c>
      <c r="HD149" s="873">
        <v>310508</v>
      </c>
      <c r="HE149" s="873">
        <v>-5135295</v>
      </c>
      <c r="HF149" s="873">
        <v>0</v>
      </c>
      <c r="HG149" s="873">
        <v>-5135295</v>
      </c>
      <c r="HH149" s="873">
        <v>-1293519</v>
      </c>
      <c r="HI149" s="873">
        <v>0</v>
      </c>
      <c r="HJ149" s="873">
        <v>-1293519</v>
      </c>
      <c r="HK149" s="873">
        <v>-238690</v>
      </c>
      <c r="HL149" s="873">
        <v>0</v>
      </c>
      <c r="HM149" s="873">
        <v>-238690</v>
      </c>
      <c r="HN149" s="873">
        <v>-11354777</v>
      </c>
      <c r="HO149" s="873">
        <v>0</v>
      </c>
      <c r="HP149" s="873">
        <v>-11354777</v>
      </c>
      <c r="HQ149" s="873">
        <v>0</v>
      </c>
      <c r="HR149" s="873">
        <v>0</v>
      </c>
      <c r="HS149" s="873">
        <v>0</v>
      </c>
      <c r="HT149" s="873">
        <v>-17711773</v>
      </c>
      <c r="HU149" s="873">
        <v>0</v>
      </c>
      <c r="HV149" s="873">
        <v>-17711773</v>
      </c>
      <c r="HW149" s="873">
        <v>36727764</v>
      </c>
      <c r="HX149" s="873">
        <v>0</v>
      </c>
      <c r="HY149" s="873">
        <v>36727764</v>
      </c>
      <c r="HZ149" s="870" t="s">
        <v>690</v>
      </c>
      <c r="IA149" s="870" t="s">
        <v>693</v>
      </c>
      <c r="IB149" s="870" t="s">
        <v>1909</v>
      </c>
      <c r="IC149" s="870" t="s">
        <v>2738</v>
      </c>
      <c r="ID149" s="870" t="s">
        <v>2886</v>
      </c>
    </row>
    <row r="150" spans="1:238" x14ac:dyDescent="0.2">
      <c r="A150" s="870" t="s">
        <v>3069</v>
      </c>
      <c r="B150" s="870" t="s">
        <v>350</v>
      </c>
      <c r="C150" s="870" t="s">
        <v>349</v>
      </c>
      <c r="D150" s="873">
        <v>221084904</v>
      </c>
      <c r="E150" s="873">
        <v>1771238</v>
      </c>
      <c r="F150" s="873">
        <v>222856142</v>
      </c>
      <c r="G150" s="873">
        <v>-1700975</v>
      </c>
      <c r="H150" s="873">
        <v>-59184</v>
      </c>
      <c r="I150" s="873">
        <v>-1760159</v>
      </c>
      <c r="J150" s="873">
        <v>-4022365</v>
      </c>
      <c r="K150" s="873">
        <v>0</v>
      </c>
      <c r="L150" s="873">
        <v>-4022365</v>
      </c>
      <c r="M150" s="873">
        <v>1356646</v>
      </c>
      <c r="N150" s="873">
        <v>0</v>
      </c>
      <c r="O150" s="873">
        <v>1356646</v>
      </c>
      <c r="P150" s="873">
        <v>505033</v>
      </c>
      <c r="Q150" s="873">
        <v>0</v>
      </c>
      <c r="R150" s="873">
        <v>505033</v>
      </c>
      <c r="S150" s="873">
        <v>290934</v>
      </c>
      <c r="T150" s="873">
        <v>-242</v>
      </c>
      <c r="U150" s="873">
        <v>290692</v>
      </c>
      <c r="V150" s="873">
        <v>-1869752</v>
      </c>
      <c r="W150" s="873">
        <v>-242</v>
      </c>
      <c r="X150" s="873">
        <v>-1869994</v>
      </c>
      <c r="Y150" s="873">
        <v>-9110290</v>
      </c>
      <c r="Z150" s="873">
        <v>0</v>
      </c>
      <c r="AA150" s="873">
        <v>-9110290</v>
      </c>
      <c r="AB150" s="873">
        <v>0</v>
      </c>
      <c r="AC150" s="873">
        <v>0</v>
      </c>
      <c r="AD150" s="873">
        <v>0</v>
      </c>
      <c r="AE150" s="873">
        <v>28842</v>
      </c>
      <c r="AF150" s="873">
        <v>0</v>
      </c>
      <c r="AG150" s="873">
        <v>28842</v>
      </c>
      <c r="AH150" s="873">
        <v>-168</v>
      </c>
      <c r="AI150" s="873">
        <v>0</v>
      </c>
      <c r="AJ150" s="873">
        <v>-168</v>
      </c>
      <c r="AK150" s="873">
        <v>0</v>
      </c>
      <c r="AL150" s="873">
        <v>0</v>
      </c>
      <c r="AM150" s="873">
        <v>0</v>
      </c>
      <c r="AN150" s="873">
        <v>14526</v>
      </c>
      <c r="AO150" s="873">
        <v>0</v>
      </c>
      <c r="AP150" s="873">
        <v>14526</v>
      </c>
      <c r="AQ150" s="873">
        <v>0</v>
      </c>
      <c r="AR150" s="873">
        <v>0</v>
      </c>
      <c r="AS150" s="873">
        <v>0</v>
      </c>
      <c r="AT150" s="873">
        <v>14484</v>
      </c>
      <c r="AU150" s="873">
        <v>0</v>
      </c>
      <c r="AV150" s="873">
        <v>14484</v>
      </c>
      <c r="AW150" s="873">
        <v>0</v>
      </c>
      <c r="AX150" s="873">
        <v>0</v>
      </c>
      <c r="AY150" s="873">
        <v>0</v>
      </c>
      <c r="AZ150" s="873">
        <v>4627412</v>
      </c>
      <c r="BA150" s="873">
        <v>39858</v>
      </c>
      <c r="BB150" s="873">
        <v>4667270</v>
      </c>
      <c r="BC150" s="873">
        <v>-39951</v>
      </c>
      <c r="BD150" s="873">
        <v>0</v>
      </c>
      <c r="BE150" s="873">
        <v>-39951</v>
      </c>
      <c r="BF150" s="873">
        <v>-21530543</v>
      </c>
      <c r="BG150" s="873">
        <v>0</v>
      </c>
      <c r="BH150" s="873">
        <v>-21530543</v>
      </c>
      <c r="BI150" s="873">
        <v>-142343</v>
      </c>
      <c r="BJ150" s="873">
        <v>0</v>
      </c>
      <c r="BK150" s="873">
        <v>-142343</v>
      </c>
      <c r="BL150" s="873">
        <v>-8090</v>
      </c>
      <c r="BM150" s="873">
        <v>0</v>
      </c>
      <c r="BN150" s="873">
        <v>-8090</v>
      </c>
      <c r="BO150" s="873">
        <v>0</v>
      </c>
      <c r="BP150" s="873">
        <v>0</v>
      </c>
      <c r="BQ150" s="873">
        <v>0</v>
      </c>
      <c r="BR150" s="873">
        <v>0</v>
      </c>
      <c r="BS150" s="873">
        <v>0</v>
      </c>
      <c r="BT150" s="873">
        <v>0</v>
      </c>
      <c r="BU150" s="873">
        <v>0</v>
      </c>
      <c r="BV150" s="873">
        <v>0</v>
      </c>
      <c r="BW150" s="873">
        <v>0</v>
      </c>
      <c r="BX150" s="873">
        <v>0</v>
      </c>
      <c r="BY150" s="873">
        <v>0</v>
      </c>
      <c r="BZ150" s="873">
        <v>0</v>
      </c>
      <c r="CA150" s="873">
        <v>0</v>
      </c>
      <c r="CB150" s="873">
        <v>0</v>
      </c>
      <c r="CC150" s="873">
        <v>0</v>
      </c>
      <c r="CD150" s="873">
        <v>-26174963</v>
      </c>
      <c r="CE150" s="873">
        <v>39858</v>
      </c>
      <c r="CF150" s="873">
        <v>-26135105</v>
      </c>
      <c r="CG150" s="873">
        <v>0</v>
      </c>
      <c r="CH150" s="873">
        <v>0</v>
      </c>
      <c r="CI150" s="873">
        <v>0</v>
      </c>
      <c r="CJ150" s="873">
        <v>0</v>
      </c>
      <c r="CK150" s="873">
        <v>0</v>
      </c>
      <c r="CL150" s="873">
        <v>0</v>
      </c>
      <c r="CM150" s="873">
        <v>-5876625</v>
      </c>
      <c r="CN150" s="873">
        <v>0</v>
      </c>
      <c r="CO150" s="873">
        <v>-5876625</v>
      </c>
      <c r="CP150" s="873">
        <v>-586487</v>
      </c>
      <c r="CQ150" s="873">
        <v>0</v>
      </c>
      <c r="CR150" s="873">
        <v>-586487</v>
      </c>
      <c r="CS150" s="873">
        <v>-6463112</v>
      </c>
      <c r="CT150" s="873">
        <v>0</v>
      </c>
      <c r="CU150" s="873">
        <v>-6463112</v>
      </c>
      <c r="CV150" s="873">
        <v>-235404</v>
      </c>
      <c r="CW150" s="873">
        <v>0</v>
      </c>
      <c r="CX150" s="873">
        <v>-235404</v>
      </c>
      <c r="CY150" s="873">
        <v>-3833</v>
      </c>
      <c r="CZ150" s="873">
        <v>0</v>
      </c>
      <c r="DA150" s="873">
        <v>-3833</v>
      </c>
      <c r="DB150" s="873">
        <v>-382980</v>
      </c>
      <c r="DC150" s="873">
        <v>0</v>
      </c>
      <c r="DD150" s="873">
        <v>-382980</v>
      </c>
      <c r="DE150" s="873">
        <v>1082</v>
      </c>
      <c r="DF150" s="873">
        <v>0</v>
      </c>
      <c r="DG150" s="873">
        <v>1082</v>
      </c>
      <c r="DH150" s="873">
        <v>0</v>
      </c>
      <c r="DI150" s="873">
        <v>0</v>
      </c>
      <c r="DJ150" s="873">
        <v>0</v>
      </c>
      <c r="DK150" s="873">
        <v>0</v>
      </c>
      <c r="DL150" s="873">
        <v>0</v>
      </c>
      <c r="DM150" s="873">
        <v>0</v>
      </c>
      <c r="DN150" s="873">
        <v>0</v>
      </c>
      <c r="DO150" s="873">
        <v>0</v>
      </c>
      <c r="DP150" s="873">
        <v>0</v>
      </c>
      <c r="DQ150" s="873">
        <v>0</v>
      </c>
      <c r="DR150" s="873">
        <v>0</v>
      </c>
      <c r="DS150" s="873">
        <v>0</v>
      </c>
      <c r="DT150" s="873">
        <v>0</v>
      </c>
      <c r="DU150" s="873">
        <v>0</v>
      </c>
      <c r="DV150" s="873">
        <v>0</v>
      </c>
      <c r="DW150" s="873">
        <v>0</v>
      </c>
      <c r="DX150" s="873">
        <v>0</v>
      </c>
      <c r="DY150" s="873">
        <v>0</v>
      </c>
      <c r="DZ150" s="873">
        <v>0</v>
      </c>
      <c r="EA150" s="873">
        <v>0</v>
      </c>
      <c r="EB150" s="873">
        <v>0</v>
      </c>
      <c r="EC150" s="873">
        <v>0</v>
      </c>
      <c r="ED150" s="873">
        <v>0</v>
      </c>
      <c r="EE150" s="873">
        <v>0</v>
      </c>
      <c r="EF150" s="873">
        <v>0</v>
      </c>
      <c r="EG150" s="873">
        <v>0</v>
      </c>
      <c r="EH150" s="873">
        <v>-621135</v>
      </c>
      <c r="EI150" s="873">
        <v>0</v>
      </c>
      <c r="EJ150" s="873">
        <v>-621135</v>
      </c>
      <c r="EK150" s="873">
        <v>0</v>
      </c>
      <c r="EL150" s="873">
        <v>0</v>
      </c>
      <c r="EM150" s="873">
        <v>0</v>
      </c>
      <c r="EN150" s="873">
        <v>0</v>
      </c>
      <c r="EO150" s="873">
        <v>0</v>
      </c>
      <c r="EP150" s="873">
        <v>0</v>
      </c>
      <c r="EQ150" s="873">
        <v>5151</v>
      </c>
      <c r="ER150" s="873">
        <v>0</v>
      </c>
      <c r="ES150" s="873">
        <v>5151</v>
      </c>
      <c r="ET150" s="873">
        <v>0</v>
      </c>
      <c r="EU150" s="873">
        <v>0</v>
      </c>
      <c r="EV150" s="873">
        <v>0</v>
      </c>
      <c r="EW150" s="873">
        <v>0</v>
      </c>
      <c r="EX150" s="873">
        <v>0</v>
      </c>
      <c r="EY150" s="873">
        <v>0</v>
      </c>
      <c r="EZ150" s="873">
        <v>0</v>
      </c>
      <c r="FA150" s="873">
        <v>0</v>
      </c>
      <c r="FB150" s="873">
        <v>0</v>
      </c>
      <c r="FC150" s="873">
        <v>0</v>
      </c>
      <c r="FD150" s="873">
        <v>0</v>
      </c>
      <c r="FE150" s="873">
        <v>0</v>
      </c>
      <c r="FF150" s="873">
        <v>0</v>
      </c>
      <c r="FG150" s="873">
        <v>0</v>
      </c>
      <c r="FH150" s="873">
        <v>0</v>
      </c>
      <c r="FI150" s="873">
        <v>0</v>
      </c>
      <c r="FJ150" s="873">
        <v>0</v>
      </c>
      <c r="FK150" s="873">
        <v>0</v>
      </c>
      <c r="FL150" s="873">
        <v>0</v>
      </c>
      <c r="FM150" s="873">
        <v>0</v>
      </c>
      <c r="FN150" s="873">
        <v>0</v>
      </c>
      <c r="FO150" s="873">
        <v>-243991</v>
      </c>
      <c r="FP150" s="873">
        <v>0</v>
      </c>
      <c r="FQ150" s="873">
        <v>-243991</v>
      </c>
      <c r="FR150" s="873">
        <v>3791</v>
      </c>
      <c r="FS150" s="873">
        <v>0</v>
      </c>
      <c r="FT150" s="873">
        <v>3791</v>
      </c>
      <c r="FU150" s="873">
        <v>-83417</v>
      </c>
      <c r="FV150" s="873">
        <v>0</v>
      </c>
      <c r="FW150" s="873">
        <v>-83417</v>
      </c>
      <c r="FX150" s="873">
        <v>33089</v>
      </c>
      <c r="FY150" s="873">
        <v>0</v>
      </c>
      <c r="FZ150" s="873">
        <v>33089</v>
      </c>
      <c r="GA150" s="873">
        <v>0</v>
      </c>
      <c r="GB150" s="873">
        <v>0</v>
      </c>
      <c r="GC150" s="873">
        <v>0</v>
      </c>
      <c r="GD150" s="873">
        <v>-83945551</v>
      </c>
      <c r="GE150" s="873">
        <v>-1433935</v>
      </c>
      <c r="GF150" s="873">
        <v>-85379486</v>
      </c>
      <c r="GG150" s="873">
        <v>-106474</v>
      </c>
      <c r="GH150" s="873">
        <v>123</v>
      </c>
      <c r="GI150" s="873">
        <v>-106351</v>
      </c>
      <c r="GJ150" s="873">
        <v>-1220279</v>
      </c>
      <c r="GK150" s="873">
        <v>0</v>
      </c>
      <c r="GL150" s="873">
        <v>-1220279</v>
      </c>
      <c r="GM150" s="873">
        <v>-85557681</v>
      </c>
      <c r="GN150" s="873">
        <v>-1433812</v>
      </c>
      <c r="GO150" s="873">
        <v>-86991493</v>
      </c>
      <c r="GP150" s="873">
        <v>0</v>
      </c>
      <c r="GQ150" s="873">
        <v>0</v>
      </c>
      <c r="GR150" s="873">
        <v>0</v>
      </c>
      <c r="GS150" s="873">
        <v>0</v>
      </c>
      <c r="GT150" s="873">
        <v>0</v>
      </c>
      <c r="GU150" s="873">
        <v>0</v>
      </c>
      <c r="GV150" s="873">
        <v>0</v>
      </c>
      <c r="GW150" s="873">
        <v>0</v>
      </c>
      <c r="GX150" s="873">
        <v>0</v>
      </c>
      <c r="GY150" s="873">
        <v>219383929</v>
      </c>
      <c r="GZ150" s="873">
        <v>1712054</v>
      </c>
      <c r="HA150" s="873">
        <v>221095983</v>
      </c>
      <c r="HB150" s="873">
        <v>-1869752</v>
      </c>
      <c r="HC150" s="873">
        <v>-242</v>
      </c>
      <c r="HD150" s="873">
        <v>-1869994</v>
      </c>
      <c r="HE150" s="873">
        <v>-26174963</v>
      </c>
      <c r="HF150" s="873">
        <v>39858</v>
      </c>
      <c r="HG150" s="873">
        <v>-26135105</v>
      </c>
      <c r="HH150" s="873">
        <v>-6463112</v>
      </c>
      <c r="HI150" s="873">
        <v>0</v>
      </c>
      <c r="HJ150" s="873">
        <v>-6463112</v>
      </c>
      <c r="HK150" s="873">
        <v>-621135</v>
      </c>
      <c r="HL150" s="873">
        <v>0</v>
      </c>
      <c r="HM150" s="873">
        <v>-621135</v>
      </c>
      <c r="HN150" s="873">
        <v>-85557681</v>
      </c>
      <c r="HO150" s="873">
        <v>-1433812</v>
      </c>
      <c r="HP150" s="873">
        <v>-86991493</v>
      </c>
      <c r="HQ150" s="873">
        <v>0</v>
      </c>
      <c r="HR150" s="873">
        <v>0</v>
      </c>
      <c r="HS150" s="873">
        <v>0</v>
      </c>
      <c r="HT150" s="873">
        <v>-120686643</v>
      </c>
      <c r="HU150" s="873">
        <v>-1394196</v>
      </c>
      <c r="HV150" s="873">
        <v>-122080839</v>
      </c>
      <c r="HW150" s="873">
        <v>98697286</v>
      </c>
      <c r="HX150" s="873">
        <v>317858</v>
      </c>
      <c r="HY150" s="873">
        <v>99015144</v>
      </c>
      <c r="HZ150" s="870" t="s">
        <v>697</v>
      </c>
      <c r="IA150" s="870" t="s">
        <v>680</v>
      </c>
      <c r="IB150" s="870" t="s">
        <v>1910</v>
      </c>
      <c r="IC150" s="870" t="s">
        <v>2732</v>
      </c>
      <c r="ID150" s="870" t="s">
        <v>2887</v>
      </c>
    </row>
    <row r="151" spans="1:238" x14ac:dyDescent="0.2">
      <c r="A151" s="870" t="s">
        <v>3070</v>
      </c>
      <c r="B151" s="870" t="s">
        <v>352</v>
      </c>
      <c r="C151" s="870" t="s">
        <v>351</v>
      </c>
      <c r="D151" s="873">
        <v>79499133</v>
      </c>
      <c r="E151" s="873">
        <v>0</v>
      </c>
      <c r="F151" s="873">
        <v>79499133</v>
      </c>
      <c r="G151" s="873">
        <v>-2713924</v>
      </c>
      <c r="H151" s="873">
        <v>0</v>
      </c>
      <c r="I151" s="873">
        <v>-2713924</v>
      </c>
      <c r="J151" s="873">
        <v>-299762</v>
      </c>
      <c r="K151" s="873">
        <v>0</v>
      </c>
      <c r="L151" s="873">
        <v>-299762</v>
      </c>
      <c r="M151" s="873">
        <v>89458</v>
      </c>
      <c r="N151" s="873">
        <v>0</v>
      </c>
      <c r="O151" s="873">
        <v>89458</v>
      </c>
      <c r="P151" s="873">
        <v>293266</v>
      </c>
      <c r="Q151" s="873">
        <v>0</v>
      </c>
      <c r="R151" s="873">
        <v>293266</v>
      </c>
      <c r="S151" s="873">
        <v>85741</v>
      </c>
      <c r="T151" s="873">
        <v>0</v>
      </c>
      <c r="U151" s="873">
        <v>85741</v>
      </c>
      <c r="V151" s="873">
        <v>168703</v>
      </c>
      <c r="W151" s="873">
        <v>0</v>
      </c>
      <c r="X151" s="873">
        <v>168703</v>
      </c>
      <c r="Y151" s="873">
        <v>-5513080</v>
      </c>
      <c r="Z151" s="873">
        <v>0</v>
      </c>
      <c r="AA151" s="873">
        <v>-5513080</v>
      </c>
      <c r="AB151" s="873">
        <v>-37700</v>
      </c>
      <c r="AC151" s="873">
        <v>0</v>
      </c>
      <c r="AD151" s="873">
        <v>-37700</v>
      </c>
      <c r="AE151" s="873">
        <v>-127147</v>
      </c>
      <c r="AF151" s="873">
        <v>0</v>
      </c>
      <c r="AG151" s="873">
        <v>-127147</v>
      </c>
      <c r="AH151" s="873">
        <v>6097</v>
      </c>
      <c r="AI151" s="873">
        <v>0</v>
      </c>
      <c r="AJ151" s="873">
        <v>6097</v>
      </c>
      <c r="AK151" s="873">
        <v>0</v>
      </c>
      <c r="AL151" s="873">
        <v>0</v>
      </c>
      <c r="AM151" s="873">
        <v>0</v>
      </c>
      <c r="AN151" s="873">
        <v>17932</v>
      </c>
      <c r="AO151" s="873">
        <v>0</v>
      </c>
      <c r="AP151" s="873">
        <v>17932</v>
      </c>
      <c r="AQ151" s="873">
        <v>0</v>
      </c>
      <c r="AR151" s="873">
        <v>0</v>
      </c>
      <c r="AS151" s="873">
        <v>0</v>
      </c>
      <c r="AT151" s="873">
        <v>-151176</v>
      </c>
      <c r="AU151" s="873">
        <v>0</v>
      </c>
      <c r="AV151" s="873">
        <v>-151176</v>
      </c>
      <c r="AW151" s="873">
        <v>-15249</v>
      </c>
      <c r="AX151" s="873">
        <v>0</v>
      </c>
      <c r="AY151" s="873">
        <v>-15249</v>
      </c>
      <c r="AZ151" s="873">
        <v>1632032</v>
      </c>
      <c r="BA151" s="873">
        <v>0</v>
      </c>
      <c r="BB151" s="873">
        <v>1632032</v>
      </c>
      <c r="BC151" s="873">
        <v>-51276</v>
      </c>
      <c r="BD151" s="873">
        <v>0</v>
      </c>
      <c r="BE151" s="873">
        <v>-51276</v>
      </c>
      <c r="BF151" s="873">
        <v>-4530447</v>
      </c>
      <c r="BG151" s="873">
        <v>0</v>
      </c>
      <c r="BH151" s="873">
        <v>-4530447</v>
      </c>
      <c r="BI151" s="873">
        <v>701711</v>
      </c>
      <c r="BJ151" s="873">
        <v>0</v>
      </c>
      <c r="BK151" s="873">
        <v>701711</v>
      </c>
      <c r="BL151" s="873">
        <v>-66382</v>
      </c>
      <c r="BM151" s="873">
        <v>0</v>
      </c>
      <c r="BN151" s="873">
        <v>-66382</v>
      </c>
      <c r="BO151" s="873">
        <v>-8375</v>
      </c>
      <c r="BP151" s="873">
        <v>0</v>
      </c>
      <c r="BQ151" s="873">
        <v>-8375</v>
      </c>
      <c r="BR151" s="873">
        <v>-23358</v>
      </c>
      <c r="BS151" s="873">
        <v>0</v>
      </c>
      <c r="BT151" s="873">
        <v>-23358</v>
      </c>
      <c r="BU151" s="873">
        <v>1698</v>
      </c>
      <c r="BV151" s="873">
        <v>0</v>
      </c>
      <c r="BW151" s="873">
        <v>1698</v>
      </c>
      <c r="BX151" s="873">
        <v>0</v>
      </c>
      <c r="BY151" s="873">
        <v>0</v>
      </c>
      <c r="BZ151" s="873">
        <v>0</v>
      </c>
      <c r="CA151" s="873">
        <v>0</v>
      </c>
      <c r="CB151" s="873">
        <v>0</v>
      </c>
      <c r="CC151" s="873">
        <v>0</v>
      </c>
      <c r="CD151" s="873">
        <v>-7984624</v>
      </c>
      <c r="CE151" s="873">
        <v>0</v>
      </c>
      <c r="CF151" s="873">
        <v>-7984624</v>
      </c>
      <c r="CG151" s="873">
        <v>-56190</v>
      </c>
      <c r="CH151" s="873">
        <v>0</v>
      </c>
      <c r="CI151" s="873">
        <v>-56190</v>
      </c>
      <c r="CJ151" s="873">
        <v>-13240</v>
      </c>
      <c r="CK151" s="873">
        <v>0</v>
      </c>
      <c r="CL151" s="873">
        <v>-13240</v>
      </c>
      <c r="CM151" s="873">
        <v>-1351524</v>
      </c>
      <c r="CN151" s="873">
        <v>0</v>
      </c>
      <c r="CO151" s="873">
        <v>-1351524</v>
      </c>
      <c r="CP151" s="873">
        <v>-32750</v>
      </c>
      <c r="CQ151" s="873">
        <v>0</v>
      </c>
      <c r="CR151" s="873">
        <v>-32750</v>
      </c>
      <c r="CS151" s="873">
        <v>-1453704</v>
      </c>
      <c r="CT151" s="873">
        <v>0</v>
      </c>
      <c r="CU151" s="873">
        <v>-1453704</v>
      </c>
      <c r="CV151" s="873">
        <v>-118693</v>
      </c>
      <c r="CW151" s="873">
        <v>0</v>
      </c>
      <c r="CX151" s="873">
        <v>-118693</v>
      </c>
      <c r="CY151" s="873">
        <v>-1080</v>
      </c>
      <c r="CZ151" s="873">
        <v>0</v>
      </c>
      <c r="DA151" s="873">
        <v>-1080</v>
      </c>
      <c r="DB151" s="873">
        <v>-101496</v>
      </c>
      <c r="DC151" s="873">
        <v>0</v>
      </c>
      <c r="DD151" s="873">
        <v>-101496</v>
      </c>
      <c r="DE151" s="873">
        <v>2933</v>
      </c>
      <c r="DF151" s="873">
        <v>0</v>
      </c>
      <c r="DG151" s="873">
        <v>2933</v>
      </c>
      <c r="DH151" s="873">
        <v>-3698</v>
      </c>
      <c r="DI151" s="873">
        <v>0</v>
      </c>
      <c r="DJ151" s="873">
        <v>-3698</v>
      </c>
      <c r="DK151" s="873">
        <v>-2094</v>
      </c>
      <c r="DL151" s="873">
        <v>0</v>
      </c>
      <c r="DM151" s="873">
        <v>-2094</v>
      </c>
      <c r="DN151" s="873">
        <v>0</v>
      </c>
      <c r="DO151" s="873">
        <v>0</v>
      </c>
      <c r="DP151" s="873">
        <v>0</v>
      </c>
      <c r="DQ151" s="873">
        <v>0</v>
      </c>
      <c r="DR151" s="873">
        <v>0</v>
      </c>
      <c r="DS151" s="873">
        <v>0</v>
      </c>
      <c r="DT151" s="873">
        <v>0</v>
      </c>
      <c r="DU151" s="873">
        <v>0</v>
      </c>
      <c r="DV151" s="873">
        <v>0</v>
      </c>
      <c r="DW151" s="873">
        <v>0</v>
      </c>
      <c r="DX151" s="873">
        <v>0</v>
      </c>
      <c r="DY151" s="873">
        <v>0</v>
      </c>
      <c r="DZ151" s="873">
        <v>0</v>
      </c>
      <c r="EA151" s="873">
        <v>0</v>
      </c>
      <c r="EB151" s="873">
        <v>0</v>
      </c>
      <c r="EC151" s="873">
        <v>0</v>
      </c>
      <c r="ED151" s="873">
        <v>0</v>
      </c>
      <c r="EE151" s="873">
        <v>0</v>
      </c>
      <c r="EF151" s="873">
        <v>0</v>
      </c>
      <c r="EG151" s="873">
        <v>0</v>
      </c>
      <c r="EH151" s="873">
        <v>-224128</v>
      </c>
      <c r="EI151" s="873">
        <v>0</v>
      </c>
      <c r="EJ151" s="873">
        <v>-224128</v>
      </c>
      <c r="EK151" s="873">
        <v>0</v>
      </c>
      <c r="EL151" s="873">
        <v>0</v>
      </c>
      <c r="EM151" s="873">
        <v>0</v>
      </c>
      <c r="EN151" s="873">
        <v>0</v>
      </c>
      <c r="EO151" s="873">
        <v>0</v>
      </c>
      <c r="EP151" s="873">
        <v>0</v>
      </c>
      <c r="EQ151" s="873">
        <v>914</v>
      </c>
      <c r="ER151" s="873">
        <v>0</v>
      </c>
      <c r="ES151" s="873">
        <v>914</v>
      </c>
      <c r="ET151" s="873">
        <v>0</v>
      </c>
      <c r="EU151" s="873">
        <v>0</v>
      </c>
      <c r="EV151" s="873">
        <v>0</v>
      </c>
      <c r="EW151" s="873">
        <v>0</v>
      </c>
      <c r="EX151" s="873">
        <v>0</v>
      </c>
      <c r="EY151" s="873">
        <v>0</v>
      </c>
      <c r="EZ151" s="873">
        <v>0</v>
      </c>
      <c r="FA151" s="873">
        <v>0</v>
      </c>
      <c r="FB151" s="873">
        <v>0</v>
      </c>
      <c r="FC151" s="873">
        <v>-26202</v>
      </c>
      <c r="FD151" s="873">
        <v>0</v>
      </c>
      <c r="FE151" s="873">
        <v>-26202</v>
      </c>
      <c r="FF151" s="873">
        <v>-1610</v>
      </c>
      <c r="FG151" s="873">
        <v>0</v>
      </c>
      <c r="FH151" s="873">
        <v>-1610</v>
      </c>
      <c r="FI151" s="873">
        <v>0</v>
      </c>
      <c r="FJ151" s="873">
        <v>0</v>
      </c>
      <c r="FK151" s="873">
        <v>0</v>
      </c>
      <c r="FL151" s="873">
        <v>0</v>
      </c>
      <c r="FM151" s="873">
        <v>0</v>
      </c>
      <c r="FN151" s="873">
        <v>0</v>
      </c>
      <c r="FO151" s="873">
        <v>-30689</v>
      </c>
      <c r="FP151" s="873">
        <v>0</v>
      </c>
      <c r="FQ151" s="873">
        <v>-30689</v>
      </c>
      <c r="FR151" s="873">
        <v>2775</v>
      </c>
      <c r="FS151" s="873">
        <v>0</v>
      </c>
      <c r="FT151" s="873">
        <v>2775</v>
      </c>
      <c r="FU151" s="873">
        <v>-7000</v>
      </c>
      <c r="FV151" s="873">
        <v>0</v>
      </c>
      <c r="FW151" s="873">
        <v>-7000</v>
      </c>
      <c r="FX151" s="873">
        <v>8793</v>
      </c>
      <c r="FY151" s="873">
        <v>0</v>
      </c>
      <c r="FZ151" s="873">
        <v>8793</v>
      </c>
      <c r="GA151" s="873">
        <v>0</v>
      </c>
      <c r="GB151" s="873">
        <v>0</v>
      </c>
      <c r="GC151" s="873">
        <v>0</v>
      </c>
      <c r="GD151" s="873">
        <v>-18731121</v>
      </c>
      <c r="GE151" s="873">
        <v>0</v>
      </c>
      <c r="GF151" s="873">
        <v>-18731121</v>
      </c>
      <c r="GG151" s="873">
        <v>0</v>
      </c>
      <c r="GH151" s="873">
        <v>0</v>
      </c>
      <c r="GI151" s="873">
        <v>0</v>
      </c>
      <c r="GJ151" s="873">
        <v>-98976</v>
      </c>
      <c r="GK151" s="873">
        <v>0</v>
      </c>
      <c r="GL151" s="873">
        <v>-98976</v>
      </c>
      <c r="GM151" s="873">
        <v>-18883116</v>
      </c>
      <c r="GN151" s="873">
        <v>0</v>
      </c>
      <c r="GO151" s="873">
        <v>-18883116</v>
      </c>
      <c r="GP151" s="873">
        <v>0</v>
      </c>
      <c r="GQ151" s="873">
        <v>0</v>
      </c>
      <c r="GR151" s="873">
        <v>0</v>
      </c>
      <c r="GS151" s="873">
        <v>0</v>
      </c>
      <c r="GT151" s="873">
        <v>0</v>
      </c>
      <c r="GU151" s="873">
        <v>0</v>
      </c>
      <c r="GV151" s="873">
        <v>0</v>
      </c>
      <c r="GW151" s="873">
        <v>0</v>
      </c>
      <c r="GX151" s="873">
        <v>0</v>
      </c>
      <c r="GY151" s="873">
        <v>76785209</v>
      </c>
      <c r="GZ151" s="873">
        <v>0</v>
      </c>
      <c r="HA151" s="873">
        <v>76785209</v>
      </c>
      <c r="HB151" s="873">
        <v>168703</v>
      </c>
      <c r="HC151" s="873">
        <v>0</v>
      </c>
      <c r="HD151" s="873">
        <v>168703</v>
      </c>
      <c r="HE151" s="873">
        <v>-7984624</v>
      </c>
      <c r="HF151" s="873">
        <v>0</v>
      </c>
      <c r="HG151" s="873">
        <v>-7984624</v>
      </c>
      <c r="HH151" s="873">
        <v>-1453704</v>
      </c>
      <c r="HI151" s="873">
        <v>0</v>
      </c>
      <c r="HJ151" s="873">
        <v>-1453704</v>
      </c>
      <c r="HK151" s="873">
        <v>-224128</v>
      </c>
      <c r="HL151" s="873">
        <v>0</v>
      </c>
      <c r="HM151" s="873">
        <v>-224128</v>
      </c>
      <c r="HN151" s="873">
        <v>-18883116</v>
      </c>
      <c r="HO151" s="873">
        <v>0</v>
      </c>
      <c r="HP151" s="873">
        <v>-18883116</v>
      </c>
      <c r="HQ151" s="873">
        <v>0</v>
      </c>
      <c r="HR151" s="873">
        <v>0</v>
      </c>
      <c r="HS151" s="873">
        <v>0</v>
      </c>
      <c r="HT151" s="873">
        <v>-28376869</v>
      </c>
      <c r="HU151" s="873">
        <v>0</v>
      </c>
      <c r="HV151" s="873">
        <v>-28376869</v>
      </c>
      <c r="HW151" s="873">
        <v>48408340</v>
      </c>
      <c r="HX151" s="873">
        <v>0</v>
      </c>
      <c r="HY151" s="873">
        <v>48408340</v>
      </c>
      <c r="HZ151" s="870" t="s">
        <v>685</v>
      </c>
      <c r="IA151" s="870" t="s">
        <v>684</v>
      </c>
      <c r="IB151" s="870" t="s">
        <v>1907</v>
      </c>
      <c r="IC151" s="870" t="s">
        <v>2738</v>
      </c>
      <c r="ID151" s="870" t="s">
        <v>2888</v>
      </c>
    </row>
    <row r="152" spans="1:238" x14ac:dyDescent="0.2">
      <c r="A152" s="870" t="s">
        <v>3069</v>
      </c>
      <c r="B152" s="870" t="s">
        <v>354</v>
      </c>
      <c r="C152" s="870" t="s">
        <v>353</v>
      </c>
      <c r="D152" s="873">
        <v>459294241</v>
      </c>
      <c r="E152" s="873">
        <v>3623296</v>
      </c>
      <c r="F152" s="873">
        <v>462917537</v>
      </c>
      <c r="G152" s="873">
        <v>-21474051</v>
      </c>
      <c r="H152" s="873">
        <v>0</v>
      </c>
      <c r="I152" s="873">
        <v>-21474051</v>
      </c>
      <c r="J152" s="873">
        <v>-1092564</v>
      </c>
      <c r="K152" s="873">
        <v>0</v>
      </c>
      <c r="L152" s="873">
        <v>-1092564</v>
      </c>
      <c r="M152" s="873">
        <v>1229240</v>
      </c>
      <c r="N152" s="873">
        <v>0</v>
      </c>
      <c r="O152" s="873">
        <v>1229240</v>
      </c>
      <c r="P152" s="873">
        <v>4195825</v>
      </c>
      <c r="Q152" s="873">
        <v>0</v>
      </c>
      <c r="R152" s="873">
        <v>4195825</v>
      </c>
      <c r="S152" s="873">
        <v>877987</v>
      </c>
      <c r="T152" s="873">
        <v>0</v>
      </c>
      <c r="U152" s="873">
        <v>877987</v>
      </c>
      <c r="V152" s="873">
        <v>5210488</v>
      </c>
      <c r="W152" s="873">
        <v>0</v>
      </c>
      <c r="X152" s="873">
        <v>5210488</v>
      </c>
      <c r="Y152" s="873">
        <v>-31110728</v>
      </c>
      <c r="Z152" s="873">
        <v>0</v>
      </c>
      <c r="AA152" s="873">
        <v>-31110728</v>
      </c>
      <c r="AB152" s="873">
        <v>0</v>
      </c>
      <c r="AC152" s="873">
        <v>0</v>
      </c>
      <c r="AD152" s="873">
        <v>0</v>
      </c>
      <c r="AE152" s="873">
        <v>-1434815</v>
      </c>
      <c r="AF152" s="873">
        <v>0</v>
      </c>
      <c r="AG152" s="873">
        <v>-1434815</v>
      </c>
      <c r="AH152" s="873">
        <v>-184</v>
      </c>
      <c r="AI152" s="873">
        <v>0</v>
      </c>
      <c r="AJ152" s="873">
        <v>-184</v>
      </c>
      <c r="AK152" s="873">
        <v>0</v>
      </c>
      <c r="AL152" s="873">
        <v>0</v>
      </c>
      <c r="AM152" s="873">
        <v>0</v>
      </c>
      <c r="AN152" s="873">
        <v>-27561</v>
      </c>
      <c r="AO152" s="873">
        <v>0</v>
      </c>
      <c r="AP152" s="873">
        <v>-27561</v>
      </c>
      <c r="AQ152" s="873">
        <v>0</v>
      </c>
      <c r="AR152" s="873">
        <v>0</v>
      </c>
      <c r="AS152" s="873">
        <v>0</v>
      </c>
      <c r="AT152" s="873">
        <v>-1407070</v>
      </c>
      <c r="AU152" s="873">
        <v>0</v>
      </c>
      <c r="AV152" s="873">
        <v>-1407070</v>
      </c>
      <c r="AW152" s="873">
        <v>0</v>
      </c>
      <c r="AX152" s="873">
        <v>0</v>
      </c>
      <c r="AY152" s="873">
        <v>0</v>
      </c>
      <c r="AZ152" s="873">
        <v>8943132</v>
      </c>
      <c r="BA152" s="873">
        <v>93432</v>
      </c>
      <c r="BB152" s="873">
        <v>9036564</v>
      </c>
      <c r="BC152" s="873">
        <v>-475760</v>
      </c>
      <c r="BD152" s="873">
        <v>0</v>
      </c>
      <c r="BE152" s="873">
        <v>-475760</v>
      </c>
      <c r="BF152" s="873">
        <v>-27906021</v>
      </c>
      <c r="BG152" s="873">
        <v>0</v>
      </c>
      <c r="BH152" s="873">
        <v>-27906021</v>
      </c>
      <c r="BI152" s="873">
        <v>206567</v>
      </c>
      <c r="BJ152" s="873">
        <v>0</v>
      </c>
      <c r="BK152" s="873">
        <v>206567</v>
      </c>
      <c r="BL152" s="873">
        <v>-288876</v>
      </c>
      <c r="BM152" s="873">
        <v>0</v>
      </c>
      <c r="BN152" s="873">
        <v>-288876</v>
      </c>
      <c r="BO152" s="873">
        <v>0</v>
      </c>
      <c r="BP152" s="873">
        <v>0</v>
      </c>
      <c r="BQ152" s="873">
        <v>0</v>
      </c>
      <c r="BR152" s="873">
        <v>-7511</v>
      </c>
      <c r="BS152" s="873">
        <v>0</v>
      </c>
      <c r="BT152" s="873">
        <v>-7511</v>
      </c>
      <c r="BU152" s="873">
        <v>0</v>
      </c>
      <c r="BV152" s="873">
        <v>0</v>
      </c>
      <c r="BW152" s="873">
        <v>0</v>
      </c>
      <c r="BX152" s="873">
        <v>0</v>
      </c>
      <c r="BY152" s="873">
        <v>0</v>
      </c>
      <c r="BZ152" s="873">
        <v>0</v>
      </c>
      <c r="CA152" s="873">
        <v>0</v>
      </c>
      <c r="CB152" s="873">
        <v>0</v>
      </c>
      <c r="CC152" s="873">
        <v>0</v>
      </c>
      <c r="CD152" s="873">
        <v>-52074012</v>
      </c>
      <c r="CE152" s="873">
        <v>93432</v>
      </c>
      <c r="CF152" s="873">
        <v>-51980580</v>
      </c>
      <c r="CG152" s="873">
        <v>-311951</v>
      </c>
      <c r="CH152" s="873">
        <v>0</v>
      </c>
      <c r="CI152" s="873">
        <v>-311951</v>
      </c>
      <c r="CJ152" s="873">
        <v>-8985</v>
      </c>
      <c r="CK152" s="873">
        <v>0</v>
      </c>
      <c r="CL152" s="873">
        <v>-8985</v>
      </c>
      <c r="CM152" s="873">
        <v>-20913375</v>
      </c>
      <c r="CN152" s="873">
        <v>-157287</v>
      </c>
      <c r="CO152" s="873">
        <v>-21070662</v>
      </c>
      <c r="CP152" s="873">
        <v>181115</v>
      </c>
      <c r="CQ152" s="873">
        <v>0</v>
      </c>
      <c r="CR152" s="873">
        <v>181115</v>
      </c>
      <c r="CS152" s="873">
        <v>-21053196</v>
      </c>
      <c r="CT152" s="873">
        <v>-157287</v>
      </c>
      <c r="CU152" s="873">
        <v>-21210483</v>
      </c>
      <c r="CV152" s="873">
        <v>-107044</v>
      </c>
      <c r="CW152" s="873">
        <v>0</v>
      </c>
      <c r="CX152" s="873">
        <v>-107044</v>
      </c>
      <c r="CY152" s="873">
        <v>0</v>
      </c>
      <c r="CZ152" s="873">
        <v>0</v>
      </c>
      <c r="DA152" s="873">
        <v>0</v>
      </c>
      <c r="DB152" s="873">
        <v>-426524</v>
      </c>
      <c r="DC152" s="873">
        <v>0</v>
      </c>
      <c r="DD152" s="873">
        <v>-426524</v>
      </c>
      <c r="DE152" s="873">
        <v>8018</v>
      </c>
      <c r="DF152" s="873">
        <v>0</v>
      </c>
      <c r="DG152" s="873">
        <v>8018</v>
      </c>
      <c r="DH152" s="873">
        <v>-37906</v>
      </c>
      <c r="DI152" s="873">
        <v>0</v>
      </c>
      <c r="DJ152" s="873">
        <v>-37906</v>
      </c>
      <c r="DK152" s="873">
        <v>0</v>
      </c>
      <c r="DL152" s="873">
        <v>0</v>
      </c>
      <c r="DM152" s="873">
        <v>0</v>
      </c>
      <c r="DN152" s="873">
        <v>-2354</v>
      </c>
      <c r="DO152" s="873">
        <v>0</v>
      </c>
      <c r="DP152" s="873">
        <v>-2354</v>
      </c>
      <c r="DQ152" s="873">
        <v>0</v>
      </c>
      <c r="DR152" s="873">
        <v>0</v>
      </c>
      <c r="DS152" s="873">
        <v>0</v>
      </c>
      <c r="DT152" s="873">
        <v>0</v>
      </c>
      <c r="DU152" s="873">
        <v>0</v>
      </c>
      <c r="DV152" s="873">
        <v>0</v>
      </c>
      <c r="DW152" s="873">
        <v>0</v>
      </c>
      <c r="DX152" s="873">
        <v>0</v>
      </c>
      <c r="DY152" s="873">
        <v>0</v>
      </c>
      <c r="DZ152" s="873">
        <v>-319661</v>
      </c>
      <c r="EA152" s="873">
        <v>-327259</v>
      </c>
      <c r="EB152" s="873">
        <v>-646920</v>
      </c>
      <c r="EC152" s="873">
        <v>7453</v>
      </c>
      <c r="ED152" s="873">
        <v>0</v>
      </c>
      <c r="EE152" s="873">
        <v>7453</v>
      </c>
      <c r="EF152" s="873">
        <v>-327259</v>
      </c>
      <c r="EG152" s="873">
        <v>0</v>
      </c>
      <c r="EH152" s="873">
        <v>-878018</v>
      </c>
      <c r="EI152" s="873">
        <v>-327259</v>
      </c>
      <c r="EJ152" s="873">
        <v>-1205277</v>
      </c>
      <c r="EK152" s="873">
        <v>0</v>
      </c>
      <c r="EL152" s="873">
        <v>0</v>
      </c>
      <c r="EM152" s="873">
        <v>0</v>
      </c>
      <c r="EN152" s="873">
        <v>124</v>
      </c>
      <c r="EO152" s="873">
        <v>0</v>
      </c>
      <c r="EP152" s="873">
        <v>124</v>
      </c>
      <c r="EQ152" s="873">
        <v>-517391</v>
      </c>
      <c r="ER152" s="873">
        <v>0</v>
      </c>
      <c r="ES152" s="873">
        <v>-517391</v>
      </c>
      <c r="ET152" s="873">
        <v>0</v>
      </c>
      <c r="EU152" s="873">
        <v>0</v>
      </c>
      <c r="EV152" s="873">
        <v>0</v>
      </c>
      <c r="EW152" s="873">
        <v>0</v>
      </c>
      <c r="EX152" s="873">
        <v>0</v>
      </c>
      <c r="EY152" s="873">
        <v>0</v>
      </c>
      <c r="EZ152" s="873">
        <v>23832</v>
      </c>
      <c r="FA152" s="873">
        <v>0</v>
      </c>
      <c r="FB152" s="873">
        <v>23832</v>
      </c>
      <c r="FC152" s="873">
        <v>-7262</v>
      </c>
      <c r="FD152" s="873">
        <v>0</v>
      </c>
      <c r="FE152" s="873">
        <v>-7262</v>
      </c>
      <c r="FF152" s="873">
        <v>0</v>
      </c>
      <c r="FG152" s="873">
        <v>0</v>
      </c>
      <c r="FH152" s="873">
        <v>0</v>
      </c>
      <c r="FI152" s="873">
        <v>-1500</v>
      </c>
      <c r="FJ152" s="873">
        <v>0</v>
      </c>
      <c r="FK152" s="873">
        <v>-1500</v>
      </c>
      <c r="FL152" s="873">
        <v>0</v>
      </c>
      <c r="FM152" s="873">
        <v>0</v>
      </c>
      <c r="FN152" s="873">
        <v>0</v>
      </c>
      <c r="FO152" s="873">
        <v>-103950</v>
      </c>
      <c r="FP152" s="873">
        <v>0</v>
      </c>
      <c r="FQ152" s="873">
        <v>-103950</v>
      </c>
      <c r="FR152" s="873">
        <v>7245</v>
      </c>
      <c r="FS152" s="873">
        <v>0</v>
      </c>
      <c r="FT152" s="873">
        <v>7245</v>
      </c>
      <c r="FU152" s="873">
        <v>0</v>
      </c>
      <c r="FV152" s="873">
        <v>0</v>
      </c>
      <c r="FW152" s="873">
        <v>0</v>
      </c>
      <c r="FX152" s="873">
        <v>151720</v>
      </c>
      <c r="FY152" s="873">
        <v>0</v>
      </c>
      <c r="FZ152" s="873">
        <v>151720</v>
      </c>
      <c r="GA152" s="873">
        <v>1000</v>
      </c>
      <c r="GB152" s="873">
        <v>0</v>
      </c>
      <c r="GC152" s="873">
        <v>1000</v>
      </c>
      <c r="GD152" s="873">
        <v>-162106748</v>
      </c>
      <c r="GE152" s="873">
        <v>-73208</v>
      </c>
      <c r="GF152" s="873">
        <v>-162179956</v>
      </c>
      <c r="GG152" s="873">
        <v>0</v>
      </c>
      <c r="GH152" s="873">
        <v>0</v>
      </c>
      <c r="GI152" s="873">
        <v>0</v>
      </c>
      <c r="GJ152" s="873">
        <v>-1726688</v>
      </c>
      <c r="GK152" s="873">
        <v>0</v>
      </c>
      <c r="GL152" s="873">
        <v>-1726688</v>
      </c>
      <c r="GM152" s="873">
        <v>-164279618</v>
      </c>
      <c r="GN152" s="873">
        <v>-73208</v>
      </c>
      <c r="GO152" s="873">
        <v>-164352826</v>
      </c>
      <c r="GP152" s="873">
        <v>-43776</v>
      </c>
      <c r="GQ152" s="873">
        <v>0</v>
      </c>
      <c r="GR152" s="873">
        <v>-43776</v>
      </c>
      <c r="GS152" s="873">
        <v>0</v>
      </c>
      <c r="GT152" s="873">
        <v>0</v>
      </c>
      <c r="GU152" s="873">
        <v>0</v>
      </c>
      <c r="GV152" s="873">
        <v>-43776</v>
      </c>
      <c r="GW152" s="873">
        <v>0</v>
      </c>
      <c r="GX152" s="873">
        <v>-43776</v>
      </c>
      <c r="GY152" s="873">
        <v>437820190</v>
      </c>
      <c r="GZ152" s="873">
        <v>3623296</v>
      </c>
      <c r="HA152" s="873">
        <v>441443486</v>
      </c>
      <c r="HB152" s="873">
        <v>5210488</v>
      </c>
      <c r="HC152" s="873">
        <v>0</v>
      </c>
      <c r="HD152" s="873">
        <v>5210488</v>
      </c>
      <c r="HE152" s="873">
        <v>-52074012</v>
      </c>
      <c r="HF152" s="873">
        <v>93432</v>
      </c>
      <c r="HG152" s="873">
        <v>-51980580</v>
      </c>
      <c r="HH152" s="873">
        <v>-21053196</v>
      </c>
      <c r="HI152" s="873">
        <v>-157287</v>
      </c>
      <c r="HJ152" s="873">
        <v>-21210483</v>
      </c>
      <c r="HK152" s="873">
        <v>-878018</v>
      </c>
      <c r="HL152" s="873">
        <v>-327259</v>
      </c>
      <c r="HM152" s="873">
        <v>-1205277</v>
      </c>
      <c r="HN152" s="873">
        <v>-164279618</v>
      </c>
      <c r="HO152" s="873">
        <v>-73208</v>
      </c>
      <c r="HP152" s="873">
        <v>-164352826</v>
      </c>
      <c r="HQ152" s="873">
        <v>-43776</v>
      </c>
      <c r="HR152" s="873">
        <v>0</v>
      </c>
      <c r="HS152" s="873">
        <v>-43776</v>
      </c>
      <c r="HT152" s="873">
        <v>-233118132</v>
      </c>
      <c r="HU152" s="873">
        <v>-464322</v>
      </c>
      <c r="HV152" s="873">
        <v>-233582454</v>
      </c>
      <c r="HW152" s="873">
        <v>204702058</v>
      </c>
      <c r="HX152" s="873">
        <v>3158974</v>
      </c>
      <c r="HY152" s="873">
        <v>207861032</v>
      </c>
      <c r="HZ152" s="870" t="s">
        <v>690</v>
      </c>
      <c r="IA152" s="870" t="s">
        <v>711</v>
      </c>
      <c r="IB152" s="870" t="s">
        <v>1909</v>
      </c>
      <c r="IC152" s="870" t="s">
        <v>2739</v>
      </c>
      <c r="ID152" s="870" t="s">
        <v>2889</v>
      </c>
    </row>
    <row r="153" spans="1:238" x14ac:dyDescent="0.2">
      <c r="A153" s="870" t="s">
        <v>3069</v>
      </c>
      <c r="B153" s="870" t="s">
        <v>356</v>
      </c>
      <c r="C153" s="870" t="s">
        <v>355</v>
      </c>
      <c r="D153" s="873">
        <v>147535943</v>
      </c>
      <c r="E153" s="873">
        <v>3961767</v>
      </c>
      <c r="F153" s="873">
        <v>151497710</v>
      </c>
      <c r="G153" s="873">
        <v>-6337507</v>
      </c>
      <c r="H153" s="873">
        <v>60768</v>
      </c>
      <c r="I153" s="873">
        <v>-6276739</v>
      </c>
      <c r="J153" s="873">
        <v>-2090893</v>
      </c>
      <c r="K153" s="873">
        <v>-22115</v>
      </c>
      <c r="L153" s="873">
        <v>-2113008</v>
      </c>
      <c r="M153" s="873">
        <v>581310</v>
      </c>
      <c r="N153" s="873">
        <v>0</v>
      </c>
      <c r="O153" s="873">
        <v>581310</v>
      </c>
      <c r="P153" s="873">
        <v>225516</v>
      </c>
      <c r="Q153" s="873">
        <v>4431</v>
      </c>
      <c r="R153" s="873">
        <v>229947</v>
      </c>
      <c r="S153" s="873">
        <v>194399</v>
      </c>
      <c r="T153" s="873">
        <v>6165</v>
      </c>
      <c r="U153" s="873">
        <v>200564</v>
      </c>
      <c r="V153" s="873">
        <v>-1089668</v>
      </c>
      <c r="W153" s="873">
        <v>-11519</v>
      </c>
      <c r="X153" s="873">
        <v>-1101187</v>
      </c>
      <c r="Y153" s="873">
        <v>-15678463</v>
      </c>
      <c r="Z153" s="873">
        <v>-611964</v>
      </c>
      <c r="AA153" s="873">
        <v>-16290427</v>
      </c>
      <c r="AB153" s="873">
        <v>-57312</v>
      </c>
      <c r="AC153" s="873">
        <v>-1430</v>
      </c>
      <c r="AD153" s="873">
        <v>-58742</v>
      </c>
      <c r="AE153" s="873">
        <v>-1074055</v>
      </c>
      <c r="AF153" s="873">
        <v>-57269</v>
      </c>
      <c r="AG153" s="873">
        <v>-1131324</v>
      </c>
      <c r="AH153" s="873">
        <v>-4627</v>
      </c>
      <c r="AI153" s="873">
        <v>-1894</v>
      </c>
      <c r="AJ153" s="873">
        <v>-6521</v>
      </c>
      <c r="AK153" s="873">
        <v>0</v>
      </c>
      <c r="AL153" s="873">
        <v>0</v>
      </c>
      <c r="AM153" s="873">
        <v>0</v>
      </c>
      <c r="AN153" s="873">
        <v>-55068</v>
      </c>
      <c r="AO153" s="873">
        <v>-2803</v>
      </c>
      <c r="AP153" s="873">
        <v>-57871</v>
      </c>
      <c r="AQ153" s="873">
        <v>0</v>
      </c>
      <c r="AR153" s="873">
        <v>0</v>
      </c>
      <c r="AS153" s="873">
        <v>0</v>
      </c>
      <c r="AT153" s="873">
        <v>-1014360</v>
      </c>
      <c r="AU153" s="873">
        <v>-52572</v>
      </c>
      <c r="AV153" s="873">
        <v>-1066932</v>
      </c>
      <c r="AW153" s="873">
        <v>-16001</v>
      </c>
      <c r="AX153" s="873">
        <v>0</v>
      </c>
      <c r="AY153" s="873">
        <v>-16001</v>
      </c>
      <c r="AZ153" s="873">
        <v>2668233</v>
      </c>
      <c r="BA153" s="873">
        <v>57320</v>
      </c>
      <c r="BB153" s="873">
        <v>2725553</v>
      </c>
      <c r="BC153" s="873">
        <v>-157263</v>
      </c>
      <c r="BD153" s="873">
        <v>-640</v>
      </c>
      <c r="BE153" s="873">
        <v>-157903</v>
      </c>
      <c r="BF153" s="873">
        <v>-12610714</v>
      </c>
      <c r="BG153" s="873">
        <v>-622941</v>
      </c>
      <c r="BH153" s="873">
        <v>-13233655</v>
      </c>
      <c r="BI153" s="873">
        <v>1114932</v>
      </c>
      <c r="BJ153" s="873">
        <v>42</v>
      </c>
      <c r="BK153" s="873">
        <v>1114974</v>
      </c>
      <c r="BL153" s="873">
        <v>-44667</v>
      </c>
      <c r="BM153" s="873">
        <v>-18432</v>
      </c>
      <c r="BN153" s="873">
        <v>-63099</v>
      </c>
      <c r="BO153" s="873">
        <v>0</v>
      </c>
      <c r="BP153" s="873">
        <v>0</v>
      </c>
      <c r="BQ153" s="873">
        <v>0</v>
      </c>
      <c r="BR153" s="873">
        <v>0</v>
      </c>
      <c r="BS153" s="873">
        <v>0</v>
      </c>
      <c r="BT153" s="873">
        <v>0</v>
      </c>
      <c r="BU153" s="873">
        <v>0</v>
      </c>
      <c r="BV153" s="873">
        <v>0</v>
      </c>
      <c r="BW153" s="873">
        <v>0</v>
      </c>
      <c r="BX153" s="873">
        <v>0</v>
      </c>
      <c r="BY153" s="873">
        <v>0</v>
      </c>
      <c r="BZ153" s="873">
        <v>0</v>
      </c>
      <c r="CA153" s="873">
        <v>0</v>
      </c>
      <c r="CB153" s="873">
        <v>0</v>
      </c>
      <c r="CC153" s="873">
        <v>0</v>
      </c>
      <c r="CD153" s="873">
        <v>-25781997</v>
      </c>
      <c r="CE153" s="873">
        <v>-1253884</v>
      </c>
      <c r="CF153" s="873">
        <v>-27035881</v>
      </c>
      <c r="CG153" s="873">
        <v>0</v>
      </c>
      <c r="CH153" s="873">
        <v>0</v>
      </c>
      <c r="CI153" s="873">
        <v>0</v>
      </c>
      <c r="CJ153" s="873">
        <v>0</v>
      </c>
      <c r="CK153" s="873">
        <v>0</v>
      </c>
      <c r="CL153" s="873">
        <v>0</v>
      </c>
      <c r="CM153" s="873">
        <v>-5060523</v>
      </c>
      <c r="CN153" s="873">
        <v>-76024</v>
      </c>
      <c r="CO153" s="873">
        <v>-5136547</v>
      </c>
      <c r="CP153" s="873">
        <v>-93255</v>
      </c>
      <c r="CQ153" s="873">
        <v>2945</v>
      </c>
      <c r="CR153" s="873">
        <v>-90310</v>
      </c>
      <c r="CS153" s="873">
        <v>-5153778</v>
      </c>
      <c r="CT153" s="873">
        <v>-73079</v>
      </c>
      <c r="CU153" s="873">
        <v>-5226857</v>
      </c>
      <c r="CV153" s="873">
        <v>-390523</v>
      </c>
      <c r="CW153" s="873">
        <v>-77407</v>
      </c>
      <c r="CX153" s="873">
        <v>-467930</v>
      </c>
      <c r="CY153" s="873">
        <v>-4565</v>
      </c>
      <c r="CZ153" s="873">
        <v>0</v>
      </c>
      <c r="DA153" s="873">
        <v>-4565</v>
      </c>
      <c r="DB153" s="873">
        <v>-139573</v>
      </c>
      <c r="DC153" s="873">
        <v>0</v>
      </c>
      <c r="DD153" s="873">
        <v>-139573</v>
      </c>
      <c r="DE153" s="873">
        <v>-2039</v>
      </c>
      <c r="DF153" s="873">
        <v>0</v>
      </c>
      <c r="DG153" s="873">
        <v>-2039</v>
      </c>
      <c r="DH153" s="873">
        <v>0</v>
      </c>
      <c r="DI153" s="873">
        <v>0</v>
      </c>
      <c r="DJ153" s="873">
        <v>0</v>
      </c>
      <c r="DK153" s="873">
        <v>0</v>
      </c>
      <c r="DL153" s="873">
        <v>0</v>
      </c>
      <c r="DM153" s="873">
        <v>0</v>
      </c>
      <c r="DN153" s="873">
        <v>0</v>
      </c>
      <c r="DO153" s="873">
        <v>0</v>
      </c>
      <c r="DP153" s="873">
        <v>0</v>
      </c>
      <c r="DQ153" s="873">
        <v>0</v>
      </c>
      <c r="DR153" s="873">
        <v>0</v>
      </c>
      <c r="DS153" s="873">
        <v>0</v>
      </c>
      <c r="DT153" s="873">
        <v>0</v>
      </c>
      <c r="DU153" s="873">
        <v>0</v>
      </c>
      <c r="DV153" s="873">
        <v>0</v>
      </c>
      <c r="DW153" s="873">
        <v>0</v>
      </c>
      <c r="DX153" s="873">
        <v>0</v>
      </c>
      <c r="DY153" s="873">
        <v>0</v>
      </c>
      <c r="DZ153" s="873">
        <v>-69553</v>
      </c>
      <c r="EA153" s="873">
        <v>-89810</v>
      </c>
      <c r="EB153" s="873">
        <v>-159363</v>
      </c>
      <c r="EC153" s="873">
        <v>27923</v>
      </c>
      <c r="ED153" s="873">
        <v>-53754</v>
      </c>
      <c r="EE153" s="873">
        <v>-25831</v>
      </c>
      <c r="EF153" s="873">
        <v>-143564</v>
      </c>
      <c r="EG153" s="873">
        <v>0</v>
      </c>
      <c r="EH153" s="873">
        <v>-578330</v>
      </c>
      <c r="EI153" s="873">
        <v>-220971</v>
      </c>
      <c r="EJ153" s="873">
        <v>-799301</v>
      </c>
      <c r="EK153" s="873">
        <v>0</v>
      </c>
      <c r="EL153" s="873">
        <v>0</v>
      </c>
      <c r="EM153" s="873">
        <v>0</v>
      </c>
      <c r="EN153" s="873">
        <v>0</v>
      </c>
      <c r="EO153" s="873">
        <v>0</v>
      </c>
      <c r="EP153" s="873">
        <v>0</v>
      </c>
      <c r="EQ153" s="873">
        <v>-85</v>
      </c>
      <c r="ER153" s="873">
        <v>0</v>
      </c>
      <c r="ES153" s="873">
        <v>-85</v>
      </c>
      <c r="ET153" s="873">
        <v>0</v>
      </c>
      <c r="EU153" s="873">
        <v>0</v>
      </c>
      <c r="EV153" s="873">
        <v>0</v>
      </c>
      <c r="EW153" s="873">
        <v>0</v>
      </c>
      <c r="EX153" s="873">
        <v>0</v>
      </c>
      <c r="EY153" s="873">
        <v>0</v>
      </c>
      <c r="EZ153" s="873">
        <v>0</v>
      </c>
      <c r="FA153" s="873">
        <v>0</v>
      </c>
      <c r="FB153" s="873">
        <v>0</v>
      </c>
      <c r="FC153" s="873">
        <v>0</v>
      </c>
      <c r="FD153" s="873">
        <v>0</v>
      </c>
      <c r="FE153" s="873">
        <v>0</v>
      </c>
      <c r="FF153" s="873">
        <v>0</v>
      </c>
      <c r="FG153" s="873">
        <v>0</v>
      </c>
      <c r="FH153" s="873">
        <v>0</v>
      </c>
      <c r="FI153" s="873">
        <v>-1500</v>
      </c>
      <c r="FJ153" s="873">
        <v>0</v>
      </c>
      <c r="FK153" s="873">
        <v>-1500</v>
      </c>
      <c r="FL153" s="873">
        <v>0</v>
      </c>
      <c r="FM153" s="873">
        <v>0</v>
      </c>
      <c r="FN153" s="873">
        <v>0</v>
      </c>
      <c r="FO153" s="873">
        <v>-99942</v>
      </c>
      <c r="FP153" s="873">
        <v>-860</v>
      </c>
      <c r="FQ153" s="873">
        <v>-100802</v>
      </c>
      <c r="FR153" s="873">
        <v>8984</v>
      </c>
      <c r="FS153" s="873">
        <v>0</v>
      </c>
      <c r="FT153" s="873">
        <v>8984</v>
      </c>
      <c r="FU153" s="873">
        <v>0</v>
      </c>
      <c r="FV153" s="873">
        <v>0</v>
      </c>
      <c r="FW153" s="873">
        <v>0</v>
      </c>
      <c r="FX153" s="873">
        <v>124567</v>
      </c>
      <c r="FY153" s="873">
        <v>10000</v>
      </c>
      <c r="FZ153" s="873">
        <v>134567</v>
      </c>
      <c r="GA153" s="873">
        <v>2000</v>
      </c>
      <c r="GB153" s="873">
        <v>0</v>
      </c>
      <c r="GC153" s="873">
        <v>2000</v>
      </c>
      <c r="GD153" s="873">
        <v>-47342017</v>
      </c>
      <c r="GE153" s="873">
        <v>-912063</v>
      </c>
      <c r="GF153" s="873">
        <v>-48254080</v>
      </c>
      <c r="GG153" s="873">
        <v>-88217</v>
      </c>
      <c r="GH153" s="873">
        <v>-559</v>
      </c>
      <c r="GI153" s="873">
        <v>-88776</v>
      </c>
      <c r="GJ153" s="873">
        <v>-356206</v>
      </c>
      <c r="GK153" s="873">
        <v>0</v>
      </c>
      <c r="GL153" s="873">
        <v>-356206</v>
      </c>
      <c r="GM153" s="873">
        <v>-47752416</v>
      </c>
      <c r="GN153" s="873">
        <v>-903482</v>
      </c>
      <c r="GO153" s="873">
        <v>-48655898</v>
      </c>
      <c r="GP153" s="873">
        <v>-21657</v>
      </c>
      <c r="GQ153" s="873">
        <v>0</v>
      </c>
      <c r="GR153" s="873">
        <v>-21657</v>
      </c>
      <c r="GS153" s="873">
        <v>-5655</v>
      </c>
      <c r="GT153" s="873">
        <v>0</v>
      </c>
      <c r="GU153" s="873">
        <v>-5655</v>
      </c>
      <c r="GV153" s="873">
        <v>-27312</v>
      </c>
      <c r="GW153" s="873">
        <v>0</v>
      </c>
      <c r="GX153" s="873">
        <v>-27312</v>
      </c>
      <c r="GY153" s="873">
        <v>141198436</v>
      </c>
      <c r="GZ153" s="873">
        <v>4022535</v>
      </c>
      <c r="HA153" s="873">
        <v>145220971</v>
      </c>
      <c r="HB153" s="873">
        <v>-1089668</v>
      </c>
      <c r="HC153" s="873">
        <v>-11519</v>
      </c>
      <c r="HD153" s="873">
        <v>-1101187</v>
      </c>
      <c r="HE153" s="873">
        <v>-25781997</v>
      </c>
      <c r="HF153" s="873">
        <v>-1253884</v>
      </c>
      <c r="HG153" s="873">
        <v>-27035881</v>
      </c>
      <c r="HH153" s="873">
        <v>-5153778</v>
      </c>
      <c r="HI153" s="873">
        <v>-73079</v>
      </c>
      <c r="HJ153" s="873">
        <v>-5226857</v>
      </c>
      <c r="HK153" s="873">
        <v>-578330</v>
      </c>
      <c r="HL153" s="873">
        <v>-220971</v>
      </c>
      <c r="HM153" s="873">
        <v>-799301</v>
      </c>
      <c r="HN153" s="873">
        <v>-47752416</v>
      </c>
      <c r="HO153" s="873">
        <v>-903482</v>
      </c>
      <c r="HP153" s="873">
        <v>-48655898</v>
      </c>
      <c r="HQ153" s="873">
        <v>-27312</v>
      </c>
      <c r="HR153" s="873">
        <v>0</v>
      </c>
      <c r="HS153" s="873">
        <v>-27312</v>
      </c>
      <c r="HT153" s="873">
        <v>-80383501</v>
      </c>
      <c r="HU153" s="873">
        <v>-2462935</v>
      </c>
      <c r="HV153" s="873">
        <v>-82846436</v>
      </c>
      <c r="HW153" s="873">
        <v>60814935</v>
      </c>
      <c r="HX153" s="873">
        <v>1559600</v>
      </c>
      <c r="HY153" s="873">
        <v>62374535</v>
      </c>
      <c r="HZ153" s="870" t="s">
        <v>679</v>
      </c>
      <c r="IA153" s="870" t="s">
        <v>734</v>
      </c>
      <c r="IB153" s="870" t="s">
        <v>679</v>
      </c>
      <c r="IC153" s="870" t="s">
        <v>2736</v>
      </c>
      <c r="ID153" s="870" t="s">
        <v>2890</v>
      </c>
    </row>
    <row r="154" spans="1:238" x14ac:dyDescent="0.2">
      <c r="A154" s="870" t="s">
        <v>3070</v>
      </c>
      <c r="B154" s="870" t="s">
        <v>358</v>
      </c>
      <c r="C154" s="870" t="s">
        <v>357</v>
      </c>
      <c r="D154" s="873">
        <v>32629664</v>
      </c>
      <c r="E154" s="873">
        <v>3530358</v>
      </c>
      <c r="F154" s="873">
        <v>36160022</v>
      </c>
      <c r="G154" s="873">
        <v>-197940</v>
      </c>
      <c r="H154" s="873">
        <v>-47459</v>
      </c>
      <c r="I154" s="873">
        <v>-245399</v>
      </c>
      <c r="J154" s="873">
        <v>-221763</v>
      </c>
      <c r="K154" s="873">
        <v>-1598</v>
      </c>
      <c r="L154" s="873">
        <v>-223361</v>
      </c>
      <c r="M154" s="873">
        <v>79838</v>
      </c>
      <c r="N154" s="873">
        <v>509</v>
      </c>
      <c r="O154" s="873">
        <v>80347</v>
      </c>
      <c r="P154" s="873">
        <v>4830</v>
      </c>
      <c r="Q154" s="873">
        <v>12493</v>
      </c>
      <c r="R154" s="873">
        <v>17323</v>
      </c>
      <c r="S154" s="873">
        <v>20171</v>
      </c>
      <c r="T154" s="873">
        <v>208</v>
      </c>
      <c r="U154" s="873">
        <v>20379</v>
      </c>
      <c r="V154" s="873">
        <v>-116924</v>
      </c>
      <c r="W154" s="873">
        <v>11612</v>
      </c>
      <c r="X154" s="873">
        <v>-105312</v>
      </c>
      <c r="Y154" s="873">
        <v>-4189902</v>
      </c>
      <c r="Z154" s="873">
        <v>-400089</v>
      </c>
      <c r="AA154" s="873">
        <v>-4589991</v>
      </c>
      <c r="AB154" s="873">
        <v>0</v>
      </c>
      <c r="AC154" s="873">
        <v>0</v>
      </c>
      <c r="AD154" s="873">
        <v>0</v>
      </c>
      <c r="AE154" s="873">
        <v>-353135</v>
      </c>
      <c r="AF154" s="873">
        <v>-5206</v>
      </c>
      <c r="AG154" s="873">
        <v>-358341</v>
      </c>
      <c r="AH154" s="873">
        <v>0</v>
      </c>
      <c r="AI154" s="873">
        <v>0</v>
      </c>
      <c r="AJ154" s="873">
        <v>0</v>
      </c>
      <c r="AK154" s="873">
        <v>0</v>
      </c>
      <c r="AL154" s="873">
        <v>0</v>
      </c>
      <c r="AM154" s="873">
        <v>0</v>
      </c>
      <c r="AN154" s="873">
        <v>0</v>
      </c>
      <c r="AO154" s="873">
        <v>0</v>
      </c>
      <c r="AP154" s="873">
        <v>0</v>
      </c>
      <c r="AQ154" s="873">
        <v>0</v>
      </c>
      <c r="AR154" s="873">
        <v>0</v>
      </c>
      <c r="AS154" s="873">
        <v>0</v>
      </c>
      <c r="AT154" s="873">
        <v>-353135</v>
      </c>
      <c r="AU154" s="873">
        <v>-5206</v>
      </c>
      <c r="AV154" s="873">
        <v>-358341</v>
      </c>
      <c r="AW154" s="873">
        <v>0</v>
      </c>
      <c r="AX154" s="873">
        <v>0</v>
      </c>
      <c r="AY154" s="873">
        <v>0</v>
      </c>
      <c r="AZ154" s="873">
        <v>506759</v>
      </c>
      <c r="BA154" s="873">
        <v>52819</v>
      </c>
      <c r="BB154" s="873">
        <v>559578</v>
      </c>
      <c r="BC154" s="873">
        <v>-11905</v>
      </c>
      <c r="BD154" s="873">
        <v>-106</v>
      </c>
      <c r="BE154" s="873">
        <v>-12011</v>
      </c>
      <c r="BF154" s="873">
        <v>-2939859</v>
      </c>
      <c r="BG154" s="873">
        <v>-67358</v>
      </c>
      <c r="BH154" s="873">
        <v>-3007217</v>
      </c>
      <c r="BI154" s="873">
        <v>-7807</v>
      </c>
      <c r="BJ154" s="873">
        <v>0</v>
      </c>
      <c r="BK154" s="873">
        <v>-7807</v>
      </c>
      <c r="BL154" s="873">
        <v>-119408</v>
      </c>
      <c r="BM154" s="873">
        <v>0</v>
      </c>
      <c r="BN154" s="873">
        <v>-119408</v>
      </c>
      <c r="BO154" s="873">
        <v>20295</v>
      </c>
      <c r="BP154" s="873">
        <v>0</v>
      </c>
      <c r="BQ154" s="873">
        <v>20295</v>
      </c>
      <c r="BR154" s="873">
        <v>-11386</v>
      </c>
      <c r="BS154" s="873">
        <v>0</v>
      </c>
      <c r="BT154" s="873">
        <v>-11386</v>
      </c>
      <c r="BU154" s="873">
        <v>0</v>
      </c>
      <c r="BV154" s="873">
        <v>0</v>
      </c>
      <c r="BW154" s="873">
        <v>0</v>
      </c>
      <c r="BX154" s="873">
        <v>0</v>
      </c>
      <c r="BY154" s="873">
        <v>0</v>
      </c>
      <c r="BZ154" s="873">
        <v>0</v>
      </c>
      <c r="CA154" s="873">
        <v>0</v>
      </c>
      <c r="CB154" s="873">
        <v>0</v>
      </c>
      <c r="CC154" s="873">
        <v>0</v>
      </c>
      <c r="CD154" s="873">
        <v>-7106348</v>
      </c>
      <c r="CE154" s="873">
        <v>-419940</v>
      </c>
      <c r="CF154" s="873">
        <v>-7526288</v>
      </c>
      <c r="CG154" s="873">
        <v>-9245</v>
      </c>
      <c r="CH154" s="873">
        <v>0</v>
      </c>
      <c r="CI154" s="873">
        <v>-9245</v>
      </c>
      <c r="CJ154" s="873">
        <v>9014</v>
      </c>
      <c r="CK154" s="873">
        <v>0</v>
      </c>
      <c r="CL154" s="873">
        <v>9014</v>
      </c>
      <c r="CM154" s="873">
        <v>-677816</v>
      </c>
      <c r="CN154" s="873">
        <v>-73729</v>
      </c>
      <c r="CO154" s="873">
        <v>-751545</v>
      </c>
      <c r="CP154" s="873">
        <v>60502</v>
      </c>
      <c r="CQ154" s="873">
        <v>-5742</v>
      </c>
      <c r="CR154" s="873">
        <v>54760</v>
      </c>
      <c r="CS154" s="873">
        <v>-617545</v>
      </c>
      <c r="CT154" s="873">
        <v>-79471</v>
      </c>
      <c r="CU154" s="873">
        <v>-697016</v>
      </c>
      <c r="CV154" s="873">
        <v>-141913</v>
      </c>
      <c r="CW154" s="873">
        <v>-9216</v>
      </c>
      <c r="CX154" s="873">
        <v>-151129</v>
      </c>
      <c r="CY154" s="873">
        <v>7676</v>
      </c>
      <c r="CZ154" s="873">
        <v>0</v>
      </c>
      <c r="DA154" s="873">
        <v>7676</v>
      </c>
      <c r="DB154" s="873">
        <v>-1572</v>
      </c>
      <c r="DC154" s="873">
        <v>0</v>
      </c>
      <c r="DD154" s="873">
        <v>-1572</v>
      </c>
      <c r="DE154" s="873">
        <v>0</v>
      </c>
      <c r="DF154" s="873">
        <v>0</v>
      </c>
      <c r="DG154" s="873">
        <v>0</v>
      </c>
      <c r="DH154" s="873">
        <v>-3917</v>
      </c>
      <c r="DI154" s="873">
        <v>0</v>
      </c>
      <c r="DJ154" s="873">
        <v>-3917</v>
      </c>
      <c r="DK154" s="873">
        <v>0</v>
      </c>
      <c r="DL154" s="873">
        <v>0</v>
      </c>
      <c r="DM154" s="873">
        <v>0</v>
      </c>
      <c r="DN154" s="873">
        <v>0</v>
      </c>
      <c r="DO154" s="873">
        <v>0</v>
      </c>
      <c r="DP154" s="873">
        <v>0</v>
      </c>
      <c r="DQ154" s="873">
        <v>0</v>
      </c>
      <c r="DR154" s="873">
        <v>0</v>
      </c>
      <c r="DS154" s="873">
        <v>0</v>
      </c>
      <c r="DT154" s="873">
        <v>0</v>
      </c>
      <c r="DU154" s="873">
        <v>0</v>
      </c>
      <c r="DV154" s="873">
        <v>0</v>
      </c>
      <c r="DW154" s="873">
        <v>0</v>
      </c>
      <c r="DX154" s="873">
        <v>0</v>
      </c>
      <c r="DY154" s="873">
        <v>0</v>
      </c>
      <c r="DZ154" s="873">
        <v>0</v>
      </c>
      <c r="EA154" s="873">
        <v>-535395</v>
      </c>
      <c r="EB154" s="873">
        <v>-535395</v>
      </c>
      <c r="EC154" s="873">
        <v>0</v>
      </c>
      <c r="ED154" s="873">
        <v>0</v>
      </c>
      <c r="EE154" s="873">
        <v>0</v>
      </c>
      <c r="EF154" s="873">
        <v>-535395</v>
      </c>
      <c r="EG154" s="873">
        <v>0</v>
      </c>
      <c r="EH154" s="873">
        <v>-139726</v>
      </c>
      <c r="EI154" s="873">
        <v>-544611</v>
      </c>
      <c r="EJ154" s="873">
        <v>-684337</v>
      </c>
      <c r="EK154" s="873">
        <v>0</v>
      </c>
      <c r="EL154" s="873">
        <v>0</v>
      </c>
      <c r="EM154" s="873">
        <v>0</v>
      </c>
      <c r="EN154" s="873">
        <v>0</v>
      </c>
      <c r="EO154" s="873">
        <v>0</v>
      </c>
      <c r="EP154" s="873">
        <v>0</v>
      </c>
      <c r="EQ154" s="873">
        <v>-54147</v>
      </c>
      <c r="ER154" s="873">
        <v>-5256</v>
      </c>
      <c r="ES154" s="873">
        <v>-59403</v>
      </c>
      <c r="ET154" s="873">
        <v>0</v>
      </c>
      <c r="EU154" s="873">
        <v>0</v>
      </c>
      <c r="EV154" s="873">
        <v>0</v>
      </c>
      <c r="EW154" s="873">
        <v>0</v>
      </c>
      <c r="EX154" s="873">
        <v>0</v>
      </c>
      <c r="EY154" s="873">
        <v>0</v>
      </c>
      <c r="EZ154" s="873">
        <v>0</v>
      </c>
      <c r="FA154" s="873">
        <v>0</v>
      </c>
      <c r="FB154" s="873">
        <v>0</v>
      </c>
      <c r="FC154" s="873">
        <v>-10055</v>
      </c>
      <c r="FD154" s="873">
        <v>0</v>
      </c>
      <c r="FE154" s="873">
        <v>-10055</v>
      </c>
      <c r="FF154" s="873">
        <v>0</v>
      </c>
      <c r="FG154" s="873">
        <v>0</v>
      </c>
      <c r="FH154" s="873">
        <v>0</v>
      </c>
      <c r="FI154" s="873">
        <v>0</v>
      </c>
      <c r="FJ154" s="873">
        <v>0</v>
      </c>
      <c r="FK154" s="873">
        <v>0</v>
      </c>
      <c r="FL154" s="873">
        <v>0</v>
      </c>
      <c r="FM154" s="873">
        <v>0</v>
      </c>
      <c r="FN154" s="873">
        <v>0</v>
      </c>
      <c r="FO154" s="873">
        <v>-19085</v>
      </c>
      <c r="FP154" s="873">
        <v>0</v>
      </c>
      <c r="FQ154" s="873">
        <v>-19085</v>
      </c>
      <c r="FR154" s="873">
        <v>2355</v>
      </c>
      <c r="FS154" s="873">
        <v>0</v>
      </c>
      <c r="FT154" s="873">
        <v>2355</v>
      </c>
      <c r="FU154" s="873">
        <v>-11832</v>
      </c>
      <c r="FV154" s="873">
        <v>-414</v>
      </c>
      <c r="FW154" s="873">
        <v>-12246</v>
      </c>
      <c r="FX154" s="873">
        <v>798</v>
      </c>
      <c r="FY154" s="873">
        <v>0</v>
      </c>
      <c r="FZ154" s="873">
        <v>798</v>
      </c>
      <c r="GA154" s="873">
        <v>1362</v>
      </c>
      <c r="GB154" s="873">
        <v>0</v>
      </c>
      <c r="GC154" s="873">
        <v>1362</v>
      </c>
      <c r="GD154" s="873">
        <v>-10554706</v>
      </c>
      <c r="GE154" s="873">
        <v>-538538</v>
      </c>
      <c r="GF154" s="873">
        <v>-11093244</v>
      </c>
      <c r="GG154" s="873">
        <v>0</v>
      </c>
      <c r="GH154" s="873">
        <v>0</v>
      </c>
      <c r="GI154" s="873">
        <v>0</v>
      </c>
      <c r="GJ154" s="873">
        <v>-198379</v>
      </c>
      <c r="GK154" s="873">
        <v>0</v>
      </c>
      <c r="GL154" s="873">
        <v>-198379</v>
      </c>
      <c r="GM154" s="873">
        <v>-10843689</v>
      </c>
      <c r="GN154" s="873">
        <v>-544208</v>
      </c>
      <c r="GO154" s="873">
        <v>-11387897</v>
      </c>
      <c r="GP154" s="873">
        <v>0</v>
      </c>
      <c r="GQ154" s="873">
        <v>0</v>
      </c>
      <c r="GR154" s="873">
        <v>0</v>
      </c>
      <c r="GS154" s="873">
        <v>0</v>
      </c>
      <c r="GT154" s="873">
        <v>0</v>
      </c>
      <c r="GU154" s="873">
        <v>0</v>
      </c>
      <c r="GV154" s="873">
        <v>0</v>
      </c>
      <c r="GW154" s="873">
        <v>0</v>
      </c>
      <c r="GX154" s="873">
        <v>0</v>
      </c>
      <c r="GY154" s="873">
        <v>32431724</v>
      </c>
      <c r="GZ154" s="873">
        <v>3482899</v>
      </c>
      <c r="HA154" s="873">
        <v>35914623</v>
      </c>
      <c r="HB154" s="873">
        <v>-116924</v>
      </c>
      <c r="HC154" s="873">
        <v>11612</v>
      </c>
      <c r="HD154" s="873">
        <v>-105312</v>
      </c>
      <c r="HE154" s="873">
        <v>-7106348</v>
      </c>
      <c r="HF154" s="873">
        <v>-419940</v>
      </c>
      <c r="HG154" s="873">
        <v>-7526288</v>
      </c>
      <c r="HH154" s="873">
        <v>-617545</v>
      </c>
      <c r="HI154" s="873">
        <v>-79471</v>
      </c>
      <c r="HJ154" s="873">
        <v>-697016</v>
      </c>
      <c r="HK154" s="873">
        <v>-139726</v>
      </c>
      <c r="HL154" s="873">
        <v>-544611</v>
      </c>
      <c r="HM154" s="873">
        <v>-684337</v>
      </c>
      <c r="HN154" s="873">
        <v>-10843689</v>
      </c>
      <c r="HO154" s="873">
        <v>-544208</v>
      </c>
      <c r="HP154" s="873">
        <v>-11387897</v>
      </c>
      <c r="HQ154" s="873">
        <v>0</v>
      </c>
      <c r="HR154" s="873">
        <v>0</v>
      </c>
      <c r="HS154" s="873">
        <v>0</v>
      </c>
      <c r="HT154" s="873">
        <v>-18824232</v>
      </c>
      <c r="HU154" s="873">
        <v>-1576618</v>
      </c>
      <c r="HV154" s="873">
        <v>-20400850</v>
      </c>
      <c r="HW154" s="873">
        <v>13607492</v>
      </c>
      <c r="HX154" s="873">
        <v>1906281</v>
      </c>
      <c r="HY154" s="873">
        <v>15513773</v>
      </c>
      <c r="HZ154" s="870" t="s">
        <v>706</v>
      </c>
      <c r="IA154" s="870" t="s">
        <v>705</v>
      </c>
      <c r="IB154" s="870" t="s">
        <v>1907</v>
      </c>
      <c r="IC154" s="870" t="s">
        <v>2735</v>
      </c>
      <c r="ID154" s="870" t="s">
        <v>2891</v>
      </c>
    </row>
    <row r="155" spans="1:238" x14ac:dyDescent="0.2">
      <c r="A155" s="870" t="s">
        <v>3069</v>
      </c>
      <c r="B155" s="870" t="s">
        <v>360</v>
      </c>
      <c r="C155" s="870" t="s">
        <v>359</v>
      </c>
      <c r="D155" s="873">
        <v>88364854</v>
      </c>
      <c r="E155" s="873">
        <v>0</v>
      </c>
      <c r="F155" s="873">
        <v>88364854</v>
      </c>
      <c r="G155" s="873">
        <v>-2445767</v>
      </c>
      <c r="H155" s="873">
        <v>0</v>
      </c>
      <c r="I155" s="873">
        <v>-2445767</v>
      </c>
      <c r="J155" s="873">
        <v>-1009403</v>
      </c>
      <c r="K155" s="873">
        <v>0</v>
      </c>
      <c r="L155" s="873">
        <v>-1009403</v>
      </c>
      <c r="M155" s="873">
        <v>467111</v>
      </c>
      <c r="N155" s="873">
        <v>0</v>
      </c>
      <c r="O155" s="873">
        <v>467111</v>
      </c>
      <c r="P155" s="873">
        <v>157922</v>
      </c>
      <c r="Q155" s="873">
        <v>0</v>
      </c>
      <c r="R155" s="873">
        <v>157922</v>
      </c>
      <c r="S155" s="873">
        <v>78280</v>
      </c>
      <c r="T155" s="873">
        <v>0</v>
      </c>
      <c r="U155" s="873">
        <v>78280</v>
      </c>
      <c r="V155" s="873">
        <v>-306090</v>
      </c>
      <c r="W155" s="873">
        <v>0</v>
      </c>
      <c r="X155" s="873">
        <v>-306090</v>
      </c>
      <c r="Y155" s="873">
        <v>-8432310</v>
      </c>
      <c r="Z155" s="873">
        <v>0</v>
      </c>
      <c r="AA155" s="873">
        <v>-8432310</v>
      </c>
      <c r="AB155" s="873">
        <v>0</v>
      </c>
      <c r="AC155" s="873">
        <v>0</v>
      </c>
      <c r="AD155" s="873">
        <v>0</v>
      </c>
      <c r="AE155" s="873">
        <v>46662</v>
      </c>
      <c r="AF155" s="873">
        <v>0</v>
      </c>
      <c r="AG155" s="873">
        <v>46662</v>
      </c>
      <c r="AH155" s="873">
        <v>2383</v>
      </c>
      <c r="AI155" s="873">
        <v>0</v>
      </c>
      <c r="AJ155" s="873">
        <v>2383</v>
      </c>
      <c r="AK155" s="873">
        <v>0</v>
      </c>
      <c r="AL155" s="873">
        <v>0</v>
      </c>
      <c r="AM155" s="873">
        <v>0</v>
      </c>
      <c r="AN155" s="873">
        <v>6595</v>
      </c>
      <c r="AO155" s="873">
        <v>0</v>
      </c>
      <c r="AP155" s="873">
        <v>6595</v>
      </c>
      <c r="AQ155" s="873">
        <v>0</v>
      </c>
      <c r="AR155" s="873">
        <v>0</v>
      </c>
      <c r="AS155" s="873">
        <v>0</v>
      </c>
      <c r="AT155" s="873">
        <v>37684</v>
      </c>
      <c r="AU155" s="873">
        <v>0</v>
      </c>
      <c r="AV155" s="873">
        <v>37684</v>
      </c>
      <c r="AW155" s="873">
        <v>0</v>
      </c>
      <c r="AX155" s="873">
        <v>0</v>
      </c>
      <c r="AY155" s="873">
        <v>0</v>
      </c>
      <c r="AZ155" s="873">
        <v>1548535</v>
      </c>
      <c r="BA155" s="873">
        <v>0</v>
      </c>
      <c r="BB155" s="873">
        <v>1548535</v>
      </c>
      <c r="BC155" s="873">
        <v>-33106</v>
      </c>
      <c r="BD155" s="873">
        <v>0</v>
      </c>
      <c r="BE155" s="873">
        <v>-33106</v>
      </c>
      <c r="BF155" s="873">
        <v>-9312947</v>
      </c>
      <c r="BG155" s="873">
        <v>0</v>
      </c>
      <c r="BH155" s="873">
        <v>-9312947</v>
      </c>
      <c r="BI155" s="873">
        <v>-204432</v>
      </c>
      <c r="BJ155" s="873">
        <v>0</v>
      </c>
      <c r="BK155" s="873">
        <v>-204432</v>
      </c>
      <c r="BL155" s="873">
        <v>0</v>
      </c>
      <c r="BM155" s="873">
        <v>0</v>
      </c>
      <c r="BN155" s="873">
        <v>0</v>
      </c>
      <c r="BO155" s="873">
        <v>0</v>
      </c>
      <c r="BP155" s="873">
        <v>0</v>
      </c>
      <c r="BQ155" s="873">
        <v>0</v>
      </c>
      <c r="BR155" s="873">
        <v>0</v>
      </c>
      <c r="BS155" s="873">
        <v>0</v>
      </c>
      <c r="BT155" s="873">
        <v>0</v>
      </c>
      <c r="BU155" s="873">
        <v>0</v>
      </c>
      <c r="BV155" s="873">
        <v>0</v>
      </c>
      <c r="BW155" s="873">
        <v>0</v>
      </c>
      <c r="BX155" s="873">
        <v>0</v>
      </c>
      <c r="BY155" s="873">
        <v>0</v>
      </c>
      <c r="BZ155" s="873">
        <v>0</v>
      </c>
      <c r="CA155" s="873">
        <v>0</v>
      </c>
      <c r="CB155" s="873">
        <v>0</v>
      </c>
      <c r="CC155" s="873">
        <v>0</v>
      </c>
      <c r="CD155" s="873">
        <v>-16387598</v>
      </c>
      <c r="CE155" s="873">
        <v>0</v>
      </c>
      <c r="CF155" s="873">
        <v>-16387598</v>
      </c>
      <c r="CG155" s="873">
        <v>0</v>
      </c>
      <c r="CH155" s="873">
        <v>0</v>
      </c>
      <c r="CI155" s="873">
        <v>0</v>
      </c>
      <c r="CJ155" s="873">
        <v>50</v>
      </c>
      <c r="CK155" s="873">
        <v>0</v>
      </c>
      <c r="CL155" s="873">
        <v>50</v>
      </c>
      <c r="CM155" s="873">
        <v>-1056005</v>
      </c>
      <c r="CN155" s="873">
        <v>0</v>
      </c>
      <c r="CO155" s="873">
        <v>-1056005</v>
      </c>
      <c r="CP155" s="873">
        <v>37060</v>
      </c>
      <c r="CQ155" s="873">
        <v>0</v>
      </c>
      <c r="CR155" s="873">
        <v>37060</v>
      </c>
      <c r="CS155" s="873">
        <v>-1018895</v>
      </c>
      <c r="CT155" s="873">
        <v>0</v>
      </c>
      <c r="CU155" s="873">
        <v>-1018895</v>
      </c>
      <c r="CV155" s="873">
        <v>-197874</v>
      </c>
      <c r="CW155" s="873">
        <v>0</v>
      </c>
      <c r="CX155" s="873">
        <v>-197874</v>
      </c>
      <c r="CY155" s="873">
        <v>4809</v>
      </c>
      <c r="CZ155" s="873">
        <v>0</v>
      </c>
      <c r="DA155" s="873">
        <v>4809</v>
      </c>
      <c r="DB155" s="873">
        <v>0</v>
      </c>
      <c r="DC155" s="873">
        <v>0</v>
      </c>
      <c r="DD155" s="873">
        <v>0</v>
      </c>
      <c r="DE155" s="873">
        <v>0</v>
      </c>
      <c r="DF155" s="873">
        <v>0</v>
      </c>
      <c r="DG155" s="873">
        <v>0</v>
      </c>
      <c r="DH155" s="873">
        <v>0</v>
      </c>
      <c r="DI155" s="873">
        <v>0</v>
      </c>
      <c r="DJ155" s="873">
        <v>0</v>
      </c>
      <c r="DK155" s="873">
        <v>0</v>
      </c>
      <c r="DL155" s="873">
        <v>0</v>
      </c>
      <c r="DM155" s="873">
        <v>0</v>
      </c>
      <c r="DN155" s="873">
        <v>0</v>
      </c>
      <c r="DO155" s="873">
        <v>0</v>
      </c>
      <c r="DP155" s="873">
        <v>0</v>
      </c>
      <c r="DQ155" s="873">
        <v>0</v>
      </c>
      <c r="DR155" s="873">
        <v>0</v>
      </c>
      <c r="DS155" s="873">
        <v>0</v>
      </c>
      <c r="DT155" s="873">
        <v>0</v>
      </c>
      <c r="DU155" s="873">
        <v>0</v>
      </c>
      <c r="DV155" s="873">
        <v>0</v>
      </c>
      <c r="DW155" s="873">
        <v>0</v>
      </c>
      <c r="DX155" s="873">
        <v>0</v>
      </c>
      <c r="DY155" s="873">
        <v>0</v>
      </c>
      <c r="DZ155" s="873">
        <v>-300</v>
      </c>
      <c r="EA155" s="873">
        <v>0</v>
      </c>
      <c r="EB155" s="873">
        <v>-300</v>
      </c>
      <c r="EC155" s="873">
        <v>0</v>
      </c>
      <c r="ED155" s="873">
        <v>0</v>
      </c>
      <c r="EE155" s="873">
        <v>0</v>
      </c>
      <c r="EF155" s="873">
        <v>0</v>
      </c>
      <c r="EG155" s="873">
        <v>0</v>
      </c>
      <c r="EH155" s="873">
        <v>-193365</v>
      </c>
      <c r="EI155" s="873">
        <v>0</v>
      </c>
      <c r="EJ155" s="873">
        <v>-193365</v>
      </c>
      <c r="EK155" s="873">
        <v>0</v>
      </c>
      <c r="EL155" s="873">
        <v>0</v>
      </c>
      <c r="EM155" s="873">
        <v>0</v>
      </c>
      <c r="EN155" s="873">
        <v>0</v>
      </c>
      <c r="EO155" s="873">
        <v>0</v>
      </c>
      <c r="EP155" s="873">
        <v>0</v>
      </c>
      <c r="EQ155" s="873">
        <v>537</v>
      </c>
      <c r="ER155" s="873">
        <v>0</v>
      </c>
      <c r="ES155" s="873">
        <v>537</v>
      </c>
      <c r="ET155" s="873">
        <v>0</v>
      </c>
      <c r="EU155" s="873">
        <v>0</v>
      </c>
      <c r="EV155" s="873">
        <v>0</v>
      </c>
      <c r="EW155" s="873">
        <v>0</v>
      </c>
      <c r="EX155" s="873">
        <v>0</v>
      </c>
      <c r="EY155" s="873">
        <v>0</v>
      </c>
      <c r="EZ155" s="873">
        <v>0</v>
      </c>
      <c r="FA155" s="873">
        <v>0</v>
      </c>
      <c r="FB155" s="873">
        <v>0</v>
      </c>
      <c r="FC155" s="873">
        <v>0</v>
      </c>
      <c r="FD155" s="873">
        <v>0</v>
      </c>
      <c r="FE155" s="873">
        <v>0</v>
      </c>
      <c r="FF155" s="873">
        <v>0</v>
      </c>
      <c r="FG155" s="873">
        <v>0</v>
      </c>
      <c r="FH155" s="873">
        <v>0</v>
      </c>
      <c r="FI155" s="873">
        <v>0</v>
      </c>
      <c r="FJ155" s="873">
        <v>0</v>
      </c>
      <c r="FK155" s="873">
        <v>0</v>
      </c>
      <c r="FL155" s="873">
        <v>0</v>
      </c>
      <c r="FM155" s="873">
        <v>0</v>
      </c>
      <c r="FN155" s="873">
        <v>0</v>
      </c>
      <c r="FO155" s="873">
        <v>-112846</v>
      </c>
      <c r="FP155" s="873">
        <v>0</v>
      </c>
      <c r="FQ155" s="873">
        <v>-112846</v>
      </c>
      <c r="FR155" s="873">
        <v>1998</v>
      </c>
      <c r="FS155" s="873">
        <v>0</v>
      </c>
      <c r="FT155" s="873">
        <v>1998</v>
      </c>
      <c r="FU155" s="873">
        <v>-39338</v>
      </c>
      <c r="FV155" s="873">
        <v>0</v>
      </c>
      <c r="FW155" s="873">
        <v>-39338</v>
      </c>
      <c r="FX155" s="873">
        <v>21921</v>
      </c>
      <c r="FY155" s="873">
        <v>0</v>
      </c>
      <c r="FZ155" s="873">
        <v>21921</v>
      </c>
      <c r="GA155" s="873">
        <v>0</v>
      </c>
      <c r="GB155" s="873">
        <v>0</v>
      </c>
      <c r="GC155" s="873">
        <v>0</v>
      </c>
      <c r="GD155" s="873">
        <v>-32959310</v>
      </c>
      <c r="GE155" s="873">
        <v>0</v>
      </c>
      <c r="GF155" s="873">
        <v>-32959310</v>
      </c>
      <c r="GG155" s="873">
        <v>-65527</v>
      </c>
      <c r="GH155" s="873">
        <v>0</v>
      </c>
      <c r="GI155" s="873">
        <v>-65527</v>
      </c>
      <c r="GJ155" s="873">
        <v>-1028080</v>
      </c>
      <c r="GK155" s="873">
        <v>0</v>
      </c>
      <c r="GL155" s="873">
        <v>-1028080</v>
      </c>
      <c r="GM155" s="873">
        <v>-34180645</v>
      </c>
      <c r="GN155" s="873">
        <v>0</v>
      </c>
      <c r="GO155" s="873">
        <v>-34180645</v>
      </c>
      <c r="GP155" s="873">
        <v>0</v>
      </c>
      <c r="GQ155" s="873">
        <v>0</v>
      </c>
      <c r="GR155" s="873">
        <v>0</v>
      </c>
      <c r="GS155" s="873">
        <v>0</v>
      </c>
      <c r="GT155" s="873">
        <v>0</v>
      </c>
      <c r="GU155" s="873">
        <v>0</v>
      </c>
      <c r="GV155" s="873">
        <v>0</v>
      </c>
      <c r="GW155" s="873">
        <v>0</v>
      </c>
      <c r="GX155" s="873">
        <v>0</v>
      </c>
      <c r="GY155" s="873">
        <v>85919087</v>
      </c>
      <c r="GZ155" s="873">
        <v>0</v>
      </c>
      <c r="HA155" s="873">
        <v>85919087</v>
      </c>
      <c r="HB155" s="873">
        <v>-306090</v>
      </c>
      <c r="HC155" s="873">
        <v>0</v>
      </c>
      <c r="HD155" s="873">
        <v>-306090</v>
      </c>
      <c r="HE155" s="873">
        <v>-16387598</v>
      </c>
      <c r="HF155" s="873">
        <v>0</v>
      </c>
      <c r="HG155" s="873">
        <v>-16387598</v>
      </c>
      <c r="HH155" s="873">
        <v>-1018895</v>
      </c>
      <c r="HI155" s="873">
        <v>0</v>
      </c>
      <c r="HJ155" s="873">
        <v>-1018895</v>
      </c>
      <c r="HK155" s="873">
        <v>-193365</v>
      </c>
      <c r="HL155" s="873">
        <v>0</v>
      </c>
      <c r="HM155" s="873">
        <v>-193365</v>
      </c>
      <c r="HN155" s="873">
        <v>-34180645</v>
      </c>
      <c r="HO155" s="873">
        <v>0</v>
      </c>
      <c r="HP155" s="873">
        <v>-34180645</v>
      </c>
      <c r="HQ155" s="873">
        <v>0</v>
      </c>
      <c r="HR155" s="873">
        <v>0</v>
      </c>
      <c r="HS155" s="873">
        <v>0</v>
      </c>
      <c r="HT155" s="873">
        <v>-52086593</v>
      </c>
      <c r="HU155" s="873">
        <v>0</v>
      </c>
      <c r="HV155" s="873">
        <v>-52086593</v>
      </c>
      <c r="HW155" s="873">
        <v>33832494</v>
      </c>
      <c r="HX155" s="873">
        <v>0</v>
      </c>
      <c r="HY155" s="873">
        <v>33832494</v>
      </c>
      <c r="HZ155" s="870" t="s">
        <v>697</v>
      </c>
      <c r="IA155" s="870" t="s">
        <v>680</v>
      </c>
      <c r="IB155" s="870" t="s">
        <v>1910</v>
      </c>
      <c r="IC155" s="870" t="s">
        <v>2732</v>
      </c>
      <c r="ID155" s="870" t="s">
        <v>2892</v>
      </c>
    </row>
    <row r="156" spans="1:238" x14ac:dyDescent="0.2">
      <c r="A156" s="870" t="s">
        <v>3069</v>
      </c>
      <c r="B156" s="870" t="s">
        <v>362</v>
      </c>
      <c r="C156" s="870" t="s">
        <v>361</v>
      </c>
      <c r="D156" s="873">
        <v>44365812</v>
      </c>
      <c r="E156" s="873">
        <v>0</v>
      </c>
      <c r="F156" s="873">
        <v>44365812</v>
      </c>
      <c r="G156" s="873">
        <v>-2933940</v>
      </c>
      <c r="H156" s="873">
        <v>0</v>
      </c>
      <c r="I156" s="873">
        <v>-2933940</v>
      </c>
      <c r="J156" s="873">
        <v>-407837</v>
      </c>
      <c r="K156" s="873">
        <v>0</v>
      </c>
      <c r="L156" s="873">
        <v>-407837</v>
      </c>
      <c r="M156" s="873">
        <v>235668</v>
      </c>
      <c r="N156" s="873">
        <v>0</v>
      </c>
      <c r="O156" s="873">
        <v>235668</v>
      </c>
      <c r="P156" s="873">
        <v>302527</v>
      </c>
      <c r="Q156" s="873">
        <v>0</v>
      </c>
      <c r="R156" s="873">
        <v>302527</v>
      </c>
      <c r="S156" s="873">
        <v>392162</v>
      </c>
      <c r="T156" s="873">
        <v>0</v>
      </c>
      <c r="U156" s="873">
        <v>392162</v>
      </c>
      <c r="V156" s="873">
        <v>522520</v>
      </c>
      <c r="W156" s="873">
        <v>0</v>
      </c>
      <c r="X156" s="873">
        <v>522520</v>
      </c>
      <c r="Y156" s="873">
        <v>-3721012</v>
      </c>
      <c r="Z156" s="873">
        <v>0</v>
      </c>
      <c r="AA156" s="873">
        <v>-3721012</v>
      </c>
      <c r="AB156" s="873">
        <v>-4552</v>
      </c>
      <c r="AC156" s="873">
        <v>0</v>
      </c>
      <c r="AD156" s="873">
        <v>-4552</v>
      </c>
      <c r="AE156" s="873">
        <v>-222271</v>
      </c>
      <c r="AF156" s="873">
        <v>0</v>
      </c>
      <c r="AG156" s="873">
        <v>-222271</v>
      </c>
      <c r="AH156" s="873">
        <v>-1399</v>
      </c>
      <c r="AI156" s="873">
        <v>0</v>
      </c>
      <c r="AJ156" s="873">
        <v>-1399</v>
      </c>
      <c r="AK156" s="873">
        <v>0</v>
      </c>
      <c r="AL156" s="873">
        <v>0</v>
      </c>
      <c r="AM156" s="873">
        <v>0</v>
      </c>
      <c r="AN156" s="873">
        <v>-7114</v>
      </c>
      <c r="AO156" s="873">
        <v>0</v>
      </c>
      <c r="AP156" s="873">
        <v>-7114</v>
      </c>
      <c r="AQ156" s="873">
        <v>0</v>
      </c>
      <c r="AR156" s="873">
        <v>0</v>
      </c>
      <c r="AS156" s="873">
        <v>0</v>
      </c>
      <c r="AT156" s="873">
        <v>-213758</v>
      </c>
      <c r="AU156" s="873">
        <v>0</v>
      </c>
      <c r="AV156" s="873">
        <v>-213758</v>
      </c>
      <c r="AW156" s="873">
        <v>394</v>
      </c>
      <c r="AX156" s="873">
        <v>0</v>
      </c>
      <c r="AY156" s="873">
        <v>394</v>
      </c>
      <c r="AZ156" s="873">
        <v>807428</v>
      </c>
      <c r="BA156" s="873">
        <v>0</v>
      </c>
      <c r="BB156" s="873">
        <v>807428</v>
      </c>
      <c r="BC156" s="873">
        <v>-47716</v>
      </c>
      <c r="BD156" s="873">
        <v>0</v>
      </c>
      <c r="BE156" s="873">
        <v>-47716</v>
      </c>
      <c r="BF156" s="873">
        <v>-2082064</v>
      </c>
      <c r="BG156" s="873">
        <v>0</v>
      </c>
      <c r="BH156" s="873">
        <v>-2082064</v>
      </c>
      <c r="BI156" s="873">
        <v>-16847</v>
      </c>
      <c r="BJ156" s="873">
        <v>0</v>
      </c>
      <c r="BK156" s="873">
        <v>-16847</v>
      </c>
      <c r="BL156" s="873">
        <v>-56023</v>
      </c>
      <c r="BM156" s="873">
        <v>0</v>
      </c>
      <c r="BN156" s="873">
        <v>-56023</v>
      </c>
      <c r="BO156" s="873">
        <v>0</v>
      </c>
      <c r="BP156" s="873">
        <v>0</v>
      </c>
      <c r="BQ156" s="873">
        <v>0</v>
      </c>
      <c r="BR156" s="873">
        <v>-1869</v>
      </c>
      <c r="BS156" s="873">
        <v>0</v>
      </c>
      <c r="BT156" s="873">
        <v>-1869</v>
      </c>
      <c r="BU156" s="873">
        <v>0</v>
      </c>
      <c r="BV156" s="873">
        <v>0</v>
      </c>
      <c r="BW156" s="873">
        <v>0</v>
      </c>
      <c r="BX156" s="873">
        <v>0</v>
      </c>
      <c r="BY156" s="873">
        <v>0</v>
      </c>
      <c r="BZ156" s="873">
        <v>0</v>
      </c>
      <c r="CA156" s="873">
        <v>0</v>
      </c>
      <c r="CB156" s="873">
        <v>0</v>
      </c>
      <c r="CC156" s="873">
        <v>0</v>
      </c>
      <c r="CD156" s="873">
        <v>-5340374</v>
      </c>
      <c r="CE156" s="873">
        <v>0</v>
      </c>
      <c r="CF156" s="873">
        <v>-5340374</v>
      </c>
      <c r="CG156" s="873">
        <v>-2981</v>
      </c>
      <c r="CH156" s="873">
        <v>0</v>
      </c>
      <c r="CI156" s="873">
        <v>-2981</v>
      </c>
      <c r="CJ156" s="873">
        <v>39388</v>
      </c>
      <c r="CK156" s="873">
        <v>0</v>
      </c>
      <c r="CL156" s="873">
        <v>39388</v>
      </c>
      <c r="CM156" s="873">
        <v>-1146760</v>
      </c>
      <c r="CN156" s="873">
        <v>0</v>
      </c>
      <c r="CO156" s="873">
        <v>-1146760</v>
      </c>
      <c r="CP156" s="873">
        <v>13698</v>
      </c>
      <c r="CQ156" s="873">
        <v>0</v>
      </c>
      <c r="CR156" s="873">
        <v>13698</v>
      </c>
      <c r="CS156" s="873">
        <v>-1096655</v>
      </c>
      <c r="CT156" s="873">
        <v>0</v>
      </c>
      <c r="CU156" s="873">
        <v>-1096655</v>
      </c>
      <c r="CV156" s="873">
        <v>0</v>
      </c>
      <c r="CW156" s="873">
        <v>0</v>
      </c>
      <c r="CX156" s="873">
        <v>0</v>
      </c>
      <c r="CY156" s="873">
        <v>781</v>
      </c>
      <c r="CZ156" s="873">
        <v>0</v>
      </c>
      <c r="DA156" s="873">
        <v>781</v>
      </c>
      <c r="DB156" s="873">
        <v>0</v>
      </c>
      <c r="DC156" s="873">
        <v>0</v>
      </c>
      <c r="DD156" s="873">
        <v>0</v>
      </c>
      <c r="DE156" s="873">
        <v>0</v>
      </c>
      <c r="DF156" s="873">
        <v>0</v>
      </c>
      <c r="DG156" s="873">
        <v>0</v>
      </c>
      <c r="DH156" s="873">
        <v>0</v>
      </c>
      <c r="DI156" s="873">
        <v>0</v>
      </c>
      <c r="DJ156" s="873">
        <v>0</v>
      </c>
      <c r="DK156" s="873">
        <v>0</v>
      </c>
      <c r="DL156" s="873">
        <v>0</v>
      </c>
      <c r="DM156" s="873">
        <v>0</v>
      </c>
      <c r="DN156" s="873">
        <v>0</v>
      </c>
      <c r="DO156" s="873">
        <v>0</v>
      </c>
      <c r="DP156" s="873">
        <v>0</v>
      </c>
      <c r="DQ156" s="873">
        <v>0</v>
      </c>
      <c r="DR156" s="873">
        <v>0</v>
      </c>
      <c r="DS156" s="873">
        <v>0</v>
      </c>
      <c r="DT156" s="873">
        <v>0</v>
      </c>
      <c r="DU156" s="873">
        <v>0</v>
      </c>
      <c r="DV156" s="873">
        <v>0</v>
      </c>
      <c r="DW156" s="873">
        <v>0</v>
      </c>
      <c r="DX156" s="873">
        <v>0</v>
      </c>
      <c r="DY156" s="873">
        <v>0</v>
      </c>
      <c r="DZ156" s="873">
        <v>0</v>
      </c>
      <c r="EA156" s="873">
        <v>0</v>
      </c>
      <c r="EB156" s="873">
        <v>0</v>
      </c>
      <c r="EC156" s="873">
        <v>0</v>
      </c>
      <c r="ED156" s="873">
        <v>0</v>
      </c>
      <c r="EE156" s="873">
        <v>0</v>
      </c>
      <c r="EF156" s="873">
        <v>0</v>
      </c>
      <c r="EG156" s="873">
        <v>0</v>
      </c>
      <c r="EH156" s="873">
        <v>781</v>
      </c>
      <c r="EI156" s="873">
        <v>0</v>
      </c>
      <c r="EJ156" s="873">
        <v>781</v>
      </c>
      <c r="EK156" s="873">
        <v>0</v>
      </c>
      <c r="EL156" s="873">
        <v>0</v>
      </c>
      <c r="EM156" s="873">
        <v>0</v>
      </c>
      <c r="EN156" s="873">
        <v>0</v>
      </c>
      <c r="EO156" s="873">
        <v>0</v>
      </c>
      <c r="EP156" s="873">
        <v>0</v>
      </c>
      <c r="EQ156" s="873">
        <v>-1241</v>
      </c>
      <c r="ER156" s="873">
        <v>0</v>
      </c>
      <c r="ES156" s="873">
        <v>-1241</v>
      </c>
      <c r="ET156" s="873">
        <v>-92894</v>
      </c>
      <c r="EU156" s="873">
        <v>0</v>
      </c>
      <c r="EV156" s="873">
        <v>-92894</v>
      </c>
      <c r="EW156" s="873">
        <v>-95832</v>
      </c>
      <c r="EX156" s="873">
        <v>0</v>
      </c>
      <c r="EY156" s="873">
        <v>-95832</v>
      </c>
      <c r="EZ156" s="873">
        <v>0</v>
      </c>
      <c r="FA156" s="873">
        <v>0</v>
      </c>
      <c r="FB156" s="873">
        <v>0</v>
      </c>
      <c r="FC156" s="873">
        <v>-1869</v>
      </c>
      <c r="FD156" s="873">
        <v>0</v>
      </c>
      <c r="FE156" s="873">
        <v>-1869</v>
      </c>
      <c r="FF156" s="873">
        <v>0</v>
      </c>
      <c r="FG156" s="873">
        <v>0</v>
      </c>
      <c r="FH156" s="873">
        <v>0</v>
      </c>
      <c r="FI156" s="873">
        <v>0</v>
      </c>
      <c r="FJ156" s="873">
        <v>0</v>
      </c>
      <c r="FK156" s="873">
        <v>0</v>
      </c>
      <c r="FL156" s="873">
        <v>0</v>
      </c>
      <c r="FM156" s="873">
        <v>0</v>
      </c>
      <c r="FN156" s="873">
        <v>0</v>
      </c>
      <c r="FO156" s="873">
        <v>-36792</v>
      </c>
      <c r="FP156" s="873">
        <v>0</v>
      </c>
      <c r="FQ156" s="873">
        <v>-36792</v>
      </c>
      <c r="FR156" s="873">
        <v>1034</v>
      </c>
      <c r="FS156" s="873">
        <v>0</v>
      </c>
      <c r="FT156" s="873">
        <v>1034</v>
      </c>
      <c r="FU156" s="873">
        <v>-5637</v>
      </c>
      <c r="FV156" s="873">
        <v>0</v>
      </c>
      <c r="FW156" s="873">
        <v>-5637</v>
      </c>
      <c r="FX156" s="873">
        <v>337</v>
      </c>
      <c r="FY156" s="873">
        <v>0</v>
      </c>
      <c r="FZ156" s="873">
        <v>337</v>
      </c>
      <c r="GA156" s="873">
        <v>-447</v>
      </c>
      <c r="GB156" s="873">
        <v>0</v>
      </c>
      <c r="GC156" s="873">
        <v>-447</v>
      </c>
      <c r="GD156" s="873">
        <v>-13888217</v>
      </c>
      <c r="GE156" s="873">
        <v>0</v>
      </c>
      <c r="GF156" s="873">
        <v>-13888217</v>
      </c>
      <c r="GG156" s="873">
        <v>-54993</v>
      </c>
      <c r="GH156" s="873">
        <v>0</v>
      </c>
      <c r="GI156" s="873">
        <v>-54993</v>
      </c>
      <c r="GJ156" s="873">
        <v>-251064</v>
      </c>
      <c r="GK156" s="873">
        <v>0</v>
      </c>
      <c r="GL156" s="873">
        <v>-251064</v>
      </c>
      <c r="GM156" s="873">
        <v>-14427615</v>
      </c>
      <c r="GN156" s="873">
        <v>0</v>
      </c>
      <c r="GO156" s="873">
        <v>-14427615</v>
      </c>
      <c r="GP156" s="873">
        <v>0</v>
      </c>
      <c r="GQ156" s="873">
        <v>0</v>
      </c>
      <c r="GR156" s="873">
        <v>0</v>
      </c>
      <c r="GS156" s="873">
        <v>228</v>
      </c>
      <c r="GT156" s="873">
        <v>0</v>
      </c>
      <c r="GU156" s="873">
        <v>228</v>
      </c>
      <c r="GV156" s="873">
        <v>228</v>
      </c>
      <c r="GW156" s="873">
        <v>0</v>
      </c>
      <c r="GX156" s="873">
        <v>228</v>
      </c>
      <c r="GY156" s="873">
        <v>41431872</v>
      </c>
      <c r="GZ156" s="873">
        <v>0</v>
      </c>
      <c r="HA156" s="873">
        <v>41431872</v>
      </c>
      <c r="HB156" s="873">
        <v>522520</v>
      </c>
      <c r="HC156" s="873">
        <v>0</v>
      </c>
      <c r="HD156" s="873">
        <v>522520</v>
      </c>
      <c r="HE156" s="873">
        <v>-5340374</v>
      </c>
      <c r="HF156" s="873">
        <v>0</v>
      </c>
      <c r="HG156" s="873">
        <v>-5340374</v>
      </c>
      <c r="HH156" s="873">
        <v>-1096655</v>
      </c>
      <c r="HI156" s="873">
        <v>0</v>
      </c>
      <c r="HJ156" s="873">
        <v>-1096655</v>
      </c>
      <c r="HK156" s="873">
        <v>781</v>
      </c>
      <c r="HL156" s="873">
        <v>0</v>
      </c>
      <c r="HM156" s="873">
        <v>781</v>
      </c>
      <c r="HN156" s="873">
        <v>-14427615</v>
      </c>
      <c r="HO156" s="873">
        <v>0</v>
      </c>
      <c r="HP156" s="873">
        <v>-14427615</v>
      </c>
      <c r="HQ156" s="873">
        <v>228</v>
      </c>
      <c r="HR156" s="873">
        <v>0</v>
      </c>
      <c r="HS156" s="873">
        <v>228</v>
      </c>
      <c r="HT156" s="873">
        <v>-20341115</v>
      </c>
      <c r="HU156" s="873">
        <v>0</v>
      </c>
      <c r="HV156" s="873">
        <v>-20341115</v>
      </c>
      <c r="HW156" s="873">
        <v>21090757</v>
      </c>
      <c r="HX156" s="873">
        <v>0</v>
      </c>
      <c r="HY156" s="873">
        <v>21090757</v>
      </c>
      <c r="HZ156" s="870" t="s">
        <v>719</v>
      </c>
      <c r="IA156" s="870" t="s">
        <v>718</v>
      </c>
      <c r="IB156" s="870" t="s">
        <v>1907</v>
      </c>
      <c r="IC156" s="870" t="s">
        <v>2737</v>
      </c>
      <c r="ID156" s="870" t="s">
        <v>2893</v>
      </c>
    </row>
    <row r="157" spans="1:238" x14ac:dyDescent="0.2">
      <c r="A157" s="870" t="s">
        <v>3069</v>
      </c>
      <c r="B157" s="870" t="s">
        <v>364</v>
      </c>
      <c r="C157" s="870" t="s">
        <v>363</v>
      </c>
      <c r="D157" s="873">
        <v>56117583</v>
      </c>
      <c r="E157" s="873">
        <v>0</v>
      </c>
      <c r="F157" s="873">
        <v>56117583</v>
      </c>
      <c r="G157" s="873">
        <v>-1764630</v>
      </c>
      <c r="H157" s="873">
        <v>0</v>
      </c>
      <c r="I157" s="873">
        <v>-1764630</v>
      </c>
      <c r="J157" s="873">
        <v>-85106</v>
      </c>
      <c r="K157" s="873">
        <v>0</v>
      </c>
      <c r="L157" s="873">
        <v>-85106</v>
      </c>
      <c r="M157" s="873">
        <v>129629</v>
      </c>
      <c r="N157" s="873">
        <v>0</v>
      </c>
      <c r="O157" s="873">
        <v>129629</v>
      </c>
      <c r="P157" s="873">
        <v>106476</v>
      </c>
      <c r="Q157" s="873">
        <v>0</v>
      </c>
      <c r="R157" s="873">
        <v>106476</v>
      </c>
      <c r="S157" s="873">
        <v>90171</v>
      </c>
      <c r="T157" s="873">
        <v>0</v>
      </c>
      <c r="U157" s="873">
        <v>90171</v>
      </c>
      <c r="V157" s="873">
        <v>241170</v>
      </c>
      <c r="W157" s="873">
        <v>0</v>
      </c>
      <c r="X157" s="873">
        <v>241170</v>
      </c>
      <c r="Y157" s="873">
        <v>-3648723</v>
      </c>
      <c r="Z157" s="873">
        <v>0</v>
      </c>
      <c r="AA157" s="873">
        <v>-3648723</v>
      </c>
      <c r="AB157" s="873">
        <v>-32753</v>
      </c>
      <c r="AC157" s="873">
        <v>0</v>
      </c>
      <c r="AD157" s="873">
        <v>-32753</v>
      </c>
      <c r="AE157" s="873">
        <v>-152263</v>
      </c>
      <c r="AF157" s="873">
        <v>0</v>
      </c>
      <c r="AG157" s="873">
        <v>-152263</v>
      </c>
      <c r="AH157" s="873">
        <v>56</v>
      </c>
      <c r="AI157" s="873">
        <v>0</v>
      </c>
      <c r="AJ157" s="873">
        <v>56</v>
      </c>
      <c r="AK157" s="873">
        <v>0</v>
      </c>
      <c r="AL157" s="873">
        <v>0</v>
      </c>
      <c r="AM157" s="873">
        <v>0</v>
      </c>
      <c r="AN157" s="873">
        <v>-10151</v>
      </c>
      <c r="AO157" s="873">
        <v>0</v>
      </c>
      <c r="AP157" s="873">
        <v>-10151</v>
      </c>
      <c r="AQ157" s="873">
        <v>0</v>
      </c>
      <c r="AR157" s="873">
        <v>0</v>
      </c>
      <c r="AS157" s="873">
        <v>0</v>
      </c>
      <c r="AT157" s="873">
        <v>-142168</v>
      </c>
      <c r="AU157" s="873">
        <v>0</v>
      </c>
      <c r="AV157" s="873">
        <v>-142168</v>
      </c>
      <c r="AW157" s="873">
        <v>-2380</v>
      </c>
      <c r="AX157" s="873">
        <v>0</v>
      </c>
      <c r="AY157" s="873">
        <v>-2380</v>
      </c>
      <c r="AZ157" s="873">
        <v>1099055</v>
      </c>
      <c r="BA157" s="873">
        <v>0</v>
      </c>
      <c r="BB157" s="873">
        <v>1099055</v>
      </c>
      <c r="BC157" s="873">
        <v>67402</v>
      </c>
      <c r="BD157" s="873">
        <v>0</v>
      </c>
      <c r="BE157" s="873">
        <v>67402</v>
      </c>
      <c r="BF157" s="873">
        <v>-5436676</v>
      </c>
      <c r="BG157" s="873">
        <v>0</v>
      </c>
      <c r="BH157" s="873">
        <v>-5436676</v>
      </c>
      <c r="BI157" s="873">
        <v>-50893</v>
      </c>
      <c r="BJ157" s="873">
        <v>0</v>
      </c>
      <c r="BK157" s="873">
        <v>-50893</v>
      </c>
      <c r="BL157" s="873">
        <v>-79931</v>
      </c>
      <c r="BM157" s="873">
        <v>0</v>
      </c>
      <c r="BN157" s="873">
        <v>-79931</v>
      </c>
      <c r="BO157" s="873">
        <v>0</v>
      </c>
      <c r="BP157" s="873">
        <v>0</v>
      </c>
      <c r="BQ157" s="873">
        <v>0</v>
      </c>
      <c r="BR157" s="873">
        <v>0</v>
      </c>
      <c r="BS157" s="873">
        <v>0</v>
      </c>
      <c r="BT157" s="873">
        <v>0</v>
      </c>
      <c r="BU157" s="873">
        <v>0</v>
      </c>
      <c r="BV157" s="873">
        <v>0</v>
      </c>
      <c r="BW157" s="873">
        <v>0</v>
      </c>
      <c r="BX157" s="873">
        <v>0</v>
      </c>
      <c r="BY157" s="873">
        <v>0</v>
      </c>
      <c r="BZ157" s="873">
        <v>0</v>
      </c>
      <c r="CA157" s="873">
        <v>0</v>
      </c>
      <c r="CB157" s="873">
        <v>0</v>
      </c>
      <c r="CC157" s="873">
        <v>0</v>
      </c>
      <c r="CD157" s="873">
        <v>-8202029</v>
      </c>
      <c r="CE157" s="873">
        <v>0</v>
      </c>
      <c r="CF157" s="873">
        <v>-8202029</v>
      </c>
      <c r="CG157" s="873">
        <v>0</v>
      </c>
      <c r="CH157" s="873">
        <v>0</v>
      </c>
      <c r="CI157" s="873">
        <v>0</v>
      </c>
      <c r="CJ157" s="873">
        <v>0</v>
      </c>
      <c r="CK157" s="873">
        <v>0</v>
      </c>
      <c r="CL157" s="873">
        <v>0</v>
      </c>
      <c r="CM157" s="873">
        <v>-2345425</v>
      </c>
      <c r="CN157" s="873">
        <v>0</v>
      </c>
      <c r="CO157" s="873">
        <v>-2345425</v>
      </c>
      <c r="CP157" s="873">
        <v>-52240</v>
      </c>
      <c r="CQ157" s="873">
        <v>0</v>
      </c>
      <c r="CR157" s="873">
        <v>-52240</v>
      </c>
      <c r="CS157" s="873">
        <v>-2397665</v>
      </c>
      <c r="CT157" s="873">
        <v>0</v>
      </c>
      <c r="CU157" s="873">
        <v>-2397665</v>
      </c>
      <c r="CV157" s="873">
        <v>-29260</v>
      </c>
      <c r="CW157" s="873">
        <v>0</v>
      </c>
      <c r="CX157" s="873">
        <v>-29260</v>
      </c>
      <c r="CY157" s="873">
        <v>-255</v>
      </c>
      <c r="CZ157" s="873">
        <v>0</v>
      </c>
      <c r="DA157" s="873">
        <v>-255</v>
      </c>
      <c r="DB157" s="873">
        <v>-6213</v>
      </c>
      <c r="DC157" s="873">
        <v>0</v>
      </c>
      <c r="DD157" s="873">
        <v>-6213</v>
      </c>
      <c r="DE157" s="873">
        <v>0</v>
      </c>
      <c r="DF157" s="873">
        <v>0</v>
      </c>
      <c r="DG157" s="873">
        <v>0</v>
      </c>
      <c r="DH157" s="873">
        <v>-4595</v>
      </c>
      <c r="DI157" s="873">
        <v>0</v>
      </c>
      <c r="DJ157" s="873">
        <v>-4595</v>
      </c>
      <c r="DK157" s="873">
        <v>0</v>
      </c>
      <c r="DL157" s="873">
        <v>0</v>
      </c>
      <c r="DM157" s="873">
        <v>0</v>
      </c>
      <c r="DN157" s="873">
        <v>0</v>
      </c>
      <c r="DO157" s="873">
        <v>0</v>
      </c>
      <c r="DP157" s="873">
        <v>0</v>
      </c>
      <c r="DQ157" s="873">
        <v>0</v>
      </c>
      <c r="DR157" s="873">
        <v>0</v>
      </c>
      <c r="DS157" s="873">
        <v>0</v>
      </c>
      <c r="DT157" s="873">
        <v>0</v>
      </c>
      <c r="DU157" s="873">
        <v>0</v>
      </c>
      <c r="DV157" s="873">
        <v>0</v>
      </c>
      <c r="DW157" s="873">
        <v>0</v>
      </c>
      <c r="DX157" s="873">
        <v>0</v>
      </c>
      <c r="DY157" s="873">
        <v>0</v>
      </c>
      <c r="DZ157" s="873">
        <v>-31222</v>
      </c>
      <c r="EA157" s="873">
        <v>0</v>
      </c>
      <c r="EB157" s="873">
        <v>-31222</v>
      </c>
      <c r="EC157" s="873">
        <v>-4031</v>
      </c>
      <c r="ED157" s="873">
        <v>0</v>
      </c>
      <c r="EE157" s="873">
        <v>-4031</v>
      </c>
      <c r="EF157" s="873">
        <v>0</v>
      </c>
      <c r="EG157" s="873">
        <v>0</v>
      </c>
      <c r="EH157" s="873">
        <v>-75576</v>
      </c>
      <c r="EI157" s="873">
        <v>0</v>
      </c>
      <c r="EJ157" s="873">
        <v>-75576</v>
      </c>
      <c r="EK157" s="873">
        <v>0</v>
      </c>
      <c r="EL157" s="873">
        <v>0</v>
      </c>
      <c r="EM157" s="873">
        <v>0</v>
      </c>
      <c r="EN157" s="873">
        <v>0</v>
      </c>
      <c r="EO157" s="873">
        <v>0</v>
      </c>
      <c r="EP157" s="873">
        <v>0</v>
      </c>
      <c r="EQ157" s="873">
        <v>0</v>
      </c>
      <c r="ER157" s="873">
        <v>0</v>
      </c>
      <c r="ES157" s="873">
        <v>0</v>
      </c>
      <c r="ET157" s="873">
        <v>0</v>
      </c>
      <c r="EU157" s="873">
        <v>0</v>
      </c>
      <c r="EV157" s="873">
        <v>0</v>
      </c>
      <c r="EW157" s="873">
        <v>0</v>
      </c>
      <c r="EX157" s="873">
        <v>0</v>
      </c>
      <c r="EY157" s="873">
        <v>0</v>
      </c>
      <c r="EZ157" s="873">
        <v>0</v>
      </c>
      <c r="FA157" s="873">
        <v>0</v>
      </c>
      <c r="FB157" s="873">
        <v>0</v>
      </c>
      <c r="FC157" s="873">
        <v>0</v>
      </c>
      <c r="FD157" s="873">
        <v>0</v>
      </c>
      <c r="FE157" s="873">
        <v>0</v>
      </c>
      <c r="FF157" s="873">
        <v>0</v>
      </c>
      <c r="FG157" s="873">
        <v>0</v>
      </c>
      <c r="FH157" s="873">
        <v>0</v>
      </c>
      <c r="FI157" s="873">
        <v>-1500</v>
      </c>
      <c r="FJ157" s="873">
        <v>0</v>
      </c>
      <c r="FK157" s="873">
        <v>-1500</v>
      </c>
      <c r="FL157" s="873">
        <v>0</v>
      </c>
      <c r="FM157" s="873">
        <v>0</v>
      </c>
      <c r="FN157" s="873">
        <v>0</v>
      </c>
      <c r="FO157" s="873">
        <v>-6256</v>
      </c>
      <c r="FP157" s="873">
        <v>0</v>
      </c>
      <c r="FQ157" s="873">
        <v>-6256</v>
      </c>
      <c r="FR157" s="873">
        <v>0</v>
      </c>
      <c r="FS157" s="873">
        <v>0</v>
      </c>
      <c r="FT157" s="873">
        <v>0</v>
      </c>
      <c r="FU157" s="873">
        <v>-5336</v>
      </c>
      <c r="FV157" s="873">
        <v>0</v>
      </c>
      <c r="FW157" s="873">
        <v>-5336</v>
      </c>
      <c r="FX157" s="873">
        <v>-1128</v>
      </c>
      <c r="FY157" s="873">
        <v>0</v>
      </c>
      <c r="FZ157" s="873">
        <v>-1128</v>
      </c>
      <c r="GA157" s="873">
        <v>0</v>
      </c>
      <c r="GB157" s="873">
        <v>0</v>
      </c>
      <c r="GC157" s="873">
        <v>0</v>
      </c>
      <c r="GD157" s="873">
        <v>-26955397</v>
      </c>
      <c r="GE157" s="873">
        <v>0</v>
      </c>
      <c r="GF157" s="873">
        <v>-26955397</v>
      </c>
      <c r="GG157" s="873">
        <v>-104193</v>
      </c>
      <c r="GH157" s="873">
        <v>0</v>
      </c>
      <c r="GI157" s="873">
        <v>-104193</v>
      </c>
      <c r="GJ157" s="873">
        <v>-163935</v>
      </c>
      <c r="GK157" s="873">
        <v>0</v>
      </c>
      <c r="GL157" s="873">
        <v>-163935</v>
      </c>
      <c r="GM157" s="873">
        <v>-27237745</v>
      </c>
      <c r="GN157" s="873">
        <v>0</v>
      </c>
      <c r="GO157" s="873">
        <v>-27237745</v>
      </c>
      <c r="GP157" s="873">
        <v>0</v>
      </c>
      <c r="GQ157" s="873">
        <v>0</v>
      </c>
      <c r="GR157" s="873">
        <v>0</v>
      </c>
      <c r="GS157" s="873">
        <v>0</v>
      </c>
      <c r="GT157" s="873">
        <v>0</v>
      </c>
      <c r="GU157" s="873">
        <v>0</v>
      </c>
      <c r="GV157" s="873">
        <v>0</v>
      </c>
      <c r="GW157" s="873">
        <v>0</v>
      </c>
      <c r="GX157" s="873">
        <v>0</v>
      </c>
      <c r="GY157" s="873">
        <v>54352953</v>
      </c>
      <c r="GZ157" s="873">
        <v>0</v>
      </c>
      <c r="HA157" s="873">
        <v>54352953</v>
      </c>
      <c r="HB157" s="873">
        <v>241170</v>
      </c>
      <c r="HC157" s="873">
        <v>0</v>
      </c>
      <c r="HD157" s="873">
        <v>241170</v>
      </c>
      <c r="HE157" s="873">
        <v>-8202029</v>
      </c>
      <c r="HF157" s="873">
        <v>0</v>
      </c>
      <c r="HG157" s="873">
        <v>-8202029</v>
      </c>
      <c r="HH157" s="873">
        <v>-2397665</v>
      </c>
      <c r="HI157" s="873">
        <v>0</v>
      </c>
      <c r="HJ157" s="873">
        <v>-2397665</v>
      </c>
      <c r="HK157" s="873">
        <v>-75576</v>
      </c>
      <c r="HL157" s="873">
        <v>0</v>
      </c>
      <c r="HM157" s="873">
        <v>-75576</v>
      </c>
      <c r="HN157" s="873">
        <v>-27237745</v>
      </c>
      <c r="HO157" s="873">
        <v>0</v>
      </c>
      <c r="HP157" s="873">
        <v>-27237745</v>
      </c>
      <c r="HQ157" s="873">
        <v>0</v>
      </c>
      <c r="HR157" s="873">
        <v>0</v>
      </c>
      <c r="HS157" s="873">
        <v>0</v>
      </c>
      <c r="HT157" s="873">
        <v>-37671845</v>
      </c>
      <c r="HU157" s="873">
        <v>0</v>
      </c>
      <c r="HV157" s="873">
        <v>-37671845</v>
      </c>
      <c r="HW157" s="873">
        <v>16681108</v>
      </c>
      <c r="HX157" s="873">
        <v>0</v>
      </c>
      <c r="HY157" s="873">
        <v>16681108</v>
      </c>
      <c r="HZ157" s="870" t="s">
        <v>701</v>
      </c>
      <c r="IA157" s="870" t="s">
        <v>687</v>
      </c>
      <c r="IB157" s="870" t="s">
        <v>1907</v>
      </c>
      <c r="IC157" s="870" t="s">
        <v>2736</v>
      </c>
      <c r="ID157" s="870" t="s">
        <v>2894</v>
      </c>
    </row>
    <row r="158" spans="1:238" x14ac:dyDescent="0.2">
      <c r="A158" s="870" t="s">
        <v>3070</v>
      </c>
      <c r="B158" s="870" t="s">
        <v>366</v>
      </c>
      <c r="C158" s="870" t="s">
        <v>365</v>
      </c>
      <c r="D158" s="873">
        <v>233744209</v>
      </c>
      <c r="E158" s="873">
        <v>35425683</v>
      </c>
      <c r="F158" s="873">
        <v>269169892</v>
      </c>
      <c r="G158" s="873">
        <v>-9626776</v>
      </c>
      <c r="H158" s="873">
        <v>-1292719</v>
      </c>
      <c r="I158" s="873">
        <v>-10919495</v>
      </c>
      <c r="J158" s="873">
        <v>-1542370</v>
      </c>
      <c r="K158" s="873">
        <v>-47047</v>
      </c>
      <c r="L158" s="873">
        <v>-1589417</v>
      </c>
      <c r="M158" s="873">
        <v>829097</v>
      </c>
      <c r="N158" s="873">
        <v>76644</v>
      </c>
      <c r="O158" s="873">
        <v>905741</v>
      </c>
      <c r="P158" s="873">
        <v>1699191</v>
      </c>
      <c r="Q158" s="873">
        <v>450951</v>
      </c>
      <c r="R158" s="873">
        <v>2150142</v>
      </c>
      <c r="S158" s="873">
        <v>387179</v>
      </c>
      <c r="T158" s="873">
        <v>174193</v>
      </c>
      <c r="U158" s="873">
        <v>561372</v>
      </c>
      <c r="V158" s="873">
        <v>1373097</v>
      </c>
      <c r="W158" s="873">
        <v>654741</v>
      </c>
      <c r="X158" s="873">
        <v>2027838</v>
      </c>
      <c r="Y158" s="873">
        <v>-16537772</v>
      </c>
      <c r="Z158" s="873">
        <v>-1272016</v>
      </c>
      <c r="AA158" s="873">
        <v>-17809788</v>
      </c>
      <c r="AB158" s="873">
        <v>-49220</v>
      </c>
      <c r="AC158" s="873">
        <v>-3400</v>
      </c>
      <c r="AD158" s="873">
        <v>-52620</v>
      </c>
      <c r="AE158" s="873">
        <v>-918589</v>
      </c>
      <c r="AF158" s="873">
        <v>-98094</v>
      </c>
      <c r="AG158" s="873">
        <v>-1016683</v>
      </c>
      <c r="AH158" s="873">
        <v>92402</v>
      </c>
      <c r="AI158" s="873">
        <v>48</v>
      </c>
      <c r="AJ158" s="873">
        <v>92450</v>
      </c>
      <c r="AK158" s="873">
        <v>0</v>
      </c>
      <c r="AL158" s="873">
        <v>0</v>
      </c>
      <c r="AM158" s="873">
        <v>0</v>
      </c>
      <c r="AN158" s="873">
        <v>-17958</v>
      </c>
      <c r="AO158" s="873">
        <v>-5006</v>
      </c>
      <c r="AP158" s="873">
        <v>-22964</v>
      </c>
      <c r="AQ158" s="873">
        <v>0</v>
      </c>
      <c r="AR158" s="873">
        <v>0</v>
      </c>
      <c r="AS158" s="873">
        <v>0</v>
      </c>
      <c r="AT158" s="873">
        <v>-993033</v>
      </c>
      <c r="AU158" s="873">
        <v>-93136</v>
      </c>
      <c r="AV158" s="873">
        <v>-1086169</v>
      </c>
      <c r="AW158" s="873">
        <v>-12380</v>
      </c>
      <c r="AX158" s="873">
        <v>1810</v>
      </c>
      <c r="AY158" s="873">
        <v>-10570</v>
      </c>
      <c r="AZ158" s="873">
        <v>4655333</v>
      </c>
      <c r="BA158" s="873">
        <v>725399</v>
      </c>
      <c r="BB158" s="873">
        <v>5380732</v>
      </c>
      <c r="BC158" s="873">
        <v>70197</v>
      </c>
      <c r="BD158" s="873">
        <v>20702</v>
      </c>
      <c r="BE158" s="873">
        <v>90899</v>
      </c>
      <c r="BF158" s="873">
        <v>-20197010</v>
      </c>
      <c r="BG158" s="873">
        <v>-1225374</v>
      </c>
      <c r="BH158" s="873">
        <v>-21422384</v>
      </c>
      <c r="BI158" s="873">
        <v>74858</v>
      </c>
      <c r="BJ158" s="873">
        <v>28449</v>
      </c>
      <c r="BK158" s="873">
        <v>103307</v>
      </c>
      <c r="BL158" s="873">
        <v>-4976</v>
      </c>
      <c r="BM158" s="873">
        <v>0</v>
      </c>
      <c r="BN158" s="873">
        <v>-4976</v>
      </c>
      <c r="BO158" s="873">
        <v>0</v>
      </c>
      <c r="BP158" s="873">
        <v>0</v>
      </c>
      <c r="BQ158" s="873">
        <v>0</v>
      </c>
      <c r="BR158" s="873">
        <v>0</v>
      </c>
      <c r="BS158" s="873">
        <v>0</v>
      </c>
      <c r="BT158" s="873">
        <v>0</v>
      </c>
      <c r="BU158" s="873">
        <v>0</v>
      </c>
      <c r="BV158" s="873">
        <v>0</v>
      </c>
      <c r="BW158" s="873">
        <v>0</v>
      </c>
      <c r="BX158" s="873">
        <v>0</v>
      </c>
      <c r="BY158" s="873">
        <v>0</v>
      </c>
      <c r="BZ158" s="873">
        <v>0</v>
      </c>
      <c r="CA158" s="873">
        <v>0</v>
      </c>
      <c r="CB158" s="873">
        <v>0</v>
      </c>
      <c r="CC158" s="873">
        <v>0</v>
      </c>
      <c r="CD158" s="873">
        <v>-32857959</v>
      </c>
      <c r="CE158" s="873">
        <v>-1820934</v>
      </c>
      <c r="CF158" s="873">
        <v>-34678893</v>
      </c>
      <c r="CG158" s="873">
        <v>0</v>
      </c>
      <c r="CH158" s="873">
        <v>0</v>
      </c>
      <c r="CI158" s="873">
        <v>0</v>
      </c>
      <c r="CJ158" s="873">
        <v>0</v>
      </c>
      <c r="CK158" s="873">
        <v>0</v>
      </c>
      <c r="CL158" s="873">
        <v>0</v>
      </c>
      <c r="CM158" s="873">
        <v>-9437170</v>
      </c>
      <c r="CN158" s="873">
        <v>-6046655</v>
      </c>
      <c r="CO158" s="873">
        <v>-15483825</v>
      </c>
      <c r="CP158" s="873">
        <v>-104262</v>
      </c>
      <c r="CQ158" s="873">
        <v>750090</v>
      </c>
      <c r="CR158" s="873">
        <v>645828</v>
      </c>
      <c r="CS158" s="873">
        <v>-9541432</v>
      </c>
      <c r="CT158" s="873">
        <v>-5296565</v>
      </c>
      <c r="CU158" s="873">
        <v>-14837997</v>
      </c>
      <c r="CV158" s="873">
        <v>-30508</v>
      </c>
      <c r="CW158" s="873">
        <v>-4874</v>
      </c>
      <c r="CX158" s="873">
        <v>-35382</v>
      </c>
      <c r="CY158" s="873">
        <v>-1013</v>
      </c>
      <c r="CZ158" s="873">
        <v>1916</v>
      </c>
      <c r="DA158" s="873">
        <v>903</v>
      </c>
      <c r="DB158" s="873">
        <v>-213</v>
      </c>
      <c r="DC158" s="873">
        <v>0</v>
      </c>
      <c r="DD158" s="873">
        <v>-213</v>
      </c>
      <c r="DE158" s="873">
        <v>4168</v>
      </c>
      <c r="DF158" s="873">
        <v>0</v>
      </c>
      <c r="DG158" s="873">
        <v>4168</v>
      </c>
      <c r="DH158" s="873">
        <v>0</v>
      </c>
      <c r="DI158" s="873">
        <v>0</v>
      </c>
      <c r="DJ158" s="873">
        <v>0</v>
      </c>
      <c r="DK158" s="873">
        <v>0</v>
      </c>
      <c r="DL158" s="873">
        <v>0</v>
      </c>
      <c r="DM158" s="873">
        <v>0</v>
      </c>
      <c r="DN158" s="873">
        <v>0</v>
      </c>
      <c r="DO158" s="873">
        <v>0</v>
      </c>
      <c r="DP158" s="873">
        <v>0</v>
      </c>
      <c r="DQ158" s="873">
        <v>0</v>
      </c>
      <c r="DR158" s="873">
        <v>0</v>
      </c>
      <c r="DS158" s="873">
        <v>0</v>
      </c>
      <c r="DT158" s="873">
        <v>0</v>
      </c>
      <c r="DU158" s="873">
        <v>0</v>
      </c>
      <c r="DV158" s="873">
        <v>0</v>
      </c>
      <c r="DW158" s="873">
        <v>0</v>
      </c>
      <c r="DX158" s="873">
        <v>0</v>
      </c>
      <c r="DY158" s="873">
        <v>0</v>
      </c>
      <c r="DZ158" s="873">
        <v>0</v>
      </c>
      <c r="EA158" s="873">
        <v>-236177</v>
      </c>
      <c r="EB158" s="873">
        <v>-236177</v>
      </c>
      <c r="EC158" s="873">
        <v>0</v>
      </c>
      <c r="ED158" s="873">
        <v>143</v>
      </c>
      <c r="EE158" s="873">
        <v>143</v>
      </c>
      <c r="EF158" s="873">
        <v>-236024</v>
      </c>
      <c r="EG158" s="873">
        <v>0</v>
      </c>
      <c r="EH158" s="873">
        <v>-27566</v>
      </c>
      <c r="EI158" s="873">
        <v>-238992</v>
      </c>
      <c r="EJ158" s="873">
        <v>-266558</v>
      </c>
      <c r="EK158" s="873">
        <v>0</v>
      </c>
      <c r="EL158" s="873">
        <v>0</v>
      </c>
      <c r="EM158" s="873">
        <v>0</v>
      </c>
      <c r="EN158" s="873">
        <v>7082</v>
      </c>
      <c r="EO158" s="873">
        <v>0</v>
      </c>
      <c r="EP158" s="873">
        <v>7082</v>
      </c>
      <c r="EQ158" s="873">
        <v>1231</v>
      </c>
      <c r="ER158" s="873">
        <v>0</v>
      </c>
      <c r="ES158" s="873">
        <v>1231</v>
      </c>
      <c r="ET158" s="873">
        <v>0</v>
      </c>
      <c r="EU158" s="873">
        <v>0</v>
      </c>
      <c r="EV158" s="873">
        <v>0</v>
      </c>
      <c r="EW158" s="873">
        <v>0</v>
      </c>
      <c r="EX158" s="873">
        <v>0</v>
      </c>
      <c r="EY158" s="873">
        <v>0</v>
      </c>
      <c r="EZ158" s="873">
        <v>0</v>
      </c>
      <c r="FA158" s="873">
        <v>0</v>
      </c>
      <c r="FB158" s="873">
        <v>0</v>
      </c>
      <c r="FC158" s="873">
        <v>0</v>
      </c>
      <c r="FD158" s="873">
        <v>0</v>
      </c>
      <c r="FE158" s="873">
        <v>0</v>
      </c>
      <c r="FF158" s="873">
        <v>0</v>
      </c>
      <c r="FG158" s="873">
        <v>0</v>
      </c>
      <c r="FH158" s="873">
        <v>0</v>
      </c>
      <c r="FI158" s="873">
        <v>0</v>
      </c>
      <c r="FJ158" s="873">
        <v>0</v>
      </c>
      <c r="FK158" s="873">
        <v>0</v>
      </c>
      <c r="FL158" s="873">
        <v>0</v>
      </c>
      <c r="FM158" s="873">
        <v>0</v>
      </c>
      <c r="FN158" s="873">
        <v>0</v>
      </c>
      <c r="FO158" s="873">
        <v>-85290</v>
      </c>
      <c r="FP158" s="873">
        <v>-9393</v>
      </c>
      <c r="FQ158" s="873">
        <v>-94683</v>
      </c>
      <c r="FR158" s="873">
        <v>5931</v>
      </c>
      <c r="FS158" s="873">
        <v>0</v>
      </c>
      <c r="FT158" s="873">
        <v>5931</v>
      </c>
      <c r="FU158" s="873">
        <v>-1317</v>
      </c>
      <c r="FV158" s="873">
        <v>0</v>
      </c>
      <c r="FW158" s="873">
        <v>-1317</v>
      </c>
      <c r="FX158" s="873">
        <v>14809</v>
      </c>
      <c r="FY158" s="873">
        <v>41745</v>
      </c>
      <c r="FZ158" s="873">
        <v>56554</v>
      </c>
      <c r="GA158" s="873">
        <v>1548</v>
      </c>
      <c r="GB158" s="873">
        <v>584</v>
      </c>
      <c r="GC158" s="873">
        <v>2132</v>
      </c>
      <c r="GD158" s="873">
        <v>-114043792</v>
      </c>
      <c r="GE158" s="873">
        <v>-9276166</v>
      </c>
      <c r="GF158" s="873">
        <v>-123319958</v>
      </c>
      <c r="GG158" s="873">
        <v>-277342</v>
      </c>
      <c r="GH158" s="873">
        <v>-29093</v>
      </c>
      <c r="GI158" s="873">
        <v>-306435</v>
      </c>
      <c r="GJ158" s="873">
        <v>-593907</v>
      </c>
      <c r="GK158" s="873">
        <v>-49027</v>
      </c>
      <c r="GL158" s="873">
        <v>-642934</v>
      </c>
      <c r="GM158" s="873">
        <v>-114971047</v>
      </c>
      <c r="GN158" s="873">
        <v>-9321350</v>
      </c>
      <c r="GO158" s="873">
        <v>-124292397</v>
      </c>
      <c r="GP158" s="873">
        <v>0</v>
      </c>
      <c r="GQ158" s="873">
        <v>0</v>
      </c>
      <c r="GR158" s="873">
        <v>0</v>
      </c>
      <c r="GS158" s="873">
        <v>0</v>
      </c>
      <c r="GT158" s="873">
        <v>0</v>
      </c>
      <c r="GU158" s="873">
        <v>0</v>
      </c>
      <c r="GV158" s="873">
        <v>0</v>
      </c>
      <c r="GW158" s="873">
        <v>0</v>
      </c>
      <c r="GX158" s="873">
        <v>0</v>
      </c>
      <c r="GY158" s="873">
        <v>224117433</v>
      </c>
      <c r="GZ158" s="873">
        <v>34132964</v>
      </c>
      <c r="HA158" s="873">
        <v>258250397</v>
      </c>
      <c r="HB158" s="873">
        <v>1373097</v>
      </c>
      <c r="HC158" s="873">
        <v>654741</v>
      </c>
      <c r="HD158" s="873">
        <v>2027838</v>
      </c>
      <c r="HE158" s="873">
        <v>-32857959</v>
      </c>
      <c r="HF158" s="873">
        <v>-1820934</v>
      </c>
      <c r="HG158" s="873">
        <v>-34678893</v>
      </c>
      <c r="HH158" s="873">
        <v>-9541432</v>
      </c>
      <c r="HI158" s="873">
        <v>-5296565</v>
      </c>
      <c r="HJ158" s="873">
        <v>-14837997</v>
      </c>
      <c r="HK158" s="873">
        <v>-27566</v>
      </c>
      <c r="HL158" s="873">
        <v>-238992</v>
      </c>
      <c r="HM158" s="873">
        <v>-266558</v>
      </c>
      <c r="HN158" s="873">
        <v>-114971047</v>
      </c>
      <c r="HO158" s="873">
        <v>-9321350</v>
      </c>
      <c r="HP158" s="873">
        <v>-124292397</v>
      </c>
      <c r="HQ158" s="873">
        <v>0</v>
      </c>
      <c r="HR158" s="873">
        <v>0</v>
      </c>
      <c r="HS158" s="873">
        <v>0</v>
      </c>
      <c r="HT158" s="873">
        <v>-156024907</v>
      </c>
      <c r="HU158" s="873">
        <v>-16023100</v>
      </c>
      <c r="HV158" s="873">
        <v>-172048007</v>
      </c>
      <c r="HW158" s="873">
        <v>68092526</v>
      </c>
      <c r="HX158" s="873">
        <v>18109864</v>
      </c>
      <c r="HY158" s="873">
        <v>86202390</v>
      </c>
      <c r="HZ158" s="870" t="s">
        <v>690</v>
      </c>
      <c r="IA158" s="870" t="s">
        <v>693</v>
      </c>
      <c r="IB158" s="870" t="s">
        <v>1909</v>
      </c>
      <c r="IC158" s="870" t="s">
        <v>2738</v>
      </c>
      <c r="ID158" s="870" t="s">
        <v>2895</v>
      </c>
    </row>
    <row r="159" spans="1:238" x14ac:dyDescent="0.2">
      <c r="A159" s="870" t="s">
        <v>3070</v>
      </c>
      <c r="B159" s="870" t="s">
        <v>368</v>
      </c>
      <c r="C159" s="870" t="s">
        <v>367</v>
      </c>
      <c r="D159" s="873">
        <v>80941036</v>
      </c>
      <c r="E159" s="873">
        <v>4599597</v>
      </c>
      <c r="F159" s="873">
        <v>85540633</v>
      </c>
      <c r="G159" s="873">
        <v>-2732023</v>
      </c>
      <c r="H159" s="873">
        <v>-13638</v>
      </c>
      <c r="I159" s="873">
        <v>-2745661</v>
      </c>
      <c r="J159" s="873">
        <v>-619891</v>
      </c>
      <c r="K159" s="873">
        <v>-18167</v>
      </c>
      <c r="L159" s="873">
        <v>-638058</v>
      </c>
      <c r="M159" s="873">
        <v>276512</v>
      </c>
      <c r="N159" s="873">
        <v>8530</v>
      </c>
      <c r="O159" s="873">
        <v>285042</v>
      </c>
      <c r="P159" s="873">
        <v>852522</v>
      </c>
      <c r="Q159" s="873">
        <v>6798</v>
      </c>
      <c r="R159" s="873">
        <v>859320</v>
      </c>
      <c r="S159" s="873">
        <v>208352</v>
      </c>
      <c r="T159" s="873">
        <v>55</v>
      </c>
      <c r="U159" s="873">
        <v>208407</v>
      </c>
      <c r="V159" s="873">
        <v>717495</v>
      </c>
      <c r="W159" s="873">
        <v>-2784</v>
      </c>
      <c r="X159" s="873">
        <v>714711</v>
      </c>
      <c r="Y159" s="873">
        <v>-6398908</v>
      </c>
      <c r="Z159" s="873">
        <v>-21657</v>
      </c>
      <c r="AA159" s="873">
        <v>-6420565</v>
      </c>
      <c r="AB159" s="873">
        <v>-919</v>
      </c>
      <c r="AC159" s="873">
        <v>0</v>
      </c>
      <c r="AD159" s="873">
        <v>-919</v>
      </c>
      <c r="AE159" s="873">
        <v>-630212</v>
      </c>
      <c r="AF159" s="873">
        <v>0</v>
      </c>
      <c r="AG159" s="873">
        <v>-630212</v>
      </c>
      <c r="AH159" s="873">
        <v>-4524</v>
      </c>
      <c r="AI159" s="873">
        <v>0</v>
      </c>
      <c r="AJ159" s="873">
        <v>-4524</v>
      </c>
      <c r="AK159" s="873">
        <v>0</v>
      </c>
      <c r="AL159" s="873">
        <v>0</v>
      </c>
      <c r="AM159" s="873">
        <v>0</v>
      </c>
      <c r="AN159" s="873">
        <v>-80562</v>
      </c>
      <c r="AO159" s="873">
        <v>0</v>
      </c>
      <c r="AP159" s="873">
        <v>-80562</v>
      </c>
      <c r="AQ159" s="873">
        <v>0</v>
      </c>
      <c r="AR159" s="873">
        <v>0</v>
      </c>
      <c r="AS159" s="873">
        <v>0</v>
      </c>
      <c r="AT159" s="873">
        <v>-545126</v>
      </c>
      <c r="AU159" s="873">
        <v>0</v>
      </c>
      <c r="AV159" s="873">
        <v>-545126</v>
      </c>
      <c r="AW159" s="873">
        <v>-2893</v>
      </c>
      <c r="AX159" s="873">
        <v>0</v>
      </c>
      <c r="AY159" s="873">
        <v>-2893</v>
      </c>
      <c r="AZ159" s="873">
        <v>1533360</v>
      </c>
      <c r="BA159" s="873">
        <v>107712</v>
      </c>
      <c r="BB159" s="873">
        <v>1641072</v>
      </c>
      <c r="BC159" s="873">
        <v>-54416</v>
      </c>
      <c r="BD159" s="873">
        <v>229</v>
      </c>
      <c r="BE159" s="873">
        <v>-54187</v>
      </c>
      <c r="BF159" s="873">
        <v>-6091618</v>
      </c>
      <c r="BG159" s="873">
        <v>0</v>
      </c>
      <c r="BH159" s="873">
        <v>-6091618</v>
      </c>
      <c r="BI159" s="873">
        <v>320</v>
      </c>
      <c r="BJ159" s="873">
        <v>0</v>
      </c>
      <c r="BK159" s="873">
        <v>320</v>
      </c>
      <c r="BL159" s="873">
        <v>-57544</v>
      </c>
      <c r="BM159" s="873">
        <v>0</v>
      </c>
      <c r="BN159" s="873">
        <v>-57544</v>
      </c>
      <c r="BO159" s="873">
        <v>0</v>
      </c>
      <c r="BP159" s="873">
        <v>0</v>
      </c>
      <c r="BQ159" s="873">
        <v>0</v>
      </c>
      <c r="BR159" s="873">
        <v>0</v>
      </c>
      <c r="BS159" s="873">
        <v>0</v>
      </c>
      <c r="BT159" s="873">
        <v>0</v>
      </c>
      <c r="BU159" s="873">
        <v>0</v>
      </c>
      <c r="BV159" s="873">
        <v>0</v>
      </c>
      <c r="BW159" s="873">
        <v>0</v>
      </c>
      <c r="BX159" s="873">
        <v>0</v>
      </c>
      <c r="BY159" s="873">
        <v>0</v>
      </c>
      <c r="BZ159" s="873">
        <v>0</v>
      </c>
      <c r="CA159" s="873">
        <v>0</v>
      </c>
      <c r="CB159" s="873">
        <v>0</v>
      </c>
      <c r="CC159" s="873">
        <v>0</v>
      </c>
      <c r="CD159" s="873">
        <v>-11699018</v>
      </c>
      <c r="CE159" s="873">
        <v>86284</v>
      </c>
      <c r="CF159" s="873">
        <v>-11612734</v>
      </c>
      <c r="CG159" s="873">
        <v>-145269</v>
      </c>
      <c r="CH159" s="873">
        <v>0</v>
      </c>
      <c r="CI159" s="873">
        <v>-145269</v>
      </c>
      <c r="CJ159" s="873">
        <v>56893</v>
      </c>
      <c r="CK159" s="873">
        <v>0</v>
      </c>
      <c r="CL159" s="873">
        <v>56893</v>
      </c>
      <c r="CM159" s="873">
        <v>-1567755</v>
      </c>
      <c r="CN159" s="873">
        <v>-135051</v>
      </c>
      <c r="CO159" s="873">
        <v>-1702806</v>
      </c>
      <c r="CP159" s="873">
        <v>172771</v>
      </c>
      <c r="CQ159" s="873">
        <v>-1763</v>
      </c>
      <c r="CR159" s="873">
        <v>171008</v>
      </c>
      <c r="CS159" s="873">
        <v>-1483360</v>
      </c>
      <c r="CT159" s="873">
        <v>-136813</v>
      </c>
      <c r="CU159" s="873">
        <v>-1620173</v>
      </c>
      <c r="CV159" s="873">
        <v>-43915</v>
      </c>
      <c r="CW159" s="873">
        <v>0</v>
      </c>
      <c r="CX159" s="873">
        <v>-43915</v>
      </c>
      <c r="CY159" s="873">
        <v>4144</v>
      </c>
      <c r="CZ159" s="873">
        <v>0</v>
      </c>
      <c r="DA159" s="873">
        <v>4144</v>
      </c>
      <c r="DB159" s="873">
        <v>-55403</v>
      </c>
      <c r="DC159" s="873">
        <v>0</v>
      </c>
      <c r="DD159" s="873">
        <v>-55403</v>
      </c>
      <c r="DE159" s="873">
        <v>4052</v>
      </c>
      <c r="DF159" s="873">
        <v>0</v>
      </c>
      <c r="DG159" s="873">
        <v>4052</v>
      </c>
      <c r="DH159" s="873">
        <v>0</v>
      </c>
      <c r="DI159" s="873">
        <v>0</v>
      </c>
      <c r="DJ159" s="873">
        <v>0</v>
      </c>
      <c r="DK159" s="873">
        <v>0</v>
      </c>
      <c r="DL159" s="873">
        <v>0</v>
      </c>
      <c r="DM159" s="873">
        <v>0</v>
      </c>
      <c r="DN159" s="873">
        <v>0</v>
      </c>
      <c r="DO159" s="873">
        <v>0</v>
      </c>
      <c r="DP159" s="873">
        <v>0</v>
      </c>
      <c r="DQ159" s="873">
        <v>0</v>
      </c>
      <c r="DR159" s="873">
        <v>0</v>
      </c>
      <c r="DS159" s="873">
        <v>0</v>
      </c>
      <c r="DT159" s="873">
        <v>0</v>
      </c>
      <c r="DU159" s="873">
        <v>0</v>
      </c>
      <c r="DV159" s="873">
        <v>0</v>
      </c>
      <c r="DW159" s="873">
        <v>0</v>
      </c>
      <c r="DX159" s="873">
        <v>0</v>
      </c>
      <c r="DY159" s="873">
        <v>0</v>
      </c>
      <c r="DZ159" s="873">
        <v>0</v>
      </c>
      <c r="EA159" s="873">
        <v>0</v>
      </c>
      <c r="EB159" s="873">
        <v>0</v>
      </c>
      <c r="EC159" s="873">
        <v>0</v>
      </c>
      <c r="ED159" s="873">
        <v>0</v>
      </c>
      <c r="EE159" s="873">
        <v>0</v>
      </c>
      <c r="EF159" s="873">
        <v>0</v>
      </c>
      <c r="EG159" s="873">
        <v>0</v>
      </c>
      <c r="EH159" s="873">
        <v>-91121</v>
      </c>
      <c r="EI159" s="873">
        <v>0</v>
      </c>
      <c r="EJ159" s="873">
        <v>-91121</v>
      </c>
      <c r="EK159" s="873">
        <v>0</v>
      </c>
      <c r="EL159" s="873">
        <v>0</v>
      </c>
      <c r="EM159" s="873">
        <v>0</v>
      </c>
      <c r="EN159" s="873">
        <v>2243</v>
      </c>
      <c r="EO159" s="873">
        <v>0</v>
      </c>
      <c r="EP159" s="873">
        <v>2243</v>
      </c>
      <c r="EQ159" s="873">
        <v>-171538</v>
      </c>
      <c r="ER159" s="873">
        <v>0</v>
      </c>
      <c r="ES159" s="873">
        <v>-171538</v>
      </c>
      <c r="ET159" s="873">
        <v>0</v>
      </c>
      <c r="EU159" s="873">
        <v>0</v>
      </c>
      <c r="EV159" s="873">
        <v>0</v>
      </c>
      <c r="EW159" s="873">
        <v>0</v>
      </c>
      <c r="EX159" s="873">
        <v>0</v>
      </c>
      <c r="EY159" s="873">
        <v>0</v>
      </c>
      <c r="EZ159" s="873">
        <v>0</v>
      </c>
      <c r="FA159" s="873">
        <v>0</v>
      </c>
      <c r="FB159" s="873">
        <v>0</v>
      </c>
      <c r="FC159" s="873">
        <v>0</v>
      </c>
      <c r="FD159" s="873">
        <v>0</v>
      </c>
      <c r="FE159" s="873">
        <v>0</v>
      </c>
      <c r="FF159" s="873">
        <v>0</v>
      </c>
      <c r="FG159" s="873">
        <v>0</v>
      </c>
      <c r="FH159" s="873">
        <v>0</v>
      </c>
      <c r="FI159" s="873">
        <v>0</v>
      </c>
      <c r="FJ159" s="873">
        <v>0</v>
      </c>
      <c r="FK159" s="873">
        <v>0</v>
      </c>
      <c r="FL159" s="873">
        <v>0</v>
      </c>
      <c r="FM159" s="873">
        <v>0</v>
      </c>
      <c r="FN159" s="873">
        <v>0</v>
      </c>
      <c r="FO159" s="873">
        <v>-30902</v>
      </c>
      <c r="FP159" s="873">
        <v>0</v>
      </c>
      <c r="FQ159" s="873">
        <v>-30902</v>
      </c>
      <c r="FR159" s="873">
        <v>5349</v>
      </c>
      <c r="FS159" s="873">
        <v>0</v>
      </c>
      <c r="FT159" s="873">
        <v>5349</v>
      </c>
      <c r="FU159" s="873">
        <v>-7886</v>
      </c>
      <c r="FV159" s="873">
        <v>0</v>
      </c>
      <c r="FW159" s="873">
        <v>-7886</v>
      </c>
      <c r="FX159" s="873">
        <v>19859</v>
      </c>
      <c r="FY159" s="873">
        <v>0</v>
      </c>
      <c r="FZ159" s="873">
        <v>19859</v>
      </c>
      <c r="GA159" s="873">
        <v>0</v>
      </c>
      <c r="GB159" s="873">
        <v>0</v>
      </c>
      <c r="GC159" s="873">
        <v>0</v>
      </c>
      <c r="GD159" s="873">
        <v>-26028139</v>
      </c>
      <c r="GE159" s="873">
        <v>-647820</v>
      </c>
      <c r="GF159" s="873">
        <v>-26675959</v>
      </c>
      <c r="GG159" s="873">
        <v>0</v>
      </c>
      <c r="GH159" s="873">
        <v>0</v>
      </c>
      <c r="GI159" s="873">
        <v>0</v>
      </c>
      <c r="GJ159" s="873">
        <v>-138703</v>
      </c>
      <c r="GK159" s="873">
        <v>-21831</v>
      </c>
      <c r="GL159" s="873">
        <v>-160534</v>
      </c>
      <c r="GM159" s="873">
        <v>-26349717</v>
      </c>
      <c r="GN159" s="873">
        <v>-669651</v>
      </c>
      <c r="GO159" s="873">
        <v>-27019367</v>
      </c>
      <c r="GP159" s="873">
        <v>-18002</v>
      </c>
      <c r="GQ159" s="873">
        <v>0</v>
      </c>
      <c r="GR159" s="873">
        <v>-18002</v>
      </c>
      <c r="GS159" s="873">
        <v>0</v>
      </c>
      <c r="GT159" s="873">
        <v>0</v>
      </c>
      <c r="GU159" s="873">
        <v>0</v>
      </c>
      <c r="GV159" s="873">
        <v>-18002</v>
      </c>
      <c r="GW159" s="873">
        <v>0</v>
      </c>
      <c r="GX159" s="873">
        <v>-18002</v>
      </c>
      <c r="GY159" s="873">
        <v>78209013</v>
      </c>
      <c r="GZ159" s="873">
        <v>4585959</v>
      </c>
      <c r="HA159" s="873">
        <v>82794972</v>
      </c>
      <c r="HB159" s="873">
        <v>717495</v>
      </c>
      <c r="HC159" s="873">
        <v>-2784</v>
      </c>
      <c r="HD159" s="873">
        <v>714711</v>
      </c>
      <c r="HE159" s="873">
        <v>-11699018</v>
      </c>
      <c r="HF159" s="873">
        <v>86284</v>
      </c>
      <c r="HG159" s="873">
        <v>-11612734</v>
      </c>
      <c r="HH159" s="873">
        <v>-1483360</v>
      </c>
      <c r="HI159" s="873">
        <v>-136813</v>
      </c>
      <c r="HJ159" s="873">
        <v>-1620173</v>
      </c>
      <c r="HK159" s="873">
        <v>-91121</v>
      </c>
      <c r="HL159" s="873">
        <v>0</v>
      </c>
      <c r="HM159" s="873">
        <v>-91121</v>
      </c>
      <c r="HN159" s="873">
        <v>-26349717</v>
      </c>
      <c r="HO159" s="873">
        <v>-669651</v>
      </c>
      <c r="HP159" s="873">
        <v>-27019368</v>
      </c>
      <c r="HQ159" s="873">
        <v>-18002</v>
      </c>
      <c r="HR159" s="873">
        <v>0</v>
      </c>
      <c r="HS159" s="873">
        <v>-18002</v>
      </c>
      <c r="HT159" s="873">
        <v>-38923723</v>
      </c>
      <c r="HU159" s="873">
        <v>-722964</v>
      </c>
      <c r="HV159" s="873">
        <v>-39646687</v>
      </c>
      <c r="HW159" s="873">
        <v>39285290</v>
      </c>
      <c r="HX159" s="873">
        <v>3862995</v>
      </c>
      <c r="HY159" s="873">
        <v>43148285</v>
      </c>
      <c r="HZ159" s="870" t="s">
        <v>679</v>
      </c>
      <c r="IA159" s="870" t="s">
        <v>746</v>
      </c>
      <c r="IB159" s="870" t="s">
        <v>679</v>
      </c>
      <c r="IC159" s="870" t="s">
        <v>2734</v>
      </c>
      <c r="ID159" s="870" t="s">
        <v>2896</v>
      </c>
    </row>
    <row r="160" spans="1:238" x14ac:dyDescent="0.2">
      <c r="A160" s="870" t="s">
        <v>3070</v>
      </c>
      <c r="B160" s="870" t="s">
        <v>370</v>
      </c>
      <c r="C160" s="870" t="s">
        <v>369</v>
      </c>
      <c r="D160" s="873">
        <v>74414294</v>
      </c>
      <c r="E160" s="873">
        <v>166400</v>
      </c>
      <c r="F160" s="873">
        <v>74580694</v>
      </c>
      <c r="G160" s="873">
        <v>-1437893</v>
      </c>
      <c r="H160" s="873">
        <v>0</v>
      </c>
      <c r="I160" s="873">
        <v>-1437893</v>
      </c>
      <c r="J160" s="873">
        <v>-267169</v>
      </c>
      <c r="K160" s="873">
        <v>0</v>
      </c>
      <c r="L160" s="873">
        <v>-267169</v>
      </c>
      <c r="M160" s="873">
        <v>261580</v>
      </c>
      <c r="N160" s="873">
        <v>0</v>
      </c>
      <c r="O160" s="873">
        <v>261580</v>
      </c>
      <c r="P160" s="873">
        <v>965769</v>
      </c>
      <c r="Q160" s="873">
        <v>0</v>
      </c>
      <c r="R160" s="873">
        <v>965769</v>
      </c>
      <c r="S160" s="873">
        <v>-45145</v>
      </c>
      <c r="T160" s="873">
        <v>0</v>
      </c>
      <c r="U160" s="873">
        <v>-45145</v>
      </c>
      <c r="V160" s="873">
        <v>915035</v>
      </c>
      <c r="W160" s="873">
        <v>0</v>
      </c>
      <c r="X160" s="873">
        <v>915035</v>
      </c>
      <c r="Y160" s="873">
        <v>-5096673</v>
      </c>
      <c r="Z160" s="873">
        <v>0</v>
      </c>
      <c r="AA160" s="873">
        <v>-5096673</v>
      </c>
      <c r="AB160" s="873">
        <v>-4591</v>
      </c>
      <c r="AC160" s="873">
        <v>0</v>
      </c>
      <c r="AD160" s="873">
        <v>-4591</v>
      </c>
      <c r="AE160" s="873">
        <v>-448951</v>
      </c>
      <c r="AF160" s="873">
        <v>0</v>
      </c>
      <c r="AG160" s="873">
        <v>-448951</v>
      </c>
      <c r="AH160" s="873">
        <v>-8895</v>
      </c>
      <c r="AI160" s="873">
        <v>0</v>
      </c>
      <c r="AJ160" s="873">
        <v>-8895</v>
      </c>
      <c r="AK160" s="873">
        <v>0</v>
      </c>
      <c r="AL160" s="873">
        <v>0</v>
      </c>
      <c r="AM160" s="873">
        <v>0</v>
      </c>
      <c r="AN160" s="873">
        <v>-69137</v>
      </c>
      <c r="AO160" s="873">
        <v>0</v>
      </c>
      <c r="AP160" s="873">
        <v>-69137</v>
      </c>
      <c r="AQ160" s="873">
        <v>0</v>
      </c>
      <c r="AR160" s="873">
        <v>0</v>
      </c>
      <c r="AS160" s="873">
        <v>0</v>
      </c>
      <c r="AT160" s="873">
        <v>-370919</v>
      </c>
      <c r="AU160" s="873">
        <v>0</v>
      </c>
      <c r="AV160" s="873">
        <v>-370919</v>
      </c>
      <c r="AW160" s="873">
        <v>0</v>
      </c>
      <c r="AX160" s="873">
        <v>0</v>
      </c>
      <c r="AY160" s="873">
        <v>0</v>
      </c>
      <c r="AZ160" s="873">
        <v>1369008</v>
      </c>
      <c r="BA160" s="873">
        <v>0</v>
      </c>
      <c r="BB160" s="873">
        <v>1369008</v>
      </c>
      <c r="BC160" s="873">
        <v>-20896</v>
      </c>
      <c r="BD160" s="873">
        <v>0</v>
      </c>
      <c r="BE160" s="873">
        <v>-20896</v>
      </c>
      <c r="BF160" s="873">
        <v>-5230108</v>
      </c>
      <c r="BG160" s="873">
        <v>0</v>
      </c>
      <c r="BH160" s="873">
        <v>-5230108</v>
      </c>
      <c r="BI160" s="873">
        <v>73456</v>
      </c>
      <c r="BJ160" s="873">
        <v>0</v>
      </c>
      <c r="BK160" s="873">
        <v>73456</v>
      </c>
      <c r="BL160" s="873">
        <v>-125507</v>
      </c>
      <c r="BM160" s="873">
        <v>0</v>
      </c>
      <c r="BN160" s="873">
        <v>-125507</v>
      </c>
      <c r="BO160" s="873">
        <v>0</v>
      </c>
      <c r="BP160" s="873">
        <v>0</v>
      </c>
      <c r="BQ160" s="873">
        <v>0</v>
      </c>
      <c r="BR160" s="873">
        <v>-2240</v>
      </c>
      <c r="BS160" s="873">
        <v>0</v>
      </c>
      <c r="BT160" s="873">
        <v>-2240</v>
      </c>
      <c r="BU160" s="873">
        <v>3254</v>
      </c>
      <c r="BV160" s="873">
        <v>0</v>
      </c>
      <c r="BW160" s="873">
        <v>3254</v>
      </c>
      <c r="BX160" s="873">
        <v>0</v>
      </c>
      <c r="BY160" s="873">
        <v>0</v>
      </c>
      <c r="BZ160" s="873">
        <v>0</v>
      </c>
      <c r="CA160" s="873">
        <v>0</v>
      </c>
      <c r="CB160" s="873">
        <v>0</v>
      </c>
      <c r="CC160" s="873">
        <v>0</v>
      </c>
      <c r="CD160" s="873">
        <v>-9478657</v>
      </c>
      <c r="CE160" s="873">
        <v>0</v>
      </c>
      <c r="CF160" s="873">
        <v>-9478657</v>
      </c>
      <c r="CG160" s="873">
        <v>-61078</v>
      </c>
      <c r="CH160" s="873">
        <v>0</v>
      </c>
      <c r="CI160" s="873">
        <v>-61078</v>
      </c>
      <c r="CJ160" s="873">
        <v>949</v>
      </c>
      <c r="CK160" s="873">
        <v>0</v>
      </c>
      <c r="CL160" s="873">
        <v>949</v>
      </c>
      <c r="CM160" s="873">
        <v>-2486511</v>
      </c>
      <c r="CN160" s="873">
        <v>0</v>
      </c>
      <c r="CO160" s="873">
        <v>-2486511</v>
      </c>
      <c r="CP160" s="873">
        <v>-231853</v>
      </c>
      <c r="CQ160" s="873">
        <v>0</v>
      </c>
      <c r="CR160" s="873">
        <v>-231853</v>
      </c>
      <c r="CS160" s="873">
        <v>-2778493</v>
      </c>
      <c r="CT160" s="873">
        <v>0</v>
      </c>
      <c r="CU160" s="873">
        <v>-2778493</v>
      </c>
      <c r="CV160" s="873">
        <v>-146157</v>
      </c>
      <c r="CW160" s="873">
        <v>0</v>
      </c>
      <c r="CX160" s="873">
        <v>-146157</v>
      </c>
      <c r="CY160" s="873">
        <v>-617</v>
      </c>
      <c r="CZ160" s="873">
        <v>0</v>
      </c>
      <c r="DA160" s="873">
        <v>-617</v>
      </c>
      <c r="DB160" s="873">
        <v>-9699</v>
      </c>
      <c r="DC160" s="873">
        <v>0</v>
      </c>
      <c r="DD160" s="873">
        <v>-9699</v>
      </c>
      <c r="DE160" s="873">
        <v>0</v>
      </c>
      <c r="DF160" s="873">
        <v>0</v>
      </c>
      <c r="DG160" s="873">
        <v>0</v>
      </c>
      <c r="DH160" s="873">
        <v>-8038</v>
      </c>
      <c r="DI160" s="873">
        <v>0</v>
      </c>
      <c r="DJ160" s="873">
        <v>-8038</v>
      </c>
      <c r="DK160" s="873">
        <v>0</v>
      </c>
      <c r="DL160" s="873">
        <v>0</v>
      </c>
      <c r="DM160" s="873">
        <v>0</v>
      </c>
      <c r="DN160" s="873">
        <v>-2240</v>
      </c>
      <c r="DO160" s="873">
        <v>0</v>
      </c>
      <c r="DP160" s="873">
        <v>-2240</v>
      </c>
      <c r="DQ160" s="873">
        <v>3253</v>
      </c>
      <c r="DR160" s="873">
        <v>0</v>
      </c>
      <c r="DS160" s="873">
        <v>3253</v>
      </c>
      <c r="DT160" s="873">
        <v>0</v>
      </c>
      <c r="DU160" s="873">
        <v>0</v>
      </c>
      <c r="DV160" s="873">
        <v>0</v>
      </c>
      <c r="DW160" s="873">
        <v>0</v>
      </c>
      <c r="DX160" s="873">
        <v>0</v>
      </c>
      <c r="DY160" s="873">
        <v>0</v>
      </c>
      <c r="DZ160" s="873">
        <v>0</v>
      </c>
      <c r="EA160" s="873">
        <v>-55000</v>
      </c>
      <c r="EB160" s="873">
        <v>-55000</v>
      </c>
      <c r="EC160" s="873">
        <v>0</v>
      </c>
      <c r="ED160" s="873">
        <v>0</v>
      </c>
      <c r="EE160" s="873">
        <v>0</v>
      </c>
      <c r="EF160" s="873">
        <v>-55000</v>
      </c>
      <c r="EG160" s="873">
        <v>0</v>
      </c>
      <c r="EH160" s="873">
        <v>-163498</v>
      </c>
      <c r="EI160" s="873">
        <v>-55000</v>
      </c>
      <c r="EJ160" s="873">
        <v>-218498</v>
      </c>
      <c r="EK160" s="873">
        <v>0</v>
      </c>
      <c r="EL160" s="873">
        <v>0</v>
      </c>
      <c r="EM160" s="873">
        <v>0</v>
      </c>
      <c r="EN160" s="873">
        <v>0</v>
      </c>
      <c r="EO160" s="873">
        <v>0</v>
      </c>
      <c r="EP160" s="873">
        <v>0</v>
      </c>
      <c r="EQ160" s="873">
        <v>-167883</v>
      </c>
      <c r="ER160" s="873">
        <v>0</v>
      </c>
      <c r="ES160" s="873">
        <v>-167883</v>
      </c>
      <c r="ET160" s="873">
        <v>0</v>
      </c>
      <c r="EU160" s="873">
        <v>0</v>
      </c>
      <c r="EV160" s="873">
        <v>0</v>
      </c>
      <c r="EW160" s="873">
        <v>0</v>
      </c>
      <c r="EX160" s="873">
        <v>0</v>
      </c>
      <c r="EY160" s="873">
        <v>0</v>
      </c>
      <c r="EZ160" s="873">
        <v>0</v>
      </c>
      <c r="FA160" s="873">
        <v>0</v>
      </c>
      <c r="FB160" s="873">
        <v>0</v>
      </c>
      <c r="FC160" s="873">
        <v>0</v>
      </c>
      <c r="FD160" s="873">
        <v>0</v>
      </c>
      <c r="FE160" s="873">
        <v>0</v>
      </c>
      <c r="FF160" s="873">
        <v>0</v>
      </c>
      <c r="FG160" s="873">
        <v>0</v>
      </c>
      <c r="FH160" s="873">
        <v>0</v>
      </c>
      <c r="FI160" s="873">
        <v>-1229</v>
      </c>
      <c r="FJ160" s="873">
        <v>0</v>
      </c>
      <c r="FK160" s="873">
        <v>-1229</v>
      </c>
      <c r="FL160" s="873">
        <v>0</v>
      </c>
      <c r="FM160" s="873">
        <v>0</v>
      </c>
      <c r="FN160" s="873">
        <v>0</v>
      </c>
      <c r="FO160" s="873">
        <v>-17824</v>
      </c>
      <c r="FP160" s="873">
        <v>0</v>
      </c>
      <c r="FQ160" s="873">
        <v>-17824</v>
      </c>
      <c r="FR160" s="873">
        <v>-1613</v>
      </c>
      <c r="FS160" s="873">
        <v>0</v>
      </c>
      <c r="FT160" s="873">
        <v>-1613</v>
      </c>
      <c r="FU160" s="873">
        <v>-6464</v>
      </c>
      <c r="FV160" s="873">
        <v>0</v>
      </c>
      <c r="FW160" s="873">
        <v>-6464</v>
      </c>
      <c r="FX160" s="873">
        <v>2326</v>
      </c>
      <c r="FY160" s="873">
        <v>0</v>
      </c>
      <c r="FZ160" s="873">
        <v>2326</v>
      </c>
      <c r="GA160" s="873">
        <v>8</v>
      </c>
      <c r="GB160" s="873">
        <v>0</v>
      </c>
      <c r="GC160" s="873">
        <v>8</v>
      </c>
      <c r="GD160" s="873">
        <v>-29384021</v>
      </c>
      <c r="GE160" s="873">
        <v>0</v>
      </c>
      <c r="GF160" s="873">
        <v>-29384021</v>
      </c>
      <c r="GG160" s="873">
        <v>0</v>
      </c>
      <c r="GH160" s="873">
        <v>0</v>
      </c>
      <c r="GI160" s="873">
        <v>0</v>
      </c>
      <c r="GJ160" s="873">
        <v>-275738</v>
      </c>
      <c r="GK160" s="873">
        <v>0</v>
      </c>
      <c r="GL160" s="873">
        <v>-275738</v>
      </c>
      <c r="GM160" s="873">
        <v>-29852438</v>
      </c>
      <c r="GN160" s="873">
        <v>0</v>
      </c>
      <c r="GO160" s="873">
        <v>-29852438</v>
      </c>
      <c r="GP160" s="873">
        <v>0</v>
      </c>
      <c r="GQ160" s="873">
        <v>0</v>
      </c>
      <c r="GR160" s="873">
        <v>0</v>
      </c>
      <c r="GS160" s="873">
        <v>0</v>
      </c>
      <c r="GT160" s="873">
        <v>0</v>
      </c>
      <c r="GU160" s="873">
        <v>0</v>
      </c>
      <c r="GV160" s="873">
        <v>0</v>
      </c>
      <c r="GW160" s="873">
        <v>0</v>
      </c>
      <c r="GX160" s="873">
        <v>0</v>
      </c>
      <c r="GY160" s="873">
        <v>72976401</v>
      </c>
      <c r="GZ160" s="873">
        <v>166400</v>
      </c>
      <c r="HA160" s="873">
        <v>73142801</v>
      </c>
      <c r="HB160" s="873">
        <v>915035</v>
      </c>
      <c r="HC160" s="873">
        <v>0</v>
      </c>
      <c r="HD160" s="873">
        <v>915035</v>
      </c>
      <c r="HE160" s="873">
        <v>-9478657</v>
      </c>
      <c r="HF160" s="873">
        <v>0</v>
      </c>
      <c r="HG160" s="873">
        <v>-9478657</v>
      </c>
      <c r="HH160" s="873">
        <v>-2778493</v>
      </c>
      <c r="HI160" s="873">
        <v>0</v>
      </c>
      <c r="HJ160" s="873">
        <v>-2778493</v>
      </c>
      <c r="HK160" s="873">
        <v>-163498</v>
      </c>
      <c r="HL160" s="873">
        <v>-55000</v>
      </c>
      <c r="HM160" s="873">
        <v>-218498</v>
      </c>
      <c r="HN160" s="873">
        <v>-29852438</v>
      </c>
      <c r="HO160" s="873">
        <v>0</v>
      </c>
      <c r="HP160" s="873">
        <v>-29852438</v>
      </c>
      <c r="HQ160" s="873">
        <v>0</v>
      </c>
      <c r="HR160" s="873">
        <v>0</v>
      </c>
      <c r="HS160" s="873">
        <v>0</v>
      </c>
      <c r="HT160" s="873">
        <v>-41358051</v>
      </c>
      <c r="HU160" s="873">
        <v>-55000</v>
      </c>
      <c r="HV160" s="873">
        <v>-41413051</v>
      </c>
      <c r="HW160" s="873">
        <v>31618350</v>
      </c>
      <c r="HX160" s="873">
        <v>111400</v>
      </c>
      <c r="HY160" s="873">
        <v>31729750</v>
      </c>
      <c r="HZ160" s="870" t="s">
        <v>715</v>
      </c>
      <c r="IA160" s="870" t="s">
        <v>714</v>
      </c>
      <c r="IB160" s="870" t="s">
        <v>1907</v>
      </c>
      <c r="IC160" s="870" t="s">
        <v>2735</v>
      </c>
      <c r="ID160" s="870" t="s">
        <v>2897</v>
      </c>
    </row>
    <row r="161" spans="1:238" x14ac:dyDescent="0.2">
      <c r="A161" s="870" t="s">
        <v>3070</v>
      </c>
      <c r="B161" s="870" t="s">
        <v>372</v>
      </c>
      <c r="C161" s="870" t="s">
        <v>371</v>
      </c>
      <c r="D161" s="873">
        <v>20417094</v>
      </c>
      <c r="E161" s="873">
        <v>0</v>
      </c>
      <c r="F161" s="873">
        <v>20417094</v>
      </c>
      <c r="G161" s="873">
        <v>-797101</v>
      </c>
      <c r="H161" s="873">
        <v>0</v>
      </c>
      <c r="I161" s="873">
        <v>-797101</v>
      </c>
      <c r="J161" s="873">
        <v>-88282</v>
      </c>
      <c r="K161" s="873">
        <v>0</v>
      </c>
      <c r="L161" s="873">
        <v>-88282</v>
      </c>
      <c r="M161" s="873">
        <v>84922</v>
      </c>
      <c r="N161" s="873">
        <v>0</v>
      </c>
      <c r="O161" s="873">
        <v>84922</v>
      </c>
      <c r="P161" s="873">
        <v>4676</v>
      </c>
      <c r="Q161" s="873">
        <v>0</v>
      </c>
      <c r="R161" s="873">
        <v>4676</v>
      </c>
      <c r="S161" s="873">
        <v>-36836</v>
      </c>
      <c r="T161" s="873">
        <v>0</v>
      </c>
      <c r="U161" s="873">
        <v>-36836</v>
      </c>
      <c r="V161" s="873">
        <v>-35520</v>
      </c>
      <c r="W161" s="873">
        <v>0</v>
      </c>
      <c r="X161" s="873">
        <v>-35520</v>
      </c>
      <c r="Y161" s="873">
        <v>-3344933</v>
      </c>
      <c r="Z161" s="873">
        <v>0</v>
      </c>
      <c r="AA161" s="873">
        <v>-3344933</v>
      </c>
      <c r="AB161" s="873">
        <v>-52858</v>
      </c>
      <c r="AC161" s="873">
        <v>0</v>
      </c>
      <c r="AD161" s="873">
        <v>-52858</v>
      </c>
      <c r="AE161" s="873">
        <v>-157536</v>
      </c>
      <c r="AF161" s="873">
        <v>0</v>
      </c>
      <c r="AG161" s="873">
        <v>-157536</v>
      </c>
      <c r="AH161" s="873">
        <v>1267</v>
      </c>
      <c r="AI161" s="873">
        <v>0</v>
      </c>
      <c r="AJ161" s="873">
        <v>1267</v>
      </c>
      <c r="AK161" s="873">
        <v>0</v>
      </c>
      <c r="AL161" s="873">
        <v>0</v>
      </c>
      <c r="AM161" s="873">
        <v>0</v>
      </c>
      <c r="AN161" s="873">
        <v>7906</v>
      </c>
      <c r="AO161" s="873">
        <v>0</v>
      </c>
      <c r="AP161" s="873">
        <v>7906</v>
      </c>
      <c r="AQ161" s="873">
        <v>0</v>
      </c>
      <c r="AR161" s="873">
        <v>0</v>
      </c>
      <c r="AS161" s="873">
        <v>0</v>
      </c>
      <c r="AT161" s="873">
        <v>-166709</v>
      </c>
      <c r="AU161" s="873">
        <v>0</v>
      </c>
      <c r="AV161" s="873">
        <v>-166709</v>
      </c>
      <c r="AW161" s="873">
        <v>0</v>
      </c>
      <c r="AX161" s="873">
        <v>0</v>
      </c>
      <c r="AY161" s="873">
        <v>0</v>
      </c>
      <c r="AZ161" s="873">
        <v>291190</v>
      </c>
      <c r="BA161" s="873">
        <v>0</v>
      </c>
      <c r="BB161" s="873">
        <v>291190</v>
      </c>
      <c r="BC161" s="873">
        <v>-14478</v>
      </c>
      <c r="BD161" s="873">
        <v>0</v>
      </c>
      <c r="BE161" s="873">
        <v>-14478</v>
      </c>
      <c r="BF161" s="873">
        <v>-907158</v>
      </c>
      <c r="BG161" s="873">
        <v>0</v>
      </c>
      <c r="BH161" s="873">
        <v>-907158</v>
      </c>
      <c r="BI161" s="873">
        <v>-2622</v>
      </c>
      <c r="BJ161" s="873">
        <v>0</v>
      </c>
      <c r="BK161" s="873">
        <v>-2622</v>
      </c>
      <c r="BL161" s="873">
        <v>-64061</v>
      </c>
      <c r="BM161" s="873">
        <v>0</v>
      </c>
      <c r="BN161" s="873">
        <v>-64061</v>
      </c>
      <c r="BO161" s="873">
        <v>0</v>
      </c>
      <c r="BP161" s="873">
        <v>0</v>
      </c>
      <c r="BQ161" s="873">
        <v>0</v>
      </c>
      <c r="BR161" s="873">
        <v>-8140</v>
      </c>
      <c r="BS161" s="873">
        <v>0</v>
      </c>
      <c r="BT161" s="873">
        <v>-8140</v>
      </c>
      <c r="BU161" s="873">
        <v>1225</v>
      </c>
      <c r="BV161" s="873">
        <v>0</v>
      </c>
      <c r="BW161" s="873">
        <v>1225</v>
      </c>
      <c r="BX161" s="873">
        <v>0</v>
      </c>
      <c r="BY161" s="873">
        <v>0</v>
      </c>
      <c r="BZ161" s="873">
        <v>0</v>
      </c>
      <c r="CA161" s="873">
        <v>0</v>
      </c>
      <c r="CB161" s="873">
        <v>0</v>
      </c>
      <c r="CC161" s="873">
        <v>0</v>
      </c>
      <c r="CD161" s="873">
        <v>-4206513</v>
      </c>
      <c r="CE161" s="873">
        <v>0</v>
      </c>
      <c r="CF161" s="873">
        <v>-4206513</v>
      </c>
      <c r="CG161" s="873">
        <v>0</v>
      </c>
      <c r="CH161" s="873">
        <v>0</v>
      </c>
      <c r="CI161" s="873">
        <v>0</v>
      </c>
      <c r="CJ161" s="873">
        <v>0</v>
      </c>
      <c r="CK161" s="873">
        <v>0</v>
      </c>
      <c r="CL161" s="873">
        <v>0</v>
      </c>
      <c r="CM161" s="873">
        <v>-635029</v>
      </c>
      <c r="CN161" s="873">
        <v>0</v>
      </c>
      <c r="CO161" s="873">
        <v>-635029</v>
      </c>
      <c r="CP161" s="873">
        <v>-12287</v>
      </c>
      <c r="CQ161" s="873">
        <v>0</v>
      </c>
      <c r="CR161" s="873">
        <v>-12287</v>
      </c>
      <c r="CS161" s="873">
        <v>-647316</v>
      </c>
      <c r="CT161" s="873">
        <v>0</v>
      </c>
      <c r="CU161" s="873">
        <v>-647316</v>
      </c>
      <c r="CV161" s="873">
        <v>-29596</v>
      </c>
      <c r="CW161" s="873">
        <v>0</v>
      </c>
      <c r="CX161" s="873">
        <v>-29596</v>
      </c>
      <c r="CY161" s="873">
        <v>-383</v>
      </c>
      <c r="CZ161" s="873">
        <v>0</v>
      </c>
      <c r="DA161" s="873">
        <v>-383</v>
      </c>
      <c r="DB161" s="873">
        <v>-6334</v>
      </c>
      <c r="DC161" s="873">
        <v>0</v>
      </c>
      <c r="DD161" s="873">
        <v>-6334</v>
      </c>
      <c r="DE161" s="873">
        <v>0</v>
      </c>
      <c r="DF161" s="873">
        <v>0</v>
      </c>
      <c r="DG161" s="873">
        <v>0</v>
      </c>
      <c r="DH161" s="873">
        <v>-302</v>
      </c>
      <c r="DI161" s="873">
        <v>0</v>
      </c>
      <c r="DJ161" s="873">
        <v>-302</v>
      </c>
      <c r="DK161" s="873">
        <v>0</v>
      </c>
      <c r="DL161" s="873">
        <v>0</v>
      </c>
      <c r="DM161" s="873">
        <v>0</v>
      </c>
      <c r="DN161" s="873">
        <v>0</v>
      </c>
      <c r="DO161" s="873">
        <v>0</v>
      </c>
      <c r="DP161" s="873">
        <v>0</v>
      </c>
      <c r="DQ161" s="873">
        <v>1225</v>
      </c>
      <c r="DR161" s="873">
        <v>0</v>
      </c>
      <c r="DS161" s="873">
        <v>1225</v>
      </c>
      <c r="DT161" s="873">
        <v>0</v>
      </c>
      <c r="DU161" s="873">
        <v>0</v>
      </c>
      <c r="DV161" s="873">
        <v>0</v>
      </c>
      <c r="DW161" s="873">
        <v>0</v>
      </c>
      <c r="DX161" s="873">
        <v>0</v>
      </c>
      <c r="DY161" s="873">
        <v>0</v>
      </c>
      <c r="DZ161" s="873">
        <v>0</v>
      </c>
      <c r="EA161" s="873">
        <v>0</v>
      </c>
      <c r="EB161" s="873">
        <v>0</v>
      </c>
      <c r="EC161" s="873">
        <v>0</v>
      </c>
      <c r="ED161" s="873">
        <v>0</v>
      </c>
      <c r="EE161" s="873">
        <v>0</v>
      </c>
      <c r="EF161" s="873">
        <v>0</v>
      </c>
      <c r="EG161" s="873">
        <v>0</v>
      </c>
      <c r="EH161" s="873">
        <v>-35390</v>
      </c>
      <c r="EI161" s="873">
        <v>0</v>
      </c>
      <c r="EJ161" s="873">
        <v>-35390</v>
      </c>
      <c r="EK161" s="873">
        <v>0</v>
      </c>
      <c r="EL161" s="873">
        <v>0</v>
      </c>
      <c r="EM161" s="873">
        <v>0</v>
      </c>
      <c r="EN161" s="873">
        <v>0</v>
      </c>
      <c r="EO161" s="873">
        <v>0</v>
      </c>
      <c r="EP161" s="873">
        <v>0</v>
      </c>
      <c r="EQ161" s="873">
        <v>-3119</v>
      </c>
      <c r="ER161" s="873">
        <v>0</v>
      </c>
      <c r="ES161" s="873">
        <v>-3119</v>
      </c>
      <c r="ET161" s="873">
        <v>0</v>
      </c>
      <c r="EU161" s="873">
        <v>0</v>
      </c>
      <c r="EV161" s="873">
        <v>0</v>
      </c>
      <c r="EW161" s="873">
        <v>0</v>
      </c>
      <c r="EX161" s="873">
        <v>0</v>
      </c>
      <c r="EY161" s="873">
        <v>0</v>
      </c>
      <c r="EZ161" s="873">
        <v>0</v>
      </c>
      <c r="FA161" s="873">
        <v>0</v>
      </c>
      <c r="FB161" s="873">
        <v>0</v>
      </c>
      <c r="FC161" s="873">
        <v>-12008</v>
      </c>
      <c r="FD161" s="873">
        <v>0</v>
      </c>
      <c r="FE161" s="873">
        <v>-12008</v>
      </c>
      <c r="FF161" s="873">
        <v>-2387</v>
      </c>
      <c r="FG161" s="873">
        <v>0</v>
      </c>
      <c r="FH161" s="873">
        <v>-2387</v>
      </c>
      <c r="FI161" s="873">
        <v>0</v>
      </c>
      <c r="FJ161" s="873">
        <v>0</v>
      </c>
      <c r="FK161" s="873">
        <v>0</v>
      </c>
      <c r="FL161" s="873">
        <v>0</v>
      </c>
      <c r="FM161" s="873">
        <v>0</v>
      </c>
      <c r="FN161" s="873">
        <v>0</v>
      </c>
      <c r="FO161" s="873">
        <v>-14771</v>
      </c>
      <c r="FP161" s="873">
        <v>0</v>
      </c>
      <c r="FQ161" s="873">
        <v>-14771</v>
      </c>
      <c r="FR161" s="873">
        <v>1788</v>
      </c>
      <c r="FS161" s="873">
        <v>0</v>
      </c>
      <c r="FT161" s="873">
        <v>1788</v>
      </c>
      <c r="FU161" s="873">
        <v>-840</v>
      </c>
      <c r="FV161" s="873">
        <v>0</v>
      </c>
      <c r="FW161" s="873">
        <v>-840</v>
      </c>
      <c r="FX161" s="873">
        <v>343</v>
      </c>
      <c r="FY161" s="873">
        <v>0</v>
      </c>
      <c r="FZ161" s="873">
        <v>343</v>
      </c>
      <c r="GA161" s="873">
        <v>2000</v>
      </c>
      <c r="GB161" s="873">
        <v>0</v>
      </c>
      <c r="GC161" s="873">
        <v>2000</v>
      </c>
      <c r="GD161" s="873">
        <v>-6982419</v>
      </c>
      <c r="GE161" s="873">
        <v>0</v>
      </c>
      <c r="GF161" s="873">
        <v>-6982419</v>
      </c>
      <c r="GG161" s="873">
        <v>-3120</v>
      </c>
      <c r="GH161" s="873">
        <v>0</v>
      </c>
      <c r="GI161" s="873">
        <v>-3120</v>
      </c>
      <c r="GJ161" s="873">
        <v>-42176</v>
      </c>
      <c r="GK161" s="873">
        <v>0</v>
      </c>
      <c r="GL161" s="873">
        <v>-42176</v>
      </c>
      <c r="GM161" s="873">
        <v>-7056709</v>
      </c>
      <c r="GN161" s="873">
        <v>0</v>
      </c>
      <c r="GO161" s="873">
        <v>-7056709</v>
      </c>
      <c r="GP161" s="873">
        <v>0</v>
      </c>
      <c r="GQ161" s="873">
        <v>0</v>
      </c>
      <c r="GR161" s="873">
        <v>0</v>
      </c>
      <c r="GS161" s="873">
        <v>0</v>
      </c>
      <c r="GT161" s="873">
        <v>0</v>
      </c>
      <c r="GU161" s="873">
        <v>0</v>
      </c>
      <c r="GV161" s="873">
        <v>0</v>
      </c>
      <c r="GW161" s="873">
        <v>0</v>
      </c>
      <c r="GX161" s="873">
        <v>0</v>
      </c>
      <c r="GY161" s="873">
        <v>19619993</v>
      </c>
      <c r="GZ161" s="873">
        <v>0</v>
      </c>
      <c r="HA161" s="873">
        <v>19619993</v>
      </c>
      <c r="HB161" s="873">
        <v>-35520</v>
      </c>
      <c r="HC161" s="873">
        <v>0</v>
      </c>
      <c r="HD161" s="873">
        <v>-35520</v>
      </c>
      <c r="HE161" s="873">
        <v>-4206513</v>
      </c>
      <c r="HF161" s="873">
        <v>0</v>
      </c>
      <c r="HG161" s="873">
        <v>-4206513</v>
      </c>
      <c r="HH161" s="873">
        <v>-647316</v>
      </c>
      <c r="HI161" s="873">
        <v>0</v>
      </c>
      <c r="HJ161" s="873">
        <v>-647316</v>
      </c>
      <c r="HK161" s="873">
        <v>-35390</v>
      </c>
      <c r="HL161" s="873">
        <v>0</v>
      </c>
      <c r="HM161" s="873">
        <v>-35390</v>
      </c>
      <c r="HN161" s="873">
        <v>-7056709</v>
      </c>
      <c r="HO161" s="873">
        <v>0</v>
      </c>
      <c r="HP161" s="873">
        <v>-7056709</v>
      </c>
      <c r="HQ161" s="873">
        <v>0</v>
      </c>
      <c r="HR161" s="873">
        <v>0</v>
      </c>
      <c r="HS161" s="873">
        <v>0</v>
      </c>
      <c r="HT161" s="873">
        <v>-11981448</v>
      </c>
      <c r="HU161" s="873">
        <v>0</v>
      </c>
      <c r="HV161" s="873">
        <v>-11981448</v>
      </c>
      <c r="HW161" s="873">
        <v>7638545</v>
      </c>
      <c r="HX161" s="873">
        <v>0</v>
      </c>
      <c r="HY161" s="873">
        <v>7638545</v>
      </c>
      <c r="HZ161" s="870" t="s">
        <v>713</v>
      </c>
      <c r="IA161" s="870" t="s">
        <v>712</v>
      </c>
      <c r="IB161" s="870" t="s">
        <v>1907</v>
      </c>
      <c r="IC161" s="870" t="s">
        <v>2734</v>
      </c>
      <c r="ID161" s="870" t="s">
        <v>2898</v>
      </c>
    </row>
    <row r="162" spans="1:238" x14ac:dyDescent="0.2">
      <c r="A162" s="870" t="s">
        <v>3070</v>
      </c>
      <c r="B162" s="870" t="s">
        <v>374</v>
      </c>
      <c r="C162" s="870" t="s">
        <v>373</v>
      </c>
      <c r="D162" s="873">
        <v>23640833</v>
      </c>
      <c r="E162" s="873">
        <v>0</v>
      </c>
      <c r="F162" s="873">
        <v>23640833</v>
      </c>
      <c r="G162" s="873">
        <v>-361593</v>
      </c>
      <c r="H162" s="873">
        <v>0</v>
      </c>
      <c r="I162" s="873">
        <v>-361593</v>
      </c>
      <c r="J162" s="873">
        <v>-225882</v>
      </c>
      <c r="K162" s="873">
        <v>0</v>
      </c>
      <c r="L162" s="873">
        <v>-225882</v>
      </c>
      <c r="M162" s="873">
        <v>69163</v>
      </c>
      <c r="N162" s="873">
        <v>0</v>
      </c>
      <c r="O162" s="873">
        <v>69163</v>
      </c>
      <c r="P162" s="873">
        <v>65774</v>
      </c>
      <c r="Q162" s="873">
        <v>0</v>
      </c>
      <c r="R162" s="873">
        <v>65774</v>
      </c>
      <c r="S162" s="873">
        <v>29249</v>
      </c>
      <c r="T162" s="873">
        <v>0</v>
      </c>
      <c r="U162" s="873">
        <v>29249</v>
      </c>
      <c r="V162" s="873">
        <v>-61696</v>
      </c>
      <c r="W162" s="873">
        <v>0</v>
      </c>
      <c r="X162" s="873">
        <v>-61696</v>
      </c>
      <c r="Y162" s="873">
        <v>-3993761</v>
      </c>
      <c r="Z162" s="873">
        <v>0</v>
      </c>
      <c r="AA162" s="873">
        <v>-3993761</v>
      </c>
      <c r="AB162" s="873">
        <v>0</v>
      </c>
      <c r="AC162" s="873">
        <v>0</v>
      </c>
      <c r="AD162" s="873">
        <v>0</v>
      </c>
      <c r="AE162" s="873">
        <v>-290031</v>
      </c>
      <c r="AF162" s="873">
        <v>0</v>
      </c>
      <c r="AG162" s="873">
        <v>-290031</v>
      </c>
      <c r="AH162" s="873">
        <v>0</v>
      </c>
      <c r="AI162" s="873">
        <v>0</v>
      </c>
      <c r="AJ162" s="873">
        <v>0</v>
      </c>
      <c r="AK162" s="873">
        <v>0</v>
      </c>
      <c r="AL162" s="873">
        <v>0</v>
      </c>
      <c r="AM162" s="873">
        <v>0</v>
      </c>
      <c r="AN162" s="873">
        <v>-6012</v>
      </c>
      <c r="AO162" s="873">
        <v>0</v>
      </c>
      <c r="AP162" s="873">
        <v>-6012</v>
      </c>
      <c r="AQ162" s="873">
        <v>0</v>
      </c>
      <c r="AR162" s="873">
        <v>0</v>
      </c>
      <c r="AS162" s="873">
        <v>0</v>
      </c>
      <c r="AT162" s="873">
        <v>-284019</v>
      </c>
      <c r="AU162" s="873">
        <v>0</v>
      </c>
      <c r="AV162" s="873">
        <v>-284019</v>
      </c>
      <c r="AW162" s="873">
        <v>0</v>
      </c>
      <c r="AX162" s="873">
        <v>0</v>
      </c>
      <c r="AY162" s="873">
        <v>0</v>
      </c>
      <c r="AZ162" s="873">
        <v>355708</v>
      </c>
      <c r="BA162" s="873">
        <v>0</v>
      </c>
      <c r="BB162" s="873">
        <v>355708</v>
      </c>
      <c r="BC162" s="873">
        <v>-18334</v>
      </c>
      <c r="BD162" s="873">
        <v>0</v>
      </c>
      <c r="BE162" s="873">
        <v>-18334</v>
      </c>
      <c r="BF162" s="873">
        <v>-2185870</v>
      </c>
      <c r="BG162" s="873">
        <v>0</v>
      </c>
      <c r="BH162" s="873">
        <v>-2185870</v>
      </c>
      <c r="BI162" s="873">
        <v>12718</v>
      </c>
      <c r="BJ162" s="873">
        <v>0</v>
      </c>
      <c r="BK162" s="873">
        <v>12718</v>
      </c>
      <c r="BL162" s="873">
        <v>-151581</v>
      </c>
      <c r="BM162" s="873">
        <v>0</v>
      </c>
      <c r="BN162" s="873">
        <v>-151581</v>
      </c>
      <c r="BO162" s="873">
        <v>0</v>
      </c>
      <c r="BP162" s="873">
        <v>0</v>
      </c>
      <c r="BQ162" s="873">
        <v>0</v>
      </c>
      <c r="BR162" s="873">
        <v>-30189</v>
      </c>
      <c r="BS162" s="873">
        <v>0</v>
      </c>
      <c r="BT162" s="873">
        <v>-30189</v>
      </c>
      <c r="BU162" s="873">
        <v>1982</v>
      </c>
      <c r="BV162" s="873">
        <v>0</v>
      </c>
      <c r="BW162" s="873">
        <v>1982</v>
      </c>
      <c r="BX162" s="873">
        <v>0</v>
      </c>
      <c r="BY162" s="873">
        <v>0</v>
      </c>
      <c r="BZ162" s="873">
        <v>0</v>
      </c>
      <c r="CA162" s="873">
        <v>0</v>
      </c>
      <c r="CB162" s="873">
        <v>0</v>
      </c>
      <c r="CC162" s="873">
        <v>0</v>
      </c>
      <c r="CD162" s="873">
        <v>-6299358</v>
      </c>
      <c r="CE162" s="873">
        <v>0</v>
      </c>
      <c r="CF162" s="873">
        <v>-6299358</v>
      </c>
      <c r="CG162" s="873">
        <v>0</v>
      </c>
      <c r="CH162" s="873">
        <v>0</v>
      </c>
      <c r="CI162" s="873">
        <v>0</v>
      </c>
      <c r="CJ162" s="873">
        <v>0</v>
      </c>
      <c r="CK162" s="873">
        <v>0</v>
      </c>
      <c r="CL162" s="873">
        <v>0</v>
      </c>
      <c r="CM162" s="873">
        <v>-381054</v>
      </c>
      <c r="CN162" s="873">
        <v>0</v>
      </c>
      <c r="CO162" s="873">
        <v>-381054</v>
      </c>
      <c r="CP162" s="873">
        <v>35504</v>
      </c>
      <c r="CQ162" s="873">
        <v>0</v>
      </c>
      <c r="CR162" s="873">
        <v>35504</v>
      </c>
      <c r="CS162" s="873">
        <v>-345550</v>
      </c>
      <c r="CT162" s="873">
        <v>0</v>
      </c>
      <c r="CU162" s="873">
        <v>-345550</v>
      </c>
      <c r="CV162" s="873">
        <v>-84775</v>
      </c>
      <c r="CW162" s="873">
        <v>0</v>
      </c>
      <c r="CX162" s="873">
        <v>-84775</v>
      </c>
      <c r="CY162" s="873">
        <v>2575</v>
      </c>
      <c r="CZ162" s="873">
        <v>0</v>
      </c>
      <c r="DA162" s="873">
        <v>2575</v>
      </c>
      <c r="DB162" s="873">
        <v>-20715</v>
      </c>
      <c r="DC162" s="873">
        <v>0</v>
      </c>
      <c r="DD162" s="873">
        <v>-20715</v>
      </c>
      <c r="DE162" s="873">
        <v>0</v>
      </c>
      <c r="DF162" s="873">
        <v>0</v>
      </c>
      <c r="DG162" s="873">
        <v>0</v>
      </c>
      <c r="DH162" s="873">
        <v>-37794</v>
      </c>
      <c r="DI162" s="873">
        <v>0</v>
      </c>
      <c r="DJ162" s="873">
        <v>-37794</v>
      </c>
      <c r="DK162" s="873">
        <v>0</v>
      </c>
      <c r="DL162" s="873">
        <v>0</v>
      </c>
      <c r="DM162" s="873">
        <v>0</v>
      </c>
      <c r="DN162" s="873">
        <v>0</v>
      </c>
      <c r="DO162" s="873">
        <v>0</v>
      </c>
      <c r="DP162" s="873">
        <v>0</v>
      </c>
      <c r="DQ162" s="873">
        <v>0</v>
      </c>
      <c r="DR162" s="873">
        <v>0</v>
      </c>
      <c r="DS162" s="873">
        <v>0</v>
      </c>
      <c r="DT162" s="873">
        <v>-1172</v>
      </c>
      <c r="DU162" s="873">
        <v>0</v>
      </c>
      <c r="DV162" s="873">
        <v>-1172</v>
      </c>
      <c r="DW162" s="873">
        <v>0</v>
      </c>
      <c r="DX162" s="873">
        <v>0</v>
      </c>
      <c r="DY162" s="873">
        <v>0</v>
      </c>
      <c r="DZ162" s="873">
        <v>0</v>
      </c>
      <c r="EA162" s="873">
        <v>0</v>
      </c>
      <c r="EB162" s="873">
        <v>0</v>
      </c>
      <c r="EC162" s="873">
        <v>0</v>
      </c>
      <c r="ED162" s="873">
        <v>0</v>
      </c>
      <c r="EE162" s="873">
        <v>0</v>
      </c>
      <c r="EF162" s="873">
        <v>0</v>
      </c>
      <c r="EG162" s="873">
        <v>0</v>
      </c>
      <c r="EH162" s="873">
        <v>-141881</v>
      </c>
      <c r="EI162" s="873">
        <v>0</v>
      </c>
      <c r="EJ162" s="873">
        <v>-141881</v>
      </c>
      <c r="EK162" s="873">
        <v>0</v>
      </c>
      <c r="EL162" s="873">
        <v>0</v>
      </c>
      <c r="EM162" s="873">
        <v>0</v>
      </c>
      <c r="EN162" s="873">
        <v>0</v>
      </c>
      <c r="EO162" s="873">
        <v>0</v>
      </c>
      <c r="EP162" s="873">
        <v>0</v>
      </c>
      <c r="EQ162" s="873">
        <v>0</v>
      </c>
      <c r="ER162" s="873">
        <v>0</v>
      </c>
      <c r="ES162" s="873">
        <v>0</v>
      </c>
      <c r="ET162" s="873">
        <v>-21336</v>
      </c>
      <c r="EU162" s="873">
        <v>0</v>
      </c>
      <c r="EV162" s="873">
        <v>-21336</v>
      </c>
      <c r="EW162" s="873">
        <v>-11062</v>
      </c>
      <c r="EX162" s="873">
        <v>0</v>
      </c>
      <c r="EY162" s="873">
        <v>-11062</v>
      </c>
      <c r="EZ162" s="873">
        <v>0</v>
      </c>
      <c r="FA162" s="873">
        <v>0</v>
      </c>
      <c r="FB162" s="873">
        <v>0</v>
      </c>
      <c r="FC162" s="873">
        <v>-33134</v>
      </c>
      <c r="FD162" s="873">
        <v>0</v>
      </c>
      <c r="FE162" s="873">
        <v>-33134</v>
      </c>
      <c r="FF162" s="873">
        <v>1982</v>
      </c>
      <c r="FG162" s="873">
        <v>0</v>
      </c>
      <c r="FH162" s="873">
        <v>1982</v>
      </c>
      <c r="FI162" s="873">
        <v>0</v>
      </c>
      <c r="FJ162" s="873">
        <v>0</v>
      </c>
      <c r="FK162" s="873">
        <v>0</v>
      </c>
      <c r="FL162" s="873">
        <v>0</v>
      </c>
      <c r="FM162" s="873">
        <v>0</v>
      </c>
      <c r="FN162" s="873">
        <v>0</v>
      </c>
      <c r="FO162" s="873">
        <v>-22366</v>
      </c>
      <c r="FP162" s="873">
        <v>0</v>
      </c>
      <c r="FQ162" s="873">
        <v>-22366</v>
      </c>
      <c r="FR162" s="873">
        <v>0</v>
      </c>
      <c r="FS162" s="873">
        <v>0</v>
      </c>
      <c r="FT162" s="873">
        <v>0</v>
      </c>
      <c r="FU162" s="873">
        <v>-3835</v>
      </c>
      <c r="FV162" s="873">
        <v>0</v>
      </c>
      <c r="FW162" s="873">
        <v>-3835</v>
      </c>
      <c r="FX162" s="873">
        <v>0</v>
      </c>
      <c r="FY162" s="873">
        <v>0</v>
      </c>
      <c r="FZ162" s="873">
        <v>0</v>
      </c>
      <c r="GA162" s="873">
        <v>0</v>
      </c>
      <c r="GB162" s="873">
        <v>0</v>
      </c>
      <c r="GC162" s="873">
        <v>0</v>
      </c>
      <c r="GD162" s="873">
        <v>-8987388</v>
      </c>
      <c r="GE162" s="873">
        <v>0</v>
      </c>
      <c r="GF162" s="873">
        <v>-8987388</v>
      </c>
      <c r="GG162" s="873">
        <v>-6824</v>
      </c>
      <c r="GH162" s="873">
        <v>0</v>
      </c>
      <c r="GI162" s="873">
        <v>-6824</v>
      </c>
      <c r="GJ162" s="873">
        <v>-52843</v>
      </c>
      <c r="GK162" s="873">
        <v>0</v>
      </c>
      <c r="GL162" s="873">
        <v>-52843</v>
      </c>
      <c r="GM162" s="873">
        <v>-9136806</v>
      </c>
      <c r="GN162" s="873">
        <v>0</v>
      </c>
      <c r="GO162" s="873">
        <v>-9136806</v>
      </c>
      <c r="GP162" s="873">
        <v>0</v>
      </c>
      <c r="GQ162" s="873">
        <v>0</v>
      </c>
      <c r="GR162" s="873">
        <v>0</v>
      </c>
      <c r="GS162" s="873">
        <v>0</v>
      </c>
      <c r="GT162" s="873">
        <v>0</v>
      </c>
      <c r="GU162" s="873">
        <v>0</v>
      </c>
      <c r="GV162" s="873">
        <v>0</v>
      </c>
      <c r="GW162" s="873">
        <v>0</v>
      </c>
      <c r="GX162" s="873">
        <v>0</v>
      </c>
      <c r="GY162" s="873">
        <v>23279240</v>
      </c>
      <c r="GZ162" s="873">
        <v>0</v>
      </c>
      <c r="HA162" s="873">
        <v>23279240</v>
      </c>
      <c r="HB162" s="873">
        <v>-61696</v>
      </c>
      <c r="HC162" s="873">
        <v>0</v>
      </c>
      <c r="HD162" s="873">
        <v>-61696</v>
      </c>
      <c r="HE162" s="873">
        <v>-6299358</v>
      </c>
      <c r="HF162" s="873">
        <v>0</v>
      </c>
      <c r="HG162" s="873">
        <v>-6299358</v>
      </c>
      <c r="HH162" s="873">
        <v>-345550</v>
      </c>
      <c r="HI162" s="873">
        <v>0</v>
      </c>
      <c r="HJ162" s="873">
        <v>-345550</v>
      </c>
      <c r="HK162" s="873">
        <v>-141881</v>
      </c>
      <c r="HL162" s="873">
        <v>0</v>
      </c>
      <c r="HM162" s="873">
        <v>-141881</v>
      </c>
      <c r="HN162" s="873">
        <v>-9136806</v>
      </c>
      <c r="HO162" s="873">
        <v>0</v>
      </c>
      <c r="HP162" s="873">
        <v>-9136806</v>
      </c>
      <c r="HQ162" s="873">
        <v>0</v>
      </c>
      <c r="HR162" s="873">
        <v>0</v>
      </c>
      <c r="HS162" s="873">
        <v>0</v>
      </c>
      <c r="HT162" s="873">
        <v>-15985291</v>
      </c>
      <c r="HU162" s="873">
        <v>0</v>
      </c>
      <c r="HV162" s="873">
        <v>-15985291</v>
      </c>
      <c r="HW162" s="873">
        <v>7293949</v>
      </c>
      <c r="HX162" s="873">
        <v>0</v>
      </c>
      <c r="HY162" s="873">
        <v>7293949</v>
      </c>
      <c r="HZ162" s="870" t="s">
        <v>683</v>
      </c>
      <c r="IA162" s="870" t="s">
        <v>682</v>
      </c>
      <c r="IB162" s="870" t="s">
        <v>1907</v>
      </c>
      <c r="IC162" s="870" t="s">
        <v>2737</v>
      </c>
      <c r="ID162" s="870" t="s">
        <v>2899</v>
      </c>
    </row>
    <row r="163" spans="1:238" x14ac:dyDescent="0.2">
      <c r="A163" s="870" t="s">
        <v>3069</v>
      </c>
      <c r="B163" s="870" t="s">
        <v>376</v>
      </c>
      <c r="C163" s="870" t="s">
        <v>375</v>
      </c>
      <c r="D163" s="873">
        <v>434527380</v>
      </c>
      <c r="E163" s="873">
        <v>14573336</v>
      </c>
      <c r="F163" s="873">
        <v>449100716</v>
      </c>
      <c r="G163" s="873">
        <v>-15766074</v>
      </c>
      <c r="H163" s="873">
        <v>-707445</v>
      </c>
      <c r="I163" s="873">
        <v>-16473519</v>
      </c>
      <c r="J163" s="873">
        <v>-939031</v>
      </c>
      <c r="K163" s="873">
        <v>-30078</v>
      </c>
      <c r="L163" s="873">
        <v>-969109</v>
      </c>
      <c r="M163" s="873">
        <v>633193</v>
      </c>
      <c r="N163" s="873">
        <v>48490</v>
      </c>
      <c r="O163" s="873">
        <v>681683</v>
      </c>
      <c r="P163" s="873">
        <v>1616078</v>
      </c>
      <c r="Q163" s="873">
        <v>15716</v>
      </c>
      <c r="R163" s="873">
        <v>1631794</v>
      </c>
      <c r="S163" s="873">
        <v>1877933</v>
      </c>
      <c r="T163" s="873">
        <v>-2546</v>
      </c>
      <c r="U163" s="873">
        <v>1875387</v>
      </c>
      <c r="V163" s="873">
        <v>3188173</v>
      </c>
      <c r="W163" s="873">
        <v>31582</v>
      </c>
      <c r="X163" s="873">
        <v>3219755</v>
      </c>
      <c r="Y163" s="873">
        <v>-21144728</v>
      </c>
      <c r="Z163" s="873">
        <v>-236247</v>
      </c>
      <c r="AA163" s="873">
        <v>-21380975</v>
      </c>
      <c r="AB163" s="873">
        <v>-5385</v>
      </c>
      <c r="AC163" s="873">
        <v>0</v>
      </c>
      <c r="AD163" s="873">
        <v>-5385</v>
      </c>
      <c r="AE163" s="873">
        <v>-1157005</v>
      </c>
      <c r="AF163" s="873">
        <v>-32907</v>
      </c>
      <c r="AG163" s="873">
        <v>-1189912</v>
      </c>
      <c r="AH163" s="873">
        <v>4279</v>
      </c>
      <c r="AI163" s="873">
        <v>-1298</v>
      </c>
      <c r="AJ163" s="873">
        <v>2981</v>
      </c>
      <c r="AK163" s="873">
        <v>15</v>
      </c>
      <c r="AL163" s="873">
        <v>0</v>
      </c>
      <c r="AM163" s="873">
        <v>15</v>
      </c>
      <c r="AN163" s="873">
        <v>18919</v>
      </c>
      <c r="AO163" s="873">
        <v>-10325</v>
      </c>
      <c r="AP163" s="873">
        <v>8594</v>
      </c>
      <c r="AQ163" s="873">
        <v>67</v>
      </c>
      <c r="AR163" s="873">
        <v>0</v>
      </c>
      <c r="AS163" s="873">
        <v>67</v>
      </c>
      <c r="AT163" s="873">
        <v>-1180203</v>
      </c>
      <c r="AU163" s="873">
        <v>-21284</v>
      </c>
      <c r="AV163" s="873">
        <v>-1201487</v>
      </c>
      <c r="AW163" s="873">
        <v>-4197</v>
      </c>
      <c r="AX163" s="873">
        <v>0</v>
      </c>
      <c r="AY163" s="873">
        <v>-4197</v>
      </c>
      <c r="AZ163" s="873">
        <v>8940560</v>
      </c>
      <c r="BA163" s="873">
        <v>317744</v>
      </c>
      <c r="BB163" s="873">
        <v>9258304</v>
      </c>
      <c r="BC163" s="873">
        <v>-376883</v>
      </c>
      <c r="BD163" s="873">
        <v>-5944</v>
      </c>
      <c r="BE163" s="873">
        <v>-382827</v>
      </c>
      <c r="BF163" s="873">
        <v>-32193909</v>
      </c>
      <c r="BG163" s="873">
        <v>-317967</v>
      </c>
      <c r="BH163" s="873">
        <v>-32511876</v>
      </c>
      <c r="BI163" s="873">
        <v>380262</v>
      </c>
      <c r="BJ163" s="873">
        <v>3450</v>
      </c>
      <c r="BK163" s="873">
        <v>383712</v>
      </c>
      <c r="BL163" s="873">
        <v>-126341</v>
      </c>
      <c r="BM163" s="873">
        <v>0</v>
      </c>
      <c r="BN163" s="873">
        <v>-126341</v>
      </c>
      <c r="BO163" s="873">
        <v>0</v>
      </c>
      <c r="BP163" s="873">
        <v>0</v>
      </c>
      <c r="BQ163" s="873">
        <v>0</v>
      </c>
      <c r="BR163" s="873">
        <v>0</v>
      </c>
      <c r="BS163" s="873">
        <v>0</v>
      </c>
      <c r="BT163" s="873">
        <v>0</v>
      </c>
      <c r="BU163" s="873">
        <v>0</v>
      </c>
      <c r="BV163" s="873">
        <v>0</v>
      </c>
      <c r="BW163" s="873">
        <v>0</v>
      </c>
      <c r="BX163" s="873">
        <v>0</v>
      </c>
      <c r="BY163" s="873">
        <v>0</v>
      </c>
      <c r="BZ163" s="873">
        <v>0</v>
      </c>
      <c r="CA163" s="873">
        <v>0</v>
      </c>
      <c r="CB163" s="873">
        <v>0</v>
      </c>
      <c r="CC163" s="873">
        <v>0</v>
      </c>
      <c r="CD163" s="873">
        <v>-45678044</v>
      </c>
      <c r="CE163" s="873">
        <v>-271871</v>
      </c>
      <c r="CF163" s="873">
        <v>-45949915</v>
      </c>
      <c r="CG163" s="873">
        <v>0</v>
      </c>
      <c r="CH163" s="873">
        <v>0</v>
      </c>
      <c r="CI163" s="873">
        <v>0</v>
      </c>
      <c r="CJ163" s="873">
        <v>0</v>
      </c>
      <c r="CK163" s="873">
        <v>0</v>
      </c>
      <c r="CL163" s="873">
        <v>0</v>
      </c>
      <c r="CM163" s="873">
        <v>-22517735</v>
      </c>
      <c r="CN163" s="873">
        <v>-327125</v>
      </c>
      <c r="CO163" s="873">
        <v>-22844860</v>
      </c>
      <c r="CP163" s="873">
        <v>175888</v>
      </c>
      <c r="CQ163" s="873">
        <v>-5908</v>
      </c>
      <c r="CR163" s="873">
        <v>169980</v>
      </c>
      <c r="CS163" s="873">
        <v>-22341847</v>
      </c>
      <c r="CT163" s="873">
        <v>-333033</v>
      </c>
      <c r="CU163" s="873">
        <v>-22674880</v>
      </c>
      <c r="CV163" s="873">
        <v>-210798</v>
      </c>
      <c r="CW163" s="873">
        <v>0</v>
      </c>
      <c r="CX163" s="873">
        <v>-210798</v>
      </c>
      <c r="CY163" s="873">
        <v>-14797</v>
      </c>
      <c r="CZ163" s="873">
        <v>0</v>
      </c>
      <c r="DA163" s="873">
        <v>-14797</v>
      </c>
      <c r="DB163" s="873">
        <v>-38384</v>
      </c>
      <c r="DC163" s="873">
        <v>0</v>
      </c>
      <c r="DD163" s="873">
        <v>-38384</v>
      </c>
      <c r="DE163" s="873">
        <v>975</v>
      </c>
      <c r="DF163" s="873">
        <v>0</v>
      </c>
      <c r="DG163" s="873">
        <v>975</v>
      </c>
      <c r="DH163" s="873">
        <v>0</v>
      </c>
      <c r="DI163" s="873">
        <v>0</v>
      </c>
      <c r="DJ163" s="873">
        <v>0</v>
      </c>
      <c r="DK163" s="873">
        <v>0</v>
      </c>
      <c r="DL163" s="873">
        <v>0</v>
      </c>
      <c r="DM163" s="873">
        <v>0</v>
      </c>
      <c r="DN163" s="873">
        <v>0</v>
      </c>
      <c r="DO163" s="873">
        <v>0</v>
      </c>
      <c r="DP163" s="873">
        <v>0</v>
      </c>
      <c r="DQ163" s="873">
        <v>0</v>
      </c>
      <c r="DR163" s="873">
        <v>0</v>
      </c>
      <c r="DS163" s="873">
        <v>0</v>
      </c>
      <c r="DT163" s="873">
        <v>0</v>
      </c>
      <c r="DU163" s="873">
        <v>0</v>
      </c>
      <c r="DV163" s="873">
        <v>0</v>
      </c>
      <c r="DW163" s="873">
        <v>0</v>
      </c>
      <c r="DX163" s="873">
        <v>0</v>
      </c>
      <c r="DY163" s="873">
        <v>0</v>
      </c>
      <c r="DZ163" s="873">
        <v>0</v>
      </c>
      <c r="EA163" s="873">
        <v>-919285</v>
      </c>
      <c r="EB163" s="873">
        <v>-919285</v>
      </c>
      <c r="EC163" s="873">
        <v>0</v>
      </c>
      <c r="ED163" s="873">
        <v>43721</v>
      </c>
      <c r="EE163" s="873">
        <v>43721</v>
      </c>
      <c r="EF163" s="873">
        <v>-875564</v>
      </c>
      <c r="EG163" s="873">
        <v>0</v>
      </c>
      <c r="EH163" s="873">
        <v>-263004</v>
      </c>
      <c r="EI163" s="873">
        <v>-875564</v>
      </c>
      <c r="EJ163" s="873">
        <v>-1138568</v>
      </c>
      <c r="EK163" s="873">
        <v>-8488</v>
      </c>
      <c r="EL163" s="873">
        <v>0</v>
      </c>
      <c r="EM163" s="873">
        <v>-8488</v>
      </c>
      <c r="EN163" s="873">
        <v>5</v>
      </c>
      <c r="EO163" s="873">
        <v>0</v>
      </c>
      <c r="EP163" s="873">
        <v>5</v>
      </c>
      <c r="EQ163" s="873">
        <v>-214857</v>
      </c>
      <c r="ER163" s="873">
        <v>0</v>
      </c>
      <c r="ES163" s="873">
        <v>-214857</v>
      </c>
      <c r="ET163" s="873">
        <v>0</v>
      </c>
      <c r="EU163" s="873">
        <v>0</v>
      </c>
      <c r="EV163" s="873">
        <v>0</v>
      </c>
      <c r="EW163" s="873">
        <v>0</v>
      </c>
      <c r="EX163" s="873">
        <v>0</v>
      </c>
      <c r="EY163" s="873">
        <v>0</v>
      </c>
      <c r="EZ163" s="873">
        <v>0</v>
      </c>
      <c r="FA163" s="873">
        <v>0</v>
      </c>
      <c r="FB163" s="873">
        <v>0</v>
      </c>
      <c r="FC163" s="873">
        <v>0</v>
      </c>
      <c r="FD163" s="873">
        <v>0</v>
      </c>
      <c r="FE163" s="873">
        <v>0</v>
      </c>
      <c r="FF163" s="873">
        <v>0</v>
      </c>
      <c r="FG163" s="873">
        <v>0</v>
      </c>
      <c r="FH163" s="873">
        <v>0</v>
      </c>
      <c r="FI163" s="873">
        <v>0</v>
      </c>
      <c r="FJ163" s="873">
        <v>0</v>
      </c>
      <c r="FK163" s="873">
        <v>0</v>
      </c>
      <c r="FL163" s="873">
        <v>0</v>
      </c>
      <c r="FM163" s="873">
        <v>0</v>
      </c>
      <c r="FN163" s="873">
        <v>0</v>
      </c>
      <c r="FO163" s="873">
        <v>-78675</v>
      </c>
      <c r="FP163" s="873">
        <v>0</v>
      </c>
      <c r="FQ163" s="873">
        <v>-78675</v>
      </c>
      <c r="FR163" s="873">
        <v>-379</v>
      </c>
      <c r="FS163" s="873">
        <v>0</v>
      </c>
      <c r="FT163" s="873">
        <v>-379</v>
      </c>
      <c r="FU163" s="873">
        <v>-62537</v>
      </c>
      <c r="FV163" s="873">
        <v>0</v>
      </c>
      <c r="FW163" s="873">
        <v>-62537</v>
      </c>
      <c r="FX163" s="873">
        <v>20247</v>
      </c>
      <c r="FY163" s="873">
        <v>0</v>
      </c>
      <c r="FZ163" s="873">
        <v>20247</v>
      </c>
      <c r="GA163" s="873">
        <v>-259</v>
      </c>
      <c r="GB163" s="873">
        <v>0</v>
      </c>
      <c r="GC163" s="873">
        <v>-259</v>
      </c>
      <c r="GD163" s="873">
        <v>-147950791</v>
      </c>
      <c r="GE163" s="873">
        <v>-931586</v>
      </c>
      <c r="GF163" s="873">
        <v>-148882377</v>
      </c>
      <c r="GG163" s="873">
        <v>0</v>
      </c>
      <c r="GH163" s="873">
        <v>0</v>
      </c>
      <c r="GI163" s="873">
        <v>0</v>
      </c>
      <c r="GJ163" s="873">
        <v>-886797</v>
      </c>
      <c r="GK163" s="873">
        <v>-9315</v>
      </c>
      <c r="GL163" s="873">
        <v>-896112</v>
      </c>
      <c r="GM163" s="873">
        <v>-149182531</v>
      </c>
      <c r="GN163" s="873">
        <v>-940901</v>
      </c>
      <c r="GO163" s="873">
        <v>-150123432</v>
      </c>
      <c r="GP163" s="873">
        <v>-3123</v>
      </c>
      <c r="GQ163" s="873">
        <v>0</v>
      </c>
      <c r="GR163" s="873">
        <v>-3123</v>
      </c>
      <c r="GS163" s="873">
        <v>-251521</v>
      </c>
      <c r="GT163" s="873">
        <v>0</v>
      </c>
      <c r="GU163" s="873">
        <v>-251521</v>
      </c>
      <c r="GV163" s="873">
        <v>-254644</v>
      </c>
      <c r="GW163" s="873">
        <v>0</v>
      </c>
      <c r="GX163" s="873">
        <v>-254644</v>
      </c>
      <c r="GY163" s="873">
        <v>418761306</v>
      </c>
      <c r="GZ163" s="873">
        <v>13865891</v>
      </c>
      <c r="HA163" s="873">
        <v>432627197</v>
      </c>
      <c r="HB163" s="873">
        <v>3188173</v>
      </c>
      <c r="HC163" s="873">
        <v>31582</v>
      </c>
      <c r="HD163" s="873">
        <v>3219755</v>
      </c>
      <c r="HE163" s="873">
        <v>-45678044</v>
      </c>
      <c r="HF163" s="873">
        <v>-271871</v>
      </c>
      <c r="HG163" s="873">
        <v>-45949915</v>
      </c>
      <c r="HH163" s="873">
        <v>-22341847</v>
      </c>
      <c r="HI163" s="873">
        <v>-333033</v>
      </c>
      <c r="HJ163" s="873">
        <v>-22674880</v>
      </c>
      <c r="HK163" s="873">
        <v>-263004</v>
      </c>
      <c r="HL163" s="873">
        <v>-875564</v>
      </c>
      <c r="HM163" s="873">
        <v>-1138568</v>
      </c>
      <c r="HN163" s="873">
        <v>-149182531</v>
      </c>
      <c r="HO163" s="873">
        <v>-940901</v>
      </c>
      <c r="HP163" s="873">
        <v>-150123432</v>
      </c>
      <c r="HQ163" s="873">
        <v>-254644</v>
      </c>
      <c r="HR163" s="873">
        <v>0</v>
      </c>
      <c r="HS163" s="873">
        <v>-254644</v>
      </c>
      <c r="HT163" s="873">
        <v>-214531897</v>
      </c>
      <c r="HU163" s="873">
        <v>-2389787</v>
      </c>
      <c r="HV163" s="873">
        <v>-216921684</v>
      </c>
      <c r="HW163" s="873">
        <v>204229409</v>
      </c>
      <c r="HX163" s="873">
        <v>11476104</v>
      </c>
      <c r="HY163" s="873">
        <v>215705513</v>
      </c>
      <c r="HZ163" s="870" t="s">
        <v>690</v>
      </c>
      <c r="IA163" s="870" t="s">
        <v>696</v>
      </c>
      <c r="IB163" s="870" t="s">
        <v>1909</v>
      </c>
      <c r="IC163" s="870" t="s">
        <v>2738</v>
      </c>
      <c r="ID163" s="870" t="s">
        <v>2900</v>
      </c>
    </row>
    <row r="164" spans="1:238" x14ac:dyDescent="0.2">
      <c r="A164" s="870" t="s">
        <v>3069</v>
      </c>
      <c r="B164" s="870" t="s">
        <v>378</v>
      </c>
      <c r="C164" s="870" t="s">
        <v>377</v>
      </c>
      <c r="D164" s="873">
        <v>37498932</v>
      </c>
      <c r="E164" s="873">
        <v>0</v>
      </c>
      <c r="F164" s="873">
        <v>37498932</v>
      </c>
      <c r="G164" s="873">
        <v>-1414897</v>
      </c>
      <c r="H164" s="873">
        <v>0</v>
      </c>
      <c r="I164" s="873">
        <v>-1414897</v>
      </c>
      <c r="J164" s="873">
        <v>-192883</v>
      </c>
      <c r="K164" s="873">
        <v>0</v>
      </c>
      <c r="L164" s="873">
        <v>-192883</v>
      </c>
      <c r="M164" s="873">
        <v>123018</v>
      </c>
      <c r="N164" s="873">
        <v>0</v>
      </c>
      <c r="O164" s="873">
        <v>123018</v>
      </c>
      <c r="P164" s="873">
        <v>64921</v>
      </c>
      <c r="Q164" s="873">
        <v>0</v>
      </c>
      <c r="R164" s="873">
        <v>64921</v>
      </c>
      <c r="S164" s="873">
        <v>38129</v>
      </c>
      <c r="T164" s="873">
        <v>0</v>
      </c>
      <c r="U164" s="873">
        <v>38129</v>
      </c>
      <c r="V164" s="873">
        <v>33185</v>
      </c>
      <c r="W164" s="873">
        <v>0</v>
      </c>
      <c r="X164" s="873">
        <v>33185</v>
      </c>
      <c r="Y164" s="873">
        <v>-3452578</v>
      </c>
      <c r="Z164" s="873">
        <v>0</v>
      </c>
      <c r="AA164" s="873">
        <v>-3452578</v>
      </c>
      <c r="AB164" s="873">
        <v>-11374</v>
      </c>
      <c r="AC164" s="873">
        <v>0</v>
      </c>
      <c r="AD164" s="873">
        <v>-11374</v>
      </c>
      <c r="AE164" s="873">
        <v>-116669</v>
      </c>
      <c r="AF164" s="873">
        <v>0</v>
      </c>
      <c r="AG164" s="873">
        <v>-116669</v>
      </c>
      <c r="AH164" s="873">
        <v>0</v>
      </c>
      <c r="AI164" s="873">
        <v>0</v>
      </c>
      <c r="AJ164" s="873">
        <v>0</v>
      </c>
      <c r="AK164" s="873">
        <v>0</v>
      </c>
      <c r="AL164" s="873">
        <v>0</v>
      </c>
      <c r="AM164" s="873">
        <v>0</v>
      </c>
      <c r="AN164" s="873">
        <v>0</v>
      </c>
      <c r="AO164" s="873">
        <v>0</v>
      </c>
      <c r="AP164" s="873">
        <v>0</v>
      </c>
      <c r="AQ164" s="873">
        <v>0</v>
      </c>
      <c r="AR164" s="873">
        <v>0</v>
      </c>
      <c r="AS164" s="873">
        <v>0</v>
      </c>
      <c r="AT164" s="873">
        <v>-116669</v>
      </c>
      <c r="AU164" s="873">
        <v>0</v>
      </c>
      <c r="AV164" s="873">
        <v>-116669</v>
      </c>
      <c r="AW164" s="873">
        <v>-1357</v>
      </c>
      <c r="AX164" s="873">
        <v>0</v>
      </c>
      <c r="AY164" s="873">
        <v>-1357</v>
      </c>
      <c r="AZ164" s="873">
        <v>676221</v>
      </c>
      <c r="BA164" s="873">
        <v>0</v>
      </c>
      <c r="BB164" s="873">
        <v>676221</v>
      </c>
      <c r="BC164" s="873">
        <v>33858</v>
      </c>
      <c r="BD164" s="873">
        <v>0</v>
      </c>
      <c r="BE164" s="873">
        <v>33858</v>
      </c>
      <c r="BF164" s="873">
        <v>-2459959</v>
      </c>
      <c r="BG164" s="873">
        <v>0</v>
      </c>
      <c r="BH164" s="873">
        <v>-2459959</v>
      </c>
      <c r="BI164" s="873">
        <v>116952</v>
      </c>
      <c r="BJ164" s="873">
        <v>0</v>
      </c>
      <c r="BK164" s="873">
        <v>116952</v>
      </c>
      <c r="BL164" s="873">
        <v>-15360</v>
      </c>
      <c r="BM164" s="873">
        <v>0</v>
      </c>
      <c r="BN164" s="873">
        <v>-15360</v>
      </c>
      <c r="BO164" s="873">
        <v>0</v>
      </c>
      <c r="BP164" s="873">
        <v>0</v>
      </c>
      <c r="BQ164" s="873">
        <v>0</v>
      </c>
      <c r="BR164" s="873">
        <v>0</v>
      </c>
      <c r="BS164" s="873">
        <v>0</v>
      </c>
      <c r="BT164" s="873">
        <v>0</v>
      </c>
      <c r="BU164" s="873">
        <v>0</v>
      </c>
      <c r="BV164" s="873">
        <v>0</v>
      </c>
      <c r="BW164" s="873">
        <v>0</v>
      </c>
      <c r="BX164" s="873">
        <v>0</v>
      </c>
      <c r="BY164" s="873">
        <v>0</v>
      </c>
      <c r="BZ164" s="873">
        <v>0</v>
      </c>
      <c r="CA164" s="873">
        <v>0</v>
      </c>
      <c r="CB164" s="873">
        <v>0</v>
      </c>
      <c r="CC164" s="873">
        <v>0</v>
      </c>
      <c r="CD164" s="873">
        <v>-5217535</v>
      </c>
      <c r="CE164" s="873">
        <v>0</v>
      </c>
      <c r="CF164" s="873">
        <v>-5217535</v>
      </c>
      <c r="CG164" s="873">
        <v>0</v>
      </c>
      <c r="CH164" s="873">
        <v>0</v>
      </c>
      <c r="CI164" s="873">
        <v>0</v>
      </c>
      <c r="CJ164" s="873">
        <v>-14157</v>
      </c>
      <c r="CK164" s="873">
        <v>0</v>
      </c>
      <c r="CL164" s="873">
        <v>-14157</v>
      </c>
      <c r="CM164" s="873">
        <v>-1234159</v>
      </c>
      <c r="CN164" s="873">
        <v>0</v>
      </c>
      <c r="CO164" s="873">
        <v>-1234159</v>
      </c>
      <c r="CP164" s="873">
        <v>-6716</v>
      </c>
      <c r="CQ164" s="873">
        <v>0</v>
      </c>
      <c r="CR164" s="873">
        <v>-6716</v>
      </c>
      <c r="CS164" s="873">
        <v>-1255032</v>
      </c>
      <c r="CT164" s="873">
        <v>0</v>
      </c>
      <c r="CU164" s="873">
        <v>-1255032</v>
      </c>
      <c r="CV164" s="873">
        <v>-5153</v>
      </c>
      <c r="CW164" s="873">
        <v>0</v>
      </c>
      <c r="CX164" s="873">
        <v>-5153</v>
      </c>
      <c r="CY164" s="873">
        <v>-5012</v>
      </c>
      <c r="CZ164" s="873">
        <v>0</v>
      </c>
      <c r="DA164" s="873">
        <v>-5012</v>
      </c>
      <c r="DB164" s="873">
        <v>-16717</v>
      </c>
      <c r="DC164" s="873">
        <v>0</v>
      </c>
      <c r="DD164" s="873">
        <v>-16717</v>
      </c>
      <c r="DE164" s="873">
        <v>-2817</v>
      </c>
      <c r="DF164" s="873">
        <v>0</v>
      </c>
      <c r="DG164" s="873">
        <v>-2817</v>
      </c>
      <c r="DH164" s="873">
        <v>0</v>
      </c>
      <c r="DI164" s="873">
        <v>0</v>
      </c>
      <c r="DJ164" s="873">
        <v>0</v>
      </c>
      <c r="DK164" s="873">
        <v>0</v>
      </c>
      <c r="DL164" s="873">
        <v>0</v>
      </c>
      <c r="DM164" s="873">
        <v>0</v>
      </c>
      <c r="DN164" s="873">
        <v>0</v>
      </c>
      <c r="DO164" s="873">
        <v>0</v>
      </c>
      <c r="DP164" s="873">
        <v>0</v>
      </c>
      <c r="DQ164" s="873">
        <v>0</v>
      </c>
      <c r="DR164" s="873">
        <v>0</v>
      </c>
      <c r="DS164" s="873">
        <v>0</v>
      </c>
      <c r="DT164" s="873">
        <v>0</v>
      </c>
      <c r="DU164" s="873">
        <v>0</v>
      </c>
      <c r="DV164" s="873">
        <v>0</v>
      </c>
      <c r="DW164" s="873">
        <v>0</v>
      </c>
      <c r="DX164" s="873">
        <v>0</v>
      </c>
      <c r="DY164" s="873">
        <v>0</v>
      </c>
      <c r="DZ164" s="873">
        <v>0</v>
      </c>
      <c r="EA164" s="873">
        <v>0</v>
      </c>
      <c r="EB164" s="873">
        <v>0</v>
      </c>
      <c r="EC164" s="873">
        <v>0</v>
      </c>
      <c r="ED164" s="873">
        <v>0</v>
      </c>
      <c r="EE164" s="873">
        <v>0</v>
      </c>
      <c r="EF164" s="873">
        <v>0</v>
      </c>
      <c r="EG164" s="873">
        <v>0</v>
      </c>
      <c r="EH164" s="873">
        <v>-29699</v>
      </c>
      <c r="EI164" s="873">
        <v>0</v>
      </c>
      <c r="EJ164" s="873">
        <v>-29699</v>
      </c>
      <c r="EK164" s="873">
        <v>0</v>
      </c>
      <c r="EL164" s="873">
        <v>0</v>
      </c>
      <c r="EM164" s="873">
        <v>0</v>
      </c>
      <c r="EN164" s="873">
        <v>0</v>
      </c>
      <c r="EO164" s="873">
        <v>0</v>
      </c>
      <c r="EP164" s="873">
        <v>0</v>
      </c>
      <c r="EQ164" s="873">
        <v>-875</v>
      </c>
      <c r="ER164" s="873">
        <v>0</v>
      </c>
      <c r="ES164" s="873">
        <v>-875</v>
      </c>
      <c r="ET164" s="873">
        <v>0</v>
      </c>
      <c r="EU164" s="873">
        <v>0</v>
      </c>
      <c r="EV164" s="873">
        <v>0</v>
      </c>
      <c r="EW164" s="873">
        <v>0</v>
      </c>
      <c r="EX164" s="873">
        <v>0</v>
      </c>
      <c r="EY164" s="873">
        <v>0</v>
      </c>
      <c r="EZ164" s="873">
        <v>0</v>
      </c>
      <c r="FA164" s="873">
        <v>0</v>
      </c>
      <c r="FB164" s="873">
        <v>0</v>
      </c>
      <c r="FC164" s="873">
        <v>0</v>
      </c>
      <c r="FD164" s="873">
        <v>0</v>
      </c>
      <c r="FE164" s="873">
        <v>0</v>
      </c>
      <c r="FF164" s="873">
        <v>0</v>
      </c>
      <c r="FG164" s="873">
        <v>0</v>
      </c>
      <c r="FH164" s="873">
        <v>0</v>
      </c>
      <c r="FI164" s="873">
        <v>0</v>
      </c>
      <c r="FJ164" s="873">
        <v>0</v>
      </c>
      <c r="FK164" s="873">
        <v>0</v>
      </c>
      <c r="FL164" s="873">
        <v>0</v>
      </c>
      <c r="FM164" s="873">
        <v>0</v>
      </c>
      <c r="FN164" s="873">
        <v>0</v>
      </c>
      <c r="FO164" s="873">
        <v>-5775</v>
      </c>
      <c r="FP164" s="873">
        <v>0</v>
      </c>
      <c r="FQ164" s="873">
        <v>-5775</v>
      </c>
      <c r="FR164" s="873">
        <v>0</v>
      </c>
      <c r="FS164" s="873">
        <v>0</v>
      </c>
      <c r="FT164" s="873">
        <v>0</v>
      </c>
      <c r="FU164" s="873">
        <v>-5259</v>
      </c>
      <c r="FV164" s="873">
        <v>0</v>
      </c>
      <c r="FW164" s="873">
        <v>-5259</v>
      </c>
      <c r="FX164" s="873">
        <v>0</v>
      </c>
      <c r="FY164" s="873">
        <v>0</v>
      </c>
      <c r="FZ164" s="873">
        <v>0</v>
      </c>
      <c r="GA164" s="873">
        <v>0</v>
      </c>
      <c r="GB164" s="873">
        <v>0</v>
      </c>
      <c r="GC164" s="873">
        <v>0</v>
      </c>
      <c r="GD164" s="873">
        <v>-16276779</v>
      </c>
      <c r="GE164" s="873">
        <v>0</v>
      </c>
      <c r="GF164" s="873">
        <v>-16276779</v>
      </c>
      <c r="GG164" s="873">
        <v>-21567</v>
      </c>
      <c r="GH164" s="873">
        <v>0</v>
      </c>
      <c r="GI164" s="873">
        <v>-21567</v>
      </c>
      <c r="GJ164" s="873">
        <v>-163081</v>
      </c>
      <c r="GK164" s="873">
        <v>0</v>
      </c>
      <c r="GL164" s="873">
        <v>-163081</v>
      </c>
      <c r="GM164" s="873">
        <v>-16473336</v>
      </c>
      <c r="GN164" s="873">
        <v>0</v>
      </c>
      <c r="GO164" s="873">
        <v>-16473336</v>
      </c>
      <c r="GP164" s="873">
        <v>0</v>
      </c>
      <c r="GQ164" s="873">
        <v>0</v>
      </c>
      <c r="GR164" s="873">
        <v>0</v>
      </c>
      <c r="GS164" s="873">
        <v>4843</v>
      </c>
      <c r="GT164" s="873">
        <v>0</v>
      </c>
      <c r="GU164" s="873">
        <v>4843</v>
      </c>
      <c r="GV164" s="873">
        <v>4843</v>
      </c>
      <c r="GW164" s="873">
        <v>0</v>
      </c>
      <c r="GX164" s="873">
        <v>4843</v>
      </c>
      <c r="GY164" s="873">
        <v>36084035</v>
      </c>
      <c r="GZ164" s="873">
        <v>0</v>
      </c>
      <c r="HA164" s="873">
        <v>36084035</v>
      </c>
      <c r="HB164" s="873">
        <v>33185</v>
      </c>
      <c r="HC164" s="873">
        <v>0</v>
      </c>
      <c r="HD164" s="873">
        <v>33185</v>
      </c>
      <c r="HE164" s="873">
        <v>-5217535</v>
      </c>
      <c r="HF164" s="873">
        <v>0</v>
      </c>
      <c r="HG164" s="873">
        <v>-5217535</v>
      </c>
      <c r="HH164" s="873">
        <v>-1255032</v>
      </c>
      <c r="HI164" s="873">
        <v>0</v>
      </c>
      <c r="HJ164" s="873">
        <v>-1255032</v>
      </c>
      <c r="HK164" s="873">
        <v>-29699</v>
      </c>
      <c r="HL164" s="873">
        <v>0</v>
      </c>
      <c r="HM164" s="873">
        <v>-29699</v>
      </c>
      <c r="HN164" s="873">
        <v>-16473336</v>
      </c>
      <c r="HO164" s="873">
        <v>0</v>
      </c>
      <c r="HP164" s="873">
        <v>-16473336</v>
      </c>
      <c r="HQ164" s="873">
        <v>4843</v>
      </c>
      <c r="HR164" s="873">
        <v>0</v>
      </c>
      <c r="HS164" s="873">
        <v>4843</v>
      </c>
      <c r="HT164" s="873">
        <v>-22937574</v>
      </c>
      <c r="HU164" s="873">
        <v>0</v>
      </c>
      <c r="HV164" s="873">
        <v>-22937574</v>
      </c>
      <c r="HW164" s="873">
        <v>13146461</v>
      </c>
      <c r="HX164" s="873">
        <v>0</v>
      </c>
      <c r="HY164" s="873">
        <v>13146461</v>
      </c>
      <c r="HZ164" s="870" t="s">
        <v>736</v>
      </c>
      <c r="IA164" s="870" t="s">
        <v>735</v>
      </c>
      <c r="IB164" s="870" t="s">
        <v>1907</v>
      </c>
      <c r="IC164" s="870" t="s">
        <v>2736</v>
      </c>
      <c r="ID164" s="870" t="s">
        <v>2901</v>
      </c>
    </row>
    <row r="165" spans="1:238" x14ac:dyDescent="0.2">
      <c r="A165" s="870" t="s">
        <v>3070</v>
      </c>
      <c r="B165" s="870" t="s">
        <v>380</v>
      </c>
      <c r="C165" s="870" t="s">
        <v>379</v>
      </c>
      <c r="D165" s="873">
        <v>113992262</v>
      </c>
      <c r="E165" s="873">
        <v>0</v>
      </c>
      <c r="F165" s="873">
        <v>113992262</v>
      </c>
      <c r="G165" s="873">
        <v>-4260592</v>
      </c>
      <c r="H165" s="873">
        <v>0</v>
      </c>
      <c r="I165" s="873">
        <v>-4260592</v>
      </c>
      <c r="J165" s="873">
        <v>-454006</v>
      </c>
      <c r="K165" s="873">
        <v>0</v>
      </c>
      <c r="L165" s="873">
        <v>-454006</v>
      </c>
      <c r="M165" s="873">
        <v>372195</v>
      </c>
      <c r="N165" s="873">
        <v>0</v>
      </c>
      <c r="O165" s="873">
        <v>372195</v>
      </c>
      <c r="P165" s="873">
        <v>2771117</v>
      </c>
      <c r="Q165" s="873">
        <v>0</v>
      </c>
      <c r="R165" s="873">
        <v>2771117</v>
      </c>
      <c r="S165" s="873">
        <v>-852145</v>
      </c>
      <c r="T165" s="873">
        <v>0</v>
      </c>
      <c r="U165" s="873">
        <v>-852145</v>
      </c>
      <c r="V165" s="873">
        <v>1837161</v>
      </c>
      <c r="W165" s="873">
        <v>0</v>
      </c>
      <c r="X165" s="873">
        <v>1837161</v>
      </c>
      <c r="Y165" s="873">
        <v>-7855761</v>
      </c>
      <c r="Z165" s="873">
        <v>0</v>
      </c>
      <c r="AA165" s="873">
        <v>-7855761</v>
      </c>
      <c r="AB165" s="873">
        <v>-30321</v>
      </c>
      <c r="AC165" s="873">
        <v>0</v>
      </c>
      <c r="AD165" s="873">
        <v>-30321</v>
      </c>
      <c r="AE165" s="873">
        <v>-721673</v>
      </c>
      <c r="AF165" s="873">
        <v>0</v>
      </c>
      <c r="AG165" s="873">
        <v>-721673</v>
      </c>
      <c r="AH165" s="873">
        <v>-1776</v>
      </c>
      <c r="AI165" s="873">
        <v>0</v>
      </c>
      <c r="AJ165" s="873">
        <v>-1776</v>
      </c>
      <c r="AK165" s="873">
        <v>0</v>
      </c>
      <c r="AL165" s="873">
        <v>0</v>
      </c>
      <c r="AM165" s="873">
        <v>0</v>
      </c>
      <c r="AN165" s="873">
        <v>-48293</v>
      </c>
      <c r="AO165" s="873">
        <v>0</v>
      </c>
      <c r="AP165" s="873">
        <v>-48293</v>
      </c>
      <c r="AQ165" s="873">
        <v>-1570</v>
      </c>
      <c r="AR165" s="873">
        <v>0</v>
      </c>
      <c r="AS165" s="873">
        <v>-1570</v>
      </c>
      <c r="AT165" s="873">
        <v>-671604</v>
      </c>
      <c r="AU165" s="873">
        <v>0</v>
      </c>
      <c r="AV165" s="873">
        <v>-671604</v>
      </c>
      <c r="AW165" s="873">
        <v>-12787</v>
      </c>
      <c r="AX165" s="873">
        <v>0</v>
      </c>
      <c r="AY165" s="873">
        <v>-12787</v>
      </c>
      <c r="AZ165" s="873">
        <v>2253204</v>
      </c>
      <c r="BA165" s="873">
        <v>0</v>
      </c>
      <c r="BB165" s="873">
        <v>2253204</v>
      </c>
      <c r="BC165" s="873">
        <v>39059</v>
      </c>
      <c r="BD165" s="873">
        <v>0</v>
      </c>
      <c r="BE165" s="873">
        <v>39059</v>
      </c>
      <c r="BF165" s="873">
        <v>-9416637</v>
      </c>
      <c r="BG165" s="873">
        <v>0</v>
      </c>
      <c r="BH165" s="873">
        <v>-9416637</v>
      </c>
      <c r="BI165" s="873">
        <v>350260</v>
      </c>
      <c r="BJ165" s="873">
        <v>0</v>
      </c>
      <c r="BK165" s="873">
        <v>350260</v>
      </c>
      <c r="BL165" s="873">
        <v>-112302</v>
      </c>
      <c r="BM165" s="873">
        <v>0</v>
      </c>
      <c r="BN165" s="873">
        <v>-112302</v>
      </c>
      <c r="BO165" s="873">
        <v>0</v>
      </c>
      <c r="BP165" s="873">
        <v>0</v>
      </c>
      <c r="BQ165" s="873">
        <v>0</v>
      </c>
      <c r="BR165" s="873">
        <v>-1062</v>
      </c>
      <c r="BS165" s="873">
        <v>0</v>
      </c>
      <c r="BT165" s="873">
        <v>-1062</v>
      </c>
      <c r="BU165" s="873">
        <v>0</v>
      </c>
      <c r="BV165" s="873">
        <v>0</v>
      </c>
      <c r="BW165" s="873">
        <v>0</v>
      </c>
      <c r="BX165" s="873">
        <v>0</v>
      </c>
      <c r="BY165" s="873">
        <v>0</v>
      </c>
      <c r="BZ165" s="873">
        <v>0</v>
      </c>
      <c r="CA165" s="873">
        <v>0</v>
      </c>
      <c r="CB165" s="873">
        <v>0</v>
      </c>
      <c r="CC165" s="873">
        <v>0</v>
      </c>
      <c r="CD165" s="873">
        <v>-15464912</v>
      </c>
      <c r="CE165" s="873">
        <v>0</v>
      </c>
      <c r="CF165" s="873">
        <v>-15464912</v>
      </c>
      <c r="CG165" s="873">
        <v>0</v>
      </c>
      <c r="CH165" s="873">
        <v>0</v>
      </c>
      <c r="CI165" s="873">
        <v>0</v>
      </c>
      <c r="CJ165" s="873">
        <v>20545</v>
      </c>
      <c r="CK165" s="873">
        <v>0</v>
      </c>
      <c r="CL165" s="873">
        <v>20545</v>
      </c>
      <c r="CM165" s="873">
        <v>-2419168</v>
      </c>
      <c r="CN165" s="873">
        <v>0</v>
      </c>
      <c r="CO165" s="873">
        <v>-2419168</v>
      </c>
      <c r="CP165" s="873">
        <v>89568</v>
      </c>
      <c r="CQ165" s="873">
        <v>0</v>
      </c>
      <c r="CR165" s="873">
        <v>89568</v>
      </c>
      <c r="CS165" s="873">
        <v>-2309055</v>
      </c>
      <c r="CT165" s="873">
        <v>0</v>
      </c>
      <c r="CU165" s="873">
        <v>-2309055</v>
      </c>
      <c r="CV165" s="873">
        <v>-93299</v>
      </c>
      <c r="CW165" s="873">
        <v>0</v>
      </c>
      <c r="CX165" s="873">
        <v>-93299</v>
      </c>
      <c r="CY165" s="873">
        <v>-33499</v>
      </c>
      <c r="CZ165" s="873">
        <v>0</v>
      </c>
      <c r="DA165" s="873">
        <v>-33499</v>
      </c>
      <c r="DB165" s="873">
        <v>-76539</v>
      </c>
      <c r="DC165" s="873">
        <v>0</v>
      </c>
      <c r="DD165" s="873">
        <v>-76539</v>
      </c>
      <c r="DE165" s="873">
        <v>348</v>
      </c>
      <c r="DF165" s="873">
        <v>0</v>
      </c>
      <c r="DG165" s="873">
        <v>348</v>
      </c>
      <c r="DH165" s="873">
        <v>0</v>
      </c>
      <c r="DI165" s="873">
        <v>0</v>
      </c>
      <c r="DJ165" s="873">
        <v>0</v>
      </c>
      <c r="DK165" s="873">
        <v>0</v>
      </c>
      <c r="DL165" s="873">
        <v>0</v>
      </c>
      <c r="DM165" s="873">
        <v>0</v>
      </c>
      <c r="DN165" s="873">
        <v>0</v>
      </c>
      <c r="DO165" s="873">
        <v>0</v>
      </c>
      <c r="DP165" s="873">
        <v>0</v>
      </c>
      <c r="DQ165" s="873">
        <v>0</v>
      </c>
      <c r="DR165" s="873">
        <v>0</v>
      </c>
      <c r="DS165" s="873">
        <v>0</v>
      </c>
      <c r="DT165" s="873">
        <v>0</v>
      </c>
      <c r="DU165" s="873">
        <v>0</v>
      </c>
      <c r="DV165" s="873">
        <v>0</v>
      </c>
      <c r="DW165" s="873">
        <v>0</v>
      </c>
      <c r="DX165" s="873">
        <v>0</v>
      </c>
      <c r="DY165" s="873">
        <v>0</v>
      </c>
      <c r="DZ165" s="873">
        <v>0</v>
      </c>
      <c r="EA165" s="873">
        <v>0</v>
      </c>
      <c r="EB165" s="873">
        <v>0</v>
      </c>
      <c r="EC165" s="873">
        <v>0</v>
      </c>
      <c r="ED165" s="873">
        <v>0</v>
      </c>
      <c r="EE165" s="873">
        <v>0</v>
      </c>
      <c r="EF165" s="873">
        <v>0</v>
      </c>
      <c r="EG165" s="873">
        <v>0</v>
      </c>
      <c r="EH165" s="873">
        <v>-202989</v>
      </c>
      <c r="EI165" s="873">
        <v>0</v>
      </c>
      <c r="EJ165" s="873">
        <v>-202989</v>
      </c>
      <c r="EK165" s="873">
        <v>0</v>
      </c>
      <c r="EL165" s="873">
        <v>0</v>
      </c>
      <c r="EM165" s="873">
        <v>0</v>
      </c>
      <c r="EN165" s="873">
        <v>0</v>
      </c>
      <c r="EO165" s="873">
        <v>0</v>
      </c>
      <c r="EP165" s="873">
        <v>0</v>
      </c>
      <c r="EQ165" s="873">
        <v>684</v>
      </c>
      <c r="ER165" s="873">
        <v>0</v>
      </c>
      <c r="ES165" s="873">
        <v>684</v>
      </c>
      <c r="ET165" s="873">
        <v>0</v>
      </c>
      <c r="EU165" s="873">
        <v>0</v>
      </c>
      <c r="EV165" s="873">
        <v>0</v>
      </c>
      <c r="EW165" s="873">
        <v>0</v>
      </c>
      <c r="EX165" s="873">
        <v>0</v>
      </c>
      <c r="EY165" s="873">
        <v>0</v>
      </c>
      <c r="EZ165" s="873">
        <v>0</v>
      </c>
      <c r="FA165" s="873">
        <v>0</v>
      </c>
      <c r="FB165" s="873">
        <v>0</v>
      </c>
      <c r="FC165" s="873">
        <v>-1062</v>
      </c>
      <c r="FD165" s="873">
        <v>0</v>
      </c>
      <c r="FE165" s="873">
        <v>-1062</v>
      </c>
      <c r="FF165" s="873">
        <v>0</v>
      </c>
      <c r="FG165" s="873">
        <v>0</v>
      </c>
      <c r="FH165" s="873">
        <v>0</v>
      </c>
      <c r="FI165" s="873">
        <v>-1500</v>
      </c>
      <c r="FJ165" s="873">
        <v>0</v>
      </c>
      <c r="FK165" s="873">
        <v>-1500</v>
      </c>
      <c r="FL165" s="873">
        <v>0</v>
      </c>
      <c r="FM165" s="873">
        <v>0</v>
      </c>
      <c r="FN165" s="873">
        <v>0</v>
      </c>
      <c r="FO165" s="873">
        <v>-43034</v>
      </c>
      <c r="FP165" s="873">
        <v>0</v>
      </c>
      <c r="FQ165" s="873">
        <v>-43034</v>
      </c>
      <c r="FR165" s="873">
        <v>0</v>
      </c>
      <c r="FS165" s="873">
        <v>0</v>
      </c>
      <c r="FT165" s="873">
        <v>0</v>
      </c>
      <c r="FU165" s="873">
        <v>0</v>
      </c>
      <c r="FV165" s="873">
        <v>0</v>
      </c>
      <c r="FW165" s="873">
        <v>0</v>
      </c>
      <c r="FX165" s="873">
        <v>4683</v>
      </c>
      <c r="FY165" s="873">
        <v>0</v>
      </c>
      <c r="FZ165" s="873">
        <v>4683</v>
      </c>
      <c r="GA165" s="873">
        <v>162</v>
      </c>
      <c r="GB165" s="873">
        <v>0</v>
      </c>
      <c r="GC165" s="873">
        <v>162</v>
      </c>
      <c r="GD165" s="873">
        <v>-34153490</v>
      </c>
      <c r="GE165" s="873">
        <v>0</v>
      </c>
      <c r="GF165" s="873">
        <v>-34153490</v>
      </c>
      <c r="GG165" s="873">
        <v>-168977</v>
      </c>
      <c r="GH165" s="873">
        <v>0</v>
      </c>
      <c r="GI165" s="873">
        <v>-168977</v>
      </c>
      <c r="GJ165" s="873">
        <v>-285794</v>
      </c>
      <c r="GK165" s="873">
        <v>0</v>
      </c>
      <c r="GL165" s="873">
        <v>-285794</v>
      </c>
      <c r="GM165" s="873">
        <v>-34648328</v>
      </c>
      <c r="GN165" s="873">
        <v>0</v>
      </c>
      <c r="GO165" s="873">
        <v>-34648328</v>
      </c>
      <c r="GP165" s="873">
        <v>-32180</v>
      </c>
      <c r="GQ165" s="873">
        <v>0</v>
      </c>
      <c r="GR165" s="873">
        <v>-32180</v>
      </c>
      <c r="GS165" s="873">
        <v>0</v>
      </c>
      <c r="GT165" s="873">
        <v>0</v>
      </c>
      <c r="GU165" s="873">
        <v>0</v>
      </c>
      <c r="GV165" s="873">
        <v>-32180</v>
      </c>
      <c r="GW165" s="873">
        <v>0</v>
      </c>
      <c r="GX165" s="873">
        <v>-32180</v>
      </c>
      <c r="GY165" s="873">
        <v>109731670</v>
      </c>
      <c r="GZ165" s="873">
        <v>0</v>
      </c>
      <c r="HA165" s="873">
        <v>109731670</v>
      </c>
      <c r="HB165" s="873">
        <v>1837161</v>
      </c>
      <c r="HC165" s="873">
        <v>0</v>
      </c>
      <c r="HD165" s="873">
        <v>1837161</v>
      </c>
      <c r="HE165" s="873">
        <v>-15464912</v>
      </c>
      <c r="HF165" s="873">
        <v>0</v>
      </c>
      <c r="HG165" s="873">
        <v>-15464912</v>
      </c>
      <c r="HH165" s="873">
        <v>-2309055</v>
      </c>
      <c r="HI165" s="873">
        <v>0</v>
      </c>
      <c r="HJ165" s="873">
        <v>-2309055</v>
      </c>
      <c r="HK165" s="873">
        <v>-202989</v>
      </c>
      <c r="HL165" s="873">
        <v>0</v>
      </c>
      <c r="HM165" s="873">
        <v>-202989</v>
      </c>
      <c r="HN165" s="873">
        <v>-34648328</v>
      </c>
      <c r="HO165" s="873">
        <v>0</v>
      </c>
      <c r="HP165" s="873">
        <v>-34648328</v>
      </c>
      <c r="HQ165" s="873">
        <v>-32180</v>
      </c>
      <c r="HR165" s="873">
        <v>0</v>
      </c>
      <c r="HS165" s="873">
        <v>-32180</v>
      </c>
      <c r="HT165" s="873">
        <v>-50820303</v>
      </c>
      <c r="HU165" s="873">
        <v>0</v>
      </c>
      <c r="HV165" s="873">
        <v>-50820303</v>
      </c>
      <c r="HW165" s="873">
        <v>58911367</v>
      </c>
      <c r="HX165" s="873">
        <v>0</v>
      </c>
      <c r="HY165" s="873">
        <v>58911367</v>
      </c>
      <c r="HZ165" s="870" t="s">
        <v>679</v>
      </c>
      <c r="IA165" s="870" t="s">
        <v>714</v>
      </c>
      <c r="IB165" s="870" t="s">
        <v>679</v>
      </c>
      <c r="IC165" s="870" t="s">
        <v>2735</v>
      </c>
      <c r="ID165" s="870" t="s">
        <v>2902</v>
      </c>
    </row>
    <row r="166" spans="1:238" x14ac:dyDescent="0.2">
      <c r="A166" s="870" t="s">
        <v>3070</v>
      </c>
      <c r="B166" s="870" t="s">
        <v>382</v>
      </c>
      <c r="C166" s="870" t="s">
        <v>381</v>
      </c>
      <c r="D166" s="873">
        <v>19525333</v>
      </c>
      <c r="E166" s="873">
        <v>0</v>
      </c>
      <c r="F166" s="873">
        <v>19525333</v>
      </c>
      <c r="G166" s="873">
        <v>-824748</v>
      </c>
      <c r="H166" s="873">
        <v>0</v>
      </c>
      <c r="I166" s="873">
        <v>-824748</v>
      </c>
      <c r="J166" s="873">
        <v>-191932</v>
      </c>
      <c r="K166" s="873">
        <v>0</v>
      </c>
      <c r="L166" s="873">
        <v>-191932</v>
      </c>
      <c r="M166" s="873">
        <v>80141</v>
      </c>
      <c r="N166" s="873">
        <v>0</v>
      </c>
      <c r="O166" s="873">
        <v>80141</v>
      </c>
      <c r="P166" s="873">
        <v>25006</v>
      </c>
      <c r="Q166" s="873">
        <v>0</v>
      </c>
      <c r="R166" s="873">
        <v>25006</v>
      </c>
      <c r="S166" s="873">
        <v>76662</v>
      </c>
      <c r="T166" s="873">
        <v>0</v>
      </c>
      <c r="U166" s="873">
        <v>76662</v>
      </c>
      <c r="V166" s="873">
        <v>-10123</v>
      </c>
      <c r="W166" s="873">
        <v>0</v>
      </c>
      <c r="X166" s="873">
        <v>-10123</v>
      </c>
      <c r="Y166" s="873">
        <v>-2305837</v>
      </c>
      <c r="Z166" s="873">
        <v>0</v>
      </c>
      <c r="AA166" s="873">
        <v>-2305837</v>
      </c>
      <c r="AB166" s="873">
        <v>-1839</v>
      </c>
      <c r="AC166" s="873">
        <v>0</v>
      </c>
      <c r="AD166" s="873">
        <v>-1839</v>
      </c>
      <c r="AE166" s="873">
        <v>-194346</v>
      </c>
      <c r="AF166" s="873">
        <v>0</v>
      </c>
      <c r="AG166" s="873">
        <v>-194346</v>
      </c>
      <c r="AH166" s="873">
        <v>0</v>
      </c>
      <c r="AI166" s="873">
        <v>0</v>
      </c>
      <c r="AJ166" s="873">
        <v>0</v>
      </c>
      <c r="AK166" s="873">
        <v>0</v>
      </c>
      <c r="AL166" s="873">
        <v>0</v>
      </c>
      <c r="AM166" s="873">
        <v>0</v>
      </c>
      <c r="AN166" s="873">
        <v>-2137</v>
      </c>
      <c r="AO166" s="873">
        <v>0</v>
      </c>
      <c r="AP166" s="873">
        <v>-2137</v>
      </c>
      <c r="AQ166" s="873">
        <v>2407</v>
      </c>
      <c r="AR166" s="873">
        <v>0</v>
      </c>
      <c r="AS166" s="873">
        <v>2407</v>
      </c>
      <c r="AT166" s="873">
        <v>-192209</v>
      </c>
      <c r="AU166" s="873">
        <v>0</v>
      </c>
      <c r="AV166" s="873">
        <v>-192209</v>
      </c>
      <c r="AW166" s="873">
        <v>9876</v>
      </c>
      <c r="AX166" s="873">
        <v>0</v>
      </c>
      <c r="AY166" s="873">
        <v>9876</v>
      </c>
      <c r="AZ166" s="873">
        <v>339917</v>
      </c>
      <c r="BA166" s="873">
        <v>0</v>
      </c>
      <c r="BB166" s="873">
        <v>339917</v>
      </c>
      <c r="BC166" s="873">
        <v>-11938</v>
      </c>
      <c r="BD166" s="873">
        <v>0</v>
      </c>
      <c r="BE166" s="873">
        <v>-11938</v>
      </c>
      <c r="BF166" s="873">
        <v>-1470229</v>
      </c>
      <c r="BG166" s="873">
        <v>0</v>
      </c>
      <c r="BH166" s="873">
        <v>-1470229</v>
      </c>
      <c r="BI166" s="873">
        <v>-8676</v>
      </c>
      <c r="BJ166" s="873">
        <v>0</v>
      </c>
      <c r="BK166" s="873">
        <v>-8676</v>
      </c>
      <c r="BL166" s="873">
        <v>-43560</v>
      </c>
      <c r="BM166" s="873">
        <v>0</v>
      </c>
      <c r="BN166" s="873">
        <v>-43560</v>
      </c>
      <c r="BO166" s="873">
        <v>0</v>
      </c>
      <c r="BP166" s="873">
        <v>0</v>
      </c>
      <c r="BQ166" s="873">
        <v>0</v>
      </c>
      <c r="BR166" s="873">
        <v>-18565</v>
      </c>
      <c r="BS166" s="873">
        <v>0</v>
      </c>
      <c r="BT166" s="873">
        <v>-18565</v>
      </c>
      <c r="BU166" s="873">
        <v>-4826</v>
      </c>
      <c r="BV166" s="873">
        <v>0</v>
      </c>
      <c r="BW166" s="873">
        <v>-4826</v>
      </c>
      <c r="BX166" s="873">
        <v>0</v>
      </c>
      <c r="BY166" s="873">
        <v>0</v>
      </c>
      <c r="BZ166" s="873">
        <v>0</v>
      </c>
      <c r="CA166" s="873">
        <v>0</v>
      </c>
      <c r="CB166" s="873">
        <v>0</v>
      </c>
      <c r="CC166" s="873">
        <v>0</v>
      </c>
      <c r="CD166" s="873">
        <v>-3718060</v>
      </c>
      <c r="CE166" s="873">
        <v>0</v>
      </c>
      <c r="CF166" s="873">
        <v>-3718060</v>
      </c>
      <c r="CG166" s="873">
        <v>0</v>
      </c>
      <c r="CH166" s="873">
        <v>0</v>
      </c>
      <c r="CI166" s="873">
        <v>0</v>
      </c>
      <c r="CJ166" s="873">
        <v>0</v>
      </c>
      <c r="CK166" s="873">
        <v>0</v>
      </c>
      <c r="CL166" s="873">
        <v>0</v>
      </c>
      <c r="CM166" s="873">
        <v>-297570</v>
      </c>
      <c r="CN166" s="873">
        <v>0</v>
      </c>
      <c r="CO166" s="873">
        <v>-297570</v>
      </c>
      <c r="CP166" s="873">
        <v>-10917</v>
      </c>
      <c r="CQ166" s="873">
        <v>0</v>
      </c>
      <c r="CR166" s="873">
        <v>-10917</v>
      </c>
      <c r="CS166" s="873">
        <v>-308487</v>
      </c>
      <c r="CT166" s="873">
        <v>0</v>
      </c>
      <c r="CU166" s="873">
        <v>-308487</v>
      </c>
      <c r="CV166" s="873">
        <v>-25177</v>
      </c>
      <c r="CW166" s="873">
        <v>0</v>
      </c>
      <c r="CX166" s="873">
        <v>-25177</v>
      </c>
      <c r="CY166" s="873">
        <v>-261</v>
      </c>
      <c r="CZ166" s="873">
        <v>0</v>
      </c>
      <c r="DA166" s="873">
        <v>-261</v>
      </c>
      <c r="DB166" s="873">
        <v>-3632</v>
      </c>
      <c r="DC166" s="873">
        <v>0</v>
      </c>
      <c r="DD166" s="873">
        <v>-3632</v>
      </c>
      <c r="DE166" s="873">
        <v>1944</v>
      </c>
      <c r="DF166" s="873">
        <v>0</v>
      </c>
      <c r="DG166" s="873">
        <v>1944</v>
      </c>
      <c r="DH166" s="873">
        <v>-470</v>
      </c>
      <c r="DI166" s="873">
        <v>0</v>
      </c>
      <c r="DJ166" s="873">
        <v>-470</v>
      </c>
      <c r="DK166" s="873">
        <v>0</v>
      </c>
      <c r="DL166" s="873">
        <v>0</v>
      </c>
      <c r="DM166" s="873">
        <v>0</v>
      </c>
      <c r="DN166" s="873">
        <v>0</v>
      </c>
      <c r="DO166" s="873">
        <v>0</v>
      </c>
      <c r="DP166" s="873">
        <v>0</v>
      </c>
      <c r="DQ166" s="873">
        <v>0</v>
      </c>
      <c r="DR166" s="873">
        <v>0</v>
      </c>
      <c r="DS166" s="873">
        <v>0</v>
      </c>
      <c r="DT166" s="873">
        <v>0</v>
      </c>
      <c r="DU166" s="873">
        <v>0</v>
      </c>
      <c r="DV166" s="873">
        <v>0</v>
      </c>
      <c r="DW166" s="873">
        <v>0</v>
      </c>
      <c r="DX166" s="873">
        <v>0</v>
      </c>
      <c r="DY166" s="873">
        <v>0</v>
      </c>
      <c r="DZ166" s="873">
        <v>0</v>
      </c>
      <c r="EA166" s="873">
        <v>0</v>
      </c>
      <c r="EB166" s="873">
        <v>0</v>
      </c>
      <c r="EC166" s="873">
        <v>0</v>
      </c>
      <c r="ED166" s="873">
        <v>0</v>
      </c>
      <c r="EE166" s="873">
        <v>0</v>
      </c>
      <c r="EF166" s="873">
        <v>0</v>
      </c>
      <c r="EG166" s="873">
        <v>0</v>
      </c>
      <c r="EH166" s="873">
        <v>-27596</v>
      </c>
      <c r="EI166" s="873">
        <v>0</v>
      </c>
      <c r="EJ166" s="873">
        <v>-27596</v>
      </c>
      <c r="EK166" s="873">
        <v>0</v>
      </c>
      <c r="EL166" s="873">
        <v>0</v>
      </c>
      <c r="EM166" s="873">
        <v>0</v>
      </c>
      <c r="EN166" s="873">
        <v>0</v>
      </c>
      <c r="EO166" s="873">
        <v>0</v>
      </c>
      <c r="EP166" s="873">
        <v>0</v>
      </c>
      <c r="EQ166" s="873">
        <v>0</v>
      </c>
      <c r="ER166" s="873">
        <v>0</v>
      </c>
      <c r="ES166" s="873">
        <v>0</v>
      </c>
      <c r="ET166" s="873">
        <v>0</v>
      </c>
      <c r="EU166" s="873">
        <v>0</v>
      </c>
      <c r="EV166" s="873">
        <v>0</v>
      </c>
      <c r="EW166" s="873">
        <v>0</v>
      </c>
      <c r="EX166" s="873">
        <v>0</v>
      </c>
      <c r="EY166" s="873">
        <v>0</v>
      </c>
      <c r="EZ166" s="873">
        <v>0</v>
      </c>
      <c r="FA166" s="873">
        <v>0</v>
      </c>
      <c r="FB166" s="873">
        <v>0</v>
      </c>
      <c r="FC166" s="873">
        <v>-18565</v>
      </c>
      <c r="FD166" s="873">
        <v>0</v>
      </c>
      <c r="FE166" s="873">
        <v>-18565</v>
      </c>
      <c r="FF166" s="873">
        <v>-4826</v>
      </c>
      <c r="FG166" s="873">
        <v>0</v>
      </c>
      <c r="FH166" s="873">
        <v>-4826</v>
      </c>
      <c r="FI166" s="873">
        <v>0</v>
      </c>
      <c r="FJ166" s="873">
        <v>0</v>
      </c>
      <c r="FK166" s="873">
        <v>0</v>
      </c>
      <c r="FL166" s="873">
        <v>0</v>
      </c>
      <c r="FM166" s="873">
        <v>0</v>
      </c>
      <c r="FN166" s="873">
        <v>0</v>
      </c>
      <c r="FO166" s="873">
        <v>-18793</v>
      </c>
      <c r="FP166" s="873">
        <v>0</v>
      </c>
      <c r="FQ166" s="873">
        <v>-18793</v>
      </c>
      <c r="FR166" s="873">
        <v>0</v>
      </c>
      <c r="FS166" s="873">
        <v>0</v>
      </c>
      <c r="FT166" s="873">
        <v>0</v>
      </c>
      <c r="FU166" s="873">
        <v>-2594</v>
      </c>
      <c r="FV166" s="873">
        <v>0</v>
      </c>
      <c r="FW166" s="873">
        <v>-2594</v>
      </c>
      <c r="FX166" s="873">
        <v>4277</v>
      </c>
      <c r="FY166" s="873">
        <v>0</v>
      </c>
      <c r="FZ166" s="873">
        <v>4277</v>
      </c>
      <c r="GA166" s="873">
        <v>0</v>
      </c>
      <c r="GB166" s="873">
        <v>0</v>
      </c>
      <c r="GC166" s="873">
        <v>0</v>
      </c>
      <c r="GD166" s="873">
        <v>-6233801</v>
      </c>
      <c r="GE166" s="873">
        <v>0</v>
      </c>
      <c r="GF166" s="873">
        <v>-6233801</v>
      </c>
      <c r="GG166" s="873">
        <v>-7176</v>
      </c>
      <c r="GH166" s="873">
        <v>0</v>
      </c>
      <c r="GI166" s="873">
        <v>-7176</v>
      </c>
      <c r="GJ166" s="873">
        <v>-49080</v>
      </c>
      <c r="GK166" s="873">
        <v>0</v>
      </c>
      <c r="GL166" s="873">
        <v>-49080</v>
      </c>
      <c r="GM166" s="873">
        <v>-6330558</v>
      </c>
      <c r="GN166" s="873">
        <v>0</v>
      </c>
      <c r="GO166" s="873">
        <v>-6330558</v>
      </c>
      <c r="GP166" s="873">
        <v>0</v>
      </c>
      <c r="GQ166" s="873">
        <v>0</v>
      </c>
      <c r="GR166" s="873">
        <v>0</v>
      </c>
      <c r="GS166" s="873">
        <v>0</v>
      </c>
      <c r="GT166" s="873">
        <v>0</v>
      </c>
      <c r="GU166" s="873">
        <v>0</v>
      </c>
      <c r="GV166" s="873">
        <v>0</v>
      </c>
      <c r="GW166" s="873">
        <v>0</v>
      </c>
      <c r="GX166" s="873">
        <v>0</v>
      </c>
      <c r="GY166" s="873">
        <v>18700585</v>
      </c>
      <c r="GZ166" s="873">
        <v>0</v>
      </c>
      <c r="HA166" s="873">
        <v>18700585</v>
      </c>
      <c r="HB166" s="873">
        <v>-10123</v>
      </c>
      <c r="HC166" s="873">
        <v>0</v>
      </c>
      <c r="HD166" s="873">
        <v>-10123</v>
      </c>
      <c r="HE166" s="873">
        <v>-3718060</v>
      </c>
      <c r="HF166" s="873">
        <v>0</v>
      </c>
      <c r="HG166" s="873">
        <v>-3718060</v>
      </c>
      <c r="HH166" s="873">
        <v>-308487</v>
      </c>
      <c r="HI166" s="873">
        <v>0</v>
      </c>
      <c r="HJ166" s="873">
        <v>-308487</v>
      </c>
      <c r="HK166" s="873">
        <v>-27596</v>
      </c>
      <c r="HL166" s="873">
        <v>0</v>
      </c>
      <c r="HM166" s="873">
        <v>-27596</v>
      </c>
      <c r="HN166" s="873">
        <v>-6330558</v>
      </c>
      <c r="HO166" s="873">
        <v>0</v>
      </c>
      <c r="HP166" s="873">
        <v>-6330558</v>
      </c>
      <c r="HQ166" s="873">
        <v>0</v>
      </c>
      <c r="HR166" s="873">
        <v>0</v>
      </c>
      <c r="HS166" s="873">
        <v>0</v>
      </c>
      <c r="HT166" s="873">
        <v>-10394824</v>
      </c>
      <c r="HU166" s="873">
        <v>0</v>
      </c>
      <c r="HV166" s="873">
        <v>-10394824</v>
      </c>
      <c r="HW166" s="873">
        <v>8305761</v>
      </c>
      <c r="HX166" s="873">
        <v>0</v>
      </c>
      <c r="HY166" s="873">
        <v>8305761</v>
      </c>
      <c r="HZ166" s="870" t="s">
        <v>738</v>
      </c>
      <c r="IA166" s="870" t="s">
        <v>734</v>
      </c>
      <c r="IB166" s="870" t="s">
        <v>1907</v>
      </c>
      <c r="IC166" s="870" t="s">
        <v>2736</v>
      </c>
      <c r="ID166" s="870" t="s">
        <v>2903</v>
      </c>
    </row>
    <row r="167" spans="1:238" x14ac:dyDescent="0.2">
      <c r="A167" s="870" t="s">
        <v>3069</v>
      </c>
      <c r="B167" s="870" t="s">
        <v>384</v>
      </c>
      <c r="C167" s="870" t="s">
        <v>383</v>
      </c>
      <c r="D167" s="873">
        <v>47642378</v>
      </c>
      <c r="E167" s="873">
        <v>0</v>
      </c>
      <c r="F167" s="873">
        <v>47642378</v>
      </c>
      <c r="G167" s="873">
        <v>-846550</v>
      </c>
      <c r="H167" s="873">
        <v>0</v>
      </c>
      <c r="I167" s="873">
        <v>-846550</v>
      </c>
      <c r="J167" s="873">
        <v>-390126</v>
      </c>
      <c r="K167" s="873">
        <v>0</v>
      </c>
      <c r="L167" s="873">
        <v>-390126</v>
      </c>
      <c r="M167" s="873">
        <v>186404</v>
      </c>
      <c r="N167" s="873">
        <v>0</v>
      </c>
      <c r="O167" s="873">
        <v>186404</v>
      </c>
      <c r="P167" s="873">
        <v>131047</v>
      </c>
      <c r="Q167" s="873">
        <v>0</v>
      </c>
      <c r="R167" s="873">
        <v>131047</v>
      </c>
      <c r="S167" s="873">
        <v>-22117</v>
      </c>
      <c r="T167" s="873">
        <v>0</v>
      </c>
      <c r="U167" s="873">
        <v>-22117</v>
      </c>
      <c r="V167" s="873">
        <v>-94792</v>
      </c>
      <c r="W167" s="873">
        <v>0</v>
      </c>
      <c r="X167" s="873">
        <v>-94792</v>
      </c>
      <c r="Y167" s="873">
        <v>-5824140</v>
      </c>
      <c r="Z167" s="873">
        <v>0</v>
      </c>
      <c r="AA167" s="873">
        <v>-5824140</v>
      </c>
      <c r="AB167" s="873">
        <v>0</v>
      </c>
      <c r="AC167" s="873">
        <v>0</v>
      </c>
      <c r="AD167" s="873">
        <v>0</v>
      </c>
      <c r="AE167" s="873">
        <v>-279360</v>
      </c>
      <c r="AF167" s="873">
        <v>0</v>
      </c>
      <c r="AG167" s="873">
        <v>-279360</v>
      </c>
      <c r="AH167" s="873">
        <v>0</v>
      </c>
      <c r="AI167" s="873">
        <v>0</v>
      </c>
      <c r="AJ167" s="873">
        <v>0</v>
      </c>
      <c r="AK167" s="873">
        <v>0</v>
      </c>
      <c r="AL167" s="873">
        <v>0</v>
      </c>
      <c r="AM167" s="873">
        <v>0</v>
      </c>
      <c r="AN167" s="873">
        <v>10775</v>
      </c>
      <c r="AO167" s="873">
        <v>0</v>
      </c>
      <c r="AP167" s="873">
        <v>10775</v>
      </c>
      <c r="AQ167" s="873">
        <v>0</v>
      </c>
      <c r="AR167" s="873">
        <v>0</v>
      </c>
      <c r="AS167" s="873">
        <v>0</v>
      </c>
      <c r="AT167" s="873">
        <v>-290135</v>
      </c>
      <c r="AU167" s="873">
        <v>0</v>
      </c>
      <c r="AV167" s="873">
        <v>-290135</v>
      </c>
      <c r="AW167" s="873">
        <v>0</v>
      </c>
      <c r="AX167" s="873">
        <v>0</v>
      </c>
      <c r="AY167" s="873">
        <v>0</v>
      </c>
      <c r="AZ167" s="873">
        <v>776647</v>
      </c>
      <c r="BA167" s="873">
        <v>0</v>
      </c>
      <c r="BB167" s="873">
        <v>776647</v>
      </c>
      <c r="BC167" s="873">
        <v>-13761</v>
      </c>
      <c r="BD167" s="873">
        <v>0</v>
      </c>
      <c r="BE167" s="873">
        <v>-13761</v>
      </c>
      <c r="BF167" s="873">
        <v>-3530918</v>
      </c>
      <c r="BG167" s="873">
        <v>0</v>
      </c>
      <c r="BH167" s="873">
        <v>-3530918</v>
      </c>
      <c r="BI167" s="873">
        <v>31500</v>
      </c>
      <c r="BJ167" s="873">
        <v>0</v>
      </c>
      <c r="BK167" s="873">
        <v>31500</v>
      </c>
      <c r="BL167" s="873">
        <v>-40777</v>
      </c>
      <c r="BM167" s="873">
        <v>0</v>
      </c>
      <c r="BN167" s="873">
        <v>-40777</v>
      </c>
      <c r="BO167" s="873">
        <v>0</v>
      </c>
      <c r="BP167" s="873">
        <v>0</v>
      </c>
      <c r="BQ167" s="873">
        <v>0</v>
      </c>
      <c r="BR167" s="873">
        <v>-15725</v>
      </c>
      <c r="BS167" s="873">
        <v>0</v>
      </c>
      <c r="BT167" s="873">
        <v>-15725</v>
      </c>
      <c r="BU167" s="873">
        <v>1061</v>
      </c>
      <c r="BV167" s="873">
        <v>0</v>
      </c>
      <c r="BW167" s="873">
        <v>1061</v>
      </c>
      <c r="BX167" s="873">
        <v>0</v>
      </c>
      <c r="BY167" s="873">
        <v>0</v>
      </c>
      <c r="BZ167" s="873">
        <v>0</v>
      </c>
      <c r="CA167" s="873">
        <v>0</v>
      </c>
      <c r="CB167" s="873">
        <v>0</v>
      </c>
      <c r="CC167" s="873">
        <v>0</v>
      </c>
      <c r="CD167" s="873">
        <v>-8895473</v>
      </c>
      <c r="CE167" s="873">
        <v>0</v>
      </c>
      <c r="CF167" s="873">
        <v>-8895473</v>
      </c>
      <c r="CG167" s="873">
        <v>0</v>
      </c>
      <c r="CH167" s="873">
        <v>0</v>
      </c>
      <c r="CI167" s="873">
        <v>0</v>
      </c>
      <c r="CJ167" s="873">
        <v>1899</v>
      </c>
      <c r="CK167" s="873">
        <v>0</v>
      </c>
      <c r="CL167" s="873">
        <v>1899</v>
      </c>
      <c r="CM167" s="873">
        <v>-1009592</v>
      </c>
      <c r="CN167" s="873">
        <v>0</v>
      </c>
      <c r="CO167" s="873">
        <v>-1009592</v>
      </c>
      <c r="CP167" s="873">
        <v>78673</v>
      </c>
      <c r="CQ167" s="873">
        <v>0</v>
      </c>
      <c r="CR167" s="873">
        <v>78673</v>
      </c>
      <c r="CS167" s="873">
        <v>-929020</v>
      </c>
      <c r="CT167" s="873">
        <v>0</v>
      </c>
      <c r="CU167" s="873">
        <v>-929020</v>
      </c>
      <c r="CV167" s="873">
        <v>-81977</v>
      </c>
      <c r="CW167" s="873">
        <v>0</v>
      </c>
      <c r="CX167" s="873">
        <v>-81977</v>
      </c>
      <c r="CY167" s="873">
        <v>421</v>
      </c>
      <c r="CZ167" s="873">
        <v>0</v>
      </c>
      <c r="DA167" s="873">
        <v>421</v>
      </c>
      <c r="DB167" s="873">
        <v>-18461</v>
      </c>
      <c r="DC167" s="873">
        <v>0</v>
      </c>
      <c r="DD167" s="873">
        <v>-18461</v>
      </c>
      <c r="DE167" s="873">
        <v>-705</v>
      </c>
      <c r="DF167" s="873">
        <v>0</v>
      </c>
      <c r="DG167" s="873">
        <v>-705</v>
      </c>
      <c r="DH167" s="873">
        <v>-5229</v>
      </c>
      <c r="DI167" s="873">
        <v>0</v>
      </c>
      <c r="DJ167" s="873">
        <v>-5229</v>
      </c>
      <c r="DK167" s="873">
        <v>0</v>
      </c>
      <c r="DL167" s="873">
        <v>0</v>
      </c>
      <c r="DM167" s="873">
        <v>0</v>
      </c>
      <c r="DN167" s="873">
        <v>0</v>
      </c>
      <c r="DO167" s="873">
        <v>0</v>
      </c>
      <c r="DP167" s="873">
        <v>0</v>
      </c>
      <c r="DQ167" s="873">
        <v>0</v>
      </c>
      <c r="DR167" s="873">
        <v>0</v>
      </c>
      <c r="DS167" s="873">
        <v>0</v>
      </c>
      <c r="DT167" s="873">
        <v>-4948</v>
      </c>
      <c r="DU167" s="873">
        <v>0</v>
      </c>
      <c r="DV167" s="873">
        <v>-4948</v>
      </c>
      <c r="DW167" s="873">
        <v>0</v>
      </c>
      <c r="DX167" s="873">
        <v>0</v>
      </c>
      <c r="DY167" s="873">
        <v>0</v>
      </c>
      <c r="DZ167" s="873">
        <v>0</v>
      </c>
      <c r="EA167" s="873">
        <v>0</v>
      </c>
      <c r="EB167" s="873">
        <v>0</v>
      </c>
      <c r="EC167" s="873">
        <v>0</v>
      </c>
      <c r="ED167" s="873">
        <v>0</v>
      </c>
      <c r="EE167" s="873">
        <v>0</v>
      </c>
      <c r="EF167" s="873">
        <v>0</v>
      </c>
      <c r="EG167" s="873">
        <v>0</v>
      </c>
      <c r="EH167" s="873">
        <v>-110899</v>
      </c>
      <c r="EI167" s="873">
        <v>0</v>
      </c>
      <c r="EJ167" s="873">
        <v>-110899</v>
      </c>
      <c r="EK167" s="873">
        <v>0</v>
      </c>
      <c r="EL167" s="873">
        <v>0</v>
      </c>
      <c r="EM167" s="873">
        <v>0</v>
      </c>
      <c r="EN167" s="873">
        <v>0</v>
      </c>
      <c r="EO167" s="873">
        <v>0</v>
      </c>
      <c r="EP167" s="873">
        <v>0</v>
      </c>
      <c r="EQ167" s="873">
        <v>0</v>
      </c>
      <c r="ER167" s="873">
        <v>0</v>
      </c>
      <c r="ES167" s="873">
        <v>0</v>
      </c>
      <c r="ET167" s="873">
        <v>0</v>
      </c>
      <c r="EU167" s="873">
        <v>0</v>
      </c>
      <c r="EV167" s="873">
        <v>0</v>
      </c>
      <c r="EW167" s="873">
        <v>0</v>
      </c>
      <c r="EX167" s="873">
        <v>0</v>
      </c>
      <c r="EY167" s="873">
        <v>0</v>
      </c>
      <c r="EZ167" s="873">
        <v>6</v>
      </c>
      <c r="FA167" s="873">
        <v>0</v>
      </c>
      <c r="FB167" s="873">
        <v>6</v>
      </c>
      <c r="FC167" s="873">
        <v>-15725</v>
      </c>
      <c r="FD167" s="873">
        <v>0</v>
      </c>
      <c r="FE167" s="873">
        <v>-15725</v>
      </c>
      <c r="FF167" s="873">
        <v>1061</v>
      </c>
      <c r="FG167" s="873">
        <v>0</v>
      </c>
      <c r="FH167" s="873">
        <v>1061</v>
      </c>
      <c r="FI167" s="873">
        <v>0</v>
      </c>
      <c r="FJ167" s="873">
        <v>0</v>
      </c>
      <c r="FK167" s="873">
        <v>0</v>
      </c>
      <c r="FL167" s="873">
        <v>0</v>
      </c>
      <c r="FM167" s="873">
        <v>0</v>
      </c>
      <c r="FN167" s="873">
        <v>0</v>
      </c>
      <c r="FO167" s="873">
        <v>-63677</v>
      </c>
      <c r="FP167" s="873">
        <v>0</v>
      </c>
      <c r="FQ167" s="873">
        <v>-63677</v>
      </c>
      <c r="FR167" s="873">
        <v>1056</v>
      </c>
      <c r="FS167" s="873">
        <v>0</v>
      </c>
      <c r="FT167" s="873">
        <v>1056</v>
      </c>
      <c r="FU167" s="873">
        <v>0</v>
      </c>
      <c r="FV167" s="873">
        <v>0</v>
      </c>
      <c r="FW167" s="873">
        <v>0</v>
      </c>
      <c r="FX167" s="873">
        <v>695</v>
      </c>
      <c r="FY167" s="873">
        <v>0</v>
      </c>
      <c r="FZ167" s="873">
        <v>695</v>
      </c>
      <c r="GA167" s="873">
        <v>-666</v>
      </c>
      <c r="GB167" s="873">
        <v>0</v>
      </c>
      <c r="GC167" s="873">
        <v>-666</v>
      </c>
      <c r="GD167" s="873">
        <v>-19945309</v>
      </c>
      <c r="GE167" s="873">
        <v>0</v>
      </c>
      <c r="GF167" s="873">
        <v>-19945309</v>
      </c>
      <c r="GG167" s="873">
        <v>-53956</v>
      </c>
      <c r="GH167" s="873">
        <v>0</v>
      </c>
      <c r="GI167" s="873">
        <v>-53956</v>
      </c>
      <c r="GJ167" s="873">
        <v>-125198</v>
      </c>
      <c r="GK167" s="873">
        <v>0</v>
      </c>
      <c r="GL167" s="873">
        <v>-125198</v>
      </c>
      <c r="GM167" s="873">
        <v>-20201713</v>
      </c>
      <c r="GN167" s="873">
        <v>0</v>
      </c>
      <c r="GO167" s="873">
        <v>-20201713</v>
      </c>
      <c r="GP167" s="873">
        <v>0</v>
      </c>
      <c r="GQ167" s="873">
        <v>0</v>
      </c>
      <c r="GR167" s="873">
        <v>0</v>
      </c>
      <c r="GS167" s="873">
        <v>-2454</v>
      </c>
      <c r="GT167" s="873">
        <v>0</v>
      </c>
      <c r="GU167" s="873">
        <v>-2454</v>
      </c>
      <c r="GV167" s="873">
        <v>-2454</v>
      </c>
      <c r="GW167" s="873">
        <v>0</v>
      </c>
      <c r="GX167" s="873">
        <v>-2454</v>
      </c>
      <c r="GY167" s="873">
        <v>46795828</v>
      </c>
      <c r="GZ167" s="873">
        <v>0</v>
      </c>
      <c r="HA167" s="873">
        <v>46795828</v>
      </c>
      <c r="HB167" s="873">
        <v>-94792</v>
      </c>
      <c r="HC167" s="873">
        <v>0</v>
      </c>
      <c r="HD167" s="873">
        <v>-94792</v>
      </c>
      <c r="HE167" s="873">
        <v>-8895473</v>
      </c>
      <c r="HF167" s="873">
        <v>0</v>
      </c>
      <c r="HG167" s="873">
        <v>-8895473</v>
      </c>
      <c r="HH167" s="873">
        <v>-929020</v>
      </c>
      <c r="HI167" s="873">
        <v>0</v>
      </c>
      <c r="HJ167" s="873">
        <v>-929020</v>
      </c>
      <c r="HK167" s="873">
        <v>-110899</v>
      </c>
      <c r="HL167" s="873">
        <v>0</v>
      </c>
      <c r="HM167" s="873">
        <v>-110899</v>
      </c>
      <c r="HN167" s="873">
        <v>-20201713</v>
      </c>
      <c r="HO167" s="873">
        <v>0</v>
      </c>
      <c r="HP167" s="873">
        <v>-20201713</v>
      </c>
      <c r="HQ167" s="873">
        <v>-2454</v>
      </c>
      <c r="HR167" s="873">
        <v>0</v>
      </c>
      <c r="HS167" s="873">
        <v>-2454</v>
      </c>
      <c r="HT167" s="873">
        <v>-30234351</v>
      </c>
      <c r="HU167" s="873">
        <v>0</v>
      </c>
      <c r="HV167" s="873">
        <v>-30234351</v>
      </c>
      <c r="HW167" s="873">
        <v>16561477</v>
      </c>
      <c r="HX167" s="873">
        <v>0</v>
      </c>
      <c r="HY167" s="873">
        <v>16561477</v>
      </c>
      <c r="HZ167" s="870" t="s">
        <v>699</v>
      </c>
      <c r="IA167" s="870" t="s">
        <v>698</v>
      </c>
      <c r="IB167" s="870" t="s">
        <v>1907</v>
      </c>
      <c r="IC167" s="870" t="s">
        <v>2733</v>
      </c>
      <c r="ID167" s="870" t="s">
        <v>2904</v>
      </c>
    </row>
    <row r="168" spans="1:238" x14ac:dyDescent="0.2">
      <c r="A168" s="870" t="s">
        <v>3069</v>
      </c>
      <c r="B168" s="870" t="s">
        <v>386</v>
      </c>
      <c r="C168" s="870" t="s">
        <v>385</v>
      </c>
      <c r="D168" s="873">
        <v>105985117</v>
      </c>
      <c r="E168" s="873">
        <v>0</v>
      </c>
      <c r="F168" s="873">
        <v>105985117</v>
      </c>
      <c r="G168" s="873">
        <v>-2138360</v>
      </c>
      <c r="H168" s="873">
        <v>0</v>
      </c>
      <c r="I168" s="873">
        <v>-2138360</v>
      </c>
      <c r="J168" s="873">
        <v>-156241</v>
      </c>
      <c r="K168" s="873">
        <v>0</v>
      </c>
      <c r="L168" s="873">
        <v>-156241</v>
      </c>
      <c r="M168" s="873">
        <v>276406</v>
      </c>
      <c r="N168" s="873">
        <v>0</v>
      </c>
      <c r="O168" s="873">
        <v>276406</v>
      </c>
      <c r="P168" s="873">
        <v>548786</v>
      </c>
      <c r="Q168" s="873">
        <v>0</v>
      </c>
      <c r="R168" s="873">
        <v>548786</v>
      </c>
      <c r="S168" s="873">
        <v>160347</v>
      </c>
      <c r="T168" s="873">
        <v>0</v>
      </c>
      <c r="U168" s="873">
        <v>160347</v>
      </c>
      <c r="V168" s="873">
        <v>829298</v>
      </c>
      <c r="W168" s="873">
        <v>0</v>
      </c>
      <c r="X168" s="873">
        <v>829298</v>
      </c>
      <c r="Y168" s="873">
        <v>-5421617</v>
      </c>
      <c r="Z168" s="873">
        <v>0</v>
      </c>
      <c r="AA168" s="873">
        <v>-5421617</v>
      </c>
      <c r="AB168" s="873">
        <v>0</v>
      </c>
      <c r="AC168" s="873">
        <v>0</v>
      </c>
      <c r="AD168" s="873">
        <v>0</v>
      </c>
      <c r="AE168" s="873">
        <v>-267133</v>
      </c>
      <c r="AF168" s="873">
        <v>0</v>
      </c>
      <c r="AG168" s="873">
        <v>-267133</v>
      </c>
      <c r="AH168" s="873">
        <v>0</v>
      </c>
      <c r="AI168" s="873">
        <v>0</v>
      </c>
      <c r="AJ168" s="873">
        <v>0</v>
      </c>
      <c r="AK168" s="873">
        <v>0</v>
      </c>
      <c r="AL168" s="873">
        <v>0</v>
      </c>
      <c r="AM168" s="873">
        <v>0</v>
      </c>
      <c r="AN168" s="873">
        <v>-57253</v>
      </c>
      <c r="AO168" s="873">
        <v>0</v>
      </c>
      <c r="AP168" s="873">
        <v>-57253</v>
      </c>
      <c r="AQ168" s="873">
        <v>0</v>
      </c>
      <c r="AR168" s="873">
        <v>0</v>
      </c>
      <c r="AS168" s="873">
        <v>0</v>
      </c>
      <c r="AT168" s="873">
        <v>-209880</v>
      </c>
      <c r="AU168" s="873">
        <v>0</v>
      </c>
      <c r="AV168" s="873">
        <v>-209880</v>
      </c>
      <c r="AW168" s="873">
        <v>0</v>
      </c>
      <c r="AX168" s="873">
        <v>0</v>
      </c>
      <c r="AY168" s="873">
        <v>0</v>
      </c>
      <c r="AZ168" s="873">
        <v>2142253</v>
      </c>
      <c r="BA168" s="873">
        <v>0</v>
      </c>
      <c r="BB168" s="873">
        <v>2142253</v>
      </c>
      <c r="BC168" s="873">
        <v>-37789</v>
      </c>
      <c r="BD168" s="873">
        <v>0</v>
      </c>
      <c r="BE168" s="873">
        <v>-37789</v>
      </c>
      <c r="BF168" s="873">
        <v>-6631509</v>
      </c>
      <c r="BG168" s="873">
        <v>0</v>
      </c>
      <c r="BH168" s="873">
        <v>-6631509</v>
      </c>
      <c r="BI168" s="873">
        <v>110375</v>
      </c>
      <c r="BJ168" s="873">
        <v>0</v>
      </c>
      <c r="BK168" s="873">
        <v>110375</v>
      </c>
      <c r="BL168" s="873">
        <v>-121037</v>
      </c>
      <c r="BM168" s="873">
        <v>0</v>
      </c>
      <c r="BN168" s="873">
        <v>-121037</v>
      </c>
      <c r="BO168" s="873">
        <v>0</v>
      </c>
      <c r="BP168" s="873">
        <v>0</v>
      </c>
      <c r="BQ168" s="873">
        <v>0</v>
      </c>
      <c r="BR168" s="873">
        <v>0</v>
      </c>
      <c r="BS168" s="873">
        <v>0</v>
      </c>
      <c r="BT168" s="873">
        <v>0</v>
      </c>
      <c r="BU168" s="873">
        <v>0</v>
      </c>
      <c r="BV168" s="873">
        <v>0</v>
      </c>
      <c r="BW168" s="873">
        <v>0</v>
      </c>
      <c r="BX168" s="873">
        <v>0</v>
      </c>
      <c r="BY168" s="873">
        <v>0</v>
      </c>
      <c r="BZ168" s="873">
        <v>0</v>
      </c>
      <c r="CA168" s="873">
        <v>0</v>
      </c>
      <c r="CB168" s="873">
        <v>0</v>
      </c>
      <c r="CC168" s="873">
        <v>0</v>
      </c>
      <c r="CD168" s="873">
        <v>-10226457</v>
      </c>
      <c r="CE168" s="873">
        <v>0</v>
      </c>
      <c r="CF168" s="873">
        <v>-10226457</v>
      </c>
      <c r="CG168" s="873">
        <v>0</v>
      </c>
      <c r="CH168" s="873">
        <v>0</v>
      </c>
      <c r="CI168" s="873">
        <v>0</v>
      </c>
      <c r="CJ168" s="873">
        <v>0</v>
      </c>
      <c r="CK168" s="873">
        <v>0</v>
      </c>
      <c r="CL168" s="873">
        <v>0</v>
      </c>
      <c r="CM168" s="873">
        <v>-2842548</v>
      </c>
      <c r="CN168" s="873">
        <v>0</v>
      </c>
      <c r="CO168" s="873">
        <v>-2842548</v>
      </c>
      <c r="CP168" s="873">
        <v>-76151</v>
      </c>
      <c r="CQ168" s="873">
        <v>0</v>
      </c>
      <c r="CR168" s="873">
        <v>-76151</v>
      </c>
      <c r="CS168" s="873">
        <v>-2918699</v>
      </c>
      <c r="CT168" s="873">
        <v>0</v>
      </c>
      <c r="CU168" s="873">
        <v>-2918699</v>
      </c>
      <c r="CV168" s="873">
        <v>-180537</v>
      </c>
      <c r="CW168" s="873">
        <v>0</v>
      </c>
      <c r="CX168" s="873">
        <v>-180537</v>
      </c>
      <c r="CY168" s="873">
        <v>763</v>
      </c>
      <c r="CZ168" s="873">
        <v>0</v>
      </c>
      <c r="DA168" s="873">
        <v>763</v>
      </c>
      <c r="DB168" s="873">
        <v>-38135</v>
      </c>
      <c r="DC168" s="873">
        <v>0</v>
      </c>
      <c r="DD168" s="873">
        <v>-38135</v>
      </c>
      <c r="DE168" s="873">
        <v>0</v>
      </c>
      <c r="DF168" s="873">
        <v>0</v>
      </c>
      <c r="DG168" s="873">
        <v>0</v>
      </c>
      <c r="DH168" s="873">
        <v>-2583</v>
      </c>
      <c r="DI168" s="873">
        <v>0</v>
      </c>
      <c r="DJ168" s="873">
        <v>-2583</v>
      </c>
      <c r="DK168" s="873">
        <v>0</v>
      </c>
      <c r="DL168" s="873">
        <v>0</v>
      </c>
      <c r="DM168" s="873">
        <v>0</v>
      </c>
      <c r="DN168" s="873">
        <v>0</v>
      </c>
      <c r="DO168" s="873">
        <v>0</v>
      </c>
      <c r="DP168" s="873">
        <v>0</v>
      </c>
      <c r="DQ168" s="873">
        <v>0</v>
      </c>
      <c r="DR168" s="873">
        <v>0</v>
      </c>
      <c r="DS168" s="873">
        <v>0</v>
      </c>
      <c r="DT168" s="873">
        <v>0</v>
      </c>
      <c r="DU168" s="873">
        <v>0</v>
      </c>
      <c r="DV168" s="873">
        <v>0</v>
      </c>
      <c r="DW168" s="873">
        <v>0</v>
      </c>
      <c r="DX168" s="873">
        <v>0</v>
      </c>
      <c r="DY168" s="873">
        <v>0</v>
      </c>
      <c r="DZ168" s="873">
        <v>-96128</v>
      </c>
      <c r="EA168" s="873">
        <v>0</v>
      </c>
      <c r="EB168" s="873">
        <v>-96128</v>
      </c>
      <c r="EC168" s="873">
        <v>0</v>
      </c>
      <c r="ED168" s="873">
        <v>0</v>
      </c>
      <c r="EE168" s="873">
        <v>0</v>
      </c>
      <c r="EF168" s="873">
        <v>0</v>
      </c>
      <c r="EG168" s="873">
        <v>0</v>
      </c>
      <c r="EH168" s="873">
        <v>-316620</v>
      </c>
      <c r="EI168" s="873">
        <v>0</v>
      </c>
      <c r="EJ168" s="873">
        <v>-316620</v>
      </c>
      <c r="EK168" s="873">
        <v>0</v>
      </c>
      <c r="EL168" s="873">
        <v>0</v>
      </c>
      <c r="EM168" s="873">
        <v>0</v>
      </c>
      <c r="EN168" s="873">
        <v>0</v>
      </c>
      <c r="EO168" s="873">
        <v>0</v>
      </c>
      <c r="EP168" s="873">
        <v>0</v>
      </c>
      <c r="EQ168" s="873">
        <v>0</v>
      </c>
      <c r="ER168" s="873">
        <v>0</v>
      </c>
      <c r="ES168" s="873">
        <v>0</v>
      </c>
      <c r="ET168" s="873">
        <v>0</v>
      </c>
      <c r="EU168" s="873">
        <v>0</v>
      </c>
      <c r="EV168" s="873">
        <v>0</v>
      </c>
      <c r="EW168" s="873">
        <v>0</v>
      </c>
      <c r="EX168" s="873">
        <v>0</v>
      </c>
      <c r="EY168" s="873">
        <v>0</v>
      </c>
      <c r="EZ168" s="873">
        <v>0</v>
      </c>
      <c r="FA168" s="873">
        <v>0</v>
      </c>
      <c r="FB168" s="873">
        <v>0</v>
      </c>
      <c r="FC168" s="873">
        <v>0</v>
      </c>
      <c r="FD168" s="873">
        <v>0</v>
      </c>
      <c r="FE168" s="873">
        <v>0</v>
      </c>
      <c r="FF168" s="873">
        <v>0</v>
      </c>
      <c r="FG168" s="873">
        <v>0</v>
      </c>
      <c r="FH168" s="873">
        <v>0</v>
      </c>
      <c r="FI168" s="873">
        <v>0</v>
      </c>
      <c r="FJ168" s="873">
        <v>0</v>
      </c>
      <c r="FK168" s="873">
        <v>0</v>
      </c>
      <c r="FL168" s="873">
        <v>0</v>
      </c>
      <c r="FM168" s="873">
        <v>0</v>
      </c>
      <c r="FN168" s="873">
        <v>0</v>
      </c>
      <c r="FO168" s="873">
        <v>-18806</v>
      </c>
      <c r="FP168" s="873">
        <v>0</v>
      </c>
      <c r="FQ168" s="873">
        <v>-18806</v>
      </c>
      <c r="FR168" s="873">
        <v>0</v>
      </c>
      <c r="FS168" s="873">
        <v>0</v>
      </c>
      <c r="FT168" s="873">
        <v>0</v>
      </c>
      <c r="FU168" s="873">
        <v>-12734</v>
      </c>
      <c r="FV168" s="873">
        <v>0</v>
      </c>
      <c r="FW168" s="873">
        <v>-12734</v>
      </c>
      <c r="FX168" s="873">
        <v>2257</v>
      </c>
      <c r="FY168" s="873">
        <v>0</v>
      </c>
      <c r="FZ168" s="873">
        <v>2257</v>
      </c>
      <c r="GA168" s="873">
        <v>0</v>
      </c>
      <c r="GB168" s="873">
        <v>0</v>
      </c>
      <c r="GC168" s="873">
        <v>0</v>
      </c>
      <c r="GD168" s="873">
        <v>-45095050</v>
      </c>
      <c r="GE168" s="873">
        <v>0</v>
      </c>
      <c r="GF168" s="873">
        <v>-45095050</v>
      </c>
      <c r="GG168" s="873">
        <v>-17403</v>
      </c>
      <c r="GH168" s="873">
        <v>0</v>
      </c>
      <c r="GI168" s="873">
        <v>-17403</v>
      </c>
      <c r="GJ168" s="873">
        <v>-813012</v>
      </c>
      <c r="GK168" s="873">
        <v>0</v>
      </c>
      <c r="GL168" s="873">
        <v>-813012</v>
      </c>
      <c r="GM168" s="873">
        <v>-45954748</v>
      </c>
      <c r="GN168" s="873">
        <v>0</v>
      </c>
      <c r="GO168" s="873">
        <v>-45954748</v>
      </c>
      <c r="GP168" s="873">
        <v>-7514</v>
      </c>
      <c r="GQ168" s="873">
        <v>0</v>
      </c>
      <c r="GR168" s="873">
        <v>-7514</v>
      </c>
      <c r="GS168" s="873">
        <v>0</v>
      </c>
      <c r="GT168" s="873">
        <v>0</v>
      </c>
      <c r="GU168" s="873">
        <v>0</v>
      </c>
      <c r="GV168" s="873">
        <v>-7514</v>
      </c>
      <c r="GW168" s="873">
        <v>0</v>
      </c>
      <c r="GX168" s="873">
        <v>-7514</v>
      </c>
      <c r="GY168" s="873">
        <v>103846757</v>
      </c>
      <c r="GZ168" s="873">
        <v>0</v>
      </c>
      <c r="HA168" s="873">
        <v>103846757</v>
      </c>
      <c r="HB168" s="873">
        <v>829298</v>
      </c>
      <c r="HC168" s="873">
        <v>0</v>
      </c>
      <c r="HD168" s="873">
        <v>829298</v>
      </c>
      <c r="HE168" s="873">
        <v>-10226457</v>
      </c>
      <c r="HF168" s="873">
        <v>0</v>
      </c>
      <c r="HG168" s="873">
        <v>-10226457</v>
      </c>
      <c r="HH168" s="873">
        <v>-2918699</v>
      </c>
      <c r="HI168" s="873">
        <v>0</v>
      </c>
      <c r="HJ168" s="873">
        <v>-2918699</v>
      </c>
      <c r="HK168" s="873">
        <v>-316620</v>
      </c>
      <c r="HL168" s="873">
        <v>0</v>
      </c>
      <c r="HM168" s="873">
        <v>-316620</v>
      </c>
      <c r="HN168" s="873">
        <v>-45954748</v>
      </c>
      <c r="HO168" s="873">
        <v>0</v>
      </c>
      <c r="HP168" s="873">
        <v>-45954748</v>
      </c>
      <c r="HQ168" s="873">
        <v>-7514</v>
      </c>
      <c r="HR168" s="873">
        <v>0</v>
      </c>
      <c r="HS168" s="873">
        <v>-7514</v>
      </c>
      <c r="HT168" s="873">
        <v>-58594740</v>
      </c>
      <c r="HU168" s="873">
        <v>0</v>
      </c>
      <c r="HV168" s="873">
        <v>-58594740</v>
      </c>
      <c r="HW168" s="873">
        <v>45252017</v>
      </c>
      <c r="HX168" s="873">
        <v>0</v>
      </c>
      <c r="HY168" s="873">
        <v>45252017</v>
      </c>
      <c r="HZ168" s="870" t="s">
        <v>697</v>
      </c>
      <c r="IA168" s="870" t="s">
        <v>680</v>
      </c>
      <c r="IB168" s="870" t="s">
        <v>1908</v>
      </c>
      <c r="IC168" s="870" t="s">
        <v>2732</v>
      </c>
      <c r="ID168" s="870" t="s">
        <v>2905</v>
      </c>
    </row>
    <row r="169" spans="1:238" x14ac:dyDescent="0.2">
      <c r="A169" s="870" t="s">
        <v>3069</v>
      </c>
      <c r="B169" s="870" t="s">
        <v>388</v>
      </c>
      <c r="C169" s="870" t="s">
        <v>387</v>
      </c>
      <c r="D169" s="873">
        <v>22713687</v>
      </c>
      <c r="E169" s="873">
        <v>0</v>
      </c>
      <c r="F169" s="873">
        <v>22713687</v>
      </c>
      <c r="G169" s="873">
        <v>-211770</v>
      </c>
      <c r="H169" s="873">
        <v>0</v>
      </c>
      <c r="I169" s="873">
        <v>-211770</v>
      </c>
      <c r="J169" s="873">
        <v>-202173</v>
      </c>
      <c r="K169" s="873">
        <v>0</v>
      </c>
      <c r="L169" s="873">
        <v>-202173</v>
      </c>
      <c r="M169" s="873">
        <v>96251</v>
      </c>
      <c r="N169" s="873">
        <v>0</v>
      </c>
      <c r="O169" s="873">
        <v>96251</v>
      </c>
      <c r="P169" s="873">
        <v>74389</v>
      </c>
      <c r="Q169" s="873">
        <v>0</v>
      </c>
      <c r="R169" s="873">
        <v>74389</v>
      </c>
      <c r="S169" s="873">
        <v>-392</v>
      </c>
      <c r="T169" s="873">
        <v>0</v>
      </c>
      <c r="U169" s="873">
        <v>-392</v>
      </c>
      <c r="V169" s="873">
        <v>-31925</v>
      </c>
      <c r="W169" s="873">
        <v>0</v>
      </c>
      <c r="X169" s="873">
        <v>-31925</v>
      </c>
      <c r="Y169" s="873">
        <v>-4131992</v>
      </c>
      <c r="Z169" s="873">
        <v>0</v>
      </c>
      <c r="AA169" s="873">
        <v>-4131992</v>
      </c>
      <c r="AB169" s="873">
        <v>-6255</v>
      </c>
      <c r="AC169" s="873">
        <v>0</v>
      </c>
      <c r="AD169" s="873">
        <v>-6255</v>
      </c>
      <c r="AE169" s="873">
        <v>-448268</v>
      </c>
      <c r="AF169" s="873">
        <v>0</v>
      </c>
      <c r="AG169" s="873">
        <v>-448268</v>
      </c>
      <c r="AH169" s="873">
        <v>-3229</v>
      </c>
      <c r="AI169" s="873">
        <v>0</v>
      </c>
      <c r="AJ169" s="873">
        <v>-3229</v>
      </c>
      <c r="AK169" s="873">
        <v>0</v>
      </c>
      <c r="AL169" s="873">
        <v>0</v>
      </c>
      <c r="AM169" s="873">
        <v>0</v>
      </c>
      <c r="AN169" s="873">
        <v>-16553</v>
      </c>
      <c r="AO169" s="873">
        <v>0</v>
      </c>
      <c r="AP169" s="873">
        <v>-16553</v>
      </c>
      <c r="AQ169" s="873">
        <v>0</v>
      </c>
      <c r="AR169" s="873">
        <v>0</v>
      </c>
      <c r="AS169" s="873">
        <v>0</v>
      </c>
      <c r="AT169" s="873">
        <v>-428486</v>
      </c>
      <c r="AU169" s="873">
        <v>0</v>
      </c>
      <c r="AV169" s="873">
        <v>-428486</v>
      </c>
      <c r="AW169" s="873">
        <v>0</v>
      </c>
      <c r="AX169" s="873">
        <v>0</v>
      </c>
      <c r="AY169" s="873">
        <v>0</v>
      </c>
      <c r="AZ169" s="873">
        <v>301624</v>
      </c>
      <c r="BA169" s="873">
        <v>0</v>
      </c>
      <c r="BB169" s="873">
        <v>301624</v>
      </c>
      <c r="BC169" s="873">
        <v>3676</v>
      </c>
      <c r="BD169" s="873">
        <v>0</v>
      </c>
      <c r="BE169" s="873">
        <v>3676</v>
      </c>
      <c r="BF169" s="873">
        <v>-1611845</v>
      </c>
      <c r="BG169" s="873">
        <v>0</v>
      </c>
      <c r="BH169" s="873">
        <v>-1611845</v>
      </c>
      <c r="BI169" s="873">
        <v>-36867</v>
      </c>
      <c r="BJ169" s="873">
        <v>0</v>
      </c>
      <c r="BK169" s="873">
        <v>-36867</v>
      </c>
      <c r="BL169" s="873">
        <v>-35594</v>
      </c>
      <c r="BM169" s="873">
        <v>0</v>
      </c>
      <c r="BN169" s="873">
        <v>-35594</v>
      </c>
      <c r="BO169" s="873">
        <v>0</v>
      </c>
      <c r="BP169" s="873">
        <v>0</v>
      </c>
      <c r="BQ169" s="873">
        <v>0</v>
      </c>
      <c r="BR169" s="873">
        <v>-30365</v>
      </c>
      <c r="BS169" s="873">
        <v>0</v>
      </c>
      <c r="BT169" s="873">
        <v>-30365</v>
      </c>
      <c r="BU169" s="873">
        <v>0</v>
      </c>
      <c r="BV169" s="873">
        <v>0</v>
      </c>
      <c r="BW169" s="873">
        <v>0</v>
      </c>
      <c r="BX169" s="873">
        <v>0</v>
      </c>
      <c r="BY169" s="873">
        <v>0</v>
      </c>
      <c r="BZ169" s="873">
        <v>0</v>
      </c>
      <c r="CA169" s="873">
        <v>0</v>
      </c>
      <c r="CB169" s="873">
        <v>0</v>
      </c>
      <c r="CC169" s="873">
        <v>0</v>
      </c>
      <c r="CD169" s="873">
        <v>-5989631</v>
      </c>
      <c r="CE169" s="873">
        <v>0</v>
      </c>
      <c r="CF169" s="873">
        <v>-5989631</v>
      </c>
      <c r="CG169" s="873">
        <v>-1890</v>
      </c>
      <c r="CH169" s="873">
        <v>0</v>
      </c>
      <c r="CI169" s="873">
        <v>-1890</v>
      </c>
      <c r="CJ169" s="873">
        <v>-4395</v>
      </c>
      <c r="CK169" s="873">
        <v>0</v>
      </c>
      <c r="CL169" s="873">
        <v>-4395</v>
      </c>
      <c r="CM169" s="873">
        <v>-430182</v>
      </c>
      <c r="CN169" s="873">
        <v>0</v>
      </c>
      <c r="CO169" s="873">
        <v>-430182</v>
      </c>
      <c r="CP169" s="873">
        <v>-17529</v>
      </c>
      <c r="CQ169" s="873">
        <v>0</v>
      </c>
      <c r="CR169" s="873">
        <v>-17529</v>
      </c>
      <c r="CS169" s="873">
        <v>-453996</v>
      </c>
      <c r="CT169" s="873">
        <v>0</v>
      </c>
      <c r="CU169" s="873">
        <v>-453996</v>
      </c>
      <c r="CV169" s="873">
        <v>-81821</v>
      </c>
      <c r="CW169" s="873">
        <v>0</v>
      </c>
      <c r="CX169" s="873">
        <v>-81821</v>
      </c>
      <c r="CY169" s="873">
        <v>-5325</v>
      </c>
      <c r="CZ169" s="873">
        <v>0</v>
      </c>
      <c r="DA169" s="873">
        <v>-5325</v>
      </c>
      <c r="DB169" s="873">
        <v>-11043</v>
      </c>
      <c r="DC169" s="873">
        <v>0</v>
      </c>
      <c r="DD169" s="873">
        <v>-11043</v>
      </c>
      <c r="DE169" s="873">
        <v>0</v>
      </c>
      <c r="DF169" s="873">
        <v>0</v>
      </c>
      <c r="DG169" s="873">
        <v>0</v>
      </c>
      <c r="DH169" s="873">
        <v>0</v>
      </c>
      <c r="DI169" s="873">
        <v>0</v>
      </c>
      <c r="DJ169" s="873">
        <v>0</v>
      </c>
      <c r="DK169" s="873">
        <v>0</v>
      </c>
      <c r="DL169" s="873">
        <v>0</v>
      </c>
      <c r="DM169" s="873">
        <v>0</v>
      </c>
      <c r="DN169" s="873">
        <v>0</v>
      </c>
      <c r="DO169" s="873">
        <v>0</v>
      </c>
      <c r="DP169" s="873">
        <v>0</v>
      </c>
      <c r="DQ169" s="873">
        <v>0</v>
      </c>
      <c r="DR169" s="873">
        <v>0</v>
      </c>
      <c r="DS169" s="873">
        <v>0</v>
      </c>
      <c r="DT169" s="873">
        <v>0</v>
      </c>
      <c r="DU169" s="873">
        <v>0</v>
      </c>
      <c r="DV169" s="873">
        <v>0</v>
      </c>
      <c r="DW169" s="873">
        <v>0</v>
      </c>
      <c r="DX169" s="873">
        <v>0</v>
      </c>
      <c r="DY169" s="873">
        <v>0</v>
      </c>
      <c r="DZ169" s="873">
        <v>-520</v>
      </c>
      <c r="EA169" s="873">
        <v>0</v>
      </c>
      <c r="EB169" s="873">
        <v>-520</v>
      </c>
      <c r="EC169" s="873">
        <v>0</v>
      </c>
      <c r="ED169" s="873">
        <v>0</v>
      </c>
      <c r="EE169" s="873">
        <v>0</v>
      </c>
      <c r="EF169" s="873">
        <v>0</v>
      </c>
      <c r="EG169" s="873">
        <v>0</v>
      </c>
      <c r="EH169" s="873">
        <v>-98709</v>
      </c>
      <c r="EI169" s="873">
        <v>0</v>
      </c>
      <c r="EJ169" s="873">
        <v>-98709</v>
      </c>
      <c r="EK169" s="873">
        <v>0</v>
      </c>
      <c r="EL169" s="873">
        <v>0</v>
      </c>
      <c r="EM169" s="873">
        <v>0</v>
      </c>
      <c r="EN169" s="873">
        <v>0</v>
      </c>
      <c r="EO169" s="873">
        <v>0</v>
      </c>
      <c r="EP169" s="873">
        <v>0</v>
      </c>
      <c r="EQ169" s="873">
        <v>0</v>
      </c>
      <c r="ER169" s="873">
        <v>0</v>
      </c>
      <c r="ES169" s="873">
        <v>0</v>
      </c>
      <c r="ET169" s="873">
        <v>0</v>
      </c>
      <c r="EU169" s="873">
        <v>0</v>
      </c>
      <c r="EV169" s="873">
        <v>0</v>
      </c>
      <c r="EW169" s="873">
        <v>0</v>
      </c>
      <c r="EX169" s="873">
        <v>0</v>
      </c>
      <c r="EY169" s="873">
        <v>0</v>
      </c>
      <c r="EZ169" s="873">
        <v>0</v>
      </c>
      <c r="FA169" s="873">
        <v>0</v>
      </c>
      <c r="FB169" s="873">
        <v>0</v>
      </c>
      <c r="FC169" s="873">
        <v>-30365</v>
      </c>
      <c r="FD169" s="873">
        <v>0</v>
      </c>
      <c r="FE169" s="873">
        <v>-30365</v>
      </c>
      <c r="FF169" s="873">
        <v>0</v>
      </c>
      <c r="FG169" s="873">
        <v>0</v>
      </c>
      <c r="FH169" s="873">
        <v>0</v>
      </c>
      <c r="FI169" s="873">
        <v>0</v>
      </c>
      <c r="FJ169" s="873">
        <v>0</v>
      </c>
      <c r="FK169" s="873">
        <v>0</v>
      </c>
      <c r="FL169" s="873">
        <v>0</v>
      </c>
      <c r="FM169" s="873">
        <v>0</v>
      </c>
      <c r="FN169" s="873">
        <v>0</v>
      </c>
      <c r="FO169" s="873">
        <v>-28390</v>
      </c>
      <c r="FP169" s="873">
        <v>0</v>
      </c>
      <c r="FQ169" s="873">
        <v>-28390</v>
      </c>
      <c r="FR169" s="873">
        <v>0</v>
      </c>
      <c r="FS169" s="873">
        <v>0</v>
      </c>
      <c r="FT169" s="873">
        <v>0</v>
      </c>
      <c r="FU169" s="873">
        <v>-2030</v>
      </c>
      <c r="FV169" s="873">
        <v>0</v>
      </c>
      <c r="FW169" s="873">
        <v>-2030</v>
      </c>
      <c r="FX169" s="873">
        <v>3818</v>
      </c>
      <c r="FY169" s="873">
        <v>0</v>
      </c>
      <c r="FZ169" s="873">
        <v>3818</v>
      </c>
      <c r="GA169" s="873">
        <v>-2137</v>
      </c>
      <c r="GB169" s="873">
        <v>0</v>
      </c>
      <c r="GC169" s="873">
        <v>-2137</v>
      </c>
      <c r="GD169" s="873">
        <v>-7698376</v>
      </c>
      <c r="GE169" s="873">
        <v>0</v>
      </c>
      <c r="GF169" s="873">
        <v>-7698376</v>
      </c>
      <c r="GG169" s="873">
        <v>-45281</v>
      </c>
      <c r="GH169" s="873">
        <v>0</v>
      </c>
      <c r="GI169" s="873">
        <v>-45281</v>
      </c>
      <c r="GJ169" s="873">
        <v>-19937</v>
      </c>
      <c r="GK169" s="873">
        <v>0</v>
      </c>
      <c r="GL169" s="873">
        <v>-19937</v>
      </c>
      <c r="GM169" s="873">
        <v>-7822698</v>
      </c>
      <c r="GN169" s="873">
        <v>0</v>
      </c>
      <c r="GO169" s="873">
        <v>-7822698</v>
      </c>
      <c r="GP169" s="873">
        <v>-13640</v>
      </c>
      <c r="GQ169" s="873">
        <v>0</v>
      </c>
      <c r="GR169" s="873">
        <v>-13640</v>
      </c>
      <c r="GS169" s="873">
        <v>0</v>
      </c>
      <c r="GT169" s="873">
        <v>0</v>
      </c>
      <c r="GU169" s="873">
        <v>0</v>
      </c>
      <c r="GV169" s="873">
        <v>-13640</v>
      </c>
      <c r="GW169" s="873">
        <v>0</v>
      </c>
      <c r="GX169" s="873">
        <v>-13640</v>
      </c>
      <c r="GY169" s="873">
        <v>22501917</v>
      </c>
      <c r="GZ169" s="873">
        <v>0</v>
      </c>
      <c r="HA169" s="873">
        <v>22501917</v>
      </c>
      <c r="HB169" s="873">
        <v>-31925</v>
      </c>
      <c r="HC169" s="873">
        <v>0</v>
      </c>
      <c r="HD169" s="873">
        <v>-31925</v>
      </c>
      <c r="HE169" s="873">
        <v>-5989631</v>
      </c>
      <c r="HF169" s="873">
        <v>0</v>
      </c>
      <c r="HG169" s="873">
        <v>-5989631</v>
      </c>
      <c r="HH169" s="873">
        <v>-453996</v>
      </c>
      <c r="HI169" s="873">
        <v>0</v>
      </c>
      <c r="HJ169" s="873">
        <v>-453996</v>
      </c>
      <c r="HK169" s="873">
        <v>-98709</v>
      </c>
      <c r="HL169" s="873">
        <v>0</v>
      </c>
      <c r="HM169" s="873">
        <v>-98709</v>
      </c>
      <c r="HN169" s="873">
        <v>-7822698</v>
      </c>
      <c r="HO169" s="873">
        <v>0</v>
      </c>
      <c r="HP169" s="873">
        <v>-7822698</v>
      </c>
      <c r="HQ169" s="873">
        <v>-13640</v>
      </c>
      <c r="HR169" s="873">
        <v>0</v>
      </c>
      <c r="HS169" s="873">
        <v>-13640</v>
      </c>
      <c r="HT169" s="873">
        <v>-14410599</v>
      </c>
      <c r="HU169" s="873">
        <v>0</v>
      </c>
      <c r="HV169" s="873">
        <v>-14410599</v>
      </c>
      <c r="HW169" s="873">
        <v>8091318</v>
      </c>
      <c r="HX169" s="873">
        <v>0</v>
      </c>
      <c r="HY169" s="873">
        <v>8091318</v>
      </c>
      <c r="HZ169" s="870" t="s">
        <v>702</v>
      </c>
      <c r="IA169" s="870" t="s">
        <v>698</v>
      </c>
      <c r="IB169" s="870" t="s">
        <v>1907</v>
      </c>
      <c r="IC169" s="870" t="s">
        <v>2733</v>
      </c>
      <c r="ID169" s="870" t="s">
        <v>2906</v>
      </c>
    </row>
    <row r="170" spans="1:238" x14ac:dyDescent="0.2">
      <c r="A170" s="870" t="s">
        <v>3070</v>
      </c>
      <c r="B170" s="870" t="s">
        <v>390</v>
      </c>
      <c r="C170" s="870" t="s">
        <v>389</v>
      </c>
      <c r="D170" s="873">
        <v>34190210</v>
      </c>
      <c r="E170" s="873">
        <v>0</v>
      </c>
      <c r="F170" s="873">
        <v>34190210</v>
      </c>
      <c r="G170" s="873">
        <v>-485173</v>
      </c>
      <c r="H170" s="873">
        <v>0</v>
      </c>
      <c r="I170" s="873">
        <v>-485173</v>
      </c>
      <c r="J170" s="873">
        <v>-186454</v>
      </c>
      <c r="K170" s="873">
        <v>0</v>
      </c>
      <c r="L170" s="873">
        <v>-186454</v>
      </c>
      <c r="M170" s="873">
        <v>155124</v>
      </c>
      <c r="N170" s="873">
        <v>0</v>
      </c>
      <c r="O170" s="873">
        <v>155124</v>
      </c>
      <c r="P170" s="873">
        <v>19174</v>
      </c>
      <c r="Q170" s="873">
        <v>0</v>
      </c>
      <c r="R170" s="873">
        <v>19174</v>
      </c>
      <c r="S170" s="873">
        <v>124087</v>
      </c>
      <c r="T170" s="873">
        <v>0</v>
      </c>
      <c r="U170" s="873">
        <v>124087</v>
      </c>
      <c r="V170" s="873">
        <v>111931</v>
      </c>
      <c r="W170" s="873">
        <v>0</v>
      </c>
      <c r="X170" s="873">
        <v>111931</v>
      </c>
      <c r="Y170" s="873">
        <v>-3974902</v>
      </c>
      <c r="Z170" s="873">
        <v>0</v>
      </c>
      <c r="AA170" s="873">
        <v>-3974902</v>
      </c>
      <c r="AB170" s="873">
        <v>-23079</v>
      </c>
      <c r="AC170" s="873">
        <v>0</v>
      </c>
      <c r="AD170" s="873">
        <v>-23079</v>
      </c>
      <c r="AE170" s="873">
        <v>-248191</v>
      </c>
      <c r="AF170" s="873">
        <v>0</v>
      </c>
      <c r="AG170" s="873">
        <v>-248191</v>
      </c>
      <c r="AH170" s="873">
        <v>-2291</v>
      </c>
      <c r="AI170" s="873">
        <v>0</v>
      </c>
      <c r="AJ170" s="873">
        <v>-2291</v>
      </c>
      <c r="AK170" s="873">
        <v>0</v>
      </c>
      <c r="AL170" s="873">
        <v>0</v>
      </c>
      <c r="AM170" s="873">
        <v>0</v>
      </c>
      <c r="AN170" s="873">
        <v>-13934</v>
      </c>
      <c r="AO170" s="873">
        <v>0</v>
      </c>
      <c r="AP170" s="873">
        <v>-13934</v>
      </c>
      <c r="AQ170" s="873">
        <v>-1223</v>
      </c>
      <c r="AR170" s="873">
        <v>0</v>
      </c>
      <c r="AS170" s="873">
        <v>-1223</v>
      </c>
      <c r="AT170" s="873">
        <v>-231966</v>
      </c>
      <c r="AU170" s="873">
        <v>0</v>
      </c>
      <c r="AV170" s="873">
        <v>-231966</v>
      </c>
      <c r="AW170" s="873">
        <v>2508</v>
      </c>
      <c r="AX170" s="873">
        <v>0</v>
      </c>
      <c r="AY170" s="873">
        <v>2508</v>
      </c>
      <c r="AZ170" s="873">
        <v>575479</v>
      </c>
      <c r="BA170" s="873">
        <v>0</v>
      </c>
      <c r="BB170" s="873">
        <v>575479</v>
      </c>
      <c r="BC170" s="873">
        <v>11940</v>
      </c>
      <c r="BD170" s="873">
        <v>0</v>
      </c>
      <c r="BE170" s="873">
        <v>11940</v>
      </c>
      <c r="BF170" s="873">
        <v>-1898119</v>
      </c>
      <c r="BG170" s="873">
        <v>0</v>
      </c>
      <c r="BH170" s="873">
        <v>-1898119</v>
      </c>
      <c r="BI170" s="873">
        <v>12482</v>
      </c>
      <c r="BJ170" s="873">
        <v>0</v>
      </c>
      <c r="BK170" s="873">
        <v>12482</v>
      </c>
      <c r="BL170" s="873">
        <v>-76524</v>
      </c>
      <c r="BM170" s="873">
        <v>0</v>
      </c>
      <c r="BN170" s="873">
        <v>-76524</v>
      </c>
      <c r="BO170" s="873">
        <v>-343</v>
      </c>
      <c r="BP170" s="873">
        <v>0</v>
      </c>
      <c r="BQ170" s="873">
        <v>-343</v>
      </c>
      <c r="BR170" s="873">
        <v>-51256</v>
      </c>
      <c r="BS170" s="873">
        <v>0</v>
      </c>
      <c r="BT170" s="873">
        <v>-51256</v>
      </c>
      <c r="BU170" s="873">
        <v>-49</v>
      </c>
      <c r="BV170" s="873">
        <v>0</v>
      </c>
      <c r="BW170" s="873">
        <v>-49</v>
      </c>
      <c r="BX170" s="873">
        <v>0</v>
      </c>
      <c r="BY170" s="873">
        <v>0</v>
      </c>
      <c r="BZ170" s="873">
        <v>0</v>
      </c>
      <c r="CA170" s="873">
        <v>0</v>
      </c>
      <c r="CB170" s="873">
        <v>0</v>
      </c>
      <c r="CC170" s="873">
        <v>0</v>
      </c>
      <c r="CD170" s="873">
        <v>-5649483</v>
      </c>
      <c r="CE170" s="873">
        <v>0</v>
      </c>
      <c r="CF170" s="873">
        <v>-5649483</v>
      </c>
      <c r="CG170" s="873">
        <v>-1584</v>
      </c>
      <c r="CH170" s="873">
        <v>0</v>
      </c>
      <c r="CI170" s="873">
        <v>-1584</v>
      </c>
      <c r="CJ170" s="873">
        <v>0</v>
      </c>
      <c r="CK170" s="873">
        <v>0</v>
      </c>
      <c r="CL170" s="873">
        <v>0</v>
      </c>
      <c r="CM170" s="873">
        <v>-671139</v>
      </c>
      <c r="CN170" s="873">
        <v>0</v>
      </c>
      <c r="CO170" s="873">
        <v>-671139</v>
      </c>
      <c r="CP170" s="873">
        <v>51055</v>
      </c>
      <c r="CQ170" s="873">
        <v>0</v>
      </c>
      <c r="CR170" s="873">
        <v>51055</v>
      </c>
      <c r="CS170" s="873">
        <v>-621668</v>
      </c>
      <c r="CT170" s="873">
        <v>0</v>
      </c>
      <c r="CU170" s="873">
        <v>-621668</v>
      </c>
      <c r="CV170" s="873">
        <v>-172165</v>
      </c>
      <c r="CW170" s="873">
        <v>0</v>
      </c>
      <c r="CX170" s="873">
        <v>-172165</v>
      </c>
      <c r="CY170" s="873">
        <v>3183</v>
      </c>
      <c r="CZ170" s="873">
        <v>0</v>
      </c>
      <c r="DA170" s="873">
        <v>3183</v>
      </c>
      <c r="DB170" s="873">
        <v>-31909</v>
      </c>
      <c r="DC170" s="873">
        <v>0</v>
      </c>
      <c r="DD170" s="873">
        <v>-31909</v>
      </c>
      <c r="DE170" s="873">
        <v>0</v>
      </c>
      <c r="DF170" s="873">
        <v>0</v>
      </c>
      <c r="DG170" s="873">
        <v>0</v>
      </c>
      <c r="DH170" s="873">
        <v>-16274</v>
      </c>
      <c r="DI170" s="873">
        <v>0</v>
      </c>
      <c r="DJ170" s="873">
        <v>-16274</v>
      </c>
      <c r="DK170" s="873">
        <v>0</v>
      </c>
      <c r="DL170" s="873">
        <v>0</v>
      </c>
      <c r="DM170" s="873">
        <v>0</v>
      </c>
      <c r="DN170" s="873">
        <v>0</v>
      </c>
      <c r="DO170" s="873">
        <v>0</v>
      </c>
      <c r="DP170" s="873">
        <v>0</v>
      </c>
      <c r="DQ170" s="873">
        <v>0</v>
      </c>
      <c r="DR170" s="873">
        <v>0</v>
      </c>
      <c r="DS170" s="873">
        <v>0</v>
      </c>
      <c r="DT170" s="873">
        <v>-22729</v>
      </c>
      <c r="DU170" s="873">
        <v>0</v>
      </c>
      <c r="DV170" s="873">
        <v>-22729</v>
      </c>
      <c r="DW170" s="873">
        <v>135</v>
      </c>
      <c r="DX170" s="873">
        <v>0</v>
      </c>
      <c r="DY170" s="873">
        <v>135</v>
      </c>
      <c r="DZ170" s="873">
        <v>0</v>
      </c>
      <c r="EA170" s="873">
        <v>0</v>
      </c>
      <c r="EB170" s="873">
        <v>0</v>
      </c>
      <c r="EC170" s="873">
        <v>0</v>
      </c>
      <c r="ED170" s="873">
        <v>0</v>
      </c>
      <c r="EE170" s="873">
        <v>0</v>
      </c>
      <c r="EF170" s="873">
        <v>0</v>
      </c>
      <c r="EG170" s="873">
        <v>0</v>
      </c>
      <c r="EH170" s="873">
        <v>-239759</v>
      </c>
      <c r="EI170" s="873">
        <v>0</v>
      </c>
      <c r="EJ170" s="873">
        <v>-239759</v>
      </c>
      <c r="EK170" s="873">
        <v>0</v>
      </c>
      <c r="EL170" s="873">
        <v>0</v>
      </c>
      <c r="EM170" s="873">
        <v>0</v>
      </c>
      <c r="EN170" s="873">
        <v>0</v>
      </c>
      <c r="EO170" s="873">
        <v>0</v>
      </c>
      <c r="EP170" s="873">
        <v>0</v>
      </c>
      <c r="EQ170" s="873">
        <v>0</v>
      </c>
      <c r="ER170" s="873">
        <v>0</v>
      </c>
      <c r="ES170" s="873">
        <v>0</v>
      </c>
      <c r="ET170" s="873">
        <v>0</v>
      </c>
      <c r="EU170" s="873">
        <v>0</v>
      </c>
      <c r="EV170" s="873">
        <v>0</v>
      </c>
      <c r="EW170" s="873">
        <v>0</v>
      </c>
      <c r="EX170" s="873">
        <v>0</v>
      </c>
      <c r="EY170" s="873">
        <v>0</v>
      </c>
      <c r="EZ170" s="873">
        <v>0</v>
      </c>
      <c r="FA170" s="873">
        <v>0</v>
      </c>
      <c r="FB170" s="873">
        <v>0</v>
      </c>
      <c r="FC170" s="873">
        <v>-51256</v>
      </c>
      <c r="FD170" s="873">
        <v>0</v>
      </c>
      <c r="FE170" s="873">
        <v>-51256</v>
      </c>
      <c r="FF170" s="873">
        <v>-49</v>
      </c>
      <c r="FG170" s="873">
        <v>0</v>
      </c>
      <c r="FH170" s="873">
        <v>-49</v>
      </c>
      <c r="FI170" s="873">
        <v>0</v>
      </c>
      <c r="FJ170" s="873">
        <v>0</v>
      </c>
      <c r="FK170" s="873">
        <v>0</v>
      </c>
      <c r="FL170" s="873">
        <v>0</v>
      </c>
      <c r="FM170" s="873">
        <v>0</v>
      </c>
      <c r="FN170" s="873">
        <v>0</v>
      </c>
      <c r="FO170" s="873">
        <v>-57143</v>
      </c>
      <c r="FP170" s="873">
        <v>0</v>
      </c>
      <c r="FQ170" s="873">
        <v>-57143</v>
      </c>
      <c r="FR170" s="873">
        <v>3926</v>
      </c>
      <c r="FS170" s="873">
        <v>0</v>
      </c>
      <c r="FT170" s="873">
        <v>3926</v>
      </c>
      <c r="FU170" s="873">
        <v>0</v>
      </c>
      <c r="FV170" s="873">
        <v>0</v>
      </c>
      <c r="FW170" s="873">
        <v>0</v>
      </c>
      <c r="FX170" s="873">
        <v>14711</v>
      </c>
      <c r="FY170" s="873">
        <v>0</v>
      </c>
      <c r="FZ170" s="873">
        <v>14711</v>
      </c>
      <c r="GA170" s="873">
        <v>0</v>
      </c>
      <c r="GB170" s="873">
        <v>0</v>
      </c>
      <c r="GC170" s="873">
        <v>0</v>
      </c>
      <c r="GD170" s="873">
        <v>-5458568</v>
      </c>
      <c r="GE170" s="873">
        <v>0</v>
      </c>
      <c r="GF170" s="873">
        <v>-5458568</v>
      </c>
      <c r="GG170" s="873">
        <v>-40299</v>
      </c>
      <c r="GH170" s="873">
        <v>0</v>
      </c>
      <c r="GI170" s="873">
        <v>-40299</v>
      </c>
      <c r="GJ170" s="873">
        <v>-108600</v>
      </c>
      <c r="GK170" s="873">
        <v>0</v>
      </c>
      <c r="GL170" s="873">
        <v>-108600</v>
      </c>
      <c r="GM170" s="873">
        <v>-5697278</v>
      </c>
      <c r="GN170" s="873">
        <v>0</v>
      </c>
      <c r="GO170" s="873">
        <v>-5697278</v>
      </c>
      <c r="GP170" s="873">
        <v>0</v>
      </c>
      <c r="GQ170" s="873">
        <v>0</v>
      </c>
      <c r="GR170" s="873">
        <v>0</v>
      </c>
      <c r="GS170" s="873">
        <v>2117</v>
      </c>
      <c r="GT170" s="873">
        <v>0</v>
      </c>
      <c r="GU170" s="873">
        <v>2117</v>
      </c>
      <c r="GV170" s="873">
        <v>2117</v>
      </c>
      <c r="GW170" s="873">
        <v>0</v>
      </c>
      <c r="GX170" s="873">
        <v>2117</v>
      </c>
      <c r="GY170" s="873">
        <v>33705037</v>
      </c>
      <c r="GZ170" s="873">
        <v>0</v>
      </c>
      <c r="HA170" s="873">
        <v>33705037</v>
      </c>
      <c r="HB170" s="873">
        <v>111931</v>
      </c>
      <c r="HC170" s="873">
        <v>0</v>
      </c>
      <c r="HD170" s="873">
        <v>111931</v>
      </c>
      <c r="HE170" s="873">
        <v>-5649483</v>
      </c>
      <c r="HF170" s="873">
        <v>0</v>
      </c>
      <c r="HG170" s="873">
        <v>-5649483</v>
      </c>
      <c r="HH170" s="873">
        <v>-621668</v>
      </c>
      <c r="HI170" s="873">
        <v>0</v>
      </c>
      <c r="HJ170" s="873">
        <v>-621668</v>
      </c>
      <c r="HK170" s="873">
        <v>-239759</v>
      </c>
      <c r="HL170" s="873">
        <v>0</v>
      </c>
      <c r="HM170" s="873">
        <v>-239759</v>
      </c>
      <c r="HN170" s="873">
        <v>-5697278</v>
      </c>
      <c r="HO170" s="873">
        <v>0</v>
      </c>
      <c r="HP170" s="873">
        <v>-5697278</v>
      </c>
      <c r="HQ170" s="873">
        <v>2117</v>
      </c>
      <c r="HR170" s="873">
        <v>0</v>
      </c>
      <c r="HS170" s="873">
        <v>2117</v>
      </c>
      <c r="HT170" s="873">
        <v>-12094140</v>
      </c>
      <c r="HU170" s="873">
        <v>0</v>
      </c>
      <c r="HV170" s="873">
        <v>-12094140</v>
      </c>
      <c r="HW170" s="873">
        <v>21610897</v>
      </c>
      <c r="HX170" s="873">
        <v>0</v>
      </c>
      <c r="HY170" s="873">
        <v>21610897</v>
      </c>
      <c r="HZ170" s="870" t="s">
        <v>707</v>
      </c>
      <c r="IA170" s="870" t="s">
        <v>687</v>
      </c>
      <c r="IB170" s="870" t="s">
        <v>1907</v>
      </c>
      <c r="IC170" s="870" t="s">
        <v>2734</v>
      </c>
      <c r="ID170" s="870" t="s">
        <v>2907</v>
      </c>
    </row>
    <row r="171" spans="1:238" x14ac:dyDescent="0.2">
      <c r="A171" s="870" t="s">
        <v>3069</v>
      </c>
      <c r="B171" s="870" t="s">
        <v>392</v>
      </c>
      <c r="C171" s="870" t="s">
        <v>391</v>
      </c>
      <c r="D171" s="873">
        <v>62480641</v>
      </c>
      <c r="E171" s="873">
        <v>0</v>
      </c>
      <c r="F171" s="873">
        <v>62480641</v>
      </c>
      <c r="G171" s="873">
        <v>-1244758</v>
      </c>
      <c r="H171" s="873">
        <v>0</v>
      </c>
      <c r="I171" s="873">
        <v>-1244758</v>
      </c>
      <c r="J171" s="873">
        <v>-336931</v>
      </c>
      <c r="K171" s="873">
        <v>0</v>
      </c>
      <c r="L171" s="873">
        <v>-336931</v>
      </c>
      <c r="M171" s="873">
        <v>228060</v>
      </c>
      <c r="N171" s="873">
        <v>0</v>
      </c>
      <c r="O171" s="873">
        <v>228060</v>
      </c>
      <c r="P171" s="873">
        <v>81456</v>
      </c>
      <c r="Q171" s="873">
        <v>0</v>
      </c>
      <c r="R171" s="873">
        <v>81456</v>
      </c>
      <c r="S171" s="873">
        <v>13521</v>
      </c>
      <c r="T171" s="873">
        <v>0</v>
      </c>
      <c r="U171" s="873">
        <v>13521</v>
      </c>
      <c r="V171" s="873">
        <v>-13894</v>
      </c>
      <c r="W171" s="873">
        <v>0</v>
      </c>
      <c r="X171" s="873">
        <v>-13894</v>
      </c>
      <c r="Y171" s="873">
        <v>-5097359</v>
      </c>
      <c r="Z171" s="873">
        <v>0</v>
      </c>
      <c r="AA171" s="873">
        <v>-5097359</v>
      </c>
      <c r="AB171" s="873">
        <v>0</v>
      </c>
      <c r="AC171" s="873">
        <v>0</v>
      </c>
      <c r="AD171" s="873">
        <v>0</v>
      </c>
      <c r="AE171" s="873">
        <v>-300669</v>
      </c>
      <c r="AF171" s="873">
        <v>0</v>
      </c>
      <c r="AG171" s="873">
        <v>-300669</v>
      </c>
      <c r="AH171" s="873">
        <v>-854</v>
      </c>
      <c r="AI171" s="873">
        <v>0</v>
      </c>
      <c r="AJ171" s="873">
        <v>-854</v>
      </c>
      <c r="AK171" s="873">
        <v>0</v>
      </c>
      <c r="AL171" s="873">
        <v>0</v>
      </c>
      <c r="AM171" s="873">
        <v>0</v>
      </c>
      <c r="AN171" s="873">
        <v>-20124</v>
      </c>
      <c r="AO171" s="873">
        <v>0</v>
      </c>
      <c r="AP171" s="873">
        <v>-20124</v>
      </c>
      <c r="AQ171" s="873">
        <v>0</v>
      </c>
      <c r="AR171" s="873">
        <v>0</v>
      </c>
      <c r="AS171" s="873">
        <v>0</v>
      </c>
      <c r="AT171" s="873">
        <v>-279691</v>
      </c>
      <c r="AU171" s="873">
        <v>0</v>
      </c>
      <c r="AV171" s="873">
        <v>-279691</v>
      </c>
      <c r="AW171" s="873">
        <v>0</v>
      </c>
      <c r="AX171" s="873">
        <v>0</v>
      </c>
      <c r="AY171" s="873">
        <v>0</v>
      </c>
      <c r="AZ171" s="873">
        <v>1076272</v>
      </c>
      <c r="BA171" s="873">
        <v>0</v>
      </c>
      <c r="BB171" s="873">
        <v>1076272</v>
      </c>
      <c r="BC171" s="873">
        <v>-23294</v>
      </c>
      <c r="BD171" s="873">
        <v>0</v>
      </c>
      <c r="BE171" s="873">
        <v>-23294</v>
      </c>
      <c r="BF171" s="873">
        <v>-4564305</v>
      </c>
      <c r="BG171" s="873">
        <v>0</v>
      </c>
      <c r="BH171" s="873">
        <v>-4564305</v>
      </c>
      <c r="BI171" s="873">
        <v>-35443</v>
      </c>
      <c r="BJ171" s="873">
        <v>0</v>
      </c>
      <c r="BK171" s="873">
        <v>-35443</v>
      </c>
      <c r="BL171" s="873">
        <v>-60099</v>
      </c>
      <c r="BM171" s="873">
        <v>0</v>
      </c>
      <c r="BN171" s="873">
        <v>-60099</v>
      </c>
      <c r="BO171" s="873">
        <v>-12457</v>
      </c>
      <c r="BP171" s="873">
        <v>0</v>
      </c>
      <c r="BQ171" s="873">
        <v>-12457</v>
      </c>
      <c r="BR171" s="873">
        <v>-5850</v>
      </c>
      <c r="BS171" s="873">
        <v>0</v>
      </c>
      <c r="BT171" s="873">
        <v>-5850</v>
      </c>
      <c r="BU171" s="873">
        <v>0</v>
      </c>
      <c r="BV171" s="873">
        <v>0</v>
      </c>
      <c r="BW171" s="873">
        <v>0</v>
      </c>
      <c r="BX171" s="873">
        <v>0</v>
      </c>
      <c r="BY171" s="873">
        <v>0</v>
      </c>
      <c r="BZ171" s="873">
        <v>0</v>
      </c>
      <c r="CA171" s="873">
        <v>0</v>
      </c>
      <c r="CB171" s="873">
        <v>0</v>
      </c>
      <c r="CC171" s="873">
        <v>0</v>
      </c>
      <c r="CD171" s="873">
        <v>-9023204</v>
      </c>
      <c r="CE171" s="873">
        <v>0</v>
      </c>
      <c r="CF171" s="873">
        <v>-9023204</v>
      </c>
      <c r="CG171" s="873">
        <v>0</v>
      </c>
      <c r="CH171" s="873">
        <v>0</v>
      </c>
      <c r="CI171" s="873">
        <v>0</v>
      </c>
      <c r="CJ171" s="873">
        <v>0</v>
      </c>
      <c r="CK171" s="873">
        <v>0</v>
      </c>
      <c r="CL171" s="873">
        <v>0</v>
      </c>
      <c r="CM171" s="873">
        <v>-1600964</v>
      </c>
      <c r="CN171" s="873">
        <v>0</v>
      </c>
      <c r="CO171" s="873">
        <v>-1600964</v>
      </c>
      <c r="CP171" s="873">
        <v>-38646</v>
      </c>
      <c r="CQ171" s="873">
        <v>0</v>
      </c>
      <c r="CR171" s="873">
        <v>-38646</v>
      </c>
      <c r="CS171" s="873">
        <v>-1639610</v>
      </c>
      <c r="CT171" s="873">
        <v>0</v>
      </c>
      <c r="CU171" s="873">
        <v>-1639610</v>
      </c>
      <c r="CV171" s="873">
        <v>-1411</v>
      </c>
      <c r="CW171" s="873">
        <v>0</v>
      </c>
      <c r="CX171" s="873">
        <v>-1411</v>
      </c>
      <c r="CY171" s="873">
        <v>-2604</v>
      </c>
      <c r="CZ171" s="873">
        <v>0</v>
      </c>
      <c r="DA171" s="873">
        <v>-2604</v>
      </c>
      <c r="DB171" s="873">
        <v>-2944</v>
      </c>
      <c r="DC171" s="873">
        <v>0</v>
      </c>
      <c r="DD171" s="873">
        <v>-2944</v>
      </c>
      <c r="DE171" s="873">
        <v>0</v>
      </c>
      <c r="DF171" s="873">
        <v>0</v>
      </c>
      <c r="DG171" s="873">
        <v>0</v>
      </c>
      <c r="DH171" s="873">
        <v>0</v>
      </c>
      <c r="DI171" s="873">
        <v>0</v>
      </c>
      <c r="DJ171" s="873">
        <v>0</v>
      </c>
      <c r="DK171" s="873">
        <v>-1946</v>
      </c>
      <c r="DL171" s="873">
        <v>0</v>
      </c>
      <c r="DM171" s="873">
        <v>-1946</v>
      </c>
      <c r="DN171" s="873">
        <v>0</v>
      </c>
      <c r="DO171" s="873">
        <v>0</v>
      </c>
      <c r="DP171" s="873">
        <v>0</v>
      </c>
      <c r="DQ171" s="873">
        <v>0</v>
      </c>
      <c r="DR171" s="873">
        <v>0</v>
      </c>
      <c r="DS171" s="873">
        <v>0</v>
      </c>
      <c r="DT171" s="873">
        <v>0</v>
      </c>
      <c r="DU171" s="873">
        <v>0</v>
      </c>
      <c r="DV171" s="873">
        <v>0</v>
      </c>
      <c r="DW171" s="873">
        <v>0</v>
      </c>
      <c r="DX171" s="873">
        <v>0</v>
      </c>
      <c r="DY171" s="873">
        <v>0</v>
      </c>
      <c r="DZ171" s="873">
        <v>0</v>
      </c>
      <c r="EA171" s="873">
        <v>0</v>
      </c>
      <c r="EB171" s="873">
        <v>0</v>
      </c>
      <c r="EC171" s="873">
        <v>0</v>
      </c>
      <c r="ED171" s="873">
        <v>0</v>
      </c>
      <c r="EE171" s="873">
        <v>0</v>
      </c>
      <c r="EF171" s="873">
        <v>0</v>
      </c>
      <c r="EG171" s="873">
        <v>0</v>
      </c>
      <c r="EH171" s="873">
        <v>-8905</v>
      </c>
      <c r="EI171" s="873">
        <v>0</v>
      </c>
      <c r="EJ171" s="873">
        <v>-8905</v>
      </c>
      <c r="EK171" s="873">
        <v>724</v>
      </c>
      <c r="EL171" s="873">
        <v>0</v>
      </c>
      <c r="EM171" s="873">
        <v>724</v>
      </c>
      <c r="EN171" s="873">
        <v>0</v>
      </c>
      <c r="EO171" s="873">
        <v>0</v>
      </c>
      <c r="EP171" s="873">
        <v>0</v>
      </c>
      <c r="EQ171" s="873">
        <v>-41392</v>
      </c>
      <c r="ER171" s="873">
        <v>0</v>
      </c>
      <c r="ES171" s="873">
        <v>-41392</v>
      </c>
      <c r="ET171" s="873">
        <v>0</v>
      </c>
      <c r="EU171" s="873">
        <v>0</v>
      </c>
      <c r="EV171" s="873">
        <v>0</v>
      </c>
      <c r="EW171" s="873">
        <v>0</v>
      </c>
      <c r="EX171" s="873">
        <v>0</v>
      </c>
      <c r="EY171" s="873">
        <v>0</v>
      </c>
      <c r="EZ171" s="873">
        <v>0</v>
      </c>
      <c r="FA171" s="873">
        <v>0</v>
      </c>
      <c r="FB171" s="873">
        <v>0</v>
      </c>
      <c r="FC171" s="873">
        <v>-5831</v>
      </c>
      <c r="FD171" s="873">
        <v>0</v>
      </c>
      <c r="FE171" s="873">
        <v>-5831</v>
      </c>
      <c r="FF171" s="873">
        <v>0</v>
      </c>
      <c r="FG171" s="873">
        <v>0</v>
      </c>
      <c r="FH171" s="873">
        <v>0</v>
      </c>
      <c r="FI171" s="873">
        <v>0</v>
      </c>
      <c r="FJ171" s="873">
        <v>0</v>
      </c>
      <c r="FK171" s="873">
        <v>0</v>
      </c>
      <c r="FL171" s="873">
        <v>0</v>
      </c>
      <c r="FM171" s="873">
        <v>0</v>
      </c>
      <c r="FN171" s="873">
        <v>0</v>
      </c>
      <c r="FO171" s="873">
        <v>-53716</v>
      </c>
      <c r="FP171" s="873">
        <v>0</v>
      </c>
      <c r="FQ171" s="873">
        <v>-53716</v>
      </c>
      <c r="FR171" s="873">
        <v>4839</v>
      </c>
      <c r="FS171" s="873">
        <v>0</v>
      </c>
      <c r="FT171" s="873">
        <v>4839</v>
      </c>
      <c r="FU171" s="873">
        <v>-11021</v>
      </c>
      <c r="FV171" s="873">
        <v>0</v>
      </c>
      <c r="FW171" s="873">
        <v>-11021</v>
      </c>
      <c r="FX171" s="873">
        <v>3330</v>
      </c>
      <c r="FY171" s="873">
        <v>0</v>
      </c>
      <c r="FZ171" s="873">
        <v>3330</v>
      </c>
      <c r="GA171" s="873">
        <v>-629</v>
      </c>
      <c r="GB171" s="873">
        <v>0</v>
      </c>
      <c r="GC171" s="873">
        <v>-629</v>
      </c>
      <c r="GD171" s="873">
        <v>-22944855</v>
      </c>
      <c r="GE171" s="873">
        <v>0</v>
      </c>
      <c r="GF171" s="873">
        <v>-22944855</v>
      </c>
      <c r="GG171" s="873">
        <v>0</v>
      </c>
      <c r="GH171" s="873">
        <v>0</v>
      </c>
      <c r="GI171" s="873">
        <v>0</v>
      </c>
      <c r="GJ171" s="873">
        <v>-387905</v>
      </c>
      <c r="GK171" s="873">
        <v>0</v>
      </c>
      <c r="GL171" s="873">
        <v>-387905</v>
      </c>
      <c r="GM171" s="873">
        <v>-23436456</v>
      </c>
      <c r="GN171" s="873">
        <v>0</v>
      </c>
      <c r="GO171" s="873">
        <v>-23436456</v>
      </c>
      <c r="GP171" s="873">
        <v>0</v>
      </c>
      <c r="GQ171" s="873">
        <v>0</v>
      </c>
      <c r="GR171" s="873">
        <v>0</v>
      </c>
      <c r="GS171" s="873">
        <v>-856</v>
      </c>
      <c r="GT171" s="873">
        <v>0</v>
      </c>
      <c r="GU171" s="873">
        <v>-856</v>
      </c>
      <c r="GV171" s="873">
        <v>-856</v>
      </c>
      <c r="GW171" s="873">
        <v>0</v>
      </c>
      <c r="GX171" s="873">
        <v>-856</v>
      </c>
      <c r="GY171" s="873">
        <v>61235883</v>
      </c>
      <c r="GZ171" s="873">
        <v>0</v>
      </c>
      <c r="HA171" s="873">
        <v>61235883</v>
      </c>
      <c r="HB171" s="873">
        <v>-13894</v>
      </c>
      <c r="HC171" s="873">
        <v>0</v>
      </c>
      <c r="HD171" s="873">
        <v>-13894</v>
      </c>
      <c r="HE171" s="873">
        <v>-9023204</v>
      </c>
      <c r="HF171" s="873">
        <v>0</v>
      </c>
      <c r="HG171" s="873">
        <v>-9023204</v>
      </c>
      <c r="HH171" s="873">
        <v>-1639610</v>
      </c>
      <c r="HI171" s="873">
        <v>0</v>
      </c>
      <c r="HJ171" s="873">
        <v>-1639610</v>
      </c>
      <c r="HK171" s="873">
        <v>-8905</v>
      </c>
      <c r="HL171" s="873">
        <v>0</v>
      </c>
      <c r="HM171" s="873">
        <v>-8905</v>
      </c>
      <c r="HN171" s="873">
        <v>-23436456</v>
      </c>
      <c r="HO171" s="873">
        <v>0</v>
      </c>
      <c r="HP171" s="873">
        <v>-23436456</v>
      </c>
      <c r="HQ171" s="873">
        <v>-856</v>
      </c>
      <c r="HR171" s="873">
        <v>0</v>
      </c>
      <c r="HS171" s="873">
        <v>-856</v>
      </c>
      <c r="HT171" s="873">
        <v>-34122925</v>
      </c>
      <c r="HU171" s="873">
        <v>0</v>
      </c>
      <c r="HV171" s="873">
        <v>-34122925</v>
      </c>
      <c r="HW171" s="873">
        <v>27112958</v>
      </c>
      <c r="HX171" s="873">
        <v>0</v>
      </c>
      <c r="HY171" s="873">
        <v>27112958</v>
      </c>
      <c r="HZ171" s="870" t="s">
        <v>688</v>
      </c>
      <c r="IA171" s="870" t="s">
        <v>687</v>
      </c>
      <c r="IB171" s="870" t="s">
        <v>1907</v>
      </c>
      <c r="IC171" s="870" t="s">
        <v>2735</v>
      </c>
      <c r="ID171" s="870" t="s">
        <v>2908</v>
      </c>
    </row>
    <row r="172" spans="1:238" x14ac:dyDescent="0.2">
      <c r="A172" s="870" t="s">
        <v>3070</v>
      </c>
      <c r="B172" s="870" t="s">
        <v>394</v>
      </c>
      <c r="C172" s="870" t="s">
        <v>393</v>
      </c>
      <c r="D172" s="873">
        <v>47345314</v>
      </c>
      <c r="E172" s="873">
        <v>3890731</v>
      </c>
      <c r="F172" s="873">
        <v>51236045</v>
      </c>
      <c r="G172" s="873">
        <v>-1872487</v>
      </c>
      <c r="H172" s="873">
        <v>-148023</v>
      </c>
      <c r="I172" s="873">
        <v>-2020510</v>
      </c>
      <c r="J172" s="873">
        <v>-131337</v>
      </c>
      <c r="K172" s="873">
        <v>-21067</v>
      </c>
      <c r="L172" s="873">
        <v>-152404</v>
      </c>
      <c r="M172" s="873">
        <v>227987</v>
      </c>
      <c r="N172" s="873">
        <v>211</v>
      </c>
      <c r="O172" s="873">
        <v>228198</v>
      </c>
      <c r="P172" s="873">
        <v>1714341</v>
      </c>
      <c r="Q172" s="873">
        <v>77893</v>
      </c>
      <c r="R172" s="873">
        <v>1792234</v>
      </c>
      <c r="S172" s="873">
        <v>133900</v>
      </c>
      <c r="T172" s="873">
        <v>59488</v>
      </c>
      <c r="U172" s="873">
        <v>193388</v>
      </c>
      <c r="V172" s="873">
        <v>1944891</v>
      </c>
      <c r="W172" s="873">
        <v>116525</v>
      </c>
      <c r="X172" s="873">
        <v>2061416</v>
      </c>
      <c r="Y172" s="873">
        <v>-4160061</v>
      </c>
      <c r="Z172" s="873">
        <v>-368830</v>
      </c>
      <c r="AA172" s="873">
        <v>-4528891</v>
      </c>
      <c r="AB172" s="873">
        <v>-15157</v>
      </c>
      <c r="AC172" s="873">
        <v>0</v>
      </c>
      <c r="AD172" s="873">
        <v>-15157</v>
      </c>
      <c r="AE172" s="873">
        <v>-352475</v>
      </c>
      <c r="AF172" s="873">
        <v>-52368</v>
      </c>
      <c r="AG172" s="873">
        <v>-404843</v>
      </c>
      <c r="AH172" s="873">
        <v>-486</v>
      </c>
      <c r="AI172" s="873">
        <v>-316</v>
      </c>
      <c r="AJ172" s="873">
        <v>-802</v>
      </c>
      <c r="AK172" s="873">
        <v>0</v>
      </c>
      <c r="AL172" s="873">
        <v>0</v>
      </c>
      <c r="AM172" s="873">
        <v>0</v>
      </c>
      <c r="AN172" s="873">
        <v>-11852</v>
      </c>
      <c r="AO172" s="873">
        <v>-474</v>
      </c>
      <c r="AP172" s="873">
        <v>-12326</v>
      </c>
      <c r="AQ172" s="873">
        <v>-2638</v>
      </c>
      <c r="AR172" s="873">
        <v>0</v>
      </c>
      <c r="AS172" s="873">
        <v>-2638</v>
      </c>
      <c r="AT172" s="873">
        <v>-340137</v>
      </c>
      <c r="AU172" s="873">
        <v>-51578</v>
      </c>
      <c r="AV172" s="873">
        <v>-391715</v>
      </c>
      <c r="AW172" s="873">
        <v>2714</v>
      </c>
      <c r="AX172" s="873">
        <v>0</v>
      </c>
      <c r="AY172" s="873">
        <v>2714</v>
      </c>
      <c r="AZ172" s="873">
        <v>859853</v>
      </c>
      <c r="BA172" s="873">
        <v>59301</v>
      </c>
      <c r="BB172" s="873">
        <v>919154</v>
      </c>
      <c r="BC172" s="873">
        <v>8110</v>
      </c>
      <c r="BD172" s="873">
        <v>-849</v>
      </c>
      <c r="BE172" s="873">
        <v>7261</v>
      </c>
      <c r="BF172" s="873">
        <v>-6551832</v>
      </c>
      <c r="BG172" s="873">
        <v>-106610</v>
      </c>
      <c r="BH172" s="873">
        <v>-6658442</v>
      </c>
      <c r="BI172" s="873">
        <v>-19371</v>
      </c>
      <c r="BJ172" s="873">
        <v>352</v>
      </c>
      <c r="BK172" s="873">
        <v>-19019</v>
      </c>
      <c r="BL172" s="873">
        <v>-56299</v>
      </c>
      <c r="BM172" s="873">
        <v>0</v>
      </c>
      <c r="BN172" s="873">
        <v>-56299</v>
      </c>
      <c r="BO172" s="873">
        <v>6851</v>
      </c>
      <c r="BP172" s="873">
        <v>0</v>
      </c>
      <c r="BQ172" s="873">
        <v>6851</v>
      </c>
      <c r="BR172" s="873">
        <v>0</v>
      </c>
      <c r="BS172" s="873">
        <v>0</v>
      </c>
      <c r="BT172" s="873">
        <v>0</v>
      </c>
      <c r="BU172" s="873">
        <v>0</v>
      </c>
      <c r="BV172" s="873">
        <v>0</v>
      </c>
      <c r="BW172" s="873">
        <v>0</v>
      </c>
      <c r="BX172" s="873">
        <v>0</v>
      </c>
      <c r="BY172" s="873">
        <v>0</v>
      </c>
      <c r="BZ172" s="873">
        <v>0</v>
      </c>
      <c r="CA172" s="873">
        <v>0</v>
      </c>
      <c r="CB172" s="873">
        <v>0</v>
      </c>
      <c r="CC172" s="873">
        <v>0</v>
      </c>
      <c r="CD172" s="873">
        <v>-10265224</v>
      </c>
      <c r="CE172" s="873">
        <v>-469004</v>
      </c>
      <c r="CF172" s="873">
        <v>-10734228</v>
      </c>
      <c r="CG172" s="873">
        <v>0</v>
      </c>
      <c r="CH172" s="873">
        <v>-451</v>
      </c>
      <c r="CI172" s="873">
        <v>-451</v>
      </c>
      <c r="CJ172" s="873">
        <v>0</v>
      </c>
      <c r="CK172" s="873">
        <v>-222</v>
      </c>
      <c r="CL172" s="873">
        <v>-222</v>
      </c>
      <c r="CM172" s="873">
        <v>-1277768</v>
      </c>
      <c r="CN172" s="873">
        <v>-571032</v>
      </c>
      <c r="CO172" s="873">
        <v>-1848800</v>
      </c>
      <c r="CP172" s="873">
        <v>944</v>
      </c>
      <c r="CQ172" s="873">
        <v>2953</v>
      </c>
      <c r="CR172" s="873">
        <v>3897</v>
      </c>
      <c r="CS172" s="873">
        <v>-1276824</v>
      </c>
      <c r="CT172" s="873">
        <v>-568752</v>
      </c>
      <c r="CU172" s="873">
        <v>-1845576</v>
      </c>
      <c r="CV172" s="873">
        <v>0</v>
      </c>
      <c r="CW172" s="873">
        <v>0</v>
      </c>
      <c r="CX172" s="873">
        <v>0</v>
      </c>
      <c r="CY172" s="873">
        <v>3350</v>
      </c>
      <c r="CZ172" s="873">
        <v>0</v>
      </c>
      <c r="DA172" s="873">
        <v>3350</v>
      </c>
      <c r="DB172" s="873">
        <v>-11227</v>
      </c>
      <c r="DC172" s="873">
        <v>0</v>
      </c>
      <c r="DD172" s="873">
        <v>-11227</v>
      </c>
      <c r="DE172" s="873">
        <v>-18369</v>
      </c>
      <c r="DF172" s="873">
        <v>0</v>
      </c>
      <c r="DG172" s="873">
        <v>-18369</v>
      </c>
      <c r="DH172" s="873">
        <v>0</v>
      </c>
      <c r="DI172" s="873">
        <v>0</v>
      </c>
      <c r="DJ172" s="873">
        <v>0</v>
      </c>
      <c r="DK172" s="873">
        <v>1648</v>
      </c>
      <c r="DL172" s="873">
        <v>0</v>
      </c>
      <c r="DM172" s="873">
        <v>1648</v>
      </c>
      <c r="DN172" s="873">
        <v>0</v>
      </c>
      <c r="DO172" s="873">
        <v>0</v>
      </c>
      <c r="DP172" s="873">
        <v>0</v>
      </c>
      <c r="DQ172" s="873">
        <v>0</v>
      </c>
      <c r="DR172" s="873">
        <v>0</v>
      </c>
      <c r="DS172" s="873">
        <v>0</v>
      </c>
      <c r="DT172" s="873">
        <v>0</v>
      </c>
      <c r="DU172" s="873">
        <v>0</v>
      </c>
      <c r="DV172" s="873">
        <v>0</v>
      </c>
      <c r="DW172" s="873">
        <v>0</v>
      </c>
      <c r="DX172" s="873">
        <v>0</v>
      </c>
      <c r="DY172" s="873">
        <v>0</v>
      </c>
      <c r="DZ172" s="873">
        <v>0</v>
      </c>
      <c r="EA172" s="873">
        <v>-180778</v>
      </c>
      <c r="EB172" s="873">
        <v>-180778</v>
      </c>
      <c r="EC172" s="873">
        <v>0</v>
      </c>
      <c r="ED172" s="873">
        <v>-4390</v>
      </c>
      <c r="EE172" s="873">
        <v>-4390</v>
      </c>
      <c r="EF172" s="873">
        <v>-185168</v>
      </c>
      <c r="EG172" s="873">
        <v>0</v>
      </c>
      <c r="EH172" s="873">
        <v>-24598</v>
      </c>
      <c r="EI172" s="873">
        <v>-185168</v>
      </c>
      <c r="EJ172" s="873">
        <v>-209766</v>
      </c>
      <c r="EK172" s="873">
        <v>0</v>
      </c>
      <c r="EL172" s="873">
        <v>0</v>
      </c>
      <c r="EM172" s="873">
        <v>0</v>
      </c>
      <c r="EN172" s="873">
        <v>0</v>
      </c>
      <c r="EO172" s="873">
        <v>0</v>
      </c>
      <c r="EP172" s="873">
        <v>0</v>
      </c>
      <c r="EQ172" s="873">
        <v>-752</v>
      </c>
      <c r="ER172" s="873">
        <v>0</v>
      </c>
      <c r="ES172" s="873">
        <v>-752</v>
      </c>
      <c r="ET172" s="873">
        <v>0</v>
      </c>
      <c r="EU172" s="873">
        <v>0</v>
      </c>
      <c r="EV172" s="873">
        <v>0</v>
      </c>
      <c r="EW172" s="873">
        <v>0</v>
      </c>
      <c r="EX172" s="873">
        <v>0</v>
      </c>
      <c r="EY172" s="873">
        <v>0</v>
      </c>
      <c r="EZ172" s="873">
        <v>0</v>
      </c>
      <c r="FA172" s="873">
        <v>0</v>
      </c>
      <c r="FB172" s="873">
        <v>0</v>
      </c>
      <c r="FC172" s="873">
        <v>0</v>
      </c>
      <c r="FD172" s="873">
        <v>0</v>
      </c>
      <c r="FE172" s="873">
        <v>0</v>
      </c>
      <c r="FF172" s="873">
        <v>0</v>
      </c>
      <c r="FG172" s="873">
        <v>0</v>
      </c>
      <c r="FH172" s="873">
        <v>0</v>
      </c>
      <c r="FI172" s="873">
        <v>0</v>
      </c>
      <c r="FJ172" s="873">
        <v>0</v>
      </c>
      <c r="FK172" s="873">
        <v>0</v>
      </c>
      <c r="FL172" s="873">
        <v>0</v>
      </c>
      <c r="FM172" s="873">
        <v>0</v>
      </c>
      <c r="FN172" s="873">
        <v>0</v>
      </c>
      <c r="FO172" s="873">
        <v>-12027</v>
      </c>
      <c r="FP172" s="873">
        <v>-110</v>
      </c>
      <c r="FQ172" s="873">
        <v>-12137</v>
      </c>
      <c r="FR172" s="873">
        <v>0</v>
      </c>
      <c r="FS172" s="873">
        <v>0</v>
      </c>
      <c r="FT172" s="873">
        <v>0</v>
      </c>
      <c r="FU172" s="873">
        <v>-3864</v>
      </c>
      <c r="FV172" s="873">
        <v>-1115</v>
      </c>
      <c r="FW172" s="873">
        <v>-4979</v>
      </c>
      <c r="FX172" s="873">
        <v>750</v>
      </c>
      <c r="FY172" s="873">
        <v>59</v>
      </c>
      <c r="FZ172" s="873">
        <v>809</v>
      </c>
      <c r="GA172" s="873">
        <v>0</v>
      </c>
      <c r="GB172" s="873">
        <v>0</v>
      </c>
      <c r="GC172" s="873">
        <v>0</v>
      </c>
      <c r="GD172" s="873">
        <v>-19178824</v>
      </c>
      <c r="GE172" s="873">
        <v>-1470134</v>
      </c>
      <c r="GF172" s="873">
        <v>-20648958</v>
      </c>
      <c r="GG172" s="873">
        <v>-35175</v>
      </c>
      <c r="GH172" s="873">
        <v>2504</v>
      </c>
      <c r="GI172" s="873">
        <v>-32671</v>
      </c>
      <c r="GJ172" s="873">
        <v>-155267</v>
      </c>
      <c r="GK172" s="873">
        <v>0</v>
      </c>
      <c r="GL172" s="873">
        <v>-155267</v>
      </c>
      <c r="GM172" s="873">
        <v>-19385159</v>
      </c>
      <c r="GN172" s="873">
        <v>-1468796</v>
      </c>
      <c r="GO172" s="873">
        <v>-20853955</v>
      </c>
      <c r="GP172" s="873">
        <v>0</v>
      </c>
      <c r="GQ172" s="873">
        <v>0</v>
      </c>
      <c r="GR172" s="873">
        <v>0</v>
      </c>
      <c r="GS172" s="873">
        <v>1475</v>
      </c>
      <c r="GT172" s="873">
        <v>0</v>
      </c>
      <c r="GU172" s="873">
        <v>1475</v>
      </c>
      <c r="GV172" s="873">
        <v>1475</v>
      </c>
      <c r="GW172" s="873">
        <v>0</v>
      </c>
      <c r="GX172" s="873">
        <v>1475</v>
      </c>
      <c r="GY172" s="873">
        <v>45472827</v>
      </c>
      <c r="GZ172" s="873">
        <v>3742708</v>
      </c>
      <c r="HA172" s="873">
        <v>49215535</v>
      </c>
      <c r="HB172" s="873">
        <v>1944891</v>
      </c>
      <c r="HC172" s="873">
        <v>116525</v>
      </c>
      <c r="HD172" s="873">
        <v>2061416</v>
      </c>
      <c r="HE172" s="873">
        <v>-10265224</v>
      </c>
      <c r="HF172" s="873">
        <v>-469004</v>
      </c>
      <c r="HG172" s="873">
        <v>-10734228</v>
      </c>
      <c r="HH172" s="873">
        <v>-1276824</v>
      </c>
      <c r="HI172" s="873">
        <v>-568752</v>
      </c>
      <c r="HJ172" s="873">
        <v>-1845576</v>
      </c>
      <c r="HK172" s="873">
        <v>-24598</v>
      </c>
      <c r="HL172" s="873">
        <v>-185168</v>
      </c>
      <c r="HM172" s="873">
        <v>-209766</v>
      </c>
      <c r="HN172" s="873">
        <v>-19385159</v>
      </c>
      <c r="HO172" s="873">
        <v>-1468796</v>
      </c>
      <c r="HP172" s="873">
        <v>-20853955</v>
      </c>
      <c r="HQ172" s="873">
        <v>1475</v>
      </c>
      <c r="HR172" s="873">
        <v>0</v>
      </c>
      <c r="HS172" s="873">
        <v>1475</v>
      </c>
      <c r="HT172" s="873">
        <v>-29005439</v>
      </c>
      <c r="HU172" s="873">
        <v>-2575195</v>
      </c>
      <c r="HV172" s="873">
        <v>-31580634</v>
      </c>
      <c r="HW172" s="873">
        <v>16467388</v>
      </c>
      <c r="HX172" s="873">
        <v>1167513</v>
      </c>
      <c r="HY172" s="873">
        <v>17634901</v>
      </c>
      <c r="HZ172" s="870" t="s">
        <v>679</v>
      </c>
      <c r="IA172" s="870" t="s">
        <v>722</v>
      </c>
      <c r="IB172" s="870" t="s">
        <v>679</v>
      </c>
      <c r="IC172" s="870" t="s">
        <v>819</v>
      </c>
      <c r="ID172" s="870" t="s">
        <v>2909</v>
      </c>
    </row>
    <row r="173" spans="1:238" x14ac:dyDescent="0.2">
      <c r="A173" s="870" t="s">
        <v>3069</v>
      </c>
      <c r="B173" s="870" t="s">
        <v>395</v>
      </c>
      <c r="C173" s="870" t="s">
        <v>3057</v>
      </c>
      <c r="D173" s="873">
        <v>206836871</v>
      </c>
      <c r="E173" s="873">
        <v>0</v>
      </c>
      <c r="F173" s="873">
        <v>206836871</v>
      </c>
      <c r="G173" s="873">
        <v>-229424</v>
      </c>
      <c r="H173" s="873">
        <v>0</v>
      </c>
      <c r="I173" s="873">
        <v>-229424</v>
      </c>
      <c r="J173" s="873">
        <v>-577148</v>
      </c>
      <c r="K173" s="873">
        <v>0</v>
      </c>
      <c r="L173" s="873">
        <v>-577148</v>
      </c>
      <c r="M173" s="873">
        <v>330150</v>
      </c>
      <c r="N173" s="873">
        <v>0</v>
      </c>
      <c r="O173" s="873">
        <v>330150</v>
      </c>
      <c r="P173" s="873">
        <v>240560</v>
      </c>
      <c r="Q173" s="873">
        <v>0</v>
      </c>
      <c r="R173" s="873">
        <v>240560</v>
      </c>
      <c r="S173" s="873">
        <v>622665</v>
      </c>
      <c r="T173" s="873">
        <v>0</v>
      </c>
      <c r="U173" s="873">
        <v>622665</v>
      </c>
      <c r="V173" s="873">
        <v>616227</v>
      </c>
      <c r="W173" s="873">
        <v>0</v>
      </c>
      <c r="X173" s="873">
        <v>616227</v>
      </c>
      <c r="Y173" s="873">
        <v>-7687714</v>
      </c>
      <c r="Z173" s="873">
        <v>0</v>
      </c>
      <c r="AA173" s="873">
        <v>-7687714</v>
      </c>
      <c r="AB173" s="873">
        <v>-50576</v>
      </c>
      <c r="AC173" s="873">
        <v>0</v>
      </c>
      <c r="AD173" s="873">
        <v>-50576</v>
      </c>
      <c r="AE173" s="873">
        <v>-430516</v>
      </c>
      <c r="AF173" s="873">
        <v>0</v>
      </c>
      <c r="AG173" s="873">
        <v>-430516</v>
      </c>
      <c r="AH173" s="873">
        <v>0</v>
      </c>
      <c r="AI173" s="873">
        <v>0</v>
      </c>
      <c r="AJ173" s="873">
        <v>0</v>
      </c>
      <c r="AK173" s="873">
        <v>0</v>
      </c>
      <c r="AL173" s="873">
        <v>0</v>
      </c>
      <c r="AM173" s="873">
        <v>0</v>
      </c>
      <c r="AN173" s="873">
        <v>0</v>
      </c>
      <c r="AO173" s="873">
        <v>0</v>
      </c>
      <c r="AP173" s="873">
        <v>0</v>
      </c>
      <c r="AQ173" s="873">
        <v>0</v>
      </c>
      <c r="AR173" s="873">
        <v>0</v>
      </c>
      <c r="AS173" s="873">
        <v>0</v>
      </c>
      <c r="AT173" s="873">
        <v>-430516</v>
      </c>
      <c r="AU173" s="873">
        <v>0</v>
      </c>
      <c r="AV173" s="873">
        <v>-430516</v>
      </c>
      <c r="AW173" s="873">
        <v>704</v>
      </c>
      <c r="AX173" s="873">
        <v>0</v>
      </c>
      <c r="AY173" s="873">
        <v>704</v>
      </c>
      <c r="AZ173" s="873">
        <v>4618442</v>
      </c>
      <c r="BA173" s="873">
        <v>0</v>
      </c>
      <c r="BB173" s="873">
        <v>4618442</v>
      </c>
      <c r="BC173" s="873">
        <v>40630</v>
      </c>
      <c r="BD173" s="873">
        <v>0</v>
      </c>
      <c r="BE173" s="873">
        <v>40630</v>
      </c>
      <c r="BF173" s="873">
        <v>-11770365</v>
      </c>
      <c r="BG173" s="873">
        <v>0</v>
      </c>
      <c r="BH173" s="873">
        <v>-11770365</v>
      </c>
      <c r="BI173" s="873">
        <v>-51555</v>
      </c>
      <c r="BJ173" s="873">
        <v>0</v>
      </c>
      <c r="BK173" s="873">
        <v>-51555</v>
      </c>
      <c r="BL173" s="873">
        <v>-51425</v>
      </c>
      <c r="BM173" s="873">
        <v>0</v>
      </c>
      <c r="BN173" s="873">
        <v>-51425</v>
      </c>
      <c r="BO173" s="873">
        <v>0</v>
      </c>
      <c r="BP173" s="873">
        <v>0</v>
      </c>
      <c r="BQ173" s="873">
        <v>0</v>
      </c>
      <c r="BR173" s="873">
        <v>-13031</v>
      </c>
      <c r="BS173" s="873">
        <v>0</v>
      </c>
      <c r="BT173" s="873">
        <v>-13031</v>
      </c>
      <c r="BU173" s="873">
        <v>0</v>
      </c>
      <c r="BV173" s="873">
        <v>0</v>
      </c>
      <c r="BW173" s="873">
        <v>0</v>
      </c>
      <c r="BX173" s="873">
        <v>0</v>
      </c>
      <c r="BY173" s="873">
        <v>0</v>
      </c>
      <c r="BZ173" s="873">
        <v>0</v>
      </c>
      <c r="CA173" s="873">
        <v>0</v>
      </c>
      <c r="CB173" s="873">
        <v>0</v>
      </c>
      <c r="CC173" s="873">
        <v>0</v>
      </c>
      <c r="CD173" s="873">
        <v>-15345534</v>
      </c>
      <c r="CE173" s="873">
        <v>0</v>
      </c>
      <c r="CF173" s="873">
        <v>-15345534</v>
      </c>
      <c r="CG173" s="873">
        <v>-102041</v>
      </c>
      <c r="CH173" s="873">
        <v>0</v>
      </c>
      <c r="CI173" s="873">
        <v>-102041</v>
      </c>
      <c r="CJ173" s="873">
        <v>-3899</v>
      </c>
      <c r="CK173" s="873">
        <v>0</v>
      </c>
      <c r="CL173" s="873">
        <v>-3899</v>
      </c>
      <c r="CM173" s="873">
        <v>-8955075</v>
      </c>
      <c r="CN173" s="873">
        <v>0</v>
      </c>
      <c r="CO173" s="873">
        <v>-8955075</v>
      </c>
      <c r="CP173" s="873">
        <v>-812897</v>
      </c>
      <c r="CQ173" s="873">
        <v>0</v>
      </c>
      <c r="CR173" s="873">
        <v>-812897</v>
      </c>
      <c r="CS173" s="873">
        <v>-9873912</v>
      </c>
      <c r="CT173" s="873">
        <v>0</v>
      </c>
      <c r="CU173" s="873">
        <v>-9873912</v>
      </c>
      <c r="CV173" s="873">
        <v>-615892</v>
      </c>
      <c r="CW173" s="873">
        <v>0</v>
      </c>
      <c r="CX173" s="873">
        <v>-615892</v>
      </c>
      <c r="CY173" s="873">
        <v>-3351</v>
      </c>
      <c r="CZ173" s="873">
        <v>0</v>
      </c>
      <c r="DA173" s="873">
        <v>-3351</v>
      </c>
      <c r="DB173" s="873">
        <v>0</v>
      </c>
      <c r="DC173" s="873">
        <v>0</v>
      </c>
      <c r="DD173" s="873">
        <v>0</v>
      </c>
      <c r="DE173" s="873">
        <v>0</v>
      </c>
      <c r="DF173" s="873">
        <v>0</v>
      </c>
      <c r="DG173" s="873">
        <v>0</v>
      </c>
      <c r="DH173" s="873">
        <v>-10285</v>
      </c>
      <c r="DI173" s="873">
        <v>0</v>
      </c>
      <c r="DJ173" s="873">
        <v>-10285</v>
      </c>
      <c r="DK173" s="873">
        <v>0</v>
      </c>
      <c r="DL173" s="873">
        <v>0</v>
      </c>
      <c r="DM173" s="873">
        <v>0</v>
      </c>
      <c r="DN173" s="873">
        <v>0</v>
      </c>
      <c r="DO173" s="873">
        <v>0</v>
      </c>
      <c r="DP173" s="873">
        <v>0</v>
      </c>
      <c r="DQ173" s="873">
        <v>0</v>
      </c>
      <c r="DR173" s="873">
        <v>0</v>
      </c>
      <c r="DS173" s="873">
        <v>0</v>
      </c>
      <c r="DT173" s="873">
        <v>0</v>
      </c>
      <c r="DU173" s="873">
        <v>0</v>
      </c>
      <c r="DV173" s="873">
        <v>0</v>
      </c>
      <c r="DW173" s="873">
        <v>0</v>
      </c>
      <c r="DX173" s="873">
        <v>0</v>
      </c>
      <c r="DY173" s="873">
        <v>0</v>
      </c>
      <c r="DZ173" s="873">
        <v>-18227</v>
      </c>
      <c r="EA173" s="873">
        <v>0</v>
      </c>
      <c r="EB173" s="873">
        <v>-18227</v>
      </c>
      <c r="EC173" s="873">
        <v>-3697</v>
      </c>
      <c r="ED173" s="873">
        <v>0</v>
      </c>
      <c r="EE173" s="873">
        <v>-3697</v>
      </c>
      <c r="EF173" s="873">
        <v>0</v>
      </c>
      <c r="EG173" s="873">
        <v>0</v>
      </c>
      <c r="EH173" s="873">
        <v>-651452</v>
      </c>
      <c r="EI173" s="873">
        <v>0</v>
      </c>
      <c r="EJ173" s="873">
        <v>-651452</v>
      </c>
      <c r="EK173" s="873">
        <v>0</v>
      </c>
      <c r="EL173" s="873">
        <v>0</v>
      </c>
      <c r="EM173" s="873">
        <v>0</v>
      </c>
      <c r="EN173" s="873">
        <v>0</v>
      </c>
      <c r="EO173" s="873">
        <v>0</v>
      </c>
      <c r="EP173" s="873">
        <v>0</v>
      </c>
      <c r="EQ173" s="873">
        <v>-11893</v>
      </c>
      <c r="ER173" s="873">
        <v>0</v>
      </c>
      <c r="ES173" s="873">
        <v>-11893</v>
      </c>
      <c r="ET173" s="873">
        <v>0</v>
      </c>
      <c r="EU173" s="873">
        <v>0</v>
      </c>
      <c r="EV173" s="873">
        <v>0</v>
      </c>
      <c r="EW173" s="873">
        <v>0</v>
      </c>
      <c r="EX173" s="873">
        <v>0</v>
      </c>
      <c r="EY173" s="873">
        <v>0</v>
      </c>
      <c r="EZ173" s="873">
        <v>13208</v>
      </c>
      <c r="FA173" s="873">
        <v>0</v>
      </c>
      <c r="FB173" s="873">
        <v>13208</v>
      </c>
      <c r="FC173" s="873">
        <v>-13201</v>
      </c>
      <c r="FD173" s="873">
        <v>0</v>
      </c>
      <c r="FE173" s="873">
        <v>-13201</v>
      </c>
      <c r="FF173" s="873">
        <v>0</v>
      </c>
      <c r="FG173" s="873">
        <v>0</v>
      </c>
      <c r="FH173" s="873">
        <v>0</v>
      </c>
      <c r="FI173" s="873">
        <v>0</v>
      </c>
      <c r="FJ173" s="873">
        <v>0</v>
      </c>
      <c r="FK173" s="873">
        <v>0</v>
      </c>
      <c r="FL173" s="873">
        <v>0</v>
      </c>
      <c r="FM173" s="873">
        <v>0</v>
      </c>
      <c r="FN173" s="873">
        <v>0</v>
      </c>
      <c r="FO173" s="873">
        <v>0</v>
      </c>
      <c r="FP173" s="873">
        <v>0</v>
      </c>
      <c r="FQ173" s="873">
        <v>0</v>
      </c>
      <c r="FR173" s="873">
        <v>-11264</v>
      </c>
      <c r="FS173" s="873">
        <v>0</v>
      </c>
      <c r="FT173" s="873">
        <v>-11264</v>
      </c>
      <c r="FU173" s="873">
        <v>0</v>
      </c>
      <c r="FV173" s="873">
        <v>0</v>
      </c>
      <c r="FW173" s="873">
        <v>0</v>
      </c>
      <c r="FX173" s="873">
        <v>-10355</v>
      </c>
      <c r="FY173" s="873">
        <v>0</v>
      </c>
      <c r="FZ173" s="873">
        <v>-10355</v>
      </c>
      <c r="GA173" s="873">
        <v>0</v>
      </c>
      <c r="GB173" s="873">
        <v>0</v>
      </c>
      <c r="GC173" s="873">
        <v>0</v>
      </c>
      <c r="GD173" s="873">
        <v>-75423818</v>
      </c>
      <c r="GE173" s="873">
        <v>0</v>
      </c>
      <c r="GF173" s="873">
        <v>-75423818</v>
      </c>
      <c r="GG173" s="873">
        <v>-122621</v>
      </c>
      <c r="GH173" s="873">
        <v>0</v>
      </c>
      <c r="GI173" s="873">
        <v>-122621</v>
      </c>
      <c r="GJ173" s="873">
        <v>-806291</v>
      </c>
      <c r="GK173" s="873">
        <v>0</v>
      </c>
      <c r="GL173" s="873">
        <v>-806291</v>
      </c>
      <c r="GM173" s="873">
        <v>-76386235</v>
      </c>
      <c r="GN173" s="873">
        <v>0</v>
      </c>
      <c r="GO173" s="873">
        <v>-76386235</v>
      </c>
      <c r="GP173" s="873">
        <v>0</v>
      </c>
      <c r="GQ173" s="873">
        <v>0</v>
      </c>
      <c r="GR173" s="873">
        <v>0</v>
      </c>
      <c r="GS173" s="873">
        <v>0</v>
      </c>
      <c r="GT173" s="873">
        <v>0</v>
      </c>
      <c r="GU173" s="873">
        <v>0</v>
      </c>
      <c r="GV173" s="873">
        <v>0</v>
      </c>
      <c r="GW173" s="873">
        <v>0</v>
      </c>
      <c r="GX173" s="873">
        <v>0</v>
      </c>
      <c r="GY173" s="873">
        <v>206607447</v>
      </c>
      <c r="GZ173" s="873">
        <v>0</v>
      </c>
      <c r="HA173" s="873">
        <v>206607447</v>
      </c>
      <c r="HB173" s="873">
        <v>616227</v>
      </c>
      <c r="HC173" s="873">
        <v>0</v>
      </c>
      <c r="HD173" s="873">
        <v>616227</v>
      </c>
      <c r="HE173" s="873">
        <v>-15345534</v>
      </c>
      <c r="HF173" s="873">
        <v>0</v>
      </c>
      <c r="HG173" s="873">
        <v>-15345534</v>
      </c>
      <c r="HH173" s="873">
        <v>-9873912</v>
      </c>
      <c r="HI173" s="873">
        <v>0</v>
      </c>
      <c r="HJ173" s="873">
        <v>-9873912</v>
      </c>
      <c r="HK173" s="873">
        <v>-651452</v>
      </c>
      <c r="HL173" s="873">
        <v>0</v>
      </c>
      <c r="HM173" s="873">
        <v>-651452</v>
      </c>
      <c r="HN173" s="873">
        <v>-76386235</v>
      </c>
      <c r="HO173" s="873">
        <v>0</v>
      </c>
      <c r="HP173" s="873">
        <v>-76386235</v>
      </c>
      <c r="HQ173" s="873">
        <v>0</v>
      </c>
      <c r="HR173" s="873">
        <v>0</v>
      </c>
      <c r="HS173" s="873">
        <v>0</v>
      </c>
      <c r="HT173" s="873">
        <v>-101640906</v>
      </c>
      <c r="HU173" s="873">
        <v>0</v>
      </c>
      <c r="HV173" s="873">
        <v>-101640906</v>
      </c>
      <c r="HW173" s="873">
        <v>104966541</v>
      </c>
      <c r="HX173" s="873">
        <v>0</v>
      </c>
      <c r="HY173" s="873">
        <v>104966541</v>
      </c>
      <c r="HZ173" s="870" t="s">
        <v>679</v>
      </c>
      <c r="IA173" s="870" t="s">
        <v>686</v>
      </c>
      <c r="IB173" s="870" t="s">
        <v>679</v>
      </c>
      <c r="IC173" s="870" t="s">
        <v>2735</v>
      </c>
      <c r="ID173" s="870" t="s">
        <v>2910</v>
      </c>
    </row>
    <row r="174" spans="1:238" x14ac:dyDescent="0.2">
      <c r="A174" s="870" t="s">
        <v>3069</v>
      </c>
      <c r="B174" s="870" t="s">
        <v>397</v>
      </c>
      <c r="C174" s="870" t="s">
        <v>396</v>
      </c>
      <c r="D174" s="873">
        <v>51712926</v>
      </c>
      <c r="E174" s="873">
        <v>0</v>
      </c>
      <c r="F174" s="873">
        <v>51712926</v>
      </c>
      <c r="G174" s="873">
        <v>-993324</v>
      </c>
      <c r="H174" s="873">
        <v>0</v>
      </c>
      <c r="I174" s="873">
        <v>-993324</v>
      </c>
      <c r="J174" s="873">
        <v>-387498</v>
      </c>
      <c r="K174" s="873">
        <v>0</v>
      </c>
      <c r="L174" s="873">
        <v>-387498</v>
      </c>
      <c r="M174" s="873">
        <v>296834</v>
      </c>
      <c r="N174" s="873">
        <v>0</v>
      </c>
      <c r="O174" s="873">
        <v>296834</v>
      </c>
      <c r="P174" s="873">
        <v>73385</v>
      </c>
      <c r="Q174" s="873">
        <v>0</v>
      </c>
      <c r="R174" s="873">
        <v>73385</v>
      </c>
      <c r="S174" s="873">
        <v>14267</v>
      </c>
      <c r="T174" s="873">
        <v>0</v>
      </c>
      <c r="U174" s="873">
        <v>14267</v>
      </c>
      <c r="V174" s="873">
        <v>-3012</v>
      </c>
      <c r="W174" s="873">
        <v>0</v>
      </c>
      <c r="X174" s="873">
        <v>-3012</v>
      </c>
      <c r="Y174" s="873">
        <v>-3456186</v>
      </c>
      <c r="Z174" s="873">
        <v>0</v>
      </c>
      <c r="AA174" s="873">
        <v>-3456186</v>
      </c>
      <c r="AB174" s="873">
        <v>-21605</v>
      </c>
      <c r="AC174" s="873">
        <v>0</v>
      </c>
      <c r="AD174" s="873">
        <v>-21605</v>
      </c>
      <c r="AE174" s="873">
        <v>-141071</v>
      </c>
      <c r="AF174" s="873">
        <v>0</v>
      </c>
      <c r="AG174" s="873">
        <v>-141071</v>
      </c>
      <c r="AH174" s="873">
        <v>0</v>
      </c>
      <c r="AI174" s="873">
        <v>0</v>
      </c>
      <c r="AJ174" s="873">
        <v>0</v>
      </c>
      <c r="AK174" s="873">
        <v>0</v>
      </c>
      <c r="AL174" s="873">
        <v>0</v>
      </c>
      <c r="AM174" s="873">
        <v>0</v>
      </c>
      <c r="AN174" s="873">
        <v>6176</v>
      </c>
      <c r="AO174" s="873">
        <v>0</v>
      </c>
      <c r="AP174" s="873">
        <v>6176</v>
      </c>
      <c r="AQ174" s="873">
        <v>0</v>
      </c>
      <c r="AR174" s="873">
        <v>0</v>
      </c>
      <c r="AS174" s="873">
        <v>0</v>
      </c>
      <c r="AT174" s="873">
        <v>-147247</v>
      </c>
      <c r="AU174" s="873">
        <v>0</v>
      </c>
      <c r="AV174" s="873">
        <v>-147247</v>
      </c>
      <c r="AW174" s="873">
        <v>0</v>
      </c>
      <c r="AX174" s="873">
        <v>0</v>
      </c>
      <c r="AY174" s="873">
        <v>0</v>
      </c>
      <c r="AZ174" s="873">
        <v>983461</v>
      </c>
      <c r="BA174" s="873">
        <v>0</v>
      </c>
      <c r="BB174" s="873">
        <v>983461</v>
      </c>
      <c r="BC174" s="873">
        <v>-19775</v>
      </c>
      <c r="BD174" s="873">
        <v>0</v>
      </c>
      <c r="BE174" s="873">
        <v>-19775</v>
      </c>
      <c r="BF174" s="873">
        <v>-2825222</v>
      </c>
      <c r="BG174" s="873">
        <v>0</v>
      </c>
      <c r="BH174" s="873">
        <v>-2825222</v>
      </c>
      <c r="BI174" s="873">
        <v>15923</v>
      </c>
      <c r="BJ174" s="873">
        <v>0</v>
      </c>
      <c r="BK174" s="873">
        <v>15923</v>
      </c>
      <c r="BL174" s="873">
        <v>-36790</v>
      </c>
      <c r="BM174" s="873">
        <v>0</v>
      </c>
      <c r="BN174" s="873">
        <v>-36790</v>
      </c>
      <c r="BO174" s="873">
        <v>0</v>
      </c>
      <c r="BP174" s="873">
        <v>0</v>
      </c>
      <c r="BQ174" s="873">
        <v>0</v>
      </c>
      <c r="BR174" s="873">
        <v>-4787</v>
      </c>
      <c r="BS174" s="873">
        <v>0</v>
      </c>
      <c r="BT174" s="873">
        <v>-4787</v>
      </c>
      <c r="BU174" s="873">
        <v>1739</v>
      </c>
      <c r="BV174" s="873">
        <v>0</v>
      </c>
      <c r="BW174" s="873">
        <v>1739</v>
      </c>
      <c r="BX174" s="873">
        <v>0</v>
      </c>
      <c r="BY174" s="873">
        <v>0</v>
      </c>
      <c r="BZ174" s="873">
        <v>0</v>
      </c>
      <c r="CA174" s="873">
        <v>0</v>
      </c>
      <c r="CB174" s="873">
        <v>0</v>
      </c>
      <c r="CC174" s="873">
        <v>0</v>
      </c>
      <c r="CD174" s="873">
        <v>-5482708</v>
      </c>
      <c r="CE174" s="873">
        <v>0</v>
      </c>
      <c r="CF174" s="873">
        <v>-5482708</v>
      </c>
      <c r="CG174" s="873">
        <v>-41167</v>
      </c>
      <c r="CH174" s="873">
        <v>0</v>
      </c>
      <c r="CI174" s="873">
        <v>-41167</v>
      </c>
      <c r="CJ174" s="873">
        <v>-17603</v>
      </c>
      <c r="CK174" s="873">
        <v>0</v>
      </c>
      <c r="CL174" s="873">
        <v>-17603</v>
      </c>
      <c r="CM174" s="873">
        <v>-1903613</v>
      </c>
      <c r="CN174" s="873">
        <v>0</v>
      </c>
      <c r="CO174" s="873">
        <v>-1903613</v>
      </c>
      <c r="CP174" s="873">
        <v>-103941</v>
      </c>
      <c r="CQ174" s="873">
        <v>0</v>
      </c>
      <c r="CR174" s="873">
        <v>-103941</v>
      </c>
      <c r="CS174" s="873">
        <v>-2066324</v>
      </c>
      <c r="CT174" s="873">
        <v>0</v>
      </c>
      <c r="CU174" s="873">
        <v>-2066324</v>
      </c>
      <c r="CV174" s="873">
        <v>-25779</v>
      </c>
      <c r="CW174" s="873">
        <v>0</v>
      </c>
      <c r="CX174" s="873">
        <v>-25779</v>
      </c>
      <c r="CY174" s="873">
        <v>-131</v>
      </c>
      <c r="CZ174" s="873">
        <v>0</v>
      </c>
      <c r="DA174" s="873">
        <v>-131</v>
      </c>
      <c r="DB174" s="873">
        <v>-10804</v>
      </c>
      <c r="DC174" s="873">
        <v>0</v>
      </c>
      <c r="DD174" s="873">
        <v>-10804</v>
      </c>
      <c r="DE174" s="873">
        <v>0</v>
      </c>
      <c r="DF174" s="873">
        <v>0</v>
      </c>
      <c r="DG174" s="873">
        <v>0</v>
      </c>
      <c r="DH174" s="873">
        <v>-2478</v>
      </c>
      <c r="DI174" s="873">
        <v>0</v>
      </c>
      <c r="DJ174" s="873">
        <v>-2478</v>
      </c>
      <c r="DK174" s="873">
        <v>0</v>
      </c>
      <c r="DL174" s="873">
        <v>0</v>
      </c>
      <c r="DM174" s="873">
        <v>0</v>
      </c>
      <c r="DN174" s="873">
        <v>-4787</v>
      </c>
      <c r="DO174" s="873">
        <v>0</v>
      </c>
      <c r="DP174" s="873">
        <v>-4787</v>
      </c>
      <c r="DQ174" s="873">
        <v>1739</v>
      </c>
      <c r="DR174" s="873">
        <v>0</v>
      </c>
      <c r="DS174" s="873">
        <v>1739</v>
      </c>
      <c r="DT174" s="873">
        <v>-15754</v>
      </c>
      <c r="DU174" s="873">
        <v>0</v>
      </c>
      <c r="DV174" s="873">
        <v>-15754</v>
      </c>
      <c r="DW174" s="873">
        <v>1443</v>
      </c>
      <c r="DX174" s="873">
        <v>0</v>
      </c>
      <c r="DY174" s="873">
        <v>1443</v>
      </c>
      <c r="DZ174" s="873">
        <v>-1037</v>
      </c>
      <c r="EA174" s="873">
        <v>0</v>
      </c>
      <c r="EB174" s="873">
        <v>-1037</v>
      </c>
      <c r="EC174" s="873">
        <v>-6719</v>
      </c>
      <c r="ED174" s="873">
        <v>0</v>
      </c>
      <c r="EE174" s="873">
        <v>-6719</v>
      </c>
      <c r="EF174" s="873">
        <v>0</v>
      </c>
      <c r="EG174" s="873">
        <v>0</v>
      </c>
      <c r="EH174" s="873">
        <v>-64307</v>
      </c>
      <c r="EI174" s="873">
        <v>0</v>
      </c>
      <c r="EJ174" s="873">
        <v>-64307</v>
      </c>
      <c r="EK174" s="873">
        <v>0</v>
      </c>
      <c r="EL174" s="873">
        <v>0</v>
      </c>
      <c r="EM174" s="873">
        <v>0</v>
      </c>
      <c r="EN174" s="873">
        <v>0</v>
      </c>
      <c r="EO174" s="873">
        <v>0</v>
      </c>
      <c r="EP174" s="873">
        <v>0</v>
      </c>
      <c r="EQ174" s="873">
        <v>0</v>
      </c>
      <c r="ER174" s="873">
        <v>0</v>
      </c>
      <c r="ES174" s="873">
        <v>0</v>
      </c>
      <c r="ET174" s="873">
        <v>0</v>
      </c>
      <c r="EU174" s="873">
        <v>0</v>
      </c>
      <c r="EV174" s="873">
        <v>0</v>
      </c>
      <c r="EW174" s="873">
        <v>0</v>
      </c>
      <c r="EX174" s="873">
        <v>0</v>
      </c>
      <c r="EY174" s="873">
        <v>0</v>
      </c>
      <c r="EZ174" s="873">
        <v>0</v>
      </c>
      <c r="FA174" s="873">
        <v>0</v>
      </c>
      <c r="FB174" s="873">
        <v>0</v>
      </c>
      <c r="FC174" s="873">
        <v>-2814</v>
      </c>
      <c r="FD174" s="873">
        <v>0</v>
      </c>
      <c r="FE174" s="873">
        <v>-2814</v>
      </c>
      <c r="FF174" s="873">
        <v>-50073</v>
      </c>
      <c r="FG174" s="873">
        <v>0</v>
      </c>
      <c r="FH174" s="873">
        <v>-50073</v>
      </c>
      <c r="FI174" s="873">
        <v>0</v>
      </c>
      <c r="FJ174" s="873">
        <v>0</v>
      </c>
      <c r="FK174" s="873">
        <v>0</v>
      </c>
      <c r="FL174" s="873">
        <v>0</v>
      </c>
      <c r="FM174" s="873">
        <v>0</v>
      </c>
      <c r="FN174" s="873">
        <v>0</v>
      </c>
      <c r="FO174" s="873">
        <v>-50909</v>
      </c>
      <c r="FP174" s="873">
        <v>0</v>
      </c>
      <c r="FQ174" s="873">
        <v>-50909</v>
      </c>
      <c r="FR174" s="873">
        <v>2167</v>
      </c>
      <c r="FS174" s="873">
        <v>0</v>
      </c>
      <c r="FT174" s="873">
        <v>2167</v>
      </c>
      <c r="FU174" s="873">
        <v>-6182</v>
      </c>
      <c r="FV174" s="873">
        <v>0</v>
      </c>
      <c r="FW174" s="873">
        <v>-6182</v>
      </c>
      <c r="FX174" s="873">
        <v>3072</v>
      </c>
      <c r="FY174" s="873">
        <v>0</v>
      </c>
      <c r="FZ174" s="873">
        <v>3072</v>
      </c>
      <c r="GA174" s="873">
        <v>-1036</v>
      </c>
      <c r="GB174" s="873">
        <v>0</v>
      </c>
      <c r="GC174" s="873">
        <v>-1036</v>
      </c>
      <c r="GD174" s="873">
        <v>-14407227</v>
      </c>
      <c r="GE174" s="873">
        <v>0</v>
      </c>
      <c r="GF174" s="873">
        <v>-14407227</v>
      </c>
      <c r="GG174" s="873">
        <v>0</v>
      </c>
      <c r="GH174" s="873">
        <v>0</v>
      </c>
      <c r="GI174" s="873">
        <v>0</v>
      </c>
      <c r="GJ174" s="873">
        <v>-247188</v>
      </c>
      <c r="GK174" s="873">
        <v>0</v>
      </c>
      <c r="GL174" s="873">
        <v>-247188</v>
      </c>
      <c r="GM174" s="873">
        <v>-14760190</v>
      </c>
      <c r="GN174" s="873">
        <v>0</v>
      </c>
      <c r="GO174" s="873">
        <v>-14760190</v>
      </c>
      <c r="GP174" s="873">
        <v>0</v>
      </c>
      <c r="GQ174" s="873">
        <v>0</v>
      </c>
      <c r="GR174" s="873">
        <v>0</v>
      </c>
      <c r="GS174" s="873">
        <v>0</v>
      </c>
      <c r="GT174" s="873">
        <v>0</v>
      </c>
      <c r="GU174" s="873">
        <v>0</v>
      </c>
      <c r="GV174" s="873">
        <v>0</v>
      </c>
      <c r="GW174" s="873">
        <v>0</v>
      </c>
      <c r="GX174" s="873">
        <v>0</v>
      </c>
      <c r="GY174" s="873">
        <v>50719602</v>
      </c>
      <c r="GZ174" s="873">
        <v>0</v>
      </c>
      <c r="HA174" s="873">
        <v>50719602</v>
      </c>
      <c r="HB174" s="873">
        <v>-3012</v>
      </c>
      <c r="HC174" s="873">
        <v>0</v>
      </c>
      <c r="HD174" s="873">
        <v>-3012</v>
      </c>
      <c r="HE174" s="873">
        <v>-5482708</v>
      </c>
      <c r="HF174" s="873">
        <v>0</v>
      </c>
      <c r="HG174" s="873">
        <v>-5482708</v>
      </c>
      <c r="HH174" s="873">
        <v>-2066324</v>
      </c>
      <c r="HI174" s="873">
        <v>0</v>
      </c>
      <c r="HJ174" s="873">
        <v>-2066324</v>
      </c>
      <c r="HK174" s="873">
        <v>-64307</v>
      </c>
      <c r="HL174" s="873">
        <v>0</v>
      </c>
      <c r="HM174" s="873">
        <v>-64307</v>
      </c>
      <c r="HN174" s="873">
        <v>-14760190</v>
      </c>
      <c r="HO174" s="873">
        <v>0</v>
      </c>
      <c r="HP174" s="873">
        <v>-14760190</v>
      </c>
      <c r="HQ174" s="873">
        <v>0</v>
      </c>
      <c r="HR174" s="873">
        <v>0</v>
      </c>
      <c r="HS174" s="873">
        <v>0</v>
      </c>
      <c r="HT174" s="873">
        <v>-22376541</v>
      </c>
      <c r="HU174" s="873">
        <v>0</v>
      </c>
      <c r="HV174" s="873">
        <v>-22376541</v>
      </c>
      <c r="HW174" s="873">
        <v>28343061</v>
      </c>
      <c r="HX174" s="873">
        <v>0</v>
      </c>
      <c r="HY174" s="873">
        <v>28343061</v>
      </c>
      <c r="HZ174" s="870" t="s">
        <v>692</v>
      </c>
      <c r="IA174" s="870" t="s">
        <v>687</v>
      </c>
      <c r="IB174" s="870" t="s">
        <v>1907</v>
      </c>
      <c r="IC174" s="870" t="s">
        <v>2735</v>
      </c>
      <c r="ID174" s="870" t="s">
        <v>2911</v>
      </c>
    </row>
    <row r="175" spans="1:238" x14ac:dyDescent="0.2">
      <c r="A175" s="870" t="s">
        <v>3069</v>
      </c>
      <c r="B175" s="870" t="s">
        <v>399</v>
      </c>
      <c r="C175" s="870" t="s">
        <v>398</v>
      </c>
      <c r="D175" s="873">
        <v>84985742</v>
      </c>
      <c r="E175" s="873">
        <v>0</v>
      </c>
      <c r="F175" s="873">
        <v>84985742</v>
      </c>
      <c r="G175" s="873">
        <v>-3272288</v>
      </c>
      <c r="H175" s="873">
        <v>0</v>
      </c>
      <c r="I175" s="873">
        <v>-3272288</v>
      </c>
      <c r="J175" s="873">
        <v>-247988</v>
      </c>
      <c r="K175" s="873">
        <v>0</v>
      </c>
      <c r="L175" s="873">
        <v>-247988</v>
      </c>
      <c r="M175" s="873">
        <v>338061</v>
      </c>
      <c r="N175" s="873">
        <v>0</v>
      </c>
      <c r="O175" s="873">
        <v>338061</v>
      </c>
      <c r="P175" s="873">
        <v>269421</v>
      </c>
      <c r="Q175" s="873">
        <v>0</v>
      </c>
      <c r="R175" s="873">
        <v>269421</v>
      </c>
      <c r="S175" s="873">
        <v>-43153</v>
      </c>
      <c r="T175" s="873">
        <v>0</v>
      </c>
      <c r="U175" s="873">
        <v>-43153</v>
      </c>
      <c r="V175" s="873">
        <v>316341</v>
      </c>
      <c r="W175" s="873">
        <v>0</v>
      </c>
      <c r="X175" s="873">
        <v>316341</v>
      </c>
      <c r="Y175" s="873">
        <v>-8594246</v>
      </c>
      <c r="Z175" s="873">
        <v>0</v>
      </c>
      <c r="AA175" s="873">
        <v>-8594246</v>
      </c>
      <c r="AB175" s="873">
        <v>-36973</v>
      </c>
      <c r="AC175" s="873">
        <v>0</v>
      </c>
      <c r="AD175" s="873">
        <v>-36973</v>
      </c>
      <c r="AE175" s="873">
        <v>-499741</v>
      </c>
      <c r="AF175" s="873">
        <v>0</v>
      </c>
      <c r="AG175" s="873">
        <v>-499741</v>
      </c>
      <c r="AH175" s="873">
        <v>-389</v>
      </c>
      <c r="AI175" s="873">
        <v>0</v>
      </c>
      <c r="AJ175" s="873">
        <v>-389</v>
      </c>
      <c r="AK175" s="873">
        <v>0</v>
      </c>
      <c r="AL175" s="873">
        <v>0</v>
      </c>
      <c r="AM175" s="873">
        <v>0</v>
      </c>
      <c r="AN175" s="873">
        <v>-10553</v>
      </c>
      <c r="AO175" s="873">
        <v>0</v>
      </c>
      <c r="AP175" s="873">
        <v>-10553</v>
      </c>
      <c r="AQ175" s="873">
        <v>0</v>
      </c>
      <c r="AR175" s="873">
        <v>0</v>
      </c>
      <c r="AS175" s="873">
        <v>0</v>
      </c>
      <c r="AT175" s="873">
        <v>-488799</v>
      </c>
      <c r="AU175" s="873">
        <v>0</v>
      </c>
      <c r="AV175" s="873">
        <v>-488799</v>
      </c>
      <c r="AW175" s="873">
        <v>-1028</v>
      </c>
      <c r="AX175" s="873">
        <v>0</v>
      </c>
      <c r="AY175" s="873">
        <v>-1028</v>
      </c>
      <c r="AZ175" s="873">
        <v>1476344</v>
      </c>
      <c r="BA175" s="873">
        <v>0</v>
      </c>
      <c r="BB175" s="873">
        <v>1476344</v>
      </c>
      <c r="BC175" s="873">
        <v>-42145</v>
      </c>
      <c r="BD175" s="873">
        <v>0</v>
      </c>
      <c r="BE175" s="873">
        <v>-42145</v>
      </c>
      <c r="BF175" s="873">
        <v>-4064127</v>
      </c>
      <c r="BG175" s="873">
        <v>0</v>
      </c>
      <c r="BH175" s="873">
        <v>-4064127</v>
      </c>
      <c r="BI175" s="873">
        <v>-9651</v>
      </c>
      <c r="BJ175" s="873">
        <v>0</v>
      </c>
      <c r="BK175" s="873">
        <v>-9651</v>
      </c>
      <c r="BL175" s="873">
        <v>-55762</v>
      </c>
      <c r="BM175" s="873">
        <v>0</v>
      </c>
      <c r="BN175" s="873">
        <v>-55762</v>
      </c>
      <c r="BO175" s="873">
        <v>0</v>
      </c>
      <c r="BP175" s="873">
        <v>0</v>
      </c>
      <c r="BQ175" s="873">
        <v>0</v>
      </c>
      <c r="BR175" s="873">
        <v>-11981</v>
      </c>
      <c r="BS175" s="873">
        <v>0</v>
      </c>
      <c r="BT175" s="873">
        <v>-11981</v>
      </c>
      <c r="BU175" s="873">
        <v>0</v>
      </c>
      <c r="BV175" s="873">
        <v>0</v>
      </c>
      <c r="BW175" s="873">
        <v>0</v>
      </c>
      <c r="BX175" s="873">
        <v>0</v>
      </c>
      <c r="BY175" s="873">
        <v>0</v>
      </c>
      <c r="BZ175" s="873">
        <v>0</v>
      </c>
      <c r="CA175" s="873">
        <v>0</v>
      </c>
      <c r="CB175" s="873">
        <v>0</v>
      </c>
      <c r="CC175" s="873">
        <v>0</v>
      </c>
      <c r="CD175" s="873">
        <v>-11801309</v>
      </c>
      <c r="CE175" s="873">
        <v>0</v>
      </c>
      <c r="CF175" s="873">
        <v>-11801309</v>
      </c>
      <c r="CG175" s="873">
        <v>-40231</v>
      </c>
      <c r="CH175" s="873">
        <v>0</v>
      </c>
      <c r="CI175" s="873">
        <v>-40231</v>
      </c>
      <c r="CJ175" s="873">
        <v>-4174</v>
      </c>
      <c r="CK175" s="873">
        <v>0</v>
      </c>
      <c r="CL175" s="873">
        <v>-4174</v>
      </c>
      <c r="CM175" s="873">
        <v>-1025386</v>
      </c>
      <c r="CN175" s="873">
        <v>0</v>
      </c>
      <c r="CO175" s="873">
        <v>-1025386</v>
      </c>
      <c r="CP175" s="873">
        <v>-50108</v>
      </c>
      <c r="CQ175" s="873">
        <v>0</v>
      </c>
      <c r="CR175" s="873">
        <v>-50108</v>
      </c>
      <c r="CS175" s="873">
        <v>-1119899</v>
      </c>
      <c r="CT175" s="873">
        <v>0</v>
      </c>
      <c r="CU175" s="873">
        <v>-1119899</v>
      </c>
      <c r="CV175" s="873">
        <v>-107160</v>
      </c>
      <c r="CW175" s="873">
        <v>0</v>
      </c>
      <c r="CX175" s="873">
        <v>-107160</v>
      </c>
      <c r="CY175" s="873">
        <v>2572</v>
      </c>
      <c r="CZ175" s="873">
        <v>0</v>
      </c>
      <c r="DA175" s="873">
        <v>2572</v>
      </c>
      <c r="DB175" s="873">
        <v>-8078</v>
      </c>
      <c r="DC175" s="873">
        <v>0</v>
      </c>
      <c r="DD175" s="873">
        <v>-8078</v>
      </c>
      <c r="DE175" s="873">
        <v>197</v>
      </c>
      <c r="DF175" s="873">
        <v>0</v>
      </c>
      <c r="DG175" s="873">
        <v>197</v>
      </c>
      <c r="DH175" s="873">
        <v>0</v>
      </c>
      <c r="DI175" s="873">
        <v>0</v>
      </c>
      <c r="DJ175" s="873">
        <v>0</v>
      </c>
      <c r="DK175" s="873">
        <v>0</v>
      </c>
      <c r="DL175" s="873">
        <v>0</v>
      </c>
      <c r="DM175" s="873">
        <v>0</v>
      </c>
      <c r="DN175" s="873">
        <v>0</v>
      </c>
      <c r="DO175" s="873">
        <v>0</v>
      </c>
      <c r="DP175" s="873">
        <v>0</v>
      </c>
      <c r="DQ175" s="873">
        <v>0</v>
      </c>
      <c r="DR175" s="873">
        <v>0</v>
      </c>
      <c r="DS175" s="873">
        <v>0</v>
      </c>
      <c r="DT175" s="873">
        <v>0</v>
      </c>
      <c r="DU175" s="873">
        <v>0</v>
      </c>
      <c r="DV175" s="873">
        <v>0</v>
      </c>
      <c r="DW175" s="873">
        <v>0</v>
      </c>
      <c r="DX175" s="873">
        <v>0</v>
      </c>
      <c r="DY175" s="873">
        <v>0</v>
      </c>
      <c r="DZ175" s="873">
        <v>0</v>
      </c>
      <c r="EA175" s="873">
        <v>0</v>
      </c>
      <c r="EB175" s="873">
        <v>0</v>
      </c>
      <c r="EC175" s="873">
        <v>0</v>
      </c>
      <c r="ED175" s="873">
        <v>0</v>
      </c>
      <c r="EE175" s="873">
        <v>0</v>
      </c>
      <c r="EF175" s="873">
        <v>0</v>
      </c>
      <c r="EG175" s="873">
        <v>0</v>
      </c>
      <c r="EH175" s="873">
        <v>-112469</v>
      </c>
      <c r="EI175" s="873">
        <v>0</v>
      </c>
      <c r="EJ175" s="873">
        <v>-112469</v>
      </c>
      <c r="EK175" s="873">
        <v>0</v>
      </c>
      <c r="EL175" s="873">
        <v>0</v>
      </c>
      <c r="EM175" s="873">
        <v>0</v>
      </c>
      <c r="EN175" s="873">
        <v>0</v>
      </c>
      <c r="EO175" s="873">
        <v>0</v>
      </c>
      <c r="EP175" s="873">
        <v>0</v>
      </c>
      <c r="EQ175" s="873">
        <v>0</v>
      </c>
      <c r="ER175" s="873">
        <v>0</v>
      </c>
      <c r="ES175" s="873">
        <v>0</v>
      </c>
      <c r="ET175" s="873">
        <v>0</v>
      </c>
      <c r="EU175" s="873">
        <v>0</v>
      </c>
      <c r="EV175" s="873">
        <v>0</v>
      </c>
      <c r="EW175" s="873">
        <v>0</v>
      </c>
      <c r="EX175" s="873">
        <v>0</v>
      </c>
      <c r="EY175" s="873">
        <v>0</v>
      </c>
      <c r="EZ175" s="873">
        <v>0</v>
      </c>
      <c r="FA175" s="873">
        <v>0</v>
      </c>
      <c r="FB175" s="873">
        <v>0</v>
      </c>
      <c r="FC175" s="873">
        <v>-11981</v>
      </c>
      <c r="FD175" s="873">
        <v>0</v>
      </c>
      <c r="FE175" s="873">
        <v>-11981</v>
      </c>
      <c r="FF175" s="873">
        <v>0</v>
      </c>
      <c r="FG175" s="873">
        <v>0</v>
      </c>
      <c r="FH175" s="873">
        <v>0</v>
      </c>
      <c r="FI175" s="873">
        <v>0</v>
      </c>
      <c r="FJ175" s="873">
        <v>0</v>
      </c>
      <c r="FK175" s="873">
        <v>0</v>
      </c>
      <c r="FL175" s="873">
        <v>0</v>
      </c>
      <c r="FM175" s="873">
        <v>0</v>
      </c>
      <c r="FN175" s="873">
        <v>0</v>
      </c>
      <c r="FO175" s="873">
        <v>-22356</v>
      </c>
      <c r="FP175" s="873">
        <v>0</v>
      </c>
      <c r="FQ175" s="873">
        <v>-22356</v>
      </c>
      <c r="FR175" s="873">
        <v>1459</v>
      </c>
      <c r="FS175" s="873">
        <v>0</v>
      </c>
      <c r="FT175" s="873">
        <v>1459</v>
      </c>
      <c r="FU175" s="873">
        <v>-11826</v>
      </c>
      <c r="FV175" s="873">
        <v>0</v>
      </c>
      <c r="FW175" s="873">
        <v>-11826</v>
      </c>
      <c r="FX175" s="873">
        <v>15580</v>
      </c>
      <c r="FY175" s="873">
        <v>0</v>
      </c>
      <c r="FZ175" s="873">
        <v>15580</v>
      </c>
      <c r="GA175" s="873">
        <v>0</v>
      </c>
      <c r="GB175" s="873">
        <v>0</v>
      </c>
      <c r="GC175" s="873">
        <v>0</v>
      </c>
      <c r="GD175" s="873">
        <v>-28194009</v>
      </c>
      <c r="GE175" s="873">
        <v>0</v>
      </c>
      <c r="GF175" s="873">
        <v>-28194009</v>
      </c>
      <c r="GG175" s="873">
        <v>-195478</v>
      </c>
      <c r="GH175" s="873">
        <v>0</v>
      </c>
      <c r="GI175" s="873">
        <v>-195478</v>
      </c>
      <c r="GJ175" s="873">
        <v>-228239</v>
      </c>
      <c r="GK175" s="873">
        <v>0</v>
      </c>
      <c r="GL175" s="873">
        <v>-228239</v>
      </c>
      <c r="GM175" s="873">
        <v>-28646850</v>
      </c>
      <c r="GN175" s="873">
        <v>0</v>
      </c>
      <c r="GO175" s="873">
        <v>-28646850</v>
      </c>
      <c r="GP175" s="873">
        <v>0</v>
      </c>
      <c r="GQ175" s="873">
        <v>0</v>
      </c>
      <c r="GR175" s="873">
        <v>0</v>
      </c>
      <c r="GS175" s="873">
        <v>0</v>
      </c>
      <c r="GT175" s="873">
        <v>0</v>
      </c>
      <c r="GU175" s="873">
        <v>0</v>
      </c>
      <c r="GV175" s="873">
        <v>0</v>
      </c>
      <c r="GW175" s="873">
        <v>0</v>
      </c>
      <c r="GX175" s="873">
        <v>0</v>
      </c>
      <c r="GY175" s="873">
        <v>81713454</v>
      </c>
      <c r="GZ175" s="873">
        <v>0</v>
      </c>
      <c r="HA175" s="873">
        <v>81713454</v>
      </c>
      <c r="HB175" s="873">
        <v>316341</v>
      </c>
      <c r="HC175" s="873">
        <v>0</v>
      </c>
      <c r="HD175" s="873">
        <v>316341</v>
      </c>
      <c r="HE175" s="873">
        <v>-11801309</v>
      </c>
      <c r="HF175" s="873">
        <v>0</v>
      </c>
      <c r="HG175" s="873">
        <v>-11801309</v>
      </c>
      <c r="HH175" s="873">
        <v>-1119899</v>
      </c>
      <c r="HI175" s="873">
        <v>0</v>
      </c>
      <c r="HJ175" s="873">
        <v>-1119899</v>
      </c>
      <c r="HK175" s="873">
        <v>-112469</v>
      </c>
      <c r="HL175" s="873">
        <v>0</v>
      </c>
      <c r="HM175" s="873">
        <v>-112469</v>
      </c>
      <c r="HN175" s="873">
        <v>-28646850</v>
      </c>
      <c r="HO175" s="873">
        <v>0</v>
      </c>
      <c r="HP175" s="873">
        <v>-28646850</v>
      </c>
      <c r="HQ175" s="873">
        <v>0</v>
      </c>
      <c r="HR175" s="873">
        <v>0</v>
      </c>
      <c r="HS175" s="873">
        <v>0</v>
      </c>
      <c r="HT175" s="873">
        <v>-41364186</v>
      </c>
      <c r="HU175" s="873">
        <v>0</v>
      </c>
      <c r="HV175" s="873">
        <v>-41364186</v>
      </c>
      <c r="HW175" s="873">
        <v>40349268</v>
      </c>
      <c r="HX175" s="873">
        <v>0</v>
      </c>
      <c r="HY175" s="873">
        <v>40349268</v>
      </c>
      <c r="HZ175" s="870" t="s">
        <v>695</v>
      </c>
      <c r="IA175" s="870" t="s">
        <v>694</v>
      </c>
      <c r="IB175" s="870" t="s">
        <v>1907</v>
      </c>
      <c r="IC175" s="870" t="s">
        <v>2735</v>
      </c>
      <c r="ID175" s="870" t="s">
        <v>2912</v>
      </c>
    </row>
    <row r="176" spans="1:238" x14ac:dyDescent="0.2">
      <c r="A176" s="870" t="s">
        <v>3069</v>
      </c>
      <c r="B176" s="870" t="s">
        <v>401</v>
      </c>
      <c r="C176" s="870" t="s">
        <v>400</v>
      </c>
      <c r="D176" s="873">
        <v>53754852</v>
      </c>
      <c r="E176" s="873">
        <v>0</v>
      </c>
      <c r="F176" s="873">
        <v>53754852</v>
      </c>
      <c r="G176" s="873">
        <v>-1428384</v>
      </c>
      <c r="H176" s="873">
        <v>0</v>
      </c>
      <c r="I176" s="873">
        <v>-1428384</v>
      </c>
      <c r="J176" s="873">
        <v>-491415</v>
      </c>
      <c r="K176" s="873">
        <v>0</v>
      </c>
      <c r="L176" s="873">
        <v>-491415</v>
      </c>
      <c r="M176" s="873">
        <v>-41713</v>
      </c>
      <c r="N176" s="873">
        <v>0</v>
      </c>
      <c r="O176" s="873">
        <v>-41713</v>
      </c>
      <c r="P176" s="873">
        <v>45026</v>
      </c>
      <c r="Q176" s="873">
        <v>0</v>
      </c>
      <c r="R176" s="873">
        <v>45026</v>
      </c>
      <c r="S176" s="873">
        <v>335381</v>
      </c>
      <c r="T176" s="873">
        <v>0</v>
      </c>
      <c r="U176" s="873">
        <v>335381</v>
      </c>
      <c r="V176" s="873">
        <v>-152721</v>
      </c>
      <c r="W176" s="873">
        <v>0</v>
      </c>
      <c r="X176" s="873">
        <v>-152721</v>
      </c>
      <c r="Y176" s="873">
        <v>-5102321</v>
      </c>
      <c r="Z176" s="873">
        <v>0</v>
      </c>
      <c r="AA176" s="873">
        <v>-5102321</v>
      </c>
      <c r="AB176" s="873">
        <v>0</v>
      </c>
      <c r="AC176" s="873">
        <v>0</v>
      </c>
      <c r="AD176" s="873">
        <v>0</v>
      </c>
      <c r="AE176" s="873">
        <v>-376243</v>
      </c>
      <c r="AF176" s="873">
        <v>0</v>
      </c>
      <c r="AG176" s="873">
        <v>-376243</v>
      </c>
      <c r="AH176" s="873">
        <v>-13633</v>
      </c>
      <c r="AI176" s="873">
        <v>0</v>
      </c>
      <c r="AJ176" s="873">
        <v>-13633</v>
      </c>
      <c r="AK176" s="873">
        <v>0</v>
      </c>
      <c r="AL176" s="873">
        <v>0</v>
      </c>
      <c r="AM176" s="873">
        <v>0</v>
      </c>
      <c r="AN176" s="873">
        <v>-71673</v>
      </c>
      <c r="AO176" s="873">
        <v>0</v>
      </c>
      <c r="AP176" s="873">
        <v>-71673</v>
      </c>
      <c r="AQ176" s="873">
        <v>0</v>
      </c>
      <c r="AR176" s="873">
        <v>0</v>
      </c>
      <c r="AS176" s="873">
        <v>0</v>
      </c>
      <c r="AT176" s="873">
        <v>-290937</v>
      </c>
      <c r="AU176" s="873">
        <v>0</v>
      </c>
      <c r="AV176" s="873">
        <v>-290937</v>
      </c>
      <c r="AW176" s="873">
        <v>0</v>
      </c>
      <c r="AX176" s="873">
        <v>0</v>
      </c>
      <c r="AY176" s="873">
        <v>0</v>
      </c>
      <c r="AZ176" s="873">
        <v>994469</v>
      </c>
      <c r="BA176" s="873">
        <v>0</v>
      </c>
      <c r="BB176" s="873">
        <v>994469</v>
      </c>
      <c r="BC176" s="873">
        <v>-29286</v>
      </c>
      <c r="BD176" s="873">
        <v>0</v>
      </c>
      <c r="BE176" s="873">
        <v>-29286</v>
      </c>
      <c r="BF176" s="873">
        <v>-2276781</v>
      </c>
      <c r="BG176" s="873">
        <v>0</v>
      </c>
      <c r="BH176" s="873">
        <v>-2276781</v>
      </c>
      <c r="BI176" s="873">
        <v>-2109</v>
      </c>
      <c r="BJ176" s="873">
        <v>0</v>
      </c>
      <c r="BK176" s="873">
        <v>-2109</v>
      </c>
      <c r="BL176" s="873">
        <v>-77332</v>
      </c>
      <c r="BM176" s="873">
        <v>0</v>
      </c>
      <c r="BN176" s="873">
        <v>-77332</v>
      </c>
      <c r="BO176" s="873">
        <v>0</v>
      </c>
      <c r="BP176" s="873">
        <v>0</v>
      </c>
      <c r="BQ176" s="873">
        <v>0</v>
      </c>
      <c r="BR176" s="873">
        <v>-18152</v>
      </c>
      <c r="BS176" s="873">
        <v>0</v>
      </c>
      <c r="BT176" s="873">
        <v>-18152</v>
      </c>
      <c r="BU176" s="873">
        <v>1115</v>
      </c>
      <c r="BV176" s="873">
        <v>0</v>
      </c>
      <c r="BW176" s="873">
        <v>1115</v>
      </c>
      <c r="BX176" s="873">
        <v>0</v>
      </c>
      <c r="BY176" s="873">
        <v>0</v>
      </c>
      <c r="BZ176" s="873">
        <v>0</v>
      </c>
      <c r="CA176" s="873">
        <v>0</v>
      </c>
      <c r="CB176" s="873">
        <v>0</v>
      </c>
      <c r="CC176" s="873">
        <v>0</v>
      </c>
      <c r="CD176" s="873">
        <v>-6886640</v>
      </c>
      <c r="CE176" s="873">
        <v>0</v>
      </c>
      <c r="CF176" s="873">
        <v>-6886640</v>
      </c>
      <c r="CG176" s="873">
        <v>0</v>
      </c>
      <c r="CH176" s="873">
        <v>0</v>
      </c>
      <c r="CI176" s="873">
        <v>0</v>
      </c>
      <c r="CJ176" s="873">
        <v>-4241</v>
      </c>
      <c r="CK176" s="873">
        <v>0</v>
      </c>
      <c r="CL176" s="873">
        <v>-4241</v>
      </c>
      <c r="CM176" s="873">
        <v>-1213223</v>
      </c>
      <c r="CN176" s="873">
        <v>0</v>
      </c>
      <c r="CO176" s="873">
        <v>-1213223</v>
      </c>
      <c r="CP176" s="873">
        <v>15062</v>
      </c>
      <c r="CQ176" s="873">
        <v>0</v>
      </c>
      <c r="CR176" s="873">
        <v>15062</v>
      </c>
      <c r="CS176" s="873">
        <v>-1202402</v>
      </c>
      <c r="CT176" s="873">
        <v>0</v>
      </c>
      <c r="CU176" s="873">
        <v>-1202402</v>
      </c>
      <c r="CV176" s="873">
        <v>-66810</v>
      </c>
      <c r="CW176" s="873">
        <v>0</v>
      </c>
      <c r="CX176" s="873">
        <v>-66810</v>
      </c>
      <c r="CY176" s="873">
        <v>-1329</v>
      </c>
      <c r="CZ176" s="873">
        <v>0</v>
      </c>
      <c r="DA176" s="873">
        <v>-1329</v>
      </c>
      <c r="DB176" s="873">
        <v>-297222</v>
      </c>
      <c r="DC176" s="873">
        <v>0</v>
      </c>
      <c r="DD176" s="873">
        <v>-297222</v>
      </c>
      <c r="DE176" s="873">
        <v>146</v>
      </c>
      <c r="DF176" s="873">
        <v>0</v>
      </c>
      <c r="DG176" s="873">
        <v>146</v>
      </c>
      <c r="DH176" s="873">
        <v>0</v>
      </c>
      <c r="DI176" s="873">
        <v>0</v>
      </c>
      <c r="DJ176" s="873">
        <v>0</v>
      </c>
      <c r="DK176" s="873">
        <v>0</v>
      </c>
      <c r="DL176" s="873">
        <v>0</v>
      </c>
      <c r="DM176" s="873">
        <v>0</v>
      </c>
      <c r="DN176" s="873">
        <v>0</v>
      </c>
      <c r="DO176" s="873">
        <v>0</v>
      </c>
      <c r="DP176" s="873">
        <v>0</v>
      </c>
      <c r="DQ176" s="873">
        <v>0</v>
      </c>
      <c r="DR176" s="873">
        <v>0</v>
      </c>
      <c r="DS176" s="873">
        <v>0</v>
      </c>
      <c r="DT176" s="873">
        <v>0</v>
      </c>
      <c r="DU176" s="873">
        <v>0</v>
      </c>
      <c r="DV176" s="873">
        <v>0</v>
      </c>
      <c r="DW176" s="873">
        <v>0</v>
      </c>
      <c r="DX176" s="873">
        <v>0</v>
      </c>
      <c r="DY176" s="873">
        <v>0</v>
      </c>
      <c r="DZ176" s="873">
        <v>0</v>
      </c>
      <c r="EA176" s="873">
        <v>0</v>
      </c>
      <c r="EB176" s="873">
        <v>0</v>
      </c>
      <c r="EC176" s="873">
        <v>0</v>
      </c>
      <c r="ED176" s="873">
        <v>0</v>
      </c>
      <c r="EE176" s="873">
        <v>0</v>
      </c>
      <c r="EF176" s="873">
        <v>0</v>
      </c>
      <c r="EG176" s="873">
        <v>0</v>
      </c>
      <c r="EH176" s="873">
        <v>-365215</v>
      </c>
      <c r="EI176" s="873">
        <v>0</v>
      </c>
      <c r="EJ176" s="873">
        <v>-365215</v>
      </c>
      <c r="EK176" s="873">
        <v>0</v>
      </c>
      <c r="EL176" s="873">
        <v>0</v>
      </c>
      <c r="EM176" s="873">
        <v>0</v>
      </c>
      <c r="EN176" s="873">
        <v>0</v>
      </c>
      <c r="EO176" s="873">
        <v>0</v>
      </c>
      <c r="EP176" s="873">
        <v>0</v>
      </c>
      <c r="EQ176" s="873">
        <v>0</v>
      </c>
      <c r="ER176" s="873">
        <v>0</v>
      </c>
      <c r="ES176" s="873">
        <v>0</v>
      </c>
      <c r="ET176" s="873">
        <v>0</v>
      </c>
      <c r="EU176" s="873">
        <v>0</v>
      </c>
      <c r="EV176" s="873">
        <v>0</v>
      </c>
      <c r="EW176" s="873">
        <v>0</v>
      </c>
      <c r="EX176" s="873">
        <v>0</v>
      </c>
      <c r="EY176" s="873">
        <v>0</v>
      </c>
      <c r="EZ176" s="873">
        <v>53</v>
      </c>
      <c r="FA176" s="873">
        <v>0</v>
      </c>
      <c r="FB176" s="873">
        <v>53</v>
      </c>
      <c r="FC176" s="873">
        <v>-18355</v>
      </c>
      <c r="FD176" s="873">
        <v>0</v>
      </c>
      <c r="FE176" s="873">
        <v>-18355</v>
      </c>
      <c r="FF176" s="873">
        <v>1115</v>
      </c>
      <c r="FG176" s="873">
        <v>0</v>
      </c>
      <c r="FH176" s="873">
        <v>1115</v>
      </c>
      <c r="FI176" s="873">
        <v>-1500</v>
      </c>
      <c r="FJ176" s="873">
        <v>0</v>
      </c>
      <c r="FK176" s="873">
        <v>-1500</v>
      </c>
      <c r="FL176" s="873">
        <v>0</v>
      </c>
      <c r="FM176" s="873">
        <v>0</v>
      </c>
      <c r="FN176" s="873">
        <v>0</v>
      </c>
      <c r="FO176" s="873">
        <v>-14327</v>
      </c>
      <c r="FP176" s="873">
        <v>0</v>
      </c>
      <c r="FQ176" s="873">
        <v>-14327</v>
      </c>
      <c r="FR176" s="873">
        <v>178</v>
      </c>
      <c r="FS176" s="873">
        <v>0</v>
      </c>
      <c r="FT176" s="873">
        <v>178</v>
      </c>
      <c r="FU176" s="873">
        <v>-781</v>
      </c>
      <c r="FV176" s="873">
        <v>0</v>
      </c>
      <c r="FW176" s="873">
        <v>-781</v>
      </c>
      <c r="FX176" s="873">
        <v>4161</v>
      </c>
      <c r="FY176" s="873">
        <v>0</v>
      </c>
      <c r="FZ176" s="873">
        <v>4161</v>
      </c>
      <c r="GA176" s="873">
        <v>-1721</v>
      </c>
      <c r="GB176" s="873">
        <v>0</v>
      </c>
      <c r="GC176" s="873">
        <v>-1721</v>
      </c>
      <c r="GD176" s="873">
        <v>-18591968</v>
      </c>
      <c r="GE176" s="873">
        <v>0</v>
      </c>
      <c r="GF176" s="873">
        <v>-18591968</v>
      </c>
      <c r="GG176" s="873">
        <v>-52793</v>
      </c>
      <c r="GH176" s="873">
        <v>0</v>
      </c>
      <c r="GI176" s="873">
        <v>-52793</v>
      </c>
      <c r="GJ176" s="873">
        <v>-165827</v>
      </c>
      <c r="GK176" s="873">
        <v>0</v>
      </c>
      <c r="GL176" s="873">
        <v>-165827</v>
      </c>
      <c r="GM176" s="873">
        <v>-18841765</v>
      </c>
      <c r="GN176" s="873">
        <v>0</v>
      </c>
      <c r="GO176" s="873">
        <v>-18841765</v>
      </c>
      <c r="GP176" s="873">
        <v>0</v>
      </c>
      <c r="GQ176" s="873">
        <v>0</v>
      </c>
      <c r="GR176" s="873">
        <v>0</v>
      </c>
      <c r="GS176" s="873">
        <v>0</v>
      </c>
      <c r="GT176" s="873">
        <v>0</v>
      </c>
      <c r="GU176" s="873">
        <v>0</v>
      </c>
      <c r="GV176" s="873">
        <v>0</v>
      </c>
      <c r="GW176" s="873">
        <v>0</v>
      </c>
      <c r="GX176" s="873">
        <v>0</v>
      </c>
      <c r="GY176" s="873">
        <v>52326468</v>
      </c>
      <c r="GZ176" s="873">
        <v>0</v>
      </c>
      <c r="HA176" s="873">
        <v>52326468</v>
      </c>
      <c r="HB176" s="873">
        <v>-152721</v>
      </c>
      <c r="HC176" s="873">
        <v>0</v>
      </c>
      <c r="HD176" s="873">
        <v>-152721</v>
      </c>
      <c r="HE176" s="873">
        <v>-6886640</v>
      </c>
      <c r="HF176" s="873">
        <v>0</v>
      </c>
      <c r="HG176" s="873">
        <v>-6886640</v>
      </c>
      <c r="HH176" s="873">
        <v>-1202402</v>
      </c>
      <c r="HI176" s="873">
        <v>0</v>
      </c>
      <c r="HJ176" s="873">
        <v>-1202402</v>
      </c>
      <c r="HK176" s="873">
        <v>-365215</v>
      </c>
      <c r="HL176" s="873">
        <v>0</v>
      </c>
      <c r="HM176" s="873">
        <v>-365215</v>
      </c>
      <c r="HN176" s="873">
        <v>-18841765</v>
      </c>
      <c r="HO176" s="873">
        <v>0</v>
      </c>
      <c r="HP176" s="873">
        <v>-18841765</v>
      </c>
      <c r="HQ176" s="873">
        <v>0</v>
      </c>
      <c r="HR176" s="873">
        <v>0</v>
      </c>
      <c r="HS176" s="873">
        <v>0</v>
      </c>
      <c r="HT176" s="873">
        <v>-27448743</v>
      </c>
      <c r="HU176" s="873">
        <v>0</v>
      </c>
      <c r="HV176" s="873">
        <v>-27448743</v>
      </c>
      <c r="HW176" s="873">
        <v>24877725</v>
      </c>
      <c r="HX176" s="873">
        <v>0</v>
      </c>
      <c r="HY176" s="873">
        <v>24877725</v>
      </c>
      <c r="HZ176" s="870" t="s">
        <v>736</v>
      </c>
      <c r="IA176" s="870" t="s">
        <v>735</v>
      </c>
      <c r="IB176" s="870" t="s">
        <v>1907</v>
      </c>
      <c r="IC176" s="870" t="s">
        <v>2736</v>
      </c>
      <c r="ID176" s="870" t="s">
        <v>2913</v>
      </c>
    </row>
    <row r="177" spans="1:238" x14ac:dyDescent="0.2">
      <c r="A177" s="870" t="s">
        <v>3069</v>
      </c>
      <c r="B177" s="870" t="s">
        <v>402</v>
      </c>
      <c r="C177" s="870" t="s">
        <v>853</v>
      </c>
      <c r="D177" s="873">
        <v>173794160</v>
      </c>
      <c r="E177" s="873">
        <v>9645606</v>
      </c>
      <c r="F177" s="873">
        <v>183439766</v>
      </c>
      <c r="G177" s="873">
        <v>-12428902</v>
      </c>
      <c r="H177" s="873">
        <v>-588977</v>
      </c>
      <c r="I177" s="873">
        <v>-13017879</v>
      </c>
      <c r="J177" s="873">
        <v>-851410</v>
      </c>
      <c r="K177" s="873">
        <v>-204372</v>
      </c>
      <c r="L177" s="873">
        <v>-1055782</v>
      </c>
      <c r="M177" s="873">
        <v>-475435</v>
      </c>
      <c r="N177" s="873">
        <v>-519300</v>
      </c>
      <c r="O177" s="873">
        <v>-994735</v>
      </c>
      <c r="P177" s="873">
        <v>3170603</v>
      </c>
      <c r="Q177" s="873">
        <v>232468</v>
      </c>
      <c r="R177" s="873">
        <v>3403071</v>
      </c>
      <c r="S177" s="873">
        <v>1633845</v>
      </c>
      <c r="T177" s="873">
        <v>87072</v>
      </c>
      <c r="U177" s="873">
        <v>1720917</v>
      </c>
      <c r="V177" s="873">
        <v>3477603</v>
      </c>
      <c r="W177" s="873">
        <v>-404132</v>
      </c>
      <c r="X177" s="873">
        <v>3073471</v>
      </c>
      <c r="Y177" s="873">
        <v>-10322017</v>
      </c>
      <c r="Z177" s="873">
        <v>-84855</v>
      </c>
      <c r="AA177" s="873">
        <v>-10406872</v>
      </c>
      <c r="AB177" s="873">
        <v>-44559</v>
      </c>
      <c r="AC177" s="873">
        <v>0</v>
      </c>
      <c r="AD177" s="873">
        <v>-44559</v>
      </c>
      <c r="AE177" s="873">
        <v>-504011</v>
      </c>
      <c r="AF177" s="873">
        <v>2081</v>
      </c>
      <c r="AG177" s="873">
        <v>-501930</v>
      </c>
      <c r="AH177" s="873">
        <v>-3530</v>
      </c>
      <c r="AI177" s="873">
        <v>0</v>
      </c>
      <c r="AJ177" s="873">
        <v>-3530</v>
      </c>
      <c r="AK177" s="873">
        <v>0</v>
      </c>
      <c r="AL177" s="873">
        <v>0</v>
      </c>
      <c r="AM177" s="873">
        <v>0</v>
      </c>
      <c r="AN177" s="873">
        <v>26309</v>
      </c>
      <c r="AO177" s="873">
        <v>0</v>
      </c>
      <c r="AP177" s="873">
        <v>26309</v>
      </c>
      <c r="AQ177" s="873">
        <v>0</v>
      </c>
      <c r="AR177" s="873">
        <v>0</v>
      </c>
      <c r="AS177" s="873">
        <v>0</v>
      </c>
      <c r="AT177" s="873">
        <v>-526790</v>
      </c>
      <c r="AU177" s="873">
        <v>2081</v>
      </c>
      <c r="AV177" s="873">
        <v>-524709</v>
      </c>
      <c r="AW177" s="873">
        <v>-33362</v>
      </c>
      <c r="AX177" s="873">
        <v>0</v>
      </c>
      <c r="AY177" s="873">
        <v>-33362</v>
      </c>
      <c r="AZ177" s="873">
        <v>3573434</v>
      </c>
      <c r="BA177" s="873">
        <v>222218</v>
      </c>
      <c r="BB177" s="873">
        <v>3795652</v>
      </c>
      <c r="BC177" s="873">
        <v>24127</v>
      </c>
      <c r="BD177" s="873">
        <v>-11911</v>
      </c>
      <c r="BE177" s="873">
        <v>12216</v>
      </c>
      <c r="BF177" s="873">
        <v>-14437160</v>
      </c>
      <c r="BG177" s="873">
        <v>-902406</v>
      </c>
      <c r="BH177" s="873">
        <v>-15339566</v>
      </c>
      <c r="BI177" s="873">
        <v>1735564</v>
      </c>
      <c r="BJ177" s="873">
        <v>659337</v>
      </c>
      <c r="BK177" s="873">
        <v>2394901</v>
      </c>
      <c r="BL177" s="873">
        <v>-144646</v>
      </c>
      <c r="BM177" s="873">
        <v>0</v>
      </c>
      <c r="BN177" s="873">
        <v>-144646</v>
      </c>
      <c r="BO177" s="873">
        <v>1047</v>
      </c>
      <c r="BP177" s="873">
        <v>0</v>
      </c>
      <c r="BQ177" s="873">
        <v>1047</v>
      </c>
      <c r="BR177" s="873">
        <v>-1572</v>
      </c>
      <c r="BS177" s="873">
        <v>0</v>
      </c>
      <c r="BT177" s="873">
        <v>-1572</v>
      </c>
      <c r="BU177" s="873">
        <v>0</v>
      </c>
      <c r="BV177" s="873">
        <v>0</v>
      </c>
      <c r="BW177" s="873">
        <v>0</v>
      </c>
      <c r="BX177" s="873">
        <v>0</v>
      </c>
      <c r="BY177" s="873">
        <v>0</v>
      </c>
      <c r="BZ177" s="873">
        <v>0</v>
      </c>
      <c r="CA177" s="873">
        <v>0</v>
      </c>
      <c r="CB177" s="873">
        <v>0</v>
      </c>
      <c r="CC177" s="873">
        <v>0</v>
      </c>
      <c r="CD177" s="873">
        <v>-20075234</v>
      </c>
      <c r="CE177" s="873">
        <v>-115536</v>
      </c>
      <c r="CF177" s="873">
        <v>-20190770</v>
      </c>
      <c r="CG177" s="873">
        <v>-26482</v>
      </c>
      <c r="CH177" s="873">
        <v>0</v>
      </c>
      <c r="CI177" s="873">
        <v>-26482</v>
      </c>
      <c r="CJ177" s="873">
        <v>-26732</v>
      </c>
      <c r="CK177" s="873">
        <v>0</v>
      </c>
      <c r="CL177" s="873">
        <v>-26732</v>
      </c>
      <c r="CM177" s="873">
        <v>-8786272</v>
      </c>
      <c r="CN177" s="873">
        <v>-680759</v>
      </c>
      <c r="CO177" s="873">
        <v>-9467031</v>
      </c>
      <c r="CP177" s="873">
        <v>-444891</v>
      </c>
      <c r="CQ177" s="873">
        <v>-62730</v>
      </c>
      <c r="CR177" s="873">
        <v>-507621</v>
      </c>
      <c r="CS177" s="873">
        <v>-9284377</v>
      </c>
      <c r="CT177" s="873">
        <v>-743489</v>
      </c>
      <c r="CU177" s="873">
        <v>-10027866</v>
      </c>
      <c r="CV177" s="873">
        <v>-111708</v>
      </c>
      <c r="CW177" s="873">
        <v>0</v>
      </c>
      <c r="CX177" s="873">
        <v>-111708</v>
      </c>
      <c r="CY177" s="873">
        <v>-314</v>
      </c>
      <c r="CZ177" s="873">
        <v>0</v>
      </c>
      <c r="DA177" s="873">
        <v>-314</v>
      </c>
      <c r="DB177" s="873">
        <v>-785181</v>
      </c>
      <c r="DC177" s="873">
        <v>0</v>
      </c>
      <c r="DD177" s="873">
        <v>-785181</v>
      </c>
      <c r="DE177" s="873">
        <v>15054</v>
      </c>
      <c r="DF177" s="873">
        <v>0</v>
      </c>
      <c r="DG177" s="873">
        <v>15054</v>
      </c>
      <c r="DH177" s="873">
        <v>0</v>
      </c>
      <c r="DI177" s="873">
        <v>0</v>
      </c>
      <c r="DJ177" s="873">
        <v>0</v>
      </c>
      <c r="DK177" s="873">
        <v>4889</v>
      </c>
      <c r="DL177" s="873">
        <v>0</v>
      </c>
      <c r="DM177" s="873">
        <v>4889</v>
      </c>
      <c r="DN177" s="873">
        <v>0</v>
      </c>
      <c r="DO177" s="873">
        <v>0</v>
      </c>
      <c r="DP177" s="873">
        <v>0</v>
      </c>
      <c r="DQ177" s="873">
        <v>0</v>
      </c>
      <c r="DR177" s="873">
        <v>0</v>
      </c>
      <c r="DS177" s="873">
        <v>0</v>
      </c>
      <c r="DT177" s="873">
        <v>0</v>
      </c>
      <c r="DU177" s="873">
        <v>0</v>
      </c>
      <c r="DV177" s="873">
        <v>0</v>
      </c>
      <c r="DW177" s="873">
        <v>0</v>
      </c>
      <c r="DX177" s="873">
        <v>0</v>
      </c>
      <c r="DY177" s="873">
        <v>0</v>
      </c>
      <c r="DZ177" s="873">
        <v>0</v>
      </c>
      <c r="EA177" s="873">
        <v>0</v>
      </c>
      <c r="EB177" s="873">
        <v>0</v>
      </c>
      <c r="EC177" s="873">
        <v>0</v>
      </c>
      <c r="ED177" s="873">
        <v>0</v>
      </c>
      <c r="EE177" s="873">
        <v>0</v>
      </c>
      <c r="EF177" s="873">
        <v>0</v>
      </c>
      <c r="EG177" s="873">
        <v>0</v>
      </c>
      <c r="EH177" s="873">
        <v>-877260</v>
      </c>
      <c r="EI177" s="873">
        <v>0</v>
      </c>
      <c r="EJ177" s="873">
        <v>-877260</v>
      </c>
      <c r="EK177" s="873">
        <v>0</v>
      </c>
      <c r="EL177" s="873">
        <v>0</v>
      </c>
      <c r="EM177" s="873">
        <v>0</v>
      </c>
      <c r="EN177" s="873">
        <v>-163838</v>
      </c>
      <c r="EO177" s="873">
        <v>0</v>
      </c>
      <c r="EP177" s="873">
        <v>-163838</v>
      </c>
      <c r="EQ177" s="873">
        <v>-10</v>
      </c>
      <c r="ER177" s="873">
        <v>0</v>
      </c>
      <c r="ES177" s="873">
        <v>-10</v>
      </c>
      <c r="ET177" s="873">
        <v>0</v>
      </c>
      <c r="EU177" s="873">
        <v>0</v>
      </c>
      <c r="EV177" s="873">
        <v>0</v>
      </c>
      <c r="EW177" s="873">
        <v>0</v>
      </c>
      <c r="EX177" s="873">
        <v>0</v>
      </c>
      <c r="EY177" s="873">
        <v>0</v>
      </c>
      <c r="EZ177" s="873">
        <v>12812</v>
      </c>
      <c r="FA177" s="873">
        <v>0</v>
      </c>
      <c r="FB177" s="873">
        <v>12812</v>
      </c>
      <c r="FC177" s="873">
        <v>0</v>
      </c>
      <c r="FD177" s="873">
        <v>0</v>
      </c>
      <c r="FE177" s="873">
        <v>0</v>
      </c>
      <c r="FF177" s="873">
        <v>0</v>
      </c>
      <c r="FG177" s="873">
        <v>0</v>
      </c>
      <c r="FH177" s="873">
        <v>0</v>
      </c>
      <c r="FI177" s="873">
        <v>0</v>
      </c>
      <c r="FJ177" s="873">
        <v>0</v>
      </c>
      <c r="FK177" s="873">
        <v>0</v>
      </c>
      <c r="FL177" s="873">
        <v>0</v>
      </c>
      <c r="FM177" s="873">
        <v>0</v>
      </c>
      <c r="FN177" s="873">
        <v>0</v>
      </c>
      <c r="FO177" s="873">
        <v>-28378</v>
      </c>
      <c r="FP177" s="873">
        <v>0</v>
      </c>
      <c r="FQ177" s="873">
        <v>-28378</v>
      </c>
      <c r="FR177" s="873">
        <v>4123</v>
      </c>
      <c r="FS177" s="873">
        <v>0</v>
      </c>
      <c r="FT177" s="873">
        <v>4123</v>
      </c>
      <c r="FU177" s="873">
        <v>-3820</v>
      </c>
      <c r="FV177" s="873">
        <v>-25</v>
      </c>
      <c r="FW177" s="873">
        <v>-3845</v>
      </c>
      <c r="FX177" s="873">
        <v>23815</v>
      </c>
      <c r="FY177" s="873">
        <v>0</v>
      </c>
      <c r="FZ177" s="873">
        <v>23815</v>
      </c>
      <c r="GA177" s="873">
        <v>0</v>
      </c>
      <c r="GB177" s="873">
        <v>0</v>
      </c>
      <c r="GC177" s="873">
        <v>0</v>
      </c>
      <c r="GD177" s="873">
        <v>-79001717</v>
      </c>
      <c r="GE177" s="873">
        <v>-2983863</v>
      </c>
      <c r="GF177" s="873">
        <v>-81985580</v>
      </c>
      <c r="GG177" s="873">
        <v>-71528</v>
      </c>
      <c r="GH177" s="873">
        <v>1099</v>
      </c>
      <c r="GI177" s="873">
        <v>-70429</v>
      </c>
      <c r="GJ177" s="873">
        <v>-274177</v>
      </c>
      <c r="GK177" s="873">
        <v>-21949</v>
      </c>
      <c r="GL177" s="873">
        <v>-296126</v>
      </c>
      <c r="GM177" s="873">
        <v>-79502718</v>
      </c>
      <c r="GN177" s="873">
        <v>-3004738</v>
      </c>
      <c r="GO177" s="873">
        <v>-82507456</v>
      </c>
      <c r="GP177" s="873">
        <v>0</v>
      </c>
      <c r="GQ177" s="873">
        <v>0</v>
      </c>
      <c r="GR177" s="873">
        <v>0</v>
      </c>
      <c r="GS177" s="873">
        <v>0</v>
      </c>
      <c r="GT177" s="873">
        <v>0</v>
      </c>
      <c r="GU177" s="873">
        <v>0</v>
      </c>
      <c r="GV177" s="873">
        <v>0</v>
      </c>
      <c r="GW177" s="873">
        <v>0</v>
      </c>
      <c r="GX177" s="873">
        <v>0</v>
      </c>
      <c r="GY177" s="873">
        <v>161365258</v>
      </c>
      <c r="GZ177" s="873">
        <v>9056629</v>
      </c>
      <c r="HA177" s="873">
        <v>170421887</v>
      </c>
      <c r="HB177" s="873">
        <v>3477603</v>
      </c>
      <c r="HC177" s="873">
        <v>-404132</v>
      </c>
      <c r="HD177" s="873">
        <v>3073471</v>
      </c>
      <c r="HE177" s="873">
        <v>-20075234</v>
      </c>
      <c r="HF177" s="873">
        <v>-115536</v>
      </c>
      <c r="HG177" s="873">
        <v>-20190770</v>
      </c>
      <c r="HH177" s="873">
        <v>-9284377</v>
      </c>
      <c r="HI177" s="873">
        <v>-743489</v>
      </c>
      <c r="HJ177" s="873">
        <v>-10027866</v>
      </c>
      <c r="HK177" s="873">
        <v>-877260</v>
      </c>
      <c r="HL177" s="873">
        <v>0</v>
      </c>
      <c r="HM177" s="873">
        <v>-877260</v>
      </c>
      <c r="HN177" s="873">
        <v>-79502718</v>
      </c>
      <c r="HO177" s="873">
        <v>-3004738</v>
      </c>
      <c r="HP177" s="873">
        <v>-82507456</v>
      </c>
      <c r="HQ177" s="873">
        <v>0</v>
      </c>
      <c r="HR177" s="873">
        <v>0</v>
      </c>
      <c r="HS177" s="873">
        <v>0</v>
      </c>
      <c r="HT177" s="873">
        <v>-106261986</v>
      </c>
      <c r="HU177" s="873">
        <v>-4267895</v>
      </c>
      <c r="HV177" s="873">
        <v>-110529881</v>
      </c>
      <c r="HW177" s="873">
        <v>55103272</v>
      </c>
      <c r="HX177" s="873">
        <v>4788734</v>
      </c>
      <c r="HY177" s="873">
        <v>59892006</v>
      </c>
      <c r="HZ177" s="870" t="s">
        <v>690</v>
      </c>
      <c r="IA177" s="870" t="s">
        <v>720</v>
      </c>
      <c r="IB177" s="870" t="s">
        <v>1909</v>
      </c>
      <c r="IC177" s="870" t="s">
        <v>819</v>
      </c>
      <c r="ID177" s="870" t="s">
        <v>2914</v>
      </c>
    </row>
    <row r="178" spans="1:238" x14ac:dyDescent="0.2">
      <c r="A178" s="870" t="s">
        <v>3069</v>
      </c>
      <c r="B178" s="870" t="s">
        <v>404</v>
      </c>
      <c r="C178" s="870" t="s">
        <v>403</v>
      </c>
      <c r="D178" s="873">
        <v>45162726</v>
      </c>
      <c r="E178" s="873">
        <v>0</v>
      </c>
      <c r="F178" s="873">
        <v>45162726</v>
      </c>
      <c r="G178" s="873">
        <v>-1391952</v>
      </c>
      <c r="H178" s="873">
        <v>0</v>
      </c>
      <c r="I178" s="873">
        <v>-1391952</v>
      </c>
      <c r="J178" s="873">
        <v>-214306</v>
      </c>
      <c r="K178" s="873">
        <v>0</v>
      </c>
      <c r="L178" s="873">
        <v>-214306</v>
      </c>
      <c r="M178" s="873">
        <v>183771</v>
      </c>
      <c r="N178" s="873">
        <v>0</v>
      </c>
      <c r="O178" s="873">
        <v>183771</v>
      </c>
      <c r="P178" s="873">
        <v>109719</v>
      </c>
      <c r="Q178" s="873">
        <v>0</v>
      </c>
      <c r="R178" s="873">
        <v>109719</v>
      </c>
      <c r="S178" s="873">
        <v>21272</v>
      </c>
      <c r="T178" s="873">
        <v>0</v>
      </c>
      <c r="U178" s="873">
        <v>21272</v>
      </c>
      <c r="V178" s="873">
        <v>100456</v>
      </c>
      <c r="W178" s="873">
        <v>0</v>
      </c>
      <c r="X178" s="873">
        <v>100456</v>
      </c>
      <c r="Y178" s="873">
        <v>-4014904</v>
      </c>
      <c r="Z178" s="873">
        <v>0</v>
      </c>
      <c r="AA178" s="873">
        <v>-4014904</v>
      </c>
      <c r="AB178" s="873">
        <v>0</v>
      </c>
      <c r="AC178" s="873">
        <v>0</v>
      </c>
      <c r="AD178" s="873">
        <v>0</v>
      </c>
      <c r="AE178" s="873">
        <v>-127990</v>
      </c>
      <c r="AF178" s="873">
        <v>0</v>
      </c>
      <c r="AG178" s="873">
        <v>-127990</v>
      </c>
      <c r="AH178" s="873">
        <v>0</v>
      </c>
      <c r="AI178" s="873">
        <v>0</v>
      </c>
      <c r="AJ178" s="873">
        <v>0</v>
      </c>
      <c r="AK178" s="873">
        <v>0</v>
      </c>
      <c r="AL178" s="873">
        <v>0</v>
      </c>
      <c r="AM178" s="873">
        <v>0</v>
      </c>
      <c r="AN178" s="873">
        <v>0</v>
      </c>
      <c r="AO178" s="873">
        <v>0</v>
      </c>
      <c r="AP178" s="873">
        <v>0</v>
      </c>
      <c r="AQ178" s="873">
        <v>0</v>
      </c>
      <c r="AR178" s="873">
        <v>0</v>
      </c>
      <c r="AS178" s="873">
        <v>0</v>
      </c>
      <c r="AT178" s="873">
        <v>-127990</v>
      </c>
      <c r="AU178" s="873">
        <v>0</v>
      </c>
      <c r="AV178" s="873">
        <v>-127990</v>
      </c>
      <c r="AW178" s="873">
        <v>0</v>
      </c>
      <c r="AX178" s="873">
        <v>0</v>
      </c>
      <c r="AY178" s="873">
        <v>0</v>
      </c>
      <c r="AZ178" s="873">
        <v>818519</v>
      </c>
      <c r="BA178" s="873">
        <v>0</v>
      </c>
      <c r="BB178" s="873">
        <v>818519</v>
      </c>
      <c r="BC178" s="873">
        <v>0</v>
      </c>
      <c r="BD178" s="873">
        <v>0</v>
      </c>
      <c r="BE178" s="873">
        <v>0</v>
      </c>
      <c r="BF178" s="873">
        <v>-4042085</v>
      </c>
      <c r="BG178" s="873">
        <v>0</v>
      </c>
      <c r="BH178" s="873">
        <v>-4042085</v>
      </c>
      <c r="BI178" s="873">
        <v>-15062</v>
      </c>
      <c r="BJ178" s="873">
        <v>0</v>
      </c>
      <c r="BK178" s="873">
        <v>-15062</v>
      </c>
      <c r="BL178" s="873">
        <v>-32870</v>
      </c>
      <c r="BM178" s="873">
        <v>0</v>
      </c>
      <c r="BN178" s="873">
        <v>-32870</v>
      </c>
      <c r="BO178" s="873">
        <v>-14170</v>
      </c>
      <c r="BP178" s="873">
        <v>0</v>
      </c>
      <c r="BQ178" s="873">
        <v>-14170</v>
      </c>
      <c r="BR178" s="873">
        <v>0</v>
      </c>
      <c r="BS178" s="873">
        <v>0</v>
      </c>
      <c r="BT178" s="873">
        <v>0</v>
      </c>
      <c r="BU178" s="873">
        <v>0</v>
      </c>
      <c r="BV178" s="873">
        <v>0</v>
      </c>
      <c r="BW178" s="873">
        <v>0</v>
      </c>
      <c r="BX178" s="873">
        <v>0</v>
      </c>
      <c r="BY178" s="873">
        <v>0</v>
      </c>
      <c r="BZ178" s="873">
        <v>0</v>
      </c>
      <c r="CA178" s="873">
        <v>0</v>
      </c>
      <c r="CB178" s="873">
        <v>0</v>
      </c>
      <c r="CC178" s="873">
        <v>0</v>
      </c>
      <c r="CD178" s="873">
        <v>-7428562</v>
      </c>
      <c r="CE178" s="873">
        <v>0</v>
      </c>
      <c r="CF178" s="873">
        <v>-7428562</v>
      </c>
      <c r="CG178" s="873">
        <v>-34655</v>
      </c>
      <c r="CH178" s="873">
        <v>0</v>
      </c>
      <c r="CI178" s="873">
        <v>-34655</v>
      </c>
      <c r="CJ178" s="873">
        <v>1808</v>
      </c>
      <c r="CK178" s="873">
        <v>0</v>
      </c>
      <c r="CL178" s="873">
        <v>1808</v>
      </c>
      <c r="CM178" s="873">
        <v>-631745</v>
      </c>
      <c r="CN178" s="873">
        <v>0</v>
      </c>
      <c r="CO178" s="873">
        <v>-631745</v>
      </c>
      <c r="CP178" s="873">
        <v>32042</v>
      </c>
      <c r="CQ178" s="873">
        <v>0</v>
      </c>
      <c r="CR178" s="873">
        <v>32042</v>
      </c>
      <c r="CS178" s="873">
        <v>-632550</v>
      </c>
      <c r="CT178" s="873">
        <v>0</v>
      </c>
      <c r="CU178" s="873">
        <v>-632550</v>
      </c>
      <c r="CV178" s="873">
        <v>-22618</v>
      </c>
      <c r="CW178" s="873">
        <v>0</v>
      </c>
      <c r="CX178" s="873">
        <v>-22618</v>
      </c>
      <c r="CY178" s="873">
        <v>443</v>
      </c>
      <c r="CZ178" s="873">
        <v>0</v>
      </c>
      <c r="DA178" s="873">
        <v>443</v>
      </c>
      <c r="DB178" s="873">
        <v>-11460</v>
      </c>
      <c r="DC178" s="873">
        <v>0</v>
      </c>
      <c r="DD178" s="873">
        <v>-11460</v>
      </c>
      <c r="DE178" s="873">
        <v>0</v>
      </c>
      <c r="DF178" s="873">
        <v>0</v>
      </c>
      <c r="DG178" s="873">
        <v>0</v>
      </c>
      <c r="DH178" s="873">
        <v>-234</v>
      </c>
      <c r="DI178" s="873">
        <v>0</v>
      </c>
      <c r="DJ178" s="873">
        <v>-234</v>
      </c>
      <c r="DK178" s="873">
        <v>-443</v>
      </c>
      <c r="DL178" s="873">
        <v>0</v>
      </c>
      <c r="DM178" s="873">
        <v>-443</v>
      </c>
      <c r="DN178" s="873">
        <v>0</v>
      </c>
      <c r="DO178" s="873">
        <v>0</v>
      </c>
      <c r="DP178" s="873">
        <v>0</v>
      </c>
      <c r="DQ178" s="873">
        <v>0</v>
      </c>
      <c r="DR178" s="873">
        <v>0</v>
      </c>
      <c r="DS178" s="873">
        <v>0</v>
      </c>
      <c r="DT178" s="873">
        <v>0</v>
      </c>
      <c r="DU178" s="873">
        <v>0</v>
      </c>
      <c r="DV178" s="873">
        <v>0</v>
      </c>
      <c r="DW178" s="873">
        <v>0</v>
      </c>
      <c r="DX178" s="873">
        <v>0</v>
      </c>
      <c r="DY178" s="873">
        <v>0</v>
      </c>
      <c r="DZ178" s="873">
        <v>0</v>
      </c>
      <c r="EA178" s="873">
        <v>0</v>
      </c>
      <c r="EB178" s="873">
        <v>0</v>
      </c>
      <c r="EC178" s="873">
        <v>0</v>
      </c>
      <c r="ED178" s="873">
        <v>0</v>
      </c>
      <c r="EE178" s="873">
        <v>0</v>
      </c>
      <c r="EF178" s="873">
        <v>0</v>
      </c>
      <c r="EG178" s="873">
        <v>0</v>
      </c>
      <c r="EH178" s="873">
        <v>-34312</v>
      </c>
      <c r="EI178" s="873">
        <v>0</v>
      </c>
      <c r="EJ178" s="873">
        <v>-34312</v>
      </c>
      <c r="EK178" s="873">
        <v>0</v>
      </c>
      <c r="EL178" s="873">
        <v>0</v>
      </c>
      <c r="EM178" s="873">
        <v>0</v>
      </c>
      <c r="EN178" s="873">
        <v>0</v>
      </c>
      <c r="EO178" s="873">
        <v>0</v>
      </c>
      <c r="EP178" s="873">
        <v>0</v>
      </c>
      <c r="EQ178" s="873">
        <v>0</v>
      </c>
      <c r="ER178" s="873">
        <v>0</v>
      </c>
      <c r="ES178" s="873">
        <v>0</v>
      </c>
      <c r="ET178" s="873">
        <v>0</v>
      </c>
      <c r="EU178" s="873">
        <v>0</v>
      </c>
      <c r="EV178" s="873">
        <v>0</v>
      </c>
      <c r="EW178" s="873">
        <v>0</v>
      </c>
      <c r="EX178" s="873">
        <v>0</v>
      </c>
      <c r="EY178" s="873">
        <v>0</v>
      </c>
      <c r="EZ178" s="873">
        <v>0</v>
      </c>
      <c r="FA178" s="873">
        <v>0</v>
      </c>
      <c r="FB178" s="873">
        <v>0</v>
      </c>
      <c r="FC178" s="873">
        <v>-24991</v>
      </c>
      <c r="FD178" s="873">
        <v>0</v>
      </c>
      <c r="FE178" s="873">
        <v>-24991</v>
      </c>
      <c r="FF178" s="873">
        <v>0</v>
      </c>
      <c r="FG178" s="873">
        <v>0</v>
      </c>
      <c r="FH178" s="873">
        <v>0</v>
      </c>
      <c r="FI178" s="873">
        <v>0</v>
      </c>
      <c r="FJ178" s="873">
        <v>0</v>
      </c>
      <c r="FK178" s="873">
        <v>0</v>
      </c>
      <c r="FL178" s="873">
        <v>0</v>
      </c>
      <c r="FM178" s="873">
        <v>0</v>
      </c>
      <c r="FN178" s="873">
        <v>0</v>
      </c>
      <c r="FO178" s="873">
        <v>-19741</v>
      </c>
      <c r="FP178" s="873">
        <v>0</v>
      </c>
      <c r="FQ178" s="873">
        <v>-19741</v>
      </c>
      <c r="FR178" s="873">
        <v>6109</v>
      </c>
      <c r="FS178" s="873">
        <v>0</v>
      </c>
      <c r="FT178" s="873">
        <v>6109</v>
      </c>
      <c r="FU178" s="873">
        <v>0</v>
      </c>
      <c r="FV178" s="873">
        <v>0</v>
      </c>
      <c r="FW178" s="873">
        <v>0</v>
      </c>
      <c r="FX178" s="873">
        <v>65</v>
      </c>
      <c r="FY178" s="873">
        <v>0</v>
      </c>
      <c r="FZ178" s="873">
        <v>65</v>
      </c>
      <c r="GA178" s="873">
        <v>0</v>
      </c>
      <c r="GB178" s="873">
        <v>0</v>
      </c>
      <c r="GC178" s="873">
        <v>0</v>
      </c>
      <c r="GD178" s="873">
        <v>-14429549</v>
      </c>
      <c r="GE178" s="873">
        <v>0</v>
      </c>
      <c r="GF178" s="873">
        <v>-14429549</v>
      </c>
      <c r="GG178" s="873">
        <v>-12990</v>
      </c>
      <c r="GH178" s="873">
        <v>0</v>
      </c>
      <c r="GI178" s="873">
        <v>-12990</v>
      </c>
      <c r="GJ178" s="873">
        <v>-77952</v>
      </c>
      <c r="GK178" s="873">
        <v>0</v>
      </c>
      <c r="GL178" s="873">
        <v>-77952</v>
      </c>
      <c r="GM178" s="873">
        <v>-14559049</v>
      </c>
      <c r="GN178" s="873">
        <v>0</v>
      </c>
      <c r="GO178" s="873">
        <v>-14559049</v>
      </c>
      <c r="GP178" s="873">
        <v>0</v>
      </c>
      <c r="GQ178" s="873">
        <v>0</v>
      </c>
      <c r="GR178" s="873">
        <v>0</v>
      </c>
      <c r="GS178" s="873">
        <v>0</v>
      </c>
      <c r="GT178" s="873">
        <v>0</v>
      </c>
      <c r="GU178" s="873">
        <v>0</v>
      </c>
      <c r="GV178" s="873">
        <v>0</v>
      </c>
      <c r="GW178" s="873">
        <v>0</v>
      </c>
      <c r="GX178" s="873">
        <v>0</v>
      </c>
      <c r="GY178" s="873">
        <v>43770774</v>
      </c>
      <c r="GZ178" s="873">
        <v>0</v>
      </c>
      <c r="HA178" s="873">
        <v>43770774</v>
      </c>
      <c r="HB178" s="873">
        <v>100456</v>
      </c>
      <c r="HC178" s="873">
        <v>0</v>
      </c>
      <c r="HD178" s="873">
        <v>100456</v>
      </c>
      <c r="HE178" s="873">
        <v>-7428562</v>
      </c>
      <c r="HF178" s="873">
        <v>0</v>
      </c>
      <c r="HG178" s="873">
        <v>-7428562</v>
      </c>
      <c r="HH178" s="873">
        <v>-632550</v>
      </c>
      <c r="HI178" s="873">
        <v>0</v>
      </c>
      <c r="HJ178" s="873">
        <v>-632550</v>
      </c>
      <c r="HK178" s="873">
        <v>-34312</v>
      </c>
      <c r="HL178" s="873">
        <v>0</v>
      </c>
      <c r="HM178" s="873">
        <v>-34312</v>
      </c>
      <c r="HN178" s="873">
        <v>-14559049</v>
      </c>
      <c r="HO178" s="873">
        <v>0</v>
      </c>
      <c r="HP178" s="873">
        <v>-14559049</v>
      </c>
      <c r="HQ178" s="873">
        <v>0</v>
      </c>
      <c r="HR178" s="873">
        <v>0</v>
      </c>
      <c r="HS178" s="873">
        <v>0</v>
      </c>
      <c r="HT178" s="873">
        <v>-22554017</v>
      </c>
      <c r="HU178" s="873">
        <v>0</v>
      </c>
      <c r="HV178" s="873">
        <v>-22554017</v>
      </c>
      <c r="HW178" s="873">
        <v>21216757</v>
      </c>
      <c r="HX178" s="873">
        <v>0</v>
      </c>
      <c r="HY178" s="873">
        <v>21216757</v>
      </c>
      <c r="HZ178" s="870" t="s">
        <v>719</v>
      </c>
      <c r="IA178" s="870" t="s">
        <v>718</v>
      </c>
      <c r="IB178" s="870" t="s">
        <v>1907</v>
      </c>
      <c r="IC178" s="870" t="s">
        <v>2737</v>
      </c>
      <c r="ID178" s="870" t="s">
        <v>2915</v>
      </c>
    </row>
    <row r="179" spans="1:238" x14ac:dyDescent="0.2">
      <c r="A179" s="870" t="s">
        <v>3070</v>
      </c>
      <c r="B179" s="870" t="s">
        <v>406</v>
      </c>
      <c r="C179" s="870" t="s">
        <v>405</v>
      </c>
      <c r="D179" s="873">
        <v>199013558</v>
      </c>
      <c r="E179" s="873">
        <v>4846893</v>
      </c>
      <c r="F179" s="873">
        <v>203860451</v>
      </c>
      <c r="G179" s="873">
        <v>0</v>
      </c>
      <c r="H179" s="873">
        <v>0</v>
      </c>
      <c r="I179" s="873">
        <v>0</v>
      </c>
      <c r="J179" s="873">
        <v>-589603</v>
      </c>
      <c r="K179" s="873">
        <v>-5268</v>
      </c>
      <c r="L179" s="873">
        <v>-594871</v>
      </c>
      <c r="M179" s="873">
        <v>501333</v>
      </c>
      <c r="N179" s="873">
        <v>305</v>
      </c>
      <c r="O179" s="873">
        <v>501638</v>
      </c>
      <c r="P179" s="873">
        <v>677634</v>
      </c>
      <c r="Q179" s="873">
        <v>0</v>
      </c>
      <c r="R179" s="873">
        <v>677634</v>
      </c>
      <c r="S179" s="873">
        <v>282718</v>
      </c>
      <c r="T179" s="873">
        <v>0</v>
      </c>
      <c r="U179" s="873">
        <v>282718</v>
      </c>
      <c r="V179" s="873">
        <v>872082</v>
      </c>
      <c r="W179" s="873">
        <v>-4963</v>
      </c>
      <c r="X179" s="873">
        <v>867119</v>
      </c>
      <c r="Y179" s="873">
        <v>-9933736</v>
      </c>
      <c r="Z179" s="873">
        <v>-21047</v>
      </c>
      <c r="AA179" s="873">
        <v>-9954783</v>
      </c>
      <c r="AB179" s="873">
        <v>0</v>
      </c>
      <c r="AC179" s="873">
        <v>0</v>
      </c>
      <c r="AD179" s="873">
        <v>0</v>
      </c>
      <c r="AE179" s="873">
        <v>-306063</v>
      </c>
      <c r="AF179" s="873">
        <v>0</v>
      </c>
      <c r="AG179" s="873">
        <v>-306063</v>
      </c>
      <c r="AH179" s="873">
        <v>626</v>
      </c>
      <c r="AI179" s="873">
        <v>0</v>
      </c>
      <c r="AJ179" s="873">
        <v>626</v>
      </c>
      <c r="AK179" s="873">
        <v>0</v>
      </c>
      <c r="AL179" s="873">
        <v>0</v>
      </c>
      <c r="AM179" s="873">
        <v>0</v>
      </c>
      <c r="AN179" s="873">
        <v>-41228</v>
      </c>
      <c r="AO179" s="873">
        <v>0</v>
      </c>
      <c r="AP179" s="873">
        <v>-41228</v>
      </c>
      <c r="AQ179" s="873">
        <v>0</v>
      </c>
      <c r="AR179" s="873">
        <v>0</v>
      </c>
      <c r="AS179" s="873">
        <v>0</v>
      </c>
      <c r="AT179" s="873">
        <v>-265461</v>
      </c>
      <c r="AU179" s="873">
        <v>0</v>
      </c>
      <c r="AV179" s="873">
        <v>-265461</v>
      </c>
      <c r="AW179" s="873">
        <v>0</v>
      </c>
      <c r="AX179" s="873">
        <v>0</v>
      </c>
      <c r="AY179" s="873">
        <v>0</v>
      </c>
      <c r="AZ179" s="873">
        <v>4283348</v>
      </c>
      <c r="BA179" s="873">
        <v>118108</v>
      </c>
      <c r="BB179" s="873">
        <v>4401456</v>
      </c>
      <c r="BC179" s="873">
        <v>-9328</v>
      </c>
      <c r="BD179" s="873">
        <v>6692</v>
      </c>
      <c r="BE179" s="873">
        <v>-2636</v>
      </c>
      <c r="BF179" s="873">
        <v>-15056872</v>
      </c>
      <c r="BG179" s="873">
        <v>-141600</v>
      </c>
      <c r="BH179" s="873">
        <v>-15198472</v>
      </c>
      <c r="BI179" s="873">
        <v>-215606</v>
      </c>
      <c r="BJ179" s="873">
        <v>-48802</v>
      </c>
      <c r="BK179" s="873">
        <v>-264408</v>
      </c>
      <c r="BL179" s="873">
        <v>-62669</v>
      </c>
      <c r="BM179" s="873">
        <v>0</v>
      </c>
      <c r="BN179" s="873">
        <v>-62669</v>
      </c>
      <c r="BO179" s="873">
        <v>-25620</v>
      </c>
      <c r="BP179" s="873">
        <v>0</v>
      </c>
      <c r="BQ179" s="873">
        <v>-25620</v>
      </c>
      <c r="BR179" s="873">
        <v>0</v>
      </c>
      <c r="BS179" s="873">
        <v>0</v>
      </c>
      <c r="BT179" s="873">
        <v>0</v>
      </c>
      <c r="BU179" s="873">
        <v>0</v>
      </c>
      <c r="BV179" s="873">
        <v>0</v>
      </c>
      <c r="BW179" s="873">
        <v>0</v>
      </c>
      <c r="BX179" s="873">
        <v>0</v>
      </c>
      <c r="BY179" s="873">
        <v>0</v>
      </c>
      <c r="BZ179" s="873">
        <v>0</v>
      </c>
      <c r="CA179" s="873">
        <v>0</v>
      </c>
      <c r="CB179" s="873">
        <v>0</v>
      </c>
      <c r="CC179" s="873">
        <v>0</v>
      </c>
      <c r="CD179" s="873">
        <v>-21326546</v>
      </c>
      <c r="CE179" s="873">
        <v>-86649</v>
      </c>
      <c r="CF179" s="873">
        <v>-21413195</v>
      </c>
      <c r="CG179" s="873">
        <v>-57526</v>
      </c>
      <c r="CH179" s="873">
        <v>0</v>
      </c>
      <c r="CI179" s="873">
        <v>-57526</v>
      </c>
      <c r="CJ179" s="873">
        <v>1482</v>
      </c>
      <c r="CK179" s="873">
        <v>0</v>
      </c>
      <c r="CL179" s="873">
        <v>1482</v>
      </c>
      <c r="CM179" s="873">
        <v>-6625237</v>
      </c>
      <c r="CN179" s="873">
        <v>-231866</v>
      </c>
      <c r="CO179" s="873">
        <v>-6857103</v>
      </c>
      <c r="CP179" s="873">
        <v>262378</v>
      </c>
      <c r="CQ179" s="873">
        <v>11826</v>
      </c>
      <c r="CR179" s="873">
        <v>274204</v>
      </c>
      <c r="CS179" s="873">
        <v>-6418903</v>
      </c>
      <c r="CT179" s="873">
        <v>-220040</v>
      </c>
      <c r="CU179" s="873">
        <v>-6638943</v>
      </c>
      <c r="CV179" s="873">
        <v>0</v>
      </c>
      <c r="CW179" s="873">
        <v>0</v>
      </c>
      <c r="CX179" s="873">
        <v>0</v>
      </c>
      <c r="CY179" s="873">
        <v>0</v>
      </c>
      <c r="CZ179" s="873">
        <v>0</v>
      </c>
      <c r="DA179" s="873">
        <v>0</v>
      </c>
      <c r="DB179" s="873">
        <v>0</v>
      </c>
      <c r="DC179" s="873">
        <v>0</v>
      </c>
      <c r="DD179" s="873">
        <v>0</v>
      </c>
      <c r="DE179" s="873">
        <v>0</v>
      </c>
      <c r="DF179" s="873">
        <v>0</v>
      </c>
      <c r="DG179" s="873">
        <v>0</v>
      </c>
      <c r="DH179" s="873">
        <v>0</v>
      </c>
      <c r="DI179" s="873">
        <v>0</v>
      </c>
      <c r="DJ179" s="873">
        <v>0</v>
      </c>
      <c r="DK179" s="873">
        <v>0</v>
      </c>
      <c r="DL179" s="873">
        <v>0</v>
      </c>
      <c r="DM179" s="873">
        <v>0</v>
      </c>
      <c r="DN179" s="873">
        <v>0</v>
      </c>
      <c r="DO179" s="873">
        <v>0</v>
      </c>
      <c r="DP179" s="873">
        <v>0</v>
      </c>
      <c r="DQ179" s="873">
        <v>0</v>
      </c>
      <c r="DR179" s="873">
        <v>0</v>
      </c>
      <c r="DS179" s="873">
        <v>0</v>
      </c>
      <c r="DT179" s="873">
        <v>0</v>
      </c>
      <c r="DU179" s="873">
        <v>0</v>
      </c>
      <c r="DV179" s="873">
        <v>0</v>
      </c>
      <c r="DW179" s="873">
        <v>0</v>
      </c>
      <c r="DX179" s="873">
        <v>0</v>
      </c>
      <c r="DY179" s="873">
        <v>0</v>
      </c>
      <c r="DZ179" s="873">
        <v>0</v>
      </c>
      <c r="EA179" s="873">
        <v>-162267</v>
      </c>
      <c r="EB179" s="873">
        <v>-162267</v>
      </c>
      <c r="EC179" s="873">
        <v>0</v>
      </c>
      <c r="ED179" s="873">
        <v>47888</v>
      </c>
      <c r="EE179" s="873">
        <v>47888</v>
      </c>
      <c r="EF179" s="873">
        <v>-114379</v>
      </c>
      <c r="EG179" s="873">
        <v>0</v>
      </c>
      <c r="EH179" s="873">
        <v>0</v>
      </c>
      <c r="EI179" s="873">
        <v>-114379</v>
      </c>
      <c r="EJ179" s="873">
        <v>-114379</v>
      </c>
      <c r="EK179" s="873">
        <v>0</v>
      </c>
      <c r="EL179" s="873">
        <v>0</v>
      </c>
      <c r="EM179" s="873">
        <v>0</v>
      </c>
      <c r="EN179" s="873">
        <v>0</v>
      </c>
      <c r="EO179" s="873">
        <v>0</v>
      </c>
      <c r="EP179" s="873">
        <v>0</v>
      </c>
      <c r="EQ179" s="873">
        <v>0</v>
      </c>
      <c r="ER179" s="873">
        <v>0</v>
      </c>
      <c r="ES179" s="873">
        <v>0</v>
      </c>
      <c r="ET179" s="873">
        <v>0</v>
      </c>
      <c r="EU179" s="873">
        <v>0</v>
      </c>
      <c r="EV179" s="873">
        <v>0</v>
      </c>
      <c r="EW179" s="873">
        <v>0</v>
      </c>
      <c r="EX179" s="873">
        <v>0</v>
      </c>
      <c r="EY179" s="873">
        <v>0</v>
      </c>
      <c r="EZ179" s="873">
        <v>0</v>
      </c>
      <c r="FA179" s="873">
        <v>0</v>
      </c>
      <c r="FB179" s="873">
        <v>0</v>
      </c>
      <c r="FC179" s="873">
        <v>0</v>
      </c>
      <c r="FD179" s="873">
        <v>0</v>
      </c>
      <c r="FE179" s="873">
        <v>0</v>
      </c>
      <c r="FF179" s="873">
        <v>0</v>
      </c>
      <c r="FG179" s="873">
        <v>0</v>
      </c>
      <c r="FH179" s="873">
        <v>0</v>
      </c>
      <c r="FI179" s="873">
        <v>0</v>
      </c>
      <c r="FJ179" s="873">
        <v>0</v>
      </c>
      <c r="FK179" s="873">
        <v>0</v>
      </c>
      <c r="FL179" s="873">
        <v>0</v>
      </c>
      <c r="FM179" s="873">
        <v>0</v>
      </c>
      <c r="FN179" s="873">
        <v>0</v>
      </c>
      <c r="FO179" s="873">
        <v>-47774</v>
      </c>
      <c r="FP179" s="873">
        <v>0</v>
      </c>
      <c r="FQ179" s="873">
        <v>-47774</v>
      </c>
      <c r="FR179" s="873">
        <v>5469</v>
      </c>
      <c r="FS179" s="873">
        <v>0</v>
      </c>
      <c r="FT179" s="873">
        <v>5469</v>
      </c>
      <c r="FU179" s="873">
        <v>-35133</v>
      </c>
      <c r="FV179" s="873">
        <v>0</v>
      </c>
      <c r="FW179" s="873">
        <v>-35133</v>
      </c>
      <c r="FX179" s="873">
        <v>6836</v>
      </c>
      <c r="FY179" s="873">
        <v>0</v>
      </c>
      <c r="FZ179" s="873">
        <v>6836</v>
      </c>
      <c r="GA179" s="873">
        <v>0</v>
      </c>
      <c r="GB179" s="873">
        <v>0</v>
      </c>
      <c r="GC179" s="873">
        <v>0</v>
      </c>
      <c r="GD179" s="873">
        <v>-98549994</v>
      </c>
      <c r="GE179" s="873">
        <v>-1730326</v>
      </c>
      <c r="GF179" s="873">
        <v>-100280320</v>
      </c>
      <c r="GG179" s="873">
        <v>-109540</v>
      </c>
      <c r="GH179" s="873">
        <v>-366</v>
      </c>
      <c r="GI179" s="873">
        <v>-109906</v>
      </c>
      <c r="GJ179" s="873">
        <v>-488435</v>
      </c>
      <c r="GK179" s="873">
        <v>0</v>
      </c>
      <c r="GL179" s="873">
        <v>-488435</v>
      </c>
      <c r="GM179" s="873">
        <v>-99218571</v>
      </c>
      <c r="GN179" s="873">
        <v>-1730692</v>
      </c>
      <c r="GO179" s="873">
        <v>-100949263</v>
      </c>
      <c r="GP179" s="873">
        <v>0</v>
      </c>
      <c r="GQ179" s="873">
        <v>0</v>
      </c>
      <c r="GR179" s="873">
        <v>0</v>
      </c>
      <c r="GS179" s="873">
        <v>0</v>
      </c>
      <c r="GT179" s="873">
        <v>0</v>
      </c>
      <c r="GU179" s="873">
        <v>0</v>
      </c>
      <c r="GV179" s="873">
        <v>0</v>
      </c>
      <c r="GW179" s="873">
        <v>0</v>
      </c>
      <c r="GX179" s="873">
        <v>0</v>
      </c>
      <c r="GY179" s="873">
        <v>199013558</v>
      </c>
      <c r="GZ179" s="873">
        <v>4846893</v>
      </c>
      <c r="HA179" s="873">
        <v>203860451</v>
      </c>
      <c r="HB179" s="873">
        <v>872082</v>
      </c>
      <c r="HC179" s="873">
        <v>-4963</v>
      </c>
      <c r="HD179" s="873">
        <v>867119</v>
      </c>
      <c r="HE179" s="873">
        <v>-21326546</v>
      </c>
      <c r="HF179" s="873">
        <v>-86649</v>
      </c>
      <c r="HG179" s="873">
        <v>-21413195</v>
      </c>
      <c r="HH179" s="873">
        <v>-6418903</v>
      </c>
      <c r="HI179" s="873">
        <v>-220040</v>
      </c>
      <c r="HJ179" s="873">
        <v>-6638943</v>
      </c>
      <c r="HK179" s="873">
        <v>0</v>
      </c>
      <c r="HL179" s="873">
        <v>-114379</v>
      </c>
      <c r="HM179" s="873">
        <v>-114379</v>
      </c>
      <c r="HN179" s="873">
        <v>-99218571</v>
      </c>
      <c r="HO179" s="873">
        <v>-1730692</v>
      </c>
      <c r="HP179" s="873">
        <v>-100949263</v>
      </c>
      <c r="HQ179" s="873">
        <v>0</v>
      </c>
      <c r="HR179" s="873">
        <v>0</v>
      </c>
      <c r="HS179" s="873">
        <v>0</v>
      </c>
      <c r="HT179" s="873">
        <v>-126091938</v>
      </c>
      <c r="HU179" s="873">
        <v>-2156723</v>
      </c>
      <c r="HV179" s="873">
        <v>-128248661</v>
      </c>
      <c r="HW179" s="873">
        <v>72921620</v>
      </c>
      <c r="HX179" s="873">
        <v>2690170</v>
      </c>
      <c r="HY179" s="873">
        <v>75611790</v>
      </c>
      <c r="HZ179" s="870" t="s">
        <v>697</v>
      </c>
      <c r="IA179" s="870" t="s">
        <v>680</v>
      </c>
      <c r="IB179" s="870" t="s">
        <v>1908</v>
      </c>
      <c r="IC179" s="870" t="s">
        <v>2732</v>
      </c>
      <c r="ID179" s="870" t="s">
        <v>2916</v>
      </c>
    </row>
    <row r="180" spans="1:238" x14ac:dyDescent="0.2">
      <c r="A180" s="870" t="s">
        <v>3069</v>
      </c>
      <c r="B180" s="870" t="s">
        <v>408</v>
      </c>
      <c r="C180" s="870" t="s">
        <v>407</v>
      </c>
      <c r="D180" s="873">
        <v>46079258</v>
      </c>
      <c r="E180" s="873">
        <v>0</v>
      </c>
      <c r="F180" s="873">
        <v>46079258</v>
      </c>
      <c r="G180" s="873">
        <v>-868383</v>
      </c>
      <c r="H180" s="873">
        <v>0</v>
      </c>
      <c r="I180" s="873">
        <v>-868383</v>
      </c>
      <c r="J180" s="873">
        <v>-331688</v>
      </c>
      <c r="K180" s="873">
        <v>0</v>
      </c>
      <c r="L180" s="873">
        <v>-331688</v>
      </c>
      <c r="M180" s="873">
        <v>106937</v>
      </c>
      <c r="N180" s="873">
        <v>0</v>
      </c>
      <c r="O180" s="873">
        <v>106937</v>
      </c>
      <c r="P180" s="873">
        <v>667548</v>
      </c>
      <c r="Q180" s="873">
        <v>0</v>
      </c>
      <c r="R180" s="873">
        <v>667548</v>
      </c>
      <c r="S180" s="873">
        <v>1971</v>
      </c>
      <c r="T180" s="873">
        <v>0</v>
      </c>
      <c r="U180" s="873">
        <v>1971</v>
      </c>
      <c r="V180" s="873">
        <v>444768</v>
      </c>
      <c r="W180" s="873">
        <v>0</v>
      </c>
      <c r="X180" s="873">
        <v>444768</v>
      </c>
      <c r="Y180" s="873">
        <v>-8667943</v>
      </c>
      <c r="Z180" s="873">
        <v>0</v>
      </c>
      <c r="AA180" s="873">
        <v>-8667943</v>
      </c>
      <c r="AB180" s="873">
        <v>-7200</v>
      </c>
      <c r="AC180" s="873">
        <v>0</v>
      </c>
      <c r="AD180" s="873">
        <v>-7200</v>
      </c>
      <c r="AE180" s="873">
        <v>-476812</v>
      </c>
      <c r="AF180" s="873">
        <v>0</v>
      </c>
      <c r="AG180" s="873">
        <v>-476812</v>
      </c>
      <c r="AH180" s="873">
        <v>-1526</v>
      </c>
      <c r="AI180" s="873">
        <v>0</v>
      </c>
      <c r="AJ180" s="873">
        <v>-1526</v>
      </c>
      <c r="AK180" s="873">
        <v>0</v>
      </c>
      <c r="AL180" s="873">
        <v>0</v>
      </c>
      <c r="AM180" s="873">
        <v>0</v>
      </c>
      <c r="AN180" s="873">
        <v>-49459</v>
      </c>
      <c r="AO180" s="873">
        <v>0</v>
      </c>
      <c r="AP180" s="873">
        <v>-49459</v>
      </c>
      <c r="AQ180" s="873">
        <v>0</v>
      </c>
      <c r="AR180" s="873">
        <v>0</v>
      </c>
      <c r="AS180" s="873">
        <v>0</v>
      </c>
      <c r="AT180" s="873">
        <v>-425827</v>
      </c>
      <c r="AU180" s="873">
        <v>0</v>
      </c>
      <c r="AV180" s="873">
        <v>-425827</v>
      </c>
      <c r="AW180" s="873">
        <v>0</v>
      </c>
      <c r="AX180" s="873">
        <v>0</v>
      </c>
      <c r="AY180" s="873">
        <v>0</v>
      </c>
      <c r="AZ180" s="873">
        <v>659607</v>
      </c>
      <c r="BA180" s="873">
        <v>0</v>
      </c>
      <c r="BB180" s="873">
        <v>659607</v>
      </c>
      <c r="BC180" s="873">
        <v>-14205</v>
      </c>
      <c r="BD180" s="873">
        <v>0</v>
      </c>
      <c r="BE180" s="873">
        <v>-14205</v>
      </c>
      <c r="BF180" s="873">
        <v>-3215398</v>
      </c>
      <c r="BG180" s="873">
        <v>0</v>
      </c>
      <c r="BH180" s="873">
        <v>-3215398</v>
      </c>
      <c r="BI180" s="873">
        <v>-10833</v>
      </c>
      <c r="BJ180" s="873">
        <v>0</v>
      </c>
      <c r="BK180" s="873">
        <v>-10833</v>
      </c>
      <c r="BL180" s="873">
        <v>-133882</v>
      </c>
      <c r="BM180" s="873">
        <v>0</v>
      </c>
      <c r="BN180" s="873">
        <v>-133882</v>
      </c>
      <c r="BO180" s="873">
        <v>0</v>
      </c>
      <c r="BP180" s="873">
        <v>0</v>
      </c>
      <c r="BQ180" s="873">
        <v>0</v>
      </c>
      <c r="BR180" s="873">
        <v>-28226</v>
      </c>
      <c r="BS180" s="873">
        <v>0</v>
      </c>
      <c r="BT180" s="873">
        <v>-28226</v>
      </c>
      <c r="BU180" s="873">
        <v>0</v>
      </c>
      <c r="BV180" s="873">
        <v>0</v>
      </c>
      <c r="BW180" s="873">
        <v>0</v>
      </c>
      <c r="BX180" s="873">
        <v>0</v>
      </c>
      <c r="BY180" s="873">
        <v>0</v>
      </c>
      <c r="BZ180" s="873">
        <v>0</v>
      </c>
      <c r="CA180" s="873">
        <v>0</v>
      </c>
      <c r="CB180" s="873">
        <v>0</v>
      </c>
      <c r="CC180" s="873">
        <v>0</v>
      </c>
      <c r="CD180" s="873">
        <v>-11887692</v>
      </c>
      <c r="CE180" s="873">
        <v>0</v>
      </c>
      <c r="CF180" s="873">
        <v>-11887692</v>
      </c>
      <c r="CG180" s="873">
        <v>0</v>
      </c>
      <c r="CH180" s="873">
        <v>0</v>
      </c>
      <c r="CI180" s="873">
        <v>0</v>
      </c>
      <c r="CJ180" s="873">
        <v>0</v>
      </c>
      <c r="CK180" s="873">
        <v>0</v>
      </c>
      <c r="CL180" s="873">
        <v>0</v>
      </c>
      <c r="CM180" s="873">
        <v>-830129</v>
      </c>
      <c r="CN180" s="873">
        <v>0</v>
      </c>
      <c r="CO180" s="873">
        <v>-830129</v>
      </c>
      <c r="CP180" s="873">
        <v>-107734</v>
      </c>
      <c r="CQ180" s="873">
        <v>0</v>
      </c>
      <c r="CR180" s="873">
        <v>-107734</v>
      </c>
      <c r="CS180" s="873">
        <v>-937863</v>
      </c>
      <c r="CT180" s="873">
        <v>0</v>
      </c>
      <c r="CU180" s="873">
        <v>-937863</v>
      </c>
      <c r="CV180" s="873">
        <v>-122929</v>
      </c>
      <c r="CW180" s="873">
        <v>0</v>
      </c>
      <c r="CX180" s="873">
        <v>-122929</v>
      </c>
      <c r="CY180" s="873">
        <v>-106</v>
      </c>
      <c r="CZ180" s="873">
        <v>0</v>
      </c>
      <c r="DA180" s="873">
        <v>-106</v>
      </c>
      <c r="DB180" s="873">
        <v>-38314</v>
      </c>
      <c r="DC180" s="873">
        <v>0</v>
      </c>
      <c r="DD180" s="873">
        <v>-38314</v>
      </c>
      <c r="DE180" s="873">
        <v>-1815</v>
      </c>
      <c r="DF180" s="873">
        <v>0</v>
      </c>
      <c r="DG180" s="873">
        <v>-1815</v>
      </c>
      <c r="DH180" s="873">
        <v>0</v>
      </c>
      <c r="DI180" s="873">
        <v>0</v>
      </c>
      <c r="DJ180" s="873">
        <v>0</v>
      </c>
      <c r="DK180" s="873">
        <v>0</v>
      </c>
      <c r="DL180" s="873">
        <v>0</v>
      </c>
      <c r="DM180" s="873">
        <v>0</v>
      </c>
      <c r="DN180" s="873">
        <v>0</v>
      </c>
      <c r="DO180" s="873">
        <v>0</v>
      </c>
      <c r="DP180" s="873">
        <v>0</v>
      </c>
      <c r="DQ180" s="873">
        <v>0</v>
      </c>
      <c r="DR180" s="873">
        <v>0</v>
      </c>
      <c r="DS180" s="873">
        <v>0</v>
      </c>
      <c r="DT180" s="873">
        <v>-8775</v>
      </c>
      <c r="DU180" s="873">
        <v>0</v>
      </c>
      <c r="DV180" s="873">
        <v>-8775</v>
      </c>
      <c r="DW180" s="873">
        <v>0</v>
      </c>
      <c r="DX180" s="873">
        <v>0</v>
      </c>
      <c r="DY180" s="873">
        <v>0</v>
      </c>
      <c r="DZ180" s="873">
        <v>0</v>
      </c>
      <c r="EA180" s="873">
        <v>0</v>
      </c>
      <c r="EB180" s="873">
        <v>0</v>
      </c>
      <c r="EC180" s="873">
        <v>0</v>
      </c>
      <c r="ED180" s="873">
        <v>0</v>
      </c>
      <c r="EE180" s="873">
        <v>0</v>
      </c>
      <c r="EF180" s="873">
        <v>0</v>
      </c>
      <c r="EG180" s="873">
        <v>0</v>
      </c>
      <c r="EH180" s="873">
        <v>-171939</v>
      </c>
      <c r="EI180" s="873">
        <v>0</v>
      </c>
      <c r="EJ180" s="873">
        <v>-171939</v>
      </c>
      <c r="EK180" s="873">
        <v>0</v>
      </c>
      <c r="EL180" s="873">
        <v>0</v>
      </c>
      <c r="EM180" s="873">
        <v>0</v>
      </c>
      <c r="EN180" s="873">
        <v>0</v>
      </c>
      <c r="EO180" s="873">
        <v>0</v>
      </c>
      <c r="EP180" s="873">
        <v>0</v>
      </c>
      <c r="EQ180" s="873">
        <v>2499</v>
      </c>
      <c r="ER180" s="873">
        <v>0</v>
      </c>
      <c r="ES180" s="873">
        <v>2499</v>
      </c>
      <c r="ET180" s="873">
        <v>0</v>
      </c>
      <c r="EU180" s="873">
        <v>0</v>
      </c>
      <c r="EV180" s="873">
        <v>0</v>
      </c>
      <c r="EW180" s="873">
        <v>0</v>
      </c>
      <c r="EX180" s="873">
        <v>0</v>
      </c>
      <c r="EY180" s="873">
        <v>0</v>
      </c>
      <c r="EZ180" s="873">
        <v>324</v>
      </c>
      <c r="FA180" s="873">
        <v>0</v>
      </c>
      <c r="FB180" s="873">
        <v>324</v>
      </c>
      <c r="FC180" s="873">
        <v>-28226</v>
      </c>
      <c r="FD180" s="873">
        <v>0</v>
      </c>
      <c r="FE180" s="873">
        <v>-28226</v>
      </c>
      <c r="FF180" s="873">
        <v>0</v>
      </c>
      <c r="FG180" s="873">
        <v>0</v>
      </c>
      <c r="FH180" s="873">
        <v>0</v>
      </c>
      <c r="FI180" s="873">
        <v>-1500</v>
      </c>
      <c r="FJ180" s="873">
        <v>0</v>
      </c>
      <c r="FK180" s="873">
        <v>-1500</v>
      </c>
      <c r="FL180" s="873">
        <v>0</v>
      </c>
      <c r="FM180" s="873">
        <v>0</v>
      </c>
      <c r="FN180" s="873">
        <v>0</v>
      </c>
      <c r="FO180" s="873">
        <v>-32404</v>
      </c>
      <c r="FP180" s="873">
        <v>0</v>
      </c>
      <c r="FQ180" s="873">
        <v>-32404</v>
      </c>
      <c r="FR180" s="873">
        <v>6382</v>
      </c>
      <c r="FS180" s="873">
        <v>0</v>
      </c>
      <c r="FT180" s="873">
        <v>6382</v>
      </c>
      <c r="FU180" s="873">
        <v>-6371</v>
      </c>
      <c r="FV180" s="873">
        <v>0</v>
      </c>
      <c r="FW180" s="873">
        <v>-6371</v>
      </c>
      <c r="FX180" s="873">
        <v>20147</v>
      </c>
      <c r="FY180" s="873">
        <v>0</v>
      </c>
      <c r="FZ180" s="873">
        <v>20147</v>
      </c>
      <c r="GA180" s="873">
        <v>0</v>
      </c>
      <c r="GB180" s="873">
        <v>0</v>
      </c>
      <c r="GC180" s="873">
        <v>0</v>
      </c>
      <c r="GD180" s="873">
        <v>-20698622</v>
      </c>
      <c r="GE180" s="873">
        <v>0</v>
      </c>
      <c r="GF180" s="873">
        <v>-20698622</v>
      </c>
      <c r="GG180" s="873">
        <v>-24785</v>
      </c>
      <c r="GH180" s="873">
        <v>0</v>
      </c>
      <c r="GI180" s="873">
        <v>-24785</v>
      </c>
      <c r="GJ180" s="873">
        <v>-76898</v>
      </c>
      <c r="GK180" s="873">
        <v>0</v>
      </c>
      <c r="GL180" s="873">
        <v>-76898</v>
      </c>
      <c r="GM180" s="873">
        <v>-20839454</v>
      </c>
      <c r="GN180" s="873">
        <v>0</v>
      </c>
      <c r="GO180" s="873">
        <v>-20839454</v>
      </c>
      <c r="GP180" s="873">
        <v>0</v>
      </c>
      <c r="GQ180" s="873">
        <v>0</v>
      </c>
      <c r="GR180" s="873">
        <v>0</v>
      </c>
      <c r="GS180" s="873">
        <v>0</v>
      </c>
      <c r="GT180" s="873">
        <v>0</v>
      </c>
      <c r="GU180" s="873">
        <v>0</v>
      </c>
      <c r="GV180" s="873">
        <v>0</v>
      </c>
      <c r="GW180" s="873">
        <v>0</v>
      </c>
      <c r="GX180" s="873">
        <v>0</v>
      </c>
      <c r="GY180" s="873">
        <v>45210875</v>
      </c>
      <c r="GZ180" s="873">
        <v>0</v>
      </c>
      <c r="HA180" s="873">
        <v>45210875</v>
      </c>
      <c r="HB180" s="873">
        <v>444768</v>
      </c>
      <c r="HC180" s="873">
        <v>0</v>
      </c>
      <c r="HD180" s="873">
        <v>444768</v>
      </c>
      <c r="HE180" s="873">
        <v>-11887692</v>
      </c>
      <c r="HF180" s="873">
        <v>0</v>
      </c>
      <c r="HG180" s="873">
        <v>-11887692</v>
      </c>
      <c r="HH180" s="873">
        <v>-937863</v>
      </c>
      <c r="HI180" s="873">
        <v>0</v>
      </c>
      <c r="HJ180" s="873">
        <v>-937863</v>
      </c>
      <c r="HK180" s="873">
        <v>-171939</v>
      </c>
      <c r="HL180" s="873">
        <v>0</v>
      </c>
      <c r="HM180" s="873">
        <v>-171939</v>
      </c>
      <c r="HN180" s="873">
        <v>-20839454</v>
      </c>
      <c r="HO180" s="873">
        <v>0</v>
      </c>
      <c r="HP180" s="873">
        <v>-20839454</v>
      </c>
      <c r="HQ180" s="873">
        <v>0</v>
      </c>
      <c r="HR180" s="873">
        <v>0</v>
      </c>
      <c r="HS180" s="873">
        <v>0</v>
      </c>
      <c r="HT180" s="873">
        <v>-33392180</v>
      </c>
      <c r="HU180" s="873">
        <v>0</v>
      </c>
      <c r="HV180" s="873">
        <v>-33392180</v>
      </c>
      <c r="HW180" s="873">
        <v>11818695</v>
      </c>
      <c r="HX180" s="873">
        <v>0</v>
      </c>
      <c r="HY180" s="873">
        <v>11818695</v>
      </c>
      <c r="HZ180" s="870" t="s">
        <v>702</v>
      </c>
      <c r="IA180" s="870" t="s">
        <v>698</v>
      </c>
      <c r="IB180" s="870" t="s">
        <v>1907</v>
      </c>
      <c r="IC180" s="870" t="s">
        <v>2733</v>
      </c>
      <c r="ID180" s="870" t="s">
        <v>2917</v>
      </c>
    </row>
    <row r="181" spans="1:238" x14ac:dyDescent="0.2">
      <c r="A181" s="870" t="s">
        <v>3069</v>
      </c>
      <c r="B181" s="870" t="s">
        <v>410</v>
      </c>
      <c r="C181" s="870" t="s">
        <v>409</v>
      </c>
      <c r="D181" s="873">
        <v>23411938</v>
      </c>
      <c r="E181" s="873">
        <v>0</v>
      </c>
      <c r="F181" s="873">
        <v>23411938</v>
      </c>
      <c r="G181" s="873">
        <v>-966567</v>
      </c>
      <c r="H181" s="873">
        <v>0</v>
      </c>
      <c r="I181" s="873">
        <v>-966567</v>
      </c>
      <c r="J181" s="873">
        <v>-212562</v>
      </c>
      <c r="K181" s="873">
        <v>0</v>
      </c>
      <c r="L181" s="873">
        <v>-212562</v>
      </c>
      <c r="M181" s="873">
        <v>167807</v>
      </c>
      <c r="N181" s="873">
        <v>0</v>
      </c>
      <c r="O181" s="873">
        <v>167807</v>
      </c>
      <c r="P181" s="873">
        <v>11001</v>
      </c>
      <c r="Q181" s="873">
        <v>0</v>
      </c>
      <c r="R181" s="873">
        <v>11001</v>
      </c>
      <c r="S181" s="873">
        <v>-70257</v>
      </c>
      <c r="T181" s="873">
        <v>0</v>
      </c>
      <c r="U181" s="873">
        <v>-70257</v>
      </c>
      <c r="V181" s="873">
        <v>-104011</v>
      </c>
      <c r="W181" s="873">
        <v>0</v>
      </c>
      <c r="X181" s="873">
        <v>-104011</v>
      </c>
      <c r="Y181" s="873">
        <v>-3519058</v>
      </c>
      <c r="Z181" s="873">
        <v>0</v>
      </c>
      <c r="AA181" s="873">
        <v>-3519058</v>
      </c>
      <c r="AB181" s="873">
        <v>-642</v>
      </c>
      <c r="AC181" s="873">
        <v>0</v>
      </c>
      <c r="AD181" s="873">
        <v>-642</v>
      </c>
      <c r="AE181" s="873">
        <v>-296447</v>
      </c>
      <c r="AF181" s="873">
        <v>0</v>
      </c>
      <c r="AG181" s="873">
        <v>-296447</v>
      </c>
      <c r="AH181" s="873">
        <v>-2877</v>
      </c>
      <c r="AI181" s="873">
        <v>0</v>
      </c>
      <c r="AJ181" s="873">
        <v>-2877</v>
      </c>
      <c r="AK181" s="873">
        <v>0</v>
      </c>
      <c r="AL181" s="873">
        <v>0</v>
      </c>
      <c r="AM181" s="873">
        <v>0</v>
      </c>
      <c r="AN181" s="873">
        <v>-5215</v>
      </c>
      <c r="AO181" s="873">
        <v>0</v>
      </c>
      <c r="AP181" s="873">
        <v>-5215</v>
      </c>
      <c r="AQ181" s="873">
        <v>0</v>
      </c>
      <c r="AR181" s="873">
        <v>0</v>
      </c>
      <c r="AS181" s="873">
        <v>0</v>
      </c>
      <c r="AT181" s="873">
        <v>-288355</v>
      </c>
      <c r="AU181" s="873">
        <v>0</v>
      </c>
      <c r="AV181" s="873">
        <v>-288355</v>
      </c>
      <c r="AW181" s="873">
        <v>0</v>
      </c>
      <c r="AX181" s="873">
        <v>0</v>
      </c>
      <c r="AY181" s="873">
        <v>0</v>
      </c>
      <c r="AZ181" s="873">
        <v>338398</v>
      </c>
      <c r="BA181" s="873">
        <v>0</v>
      </c>
      <c r="BB181" s="873">
        <v>338398</v>
      </c>
      <c r="BC181" s="873">
        <v>-21913</v>
      </c>
      <c r="BD181" s="873">
        <v>0</v>
      </c>
      <c r="BE181" s="873">
        <v>-21913</v>
      </c>
      <c r="BF181" s="873">
        <v>-1198590</v>
      </c>
      <c r="BG181" s="873">
        <v>0</v>
      </c>
      <c r="BH181" s="873">
        <v>-1198590</v>
      </c>
      <c r="BI181" s="873">
        <v>-7739</v>
      </c>
      <c r="BJ181" s="873">
        <v>0</v>
      </c>
      <c r="BK181" s="873">
        <v>-7739</v>
      </c>
      <c r="BL181" s="873">
        <v>-19272</v>
      </c>
      <c r="BM181" s="873">
        <v>0</v>
      </c>
      <c r="BN181" s="873">
        <v>-19272</v>
      </c>
      <c r="BO181" s="873">
        <v>0</v>
      </c>
      <c r="BP181" s="873">
        <v>0</v>
      </c>
      <c r="BQ181" s="873">
        <v>0</v>
      </c>
      <c r="BR181" s="873">
        <v>-1210</v>
      </c>
      <c r="BS181" s="873">
        <v>0</v>
      </c>
      <c r="BT181" s="873">
        <v>-1210</v>
      </c>
      <c r="BU181" s="873">
        <v>0</v>
      </c>
      <c r="BV181" s="873">
        <v>0</v>
      </c>
      <c r="BW181" s="873">
        <v>0</v>
      </c>
      <c r="BX181" s="873">
        <v>0</v>
      </c>
      <c r="BY181" s="873">
        <v>0</v>
      </c>
      <c r="BZ181" s="873">
        <v>0</v>
      </c>
      <c r="CA181" s="873">
        <v>0</v>
      </c>
      <c r="CB181" s="873">
        <v>0</v>
      </c>
      <c r="CC181" s="873">
        <v>0</v>
      </c>
      <c r="CD181" s="873">
        <v>-4725831</v>
      </c>
      <c r="CE181" s="873">
        <v>0</v>
      </c>
      <c r="CF181" s="873">
        <v>-4725831</v>
      </c>
      <c r="CG181" s="873">
        <v>0</v>
      </c>
      <c r="CH181" s="873">
        <v>0</v>
      </c>
      <c r="CI181" s="873">
        <v>0</v>
      </c>
      <c r="CJ181" s="873">
        <v>0</v>
      </c>
      <c r="CK181" s="873">
        <v>0</v>
      </c>
      <c r="CL181" s="873">
        <v>0</v>
      </c>
      <c r="CM181" s="873">
        <v>-567916</v>
      </c>
      <c r="CN181" s="873">
        <v>0</v>
      </c>
      <c r="CO181" s="873">
        <v>-567916</v>
      </c>
      <c r="CP181" s="873">
        <v>75528</v>
      </c>
      <c r="CQ181" s="873">
        <v>0</v>
      </c>
      <c r="CR181" s="873">
        <v>75528</v>
      </c>
      <c r="CS181" s="873">
        <v>-492388</v>
      </c>
      <c r="CT181" s="873">
        <v>0</v>
      </c>
      <c r="CU181" s="873">
        <v>-492388</v>
      </c>
      <c r="CV181" s="873">
        <v>-37128</v>
      </c>
      <c r="CW181" s="873">
        <v>0</v>
      </c>
      <c r="CX181" s="873">
        <v>-37128</v>
      </c>
      <c r="CY181" s="873">
        <v>0</v>
      </c>
      <c r="CZ181" s="873">
        <v>0</v>
      </c>
      <c r="DA181" s="873">
        <v>0</v>
      </c>
      <c r="DB181" s="873">
        <v>-7212</v>
      </c>
      <c r="DC181" s="873">
        <v>0</v>
      </c>
      <c r="DD181" s="873">
        <v>-7212</v>
      </c>
      <c r="DE181" s="873">
        <v>0</v>
      </c>
      <c r="DF181" s="873">
        <v>0</v>
      </c>
      <c r="DG181" s="873">
        <v>0</v>
      </c>
      <c r="DH181" s="873">
        <v>-236</v>
      </c>
      <c r="DI181" s="873">
        <v>0</v>
      </c>
      <c r="DJ181" s="873">
        <v>-236</v>
      </c>
      <c r="DK181" s="873">
        <v>0</v>
      </c>
      <c r="DL181" s="873">
        <v>0</v>
      </c>
      <c r="DM181" s="873">
        <v>0</v>
      </c>
      <c r="DN181" s="873">
        <v>-1210</v>
      </c>
      <c r="DO181" s="873">
        <v>0</v>
      </c>
      <c r="DP181" s="873">
        <v>-1210</v>
      </c>
      <c r="DQ181" s="873">
        <v>0</v>
      </c>
      <c r="DR181" s="873">
        <v>0</v>
      </c>
      <c r="DS181" s="873">
        <v>0</v>
      </c>
      <c r="DT181" s="873">
        <v>0</v>
      </c>
      <c r="DU181" s="873">
        <v>0</v>
      </c>
      <c r="DV181" s="873">
        <v>0</v>
      </c>
      <c r="DW181" s="873">
        <v>0</v>
      </c>
      <c r="DX181" s="873">
        <v>0</v>
      </c>
      <c r="DY181" s="873">
        <v>0</v>
      </c>
      <c r="DZ181" s="873">
        <v>0</v>
      </c>
      <c r="EA181" s="873">
        <v>0</v>
      </c>
      <c r="EB181" s="873">
        <v>0</v>
      </c>
      <c r="EC181" s="873">
        <v>0</v>
      </c>
      <c r="ED181" s="873">
        <v>0</v>
      </c>
      <c r="EE181" s="873">
        <v>0</v>
      </c>
      <c r="EF181" s="873">
        <v>0</v>
      </c>
      <c r="EG181" s="873">
        <v>0</v>
      </c>
      <c r="EH181" s="873">
        <v>-45786</v>
      </c>
      <c r="EI181" s="873">
        <v>0</v>
      </c>
      <c r="EJ181" s="873">
        <v>-45786</v>
      </c>
      <c r="EK181" s="873">
        <v>0</v>
      </c>
      <c r="EL181" s="873">
        <v>0</v>
      </c>
      <c r="EM181" s="873">
        <v>0</v>
      </c>
      <c r="EN181" s="873">
        <v>0</v>
      </c>
      <c r="EO181" s="873">
        <v>0</v>
      </c>
      <c r="EP181" s="873">
        <v>0</v>
      </c>
      <c r="EQ181" s="873">
        <v>0</v>
      </c>
      <c r="ER181" s="873">
        <v>0</v>
      </c>
      <c r="ES181" s="873">
        <v>0</v>
      </c>
      <c r="ET181" s="873">
        <v>0</v>
      </c>
      <c r="EU181" s="873">
        <v>0</v>
      </c>
      <c r="EV181" s="873">
        <v>0</v>
      </c>
      <c r="EW181" s="873">
        <v>0</v>
      </c>
      <c r="EX181" s="873">
        <v>0</v>
      </c>
      <c r="EY181" s="873">
        <v>0</v>
      </c>
      <c r="EZ181" s="873">
        <v>0</v>
      </c>
      <c r="FA181" s="873">
        <v>0</v>
      </c>
      <c r="FB181" s="873">
        <v>0</v>
      </c>
      <c r="FC181" s="873">
        <v>0</v>
      </c>
      <c r="FD181" s="873">
        <v>0</v>
      </c>
      <c r="FE181" s="873">
        <v>0</v>
      </c>
      <c r="FF181" s="873">
        <v>0</v>
      </c>
      <c r="FG181" s="873">
        <v>0</v>
      </c>
      <c r="FH181" s="873">
        <v>0</v>
      </c>
      <c r="FI181" s="873">
        <v>0</v>
      </c>
      <c r="FJ181" s="873">
        <v>0</v>
      </c>
      <c r="FK181" s="873">
        <v>0</v>
      </c>
      <c r="FL181" s="873">
        <v>0</v>
      </c>
      <c r="FM181" s="873">
        <v>0</v>
      </c>
      <c r="FN181" s="873">
        <v>0</v>
      </c>
      <c r="FO181" s="873">
        <v>-22190</v>
      </c>
      <c r="FP181" s="873">
        <v>0</v>
      </c>
      <c r="FQ181" s="873">
        <v>-22190</v>
      </c>
      <c r="FR181" s="873">
        <v>0</v>
      </c>
      <c r="FS181" s="873">
        <v>0</v>
      </c>
      <c r="FT181" s="873">
        <v>0</v>
      </c>
      <c r="FU181" s="873">
        <v>-3053</v>
      </c>
      <c r="FV181" s="873">
        <v>0</v>
      </c>
      <c r="FW181" s="873">
        <v>-3053</v>
      </c>
      <c r="FX181" s="873">
        <v>459</v>
      </c>
      <c r="FY181" s="873">
        <v>0</v>
      </c>
      <c r="FZ181" s="873">
        <v>459</v>
      </c>
      <c r="GA181" s="873">
        <v>22</v>
      </c>
      <c r="GB181" s="873">
        <v>0</v>
      </c>
      <c r="GC181" s="873">
        <v>22</v>
      </c>
      <c r="GD181" s="873">
        <v>-5898935</v>
      </c>
      <c r="GE181" s="873">
        <v>0</v>
      </c>
      <c r="GF181" s="873">
        <v>-5898935</v>
      </c>
      <c r="GG181" s="873">
        <v>-30118</v>
      </c>
      <c r="GH181" s="873">
        <v>0</v>
      </c>
      <c r="GI181" s="873">
        <v>-30118</v>
      </c>
      <c r="GJ181" s="873">
        <v>-57890</v>
      </c>
      <c r="GK181" s="873">
        <v>0</v>
      </c>
      <c r="GL181" s="873">
        <v>-57890</v>
      </c>
      <c r="GM181" s="873">
        <v>-6011705</v>
      </c>
      <c r="GN181" s="873">
        <v>0</v>
      </c>
      <c r="GO181" s="873">
        <v>-6011705</v>
      </c>
      <c r="GP181" s="873">
        <v>0</v>
      </c>
      <c r="GQ181" s="873">
        <v>0</v>
      </c>
      <c r="GR181" s="873">
        <v>0</v>
      </c>
      <c r="GS181" s="873">
        <v>0</v>
      </c>
      <c r="GT181" s="873">
        <v>0</v>
      </c>
      <c r="GU181" s="873">
        <v>0</v>
      </c>
      <c r="GV181" s="873">
        <v>0</v>
      </c>
      <c r="GW181" s="873">
        <v>0</v>
      </c>
      <c r="GX181" s="873">
        <v>0</v>
      </c>
      <c r="GY181" s="873">
        <v>22445371</v>
      </c>
      <c r="GZ181" s="873">
        <v>0</v>
      </c>
      <c r="HA181" s="873">
        <v>22445371</v>
      </c>
      <c r="HB181" s="873">
        <v>-104011</v>
      </c>
      <c r="HC181" s="873">
        <v>0</v>
      </c>
      <c r="HD181" s="873">
        <v>-104011</v>
      </c>
      <c r="HE181" s="873">
        <v>-4725831</v>
      </c>
      <c r="HF181" s="873">
        <v>0</v>
      </c>
      <c r="HG181" s="873">
        <v>-4725831</v>
      </c>
      <c r="HH181" s="873">
        <v>-492388</v>
      </c>
      <c r="HI181" s="873">
        <v>0</v>
      </c>
      <c r="HJ181" s="873">
        <v>-492388</v>
      </c>
      <c r="HK181" s="873">
        <v>-45786</v>
      </c>
      <c r="HL181" s="873">
        <v>0</v>
      </c>
      <c r="HM181" s="873">
        <v>-45786</v>
      </c>
      <c r="HN181" s="873">
        <v>-6011705</v>
      </c>
      <c r="HO181" s="873">
        <v>0</v>
      </c>
      <c r="HP181" s="873">
        <v>-6011705</v>
      </c>
      <c r="HQ181" s="873">
        <v>0</v>
      </c>
      <c r="HR181" s="873">
        <v>0</v>
      </c>
      <c r="HS181" s="873">
        <v>0</v>
      </c>
      <c r="HT181" s="873">
        <v>-11379721</v>
      </c>
      <c r="HU181" s="873">
        <v>0</v>
      </c>
      <c r="HV181" s="873">
        <v>-11379721</v>
      </c>
      <c r="HW181" s="873">
        <v>11065650</v>
      </c>
      <c r="HX181" s="873">
        <v>0</v>
      </c>
      <c r="HY181" s="873">
        <v>11065650</v>
      </c>
      <c r="HZ181" s="870" t="s">
        <v>729</v>
      </c>
      <c r="IA181" s="870" t="s">
        <v>728</v>
      </c>
      <c r="IB181" s="870" t="s">
        <v>1907</v>
      </c>
      <c r="IC181" s="870" t="s">
        <v>2736</v>
      </c>
      <c r="ID181" s="870" t="s">
        <v>2918</v>
      </c>
    </row>
    <row r="182" spans="1:238" x14ac:dyDescent="0.2">
      <c r="A182" s="870" t="s">
        <v>3069</v>
      </c>
      <c r="B182" s="870" t="s">
        <v>412</v>
      </c>
      <c r="C182" s="870" t="s">
        <v>411</v>
      </c>
      <c r="D182" s="873">
        <v>75731901</v>
      </c>
      <c r="E182" s="873">
        <v>147854</v>
      </c>
      <c r="F182" s="873">
        <v>75879755</v>
      </c>
      <c r="G182" s="873">
        <v>-4298872</v>
      </c>
      <c r="H182" s="873">
        <v>45493</v>
      </c>
      <c r="I182" s="873">
        <v>-4253379</v>
      </c>
      <c r="J182" s="873">
        <v>-500606</v>
      </c>
      <c r="K182" s="873">
        <v>0</v>
      </c>
      <c r="L182" s="873">
        <v>-500606</v>
      </c>
      <c r="M182" s="873">
        <v>347961</v>
      </c>
      <c r="N182" s="873">
        <v>0</v>
      </c>
      <c r="O182" s="873">
        <v>347961</v>
      </c>
      <c r="P182" s="873">
        <v>2760915</v>
      </c>
      <c r="Q182" s="873">
        <v>0</v>
      </c>
      <c r="R182" s="873">
        <v>2760915</v>
      </c>
      <c r="S182" s="873">
        <v>572414</v>
      </c>
      <c r="T182" s="873">
        <v>0</v>
      </c>
      <c r="U182" s="873">
        <v>572414</v>
      </c>
      <c r="V182" s="873">
        <v>3180684</v>
      </c>
      <c r="W182" s="873">
        <v>0</v>
      </c>
      <c r="X182" s="873">
        <v>3180684</v>
      </c>
      <c r="Y182" s="873">
        <v>-5875026</v>
      </c>
      <c r="Z182" s="873">
        <v>0</v>
      </c>
      <c r="AA182" s="873">
        <v>-5875026</v>
      </c>
      <c r="AB182" s="873">
        <v>-14047</v>
      </c>
      <c r="AC182" s="873">
        <v>0</v>
      </c>
      <c r="AD182" s="873">
        <v>-14047</v>
      </c>
      <c r="AE182" s="873">
        <v>-506093</v>
      </c>
      <c r="AF182" s="873">
        <v>0</v>
      </c>
      <c r="AG182" s="873">
        <v>-506093</v>
      </c>
      <c r="AH182" s="873">
        <v>12</v>
      </c>
      <c r="AI182" s="873">
        <v>0</v>
      </c>
      <c r="AJ182" s="873">
        <v>12</v>
      </c>
      <c r="AK182" s="873">
        <v>0</v>
      </c>
      <c r="AL182" s="873">
        <v>0</v>
      </c>
      <c r="AM182" s="873">
        <v>0</v>
      </c>
      <c r="AN182" s="873">
        <v>-13702</v>
      </c>
      <c r="AO182" s="873">
        <v>0</v>
      </c>
      <c r="AP182" s="873">
        <v>-13702</v>
      </c>
      <c r="AQ182" s="873">
        <v>-1837</v>
      </c>
      <c r="AR182" s="873">
        <v>0</v>
      </c>
      <c r="AS182" s="873">
        <v>-1837</v>
      </c>
      <c r="AT182" s="873">
        <v>-492403</v>
      </c>
      <c r="AU182" s="873">
        <v>0</v>
      </c>
      <c r="AV182" s="873">
        <v>-492403</v>
      </c>
      <c r="AW182" s="873">
        <v>-6715</v>
      </c>
      <c r="AX182" s="873">
        <v>0</v>
      </c>
      <c r="AY182" s="873">
        <v>-6715</v>
      </c>
      <c r="AZ182" s="873">
        <v>1483546</v>
      </c>
      <c r="BA182" s="873">
        <v>0</v>
      </c>
      <c r="BB182" s="873">
        <v>1483546</v>
      </c>
      <c r="BC182" s="873">
        <v>183231</v>
      </c>
      <c r="BD182" s="873">
        <v>0</v>
      </c>
      <c r="BE182" s="873">
        <v>183231</v>
      </c>
      <c r="BF182" s="873">
        <v>-4515566</v>
      </c>
      <c r="BG182" s="873">
        <v>0</v>
      </c>
      <c r="BH182" s="873">
        <v>-4515566</v>
      </c>
      <c r="BI182" s="873">
        <v>-51535</v>
      </c>
      <c r="BJ182" s="873">
        <v>0</v>
      </c>
      <c r="BK182" s="873">
        <v>-51535</v>
      </c>
      <c r="BL182" s="873">
        <v>-83585</v>
      </c>
      <c r="BM182" s="873">
        <v>0</v>
      </c>
      <c r="BN182" s="873">
        <v>-83585</v>
      </c>
      <c r="BO182" s="873">
        <v>0</v>
      </c>
      <c r="BP182" s="873">
        <v>0</v>
      </c>
      <c r="BQ182" s="873">
        <v>0</v>
      </c>
      <c r="BR182" s="873">
        <v>0</v>
      </c>
      <c r="BS182" s="873">
        <v>0</v>
      </c>
      <c r="BT182" s="873">
        <v>0</v>
      </c>
      <c r="BU182" s="873">
        <v>0</v>
      </c>
      <c r="BV182" s="873">
        <v>0</v>
      </c>
      <c r="BW182" s="873">
        <v>0</v>
      </c>
      <c r="BX182" s="873">
        <v>0</v>
      </c>
      <c r="BY182" s="873">
        <v>0</v>
      </c>
      <c r="BZ182" s="873">
        <v>0</v>
      </c>
      <c r="CA182" s="873">
        <v>0</v>
      </c>
      <c r="CB182" s="873">
        <v>0</v>
      </c>
      <c r="CC182" s="873">
        <v>0</v>
      </c>
      <c r="CD182" s="873">
        <v>-9365028</v>
      </c>
      <c r="CE182" s="873">
        <v>0</v>
      </c>
      <c r="CF182" s="873">
        <v>-9365028</v>
      </c>
      <c r="CG182" s="873">
        <v>0</v>
      </c>
      <c r="CH182" s="873">
        <v>0</v>
      </c>
      <c r="CI182" s="873">
        <v>0</v>
      </c>
      <c r="CJ182" s="873">
        <v>66654</v>
      </c>
      <c r="CK182" s="873">
        <v>0</v>
      </c>
      <c r="CL182" s="873">
        <v>66654</v>
      </c>
      <c r="CM182" s="873">
        <v>-1823573</v>
      </c>
      <c r="CN182" s="873">
        <v>0</v>
      </c>
      <c r="CO182" s="873">
        <v>-1823573</v>
      </c>
      <c r="CP182" s="873">
        <v>508708</v>
      </c>
      <c r="CQ182" s="873">
        <v>0</v>
      </c>
      <c r="CR182" s="873">
        <v>508708</v>
      </c>
      <c r="CS182" s="873">
        <v>-1248211</v>
      </c>
      <c r="CT182" s="873">
        <v>0</v>
      </c>
      <c r="CU182" s="873">
        <v>-1248211</v>
      </c>
      <c r="CV182" s="873">
        <v>-160175</v>
      </c>
      <c r="CW182" s="873">
        <v>0</v>
      </c>
      <c r="CX182" s="873">
        <v>-160175</v>
      </c>
      <c r="CY182" s="873">
        <v>-1053</v>
      </c>
      <c r="CZ182" s="873">
        <v>0</v>
      </c>
      <c r="DA182" s="873">
        <v>-1053</v>
      </c>
      <c r="DB182" s="873">
        <v>-184316</v>
      </c>
      <c r="DC182" s="873">
        <v>0</v>
      </c>
      <c r="DD182" s="873">
        <v>-184316</v>
      </c>
      <c r="DE182" s="873">
        <v>-5354</v>
      </c>
      <c r="DF182" s="873">
        <v>0</v>
      </c>
      <c r="DG182" s="873">
        <v>-5354</v>
      </c>
      <c r="DH182" s="873">
        <v>-11291</v>
      </c>
      <c r="DI182" s="873">
        <v>0</v>
      </c>
      <c r="DJ182" s="873">
        <v>-11291</v>
      </c>
      <c r="DK182" s="873">
        <v>0</v>
      </c>
      <c r="DL182" s="873">
        <v>0</v>
      </c>
      <c r="DM182" s="873">
        <v>0</v>
      </c>
      <c r="DN182" s="873">
        <v>0</v>
      </c>
      <c r="DO182" s="873">
        <v>0</v>
      </c>
      <c r="DP182" s="873">
        <v>0</v>
      </c>
      <c r="DQ182" s="873">
        <v>0</v>
      </c>
      <c r="DR182" s="873">
        <v>0</v>
      </c>
      <c r="DS182" s="873">
        <v>0</v>
      </c>
      <c r="DT182" s="873">
        <v>0</v>
      </c>
      <c r="DU182" s="873">
        <v>0</v>
      </c>
      <c r="DV182" s="873">
        <v>0</v>
      </c>
      <c r="DW182" s="873">
        <v>0</v>
      </c>
      <c r="DX182" s="873">
        <v>0</v>
      </c>
      <c r="DY182" s="873">
        <v>0</v>
      </c>
      <c r="DZ182" s="873">
        <v>-55821</v>
      </c>
      <c r="EA182" s="873">
        <v>-147854</v>
      </c>
      <c r="EB182" s="873">
        <v>-203675</v>
      </c>
      <c r="EC182" s="873">
        <v>-1</v>
      </c>
      <c r="ED182" s="873">
        <v>-45493</v>
      </c>
      <c r="EE182" s="873">
        <v>-45494</v>
      </c>
      <c r="EF182" s="873">
        <v>-193347</v>
      </c>
      <c r="EG182" s="873">
        <v>0</v>
      </c>
      <c r="EH182" s="873">
        <v>-418011</v>
      </c>
      <c r="EI182" s="873">
        <v>-193347</v>
      </c>
      <c r="EJ182" s="873">
        <v>-611358</v>
      </c>
      <c r="EK182" s="873">
        <v>0</v>
      </c>
      <c r="EL182" s="873">
        <v>0</v>
      </c>
      <c r="EM182" s="873">
        <v>0</v>
      </c>
      <c r="EN182" s="873">
        <v>53</v>
      </c>
      <c r="EO182" s="873">
        <v>0</v>
      </c>
      <c r="EP182" s="873">
        <v>53</v>
      </c>
      <c r="EQ182" s="873">
        <v>1179</v>
      </c>
      <c r="ER182" s="873">
        <v>0</v>
      </c>
      <c r="ES182" s="873">
        <v>1179</v>
      </c>
      <c r="ET182" s="873">
        <v>0</v>
      </c>
      <c r="EU182" s="873">
        <v>0</v>
      </c>
      <c r="EV182" s="873">
        <v>0</v>
      </c>
      <c r="EW182" s="873">
        <v>0</v>
      </c>
      <c r="EX182" s="873">
        <v>0</v>
      </c>
      <c r="EY182" s="873">
        <v>0</v>
      </c>
      <c r="EZ182" s="873">
        <v>125402</v>
      </c>
      <c r="FA182" s="873">
        <v>0</v>
      </c>
      <c r="FB182" s="873">
        <v>125402</v>
      </c>
      <c r="FC182" s="873">
        <v>0</v>
      </c>
      <c r="FD182" s="873">
        <v>0</v>
      </c>
      <c r="FE182" s="873">
        <v>0</v>
      </c>
      <c r="FF182" s="873">
        <v>0</v>
      </c>
      <c r="FG182" s="873">
        <v>0</v>
      </c>
      <c r="FH182" s="873">
        <v>0</v>
      </c>
      <c r="FI182" s="873">
        <v>-432</v>
      </c>
      <c r="FJ182" s="873">
        <v>0</v>
      </c>
      <c r="FK182" s="873">
        <v>-432</v>
      </c>
      <c r="FL182" s="873">
        <v>0</v>
      </c>
      <c r="FM182" s="873">
        <v>0</v>
      </c>
      <c r="FN182" s="873">
        <v>0</v>
      </c>
      <c r="FO182" s="873">
        <v>-15057</v>
      </c>
      <c r="FP182" s="873">
        <v>0</v>
      </c>
      <c r="FQ182" s="873">
        <v>-15057</v>
      </c>
      <c r="FR182" s="873">
        <v>0</v>
      </c>
      <c r="FS182" s="873">
        <v>0</v>
      </c>
      <c r="FT182" s="873">
        <v>0</v>
      </c>
      <c r="FU182" s="873">
        <v>-7597</v>
      </c>
      <c r="FV182" s="873">
        <v>0</v>
      </c>
      <c r="FW182" s="873">
        <v>-7597</v>
      </c>
      <c r="FX182" s="873">
        <v>4059</v>
      </c>
      <c r="FY182" s="873">
        <v>0</v>
      </c>
      <c r="FZ182" s="873">
        <v>4059</v>
      </c>
      <c r="GA182" s="873">
        <v>-1740</v>
      </c>
      <c r="GB182" s="873">
        <v>0</v>
      </c>
      <c r="GC182" s="873">
        <v>-1740</v>
      </c>
      <c r="GD182" s="873">
        <v>-22996263</v>
      </c>
      <c r="GE182" s="873">
        <v>0</v>
      </c>
      <c r="GF182" s="873">
        <v>-22996263</v>
      </c>
      <c r="GG182" s="873">
        <v>-118088</v>
      </c>
      <c r="GH182" s="873">
        <v>0</v>
      </c>
      <c r="GI182" s="873">
        <v>-118088</v>
      </c>
      <c r="GJ182" s="873">
        <v>-82259</v>
      </c>
      <c r="GK182" s="873">
        <v>0</v>
      </c>
      <c r="GL182" s="873">
        <v>-82259</v>
      </c>
      <c r="GM182" s="873">
        <v>-23090743</v>
      </c>
      <c r="GN182" s="873">
        <v>0</v>
      </c>
      <c r="GO182" s="873">
        <v>-23090743</v>
      </c>
      <c r="GP182" s="873">
        <v>0</v>
      </c>
      <c r="GQ182" s="873">
        <v>0</v>
      </c>
      <c r="GR182" s="873">
        <v>0</v>
      </c>
      <c r="GS182" s="873">
        <v>0</v>
      </c>
      <c r="GT182" s="873">
        <v>0</v>
      </c>
      <c r="GU182" s="873">
        <v>0</v>
      </c>
      <c r="GV182" s="873">
        <v>0</v>
      </c>
      <c r="GW182" s="873">
        <v>0</v>
      </c>
      <c r="GX182" s="873">
        <v>0</v>
      </c>
      <c r="GY182" s="873">
        <v>71433029</v>
      </c>
      <c r="GZ182" s="873">
        <v>193347</v>
      </c>
      <c r="HA182" s="873">
        <v>71626376</v>
      </c>
      <c r="HB182" s="873">
        <v>3180684</v>
      </c>
      <c r="HC182" s="873">
        <v>0</v>
      </c>
      <c r="HD182" s="873">
        <v>3180684</v>
      </c>
      <c r="HE182" s="873">
        <v>-9365028</v>
      </c>
      <c r="HF182" s="873">
        <v>0</v>
      </c>
      <c r="HG182" s="873">
        <v>-9365028</v>
      </c>
      <c r="HH182" s="873">
        <v>-1248211</v>
      </c>
      <c r="HI182" s="873">
        <v>0</v>
      </c>
      <c r="HJ182" s="873">
        <v>-1248211</v>
      </c>
      <c r="HK182" s="873">
        <v>-418011</v>
      </c>
      <c r="HL182" s="873">
        <v>-193347</v>
      </c>
      <c r="HM182" s="873">
        <v>-611358</v>
      </c>
      <c r="HN182" s="873">
        <v>-23090743</v>
      </c>
      <c r="HO182" s="873">
        <v>0</v>
      </c>
      <c r="HP182" s="873">
        <v>-23090743</v>
      </c>
      <c r="HQ182" s="873">
        <v>0</v>
      </c>
      <c r="HR182" s="873">
        <v>0</v>
      </c>
      <c r="HS182" s="873">
        <v>0</v>
      </c>
      <c r="HT182" s="873">
        <v>-30941309</v>
      </c>
      <c r="HU182" s="873">
        <v>-193347</v>
      </c>
      <c r="HV182" s="873">
        <v>-31134656</v>
      </c>
      <c r="HW182" s="873">
        <v>40491720</v>
      </c>
      <c r="HX182" s="873">
        <v>0</v>
      </c>
      <c r="HY182" s="873">
        <v>40491720</v>
      </c>
      <c r="HZ182" s="870" t="s">
        <v>679</v>
      </c>
      <c r="IA182" s="870" t="s">
        <v>741</v>
      </c>
      <c r="IB182" s="870" t="s">
        <v>679</v>
      </c>
      <c r="IC182" s="870" t="s">
        <v>2739</v>
      </c>
      <c r="ID182" s="870" t="s">
        <v>2919</v>
      </c>
    </row>
    <row r="183" spans="1:238" x14ac:dyDescent="0.2">
      <c r="A183" s="870" t="s">
        <v>3069</v>
      </c>
      <c r="B183" s="870" t="s">
        <v>414</v>
      </c>
      <c r="C183" s="870" t="s">
        <v>413</v>
      </c>
      <c r="D183" s="873">
        <v>51165464</v>
      </c>
      <c r="E183" s="873">
        <v>0</v>
      </c>
      <c r="F183" s="873">
        <v>51165464</v>
      </c>
      <c r="G183" s="873">
        <v>-1924625</v>
      </c>
      <c r="H183" s="873">
        <v>0</v>
      </c>
      <c r="I183" s="873">
        <v>-1924625</v>
      </c>
      <c r="J183" s="873">
        <v>-244560</v>
      </c>
      <c r="K183" s="873">
        <v>0</v>
      </c>
      <c r="L183" s="873">
        <v>-244560</v>
      </c>
      <c r="M183" s="873">
        <v>136860</v>
      </c>
      <c r="N183" s="873">
        <v>0</v>
      </c>
      <c r="O183" s="873">
        <v>136860</v>
      </c>
      <c r="P183" s="873">
        <v>77659</v>
      </c>
      <c r="Q183" s="873">
        <v>0</v>
      </c>
      <c r="R183" s="873">
        <v>77659</v>
      </c>
      <c r="S183" s="873">
        <v>2773</v>
      </c>
      <c r="T183" s="873">
        <v>0</v>
      </c>
      <c r="U183" s="873">
        <v>2773</v>
      </c>
      <c r="V183" s="873">
        <v>-27268</v>
      </c>
      <c r="W183" s="873">
        <v>0</v>
      </c>
      <c r="X183" s="873">
        <v>-27268</v>
      </c>
      <c r="Y183" s="873">
        <v>-5240861</v>
      </c>
      <c r="Z183" s="873">
        <v>0</v>
      </c>
      <c r="AA183" s="873">
        <v>-5240861</v>
      </c>
      <c r="AB183" s="873">
        <v>0</v>
      </c>
      <c r="AC183" s="873">
        <v>0</v>
      </c>
      <c r="AD183" s="873">
        <v>0</v>
      </c>
      <c r="AE183" s="873">
        <v>-378715</v>
      </c>
      <c r="AF183" s="873">
        <v>0</v>
      </c>
      <c r="AG183" s="873">
        <v>-378715</v>
      </c>
      <c r="AH183" s="873">
        <v>-1579</v>
      </c>
      <c r="AI183" s="873">
        <v>0</v>
      </c>
      <c r="AJ183" s="873">
        <v>-1579</v>
      </c>
      <c r="AK183" s="873">
        <v>0</v>
      </c>
      <c r="AL183" s="873">
        <v>0</v>
      </c>
      <c r="AM183" s="873">
        <v>0</v>
      </c>
      <c r="AN183" s="873">
        <v>-152</v>
      </c>
      <c r="AO183" s="873">
        <v>0</v>
      </c>
      <c r="AP183" s="873">
        <v>-152</v>
      </c>
      <c r="AQ183" s="873">
        <v>0</v>
      </c>
      <c r="AR183" s="873">
        <v>0</v>
      </c>
      <c r="AS183" s="873">
        <v>0</v>
      </c>
      <c r="AT183" s="873">
        <v>-376984</v>
      </c>
      <c r="AU183" s="873">
        <v>0</v>
      </c>
      <c r="AV183" s="873">
        <v>-376984</v>
      </c>
      <c r="AW183" s="873">
        <v>0</v>
      </c>
      <c r="AX183" s="873">
        <v>0</v>
      </c>
      <c r="AY183" s="873">
        <v>0</v>
      </c>
      <c r="AZ183" s="873">
        <v>731343</v>
      </c>
      <c r="BA183" s="873">
        <v>0</v>
      </c>
      <c r="BB183" s="873">
        <v>731343</v>
      </c>
      <c r="BC183" s="873">
        <v>253231</v>
      </c>
      <c r="BD183" s="873">
        <v>0</v>
      </c>
      <c r="BE183" s="873">
        <v>253231</v>
      </c>
      <c r="BF183" s="873">
        <v>-3434149</v>
      </c>
      <c r="BG183" s="873">
        <v>0</v>
      </c>
      <c r="BH183" s="873">
        <v>-3434149</v>
      </c>
      <c r="BI183" s="873">
        <v>7149</v>
      </c>
      <c r="BJ183" s="873">
        <v>0</v>
      </c>
      <c r="BK183" s="873">
        <v>7149</v>
      </c>
      <c r="BL183" s="873">
        <v>-50754</v>
      </c>
      <c r="BM183" s="873">
        <v>0</v>
      </c>
      <c r="BN183" s="873">
        <v>-50754</v>
      </c>
      <c r="BO183" s="873">
        <v>0</v>
      </c>
      <c r="BP183" s="873">
        <v>0</v>
      </c>
      <c r="BQ183" s="873">
        <v>0</v>
      </c>
      <c r="BR183" s="873">
        <v>-15269</v>
      </c>
      <c r="BS183" s="873">
        <v>0</v>
      </c>
      <c r="BT183" s="873">
        <v>-15269</v>
      </c>
      <c r="BU183" s="873">
        <v>0</v>
      </c>
      <c r="BV183" s="873">
        <v>0</v>
      </c>
      <c r="BW183" s="873">
        <v>0</v>
      </c>
      <c r="BX183" s="873">
        <v>0</v>
      </c>
      <c r="BY183" s="873">
        <v>0</v>
      </c>
      <c r="BZ183" s="873">
        <v>0</v>
      </c>
      <c r="CA183" s="873">
        <v>0</v>
      </c>
      <c r="CB183" s="873">
        <v>0</v>
      </c>
      <c r="CC183" s="873">
        <v>0</v>
      </c>
      <c r="CD183" s="873">
        <v>-8128025</v>
      </c>
      <c r="CE183" s="873">
        <v>0</v>
      </c>
      <c r="CF183" s="873">
        <v>-8128025</v>
      </c>
      <c r="CG183" s="873">
        <v>0</v>
      </c>
      <c r="CH183" s="873">
        <v>0</v>
      </c>
      <c r="CI183" s="873">
        <v>0</v>
      </c>
      <c r="CJ183" s="873">
        <v>0</v>
      </c>
      <c r="CK183" s="873">
        <v>0</v>
      </c>
      <c r="CL183" s="873">
        <v>0</v>
      </c>
      <c r="CM183" s="873">
        <v>-1407970</v>
      </c>
      <c r="CN183" s="873">
        <v>0</v>
      </c>
      <c r="CO183" s="873">
        <v>-1407970</v>
      </c>
      <c r="CP183" s="873">
        <v>41282</v>
      </c>
      <c r="CQ183" s="873">
        <v>0</v>
      </c>
      <c r="CR183" s="873">
        <v>41282</v>
      </c>
      <c r="CS183" s="873">
        <v>-1366688</v>
      </c>
      <c r="CT183" s="873">
        <v>0</v>
      </c>
      <c r="CU183" s="873">
        <v>-1366688</v>
      </c>
      <c r="CV183" s="873">
        <v>-194256</v>
      </c>
      <c r="CW183" s="873">
        <v>0</v>
      </c>
      <c r="CX183" s="873">
        <v>-194256</v>
      </c>
      <c r="CY183" s="873">
        <v>-1869</v>
      </c>
      <c r="CZ183" s="873">
        <v>0</v>
      </c>
      <c r="DA183" s="873">
        <v>-1869</v>
      </c>
      <c r="DB183" s="873">
        <v>-108264</v>
      </c>
      <c r="DC183" s="873">
        <v>0</v>
      </c>
      <c r="DD183" s="873">
        <v>-108264</v>
      </c>
      <c r="DE183" s="873">
        <v>-7129</v>
      </c>
      <c r="DF183" s="873">
        <v>0</v>
      </c>
      <c r="DG183" s="873">
        <v>-7129</v>
      </c>
      <c r="DH183" s="873">
        <v>-11097</v>
      </c>
      <c r="DI183" s="873">
        <v>0</v>
      </c>
      <c r="DJ183" s="873">
        <v>-11097</v>
      </c>
      <c r="DK183" s="873">
        <v>0</v>
      </c>
      <c r="DL183" s="873">
        <v>0</v>
      </c>
      <c r="DM183" s="873">
        <v>0</v>
      </c>
      <c r="DN183" s="873">
        <v>-1218</v>
      </c>
      <c r="DO183" s="873">
        <v>0</v>
      </c>
      <c r="DP183" s="873">
        <v>-1218</v>
      </c>
      <c r="DQ183" s="873">
        <v>0</v>
      </c>
      <c r="DR183" s="873">
        <v>0</v>
      </c>
      <c r="DS183" s="873">
        <v>0</v>
      </c>
      <c r="DT183" s="873">
        <v>0</v>
      </c>
      <c r="DU183" s="873">
        <v>0</v>
      </c>
      <c r="DV183" s="873">
        <v>0</v>
      </c>
      <c r="DW183" s="873">
        <v>0</v>
      </c>
      <c r="DX183" s="873">
        <v>0</v>
      </c>
      <c r="DY183" s="873">
        <v>0</v>
      </c>
      <c r="DZ183" s="873">
        <v>0</v>
      </c>
      <c r="EA183" s="873">
        <v>0</v>
      </c>
      <c r="EB183" s="873">
        <v>0</v>
      </c>
      <c r="EC183" s="873">
        <v>0</v>
      </c>
      <c r="ED183" s="873">
        <v>0</v>
      </c>
      <c r="EE183" s="873">
        <v>0</v>
      </c>
      <c r="EF183" s="873">
        <v>0</v>
      </c>
      <c r="EG183" s="873">
        <v>0</v>
      </c>
      <c r="EH183" s="873">
        <v>-323833</v>
      </c>
      <c r="EI183" s="873">
        <v>0</v>
      </c>
      <c r="EJ183" s="873">
        <v>-323833</v>
      </c>
      <c r="EK183" s="873">
        <v>0</v>
      </c>
      <c r="EL183" s="873">
        <v>0</v>
      </c>
      <c r="EM183" s="873">
        <v>0</v>
      </c>
      <c r="EN183" s="873">
        <v>0</v>
      </c>
      <c r="EO183" s="873">
        <v>0</v>
      </c>
      <c r="EP183" s="873">
        <v>0</v>
      </c>
      <c r="EQ183" s="873">
        <v>0</v>
      </c>
      <c r="ER183" s="873">
        <v>0</v>
      </c>
      <c r="ES183" s="873">
        <v>0</v>
      </c>
      <c r="ET183" s="873">
        <v>0</v>
      </c>
      <c r="EU183" s="873">
        <v>0</v>
      </c>
      <c r="EV183" s="873">
        <v>0</v>
      </c>
      <c r="EW183" s="873">
        <v>0</v>
      </c>
      <c r="EX183" s="873">
        <v>0</v>
      </c>
      <c r="EY183" s="873">
        <v>0</v>
      </c>
      <c r="EZ183" s="873">
        <v>0</v>
      </c>
      <c r="FA183" s="873">
        <v>0</v>
      </c>
      <c r="FB183" s="873">
        <v>0</v>
      </c>
      <c r="FC183" s="873">
        <v>0</v>
      </c>
      <c r="FD183" s="873">
        <v>0</v>
      </c>
      <c r="FE183" s="873">
        <v>0</v>
      </c>
      <c r="FF183" s="873">
        <v>0</v>
      </c>
      <c r="FG183" s="873">
        <v>0</v>
      </c>
      <c r="FH183" s="873">
        <v>0</v>
      </c>
      <c r="FI183" s="873">
        <v>0</v>
      </c>
      <c r="FJ183" s="873">
        <v>0</v>
      </c>
      <c r="FK183" s="873">
        <v>0</v>
      </c>
      <c r="FL183" s="873">
        <v>0</v>
      </c>
      <c r="FM183" s="873">
        <v>0</v>
      </c>
      <c r="FN183" s="873">
        <v>0</v>
      </c>
      <c r="FO183" s="873">
        <v>-14370</v>
      </c>
      <c r="FP183" s="873">
        <v>0</v>
      </c>
      <c r="FQ183" s="873">
        <v>-14370</v>
      </c>
      <c r="FR183" s="873">
        <v>0</v>
      </c>
      <c r="FS183" s="873">
        <v>0</v>
      </c>
      <c r="FT183" s="873">
        <v>0</v>
      </c>
      <c r="FU183" s="873">
        <v>0</v>
      </c>
      <c r="FV183" s="873">
        <v>0</v>
      </c>
      <c r="FW183" s="873">
        <v>0</v>
      </c>
      <c r="FX183" s="873">
        <v>4724</v>
      </c>
      <c r="FY183" s="873">
        <v>0</v>
      </c>
      <c r="FZ183" s="873">
        <v>4724</v>
      </c>
      <c r="GA183" s="873">
        <v>-88</v>
      </c>
      <c r="GB183" s="873">
        <v>0</v>
      </c>
      <c r="GC183" s="873">
        <v>-88</v>
      </c>
      <c r="GD183" s="873">
        <v>-20262826</v>
      </c>
      <c r="GE183" s="873">
        <v>0</v>
      </c>
      <c r="GF183" s="873">
        <v>-20262826</v>
      </c>
      <c r="GG183" s="873">
        <v>-6070</v>
      </c>
      <c r="GH183" s="873">
        <v>0</v>
      </c>
      <c r="GI183" s="873">
        <v>-6070</v>
      </c>
      <c r="GJ183" s="873">
        <v>-389376</v>
      </c>
      <c r="GK183" s="873">
        <v>0</v>
      </c>
      <c r="GL183" s="873">
        <v>-389376</v>
      </c>
      <c r="GM183" s="873">
        <v>-20668006</v>
      </c>
      <c r="GN183" s="873">
        <v>0</v>
      </c>
      <c r="GO183" s="873">
        <v>-20668006</v>
      </c>
      <c r="GP183" s="873">
        <v>0</v>
      </c>
      <c r="GQ183" s="873">
        <v>0</v>
      </c>
      <c r="GR183" s="873">
        <v>0</v>
      </c>
      <c r="GS183" s="873">
        <v>0</v>
      </c>
      <c r="GT183" s="873">
        <v>0</v>
      </c>
      <c r="GU183" s="873">
        <v>0</v>
      </c>
      <c r="GV183" s="873">
        <v>0</v>
      </c>
      <c r="GW183" s="873">
        <v>0</v>
      </c>
      <c r="GX183" s="873">
        <v>0</v>
      </c>
      <c r="GY183" s="873">
        <v>49240839</v>
      </c>
      <c r="GZ183" s="873">
        <v>0</v>
      </c>
      <c r="HA183" s="873">
        <v>49240839</v>
      </c>
      <c r="HB183" s="873">
        <v>-27268</v>
      </c>
      <c r="HC183" s="873">
        <v>0</v>
      </c>
      <c r="HD183" s="873">
        <v>-27268</v>
      </c>
      <c r="HE183" s="873">
        <v>-8128025</v>
      </c>
      <c r="HF183" s="873">
        <v>0</v>
      </c>
      <c r="HG183" s="873">
        <v>-8128025</v>
      </c>
      <c r="HH183" s="873">
        <v>-1366688</v>
      </c>
      <c r="HI183" s="873">
        <v>0</v>
      </c>
      <c r="HJ183" s="873">
        <v>-1366688</v>
      </c>
      <c r="HK183" s="873">
        <v>-323833</v>
      </c>
      <c r="HL183" s="873">
        <v>0</v>
      </c>
      <c r="HM183" s="873">
        <v>-323833</v>
      </c>
      <c r="HN183" s="873">
        <v>-20668006</v>
      </c>
      <c r="HO183" s="873">
        <v>0</v>
      </c>
      <c r="HP183" s="873">
        <v>-20668006</v>
      </c>
      <c r="HQ183" s="873">
        <v>0</v>
      </c>
      <c r="HR183" s="873">
        <v>0</v>
      </c>
      <c r="HS183" s="873">
        <v>0</v>
      </c>
      <c r="HT183" s="873">
        <v>-30513820</v>
      </c>
      <c r="HU183" s="873">
        <v>0</v>
      </c>
      <c r="HV183" s="873">
        <v>-30513820</v>
      </c>
      <c r="HW183" s="873">
        <v>18727019</v>
      </c>
      <c r="HX183" s="873">
        <v>0</v>
      </c>
      <c r="HY183" s="873">
        <v>18727019</v>
      </c>
      <c r="HZ183" s="870" t="s">
        <v>703</v>
      </c>
      <c r="IA183" s="870" t="s">
        <v>687</v>
      </c>
      <c r="IB183" s="870" t="s">
        <v>1907</v>
      </c>
      <c r="IC183" s="870" t="s">
        <v>2734</v>
      </c>
      <c r="ID183" s="870" t="s">
        <v>2920</v>
      </c>
    </row>
    <row r="184" spans="1:238" x14ac:dyDescent="0.2">
      <c r="A184" s="870" t="s">
        <v>3069</v>
      </c>
      <c r="B184" s="870" t="s">
        <v>416</v>
      </c>
      <c r="C184" s="870" t="s">
        <v>415</v>
      </c>
      <c r="D184" s="873">
        <v>36714246</v>
      </c>
      <c r="E184" s="873">
        <v>0</v>
      </c>
      <c r="F184" s="873">
        <v>36714246</v>
      </c>
      <c r="G184" s="873">
        <v>-1738851</v>
      </c>
      <c r="H184" s="873">
        <v>0</v>
      </c>
      <c r="I184" s="873">
        <v>-1738851</v>
      </c>
      <c r="J184" s="873">
        <v>-364621</v>
      </c>
      <c r="K184" s="873">
        <v>0</v>
      </c>
      <c r="L184" s="873">
        <v>-364621</v>
      </c>
      <c r="M184" s="873">
        <v>120052</v>
      </c>
      <c r="N184" s="873">
        <v>0</v>
      </c>
      <c r="O184" s="873">
        <v>120052</v>
      </c>
      <c r="P184" s="873">
        <v>29666</v>
      </c>
      <c r="Q184" s="873">
        <v>0</v>
      </c>
      <c r="R184" s="873">
        <v>29666</v>
      </c>
      <c r="S184" s="873">
        <v>47821</v>
      </c>
      <c r="T184" s="873">
        <v>0</v>
      </c>
      <c r="U184" s="873">
        <v>47821</v>
      </c>
      <c r="V184" s="873">
        <v>-167082</v>
      </c>
      <c r="W184" s="873">
        <v>0</v>
      </c>
      <c r="X184" s="873">
        <v>-167082</v>
      </c>
      <c r="Y184" s="873">
        <v>-4090659</v>
      </c>
      <c r="Z184" s="873">
        <v>0</v>
      </c>
      <c r="AA184" s="873">
        <v>-4090659</v>
      </c>
      <c r="AB184" s="873">
        <v>-17755</v>
      </c>
      <c r="AC184" s="873">
        <v>0</v>
      </c>
      <c r="AD184" s="873">
        <v>-17755</v>
      </c>
      <c r="AE184" s="873">
        <v>-225195</v>
      </c>
      <c r="AF184" s="873">
        <v>0</v>
      </c>
      <c r="AG184" s="873">
        <v>-225195</v>
      </c>
      <c r="AH184" s="873">
        <v>0</v>
      </c>
      <c r="AI184" s="873">
        <v>0</v>
      </c>
      <c r="AJ184" s="873">
        <v>0</v>
      </c>
      <c r="AK184" s="873">
        <v>0</v>
      </c>
      <c r="AL184" s="873">
        <v>0</v>
      </c>
      <c r="AM184" s="873">
        <v>0</v>
      </c>
      <c r="AN184" s="873">
        <v>-12104</v>
      </c>
      <c r="AO184" s="873">
        <v>0</v>
      </c>
      <c r="AP184" s="873">
        <v>-12104</v>
      </c>
      <c r="AQ184" s="873">
        <v>0</v>
      </c>
      <c r="AR184" s="873">
        <v>0</v>
      </c>
      <c r="AS184" s="873">
        <v>0</v>
      </c>
      <c r="AT184" s="873">
        <v>-213091</v>
      </c>
      <c r="AU184" s="873">
        <v>0</v>
      </c>
      <c r="AV184" s="873">
        <v>-213091</v>
      </c>
      <c r="AW184" s="873">
        <v>9030</v>
      </c>
      <c r="AX184" s="873">
        <v>0</v>
      </c>
      <c r="AY184" s="873">
        <v>9030</v>
      </c>
      <c r="AZ184" s="873">
        <v>646292</v>
      </c>
      <c r="BA184" s="873">
        <v>0</v>
      </c>
      <c r="BB184" s="873">
        <v>646292</v>
      </c>
      <c r="BC184" s="873">
        <v>76595</v>
      </c>
      <c r="BD184" s="873">
        <v>0</v>
      </c>
      <c r="BE184" s="873">
        <v>76595</v>
      </c>
      <c r="BF184" s="873">
        <v>-2205262</v>
      </c>
      <c r="BG184" s="873">
        <v>0</v>
      </c>
      <c r="BH184" s="873">
        <v>-2205262</v>
      </c>
      <c r="BI184" s="873">
        <v>-26006</v>
      </c>
      <c r="BJ184" s="873">
        <v>0</v>
      </c>
      <c r="BK184" s="873">
        <v>-26006</v>
      </c>
      <c r="BL184" s="873">
        <v>-34767</v>
      </c>
      <c r="BM184" s="873">
        <v>0</v>
      </c>
      <c r="BN184" s="873">
        <v>-34767</v>
      </c>
      <c r="BO184" s="873">
        <v>0</v>
      </c>
      <c r="BP184" s="873">
        <v>0</v>
      </c>
      <c r="BQ184" s="873">
        <v>0</v>
      </c>
      <c r="BR184" s="873">
        <v>-22034</v>
      </c>
      <c r="BS184" s="873">
        <v>0</v>
      </c>
      <c r="BT184" s="873">
        <v>-22034</v>
      </c>
      <c r="BU184" s="873">
        <v>0</v>
      </c>
      <c r="BV184" s="873">
        <v>0</v>
      </c>
      <c r="BW184" s="873">
        <v>0</v>
      </c>
      <c r="BX184" s="873">
        <v>0</v>
      </c>
      <c r="BY184" s="873">
        <v>0</v>
      </c>
      <c r="BZ184" s="873">
        <v>0</v>
      </c>
      <c r="CA184" s="873">
        <v>0</v>
      </c>
      <c r="CB184" s="873">
        <v>0</v>
      </c>
      <c r="CC184" s="873">
        <v>0</v>
      </c>
      <c r="CD184" s="873">
        <v>-5881036</v>
      </c>
      <c r="CE184" s="873">
        <v>0</v>
      </c>
      <c r="CF184" s="873">
        <v>-5881036</v>
      </c>
      <c r="CG184" s="873">
        <v>0</v>
      </c>
      <c r="CH184" s="873">
        <v>0</v>
      </c>
      <c r="CI184" s="873">
        <v>0</v>
      </c>
      <c r="CJ184" s="873">
        <v>0</v>
      </c>
      <c r="CK184" s="873">
        <v>0</v>
      </c>
      <c r="CL184" s="873">
        <v>0</v>
      </c>
      <c r="CM184" s="873">
        <v>-779922</v>
      </c>
      <c r="CN184" s="873">
        <v>0</v>
      </c>
      <c r="CO184" s="873">
        <v>-779922</v>
      </c>
      <c r="CP184" s="873">
        <v>85539</v>
      </c>
      <c r="CQ184" s="873">
        <v>0</v>
      </c>
      <c r="CR184" s="873">
        <v>85539</v>
      </c>
      <c r="CS184" s="873">
        <v>-694383</v>
      </c>
      <c r="CT184" s="873">
        <v>0</v>
      </c>
      <c r="CU184" s="873">
        <v>-694383</v>
      </c>
      <c r="CV184" s="873">
        <v>-129491</v>
      </c>
      <c r="CW184" s="873">
        <v>0</v>
      </c>
      <c r="CX184" s="873">
        <v>-129491</v>
      </c>
      <c r="CY184" s="873">
        <v>-6983</v>
      </c>
      <c r="CZ184" s="873">
        <v>0</v>
      </c>
      <c r="DA184" s="873">
        <v>-6983</v>
      </c>
      <c r="DB184" s="873">
        <v>-16941</v>
      </c>
      <c r="DC184" s="873">
        <v>0</v>
      </c>
      <c r="DD184" s="873">
        <v>-16941</v>
      </c>
      <c r="DE184" s="873">
        <v>0</v>
      </c>
      <c r="DF184" s="873">
        <v>0</v>
      </c>
      <c r="DG184" s="873">
        <v>0</v>
      </c>
      <c r="DH184" s="873">
        <v>-100</v>
      </c>
      <c r="DI184" s="873">
        <v>0</v>
      </c>
      <c r="DJ184" s="873">
        <v>-100</v>
      </c>
      <c r="DK184" s="873">
        <v>0</v>
      </c>
      <c r="DL184" s="873">
        <v>0</v>
      </c>
      <c r="DM184" s="873">
        <v>0</v>
      </c>
      <c r="DN184" s="873">
        <v>0</v>
      </c>
      <c r="DO184" s="873">
        <v>0</v>
      </c>
      <c r="DP184" s="873">
        <v>0</v>
      </c>
      <c r="DQ184" s="873">
        <v>0</v>
      </c>
      <c r="DR184" s="873">
        <v>0</v>
      </c>
      <c r="DS184" s="873">
        <v>0</v>
      </c>
      <c r="DT184" s="873">
        <v>-22034</v>
      </c>
      <c r="DU184" s="873">
        <v>0</v>
      </c>
      <c r="DV184" s="873">
        <v>-22034</v>
      </c>
      <c r="DW184" s="873">
        <v>0</v>
      </c>
      <c r="DX184" s="873">
        <v>0</v>
      </c>
      <c r="DY184" s="873">
        <v>0</v>
      </c>
      <c r="DZ184" s="873">
        <v>-108658</v>
      </c>
      <c r="EA184" s="873">
        <v>0</v>
      </c>
      <c r="EB184" s="873">
        <v>-108658</v>
      </c>
      <c r="EC184" s="873">
        <v>-50000</v>
      </c>
      <c r="ED184" s="873">
        <v>0</v>
      </c>
      <c r="EE184" s="873">
        <v>-50000</v>
      </c>
      <c r="EF184" s="873">
        <v>0</v>
      </c>
      <c r="EG184" s="873">
        <v>0</v>
      </c>
      <c r="EH184" s="873">
        <v>-334207</v>
      </c>
      <c r="EI184" s="873">
        <v>0</v>
      </c>
      <c r="EJ184" s="873">
        <v>-334207</v>
      </c>
      <c r="EK184" s="873">
        <v>0</v>
      </c>
      <c r="EL184" s="873">
        <v>0</v>
      </c>
      <c r="EM184" s="873">
        <v>0</v>
      </c>
      <c r="EN184" s="873">
        <v>0</v>
      </c>
      <c r="EO184" s="873">
        <v>0</v>
      </c>
      <c r="EP184" s="873">
        <v>0</v>
      </c>
      <c r="EQ184" s="873">
        <v>0</v>
      </c>
      <c r="ER184" s="873">
        <v>0</v>
      </c>
      <c r="ES184" s="873">
        <v>0</v>
      </c>
      <c r="ET184" s="873">
        <v>0</v>
      </c>
      <c r="EU184" s="873">
        <v>0</v>
      </c>
      <c r="EV184" s="873">
        <v>0</v>
      </c>
      <c r="EW184" s="873">
        <v>0</v>
      </c>
      <c r="EX184" s="873">
        <v>0</v>
      </c>
      <c r="EY184" s="873">
        <v>0</v>
      </c>
      <c r="EZ184" s="873">
        <v>0</v>
      </c>
      <c r="FA184" s="873">
        <v>0</v>
      </c>
      <c r="FB184" s="873">
        <v>0</v>
      </c>
      <c r="FC184" s="873">
        <v>0</v>
      </c>
      <c r="FD184" s="873">
        <v>0</v>
      </c>
      <c r="FE184" s="873">
        <v>0</v>
      </c>
      <c r="FF184" s="873">
        <v>0</v>
      </c>
      <c r="FG184" s="873">
        <v>0</v>
      </c>
      <c r="FH184" s="873">
        <v>0</v>
      </c>
      <c r="FI184" s="873">
        <v>-607</v>
      </c>
      <c r="FJ184" s="873">
        <v>0</v>
      </c>
      <c r="FK184" s="873">
        <v>-607</v>
      </c>
      <c r="FL184" s="873">
        <v>306</v>
      </c>
      <c r="FM184" s="873">
        <v>0</v>
      </c>
      <c r="FN184" s="873">
        <v>306</v>
      </c>
      <c r="FO184" s="873">
        <v>-17534</v>
      </c>
      <c r="FP184" s="873">
        <v>0</v>
      </c>
      <c r="FQ184" s="873">
        <v>-17534</v>
      </c>
      <c r="FR184" s="873">
        <v>143</v>
      </c>
      <c r="FS184" s="873">
        <v>0</v>
      </c>
      <c r="FT184" s="873">
        <v>143</v>
      </c>
      <c r="FU184" s="873">
        <v>-4362</v>
      </c>
      <c r="FV184" s="873">
        <v>0</v>
      </c>
      <c r="FW184" s="873">
        <v>-4362</v>
      </c>
      <c r="FX184" s="873">
        <v>1009</v>
      </c>
      <c r="FY184" s="873">
        <v>0</v>
      </c>
      <c r="FZ184" s="873">
        <v>1009</v>
      </c>
      <c r="GA184" s="873">
        <v>0</v>
      </c>
      <c r="GB184" s="873">
        <v>0</v>
      </c>
      <c r="GC184" s="873">
        <v>0</v>
      </c>
      <c r="GD184" s="873">
        <v>-9338295</v>
      </c>
      <c r="GE184" s="873">
        <v>0</v>
      </c>
      <c r="GF184" s="873">
        <v>-9338295</v>
      </c>
      <c r="GG184" s="873">
        <v>-101117</v>
      </c>
      <c r="GH184" s="873">
        <v>0</v>
      </c>
      <c r="GI184" s="873">
        <v>-101117</v>
      </c>
      <c r="GJ184" s="873">
        <v>-169808</v>
      </c>
      <c r="GK184" s="873">
        <v>0</v>
      </c>
      <c r="GL184" s="873">
        <v>-169808</v>
      </c>
      <c r="GM184" s="873">
        <v>-9630265</v>
      </c>
      <c r="GN184" s="873">
        <v>0</v>
      </c>
      <c r="GO184" s="873">
        <v>-9630265</v>
      </c>
      <c r="GP184" s="873">
        <v>0</v>
      </c>
      <c r="GQ184" s="873">
        <v>0</v>
      </c>
      <c r="GR184" s="873">
        <v>0</v>
      </c>
      <c r="GS184" s="873">
        <v>0</v>
      </c>
      <c r="GT184" s="873">
        <v>0</v>
      </c>
      <c r="GU184" s="873">
        <v>0</v>
      </c>
      <c r="GV184" s="873">
        <v>0</v>
      </c>
      <c r="GW184" s="873">
        <v>0</v>
      </c>
      <c r="GX184" s="873">
        <v>0</v>
      </c>
      <c r="GY184" s="873">
        <v>34975395</v>
      </c>
      <c r="GZ184" s="873">
        <v>0</v>
      </c>
      <c r="HA184" s="873">
        <v>34975395</v>
      </c>
      <c r="HB184" s="873">
        <v>-167082</v>
      </c>
      <c r="HC184" s="873">
        <v>0</v>
      </c>
      <c r="HD184" s="873">
        <v>-167082</v>
      </c>
      <c r="HE184" s="873">
        <v>-5881036</v>
      </c>
      <c r="HF184" s="873">
        <v>0</v>
      </c>
      <c r="HG184" s="873">
        <v>-5881036</v>
      </c>
      <c r="HH184" s="873">
        <v>-694383</v>
      </c>
      <c r="HI184" s="873">
        <v>0</v>
      </c>
      <c r="HJ184" s="873">
        <v>-694383</v>
      </c>
      <c r="HK184" s="873">
        <v>-334207</v>
      </c>
      <c r="HL184" s="873">
        <v>0</v>
      </c>
      <c r="HM184" s="873">
        <v>-334207</v>
      </c>
      <c r="HN184" s="873">
        <v>-9630265</v>
      </c>
      <c r="HO184" s="873">
        <v>0</v>
      </c>
      <c r="HP184" s="873">
        <v>-9630265</v>
      </c>
      <c r="HQ184" s="873">
        <v>0</v>
      </c>
      <c r="HR184" s="873">
        <v>0</v>
      </c>
      <c r="HS184" s="873">
        <v>0</v>
      </c>
      <c r="HT184" s="873">
        <v>-16706973</v>
      </c>
      <c r="HU184" s="873">
        <v>0</v>
      </c>
      <c r="HV184" s="873">
        <v>-16706973</v>
      </c>
      <c r="HW184" s="873">
        <v>18268422</v>
      </c>
      <c r="HX184" s="873">
        <v>0</v>
      </c>
      <c r="HY184" s="873">
        <v>18268422</v>
      </c>
      <c r="HZ184" s="870" t="s">
        <v>701</v>
      </c>
      <c r="IA184" s="870" t="s">
        <v>687</v>
      </c>
      <c r="IB184" s="870" t="s">
        <v>1907</v>
      </c>
      <c r="IC184" s="870" t="s">
        <v>2736</v>
      </c>
      <c r="ID184" s="870" t="s">
        <v>2921</v>
      </c>
    </row>
    <row r="185" spans="1:238" x14ac:dyDescent="0.2">
      <c r="A185" s="870" t="s">
        <v>3069</v>
      </c>
      <c r="B185" s="870" t="s">
        <v>418</v>
      </c>
      <c r="C185" s="870" t="s">
        <v>417</v>
      </c>
      <c r="D185" s="873">
        <v>96696206</v>
      </c>
      <c r="E185" s="873">
        <v>3453881</v>
      </c>
      <c r="F185" s="873">
        <v>100150087</v>
      </c>
      <c r="G185" s="873">
        <v>-3495704</v>
      </c>
      <c r="H185" s="873">
        <v>444</v>
      </c>
      <c r="I185" s="873">
        <v>-3495260</v>
      </c>
      <c r="J185" s="873">
        <v>-279526</v>
      </c>
      <c r="K185" s="873">
        <v>-63</v>
      </c>
      <c r="L185" s="873">
        <v>-279589</v>
      </c>
      <c r="M185" s="873">
        <v>251492</v>
      </c>
      <c r="N185" s="873">
        <v>-514</v>
      </c>
      <c r="O185" s="873">
        <v>250978</v>
      </c>
      <c r="P185" s="873">
        <v>2736140</v>
      </c>
      <c r="Q185" s="873">
        <v>0</v>
      </c>
      <c r="R185" s="873">
        <v>2736140</v>
      </c>
      <c r="S185" s="873">
        <v>370461</v>
      </c>
      <c r="T185" s="873">
        <v>0</v>
      </c>
      <c r="U185" s="873">
        <v>370461</v>
      </c>
      <c r="V185" s="873">
        <v>3078567</v>
      </c>
      <c r="W185" s="873">
        <v>-577</v>
      </c>
      <c r="X185" s="873">
        <v>3077990</v>
      </c>
      <c r="Y185" s="873">
        <v>-6567679</v>
      </c>
      <c r="Z185" s="873">
        <v>-9556</v>
      </c>
      <c r="AA185" s="873">
        <v>-6577235</v>
      </c>
      <c r="AB185" s="873">
        <v>-13334</v>
      </c>
      <c r="AC185" s="873">
        <v>0</v>
      </c>
      <c r="AD185" s="873">
        <v>-13334</v>
      </c>
      <c r="AE185" s="873">
        <v>-535196</v>
      </c>
      <c r="AF185" s="873">
        <v>0</v>
      </c>
      <c r="AG185" s="873">
        <v>-535196</v>
      </c>
      <c r="AH185" s="873">
        <v>258</v>
      </c>
      <c r="AI185" s="873">
        <v>0</v>
      </c>
      <c r="AJ185" s="873">
        <v>258</v>
      </c>
      <c r="AK185" s="873">
        <v>0</v>
      </c>
      <c r="AL185" s="873">
        <v>0</v>
      </c>
      <c r="AM185" s="873">
        <v>0</v>
      </c>
      <c r="AN185" s="873">
        <v>-43492</v>
      </c>
      <c r="AO185" s="873">
        <v>0</v>
      </c>
      <c r="AP185" s="873">
        <v>-43492</v>
      </c>
      <c r="AQ185" s="873">
        <v>-1860</v>
      </c>
      <c r="AR185" s="873">
        <v>0</v>
      </c>
      <c r="AS185" s="873">
        <v>-1860</v>
      </c>
      <c r="AT185" s="873">
        <v>-491962</v>
      </c>
      <c r="AU185" s="873">
        <v>0</v>
      </c>
      <c r="AV185" s="873">
        <v>-491962</v>
      </c>
      <c r="AW185" s="873">
        <v>-655</v>
      </c>
      <c r="AX185" s="873">
        <v>0</v>
      </c>
      <c r="AY185" s="873">
        <v>-655</v>
      </c>
      <c r="AZ185" s="873">
        <v>2061647</v>
      </c>
      <c r="BA185" s="873">
        <v>0</v>
      </c>
      <c r="BB185" s="873">
        <v>2061647</v>
      </c>
      <c r="BC185" s="873">
        <v>-13743</v>
      </c>
      <c r="BD185" s="873">
        <v>0</v>
      </c>
      <c r="BE185" s="873">
        <v>-13743</v>
      </c>
      <c r="BF185" s="873">
        <v>-2862903</v>
      </c>
      <c r="BG185" s="873">
        <v>0</v>
      </c>
      <c r="BH185" s="873">
        <v>-2862903</v>
      </c>
      <c r="BI185" s="873">
        <v>-170483</v>
      </c>
      <c r="BJ185" s="873">
        <v>0</v>
      </c>
      <c r="BK185" s="873">
        <v>-170483</v>
      </c>
      <c r="BL185" s="873">
        <v>-49408</v>
      </c>
      <c r="BM185" s="873">
        <v>0</v>
      </c>
      <c r="BN185" s="873">
        <v>-49408</v>
      </c>
      <c r="BO185" s="873">
        <v>-196</v>
      </c>
      <c r="BP185" s="873">
        <v>0</v>
      </c>
      <c r="BQ185" s="873">
        <v>-196</v>
      </c>
      <c r="BR185" s="873">
        <v>-10432</v>
      </c>
      <c r="BS185" s="873">
        <v>0</v>
      </c>
      <c r="BT185" s="873">
        <v>-10432</v>
      </c>
      <c r="BU185" s="873">
        <v>0</v>
      </c>
      <c r="BV185" s="873">
        <v>0</v>
      </c>
      <c r="BW185" s="873">
        <v>0</v>
      </c>
      <c r="BX185" s="873">
        <v>0</v>
      </c>
      <c r="BY185" s="873">
        <v>0</v>
      </c>
      <c r="BZ185" s="873">
        <v>0</v>
      </c>
      <c r="CA185" s="873">
        <v>0</v>
      </c>
      <c r="CB185" s="873">
        <v>0</v>
      </c>
      <c r="CC185" s="873">
        <v>0</v>
      </c>
      <c r="CD185" s="873">
        <v>-8148393</v>
      </c>
      <c r="CE185" s="873">
        <v>-9556</v>
      </c>
      <c r="CF185" s="873">
        <v>-8157949</v>
      </c>
      <c r="CG185" s="873">
        <v>0</v>
      </c>
      <c r="CH185" s="873">
        <v>0</v>
      </c>
      <c r="CI185" s="873">
        <v>0</v>
      </c>
      <c r="CJ185" s="873">
        <v>0</v>
      </c>
      <c r="CK185" s="873">
        <v>0</v>
      </c>
      <c r="CL185" s="873">
        <v>0</v>
      </c>
      <c r="CM185" s="873">
        <v>-2079493</v>
      </c>
      <c r="CN185" s="873">
        <v>-901674</v>
      </c>
      <c r="CO185" s="873">
        <v>-2981167</v>
      </c>
      <c r="CP185" s="873">
        <v>-267813</v>
      </c>
      <c r="CQ185" s="873">
        <v>-45629</v>
      </c>
      <c r="CR185" s="873">
        <v>-313442</v>
      </c>
      <c r="CS185" s="873">
        <v>-2347306</v>
      </c>
      <c r="CT185" s="873">
        <v>-947303</v>
      </c>
      <c r="CU185" s="873">
        <v>-3294609</v>
      </c>
      <c r="CV185" s="873">
        <v>-112605</v>
      </c>
      <c r="CW185" s="873">
        <v>0</v>
      </c>
      <c r="CX185" s="873">
        <v>-112605</v>
      </c>
      <c r="CY185" s="873">
        <v>-40524</v>
      </c>
      <c r="CZ185" s="873">
        <v>0</v>
      </c>
      <c r="DA185" s="873">
        <v>-40524</v>
      </c>
      <c r="DB185" s="873">
        <v>-104478</v>
      </c>
      <c r="DC185" s="873">
        <v>0</v>
      </c>
      <c r="DD185" s="873">
        <v>-104478</v>
      </c>
      <c r="DE185" s="873">
        <v>0</v>
      </c>
      <c r="DF185" s="873">
        <v>0</v>
      </c>
      <c r="DG185" s="873">
        <v>0</v>
      </c>
      <c r="DH185" s="873">
        <v>-7362</v>
      </c>
      <c r="DI185" s="873">
        <v>0</v>
      </c>
      <c r="DJ185" s="873">
        <v>-7362</v>
      </c>
      <c r="DK185" s="873">
        <v>-49</v>
      </c>
      <c r="DL185" s="873">
        <v>0</v>
      </c>
      <c r="DM185" s="873">
        <v>-49</v>
      </c>
      <c r="DN185" s="873">
        <v>0</v>
      </c>
      <c r="DO185" s="873">
        <v>0</v>
      </c>
      <c r="DP185" s="873">
        <v>0</v>
      </c>
      <c r="DQ185" s="873">
        <v>0</v>
      </c>
      <c r="DR185" s="873">
        <v>0</v>
      </c>
      <c r="DS185" s="873">
        <v>0</v>
      </c>
      <c r="DT185" s="873">
        <v>0</v>
      </c>
      <c r="DU185" s="873">
        <v>0</v>
      </c>
      <c r="DV185" s="873">
        <v>0</v>
      </c>
      <c r="DW185" s="873">
        <v>0</v>
      </c>
      <c r="DX185" s="873">
        <v>0</v>
      </c>
      <c r="DY185" s="873">
        <v>0</v>
      </c>
      <c r="DZ185" s="873">
        <v>0</v>
      </c>
      <c r="EA185" s="873">
        <v>-26726</v>
      </c>
      <c r="EB185" s="873">
        <v>-26726</v>
      </c>
      <c r="EC185" s="873">
        <v>0</v>
      </c>
      <c r="ED185" s="873">
        <v>-1350</v>
      </c>
      <c r="EE185" s="873">
        <v>-1350</v>
      </c>
      <c r="EF185" s="873">
        <v>-28076</v>
      </c>
      <c r="EG185" s="873">
        <v>0</v>
      </c>
      <c r="EH185" s="873">
        <v>-265018</v>
      </c>
      <c r="EI185" s="873">
        <v>-28076</v>
      </c>
      <c r="EJ185" s="873">
        <v>-293094</v>
      </c>
      <c r="EK185" s="873">
        <v>0</v>
      </c>
      <c r="EL185" s="873">
        <v>0</v>
      </c>
      <c r="EM185" s="873">
        <v>0</v>
      </c>
      <c r="EN185" s="873">
        <v>0</v>
      </c>
      <c r="EO185" s="873">
        <v>0</v>
      </c>
      <c r="EP185" s="873">
        <v>0</v>
      </c>
      <c r="EQ185" s="873">
        <v>2500</v>
      </c>
      <c r="ER185" s="873">
        <v>0</v>
      </c>
      <c r="ES185" s="873">
        <v>2500</v>
      </c>
      <c r="ET185" s="873">
        <v>-2819</v>
      </c>
      <c r="EU185" s="873">
        <v>0</v>
      </c>
      <c r="EV185" s="873">
        <v>-2819</v>
      </c>
      <c r="EW185" s="873">
        <v>-5536</v>
      </c>
      <c r="EX185" s="873">
        <v>0</v>
      </c>
      <c r="EY185" s="873">
        <v>-5536</v>
      </c>
      <c r="EZ185" s="873">
        <v>1731</v>
      </c>
      <c r="FA185" s="873">
        <v>0</v>
      </c>
      <c r="FB185" s="873">
        <v>1731</v>
      </c>
      <c r="FC185" s="873">
        <v>-10432</v>
      </c>
      <c r="FD185" s="873">
        <v>0</v>
      </c>
      <c r="FE185" s="873">
        <v>-10432</v>
      </c>
      <c r="FF185" s="873">
        <v>0</v>
      </c>
      <c r="FG185" s="873">
        <v>0</v>
      </c>
      <c r="FH185" s="873">
        <v>0</v>
      </c>
      <c r="FI185" s="873">
        <v>-756</v>
      </c>
      <c r="FJ185" s="873">
        <v>0</v>
      </c>
      <c r="FK185" s="873">
        <v>-756</v>
      </c>
      <c r="FL185" s="873">
        <v>0</v>
      </c>
      <c r="FM185" s="873">
        <v>0</v>
      </c>
      <c r="FN185" s="873">
        <v>0</v>
      </c>
      <c r="FO185" s="873">
        <v>-32055</v>
      </c>
      <c r="FP185" s="873">
        <v>0</v>
      </c>
      <c r="FQ185" s="873">
        <v>-32055</v>
      </c>
      <c r="FR185" s="873">
        <v>4396</v>
      </c>
      <c r="FS185" s="873">
        <v>0</v>
      </c>
      <c r="FT185" s="873">
        <v>4396</v>
      </c>
      <c r="FU185" s="873">
        <v>-5871</v>
      </c>
      <c r="FV185" s="873">
        <v>0</v>
      </c>
      <c r="FW185" s="873">
        <v>-5871</v>
      </c>
      <c r="FX185" s="873">
        <v>487</v>
      </c>
      <c r="FY185" s="873">
        <v>0</v>
      </c>
      <c r="FZ185" s="873">
        <v>487</v>
      </c>
      <c r="GA185" s="873">
        <v>1800</v>
      </c>
      <c r="GB185" s="873">
        <v>0</v>
      </c>
      <c r="GC185" s="873">
        <v>1800</v>
      </c>
      <c r="GD185" s="873">
        <v>-19238107</v>
      </c>
      <c r="GE185" s="873">
        <v>-138314</v>
      </c>
      <c r="GF185" s="873">
        <v>-19376421</v>
      </c>
      <c r="GG185" s="873">
        <v>-92946</v>
      </c>
      <c r="GH185" s="873">
        <v>0</v>
      </c>
      <c r="GI185" s="873">
        <v>-92946</v>
      </c>
      <c r="GJ185" s="873">
        <v>-105396</v>
      </c>
      <c r="GK185" s="873">
        <v>0</v>
      </c>
      <c r="GL185" s="873">
        <v>-105396</v>
      </c>
      <c r="GM185" s="873">
        <v>-19483004</v>
      </c>
      <c r="GN185" s="873">
        <v>-138314</v>
      </c>
      <c r="GO185" s="873">
        <v>-19621318</v>
      </c>
      <c r="GP185" s="873">
        <v>0</v>
      </c>
      <c r="GQ185" s="873">
        <v>0</v>
      </c>
      <c r="GR185" s="873">
        <v>0</v>
      </c>
      <c r="GS185" s="873">
        <v>0</v>
      </c>
      <c r="GT185" s="873">
        <v>0</v>
      </c>
      <c r="GU185" s="873">
        <v>0</v>
      </c>
      <c r="GV185" s="873">
        <v>0</v>
      </c>
      <c r="GW185" s="873">
        <v>0</v>
      </c>
      <c r="GX185" s="873">
        <v>0</v>
      </c>
      <c r="GY185" s="873">
        <v>93200502</v>
      </c>
      <c r="GZ185" s="873">
        <v>3454325</v>
      </c>
      <c r="HA185" s="873">
        <v>96654827</v>
      </c>
      <c r="HB185" s="873">
        <v>3078567</v>
      </c>
      <c r="HC185" s="873">
        <v>-577</v>
      </c>
      <c r="HD185" s="873">
        <v>3077990</v>
      </c>
      <c r="HE185" s="873">
        <v>-8148393</v>
      </c>
      <c r="HF185" s="873">
        <v>-9556</v>
      </c>
      <c r="HG185" s="873">
        <v>-8157949</v>
      </c>
      <c r="HH185" s="873">
        <v>-2347306</v>
      </c>
      <c r="HI185" s="873">
        <v>-947303</v>
      </c>
      <c r="HJ185" s="873">
        <v>-3294609</v>
      </c>
      <c r="HK185" s="873">
        <v>-265018</v>
      </c>
      <c r="HL185" s="873">
        <v>-28076</v>
      </c>
      <c r="HM185" s="873">
        <v>-293094</v>
      </c>
      <c r="HN185" s="873">
        <v>-19483004</v>
      </c>
      <c r="HO185" s="873">
        <v>-138314</v>
      </c>
      <c r="HP185" s="873">
        <v>-19621318</v>
      </c>
      <c r="HQ185" s="873">
        <v>0</v>
      </c>
      <c r="HR185" s="873">
        <v>0</v>
      </c>
      <c r="HS185" s="873">
        <v>0</v>
      </c>
      <c r="HT185" s="873">
        <v>-27165154</v>
      </c>
      <c r="HU185" s="873">
        <v>-1123826</v>
      </c>
      <c r="HV185" s="873">
        <v>-28288980</v>
      </c>
      <c r="HW185" s="873">
        <v>66035348</v>
      </c>
      <c r="HX185" s="873">
        <v>2330499</v>
      </c>
      <c r="HY185" s="873">
        <v>68365847</v>
      </c>
      <c r="HZ185" s="870" t="s">
        <v>679</v>
      </c>
      <c r="IA185" s="870" t="s">
        <v>741</v>
      </c>
      <c r="IB185" s="870" t="s">
        <v>679</v>
      </c>
      <c r="IC185" s="870" t="s">
        <v>2739</v>
      </c>
      <c r="ID185" s="870" t="s">
        <v>2922</v>
      </c>
    </row>
    <row r="186" spans="1:238" x14ac:dyDescent="0.2">
      <c r="A186" s="870" t="s">
        <v>3070</v>
      </c>
      <c r="B186" s="870" t="s">
        <v>420</v>
      </c>
      <c r="C186" s="870" t="s">
        <v>419</v>
      </c>
      <c r="D186" s="873">
        <v>41470961</v>
      </c>
      <c r="E186" s="873">
        <v>376782</v>
      </c>
      <c r="F186" s="873">
        <v>41847743</v>
      </c>
      <c r="G186" s="873">
        <v>-582562</v>
      </c>
      <c r="H186" s="873">
        <v>-287</v>
      </c>
      <c r="I186" s="873">
        <v>-582849</v>
      </c>
      <c r="J186" s="873">
        <v>-703251</v>
      </c>
      <c r="K186" s="873">
        <v>0</v>
      </c>
      <c r="L186" s="873">
        <v>-703251</v>
      </c>
      <c r="M186" s="873">
        <v>148379</v>
      </c>
      <c r="N186" s="873">
        <v>0</v>
      </c>
      <c r="O186" s="873">
        <v>148379</v>
      </c>
      <c r="P186" s="873">
        <v>19419</v>
      </c>
      <c r="Q186" s="873">
        <v>0</v>
      </c>
      <c r="R186" s="873">
        <v>19419</v>
      </c>
      <c r="S186" s="873">
        <v>-72150</v>
      </c>
      <c r="T186" s="873">
        <v>0</v>
      </c>
      <c r="U186" s="873">
        <v>-72150</v>
      </c>
      <c r="V186" s="873">
        <v>-607603</v>
      </c>
      <c r="W186" s="873">
        <v>0</v>
      </c>
      <c r="X186" s="873">
        <v>-607603</v>
      </c>
      <c r="Y186" s="873">
        <v>-8472649</v>
      </c>
      <c r="Z186" s="873">
        <v>-65226</v>
      </c>
      <c r="AA186" s="873">
        <v>-8537875</v>
      </c>
      <c r="AB186" s="873">
        <v>-9531</v>
      </c>
      <c r="AC186" s="873">
        <v>0</v>
      </c>
      <c r="AD186" s="873">
        <v>-9531</v>
      </c>
      <c r="AE186" s="873">
        <v>-534149</v>
      </c>
      <c r="AF186" s="873">
        <v>-1808</v>
      </c>
      <c r="AG186" s="873">
        <v>-535957</v>
      </c>
      <c r="AH186" s="873">
        <v>-15365</v>
      </c>
      <c r="AI186" s="873">
        <v>0</v>
      </c>
      <c r="AJ186" s="873">
        <v>-15365</v>
      </c>
      <c r="AK186" s="873">
        <v>0</v>
      </c>
      <c r="AL186" s="873">
        <v>0</v>
      </c>
      <c r="AM186" s="873">
        <v>0</v>
      </c>
      <c r="AN186" s="873">
        <v>-81828</v>
      </c>
      <c r="AO186" s="873">
        <v>0</v>
      </c>
      <c r="AP186" s="873">
        <v>-81828</v>
      </c>
      <c r="AQ186" s="873">
        <v>0</v>
      </c>
      <c r="AR186" s="873">
        <v>0</v>
      </c>
      <c r="AS186" s="873">
        <v>0</v>
      </c>
      <c r="AT186" s="873">
        <v>-436956</v>
      </c>
      <c r="AU186" s="873">
        <v>-1808</v>
      </c>
      <c r="AV186" s="873">
        <v>-438764</v>
      </c>
      <c r="AW186" s="873">
        <v>0</v>
      </c>
      <c r="AX186" s="873">
        <v>0</v>
      </c>
      <c r="AY186" s="873">
        <v>0</v>
      </c>
      <c r="AZ186" s="873">
        <v>549517</v>
      </c>
      <c r="BA186" s="873">
        <v>5493</v>
      </c>
      <c r="BB186" s="873">
        <v>555010</v>
      </c>
      <c r="BC186" s="873">
        <v>-24946</v>
      </c>
      <c r="BD186" s="873">
        <v>-59</v>
      </c>
      <c r="BE186" s="873">
        <v>-25005</v>
      </c>
      <c r="BF186" s="873">
        <v>-2555798</v>
      </c>
      <c r="BG186" s="873">
        <v>0</v>
      </c>
      <c r="BH186" s="873">
        <v>-2555798</v>
      </c>
      <c r="BI186" s="873">
        <v>-1621</v>
      </c>
      <c r="BJ186" s="873">
        <v>0</v>
      </c>
      <c r="BK186" s="873">
        <v>-1621</v>
      </c>
      <c r="BL186" s="873">
        <v>-41116</v>
      </c>
      <c r="BM186" s="873">
        <v>0</v>
      </c>
      <c r="BN186" s="873">
        <v>-41116</v>
      </c>
      <c r="BO186" s="873">
        <v>0</v>
      </c>
      <c r="BP186" s="873">
        <v>0</v>
      </c>
      <c r="BQ186" s="873">
        <v>0</v>
      </c>
      <c r="BR186" s="873">
        <v>-80247</v>
      </c>
      <c r="BS186" s="873">
        <v>0</v>
      </c>
      <c r="BT186" s="873">
        <v>-80247</v>
      </c>
      <c r="BU186" s="873">
        <v>-2336</v>
      </c>
      <c r="BV186" s="873">
        <v>0</v>
      </c>
      <c r="BW186" s="873">
        <v>-2336</v>
      </c>
      <c r="BX186" s="873">
        <v>0</v>
      </c>
      <c r="BY186" s="873">
        <v>0</v>
      </c>
      <c r="BZ186" s="873">
        <v>0</v>
      </c>
      <c r="CA186" s="873">
        <v>0</v>
      </c>
      <c r="CB186" s="873">
        <v>0</v>
      </c>
      <c r="CC186" s="873">
        <v>0</v>
      </c>
      <c r="CD186" s="873">
        <v>-11163345</v>
      </c>
      <c r="CE186" s="873">
        <v>-61600</v>
      </c>
      <c r="CF186" s="873">
        <v>-11224945</v>
      </c>
      <c r="CG186" s="873">
        <v>-11546</v>
      </c>
      <c r="CH186" s="873">
        <v>0</v>
      </c>
      <c r="CI186" s="873">
        <v>-11546</v>
      </c>
      <c r="CJ186" s="873">
        <v>-356</v>
      </c>
      <c r="CK186" s="873">
        <v>0</v>
      </c>
      <c r="CL186" s="873">
        <v>-356</v>
      </c>
      <c r="CM186" s="873">
        <v>-528085</v>
      </c>
      <c r="CN186" s="873">
        <v>-17797</v>
      </c>
      <c r="CO186" s="873">
        <v>-545882</v>
      </c>
      <c r="CP186" s="873">
        <v>-50457</v>
      </c>
      <c r="CQ186" s="873">
        <v>-113</v>
      </c>
      <c r="CR186" s="873">
        <v>-50570</v>
      </c>
      <c r="CS186" s="873">
        <v>-590444</v>
      </c>
      <c r="CT186" s="873">
        <v>-17910</v>
      </c>
      <c r="CU186" s="873">
        <v>-608354</v>
      </c>
      <c r="CV186" s="873">
        <v>-559</v>
      </c>
      <c r="CW186" s="873">
        <v>0</v>
      </c>
      <c r="CX186" s="873">
        <v>-559</v>
      </c>
      <c r="CY186" s="873">
        <v>-257</v>
      </c>
      <c r="CZ186" s="873">
        <v>0</v>
      </c>
      <c r="DA186" s="873">
        <v>-257</v>
      </c>
      <c r="DB186" s="873">
        <v>0</v>
      </c>
      <c r="DC186" s="873">
        <v>0</v>
      </c>
      <c r="DD186" s="873">
        <v>0</v>
      </c>
      <c r="DE186" s="873">
        <v>0</v>
      </c>
      <c r="DF186" s="873">
        <v>0</v>
      </c>
      <c r="DG186" s="873">
        <v>0</v>
      </c>
      <c r="DH186" s="873">
        <v>0</v>
      </c>
      <c r="DI186" s="873">
        <v>0</v>
      </c>
      <c r="DJ186" s="873">
        <v>0</v>
      </c>
      <c r="DK186" s="873">
        <v>0</v>
      </c>
      <c r="DL186" s="873">
        <v>0</v>
      </c>
      <c r="DM186" s="873">
        <v>0</v>
      </c>
      <c r="DN186" s="873">
        <v>0</v>
      </c>
      <c r="DO186" s="873">
        <v>0</v>
      </c>
      <c r="DP186" s="873">
        <v>0</v>
      </c>
      <c r="DQ186" s="873">
        <v>0</v>
      </c>
      <c r="DR186" s="873">
        <v>0</v>
      </c>
      <c r="DS186" s="873">
        <v>0</v>
      </c>
      <c r="DT186" s="873">
        <v>0</v>
      </c>
      <c r="DU186" s="873">
        <v>0</v>
      </c>
      <c r="DV186" s="873">
        <v>0</v>
      </c>
      <c r="DW186" s="873">
        <v>0</v>
      </c>
      <c r="DX186" s="873">
        <v>0</v>
      </c>
      <c r="DY186" s="873">
        <v>0</v>
      </c>
      <c r="DZ186" s="873">
        <v>0</v>
      </c>
      <c r="EA186" s="873">
        <v>-278070</v>
      </c>
      <c r="EB186" s="873">
        <v>-278070</v>
      </c>
      <c r="EC186" s="873">
        <v>0</v>
      </c>
      <c r="ED186" s="873">
        <v>-534</v>
      </c>
      <c r="EE186" s="873">
        <v>-534</v>
      </c>
      <c r="EF186" s="873">
        <v>-278604</v>
      </c>
      <c r="EG186" s="873">
        <v>0</v>
      </c>
      <c r="EH186" s="873">
        <v>-816</v>
      </c>
      <c r="EI186" s="873">
        <v>-278604</v>
      </c>
      <c r="EJ186" s="873">
        <v>-279420</v>
      </c>
      <c r="EK186" s="873">
        <v>0</v>
      </c>
      <c r="EL186" s="873">
        <v>0</v>
      </c>
      <c r="EM186" s="873">
        <v>0</v>
      </c>
      <c r="EN186" s="873">
        <v>0</v>
      </c>
      <c r="EO186" s="873">
        <v>0</v>
      </c>
      <c r="EP186" s="873">
        <v>0</v>
      </c>
      <c r="EQ186" s="873">
        <v>1581</v>
      </c>
      <c r="ER186" s="873">
        <v>0</v>
      </c>
      <c r="ES186" s="873">
        <v>1581</v>
      </c>
      <c r="ET186" s="873">
        <v>0</v>
      </c>
      <c r="EU186" s="873">
        <v>0</v>
      </c>
      <c r="EV186" s="873">
        <v>0</v>
      </c>
      <c r="EW186" s="873">
        <v>0</v>
      </c>
      <c r="EX186" s="873">
        <v>0</v>
      </c>
      <c r="EY186" s="873">
        <v>0</v>
      </c>
      <c r="EZ186" s="873">
        <v>1310</v>
      </c>
      <c r="FA186" s="873">
        <v>0</v>
      </c>
      <c r="FB186" s="873">
        <v>1310</v>
      </c>
      <c r="FC186" s="873">
        <v>-78916</v>
      </c>
      <c r="FD186" s="873">
        <v>0</v>
      </c>
      <c r="FE186" s="873">
        <v>-78916</v>
      </c>
      <c r="FF186" s="873">
        <v>-2336</v>
      </c>
      <c r="FG186" s="873">
        <v>0</v>
      </c>
      <c r="FH186" s="873">
        <v>-2336</v>
      </c>
      <c r="FI186" s="873">
        <v>0</v>
      </c>
      <c r="FJ186" s="873">
        <v>0</v>
      </c>
      <c r="FK186" s="873">
        <v>0</v>
      </c>
      <c r="FL186" s="873">
        <v>0</v>
      </c>
      <c r="FM186" s="873">
        <v>0</v>
      </c>
      <c r="FN186" s="873">
        <v>0</v>
      </c>
      <c r="FO186" s="873">
        <v>-66791</v>
      </c>
      <c r="FP186" s="873">
        <v>0</v>
      </c>
      <c r="FQ186" s="873">
        <v>-66791</v>
      </c>
      <c r="FR186" s="873">
        <v>-10620</v>
      </c>
      <c r="FS186" s="873">
        <v>0</v>
      </c>
      <c r="FT186" s="873">
        <v>-10620</v>
      </c>
      <c r="FU186" s="873">
        <v>0</v>
      </c>
      <c r="FV186" s="873">
        <v>0</v>
      </c>
      <c r="FW186" s="873">
        <v>0</v>
      </c>
      <c r="FX186" s="873">
        <v>22691</v>
      </c>
      <c r="FY186" s="873">
        <v>0</v>
      </c>
      <c r="FZ186" s="873">
        <v>22691</v>
      </c>
      <c r="GA186" s="873">
        <v>0</v>
      </c>
      <c r="GB186" s="873">
        <v>0</v>
      </c>
      <c r="GC186" s="873">
        <v>0</v>
      </c>
      <c r="GD186" s="873">
        <v>-16606200</v>
      </c>
      <c r="GE186" s="873">
        <v>0</v>
      </c>
      <c r="GF186" s="873">
        <v>-16606200</v>
      </c>
      <c r="GG186" s="873">
        <v>-76802</v>
      </c>
      <c r="GH186" s="873">
        <v>0</v>
      </c>
      <c r="GI186" s="873">
        <v>-76802</v>
      </c>
      <c r="GJ186" s="873">
        <v>-40647</v>
      </c>
      <c r="GK186" s="873">
        <v>0</v>
      </c>
      <c r="GL186" s="873">
        <v>-40647</v>
      </c>
      <c r="GM186" s="873">
        <v>-16856730</v>
      </c>
      <c r="GN186" s="873">
        <v>0</v>
      </c>
      <c r="GO186" s="873">
        <v>-16856730</v>
      </c>
      <c r="GP186" s="873">
        <v>-66139</v>
      </c>
      <c r="GQ186" s="873">
        <v>0</v>
      </c>
      <c r="GR186" s="873">
        <v>-66139</v>
      </c>
      <c r="GS186" s="873">
        <v>-16732</v>
      </c>
      <c r="GT186" s="873">
        <v>0</v>
      </c>
      <c r="GU186" s="873">
        <v>-16732</v>
      </c>
      <c r="GV186" s="873">
        <v>-82871</v>
      </c>
      <c r="GW186" s="873">
        <v>0</v>
      </c>
      <c r="GX186" s="873">
        <v>-82871</v>
      </c>
      <c r="GY186" s="873">
        <v>40888399</v>
      </c>
      <c r="GZ186" s="873">
        <v>376495</v>
      </c>
      <c r="HA186" s="873">
        <v>41264894</v>
      </c>
      <c r="HB186" s="873">
        <v>-607603</v>
      </c>
      <c r="HC186" s="873">
        <v>0</v>
      </c>
      <c r="HD186" s="873">
        <v>-607603</v>
      </c>
      <c r="HE186" s="873">
        <v>-11163345</v>
      </c>
      <c r="HF186" s="873">
        <v>-61600</v>
      </c>
      <c r="HG186" s="873">
        <v>-11224945</v>
      </c>
      <c r="HH186" s="873">
        <v>-590444</v>
      </c>
      <c r="HI186" s="873">
        <v>-17910</v>
      </c>
      <c r="HJ186" s="873">
        <v>-608354</v>
      </c>
      <c r="HK186" s="873">
        <v>-816</v>
      </c>
      <c r="HL186" s="873">
        <v>-278604</v>
      </c>
      <c r="HM186" s="873">
        <v>-279420</v>
      </c>
      <c r="HN186" s="873">
        <v>-16856730</v>
      </c>
      <c r="HO186" s="873">
        <v>0</v>
      </c>
      <c r="HP186" s="873">
        <v>-16856730</v>
      </c>
      <c r="HQ186" s="873">
        <v>-82871</v>
      </c>
      <c r="HR186" s="873">
        <v>0</v>
      </c>
      <c r="HS186" s="873">
        <v>-82871</v>
      </c>
      <c r="HT186" s="873">
        <v>-29301809</v>
      </c>
      <c r="HU186" s="873">
        <v>-358114</v>
      </c>
      <c r="HV186" s="873">
        <v>-29659923</v>
      </c>
      <c r="HW186" s="873">
        <v>11586590</v>
      </c>
      <c r="HX186" s="873">
        <v>18381</v>
      </c>
      <c r="HY186" s="873">
        <v>11604971</v>
      </c>
      <c r="HZ186" s="870" t="s">
        <v>724</v>
      </c>
      <c r="IA186" s="870" t="s">
        <v>687</v>
      </c>
      <c r="IB186" s="870" t="s">
        <v>1907</v>
      </c>
      <c r="IC186" s="870" t="s">
        <v>2734</v>
      </c>
      <c r="ID186" s="870" t="s">
        <v>2923</v>
      </c>
    </row>
    <row r="187" spans="1:238" x14ac:dyDescent="0.2">
      <c r="A187" s="870" t="s">
        <v>3069</v>
      </c>
      <c r="B187" s="870" t="s">
        <v>422</v>
      </c>
      <c r="C187" s="870" t="s">
        <v>421</v>
      </c>
      <c r="D187" s="873">
        <v>80310745</v>
      </c>
      <c r="E187" s="873">
        <v>1494242</v>
      </c>
      <c r="F187" s="873">
        <v>81804987</v>
      </c>
      <c r="G187" s="873">
        <v>-2213562</v>
      </c>
      <c r="H187" s="873">
        <v>20172</v>
      </c>
      <c r="I187" s="873">
        <v>-2193390</v>
      </c>
      <c r="J187" s="873">
        <v>-183411</v>
      </c>
      <c r="K187" s="873">
        <v>0</v>
      </c>
      <c r="L187" s="873">
        <v>-183411</v>
      </c>
      <c r="M187" s="873">
        <v>210922</v>
      </c>
      <c r="N187" s="873">
        <v>169</v>
      </c>
      <c r="O187" s="873">
        <v>211091</v>
      </c>
      <c r="P187" s="873">
        <v>291704</v>
      </c>
      <c r="Q187" s="873">
        <v>36233</v>
      </c>
      <c r="R187" s="873">
        <v>327937</v>
      </c>
      <c r="S187" s="873">
        <v>36802</v>
      </c>
      <c r="T187" s="873">
        <v>985</v>
      </c>
      <c r="U187" s="873">
        <v>37787</v>
      </c>
      <c r="V187" s="873">
        <v>356017</v>
      </c>
      <c r="W187" s="873">
        <v>37387</v>
      </c>
      <c r="X187" s="873">
        <v>393404</v>
      </c>
      <c r="Y187" s="873">
        <v>-7523438</v>
      </c>
      <c r="Z187" s="873">
        <v>-99307</v>
      </c>
      <c r="AA187" s="873">
        <v>-7622745</v>
      </c>
      <c r="AB187" s="873">
        <v>-27646</v>
      </c>
      <c r="AC187" s="873">
        <v>0</v>
      </c>
      <c r="AD187" s="873">
        <v>-27646</v>
      </c>
      <c r="AE187" s="873">
        <v>-939223</v>
      </c>
      <c r="AF187" s="873">
        <v>-12353</v>
      </c>
      <c r="AG187" s="873">
        <v>-951576</v>
      </c>
      <c r="AH187" s="873">
        <v>-1107</v>
      </c>
      <c r="AI187" s="873">
        <v>0</v>
      </c>
      <c r="AJ187" s="873">
        <v>-1107</v>
      </c>
      <c r="AK187" s="873">
        <v>0</v>
      </c>
      <c r="AL187" s="873">
        <v>0</v>
      </c>
      <c r="AM187" s="873">
        <v>0</v>
      </c>
      <c r="AN187" s="873">
        <v>-48097</v>
      </c>
      <c r="AO187" s="873">
        <v>0</v>
      </c>
      <c r="AP187" s="873">
        <v>-48097</v>
      </c>
      <c r="AQ187" s="873">
        <v>1012</v>
      </c>
      <c r="AR187" s="873">
        <v>0</v>
      </c>
      <c r="AS187" s="873">
        <v>1012</v>
      </c>
      <c r="AT187" s="873">
        <v>-890019</v>
      </c>
      <c r="AU187" s="873">
        <v>-12353</v>
      </c>
      <c r="AV187" s="873">
        <v>-902372</v>
      </c>
      <c r="AW187" s="873">
        <v>-2254</v>
      </c>
      <c r="AX187" s="873">
        <v>0</v>
      </c>
      <c r="AY187" s="873">
        <v>-2254</v>
      </c>
      <c r="AZ187" s="873">
        <v>1431625</v>
      </c>
      <c r="BA187" s="873">
        <v>28676</v>
      </c>
      <c r="BB187" s="873">
        <v>1460301</v>
      </c>
      <c r="BC187" s="873">
        <v>31316</v>
      </c>
      <c r="BD187" s="873">
        <v>33</v>
      </c>
      <c r="BE187" s="873">
        <v>31349</v>
      </c>
      <c r="BF187" s="873">
        <v>-6075167</v>
      </c>
      <c r="BG187" s="873">
        <v>-369782</v>
      </c>
      <c r="BH187" s="873">
        <v>-6444949</v>
      </c>
      <c r="BI187" s="873">
        <v>-152792</v>
      </c>
      <c r="BJ187" s="873">
        <v>12007</v>
      </c>
      <c r="BK187" s="873">
        <v>-140785</v>
      </c>
      <c r="BL187" s="873">
        <v>-120428</v>
      </c>
      <c r="BM187" s="873">
        <v>0</v>
      </c>
      <c r="BN187" s="873">
        <v>-120428</v>
      </c>
      <c r="BO187" s="873">
        <v>-4310</v>
      </c>
      <c r="BP187" s="873">
        <v>0</v>
      </c>
      <c r="BQ187" s="873">
        <v>-4310</v>
      </c>
      <c r="BR187" s="873">
        <v>-5946</v>
      </c>
      <c r="BS187" s="873">
        <v>0</v>
      </c>
      <c r="BT187" s="873">
        <v>-5946</v>
      </c>
      <c r="BU187" s="873">
        <v>998</v>
      </c>
      <c r="BV187" s="873">
        <v>0</v>
      </c>
      <c r="BW187" s="873">
        <v>998</v>
      </c>
      <c r="BX187" s="873">
        <v>0</v>
      </c>
      <c r="BY187" s="873">
        <v>0</v>
      </c>
      <c r="BZ187" s="873">
        <v>0</v>
      </c>
      <c r="CA187" s="873">
        <v>0</v>
      </c>
      <c r="CB187" s="873">
        <v>0</v>
      </c>
      <c r="CC187" s="873">
        <v>0</v>
      </c>
      <c r="CD187" s="873">
        <v>-13357365</v>
      </c>
      <c r="CE187" s="873">
        <v>-440726</v>
      </c>
      <c r="CF187" s="873">
        <v>-13798091</v>
      </c>
      <c r="CG187" s="873">
        <v>-20975</v>
      </c>
      <c r="CH187" s="873">
        <v>0</v>
      </c>
      <c r="CI187" s="873">
        <v>-20975</v>
      </c>
      <c r="CJ187" s="873">
        <v>2631</v>
      </c>
      <c r="CK187" s="873">
        <v>0</v>
      </c>
      <c r="CL187" s="873">
        <v>2631</v>
      </c>
      <c r="CM187" s="873">
        <v>-1541515</v>
      </c>
      <c r="CN187" s="873">
        <v>-30139</v>
      </c>
      <c r="CO187" s="873">
        <v>-1571654</v>
      </c>
      <c r="CP187" s="873">
        <v>185933</v>
      </c>
      <c r="CQ187" s="873">
        <v>-2498</v>
      </c>
      <c r="CR187" s="873">
        <v>183435</v>
      </c>
      <c r="CS187" s="873">
        <v>-1373926</v>
      </c>
      <c r="CT187" s="873">
        <v>-32637</v>
      </c>
      <c r="CU187" s="873">
        <v>-1406563</v>
      </c>
      <c r="CV187" s="873">
        <v>-80094</v>
      </c>
      <c r="CW187" s="873">
        <v>0</v>
      </c>
      <c r="CX187" s="873">
        <v>-80094</v>
      </c>
      <c r="CY187" s="873">
        <v>0</v>
      </c>
      <c r="CZ187" s="873">
        <v>0</v>
      </c>
      <c r="DA187" s="873">
        <v>0</v>
      </c>
      <c r="DB187" s="873">
        <v>-291492</v>
      </c>
      <c r="DC187" s="873">
        <v>0</v>
      </c>
      <c r="DD187" s="873">
        <v>-291492</v>
      </c>
      <c r="DE187" s="873">
        <v>-11738</v>
      </c>
      <c r="DF187" s="873">
        <v>0</v>
      </c>
      <c r="DG187" s="873">
        <v>-11738</v>
      </c>
      <c r="DH187" s="873">
        <v>0</v>
      </c>
      <c r="DI187" s="873">
        <v>0</v>
      </c>
      <c r="DJ187" s="873">
        <v>0</v>
      </c>
      <c r="DK187" s="873">
        <v>0</v>
      </c>
      <c r="DL187" s="873">
        <v>0</v>
      </c>
      <c r="DM187" s="873">
        <v>0</v>
      </c>
      <c r="DN187" s="873">
        <v>0</v>
      </c>
      <c r="DO187" s="873">
        <v>0</v>
      </c>
      <c r="DP187" s="873">
        <v>0</v>
      </c>
      <c r="DQ187" s="873">
        <v>0</v>
      </c>
      <c r="DR187" s="873">
        <v>0</v>
      </c>
      <c r="DS187" s="873">
        <v>0</v>
      </c>
      <c r="DT187" s="873">
        <v>0</v>
      </c>
      <c r="DU187" s="873">
        <v>0</v>
      </c>
      <c r="DV187" s="873">
        <v>0</v>
      </c>
      <c r="DW187" s="873">
        <v>0</v>
      </c>
      <c r="DX187" s="873">
        <v>0</v>
      </c>
      <c r="DY187" s="873">
        <v>0</v>
      </c>
      <c r="DZ187" s="873">
        <v>0</v>
      </c>
      <c r="EA187" s="873">
        <v>0</v>
      </c>
      <c r="EB187" s="873">
        <v>0</v>
      </c>
      <c r="EC187" s="873">
        <v>0</v>
      </c>
      <c r="ED187" s="873">
        <v>0</v>
      </c>
      <c r="EE187" s="873">
        <v>0</v>
      </c>
      <c r="EF187" s="873">
        <v>0</v>
      </c>
      <c r="EG187" s="873">
        <v>0</v>
      </c>
      <c r="EH187" s="873">
        <v>-383324</v>
      </c>
      <c r="EI187" s="873">
        <v>0</v>
      </c>
      <c r="EJ187" s="873">
        <v>-383324</v>
      </c>
      <c r="EK187" s="873">
        <v>0</v>
      </c>
      <c r="EL187" s="873">
        <v>0</v>
      </c>
      <c r="EM187" s="873">
        <v>0</v>
      </c>
      <c r="EN187" s="873">
        <v>0</v>
      </c>
      <c r="EO187" s="873">
        <v>0</v>
      </c>
      <c r="EP187" s="873">
        <v>0</v>
      </c>
      <c r="EQ187" s="873">
        <v>352</v>
      </c>
      <c r="ER187" s="873">
        <v>0</v>
      </c>
      <c r="ES187" s="873">
        <v>352</v>
      </c>
      <c r="ET187" s="873">
        <v>0</v>
      </c>
      <c r="EU187" s="873">
        <v>0</v>
      </c>
      <c r="EV187" s="873">
        <v>0</v>
      </c>
      <c r="EW187" s="873">
        <v>0</v>
      </c>
      <c r="EX187" s="873">
        <v>0</v>
      </c>
      <c r="EY187" s="873">
        <v>0</v>
      </c>
      <c r="EZ187" s="873">
        <v>0</v>
      </c>
      <c r="FA187" s="873">
        <v>0</v>
      </c>
      <c r="FB187" s="873">
        <v>0</v>
      </c>
      <c r="FC187" s="873">
        <v>-5946</v>
      </c>
      <c r="FD187" s="873">
        <v>0</v>
      </c>
      <c r="FE187" s="873">
        <v>-5946</v>
      </c>
      <c r="FF187" s="873">
        <v>998</v>
      </c>
      <c r="FG187" s="873">
        <v>0</v>
      </c>
      <c r="FH187" s="873">
        <v>998</v>
      </c>
      <c r="FI187" s="873">
        <v>0</v>
      </c>
      <c r="FJ187" s="873">
        <v>0</v>
      </c>
      <c r="FK187" s="873">
        <v>0</v>
      </c>
      <c r="FL187" s="873">
        <v>0</v>
      </c>
      <c r="FM187" s="873">
        <v>0</v>
      </c>
      <c r="FN187" s="873">
        <v>0</v>
      </c>
      <c r="FO187" s="873">
        <v>-26007</v>
      </c>
      <c r="FP187" s="873">
        <v>0</v>
      </c>
      <c r="FQ187" s="873">
        <v>-26007</v>
      </c>
      <c r="FR187" s="873">
        <v>513</v>
      </c>
      <c r="FS187" s="873">
        <v>0</v>
      </c>
      <c r="FT187" s="873">
        <v>513</v>
      </c>
      <c r="FU187" s="873">
        <v>-7207</v>
      </c>
      <c r="FV187" s="873">
        <v>-61</v>
      </c>
      <c r="FW187" s="873">
        <v>-7268</v>
      </c>
      <c r="FX187" s="873">
        <v>11499</v>
      </c>
      <c r="FY187" s="873">
        <v>0</v>
      </c>
      <c r="FZ187" s="873">
        <v>11499</v>
      </c>
      <c r="GA187" s="873">
        <v>0</v>
      </c>
      <c r="GB187" s="873">
        <v>0</v>
      </c>
      <c r="GC187" s="873">
        <v>0</v>
      </c>
      <c r="GD187" s="873">
        <v>-29285148</v>
      </c>
      <c r="GE187" s="873">
        <v>-469751</v>
      </c>
      <c r="GF187" s="873">
        <v>-29754899</v>
      </c>
      <c r="GG187" s="873">
        <v>-65904</v>
      </c>
      <c r="GH187" s="873">
        <v>0</v>
      </c>
      <c r="GI187" s="873">
        <v>-65904</v>
      </c>
      <c r="GJ187" s="873">
        <v>-219212</v>
      </c>
      <c r="GK187" s="873">
        <v>-17964</v>
      </c>
      <c r="GL187" s="873">
        <v>-237176</v>
      </c>
      <c r="GM187" s="873">
        <v>-29596062</v>
      </c>
      <c r="GN187" s="873">
        <v>-487776</v>
      </c>
      <c r="GO187" s="873">
        <v>-30083838</v>
      </c>
      <c r="GP187" s="873">
        <v>0</v>
      </c>
      <c r="GQ187" s="873">
        <v>0</v>
      </c>
      <c r="GR187" s="873">
        <v>0</v>
      </c>
      <c r="GS187" s="873">
        <v>0</v>
      </c>
      <c r="GT187" s="873">
        <v>0</v>
      </c>
      <c r="GU187" s="873">
        <v>0</v>
      </c>
      <c r="GV187" s="873">
        <v>0</v>
      </c>
      <c r="GW187" s="873">
        <v>0</v>
      </c>
      <c r="GX187" s="873">
        <v>0</v>
      </c>
      <c r="GY187" s="873">
        <v>78097183</v>
      </c>
      <c r="GZ187" s="873">
        <v>1514414</v>
      </c>
      <c r="HA187" s="873">
        <v>79611597</v>
      </c>
      <c r="HB187" s="873">
        <v>356017</v>
      </c>
      <c r="HC187" s="873">
        <v>37387</v>
      </c>
      <c r="HD187" s="873">
        <v>393404</v>
      </c>
      <c r="HE187" s="873">
        <v>-13357365</v>
      </c>
      <c r="HF187" s="873">
        <v>-440726</v>
      </c>
      <c r="HG187" s="873">
        <v>-13798091</v>
      </c>
      <c r="HH187" s="873">
        <v>-1373926</v>
      </c>
      <c r="HI187" s="873">
        <v>-32637</v>
      </c>
      <c r="HJ187" s="873">
        <v>-1406563</v>
      </c>
      <c r="HK187" s="873">
        <v>-383324</v>
      </c>
      <c r="HL187" s="873">
        <v>0</v>
      </c>
      <c r="HM187" s="873">
        <v>-383324</v>
      </c>
      <c r="HN187" s="873">
        <v>-29596062</v>
      </c>
      <c r="HO187" s="873">
        <v>-487776</v>
      </c>
      <c r="HP187" s="873">
        <v>-30083838</v>
      </c>
      <c r="HQ187" s="873">
        <v>0</v>
      </c>
      <c r="HR187" s="873">
        <v>0</v>
      </c>
      <c r="HS187" s="873">
        <v>0</v>
      </c>
      <c r="HT187" s="873">
        <v>-44354660</v>
      </c>
      <c r="HU187" s="873">
        <v>-923752</v>
      </c>
      <c r="HV187" s="873">
        <v>-45278412</v>
      </c>
      <c r="HW187" s="873">
        <v>33742523</v>
      </c>
      <c r="HX187" s="873">
        <v>590662</v>
      </c>
      <c r="HY187" s="873">
        <v>34333185</v>
      </c>
      <c r="HZ187" s="870" t="s">
        <v>679</v>
      </c>
      <c r="IA187" s="870" t="s">
        <v>726</v>
      </c>
      <c r="IB187" s="870" t="s">
        <v>679</v>
      </c>
      <c r="IC187" s="870" t="s">
        <v>2733</v>
      </c>
      <c r="ID187" s="870" t="s">
        <v>2924</v>
      </c>
    </row>
    <row r="188" spans="1:238" x14ac:dyDescent="0.2">
      <c r="A188" s="870" t="s">
        <v>3069</v>
      </c>
      <c r="B188" s="870" t="s">
        <v>424</v>
      </c>
      <c r="C188" s="870" t="s">
        <v>423</v>
      </c>
      <c r="D188" s="873">
        <v>74283775</v>
      </c>
      <c r="E188" s="873">
        <v>755116</v>
      </c>
      <c r="F188" s="873">
        <v>75038891</v>
      </c>
      <c r="G188" s="873">
        <v>-1326933</v>
      </c>
      <c r="H188" s="873">
        <v>-21155</v>
      </c>
      <c r="I188" s="873">
        <v>-1348088</v>
      </c>
      <c r="J188" s="873">
        <v>-536283</v>
      </c>
      <c r="K188" s="873">
        <v>-8881</v>
      </c>
      <c r="L188" s="873">
        <v>-545164</v>
      </c>
      <c r="M188" s="873">
        <v>211021</v>
      </c>
      <c r="N188" s="873">
        <v>0</v>
      </c>
      <c r="O188" s="873">
        <v>211021</v>
      </c>
      <c r="P188" s="873">
        <v>598292</v>
      </c>
      <c r="Q188" s="873">
        <v>0</v>
      </c>
      <c r="R188" s="873">
        <v>598292</v>
      </c>
      <c r="S188" s="873">
        <v>33317</v>
      </c>
      <c r="T188" s="873">
        <v>0</v>
      </c>
      <c r="U188" s="873">
        <v>33317</v>
      </c>
      <c r="V188" s="873">
        <v>306347</v>
      </c>
      <c r="W188" s="873">
        <v>-8881</v>
      </c>
      <c r="X188" s="873">
        <v>297466</v>
      </c>
      <c r="Y188" s="873">
        <v>-6986897</v>
      </c>
      <c r="Z188" s="873">
        <v>-14797</v>
      </c>
      <c r="AA188" s="873">
        <v>-7001694</v>
      </c>
      <c r="AB188" s="873">
        <v>-31552</v>
      </c>
      <c r="AC188" s="873">
        <v>0</v>
      </c>
      <c r="AD188" s="873">
        <v>-31552</v>
      </c>
      <c r="AE188" s="873">
        <v>-272777</v>
      </c>
      <c r="AF188" s="873">
        <v>8526</v>
      </c>
      <c r="AG188" s="873">
        <v>-264251</v>
      </c>
      <c r="AH188" s="873">
        <v>-204</v>
      </c>
      <c r="AI188" s="873">
        <v>0</v>
      </c>
      <c r="AJ188" s="873">
        <v>-204</v>
      </c>
      <c r="AK188" s="873">
        <v>0</v>
      </c>
      <c r="AL188" s="873">
        <v>0</v>
      </c>
      <c r="AM188" s="873">
        <v>0</v>
      </c>
      <c r="AN188" s="873">
        <v>-11733</v>
      </c>
      <c r="AO188" s="873">
        <v>0</v>
      </c>
      <c r="AP188" s="873">
        <v>-11733</v>
      </c>
      <c r="AQ188" s="873">
        <v>-1560</v>
      </c>
      <c r="AR188" s="873">
        <v>0</v>
      </c>
      <c r="AS188" s="873">
        <v>-1560</v>
      </c>
      <c r="AT188" s="873">
        <v>-260840</v>
      </c>
      <c r="AU188" s="873">
        <v>8526</v>
      </c>
      <c r="AV188" s="873">
        <v>-252314</v>
      </c>
      <c r="AW188" s="873">
        <v>-14875</v>
      </c>
      <c r="AX188" s="873">
        <v>0</v>
      </c>
      <c r="AY188" s="873">
        <v>-14875</v>
      </c>
      <c r="AZ188" s="873">
        <v>1397961</v>
      </c>
      <c r="BA188" s="873">
        <v>17699</v>
      </c>
      <c r="BB188" s="873">
        <v>1415660</v>
      </c>
      <c r="BC188" s="873">
        <v>29755</v>
      </c>
      <c r="BD188" s="873">
        <v>-570</v>
      </c>
      <c r="BE188" s="873">
        <v>29185</v>
      </c>
      <c r="BF188" s="873">
        <v>-4671143</v>
      </c>
      <c r="BG188" s="873">
        <v>0</v>
      </c>
      <c r="BH188" s="873">
        <v>-4671143</v>
      </c>
      <c r="BI188" s="873">
        <v>-58840</v>
      </c>
      <c r="BJ188" s="873">
        <v>0</v>
      </c>
      <c r="BK188" s="873">
        <v>-58840</v>
      </c>
      <c r="BL188" s="873">
        <v>-68218</v>
      </c>
      <c r="BM188" s="873">
        <v>0</v>
      </c>
      <c r="BN188" s="873">
        <v>-68218</v>
      </c>
      <c r="BO188" s="873">
        <v>0</v>
      </c>
      <c r="BP188" s="873">
        <v>0</v>
      </c>
      <c r="BQ188" s="873">
        <v>0</v>
      </c>
      <c r="BR188" s="873">
        <v>0</v>
      </c>
      <c r="BS188" s="873">
        <v>0</v>
      </c>
      <c r="BT188" s="873">
        <v>0</v>
      </c>
      <c r="BU188" s="873">
        <v>0</v>
      </c>
      <c r="BV188" s="873">
        <v>0</v>
      </c>
      <c r="BW188" s="873">
        <v>0</v>
      </c>
      <c r="BX188" s="873">
        <v>0</v>
      </c>
      <c r="BY188" s="873">
        <v>0</v>
      </c>
      <c r="BZ188" s="873">
        <v>0</v>
      </c>
      <c r="CA188" s="873">
        <v>0</v>
      </c>
      <c r="CB188" s="873">
        <v>0</v>
      </c>
      <c r="CC188" s="873">
        <v>0</v>
      </c>
      <c r="CD188" s="873">
        <v>-10630159</v>
      </c>
      <c r="CE188" s="873">
        <v>10858</v>
      </c>
      <c r="CF188" s="873">
        <v>-10619301</v>
      </c>
      <c r="CG188" s="873">
        <v>0</v>
      </c>
      <c r="CH188" s="873">
        <v>0</v>
      </c>
      <c r="CI188" s="873">
        <v>0</v>
      </c>
      <c r="CJ188" s="873">
        <v>0</v>
      </c>
      <c r="CK188" s="873">
        <v>0</v>
      </c>
      <c r="CL188" s="873">
        <v>0</v>
      </c>
      <c r="CM188" s="873">
        <v>-2626983</v>
      </c>
      <c r="CN188" s="873">
        <v>-3177</v>
      </c>
      <c r="CO188" s="873">
        <v>-2630160</v>
      </c>
      <c r="CP188" s="873">
        <v>232204</v>
      </c>
      <c r="CQ188" s="873">
        <v>1959</v>
      </c>
      <c r="CR188" s="873">
        <v>234163</v>
      </c>
      <c r="CS188" s="873">
        <v>-2394779</v>
      </c>
      <c r="CT188" s="873">
        <v>-1218</v>
      </c>
      <c r="CU188" s="873">
        <v>-2395997</v>
      </c>
      <c r="CV188" s="873">
        <v>-347393</v>
      </c>
      <c r="CW188" s="873">
        <v>0</v>
      </c>
      <c r="CX188" s="873">
        <v>-347393</v>
      </c>
      <c r="CY188" s="873">
        <v>-13989</v>
      </c>
      <c r="CZ188" s="873">
        <v>0</v>
      </c>
      <c r="DA188" s="873">
        <v>-13989</v>
      </c>
      <c r="DB188" s="873">
        <v>-43533</v>
      </c>
      <c r="DC188" s="873">
        <v>0</v>
      </c>
      <c r="DD188" s="873">
        <v>-43533</v>
      </c>
      <c r="DE188" s="873">
        <v>-5109</v>
      </c>
      <c r="DF188" s="873">
        <v>0</v>
      </c>
      <c r="DG188" s="873">
        <v>-5109</v>
      </c>
      <c r="DH188" s="873">
        <v>-17055</v>
      </c>
      <c r="DI188" s="873">
        <v>0</v>
      </c>
      <c r="DJ188" s="873">
        <v>-17055</v>
      </c>
      <c r="DK188" s="873">
        <v>0</v>
      </c>
      <c r="DL188" s="873">
        <v>0</v>
      </c>
      <c r="DM188" s="873">
        <v>0</v>
      </c>
      <c r="DN188" s="873">
        <v>0</v>
      </c>
      <c r="DO188" s="873">
        <v>0</v>
      </c>
      <c r="DP188" s="873">
        <v>0</v>
      </c>
      <c r="DQ188" s="873">
        <v>0</v>
      </c>
      <c r="DR188" s="873">
        <v>0</v>
      </c>
      <c r="DS188" s="873">
        <v>0</v>
      </c>
      <c r="DT188" s="873">
        <v>0</v>
      </c>
      <c r="DU188" s="873">
        <v>0</v>
      </c>
      <c r="DV188" s="873">
        <v>0</v>
      </c>
      <c r="DW188" s="873">
        <v>0</v>
      </c>
      <c r="DX188" s="873">
        <v>0</v>
      </c>
      <c r="DY188" s="873">
        <v>0</v>
      </c>
      <c r="DZ188" s="873">
        <v>0</v>
      </c>
      <c r="EA188" s="873">
        <v>-16996</v>
      </c>
      <c r="EB188" s="873">
        <v>-16996</v>
      </c>
      <c r="EC188" s="873">
        <v>1161</v>
      </c>
      <c r="ED188" s="873">
        <v>-9510</v>
      </c>
      <c r="EE188" s="873">
        <v>-8349</v>
      </c>
      <c r="EF188" s="873">
        <v>-26506</v>
      </c>
      <c r="EG188" s="873">
        <v>0</v>
      </c>
      <c r="EH188" s="873">
        <v>-425918</v>
      </c>
      <c r="EI188" s="873">
        <v>-26506</v>
      </c>
      <c r="EJ188" s="873">
        <v>-452424</v>
      </c>
      <c r="EK188" s="873">
        <v>0</v>
      </c>
      <c r="EL188" s="873">
        <v>0</v>
      </c>
      <c r="EM188" s="873">
        <v>0</v>
      </c>
      <c r="EN188" s="873">
        <v>0</v>
      </c>
      <c r="EO188" s="873">
        <v>0</v>
      </c>
      <c r="EP188" s="873">
        <v>0</v>
      </c>
      <c r="EQ188" s="873">
        <v>0</v>
      </c>
      <c r="ER188" s="873">
        <v>0</v>
      </c>
      <c r="ES188" s="873">
        <v>0</v>
      </c>
      <c r="ET188" s="873">
        <v>0</v>
      </c>
      <c r="EU188" s="873">
        <v>0</v>
      </c>
      <c r="EV188" s="873">
        <v>0</v>
      </c>
      <c r="EW188" s="873">
        <v>0</v>
      </c>
      <c r="EX188" s="873">
        <v>0</v>
      </c>
      <c r="EY188" s="873">
        <v>0</v>
      </c>
      <c r="EZ188" s="873">
        <v>0</v>
      </c>
      <c r="FA188" s="873">
        <v>0</v>
      </c>
      <c r="FB188" s="873">
        <v>0</v>
      </c>
      <c r="FC188" s="873">
        <v>0</v>
      </c>
      <c r="FD188" s="873">
        <v>0</v>
      </c>
      <c r="FE188" s="873">
        <v>0</v>
      </c>
      <c r="FF188" s="873">
        <v>0</v>
      </c>
      <c r="FG188" s="873">
        <v>0</v>
      </c>
      <c r="FH188" s="873">
        <v>0</v>
      </c>
      <c r="FI188" s="873">
        <v>0</v>
      </c>
      <c r="FJ188" s="873">
        <v>0</v>
      </c>
      <c r="FK188" s="873">
        <v>0</v>
      </c>
      <c r="FL188" s="873">
        <v>0</v>
      </c>
      <c r="FM188" s="873">
        <v>0</v>
      </c>
      <c r="FN188" s="873">
        <v>0</v>
      </c>
      <c r="FO188" s="873">
        <v>-35026</v>
      </c>
      <c r="FP188" s="873">
        <v>0</v>
      </c>
      <c r="FQ188" s="873">
        <v>-35026</v>
      </c>
      <c r="FR188" s="873">
        <v>0</v>
      </c>
      <c r="FS188" s="873">
        <v>0</v>
      </c>
      <c r="FT188" s="873">
        <v>0</v>
      </c>
      <c r="FU188" s="873">
        <v>-8151</v>
      </c>
      <c r="FV188" s="873">
        <v>0</v>
      </c>
      <c r="FW188" s="873">
        <v>-8151</v>
      </c>
      <c r="FX188" s="873">
        <v>14759</v>
      </c>
      <c r="FY188" s="873">
        <v>0</v>
      </c>
      <c r="FZ188" s="873">
        <v>14759</v>
      </c>
      <c r="GA188" s="873">
        <v>0</v>
      </c>
      <c r="GB188" s="873">
        <v>0</v>
      </c>
      <c r="GC188" s="873">
        <v>0</v>
      </c>
      <c r="GD188" s="873">
        <v>-27847957</v>
      </c>
      <c r="GE188" s="873">
        <v>0</v>
      </c>
      <c r="GF188" s="873">
        <v>-27847957</v>
      </c>
      <c r="GG188" s="873">
        <v>-190609</v>
      </c>
      <c r="GH188" s="873">
        <v>0</v>
      </c>
      <c r="GI188" s="873">
        <v>-190609</v>
      </c>
      <c r="GJ188" s="873">
        <v>-219307</v>
      </c>
      <c r="GK188" s="873">
        <v>0</v>
      </c>
      <c r="GL188" s="873">
        <v>-219307</v>
      </c>
      <c r="GM188" s="873">
        <v>-28286291</v>
      </c>
      <c r="GN188" s="873">
        <v>0</v>
      </c>
      <c r="GO188" s="873">
        <v>-28286291</v>
      </c>
      <c r="GP188" s="873">
        <v>0</v>
      </c>
      <c r="GQ188" s="873">
        <v>0</v>
      </c>
      <c r="GR188" s="873">
        <v>0</v>
      </c>
      <c r="GS188" s="873">
        <v>0</v>
      </c>
      <c r="GT188" s="873">
        <v>0</v>
      </c>
      <c r="GU188" s="873">
        <v>0</v>
      </c>
      <c r="GV188" s="873">
        <v>0</v>
      </c>
      <c r="GW188" s="873">
        <v>0</v>
      </c>
      <c r="GX188" s="873">
        <v>0</v>
      </c>
      <c r="GY188" s="873">
        <v>72956842</v>
      </c>
      <c r="GZ188" s="873">
        <v>733961</v>
      </c>
      <c r="HA188" s="873">
        <v>73690803</v>
      </c>
      <c r="HB188" s="873">
        <v>306347</v>
      </c>
      <c r="HC188" s="873">
        <v>-8881</v>
      </c>
      <c r="HD188" s="873">
        <v>297466</v>
      </c>
      <c r="HE188" s="873">
        <v>-10630159</v>
      </c>
      <c r="HF188" s="873">
        <v>10858</v>
      </c>
      <c r="HG188" s="873">
        <v>-10619301</v>
      </c>
      <c r="HH188" s="873">
        <v>-2394779</v>
      </c>
      <c r="HI188" s="873">
        <v>-1218</v>
      </c>
      <c r="HJ188" s="873">
        <v>-2395997</v>
      </c>
      <c r="HK188" s="873">
        <v>-425918</v>
      </c>
      <c r="HL188" s="873">
        <v>-26506</v>
      </c>
      <c r="HM188" s="873">
        <v>-452424</v>
      </c>
      <c r="HN188" s="873">
        <v>-28286291</v>
      </c>
      <c r="HO188" s="873">
        <v>0</v>
      </c>
      <c r="HP188" s="873">
        <v>-28286291</v>
      </c>
      <c r="HQ188" s="873">
        <v>0</v>
      </c>
      <c r="HR188" s="873">
        <v>0</v>
      </c>
      <c r="HS188" s="873">
        <v>0</v>
      </c>
      <c r="HT188" s="873">
        <v>-41430800</v>
      </c>
      <c r="HU188" s="873">
        <v>-25747</v>
      </c>
      <c r="HV188" s="873">
        <v>-41456547</v>
      </c>
      <c r="HW188" s="873">
        <v>31526042</v>
      </c>
      <c r="HX188" s="873">
        <v>708214</v>
      </c>
      <c r="HY188" s="873">
        <v>32234256</v>
      </c>
      <c r="HZ188" s="870" t="s">
        <v>690</v>
      </c>
      <c r="IA188" s="870" t="s">
        <v>720</v>
      </c>
      <c r="IB188" s="870" t="s">
        <v>1909</v>
      </c>
      <c r="IC188" s="870" t="s">
        <v>819</v>
      </c>
      <c r="ID188" s="870" t="s">
        <v>2925</v>
      </c>
    </row>
    <row r="189" spans="1:238" x14ac:dyDescent="0.2">
      <c r="A189" s="870" t="s">
        <v>3070</v>
      </c>
      <c r="B189" s="870" t="s">
        <v>426</v>
      </c>
      <c r="C189" s="870" t="s">
        <v>425</v>
      </c>
      <c r="D189" s="873">
        <v>59750528</v>
      </c>
      <c r="E189" s="873">
        <v>0</v>
      </c>
      <c r="F189" s="873">
        <v>59750528</v>
      </c>
      <c r="G189" s="873">
        <v>-704810</v>
      </c>
      <c r="H189" s="873">
        <v>0</v>
      </c>
      <c r="I189" s="873">
        <v>-704810</v>
      </c>
      <c r="J189" s="873">
        <v>-203004</v>
      </c>
      <c r="K189" s="873">
        <v>0</v>
      </c>
      <c r="L189" s="873">
        <v>-203004</v>
      </c>
      <c r="M189" s="873">
        <v>108617</v>
      </c>
      <c r="N189" s="873">
        <v>0</v>
      </c>
      <c r="O189" s="873">
        <v>108617</v>
      </c>
      <c r="P189" s="873">
        <v>144963</v>
      </c>
      <c r="Q189" s="873">
        <v>0</v>
      </c>
      <c r="R189" s="873">
        <v>144963</v>
      </c>
      <c r="S189" s="873">
        <v>47346</v>
      </c>
      <c r="T189" s="873">
        <v>0</v>
      </c>
      <c r="U189" s="873">
        <v>47346</v>
      </c>
      <c r="V189" s="873">
        <v>97922</v>
      </c>
      <c r="W189" s="873">
        <v>0</v>
      </c>
      <c r="X189" s="873">
        <v>97922</v>
      </c>
      <c r="Y189" s="873">
        <v>-2755701</v>
      </c>
      <c r="Z189" s="873">
        <v>0</v>
      </c>
      <c r="AA189" s="873">
        <v>-2755701</v>
      </c>
      <c r="AB189" s="873">
        <v>0</v>
      </c>
      <c r="AC189" s="873">
        <v>0</v>
      </c>
      <c r="AD189" s="873">
        <v>0</v>
      </c>
      <c r="AE189" s="873">
        <v>-212150</v>
      </c>
      <c r="AF189" s="873">
        <v>0</v>
      </c>
      <c r="AG189" s="873">
        <v>-212150</v>
      </c>
      <c r="AH189" s="873">
        <v>-6600</v>
      </c>
      <c r="AI189" s="873">
        <v>0</v>
      </c>
      <c r="AJ189" s="873">
        <v>-6600</v>
      </c>
      <c r="AK189" s="873">
        <v>0</v>
      </c>
      <c r="AL189" s="873">
        <v>0</v>
      </c>
      <c r="AM189" s="873">
        <v>0</v>
      </c>
      <c r="AN189" s="873">
        <v>-71416</v>
      </c>
      <c r="AO189" s="873">
        <v>0</v>
      </c>
      <c r="AP189" s="873">
        <v>-71416</v>
      </c>
      <c r="AQ189" s="873">
        <v>0</v>
      </c>
      <c r="AR189" s="873">
        <v>0</v>
      </c>
      <c r="AS189" s="873">
        <v>0</v>
      </c>
      <c r="AT189" s="873">
        <v>-134134</v>
      </c>
      <c r="AU189" s="873">
        <v>0</v>
      </c>
      <c r="AV189" s="873">
        <v>-134134</v>
      </c>
      <c r="AW189" s="873">
        <v>0</v>
      </c>
      <c r="AX189" s="873">
        <v>0</v>
      </c>
      <c r="AY189" s="873">
        <v>0</v>
      </c>
      <c r="AZ189" s="873">
        <v>1311853</v>
      </c>
      <c r="BA189" s="873">
        <v>0</v>
      </c>
      <c r="BB189" s="873">
        <v>1311853</v>
      </c>
      <c r="BC189" s="873">
        <v>-29963</v>
      </c>
      <c r="BD189" s="873">
        <v>0</v>
      </c>
      <c r="BE189" s="873">
        <v>-29963</v>
      </c>
      <c r="BF189" s="873">
        <v>-1028322</v>
      </c>
      <c r="BG189" s="873">
        <v>0</v>
      </c>
      <c r="BH189" s="873">
        <v>-1028322</v>
      </c>
      <c r="BI189" s="873">
        <v>2307</v>
      </c>
      <c r="BJ189" s="873">
        <v>0</v>
      </c>
      <c r="BK189" s="873">
        <v>2307</v>
      </c>
      <c r="BL189" s="873">
        <v>-33065</v>
      </c>
      <c r="BM189" s="873">
        <v>0</v>
      </c>
      <c r="BN189" s="873">
        <v>-33065</v>
      </c>
      <c r="BO189" s="873">
        <v>0</v>
      </c>
      <c r="BP189" s="873">
        <v>0</v>
      </c>
      <c r="BQ189" s="873">
        <v>0</v>
      </c>
      <c r="BR189" s="873">
        <v>-13188</v>
      </c>
      <c r="BS189" s="873">
        <v>0</v>
      </c>
      <c r="BT189" s="873">
        <v>-13188</v>
      </c>
      <c r="BU189" s="873">
        <v>0</v>
      </c>
      <c r="BV189" s="873">
        <v>0</v>
      </c>
      <c r="BW189" s="873">
        <v>0</v>
      </c>
      <c r="BX189" s="873">
        <v>0</v>
      </c>
      <c r="BY189" s="873">
        <v>0</v>
      </c>
      <c r="BZ189" s="873">
        <v>0</v>
      </c>
      <c r="CA189" s="873">
        <v>0</v>
      </c>
      <c r="CB189" s="873">
        <v>0</v>
      </c>
      <c r="CC189" s="873">
        <v>0</v>
      </c>
      <c r="CD189" s="873">
        <v>-2758229</v>
      </c>
      <c r="CE189" s="873">
        <v>0</v>
      </c>
      <c r="CF189" s="873">
        <v>-2758229</v>
      </c>
      <c r="CG189" s="873">
        <v>-225131</v>
      </c>
      <c r="CH189" s="873">
        <v>0</v>
      </c>
      <c r="CI189" s="873">
        <v>-225131</v>
      </c>
      <c r="CJ189" s="873">
        <v>-33649</v>
      </c>
      <c r="CK189" s="873">
        <v>0</v>
      </c>
      <c r="CL189" s="873">
        <v>-33649</v>
      </c>
      <c r="CM189" s="873">
        <v>-1507362</v>
      </c>
      <c r="CN189" s="873">
        <v>0</v>
      </c>
      <c r="CO189" s="873">
        <v>-1507362</v>
      </c>
      <c r="CP189" s="873">
        <v>23894</v>
      </c>
      <c r="CQ189" s="873">
        <v>0</v>
      </c>
      <c r="CR189" s="873">
        <v>23894</v>
      </c>
      <c r="CS189" s="873">
        <v>-1742248</v>
      </c>
      <c r="CT189" s="873">
        <v>0</v>
      </c>
      <c r="CU189" s="873">
        <v>-1742248</v>
      </c>
      <c r="CV189" s="873">
        <v>-12469</v>
      </c>
      <c r="CW189" s="873">
        <v>0</v>
      </c>
      <c r="CX189" s="873">
        <v>-12469</v>
      </c>
      <c r="CY189" s="873">
        <v>0</v>
      </c>
      <c r="CZ189" s="873">
        <v>0</v>
      </c>
      <c r="DA189" s="873">
        <v>0</v>
      </c>
      <c r="DB189" s="873">
        <v>-19234</v>
      </c>
      <c r="DC189" s="873">
        <v>0</v>
      </c>
      <c r="DD189" s="873">
        <v>-19234</v>
      </c>
      <c r="DE189" s="873">
        <v>0</v>
      </c>
      <c r="DF189" s="873">
        <v>0</v>
      </c>
      <c r="DG189" s="873">
        <v>0</v>
      </c>
      <c r="DH189" s="873">
        <v>-799</v>
      </c>
      <c r="DI189" s="873">
        <v>0</v>
      </c>
      <c r="DJ189" s="873">
        <v>-799</v>
      </c>
      <c r="DK189" s="873">
        <v>0</v>
      </c>
      <c r="DL189" s="873">
        <v>0</v>
      </c>
      <c r="DM189" s="873">
        <v>0</v>
      </c>
      <c r="DN189" s="873">
        <v>0</v>
      </c>
      <c r="DO189" s="873">
        <v>0</v>
      </c>
      <c r="DP189" s="873">
        <v>0</v>
      </c>
      <c r="DQ189" s="873">
        <v>0</v>
      </c>
      <c r="DR189" s="873">
        <v>0</v>
      </c>
      <c r="DS189" s="873">
        <v>0</v>
      </c>
      <c r="DT189" s="873">
        <v>0</v>
      </c>
      <c r="DU189" s="873">
        <v>0</v>
      </c>
      <c r="DV189" s="873">
        <v>0</v>
      </c>
      <c r="DW189" s="873">
        <v>0</v>
      </c>
      <c r="DX189" s="873">
        <v>0</v>
      </c>
      <c r="DY189" s="873">
        <v>0</v>
      </c>
      <c r="DZ189" s="873">
        <v>0</v>
      </c>
      <c r="EA189" s="873">
        <v>0</v>
      </c>
      <c r="EB189" s="873">
        <v>0</v>
      </c>
      <c r="EC189" s="873">
        <v>0</v>
      </c>
      <c r="ED189" s="873">
        <v>0</v>
      </c>
      <c r="EE189" s="873">
        <v>0</v>
      </c>
      <c r="EF189" s="873">
        <v>0</v>
      </c>
      <c r="EG189" s="873">
        <v>0</v>
      </c>
      <c r="EH189" s="873">
        <v>-32502</v>
      </c>
      <c r="EI189" s="873">
        <v>0</v>
      </c>
      <c r="EJ189" s="873">
        <v>-32502</v>
      </c>
      <c r="EK189" s="873">
        <v>0</v>
      </c>
      <c r="EL189" s="873">
        <v>0</v>
      </c>
      <c r="EM189" s="873">
        <v>0</v>
      </c>
      <c r="EN189" s="873">
        <v>0</v>
      </c>
      <c r="EO189" s="873">
        <v>0</v>
      </c>
      <c r="EP189" s="873">
        <v>0</v>
      </c>
      <c r="EQ189" s="873">
        <v>-2625</v>
      </c>
      <c r="ER189" s="873">
        <v>0</v>
      </c>
      <c r="ES189" s="873">
        <v>-2625</v>
      </c>
      <c r="ET189" s="873">
        <v>0</v>
      </c>
      <c r="EU189" s="873">
        <v>0</v>
      </c>
      <c r="EV189" s="873">
        <v>0</v>
      </c>
      <c r="EW189" s="873">
        <v>0</v>
      </c>
      <c r="EX189" s="873">
        <v>0</v>
      </c>
      <c r="EY189" s="873">
        <v>0</v>
      </c>
      <c r="EZ189" s="873">
        <v>0</v>
      </c>
      <c r="FA189" s="873">
        <v>0</v>
      </c>
      <c r="FB189" s="873">
        <v>0</v>
      </c>
      <c r="FC189" s="873">
        <v>-13188</v>
      </c>
      <c r="FD189" s="873">
        <v>0</v>
      </c>
      <c r="FE189" s="873">
        <v>-13188</v>
      </c>
      <c r="FF189" s="873">
        <v>0</v>
      </c>
      <c r="FG189" s="873">
        <v>0</v>
      </c>
      <c r="FH189" s="873">
        <v>0</v>
      </c>
      <c r="FI189" s="873">
        <v>0</v>
      </c>
      <c r="FJ189" s="873">
        <v>0</v>
      </c>
      <c r="FK189" s="873">
        <v>0</v>
      </c>
      <c r="FL189" s="873">
        <v>-57</v>
      </c>
      <c r="FM189" s="873">
        <v>0</v>
      </c>
      <c r="FN189" s="873">
        <v>-57</v>
      </c>
      <c r="FO189" s="873">
        <v>-12274</v>
      </c>
      <c r="FP189" s="873">
        <v>0</v>
      </c>
      <c r="FQ189" s="873">
        <v>-12274</v>
      </c>
      <c r="FR189" s="873">
        <v>2210</v>
      </c>
      <c r="FS189" s="873">
        <v>0</v>
      </c>
      <c r="FT189" s="873">
        <v>2210</v>
      </c>
      <c r="FU189" s="873">
        <v>-3276</v>
      </c>
      <c r="FV189" s="873">
        <v>0</v>
      </c>
      <c r="FW189" s="873">
        <v>-3276</v>
      </c>
      <c r="FX189" s="873">
        <v>30013</v>
      </c>
      <c r="FY189" s="873">
        <v>0</v>
      </c>
      <c r="FZ189" s="873">
        <v>30013</v>
      </c>
      <c r="GA189" s="873">
        <v>13</v>
      </c>
      <c r="GB189" s="873">
        <v>0</v>
      </c>
      <c r="GC189" s="873">
        <v>13</v>
      </c>
      <c r="GD189" s="873">
        <v>-8421174</v>
      </c>
      <c r="GE189" s="873">
        <v>0</v>
      </c>
      <c r="GF189" s="873">
        <v>-8421174</v>
      </c>
      <c r="GG189" s="873">
        <v>-76663</v>
      </c>
      <c r="GH189" s="873">
        <v>0</v>
      </c>
      <c r="GI189" s="873">
        <v>-76663</v>
      </c>
      <c r="GJ189" s="873">
        <v>-71875</v>
      </c>
      <c r="GK189" s="873">
        <v>0</v>
      </c>
      <c r="GL189" s="873">
        <v>-71875</v>
      </c>
      <c r="GM189" s="873">
        <v>-8568896</v>
      </c>
      <c r="GN189" s="873">
        <v>0</v>
      </c>
      <c r="GO189" s="873">
        <v>-8568896</v>
      </c>
      <c r="GP189" s="873">
        <v>0</v>
      </c>
      <c r="GQ189" s="873">
        <v>0</v>
      </c>
      <c r="GR189" s="873">
        <v>0</v>
      </c>
      <c r="GS189" s="873">
        <v>0</v>
      </c>
      <c r="GT189" s="873">
        <v>0</v>
      </c>
      <c r="GU189" s="873">
        <v>0</v>
      </c>
      <c r="GV189" s="873">
        <v>0</v>
      </c>
      <c r="GW189" s="873">
        <v>0</v>
      </c>
      <c r="GX189" s="873">
        <v>0</v>
      </c>
      <c r="GY189" s="873">
        <v>59045718</v>
      </c>
      <c r="GZ189" s="873">
        <v>0</v>
      </c>
      <c r="HA189" s="873">
        <v>59045718</v>
      </c>
      <c r="HB189" s="873">
        <v>97922</v>
      </c>
      <c r="HC189" s="873">
        <v>0</v>
      </c>
      <c r="HD189" s="873">
        <v>97922</v>
      </c>
      <c r="HE189" s="873">
        <v>-2758229</v>
      </c>
      <c r="HF189" s="873">
        <v>0</v>
      </c>
      <c r="HG189" s="873">
        <v>-2758229</v>
      </c>
      <c r="HH189" s="873">
        <v>-1742248</v>
      </c>
      <c r="HI189" s="873">
        <v>0</v>
      </c>
      <c r="HJ189" s="873">
        <v>-1742248</v>
      </c>
      <c r="HK189" s="873">
        <v>-32502</v>
      </c>
      <c r="HL189" s="873">
        <v>0</v>
      </c>
      <c r="HM189" s="873">
        <v>-32502</v>
      </c>
      <c r="HN189" s="873">
        <v>-8568896</v>
      </c>
      <c r="HO189" s="873">
        <v>0</v>
      </c>
      <c r="HP189" s="873">
        <v>-8568896</v>
      </c>
      <c r="HQ189" s="873">
        <v>0</v>
      </c>
      <c r="HR189" s="873">
        <v>0</v>
      </c>
      <c r="HS189" s="873">
        <v>0</v>
      </c>
      <c r="HT189" s="873">
        <v>-13003953</v>
      </c>
      <c r="HU189" s="873">
        <v>0</v>
      </c>
      <c r="HV189" s="873">
        <v>-13003953</v>
      </c>
      <c r="HW189" s="873">
        <v>46041765</v>
      </c>
      <c r="HX189" s="873">
        <v>0</v>
      </c>
      <c r="HY189" s="873">
        <v>46041765</v>
      </c>
      <c r="HZ189" s="870" t="s">
        <v>708</v>
      </c>
      <c r="IA189" s="870" t="s">
        <v>687</v>
      </c>
      <c r="IB189" s="870" t="s">
        <v>1907</v>
      </c>
      <c r="IC189" s="870" t="s">
        <v>2737</v>
      </c>
      <c r="ID189" s="870" t="s">
        <v>2926</v>
      </c>
    </row>
    <row r="190" spans="1:238" x14ac:dyDescent="0.2">
      <c r="A190" s="870" t="s">
        <v>3069</v>
      </c>
      <c r="B190" s="870" t="s">
        <v>428</v>
      </c>
      <c r="C190" s="870" t="s">
        <v>427</v>
      </c>
      <c r="D190" s="873">
        <v>75469666</v>
      </c>
      <c r="E190" s="873">
        <v>0</v>
      </c>
      <c r="F190" s="873">
        <v>75469666</v>
      </c>
      <c r="G190" s="873">
        <v>1138860</v>
      </c>
      <c r="H190" s="873">
        <v>0</v>
      </c>
      <c r="I190" s="873">
        <v>1138860</v>
      </c>
      <c r="J190" s="873">
        <v>-288586</v>
      </c>
      <c r="K190" s="873">
        <v>0</v>
      </c>
      <c r="L190" s="873">
        <v>-288586</v>
      </c>
      <c r="M190" s="873">
        <v>143783</v>
      </c>
      <c r="N190" s="873">
        <v>0</v>
      </c>
      <c r="O190" s="873">
        <v>143783</v>
      </c>
      <c r="P190" s="873">
        <v>37200</v>
      </c>
      <c r="Q190" s="873">
        <v>0</v>
      </c>
      <c r="R190" s="873">
        <v>37200</v>
      </c>
      <c r="S190" s="873">
        <v>133715</v>
      </c>
      <c r="T190" s="873">
        <v>0</v>
      </c>
      <c r="U190" s="873">
        <v>133715</v>
      </c>
      <c r="V190" s="873">
        <v>26112</v>
      </c>
      <c r="W190" s="873">
        <v>0</v>
      </c>
      <c r="X190" s="873">
        <v>26112</v>
      </c>
      <c r="Y190" s="873">
        <v>-3711078</v>
      </c>
      <c r="Z190" s="873">
        <v>0</v>
      </c>
      <c r="AA190" s="873">
        <v>-3711078</v>
      </c>
      <c r="AB190" s="873">
        <v>-6401</v>
      </c>
      <c r="AC190" s="873">
        <v>0</v>
      </c>
      <c r="AD190" s="873">
        <v>-6401</v>
      </c>
      <c r="AE190" s="873">
        <v>-262788</v>
      </c>
      <c r="AF190" s="873">
        <v>0</v>
      </c>
      <c r="AG190" s="873">
        <v>-262788</v>
      </c>
      <c r="AH190" s="873">
        <v>0</v>
      </c>
      <c r="AI190" s="873">
        <v>0</v>
      </c>
      <c r="AJ190" s="873">
        <v>0</v>
      </c>
      <c r="AK190" s="873">
        <v>0</v>
      </c>
      <c r="AL190" s="873">
        <v>0</v>
      </c>
      <c r="AM190" s="873">
        <v>0</v>
      </c>
      <c r="AN190" s="873">
        <v>-881</v>
      </c>
      <c r="AO190" s="873">
        <v>0</v>
      </c>
      <c r="AP190" s="873">
        <v>-881</v>
      </c>
      <c r="AQ190" s="873">
        <v>0</v>
      </c>
      <c r="AR190" s="873">
        <v>0</v>
      </c>
      <c r="AS190" s="873">
        <v>0</v>
      </c>
      <c r="AT190" s="873">
        <v>-261907</v>
      </c>
      <c r="AU190" s="873">
        <v>0</v>
      </c>
      <c r="AV190" s="873">
        <v>-261907</v>
      </c>
      <c r="AW190" s="873">
        <v>-470</v>
      </c>
      <c r="AX190" s="873">
        <v>0</v>
      </c>
      <c r="AY190" s="873">
        <v>-470</v>
      </c>
      <c r="AZ190" s="873">
        <v>1595597</v>
      </c>
      <c r="BA190" s="873">
        <v>0</v>
      </c>
      <c r="BB190" s="873">
        <v>1595597</v>
      </c>
      <c r="BC190" s="873">
        <v>41395</v>
      </c>
      <c r="BD190" s="873">
        <v>0</v>
      </c>
      <c r="BE190" s="873">
        <v>41395</v>
      </c>
      <c r="BF190" s="873">
        <v>-1911497</v>
      </c>
      <c r="BG190" s="873">
        <v>0</v>
      </c>
      <c r="BH190" s="873">
        <v>-1911497</v>
      </c>
      <c r="BI190" s="873">
        <v>34781</v>
      </c>
      <c r="BJ190" s="873">
        <v>0</v>
      </c>
      <c r="BK190" s="873">
        <v>34781</v>
      </c>
      <c r="BL190" s="873">
        <v>-24934</v>
      </c>
      <c r="BM190" s="873">
        <v>0</v>
      </c>
      <c r="BN190" s="873">
        <v>-24934</v>
      </c>
      <c r="BO190" s="873">
        <v>0</v>
      </c>
      <c r="BP190" s="873">
        <v>0</v>
      </c>
      <c r="BQ190" s="873">
        <v>0</v>
      </c>
      <c r="BR190" s="873">
        <v>-6339</v>
      </c>
      <c r="BS190" s="873">
        <v>0</v>
      </c>
      <c r="BT190" s="873">
        <v>-6339</v>
      </c>
      <c r="BU190" s="873">
        <v>0</v>
      </c>
      <c r="BV190" s="873">
        <v>0</v>
      </c>
      <c r="BW190" s="873">
        <v>0</v>
      </c>
      <c r="BX190" s="873">
        <v>0</v>
      </c>
      <c r="BY190" s="873">
        <v>0</v>
      </c>
      <c r="BZ190" s="873">
        <v>0</v>
      </c>
      <c r="CA190" s="873">
        <v>0</v>
      </c>
      <c r="CB190" s="873">
        <v>0</v>
      </c>
      <c r="CC190" s="873">
        <v>0</v>
      </c>
      <c r="CD190" s="873">
        <v>-4244863</v>
      </c>
      <c r="CE190" s="873">
        <v>0</v>
      </c>
      <c r="CF190" s="873">
        <v>-4244863</v>
      </c>
      <c r="CG190" s="873">
        <v>0</v>
      </c>
      <c r="CH190" s="873">
        <v>0</v>
      </c>
      <c r="CI190" s="873">
        <v>0</v>
      </c>
      <c r="CJ190" s="873">
        <v>-133425</v>
      </c>
      <c r="CK190" s="873">
        <v>0</v>
      </c>
      <c r="CL190" s="873">
        <v>-133425</v>
      </c>
      <c r="CM190" s="873">
        <v>-1857427</v>
      </c>
      <c r="CN190" s="873">
        <v>0</v>
      </c>
      <c r="CO190" s="873">
        <v>-1857427</v>
      </c>
      <c r="CP190" s="873">
        <v>-161980</v>
      </c>
      <c r="CQ190" s="873">
        <v>0</v>
      </c>
      <c r="CR190" s="873">
        <v>-161980</v>
      </c>
      <c r="CS190" s="873">
        <v>-2152832</v>
      </c>
      <c r="CT190" s="873">
        <v>0</v>
      </c>
      <c r="CU190" s="873">
        <v>-2152832</v>
      </c>
      <c r="CV190" s="873">
        <v>-72032</v>
      </c>
      <c r="CW190" s="873">
        <v>0</v>
      </c>
      <c r="CX190" s="873">
        <v>-72032</v>
      </c>
      <c r="CY190" s="873">
        <v>1471</v>
      </c>
      <c r="CZ190" s="873">
        <v>0</v>
      </c>
      <c r="DA190" s="873">
        <v>1471</v>
      </c>
      <c r="DB190" s="873">
        <v>-81767</v>
      </c>
      <c r="DC190" s="873">
        <v>0</v>
      </c>
      <c r="DD190" s="873">
        <v>-81767</v>
      </c>
      <c r="DE190" s="873">
        <v>35566</v>
      </c>
      <c r="DF190" s="873">
        <v>0</v>
      </c>
      <c r="DG190" s="873">
        <v>35566</v>
      </c>
      <c r="DH190" s="873">
        <v>-1724</v>
      </c>
      <c r="DI190" s="873">
        <v>0</v>
      </c>
      <c r="DJ190" s="873">
        <v>-1724</v>
      </c>
      <c r="DK190" s="873">
        <v>0</v>
      </c>
      <c r="DL190" s="873">
        <v>0</v>
      </c>
      <c r="DM190" s="873">
        <v>0</v>
      </c>
      <c r="DN190" s="873">
        <v>0</v>
      </c>
      <c r="DO190" s="873">
        <v>0</v>
      </c>
      <c r="DP190" s="873">
        <v>0</v>
      </c>
      <c r="DQ190" s="873">
        <v>0</v>
      </c>
      <c r="DR190" s="873">
        <v>0</v>
      </c>
      <c r="DS190" s="873">
        <v>0</v>
      </c>
      <c r="DT190" s="873">
        <v>0</v>
      </c>
      <c r="DU190" s="873">
        <v>0</v>
      </c>
      <c r="DV190" s="873">
        <v>0</v>
      </c>
      <c r="DW190" s="873">
        <v>0</v>
      </c>
      <c r="DX190" s="873">
        <v>0</v>
      </c>
      <c r="DY190" s="873">
        <v>0</v>
      </c>
      <c r="DZ190" s="873">
        <v>0</v>
      </c>
      <c r="EA190" s="873">
        <v>0</v>
      </c>
      <c r="EB190" s="873">
        <v>0</v>
      </c>
      <c r="EC190" s="873">
        <v>0</v>
      </c>
      <c r="ED190" s="873">
        <v>0</v>
      </c>
      <c r="EE190" s="873">
        <v>0</v>
      </c>
      <c r="EF190" s="873">
        <v>0</v>
      </c>
      <c r="EG190" s="873">
        <v>0</v>
      </c>
      <c r="EH190" s="873">
        <v>-118486</v>
      </c>
      <c r="EI190" s="873">
        <v>0</v>
      </c>
      <c r="EJ190" s="873">
        <v>-118486</v>
      </c>
      <c r="EK190" s="873">
        <v>0</v>
      </c>
      <c r="EL190" s="873">
        <v>0</v>
      </c>
      <c r="EM190" s="873">
        <v>0</v>
      </c>
      <c r="EN190" s="873">
        <v>0</v>
      </c>
      <c r="EO190" s="873">
        <v>0</v>
      </c>
      <c r="EP190" s="873">
        <v>0</v>
      </c>
      <c r="EQ190" s="873">
        <v>-6409</v>
      </c>
      <c r="ER190" s="873">
        <v>0</v>
      </c>
      <c r="ES190" s="873">
        <v>-6409</v>
      </c>
      <c r="ET190" s="873">
        <v>-24127</v>
      </c>
      <c r="EU190" s="873">
        <v>0</v>
      </c>
      <c r="EV190" s="873">
        <v>-24127</v>
      </c>
      <c r="EW190" s="873">
        <v>-72543</v>
      </c>
      <c r="EX190" s="873">
        <v>0</v>
      </c>
      <c r="EY190" s="873">
        <v>-72543</v>
      </c>
      <c r="EZ190" s="873">
        <v>0</v>
      </c>
      <c r="FA190" s="873">
        <v>0</v>
      </c>
      <c r="FB190" s="873">
        <v>0</v>
      </c>
      <c r="FC190" s="873">
        <v>-6339</v>
      </c>
      <c r="FD190" s="873">
        <v>0</v>
      </c>
      <c r="FE190" s="873">
        <v>-6339</v>
      </c>
      <c r="FF190" s="873">
        <v>0</v>
      </c>
      <c r="FG190" s="873">
        <v>0</v>
      </c>
      <c r="FH190" s="873">
        <v>0</v>
      </c>
      <c r="FI190" s="873">
        <v>-1500</v>
      </c>
      <c r="FJ190" s="873">
        <v>0</v>
      </c>
      <c r="FK190" s="873">
        <v>-1500</v>
      </c>
      <c r="FL190" s="873">
        <v>0</v>
      </c>
      <c r="FM190" s="873">
        <v>0</v>
      </c>
      <c r="FN190" s="873">
        <v>0</v>
      </c>
      <c r="FO190" s="873">
        <v>-32220</v>
      </c>
      <c r="FP190" s="873">
        <v>0</v>
      </c>
      <c r="FQ190" s="873">
        <v>-32220</v>
      </c>
      <c r="FR190" s="873">
        <v>-2225</v>
      </c>
      <c r="FS190" s="873">
        <v>0</v>
      </c>
      <c r="FT190" s="873">
        <v>-2225</v>
      </c>
      <c r="FU190" s="873">
        <v>-8363</v>
      </c>
      <c r="FV190" s="873">
        <v>0</v>
      </c>
      <c r="FW190" s="873">
        <v>-8363</v>
      </c>
      <c r="FX190" s="873">
        <v>3934</v>
      </c>
      <c r="FY190" s="873">
        <v>0</v>
      </c>
      <c r="FZ190" s="873">
        <v>3934</v>
      </c>
      <c r="GA190" s="873">
        <v>1000</v>
      </c>
      <c r="GB190" s="873">
        <v>0</v>
      </c>
      <c r="GC190" s="873">
        <v>1000</v>
      </c>
      <c r="GD190" s="873">
        <v>-12029163</v>
      </c>
      <c r="GE190" s="873">
        <v>0</v>
      </c>
      <c r="GF190" s="873">
        <v>-12029163</v>
      </c>
      <c r="GG190" s="873">
        <v>0</v>
      </c>
      <c r="GH190" s="873">
        <v>0</v>
      </c>
      <c r="GI190" s="873">
        <v>0</v>
      </c>
      <c r="GJ190" s="873">
        <v>-140241</v>
      </c>
      <c r="GK190" s="873">
        <v>0</v>
      </c>
      <c r="GL190" s="873">
        <v>-140241</v>
      </c>
      <c r="GM190" s="873">
        <v>-12318196</v>
      </c>
      <c r="GN190" s="873">
        <v>0</v>
      </c>
      <c r="GO190" s="873">
        <v>-12318196</v>
      </c>
      <c r="GP190" s="873">
        <v>0</v>
      </c>
      <c r="GQ190" s="873">
        <v>0</v>
      </c>
      <c r="GR190" s="873">
        <v>0</v>
      </c>
      <c r="GS190" s="873">
        <v>0</v>
      </c>
      <c r="GT190" s="873">
        <v>0</v>
      </c>
      <c r="GU190" s="873">
        <v>0</v>
      </c>
      <c r="GV190" s="873">
        <v>0</v>
      </c>
      <c r="GW190" s="873">
        <v>0</v>
      </c>
      <c r="GX190" s="873">
        <v>0</v>
      </c>
      <c r="GY190" s="873">
        <v>76608526</v>
      </c>
      <c r="GZ190" s="873">
        <v>0</v>
      </c>
      <c r="HA190" s="873">
        <v>76608526</v>
      </c>
      <c r="HB190" s="873">
        <v>26112</v>
      </c>
      <c r="HC190" s="873">
        <v>0</v>
      </c>
      <c r="HD190" s="873">
        <v>26112</v>
      </c>
      <c r="HE190" s="873">
        <v>-4244863</v>
      </c>
      <c r="HF190" s="873">
        <v>0</v>
      </c>
      <c r="HG190" s="873">
        <v>-4244863</v>
      </c>
      <c r="HH190" s="873">
        <v>-2152832</v>
      </c>
      <c r="HI190" s="873">
        <v>0</v>
      </c>
      <c r="HJ190" s="873">
        <v>-2152832</v>
      </c>
      <c r="HK190" s="873">
        <v>-118486</v>
      </c>
      <c r="HL190" s="873">
        <v>0</v>
      </c>
      <c r="HM190" s="873">
        <v>-118486</v>
      </c>
      <c r="HN190" s="873">
        <v>-12318196</v>
      </c>
      <c r="HO190" s="873">
        <v>0</v>
      </c>
      <c r="HP190" s="873">
        <v>-12318196</v>
      </c>
      <c r="HQ190" s="873">
        <v>0</v>
      </c>
      <c r="HR190" s="873">
        <v>0</v>
      </c>
      <c r="HS190" s="873">
        <v>0</v>
      </c>
      <c r="HT190" s="873">
        <v>-18808265</v>
      </c>
      <c r="HU190" s="873">
        <v>0</v>
      </c>
      <c r="HV190" s="873">
        <v>-18808265</v>
      </c>
      <c r="HW190" s="873">
        <v>57800261</v>
      </c>
      <c r="HX190" s="873">
        <v>0</v>
      </c>
      <c r="HY190" s="873">
        <v>57800261</v>
      </c>
      <c r="HZ190" s="870" t="s">
        <v>738</v>
      </c>
      <c r="IA190" s="870" t="s">
        <v>734</v>
      </c>
      <c r="IB190" s="870" t="s">
        <v>1907</v>
      </c>
      <c r="IC190" s="870" t="s">
        <v>2736</v>
      </c>
      <c r="ID190" s="870" t="s">
        <v>2927</v>
      </c>
    </row>
    <row r="191" spans="1:238" x14ac:dyDescent="0.2">
      <c r="A191" s="870" t="s">
        <v>3069</v>
      </c>
      <c r="B191" s="870" t="s">
        <v>430</v>
      </c>
      <c r="C191" s="870" t="s">
        <v>429</v>
      </c>
      <c r="D191" s="873">
        <v>118986126</v>
      </c>
      <c r="E191" s="873">
        <v>5677752</v>
      </c>
      <c r="F191" s="873">
        <v>124663878</v>
      </c>
      <c r="G191" s="873">
        <v>-3175291</v>
      </c>
      <c r="H191" s="873">
        <v>-26409</v>
      </c>
      <c r="I191" s="873">
        <v>-3201700</v>
      </c>
      <c r="J191" s="873">
        <v>-107662</v>
      </c>
      <c r="K191" s="873">
        <v>-14</v>
      </c>
      <c r="L191" s="873">
        <v>-107676</v>
      </c>
      <c r="M191" s="873">
        <v>301830</v>
      </c>
      <c r="N191" s="873">
        <v>1853</v>
      </c>
      <c r="O191" s="873">
        <v>303683</v>
      </c>
      <c r="P191" s="873">
        <v>346479</v>
      </c>
      <c r="Q191" s="873">
        <v>28608</v>
      </c>
      <c r="R191" s="873">
        <v>375087</v>
      </c>
      <c r="S191" s="873">
        <v>-8148</v>
      </c>
      <c r="T191" s="873">
        <v>-132</v>
      </c>
      <c r="U191" s="873">
        <v>-8280</v>
      </c>
      <c r="V191" s="873">
        <v>532499</v>
      </c>
      <c r="W191" s="873">
        <v>30315</v>
      </c>
      <c r="X191" s="873">
        <v>562814</v>
      </c>
      <c r="Y191" s="873">
        <v>-5945515</v>
      </c>
      <c r="Z191" s="873">
        <v>-142495</v>
      </c>
      <c r="AA191" s="873">
        <v>-6088010</v>
      </c>
      <c r="AB191" s="873">
        <v>0</v>
      </c>
      <c r="AC191" s="873">
        <v>0</v>
      </c>
      <c r="AD191" s="873">
        <v>0</v>
      </c>
      <c r="AE191" s="873">
        <v>-283447</v>
      </c>
      <c r="AF191" s="873">
        <v>-3235</v>
      </c>
      <c r="AG191" s="873">
        <v>-286682</v>
      </c>
      <c r="AH191" s="873">
        <v>-7542</v>
      </c>
      <c r="AI191" s="873">
        <v>0</v>
      </c>
      <c r="AJ191" s="873">
        <v>-7542</v>
      </c>
      <c r="AK191" s="873">
        <v>0</v>
      </c>
      <c r="AL191" s="873">
        <v>0</v>
      </c>
      <c r="AM191" s="873">
        <v>0</v>
      </c>
      <c r="AN191" s="873">
        <v>-25115</v>
      </c>
      <c r="AO191" s="873">
        <v>0</v>
      </c>
      <c r="AP191" s="873">
        <v>-25115</v>
      </c>
      <c r="AQ191" s="873">
        <v>0</v>
      </c>
      <c r="AR191" s="873">
        <v>0</v>
      </c>
      <c r="AS191" s="873">
        <v>0</v>
      </c>
      <c r="AT191" s="873">
        <v>-250790</v>
      </c>
      <c r="AU191" s="873">
        <v>-3235</v>
      </c>
      <c r="AV191" s="873">
        <v>-254025</v>
      </c>
      <c r="AW191" s="873">
        <v>0</v>
      </c>
      <c r="AX191" s="873">
        <v>0</v>
      </c>
      <c r="AY191" s="873">
        <v>0</v>
      </c>
      <c r="AZ191" s="873">
        <v>2421490</v>
      </c>
      <c r="BA191" s="873">
        <v>116200</v>
      </c>
      <c r="BB191" s="873">
        <v>2537690</v>
      </c>
      <c r="BC191" s="873">
        <v>-43310</v>
      </c>
      <c r="BD191" s="873">
        <v>-1837</v>
      </c>
      <c r="BE191" s="873">
        <v>-45147</v>
      </c>
      <c r="BF191" s="873">
        <v>-9405739</v>
      </c>
      <c r="BG191" s="873">
        <v>-60315</v>
      </c>
      <c r="BH191" s="873">
        <v>-9466054</v>
      </c>
      <c r="BI191" s="873">
        <v>134504</v>
      </c>
      <c r="BJ191" s="873">
        <v>0</v>
      </c>
      <c r="BK191" s="873">
        <v>134504</v>
      </c>
      <c r="BL191" s="873">
        <v>-22415</v>
      </c>
      <c r="BM191" s="873">
        <v>0</v>
      </c>
      <c r="BN191" s="873">
        <v>-22415</v>
      </c>
      <c r="BO191" s="873">
        <v>-7904</v>
      </c>
      <c r="BP191" s="873">
        <v>0</v>
      </c>
      <c r="BQ191" s="873">
        <v>-7904</v>
      </c>
      <c r="BR191" s="873">
        <v>0</v>
      </c>
      <c r="BS191" s="873">
        <v>0</v>
      </c>
      <c r="BT191" s="873">
        <v>0</v>
      </c>
      <c r="BU191" s="873">
        <v>0</v>
      </c>
      <c r="BV191" s="873">
        <v>0</v>
      </c>
      <c r="BW191" s="873">
        <v>0</v>
      </c>
      <c r="BX191" s="873">
        <v>0</v>
      </c>
      <c r="BY191" s="873">
        <v>0</v>
      </c>
      <c r="BZ191" s="873">
        <v>0</v>
      </c>
      <c r="CA191" s="873">
        <v>0</v>
      </c>
      <c r="CB191" s="873">
        <v>0</v>
      </c>
      <c r="CC191" s="873">
        <v>0</v>
      </c>
      <c r="CD191" s="873">
        <v>-13152336</v>
      </c>
      <c r="CE191" s="873">
        <v>-91682</v>
      </c>
      <c r="CF191" s="873">
        <v>-13244018</v>
      </c>
      <c r="CG191" s="873">
        <v>-239764</v>
      </c>
      <c r="CH191" s="873">
        <v>0</v>
      </c>
      <c r="CI191" s="873">
        <v>-239764</v>
      </c>
      <c r="CJ191" s="873">
        <v>0</v>
      </c>
      <c r="CK191" s="873">
        <v>0</v>
      </c>
      <c r="CL191" s="873">
        <v>0</v>
      </c>
      <c r="CM191" s="873">
        <v>-3721698</v>
      </c>
      <c r="CN191" s="873">
        <v>-87847</v>
      </c>
      <c r="CO191" s="873">
        <v>-3809545</v>
      </c>
      <c r="CP191" s="873">
        <v>-607339</v>
      </c>
      <c r="CQ191" s="873">
        <v>-56802</v>
      </c>
      <c r="CR191" s="873">
        <v>-664141</v>
      </c>
      <c r="CS191" s="873">
        <v>-4568801</v>
      </c>
      <c r="CT191" s="873">
        <v>-144649</v>
      </c>
      <c r="CU191" s="873">
        <v>-4713450</v>
      </c>
      <c r="CV191" s="873">
        <v>-290400</v>
      </c>
      <c r="CW191" s="873">
        <v>-2285</v>
      </c>
      <c r="CX191" s="873">
        <v>-292685</v>
      </c>
      <c r="CY191" s="873">
        <v>3063</v>
      </c>
      <c r="CZ191" s="873">
        <v>0</v>
      </c>
      <c r="DA191" s="873">
        <v>3063</v>
      </c>
      <c r="DB191" s="873">
        <v>-183849</v>
      </c>
      <c r="DC191" s="873">
        <v>0</v>
      </c>
      <c r="DD191" s="873">
        <v>-183849</v>
      </c>
      <c r="DE191" s="873">
        <v>12933</v>
      </c>
      <c r="DF191" s="873">
        <v>0</v>
      </c>
      <c r="DG191" s="873">
        <v>12933</v>
      </c>
      <c r="DH191" s="873">
        <v>-3300</v>
      </c>
      <c r="DI191" s="873">
        <v>0</v>
      </c>
      <c r="DJ191" s="873">
        <v>-3300</v>
      </c>
      <c r="DK191" s="873">
        <v>0</v>
      </c>
      <c r="DL191" s="873">
        <v>0</v>
      </c>
      <c r="DM191" s="873">
        <v>0</v>
      </c>
      <c r="DN191" s="873">
        <v>0</v>
      </c>
      <c r="DO191" s="873">
        <v>0</v>
      </c>
      <c r="DP191" s="873">
        <v>0</v>
      </c>
      <c r="DQ191" s="873">
        <v>0</v>
      </c>
      <c r="DR191" s="873">
        <v>0</v>
      </c>
      <c r="DS191" s="873">
        <v>0</v>
      </c>
      <c r="DT191" s="873">
        <v>0</v>
      </c>
      <c r="DU191" s="873">
        <v>0</v>
      </c>
      <c r="DV191" s="873">
        <v>0</v>
      </c>
      <c r="DW191" s="873">
        <v>0</v>
      </c>
      <c r="DX191" s="873">
        <v>0</v>
      </c>
      <c r="DY191" s="873">
        <v>0</v>
      </c>
      <c r="DZ191" s="873">
        <v>0</v>
      </c>
      <c r="EA191" s="873">
        <v>-298855</v>
      </c>
      <c r="EB191" s="873">
        <v>-298855</v>
      </c>
      <c r="EC191" s="873">
        <v>0</v>
      </c>
      <c r="ED191" s="873">
        <v>17798</v>
      </c>
      <c r="EE191" s="873">
        <v>17798</v>
      </c>
      <c r="EF191" s="873">
        <v>-281057</v>
      </c>
      <c r="EG191" s="873">
        <v>0</v>
      </c>
      <c r="EH191" s="873">
        <v>-461553</v>
      </c>
      <c r="EI191" s="873">
        <v>-283342</v>
      </c>
      <c r="EJ191" s="873">
        <v>-744895</v>
      </c>
      <c r="EK191" s="873">
        <v>0</v>
      </c>
      <c r="EL191" s="873">
        <v>0</v>
      </c>
      <c r="EM191" s="873">
        <v>0</v>
      </c>
      <c r="EN191" s="873">
        <v>0</v>
      </c>
      <c r="EO191" s="873">
        <v>0</v>
      </c>
      <c r="EP191" s="873">
        <v>0</v>
      </c>
      <c r="EQ191" s="873">
        <v>-36380</v>
      </c>
      <c r="ER191" s="873">
        <v>-3413</v>
      </c>
      <c r="ES191" s="873">
        <v>-39793</v>
      </c>
      <c r="ET191" s="873">
        <v>0</v>
      </c>
      <c r="EU191" s="873">
        <v>0</v>
      </c>
      <c r="EV191" s="873">
        <v>0</v>
      </c>
      <c r="EW191" s="873">
        <v>0</v>
      </c>
      <c r="EX191" s="873">
        <v>0</v>
      </c>
      <c r="EY191" s="873">
        <v>0</v>
      </c>
      <c r="EZ191" s="873">
        <v>0</v>
      </c>
      <c r="FA191" s="873">
        <v>0</v>
      </c>
      <c r="FB191" s="873">
        <v>0</v>
      </c>
      <c r="FC191" s="873">
        <v>0</v>
      </c>
      <c r="FD191" s="873">
        <v>0</v>
      </c>
      <c r="FE191" s="873">
        <v>0</v>
      </c>
      <c r="FF191" s="873">
        <v>0</v>
      </c>
      <c r="FG191" s="873">
        <v>0</v>
      </c>
      <c r="FH191" s="873">
        <v>0</v>
      </c>
      <c r="FI191" s="873">
        <v>0</v>
      </c>
      <c r="FJ191" s="873">
        <v>0</v>
      </c>
      <c r="FK191" s="873">
        <v>0</v>
      </c>
      <c r="FL191" s="873">
        <v>0</v>
      </c>
      <c r="FM191" s="873">
        <v>0</v>
      </c>
      <c r="FN191" s="873">
        <v>0</v>
      </c>
      <c r="FO191" s="873">
        <v>-7188</v>
      </c>
      <c r="FP191" s="873">
        <v>0</v>
      </c>
      <c r="FQ191" s="873">
        <v>-7188</v>
      </c>
      <c r="FR191" s="873">
        <v>3563</v>
      </c>
      <c r="FS191" s="873">
        <v>0</v>
      </c>
      <c r="FT191" s="873">
        <v>3563</v>
      </c>
      <c r="FU191" s="873">
        <v>-4945</v>
      </c>
      <c r="FV191" s="873">
        <v>0</v>
      </c>
      <c r="FW191" s="873">
        <v>-4945</v>
      </c>
      <c r="FX191" s="873">
        <v>0</v>
      </c>
      <c r="FY191" s="873">
        <v>0</v>
      </c>
      <c r="FZ191" s="873">
        <v>0</v>
      </c>
      <c r="GA191" s="873">
        <v>-2000</v>
      </c>
      <c r="GB191" s="873">
        <v>0</v>
      </c>
      <c r="GC191" s="873">
        <v>-2000</v>
      </c>
      <c r="GD191" s="873">
        <v>-37624928</v>
      </c>
      <c r="GE191" s="873">
        <v>-1501141</v>
      </c>
      <c r="GF191" s="873">
        <v>-39126069</v>
      </c>
      <c r="GG191" s="873">
        <v>0</v>
      </c>
      <c r="GH191" s="873">
        <v>0</v>
      </c>
      <c r="GI191" s="873">
        <v>0</v>
      </c>
      <c r="GJ191" s="873">
        <v>-489805</v>
      </c>
      <c r="GK191" s="873">
        <v>0</v>
      </c>
      <c r="GL191" s="873">
        <v>-489805</v>
      </c>
      <c r="GM191" s="873">
        <v>-38161683</v>
      </c>
      <c r="GN191" s="873">
        <v>-1504554</v>
      </c>
      <c r="GO191" s="873">
        <v>-39666237</v>
      </c>
      <c r="GP191" s="873">
        <v>0</v>
      </c>
      <c r="GQ191" s="873">
        <v>0</v>
      </c>
      <c r="GR191" s="873">
        <v>0</v>
      </c>
      <c r="GS191" s="873">
        <v>0</v>
      </c>
      <c r="GT191" s="873">
        <v>0</v>
      </c>
      <c r="GU191" s="873">
        <v>0</v>
      </c>
      <c r="GV191" s="873">
        <v>0</v>
      </c>
      <c r="GW191" s="873">
        <v>0</v>
      </c>
      <c r="GX191" s="873">
        <v>0</v>
      </c>
      <c r="GY191" s="873">
        <v>115810835</v>
      </c>
      <c r="GZ191" s="873">
        <v>5651343</v>
      </c>
      <c r="HA191" s="873">
        <v>121462178</v>
      </c>
      <c r="HB191" s="873">
        <v>532499</v>
      </c>
      <c r="HC191" s="873">
        <v>30315</v>
      </c>
      <c r="HD191" s="873">
        <v>562814</v>
      </c>
      <c r="HE191" s="873">
        <v>-13152336</v>
      </c>
      <c r="HF191" s="873">
        <v>-91682</v>
      </c>
      <c r="HG191" s="873">
        <v>-13244018</v>
      </c>
      <c r="HH191" s="873">
        <v>-4568801</v>
      </c>
      <c r="HI191" s="873">
        <v>-144649</v>
      </c>
      <c r="HJ191" s="873">
        <v>-4713450</v>
      </c>
      <c r="HK191" s="873">
        <v>-461553</v>
      </c>
      <c r="HL191" s="873">
        <v>-283342</v>
      </c>
      <c r="HM191" s="873">
        <v>-744895</v>
      </c>
      <c r="HN191" s="873">
        <v>-38161683</v>
      </c>
      <c r="HO191" s="873">
        <v>-1504554</v>
      </c>
      <c r="HP191" s="873">
        <v>-39666237</v>
      </c>
      <c r="HQ191" s="873">
        <v>0</v>
      </c>
      <c r="HR191" s="873">
        <v>0</v>
      </c>
      <c r="HS191" s="873">
        <v>0</v>
      </c>
      <c r="HT191" s="873">
        <v>-55811874</v>
      </c>
      <c r="HU191" s="873">
        <v>-1993912</v>
      </c>
      <c r="HV191" s="873">
        <v>-57805786</v>
      </c>
      <c r="HW191" s="873">
        <v>59998961</v>
      </c>
      <c r="HX191" s="873">
        <v>3657431</v>
      </c>
      <c r="HY191" s="873">
        <v>63656392</v>
      </c>
      <c r="HZ191" s="870" t="s">
        <v>704</v>
      </c>
      <c r="IA191" s="870" t="s">
        <v>687</v>
      </c>
      <c r="IB191" s="870" t="s">
        <v>1907</v>
      </c>
      <c r="IC191" s="870" t="s">
        <v>2736</v>
      </c>
      <c r="ID191" s="870" t="s">
        <v>2881</v>
      </c>
    </row>
    <row r="192" spans="1:238" x14ac:dyDescent="0.2">
      <c r="A192" s="870" t="s">
        <v>3069</v>
      </c>
      <c r="B192" s="870" t="s">
        <v>432</v>
      </c>
      <c r="C192" s="870" t="s">
        <v>431</v>
      </c>
      <c r="D192" s="873">
        <v>116105522</v>
      </c>
      <c r="E192" s="873">
        <v>417800</v>
      </c>
      <c r="F192" s="873">
        <v>116523322</v>
      </c>
      <c r="G192" s="873">
        <v>-2756111</v>
      </c>
      <c r="H192" s="873">
        <v>-675</v>
      </c>
      <c r="I192" s="873">
        <v>-2756786</v>
      </c>
      <c r="J192" s="873">
        <v>-1700770</v>
      </c>
      <c r="K192" s="873">
        <v>-57</v>
      </c>
      <c r="L192" s="873">
        <v>-1700827</v>
      </c>
      <c r="M192" s="873">
        <v>503007</v>
      </c>
      <c r="N192" s="873">
        <v>0</v>
      </c>
      <c r="O192" s="873">
        <v>503007</v>
      </c>
      <c r="P192" s="873">
        <v>529248</v>
      </c>
      <c r="Q192" s="873">
        <v>0</v>
      </c>
      <c r="R192" s="873">
        <v>529248</v>
      </c>
      <c r="S192" s="873">
        <v>109213</v>
      </c>
      <c r="T192" s="873">
        <v>0</v>
      </c>
      <c r="U192" s="873">
        <v>109213</v>
      </c>
      <c r="V192" s="873">
        <v>-559302</v>
      </c>
      <c r="W192" s="873">
        <v>-57</v>
      </c>
      <c r="X192" s="873">
        <v>-559359</v>
      </c>
      <c r="Y192" s="873">
        <v>-14918108</v>
      </c>
      <c r="Z192" s="873">
        <v>-54811</v>
      </c>
      <c r="AA192" s="873">
        <v>-14972919</v>
      </c>
      <c r="AB192" s="873">
        <v>-73607</v>
      </c>
      <c r="AC192" s="873">
        <v>-1867</v>
      </c>
      <c r="AD192" s="873">
        <v>-75474</v>
      </c>
      <c r="AE192" s="873">
        <v>-1083336</v>
      </c>
      <c r="AF192" s="873">
        <v>-19572</v>
      </c>
      <c r="AG192" s="873">
        <v>-1102908</v>
      </c>
      <c r="AH192" s="873">
        <v>-6814</v>
      </c>
      <c r="AI192" s="873">
        <v>0</v>
      </c>
      <c r="AJ192" s="873">
        <v>-6814</v>
      </c>
      <c r="AK192" s="873">
        <v>0</v>
      </c>
      <c r="AL192" s="873">
        <v>0</v>
      </c>
      <c r="AM192" s="873">
        <v>0</v>
      </c>
      <c r="AN192" s="873">
        <v>-88333</v>
      </c>
      <c r="AO192" s="873">
        <v>-2187</v>
      </c>
      <c r="AP192" s="873">
        <v>-90520</v>
      </c>
      <c r="AQ192" s="873">
        <v>-2335</v>
      </c>
      <c r="AR192" s="873">
        <v>0</v>
      </c>
      <c r="AS192" s="873">
        <v>-2335</v>
      </c>
      <c r="AT192" s="873">
        <v>-988189</v>
      </c>
      <c r="AU192" s="873">
        <v>-17385</v>
      </c>
      <c r="AV192" s="873">
        <v>-1005574</v>
      </c>
      <c r="AW192" s="873">
        <v>-17686</v>
      </c>
      <c r="AX192" s="873">
        <v>0</v>
      </c>
      <c r="AY192" s="873">
        <v>-17686</v>
      </c>
      <c r="AZ192" s="873">
        <v>1850198</v>
      </c>
      <c r="BA192" s="873">
        <v>5159</v>
      </c>
      <c r="BB192" s="873">
        <v>1855357</v>
      </c>
      <c r="BC192" s="873">
        <v>13107</v>
      </c>
      <c r="BD192" s="873">
        <v>6</v>
      </c>
      <c r="BE192" s="873">
        <v>13113</v>
      </c>
      <c r="BF192" s="873">
        <v>-7651092</v>
      </c>
      <c r="BG192" s="873">
        <v>-1927</v>
      </c>
      <c r="BH192" s="873">
        <v>-7653019</v>
      </c>
      <c r="BI192" s="873">
        <v>-16038</v>
      </c>
      <c r="BJ192" s="873">
        <v>0</v>
      </c>
      <c r="BK192" s="873">
        <v>-16038</v>
      </c>
      <c r="BL192" s="873">
        <v>-151616</v>
      </c>
      <c r="BM192" s="873">
        <v>0</v>
      </c>
      <c r="BN192" s="873">
        <v>-151616</v>
      </c>
      <c r="BO192" s="873">
        <v>0</v>
      </c>
      <c r="BP192" s="873">
        <v>0</v>
      </c>
      <c r="BQ192" s="873">
        <v>0</v>
      </c>
      <c r="BR192" s="873">
        <v>-67139</v>
      </c>
      <c r="BS192" s="873">
        <v>0</v>
      </c>
      <c r="BT192" s="873">
        <v>-67139</v>
      </c>
      <c r="BU192" s="873">
        <v>7798</v>
      </c>
      <c r="BV192" s="873">
        <v>0</v>
      </c>
      <c r="BW192" s="873">
        <v>7798</v>
      </c>
      <c r="BX192" s="873">
        <v>0</v>
      </c>
      <c r="BY192" s="873">
        <v>0</v>
      </c>
      <c r="BZ192" s="873">
        <v>0</v>
      </c>
      <c r="CA192" s="873">
        <v>0</v>
      </c>
      <c r="CB192" s="873">
        <v>0</v>
      </c>
      <c r="CC192" s="873">
        <v>0</v>
      </c>
      <c r="CD192" s="873">
        <v>-22016226</v>
      </c>
      <c r="CE192" s="873">
        <v>-71145</v>
      </c>
      <c r="CF192" s="873">
        <v>-22087371</v>
      </c>
      <c r="CG192" s="873">
        <v>-9181</v>
      </c>
      <c r="CH192" s="873">
        <v>0</v>
      </c>
      <c r="CI192" s="873">
        <v>-9181</v>
      </c>
      <c r="CJ192" s="873">
        <v>0</v>
      </c>
      <c r="CK192" s="873">
        <v>0</v>
      </c>
      <c r="CL192" s="873">
        <v>0</v>
      </c>
      <c r="CM192" s="873">
        <v>-2150491</v>
      </c>
      <c r="CN192" s="873">
        <v>-10141</v>
      </c>
      <c r="CO192" s="873">
        <v>-2160632</v>
      </c>
      <c r="CP192" s="873">
        <v>118164</v>
      </c>
      <c r="CQ192" s="873">
        <v>4432</v>
      </c>
      <c r="CR192" s="873">
        <v>122596</v>
      </c>
      <c r="CS192" s="873">
        <v>-2041508</v>
      </c>
      <c r="CT192" s="873">
        <v>-5709</v>
      </c>
      <c r="CU192" s="873">
        <v>-2047217</v>
      </c>
      <c r="CV192" s="873">
        <v>-337268</v>
      </c>
      <c r="CW192" s="873">
        <v>0</v>
      </c>
      <c r="CX192" s="873">
        <v>-337268</v>
      </c>
      <c r="CY192" s="873">
        <v>1003</v>
      </c>
      <c r="CZ192" s="873">
        <v>0</v>
      </c>
      <c r="DA192" s="873">
        <v>1003</v>
      </c>
      <c r="DB192" s="873">
        <v>-476809</v>
      </c>
      <c r="DC192" s="873">
        <v>0</v>
      </c>
      <c r="DD192" s="873">
        <v>-476809</v>
      </c>
      <c r="DE192" s="873">
        <v>17106</v>
      </c>
      <c r="DF192" s="873">
        <v>0</v>
      </c>
      <c r="DG192" s="873">
        <v>17106</v>
      </c>
      <c r="DH192" s="873">
        <v>-16446</v>
      </c>
      <c r="DI192" s="873">
        <v>0</v>
      </c>
      <c r="DJ192" s="873">
        <v>-16446</v>
      </c>
      <c r="DK192" s="873">
        <v>-1213</v>
      </c>
      <c r="DL192" s="873">
        <v>0</v>
      </c>
      <c r="DM192" s="873">
        <v>-1213</v>
      </c>
      <c r="DN192" s="873">
        <v>0</v>
      </c>
      <c r="DO192" s="873">
        <v>0</v>
      </c>
      <c r="DP192" s="873">
        <v>0</v>
      </c>
      <c r="DQ192" s="873">
        <v>0</v>
      </c>
      <c r="DR192" s="873">
        <v>0</v>
      </c>
      <c r="DS192" s="873">
        <v>0</v>
      </c>
      <c r="DT192" s="873">
        <v>-33263</v>
      </c>
      <c r="DU192" s="873">
        <v>0</v>
      </c>
      <c r="DV192" s="873">
        <v>-33263</v>
      </c>
      <c r="DW192" s="873">
        <v>-179</v>
      </c>
      <c r="DX192" s="873">
        <v>0</v>
      </c>
      <c r="DY192" s="873">
        <v>-179</v>
      </c>
      <c r="DZ192" s="873">
        <v>-97437</v>
      </c>
      <c r="EA192" s="873">
        <v>-65869</v>
      </c>
      <c r="EB192" s="873">
        <v>-163306</v>
      </c>
      <c r="EC192" s="873">
        <v>5534</v>
      </c>
      <c r="ED192" s="873">
        <v>11830</v>
      </c>
      <c r="EE192" s="873">
        <v>17364</v>
      </c>
      <c r="EF192" s="873">
        <v>-54039</v>
      </c>
      <c r="EG192" s="873">
        <v>0</v>
      </c>
      <c r="EH192" s="873">
        <v>-938972</v>
      </c>
      <c r="EI192" s="873">
        <v>-54039</v>
      </c>
      <c r="EJ192" s="873">
        <v>-993011</v>
      </c>
      <c r="EK192" s="873">
        <v>0</v>
      </c>
      <c r="EL192" s="873">
        <v>0</v>
      </c>
      <c r="EM192" s="873">
        <v>0</v>
      </c>
      <c r="EN192" s="873">
        <v>0</v>
      </c>
      <c r="EO192" s="873">
        <v>0</v>
      </c>
      <c r="EP192" s="873">
        <v>0</v>
      </c>
      <c r="EQ192" s="873">
        <v>-28</v>
      </c>
      <c r="ER192" s="873">
        <v>0</v>
      </c>
      <c r="ES192" s="873">
        <v>-28</v>
      </c>
      <c r="ET192" s="873">
        <v>0</v>
      </c>
      <c r="EU192" s="873">
        <v>0</v>
      </c>
      <c r="EV192" s="873">
        <v>0</v>
      </c>
      <c r="EW192" s="873">
        <v>0</v>
      </c>
      <c r="EX192" s="873">
        <v>0</v>
      </c>
      <c r="EY192" s="873">
        <v>0</v>
      </c>
      <c r="EZ192" s="873">
        <v>0</v>
      </c>
      <c r="FA192" s="873">
        <v>0</v>
      </c>
      <c r="FB192" s="873">
        <v>0</v>
      </c>
      <c r="FC192" s="873">
        <v>-67139</v>
      </c>
      <c r="FD192" s="873">
        <v>0</v>
      </c>
      <c r="FE192" s="873">
        <v>-67139</v>
      </c>
      <c r="FF192" s="873">
        <v>7060</v>
      </c>
      <c r="FG192" s="873">
        <v>0</v>
      </c>
      <c r="FH192" s="873">
        <v>7060</v>
      </c>
      <c r="FI192" s="873">
        <v>-1500</v>
      </c>
      <c r="FJ192" s="873">
        <v>0</v>
      </c>
      <c r="FK192" s="873">
        <v>-1500</v>
      </c>
      <c r="FL192" s="873">
        <v>0</v>
      </c>
      <c r="FM192" s="873">
        <v>0</v>
      </c>
      <c r="FN192" s="873">
        <v>0</v>
      </c>
      <c r="FO192" s="873">
        <v>-112473</v>
      </c>
      <c r="FP192" s="873">
        <v>0</v>
      </c>
      <c r="FQ192" s="873">
        <v>-112473</v>
      </c>
      <c r="FR192" s="873">
        <v>6477</v>
      </c>
      <c r="FS192" s="873">
        <v>0</v>
      </c>
      <c r="FT192" s="873">
        <v>6477</v>
      </c>
      <c r="FU192" s="873">
        <v>-9989</v>
      </c>
      <c r="FV192" s="873">
        <v>0</v>
      </c>
      <c r="FW192" s="873">
        <v>-9989</v>
      </c>
      <c r="FX192" s="873">
        <v>7374</v>
      </c>
      <c r="FY192" s="873">
        <v>0</v>
      </c>
      <c r="FZ192" s="873">
        <v>7374</v>
      </c>
      <c r="GA192" s="873">
        <v>2000</v>
      </c>
      <c r="GB192" s="873">
        <v>0</v>
      </c>
      <c r="GC192" s="873">
        <v>2000</v>
      </c>
      <c r="GD192" s="873">
        <v>-41782250</v>
      </c>
      <c r="GE192" s="873">
        <v>-124414</v>
      </c>
      <c r="GF192" s="873">
        <v>-41906664</v>
      </c>
      <c r="GG192" s="873">
        <v>-366390</v>
      </c>
      <c r="GH192" s="873">
        <v>0</v>
      </c>
      <c r="GI192" s="873">
        <v>-366390</v>
      </c>
      <c r="GJ192" s="873">
        <v>-222651</v>
      </c>
      <c r="GK192" s="873">
        <v>0</v>
      </c>
      <c r="GL192" s="873">
        <v>-222651</v>
      </c>
      <c r="GM192" s="873">
        <v>-42539509</v>
      </c>
      <c r="GN192" s="873">
        <v>-124414</v>
      </c>
      <c r="GO192" s="873">
        <v>-42663923</v>
      </c>
      <c r="GP192" s="873">
        <v>0</v>
      </c>
      <c r="GQ192" s="873">
        <v>0</v>
      </c>
      <c r="GR192" s="873">
        <v>0</v>
      </c>
      <c r="GS192" s="873">
        <v>0</v>
      </c>
      <c r="GT192" s="873">
        <v>0</v>
      </c>
      <c r="GU192" s="873">
        <v>0</v>
      </c>
      <c r="GV192" s="873">
        <v>0</v>
      </c>
      <c r="GW192" s="873">
        <v>0</v>
      </c>
      <c r="GX192" s="873">
        <v>0</v>
      </c>
      <c r="GY192" s="873">
        <v>113349411</v>
      </c>
      <c r="GZ192" s="873">
        <v>417125</v>
      </c>
      <c r="HA192" s="873">
        <v>113766536</v>
      </c>
      <c r="HB192" s="873">
        <v>-559302</v>
      </c>
      <c r="HC192" s="873">
        <v>-57</v>
      </c>
      <c r="HD192" s="873">
        <v>-559359</v>
      </c>
      <c r="HE192" s="873">
        <v>-22016226</v>
      </c>
      <c r="HF192" s="873">
        <v>-71145</v>
      </c>
      <c r="HG192" s="873">
        <v>-22087371</v>
      </c>
      <c r="HH192" s="873">
        <v>-2041508</v>
      </c>
      <c r="HI192" s="873">
        <v>-5709</v>
      </c>
      <c r="HJ192" s="873">
        <v>-2047217</v>
      </c>
      <c r="HK192" s="873">
        <v>-938972</v>
      </c>
      <c r="HL192" s="873">
        <v>-54039</v>
      </c>
      <c r="HM192" s="873">
        <v>-993011</v>
      </c>
      <c r="HN192" s="873">
        <v>-42539509</v>
      </c>
      <c r="HO192" s="873">
        <v>-124414</v>
      </c>
      <c r="HP192" s="873">
        <v>-42663923</v>
      </c>
      <c r="HQ192" s="873">
        <v>0</v>
      </c>
      <c r="HR192" s="873">
        <v>0</v>
      </c>
      <c r="HS192" s="873">
        <v>0</v>
      </c>
      <c r="HT192" s="873">
        <v>-68095517</v>
      </c>
      <c r="HU192" s="873">
        <v>-255364</v>
      </c>
      <c r="HV192" s="873">
        <v>-68350881</v>
      </c>
      <c r="HW192" s="873">
        <v>45253894</v>
      </c>
      <c r="HX192" s="873">
        <v>161761</v>
      </c>
      <c r="HY192" s="873">
        <v>45415655</v>
      </c>
      <c r="HZ192" s="870" t="s">
        <v>679</v>
      </c>
      <c r="IA192" s="870" t="s">
        <v>687</v>
      </c>
      <c r="IB192" s="870" t="s">
        <v>679</v>
      </c>
      <c r="IC192" s="870" t="s">
        <v>819</v>
      </c>
      <c r="ID192" s="870" t="s">
        <v>2928</v>
      </c>
    </row>
    <row r="193" spans="1:238" x14ac:dyDescent="0.2">
      <c r="A193" s="870" t="s">
        <v>3069</v>
      </c>
      <c r="B193" s="870" t="s">
        <v>434</v>
      </c>
      <c r="C193" s="870" t="s">
        <v>433</v>
      </c>
      <c r="D193" s="873">
        <v>99112175</v>
      </c>
      <c r="E193" s="873">
        <v>0</v>
      </c>
      <c r="F193" s="873">
        <v>99112175</v>
      </c>
      <c r="G193" s="873">
        <v>-3326284</v>
      </c>
      <c r="H193" s="873">
        <v>0</v>
      </c>
      <c r="I193" s="873">
        <v>-3326284</v>
      </c>
      <c r="J193" s="873">
        <v>-309856</v>
      </c>
      <c r="K193" s="873">
        <v>0</v>
      </c>
      <c r="L193" s="873">
        <v>-309856</v>
      </c>
      <c r="M193" s="873">
        <v>247577</v>
      </c>
      <c r="N193" s="873">
        <v>0</v>
      </c>
      <c r="O193" s="873">
        <v>247577</v>
      </c>
      <c r="P193" s="873">
        <v>611072</v>
      </c>
      <c r="Q193" s="873">
        <v>0</v>
      </c>
      <c r="R193" s="873">
        <v>611072</v>
      </c>
      <c r="S193" s="873">
        <v>241890</v>
      </c>
      <c r="T193" s="873">
        <v>0</v>
      </c>
      <c r="U193" s="873">
        <v>241890</v>
      </c>
      <c r="V193" s="873">
        <v>790683</v>
      </c>
      <c r="W193" s="873">
        <v>0</v>
      </c>
      <c r="X193" s="873">
        <v>790683</v>
      </c>
      <c r="Y193" s="873">
        <v>-6430004</v>
      </c>
      <c r="Z193" s="873">
        <v>0</v>
      </c>
      <c r="AA193" s="873">
        <v>-6430004</v>
      </c>
      <c r="AB193" s="873">
        <v>-20099</v>
      </c>
      <c r="AC193" s="873">
        <v>0</v>
      </c>
      <c r="AD193" s="873">
        <v>-20099</v>
      </c>
      <c r="AE193" s="873">
        <v>-306748</v>
      </c>
      <c r="AF193" s="873">
        <v>0</v>
      </c>
      <c r="AG193" s="873">
        <v>-306748</v>
      </c>
      <c r="AH193" s="873">
        <v>0</v>
      </c>
      <c r="AI193" s="873">
        <v>0</v>
      </c>
      <c r="AJ193" s="873">
        <v>0</v>
      </c>
      <c r="AK193" s="873">
        <v>0</v>
      </c>
      <c r="AL193" s="873">
        <v>0</v>
      </c>
      <c r="AM193" s="873">
        <v>0</v>
      </c>
      <c r="AN193" s="873">
        <v>3717</v>
      </c>
      <c r="AO193" s="873">
        <v>0</v>
      </c>
      <c r="AP193" s="873">
        <v>3717</v>
      </c>
      <c r="AQ193" s="873">
        <v>0</v>
      </c>
      <c r="AR193" s="873">
        <v>0</v>
      </c>
      <c r="AS193" s="873">
        <v>0</v>
      </c>
      <c r="AT193" s="873">
        <v>-310465</v>
      </c>
      <c r="AU193" s="873">
        <v>0</v>
      </c>
      <c r="AV193" s="873">
        <v>-310465</v>
      </c>
      <c r="AW193" s="873">
        <v>-4704</v>
      </c>
      <c r="AX193" s="873">
        <v>0</v>
      </c>
      <c r="AY193" s="873">
        <v>-4704</v>
      </c>
      <c r="AZ193" s="873">
        <v>1908462</v>
      </c>
      <c r="BA193" s="873">
        <v>0</v>
      </c>
      <c r="BB193" s="873">
        <v>1908462</v>
      </c>
      <c r="BC193" s="873">
        <v>42435</v>
      </c>
      <c r="BD193" s="873">
        <v>0</v>
      </c>
      <c r="BE193" s="873">
        <v>42435</v>
      </c>
      <c r="BF193" s="873">
        <v>-7600434</v>
      </c>
      <c r="BG193" s="873">
        <v>0</v>
      </c>
      <c r="BH193" s="873">
        <v>-7600434</v>
      </c>
      <c r="BI193" s="873">
        <v>33267</v>
      </c>
      <c r="BJ193" s="873">
        <v>0</v>
      </c>
      <c r="BK193" s="873">
        <v>33267</v>
      </c>
      <c r="BL193" s="873">
        <v>-25682</v>
      </c>
      <c r="BM193" s="873">
        <v>0</v>
      </c>
      <c r="BN193" s="873">
        <v>-25682</v>
      </c>
      <c r="BO193" s="873">
        <v>0</v>
      </c>
      <c r="BP193" s="873">
        <v>0</v>
      </c>
      <c r="BQ193" s="873">
        <v>0</v>
      </c>
      <c r="BR193" s="873">
        <v>0</v>
      </c>
      <c r="BS193" s="873">
        <v>0</v>
      </c>
      <c r="BT193" s="873">
        <v>0</v>
      </c>
      <c r="BU193" s="873">
        <v>0</v>
      </c>
      <c r="BV193" s="873">
        <v>0</v>
      </c>
      <c r="BW193" s="873">
        <v>0</v>
      </c>
      <c r="BX193" s="873">
        <v>0</v>
      </c>
      <c r="BY193" s="873">
        <v>0</v>
      </c>
      <c r="BZ193" s="873">
        <v>0</v>
      </c>
      <c r="CA193" s="873">
        <v>0</v>
      </c>
      <c r="CB193" s="873">
        <v>0</v>
      </c>
      <c r="CC193" s="873">
        <v>0</v>
      </c>
      <c r="CD193" s="873">
        <v>-12378704</v>
      </c>
      <c r="CE193" s="873">
        <v>0</v>
      </c>
      <c r="CF193" s="873">
        <v>-12378704</v>
      </c>
      <c r="CG193" s="873">
        <v>-746181</v>
      </c>
      <c r="CH193" s="873">
        <v>0</v>
      </c>
      <c r="CI193" s="873">
        <v>-746181</v>
      </c>
      <c r="CJ193" s="873">
        <v>-4237</v>
      </c>
      <c r="CK193" s="873">
        <v>0</v>
      </c>
      <c r="CL193" s="873">
        <v>-4237</v>
      </c>
      <c r="CM193" s="873">
        <v>-5008264</v>
      </c>
      <c r="CN193" s="873">
        <v>0</v>
      </c>
      <c r="CO193" s="873">
        <v>-5008264</v>
      </c>
      <c r="CP193" s="873">
        <v>-76137</v>
      </c>
      <c r="CQ193" s="873">
        <v>0</v>
      </c>
      <c r="CR193" s="873">
        <v>-76137</v>
      </c>
      <c r="CS193" s="873">
        <v>-5834819</v>
      </c>
      <c r="CT193" s="873">
        <v>0</v>
      </c>
      <c r="CU193" s="873">
        <v>-5834819</v>
      </c>
      <c r="CV193" s="873">
        <v>-71181</v>
      </c>
      <c r="CW193" s="873">
        <v>0</v>
      </c>
      <c r="CX193" s="873">
        <v>-71181</v>
      </c>
      <c r="CY193" s="873">
        <v>744</v>
      </c>
      <c r="CZ193" s="873">
        <v>0</v>
      </c>
      <c r="DA193" s="873">
        <v>744</v>
      </c>
      <c r="DB193" s="873">
        <v>-31188</v>
      </c>
      <c r="DC193" s="873">
        <v>0</v>
      </c>
      <c r="DD193" s="873">
        <v>-31188</v>
      </c>
      <c r="DE193" s="873">
        <v>-1199</v>
      </c>
      <c r="DF193" s="873">
        <v>0</v>
      </c>
      <c r="DG193" s="873">
        <v>-1199</v>
      </c>
      <c r="DH193" s="873">
        <v>0</v>
      </c>
      <c r="DI193" s="873">
        <v>0</v>
      </c>
      <c r="DJ193" s="873">
        <v>0</v>
      </c>
      <c r="DK193" s="873">
        <v>0</v>
      </c>
      <c r="DL193" s="873">
        <v>0</v>
      </c>
      <c r="DM193" s="873">
        <v>0</v>
      </c>
      <c r="DN193" s="873">
        <v>0</v>
      </c>
      <c r="DO193" s="873">
        <v>0</v>
      </c>
      <c r="DP193" s="873">
        <v>0</v>
      </c>
      <c r="DQ193" s="873">
        <v>0</v>
      </c>
      <c r="DR193" s="873">
        <v>0</v>
      </c>
      <c r="DS193" s="873">
        <v>0</v>
      </c>
      <c r="DT193" s="873">
        <v>0</v>
      </c>
      <c r="DU193" s="873">
        <v>0</v>
      </c>
      <c r="DV193" s="873">
        <v>0</v>
      </c>
      <c r="DW193" s="873">
        <v>0</v>
      </c>
      <c r="DX193" s="873">
        <v>0</v>
      </c>
      <c r="DY193" s="873">
        <v>0</v>
      </c>
      <c r="DZ193" s="873">
        <v>0</v>
      </c>
      <c r="EA193" s="873">
        <v>0</v>
      </c>
      <c r="EB193" s="873">
        <v>0</v>
      </c>
      <c r="EC193" s="873">
        <v>0</v>
      </c>
      <c r="ED193" s="873">
        <v>0</v>
      </c>
      <c r="EE193" s="873">
        <v>0</v>
      </c>
      <c r="EF193" s="873">
        <v>0</v>
      </c>
      <c r="EG193" s="873">
        <v>0</v>
      </c>
      <c r="EH193" s="873">
        <v>-102824</v>
      </c>
      <c r="EI193" s="873">
        <v>0</v>
      </c>
      <c r="EJ193" s="873">
        <v>-102824</v>
      </c>
      <c r="EK193" s="873">
        <v>0</v>
      </c>
      <c r="EL193" s="873">
        <v>0</v>
      </c>
      <c r="EM193" s="873">
        <v>0</v>
      </c>
      <c r="EN193" s="873">
        <v>0</v>
      </c>
      <c r="EO193" s="873">
        <v>0</v>
      </c>
      <c r="EP193" s="873">
        <v>0</v>
      </c>
      <c r="EQ193" s="873">
        <v>0</v>
      </c>
      <c r="ER193" s="873">
        <v>0</v>
      </c>
      <c r="ES193" s="873">
        <v>0</v>
      </c>
      <c r="ET193" s="873">
        <v>0</v>
      </c>
      <c r="EU193" s="873">
        <v>0</v>
      </c>
      <c r="EV193" s="873">
        <v>0</v>
      </c>
      <c r="EW193" s="873">
        <v>0</v>
      </c>
      <c r="EX193" s="873">
        <v>0</v>
      </c>
      <c r="EY193" s="873">
        <v>0</v>
      </c>
      <c r="EZ193" s="873">
        <v>0</v>
      </c>
      <c r="FA193" s="873">
        <v>0</v>
      </c>
      <c r="FB193" s="873">
        <v>0</v>
      </c>
      <c r="FC193" s="873">
        <v>0</v>
      </c>
      <c r="FD193" s="873">
        <v>0</v>
      </c>
      <c r="FE193" s="873">
        <v>0</v>
      </c>
      <c r="FF193" s="873">
        <v>0</v>
      </c>
      <c r="FG193" s="873">
        <v>0</v>
      </c>
      <c r="FH193" s="873">
        <v>0</v>
      </c>
      <c r="FI193" s="873">
        <v>-1500</v>
      </c>
      <c r="FJ193" s="873">
        <v>0</v>
      </c>
      <c r="FK193" s="873">
        <v>-1500</v>
      </c>
      <c r="FL193" s="873">
        <v>0</v>
      </c>
      <c r="FM193" s="873">
        <v>0</v>
      </c>
      <c r="FN193" s="873">
        <v>0</v>
      </c>
      <c r="FO193" s="873">
        <v>-20054</v>
      </c>
      <c r="FP193" s="873">
        <v>0</v>
      </c>
      <c r="FQ193" s="873">
        <v>-20054</v>
      </c>
      <c r="FR193" s="873">
        <v>0</v>
      </c>
      <c r="FS193" s="873">
        <v>0</v>
      </c>
      <c r="FT193" s="873">
        <v>0</v>
      </c>
      <c r="FU193" s="873">
        <v>-12905</v>
      </c>
      <c r="FV193" s="873">
        <v>0</v>
      </c>
      <c r="FW193" s="873">
        <v>-12905</v>
      </c>
      <c r="FX193" s="873">
        <v>20395</v>
      </c>
      <c r="FY193" s="873">
        <v>0</v>
      </c>
      <c r="FZ193" s="873">
        <v>20395</v>
      </c>
      <c r="GA193" s="873">
        <v>0</v>
      </c>
      <c r="GB193" s="873">
        <v>0</v>
      </c>
      <c r="GC193" s="873">
        <v>0</v>
      </c>
      <c r="GD193" s="873">
        <v>-44661626</v>
      </c>
      <c r="GE193" s="873">
        <v>0</v>
      </c>
      <c r="GF193" s="873">
        <v>-44661626</v>
      </c>
      <c r="GG193" s="873">
        <v>-32243</v>
      </c>
      <c r="GH193" s="873">
        <v>0</v>
      </c>
      <c r="GI193" s="873">
        <v>-32243</v>
      </c>
      <c r="GJ193" s="873">
        <v>-103236</v>
      </c>
      <c r="GK193" s="873">
        <v>0</v>
      </c>
      <c r="GL193" s="873">
        <v>-103236</v>
      </c>
      <c r="GM193" s="873">
        <v>-44811169</v>
      </c>
      <c r="GN193" s="873">
        <v>0</v>
      </c>
      <c r="GO193" s="873">
        <v>-44811169</v>
      </c>
      <c r="GP193" s="873">
        <v>0</v>
      </c>
      <c r="GQ193" s="873">
        <v>0</v>
      </c>
      <c r="GR193" s="873">
        <v>0</v>
      </c>
      <c r="GS193" s="873">
        <v>0</v>
      </c>
      <c r="GT193" s="873">
        <v>0</v>
      </c>
      <c r="GU193" s="873">
        <v>0</v>
      </c>
      <c r="GV193" s="873">
        <v>0</v>
      </c>
      <c r="GW193" s="873">
        <v>0</v>
      </c>
      <c r="GX193" s="873">
        <v>0</v>
      </c>
      <c r="GY193" s="873">
        <v>95785891</v>
      </c>
      <c r="GZ193" s="873">
        <v>0</v>
      </c>
      <c r="HA193" s="873">
        <v>95785891</v>
      </c>
      <c r="HB193" s="873">
        <v>790683</v>
      </c>
      <c r="HC193" s="873">
        <v>0</v>
      </c>
      <c r="HD193" s="873">
        <v>790683</v>
      </c>
      <c r="HE193" s="873">
        <v>-12378704</v>
      </c>
      <c r="HF193" s="873">
        <v>0</v>
      </c>
      <c r="HG193" s="873">
        <v>-12378704</v>
      </c>
      <c r="HH193" s="873">
        <v>-5834819</v>
      </c>
      <c r="HI193" s="873">
        <v>0</v>
      </c>
      <c r="HJ193" s="873">
        <v>-5834819</v>
      </c>
      <c r="HK193" s="873">
        <v>-102824</v>
      </c>
      <c r="HL193" s="873">
        <v>0</v>
      </c>
      <c r="HM193" s="873">
        <v>-102824</v>
      </c>
      <c r="HN193" s="873">
        <v>-44811169</v>
      </c>
      <c r="HO193" s="873">
        <v>0</v>
      </c>
      <c r="HP193" s="873">
        <v>-44811169</v>
      </c>
      <c r="HQ193" s="873">
        <v>0</v>
      </c>
      <c r="HR193" s="873">
        <v>0</v>
      </c>
      <c r="HS193" s="873">
        <v>0</v>
      </c>
      <c r="HT193" s="873">
        <v>-62336833</v>
      </c>
      <c r="HU193" s="873">
        <v>0</v>
      </c>
      <c r="HV193" s="873">
        <v>-62336833</v>
      </c>
      <c r="HW193" s="873">
        <v>33449058</v>
      </c>
      <c r="HX193" s="873">
        <v>0</v>
      </c>
      <c r="HY193" s="873">
        <v>33449058</v>
      </c>
      <c r="HZ193" s="870" t="s">
        <v>724</v>
      </c>
      <c r="IA193" s="870" t="s">
        <v>687</v>
      </c>
      <c r="IB193" s="870" t="s">
        <v>1907</v>
      </c>
      <c r="IC193" s="870" t="s">
        <v>2734</v>
      </c>
      <c r="ID193" s="870" t="s">
        <v>2929</v>
      </c>
    </row>
    <row r="194" spans="1:238" x14ac:dyDescent="0.2">
      <c r="A194" s="870" t="s">
        <v>3070</v>
      </c>
      <c r="B194" s="870" t="s">
        <v>436</v>
      </c>
      <c r="C194" s="870" t="s">
        <v>435</v>
      </c>
      <c r="D194" s="873">
        <v>165911531</v>
      </c>
      <c r="E194" s="873">
        <v>12864217</v>
      </c>
      <c r="F194" s="873">
        <v>178775748</v>
      </c>
      <c r="G194" s="873">
        <v>-7144268</v>
      </c>
      <c r="H194" s="873">
        <v>-540883</v>
      </c>
      <c r="I194" s="873">
        <v>-7685151</v>
      </c>
      <c r="J194" s="873">
        <v>-2142313</v>
      </c>
      <c r="K194" s="873">
        <v>-35724</v>
      </c>
      <c r="L194" s="873">
        <v>-2178037</v>
      </c>
      <c r="M194" s="873">
        <v>119586</v>
      </c>
      <c r="N194" s="873">
        <v>51441</v>
      </c>
      <c r="O194" s="873">
        <v>171027</v>
      </c>
      <c r="P194" s="873">
        <v>428642</v>
      </c>
      <c r="Q194" s="873">
        <v>16601</v>
      </c>
      <c r="R194" s="873">
        <v>445243</v>
      </c>
      <c r="S194" s="873">
        <v>783109</v>
      </c>
      <c r="T194" s="873">
        <v>26296</v>
      </c>
      <c r="U194" s="873">
        <v>809405</v>
      </c>
      <c r="V194" s="873">
        <v>-810976</v>
      </c>
      <c r="W194" s="873">
        <v>58614</v>
      </c>
      <c r="X194" s="873">
        <v>-752362</v>
      </c>
      <c r="Y194" s="873">
        <v>-9471899</v>
      </c>
      <c r="Z194" s="873">
        <v>-656725</v>
      </c>
      <c r="AA194" s="873">
        <v>-10128624</v>
      </c>
      <c r="AB194" s="873">
        <v>-84039</v>
      </c>
      <c r="AC194" s="873">
        <v>-8509</v>
      </c>
      <c r="AD194" s="873">
        <v>-92548</v>
      </c>
      <c r="AE194" s="873">
        <v>-525890</v>
      </c>
      <c r="AF194" s="873">
        <v>36062</v>
      </c>
      <c r="AG194" s="873">
        <v>-489828</v>
      </c>
      <c r="AH194" s="873">
        <v>6275</v>
      </c>
      <c r="AI194" s="873">
        <v>0</v>
      </c>
      <c r="AJ194" s="873">
        <v>6275</v>
      </c>
      <c r="AK194" s="873">
        <v>0</v>
      </c>
      <c r="AL194" s="873">
        <v>0</v>
      </c>
      <c r="AM194" s="873">
        <v>0</v>
      </c>
      <c r="AN194" s="873">
        <v>11701</v>
      </c>
      <c r="AO194" s="873">
        <v>19819</v>
      </c>
      <c r="AP194" s="873">
        <v>31520</v>
      </c>
      <c r="AQ194" s="873">
        <v>0</v>
      </c>
      <c r="AR194" s="873">
        <v>0</v>
      </c>
      <c r="AS194" s="873">
        <v>0</v>
      </c>
      <c r="AT194" s="873">
        <v>-543866</v>
      </c>
      <c r="AU194" s="873">
        <v>16243</v>
      </c>
      <c r="AV194" s="873">
        <v>-527623</v>
      </c>
      <c r="AW194" s="873">
        <v>-61565</v>
      </c>
      <c r="AX194" s="873">
        <v>-2309</v>
      </c>
      <c r="AY194" s="873">
        <v>-63874</v>
      </c>
      <c r="AZ194" s="873">
        <v>3455364</v>
      </c>
      <c r="BA194" s="873">
        <v>181861</v>
      </c>
      <c r="BB194" s="873">
        <v>3637225</v>
      </c>
      <c r="BC194" s="873">
        <v>67595</v>
      </c>
      <c r="BD194" s="873">
        <v>3558</v>
      </c>
      <c r="BE194" s="873">
        <v>71153</v>
      </c>
      <c r="BF194" s="873">
        <v>-16474341</v>
      </c>
      <c r="BG194" s="873">
        <v>-840957</v>
      </c>
      <c r="BH194" s="873">
        <v>-17315298</v>
      </c>
      <c r="BI194" s="873">
        <v>135859</v>
      </c>
      <c r="BJ194" s="873">
        <v>0</v>
      </c>
      <c r="BK194" s="873">
        <v>135859</v>
      </c>
      <c r="BL194" s="873">
        <v>-68679</v>
      </c>
      <c r="BM194" s="873">
        <v>0</v>
      </c>
      <c r="BN194" s="873">
        <v>-68679</v>
      </c>
      <c r="BO194" s="873">
        <v>0</v>
      </c>
      <c r="BP194" s="873">
        <v>0</v>
      </c>
      <c r="BQ194" s="873">
        <v>0</v>
      </c>
      <c r="BR194" s="873">
        <v>0</v>
      </c>
      <c r="BS194" s="873">
        <v>0</v>
      </c>
      <c r="BT194" s="873">
        <v>0</v>
      </c>
      <c r="BU194" s="873">
        <v>0</v>
      </c>
      <c r="BV194" s="873">
        <v>0</v>
      </c>
      <c r="BW194" s="873">
        <v>0</v>
      </c>
      <c r="BX194" s="873">
        <v>0</v>
      </c>
      <c r="BY194" s="873">
        <v>0</v>
      </c>
      <c r="BZ194" s="873">
        <v>0</v>
      </c>
      <c r="CA194" s="873">
        <v>0</v>
      </c>
      <c r="CB194" s="873">
        <v>0</v>
      </c>
      <c r="CC194" s="873">
        <v>0</v>
      </c>
      <c r="CD194" s="873">
        <v>-22881991</v>
      </c>
      <c r="CE194" s="873">
        <v>-1276201</v>
      </c>
      <c r="CF194" s="873">
        <v>-24158192</v>
      </c>
      <c r="CG194" s="873">
        <v>-4316</v>
      </c>
      <c r="CH194" s="873">
        <v>0</v>
      </c>
      <c r="CI194" s="873">
        <v>-4316</v>
      </c>
      <c r="CJ194" s="873">
        <v>4045</v>
      </c>
      <c r="CK194" s="873">
        <v>0</v>
      </c>
      <c r="CL194" s="873">
        <v>4045</v>
      </c>
      <c r="CM194" s="873">
        <v>-6865149</v>
      </c>
      <c r="CN194" s="873">
        <v>-511531</v>
      </c>
      <c r="CO194" s="873">
        <v>-7376680</v>
      </c>
      <c r="CP194" s="873">
        <v>421229</v>
      </c>
      <c r="CQ194" s="873">
        <v>31004</v>
      </c>
      <c r="CR194" s="873">
        <v>452233</v>
      </c>
      <c r="CS194" s="873">
        <v>-6444191</v>
      </c>
      <c r="CT194" s="873">
        <v>-480527</v>
      </c>
      <c r="CU194" s="873">
        <v>-6924718</v>
      </c>
      <c r="CV194" s="873">
        <v>-181192</v>
      </c>
      <c r="CW194" s="873">
        <v>-1771</v>
      </c>
      <c r="CX194" s="873">
        <v>-182963</v>
      </c>
      <c r="CY194" s="873">
        <v>-2242</v>
      </c>
      <c r="CZ194" s="873">
        <v>0</v>
      </c>
      <c r="DA194" s="873">
        <v>-2242</v>
      </c>
      <c r="DB194" s="873">
        <v>-298163</v>
      </c>
      <c r="DC194" s="873">
        <v>-5801</v>
      </c>
      <c r="DD194" s="873">
        <v>-303964</v>
      </c>
      <c r="DE194" s="873">
        <v>13644</v>
      </c>
      <c r="DF194" s="873">
        <v>1714</v>
      </c>
      <c r="DG194" s="873">
        <v>15358</v>
      </c>
      <c r="DH194" s="873">
        <v>-870</v>
      </c>
      <c r="DI194" s="873">
        <v>0</v>
      </c>
      <c r="DJ194" s="873">
        <v>-870</v>
      </c>
      <c r="DK194" s="873">
        <v>0</v>
      </c>
      <c r="DL194" s="873">
        <v>0</v>
      </c>
      <c r="DM194" s="873">
        <v>0</v>
      </c>
      <c r="DN194" s="873">
        <v>0</v>
      </c>
      <c r="DO194" s="873">
        <v>0</v>
      </c>
      <c r="DP194" s="873">
        <v>0</v>
      </c>
      <c r="DQ194" s="873">
        <v>0</v>
      </c>
      <c r="DR194" s="873">
        <v>0</v>
      </c>
      <c r="DS194" s="873">
        <v>0</v>
      </c>
      <c r="DT194" s="873">
        <v>0</v>
      </c>
      <c r="DU194" s="873">
        <v>0</v>
      </c>
      <c r="DV194" s="873">
        <v>0</v>
      </c>
      <c r="DW194" s="873">
        <v>0</v>
      </c>
      <c r="DX194" s="873">
        <v>0</v>
      </c>
      <c r="DY194" s="873">
        <v>0</v>
      </c>
      <c r="DZ194" s="873">
        <v>0</v>
      </c>
      <c r="EA194" s="873">
        <v>0</v>
      </c>
      <c r="EB194" s="873">
        <v>0</v>
      </c>
      <c r="EC194" s="873">
        <v>0</v>
      </c>
      <c r="ED194" s="873">
        <v>0</v>
      </c>
      <c r="EE194" s="873">
        <v>0</v>
      </c>
      <c r="EF194" s="873">
        <v>0</v>
      </c>
      <c r="EG194" s="873">
        <v>0</v>
      </c>
      <c r="EH194" s="873">
        <v>-468823</v>
      </c>
      <c r="EI194" s="873">
        <v>-5858</v>
      </c>
      <c r="EJ194" s="873">
        <v>-474681</v>
      </c>
      <c r="EK194" s="873">
        <v>-48237</v>
      </c>
      <c r="EL194" s="873">
        <v>0</v>
      </c>
      <c r="EM194" s="873">
        <v>-48237</v>
      </c>
      <c r="EN194" s="873">
        <v>0</v>
      </c>
      <c r="EO194" s="873">
        <v>0</v>
      </c>
      <c r="EP194" s="873">
        <v>0</v>
      </c>
      <c r="EQ194" s="873">
        <v>3443</v>
      </c>
      <c r="ER194" s="873">
        <v>0</v>
      </c>
      <c r="ES194" s="873">
        <v>3443</v>
      </c>
      <c r="ET194" s="873">
        <v>0</v>
      </c>
      <c r="EU194" s="873">
        <v>0</v>
      </c>
      <c r="EV194" s="873">
        <v>0</v>
      </c>
      <c r="EW194" s="873">
        <v>0</v>
      </c>
      <c r="EX194" s="873">
        <v>0</v>
      </c>
      <c r="EY194" s="873">
        <v>0</v>
      </c>
      <c r="EZ194" s="873">
        <v>0</v>
      </c>
      <c r="FA194" s="873">
        <v>0</v>
      </c>
      <c r="FB194" s="873">
        <v>0</v>
      </c>
      <c r="FC194" s="873">
        <v>0</v>
      </c>
      <c r="FD194" s="873">
        <v>0</v>
      </c>
      <c r="FE194" s="873">
        <v>0</v>
      </c>
      <c r="FF194" s="873">
        <v>0</v>
      </c>
      <c r="FG194" s="873">
        <v>0</v>
      </c>
      <c r="FH194" s="873">
        <v>0</v>
      </c>
      <c r="FI194" s="873">
        <v>-1500</v>
      </c>
      <c r="FJ194" s="873">
        <v>0</v>
      </c>
      <c r="FK194" s="873">
        <v>-1500</v>
      </c>
      <c r="FL194" s="873">
        <v>0</v>
      </c>
      <c r="FM194" s="873">
        <v>0</v>
      </c>
      <c r="FN194" s="873">
        <v>0</v>
      </c>
      <c r="FO194" s="873">
        <v>-59713</v>
      </c>
      <c r="FP194" s="873">
        <v>-3261</v>
      </c>
      <c r="FQ194" s="873">
        <v>-62974</v>
      </c>
      <c r="FR194" s="873">
        <v>3637</v>
      </c>
      <c r="FS194" s="873">
        <v>3234</v>
      </c>
      <c r="FT194" s="873">
        <v>6871</v>
      </c>
      <c r="FU194" s="873">
        <v>0</v>
      </c>
      <c r="FV194" s="873">
        <v>0</v>
      </c>
      <c r="FW194" s="873">
        <v>0</v>
      </c>
      <c r="FX194" s="873">
        <v>1650</v>
      </c>
      <c r="FY194" s="873">
        <v>0</v>
      </c>
      <c r="FZ194" s="873">
        <v>1650</v>
      </c>
      <c r="GA194" s="873">
        <v>0</v>
      </c>
      <c r="GB194" s="873">
        <v>0</v>
      </c>
      <c r="GC194" s="873">
        <v>0</v>
      </c>
      <c r="GD194" s="873">
        <v>-62750068</v>
      </c>
      <c r="GE194" s="873">
        <v>-2651380</v>
      </c>
      <c r="GF194" s="873">
        <v>-65401448</v>
      </c>
      <c r="GG194" s="873">
        <v>-71126</v>
      </c>
      <c r="GH194" s="873">
        <v>1307</v>
      </c>
      <c r="GI194" s="873">
        <v>-69819</v>
      </c>
      <c r="GJ194" s="873">
        <v>-335664</v>
      </c>
      <c r="GK194" s="873">
        <v>-6030</v>
      </c>
      <c r="GL194" s="873">
        <v>-341694</v>
      </c>
      <c r="GM194" s="873">
        <v>-63257578</v>
      </c>
      <c r="GN194" s="873">
        <v>-2656130</v>
      </c>
      <c r="GO194" s="873">
        <v>-65913708</v>
      </c>
      <c r="GP194" s="873">
        <v>0</v>
      </c>
      <c r="GQ194" s="873">
        <v>0</v>
      </c>
      <c r="GR194" s="873">
        <v>0</v>
      </c>
      <c r="GS194" s="873">
        <v>0</v>
      </c>
      <c r="GT194" s="873">
        <v>0</v>
      </c>
      <c r="GU194" s="873">
        <v>0</v>
      </c>
      <c r="GV194" s="873">
        <v>0</v>
      </c>
      <c r="GW194" s="873">
        <v>0</v>
      </c>
      <c r="GX194" s="873">
        <v>0</v>
      </c>
      <c r="GY194" s="873">
        <v>158767263</v>
      </c>
      <c r="GZ194" s="873">
        <v>12323334</v>
      </c>
      <c r="HA194" s="873">
        <v>171090597</v>
      </c>
      <c r="HB194" s="873">
        <v>-810976</v>
      </c>
      <c r="HC194" s="873">
        <v>58614</v>
      </c>
      <c r="HD194" s="873">
        <v>-752362</v>
      </c>
      <c r="HE194" s="873">
        <v>-22881991</v>
      </c>
      <c r="HF194" s="873">
        <v>-1276201</v>
      </c>
      <c r="HG194" s="873">
        <v>-24158192</v>
      </c>
      <c r="HH194" s="873">
        <v>-6444191</v>
      </c>
      <c r="HI194" s="873">
        <v>-480527</v>
      </c>
      <c r="HJ194" s="873">
        <v>-6924718</v>
      </c>
      <c r="HK194" s="873">
        <v>-468823</v>
      </c>
      <c r="HL194" s="873">
        <v>-5858</v>
      </c>
      <c r="HM194" s="873">
        <v>-474681</v>
      </c>
      <c r="HN194" s="873">
        <v>-63257578</v>
      </c>
      <c r="HO194" s="873">
        <v>-2656130</v>
      </c>
      <c r="HP194" s="873">
        <v>-65913708</v>
      </c>
      <c r="HQ194" s="873">
        <v>0</v>
      </c>
      <c r="HR194" s="873">
        <v>0</v>
      </c>
      <c r="HS194" s="873">
        <v>0</v>
      </c>
      <c r="HT194" s="873">
        <v>-93863559</v>
      </c>
      <c r="HU194" s="873">
        <v>-4360102</v>
      </c>
      <c r="HV194" s="873">
        <v>-98223661</v>
      </c>
      <c r="HW194" s="873">
        <v>64903704</v>
      </c>
      <c r="HX194" s="873">
        <v>7963232</v>
      </c>
      <c r="HY194" s="873">
        <v>72866936</v>
      </c>
      <c r="HZ194" s="870" t="s">
        <v>679</v>
      </c>
      <c r="IA194" s="870" t="s">
        <v>735</v>
      </c>
      <c r="IB194" s="870" t="s">
        <v>679</v>
      </c>
      <c r="IC194" s="870" t="s">
        <v>2736</v>
      </c>
      <c r="ID194" s="870" t="s">
        <v>2930</v>
      </c>
    </row>
    <row r="195" spans="1:238" x14ac:dyDescent="0.2">
      <c r="A195" s="870" t="s">
        <v>3069</v>
      </c>
      <c r="B195" s="870" t="s">
        <v>438</v>
      </c>
      <c r="C195" s="870" t="s">
        <v>437</v>
      </c>
      <c r="D195" s="873">
        <v>43500122</v>
      </c>
      <c r="E195" s="873">
        <v>0</v>
      </c>
      <c r="F195" s="873">
        <v>43500122</v>
      </c>
      <c r="G195" s="873">
        <v>-1385843</v>
      </c>
      <c r="H195" s="873">
        <v>0</v>
      </c>
      <c r="I195" s="873">
        <v>-1385843</v>
      </c>
      <c r="J195" s="873">
        <v>-82767</v>
      </c>
      <c r="K195" s="873">
        <v>0</v>
      </c>
      <c r="L195" s="873">
        <v>-82767</v>
      </c>
      <c r="M195" s="873">
        <v>58106</v>
      </c>
      <c r="N195" s="873">
        <v>0</v>
      </c>
      <c r="O195" s="873">
        <v>58106</v>
      </c>
      <c r="P195" s="873">
        <v>153646</v>
      </c>
      <c r="Q195" s="873">
        <v>0</v>
      </c>
      <c r="R195" s="873">
        <v>153646</v>
      </c>
      <c r="S195" s="873">
        <v>26080</v>
      </c>
      <c r="T195" s="873">
        <v>0</v>
      </c>
      <c r="U195" s="873">
        <v>26080</v>
      </c>
      <c r="V195" s="873">
        <v>155065</v>
      </c>
      <c r="W195" s="873">
        <v>0</v>
      </c>
      <c r="X195" s="873">
        <v>155065</v>
      </c>
      <c r="Y195" s="873">
        <v>-3786550</v>
      </c>
      <c r="Z195" s="873">
        <v>0</v>
      </c>
      <c r="AA195" s="873">
        <v>-3786550</v>
      </c>
      <c r="AB195" s="873">
        <v>0</v>
      </c>
      <c r="AC195" s="873">
        <v>0</v>
      </c>
      <c r="AD195" s="873">
        <v>0</v>
      </c>
      <c r="AE195" s="873">
        <v>-88658</v>
      </c>
      <c r="AF195" s="873">
        <v>0</v>
      </c>
      <c r="AG195" s="873">
        <v>-88658</v>
      </c>
      <c r="AH195" s="873">
        <v>510</v>
      </c>
      <c r="AI195" s="873">
        <v>0</v>
      </c>
      <c r="AJ195" s="873">
        <v>510</v>
      </c>
      <c r="AK195" s="873">
        <v>0</v>
      </c>
      <c r="AL195" s="873">
        <v>0</v>
      </c>
      <c r="AM195" s="873">
        <v>0</v>
      </c>
      <c r="AN195" s="873">
        <v>-13854</v>
      </c>
      <c r="AO195" s="873">
        <v>0</v>
      </c>
      <c r="AP195" s="873">
        <v>-13854</v>
      </c>
      <c r="AQ195" s="873">
        <v>0</v>
      </c>
      <c r="AR195" s="873">
        <v>0</v>
      </c>
      <c r="AS195" s="873">
        <v>0</v>
      </c>
      <c r="AT195" s="873">
        <v>-75314</v>
      </c>
      <c r="AU195" s="873">
        <v>0</v>
      </c>
      <c r="AV195" s="873">
        <v>-75314</v>
      </c>
      <c r="AW195" s="873">
        <v>0</v>
      </c>
      <c r="AX195" s="873">
        <v>0</v>
      </c>
      <c r="AY195" s="873">
        <v>0</v>
      </c>
      <c r="AZ195" s="873">
        <v>762530</v>
      </c>
      <c r="BA195" s="873">
        <v>0</v>
      </c>
      <c r="BB195" s="873">
        <v>762530</v>
      </c>
      <c r="BC195" s="873">
        <v>-19499</v>
      </c>
      <c r="BD195" s="873">
        <v>0</v>
      </c>
      <c r="BE195" s="873">
        <v>-19499</v>
      </c>
      <c r="BF195" s="873">
        <v>-2379703</v>
      </c>
      <c r="BG195" s="873">
        <v>0</v>
      </c>
      <c r="BH195" s="873">
        <v>-2379703</v>
      </c>
      <c r="BI195" s="873">
        <v>-37047</v>
      </c>
      <c r="BJ195" s="873">
        <v>0</v>
      </c>
      <c r="BK195" s="873">
        <v>-37047</v>
      </c>
      <c r="BL195" s="873">
        <v>-17039</v>
      </c>
      <c r="BM195" s="873">
        <v>0</v>
      </c>
      <c r="BN195" s="873">
        <v>-17039</v>
      </c>
      <c r="BO195" s="873">
        <v>0</v>
      </c>
      <c r="BP195" s="873">
        <v>0</v>
      </c>
      <c r="BQ195" s="873">
        <v>0</v>
      </c>
      <c r="BR195" s="873">
        <v>0</v>
      </c>
      <c r="BS195" s="873">
        <v>0</v>
      </c>
      <c r="BT195" s="873">
        <v>0</v>
      </c>
      <c r="BU195" s="873">
        <v>0</v>
      </c>
      <c r="BV195" s="873">
        <v>0</v>
      </c>
      <c r="BW195" s="873">
        <v>0</v>
      </c>
      <c r="BX195" s="873">
        <v>0</v>
      </c>
      <c r="BY195" s="873">
        <v>0</v>
      </c>
      <c r="BZ195" s="873">
        <v>0</v>
      </c>
      <c r="CA195" s="873">
        <v>0</v>
      </c>
      <c r="CB195" s="873">
        <v>0</v>
      </c>
      <c r="CC195" s="873">
        <v>0</v>
      </c>
      <c r="CD195" s="873">
        <v>-5565966</v>
      </c>
      <c r="CE195" s="873">
        <v>0</v>
      </c>
      <c r="CF195" s="873">
        <v>-5565966</v>
      </c>
      <c r="CG195" s="873">
        <v>-925</v>
      </c>
      <c r="CH195" s="873">
        <v>0</v>
      </c>
      <c r="CI195" s="873">
        <v>-925</v>
      </c>
      <c r="CJ195" s="873">
        <v>0</v>
      </c>
      <c r="CK195" s="873">
        <v>0</v>
      </c>
      <c r="CL195" s="873">
        <v>0</v>
      </c>
      <c r="CM195" s="873">
        <v>-1034567</v>
      </c>
      <c r="CN195" s="873">
        <v>0</v>
      </c>
      <c r="CO195" s="873">
        <v>-1034567</v>
      </c>
      <c r="CP195" s="873">
        <v>-24457</v>
      </c>
      <c r="CQ195" s="873">
        <v>0</v>
      </c>
      <c r="CR195" s="873">
        <v>-24457</v>
      </c>
      <c r="CS195" s="873">
        <v>-1059949</v>
      </c>
      <c r="CT195" s="873">
        <v>0</v>
      </c>
      <c r="CU195" s="873">
        <v>-1059949</v>
      </c>
      <c r="CV195" s="873">
        <v>-13302</v>
      </c>
      <c r="CW195" s="873">
        <v>0</v>
      </c>
      <c r="CX195" s="873">
        <v>-13302</v>
      </c>
      <c r="CY195" s="873">
        <v>-229</v>
      </c>
      <c r="CZ195" s="873">
        <v>0</v>
      </c>
      <c r="DA195" s="873">
        <v>-229</v>
      </c>
      <c r="DB195" s="873">
        <v>-17216</v>
      </c>
      <c r="DC195" s="873">
        <v>0</v>
      </c>
      <c r="DD195" s="873">
        <v>-17216</v>
      </c>
      <c r="DE195" s="873">
        <v>2010</v>
      </c>
      <c r="DF195" s="873">
        <v>0</v>
      </c>
      <c r="DG195" s="873">
        <v>2010</v>
      </c>
      <c r="DH195" s="873">
        <v>0</v>
      </c>
      <c r="DI195" s="873">
        <v>0</v>
      </c>
      <c r="DJ195" s="873">
        <v>0</v>
      </c>
      <c r="DK195" s="873">
        <v>0</v>
      </c>
      <c r="DL195" s="873">
        <v>0</v>
      </c>
      <c r="DM195" s="873">
        <v>0</v>
      </c>
      <c r="DN195" s="873">
        <v>0</v>
      </c>
      <c r="DO195" s="873">
        <v>0</v>
      </c>
      <c r="DP195" s="873">
        <v>0</v>
      </c>
      <c r="DQ195" s="873">
        <v>0</v>
      </c>
      <c r="DR195" s="873">
        <v>0</v>
      </c>
      <c r="DS195" s="873">
        <v>0</v>
      </c>
      <c r="DT195" s="873">
        <v>0</v>
      </c>
      <c r="DU195" s="873">
        <v>0</v>
      </c>
      <c r="DV195" s="873">
        <v>0</v>
      </c>
      <c r="DW195" s="873">
        <v>0</v>
      </c>
      <c r="DX195" s="873">
        <v>0</v>
      </c>
      <c r="DY195" s="873">
        <v>0</v>
      </c>
      <c r="DZ195" s="873">
        <v>0</v>
      </c>
      <c r="EA195" s="873">
        <v>0</v>
      </c>
      <c r="EB195" s="873">
        <v>0</v>
      </c>
      <c r="EC195" s="873">
        <v>0</v>
      </c>
      <c r="ED195" s="873">
        <v>0</v>
      </c>
      <c r="EE195" s="873">
        <v>0</v>
      </c>
      <c r="EF195" s="873">
        <v>0</v>
      </c>
      <c r="EG195" s="873">
        <v>0</v>
      </c>
      <c r="EH195" s="873">
        <v>-28737</v>
      </c>
      <c r="EI195" s="873">
        <v>0</v>
      </c>
      <c r="EJ195" s="873">
        <v>-28737</v>
      </c>
      <c r="EK195" s="873">
        <v>0</v>
      </c>
      <c r="EL195" s="873">
        <v>0</v>
      </c>
      <c r="EM195" s="873">
        <v>0</v>
      </c>
      <c r="EN195" s="873">
        <v>0</v>
      </c>
      <c r="EO195" s="873">
        <v>0</v>
      </c>
      <c r="EP195" s="873">
        <v>0</v>
      </c>
      <c r="EQ195" s="873">
        <v>0</v>
      </c>
      <c r="ER195" s="873">
        <v>0</v>
      </c>
      <c r="ES195" s="873">
        <v>0</v>
      </c>
      <c r="ET195" s="873">
        <v>0</v>
      </c>
      <c r="EU195" s="873">
        <v>0</v>
      </c>
      <c r="EV195" s="873">
        <v>0</v>
      </c>
      <c r="EW195" s="873">
        <v>0</v>
      </c>
      <c r="EX195" s="873">
        <v>0</v>
      </c>
      <c r="EY195" s="873">
        <v>0</v>
      </c>
      <c r="EZ195" s="873">
        <v>4368</v>
      </c>
      <c r="FA195" s="873">
        <v>0</v>
      </c>
      <c r="FB195" s="873">
        <v>4368</v>
      </c>
      <c r="FC195" s="873">
        <v>0</v>
      </c>
      <c r="FD195" s="873">
        <v>0</v>
      </c>
      <c r="FE195" s="873">
        <v>0</v>
      </c>
      <c r="FF195" s="873">
        <v>0</v>
      </c>
      <c r="FG195" s="873">
        <v>0</v>
      </c>
      <c r="FH195" s="873">
        <v>0</v>
      </c>
      <c r="FI195" s="873">
        <v>0</v>
      </c>
      <c r="FJ195" s="873">
        <v>0</v>
      </c>
      <c r="FK195" s="873">
        <v>0</v>
      </c>
      <c r="FL195" s="873">
        <v>0</v>
      </c>
      <c r="FM195" s="873">
        <v>0</v>
      </c>
      <c r="FN195" s="873">
        <v>0</v>
      </c>
      <c r="FO195" s="873">
        <v>-12104</v>
      </c>
      <c r="FP195" s="873">
        <v>0</v>
      </c>
      <c r="FQ195" s="873">
        <v>-12104</v>
      </c>
      <c r="FR195" s="873">
        <v>314</v>
      </c>
      <c r="FS195" s="873">
        <v>0</v>
      </c>
      <c r="FT195" s="873">
        <v>314</v>
      </c>
      <c r="FU195" s="873">
        <v>-3478</v>
      </c>
      <c r="FV195" s="873">
        <v>0</v>
      </c>
      <c r="FW195" s="873">
        <v>-3478</v>
      </c>
      <c r="FX195" s="873">
        <v>8293</v>
      </c>
      <c r="FY195" s="873">
        <v>0</v>
      </c>
      <c r="FZ195" s="873">
        <v>8293</v>
      </c>
      <c r="GA195" s="873">
        <v>-811</v>
      </c>
      <c r="GB195" s="873">
        <v>0</v>
      </c>
      <c r="GC195" s="873">
        <v>-811</v>
      </c>
      <c r="GD195" s="873">
        <v>-12660918</v>
      </c>
      <c r="GE195" s="873">
        <v>0</v>
      </c>
      <c r="GF195" s="873">
        <v>-12660918</v>
      </c>
      <c r="GG195" s="873">
        <v>-33482</v>
      </c>
      <c r="GH195" s="873">
        <v>0</v>
      </c>
      <c r="GI195" s="873">
        <v>-33482</v>
      </c>
      <c r="GJ195" s="873">
        <v>-187501</v>
      </c>
      <c r="GK195" s="873">
        <v>0</v>
      </c>
      <c r="GL195" s="873">
        <v>-187501</v>
      </c>
      <c r="GM195" s="873">
        <v>-12885319</v>
      </c>
      <c r="GN195" s="873">
        <v>0</v>
      </c>
      <c r="GO195" s="873">
        <v>-12885319</v>
      </c>
      <c r="GP195" s="873">
        <v>0</v>
      </c>
      <c r="GQ195" s="873">
        <v>0</v>
      </c>
      <c r="GR195" s="873">
        <v>0</v>
      </c>
      <c r="GS195" s="873">
        <v>0</v>
      </c>
      <c r="GT195" s="873">
        <v>0</v>
      </c>
      <c r="GU195" s="873">
        <v>0</v>
      </c>
      <c r="GV195" s="873">
        <v>0</v>
      </c>
      <c r="GW195" s="873">
        <v>0</v>
      </c>
      <c r="GX195" s="873">
        <v>0</v>
      </c>
      <c r="GY195" s="873">
        <v>42114279</v>
      </c>
      <c r="GZ195" s="873">
        <v>0</v>
      </c>
      <c r="HA195" s="873">
        <v>42114279</v>
      </c>
      <c r="HB195" s="873">
        <v>155065</v>
      </c>
      <c r="HC195" s="873">
        <v>0</v>
      </c>
      <c r="HD195" s="873">
        <v>155065</v>
      </c>
      <c r="HE195" s="873">
        <v>-5565966</v>
      </c>
      <c r="HF195" s="873">
        <v>0</v>
      </c>
      <c r="HG195" s="873">
        <v>-5565966</v>
      </c>
      <c r="HH195" s="873">
        <v>-1059949</v>
      </c>
      <c r="HI195" s="873">
        <v>0</v>
      </c>
      <c r="HJ195" s="873">
        <v>-1059949</v>
      </c>
      <c r="HK195" s="873">
        <v>-28737</v>
      </c>
      <c r="HL195" s="873">
        <v>0</v>
      </c>
      <c r="HM195" s="873">
        <v>-28737</v>
      </c>
      <c r="HN195" s="873">
        <v>-12885319</v>
      </c>
      <c r="HO195" s="873">
        <v>0</v>
      </c>
      <c r="HP195" s="873">
        <v>-12885319</v>
      </c>
      <c r="HQ195" s="873">
        <v>0</v>
      </c>
      <c r="HR195" s="873">
        <v>0</v>
      </c>
      <c r="HS195" s="873">
        <v>0</v>
      </c>
      <c r="HT195" s="873">
        <v>-19384906</v>
      </c>
      <c r="HU195" s="873">
        <v>0</v>
      </c>
      <c r="HV195" s="873">
        <v>-19384906</v>
      </c>
      <c r="HW195" s="873">
        <v>22729373</v>
      </c>
      <c r="HX195" s="873">
        <v>0</v>
      </c>
      <c r="HY195" s="873">
        <v>22729373</v>
      </c>
      <c r="HZ195" s="870" t="s">
        <v>708</v>
      </c>
      <c r="IA195" s="870" t="s">
        <v>687</v>
      </c>
      <c r="IB195" s="870" t="s">
        <v>1907</v>
      </c>
      <c r="IC195" s="870" t="s">
        <v>2737</v>
      </c>
      <c r="ID195" s="870" t="s">
        <v>2931</v>
      </c>
    </row>
    <row r="196" spans="1:238" x14ac:dyDescent="0.2">
      <c r="A196" s="870" t="s">
        <v>3070</v>
      </c>
      <c r="B196" s="870" t="s">
        <v>440</v>
      </c>
      <c r="C196" s="870" t="s">
        <v>439</v>
      </c>
      <c r="D196" s="873">
        <v>17311650</v>
      </c>
      <c r="E196" s="873">
        <v>0</v>
      </c>
      <c r="F196" s="873">
        <v>17311650</v>
      </c>
      <c r="G196" s="873">
        <v>-688930</v>
      </c>
      <c r="H196" s="873">
        <v>0</v>
      </c>
      <c r="I196" s="873">
        <v>-688930</v>
      </c>
      <c r="J196" s="873">
        <v>-63860</v>
      </c>
      <c r="K196" s="873">
        <v>0</v>
      </c>
      <c r="L196" s="873">
        <v>-63860</v>
      </c>
      <c r="M196" s="873">
        <v>64894</v>
      </c>
      <c r="N196" s="873">
        <v>0</v>
      </c>
      <c r="O196" s="873">
        <v>64894</v>
      </c>
      <c r="P196" s="873">
        <v>0</v>
      </c>
      <c r="Q196" s="873">
        <v>0</v>
      </c>
      <c r="R196" s="873">
        <v>0</v>
      </c>
      <c r="S196" s="873">
        <v>27102</v>
      </c>
      <c r="T196" s="873">
        <v>0</v>
      </c>
      <c r="U196" s="873">
        <v>27102</v>
      </c>
      <c r="V196" s="873">
        <v>28136</v>
      </c>
      <c r="W196" s="873">
        <v>0</v>
      </c>
      <c r="X196" s="873">
        <v>28136</v>
      </c>
      <c r="Y196" s="873">
        <v>-2025683</v>
      </c>
      <c r="Z196" s="873">
        <v>0</v>
      </c>
      <c r="AA196" s="873">
        <v>-2025683</v>
      </c>
      <c r="AB196" s="873">
        <v>-4047</v>
      </c>
      <c r="AC196" s="873">
        <v>0</v>
      </c>
      <c r="AD196" s="873">
        <v>-4047</v>
      </c>
      <c r="AE196" s="873">
        <v>-129955</v>
      </c>
      <c r="AF196" s="873">
        <v>0</v>
      </c>
      <c r="AG196" s="873">
        <v>-129955</v>
      </c>
      <c r="AH196" s="873">
        <v>0</v>
      </c>
      <c r="AI196" s="873">
        <v>0</v>
      </c>
      <c r="AJ196" s="873">
        <v>0</v>
      </c>
      <c r="AK196" s="873">
        <v>0</v>
      </c>
      <c r="AL196" s="873">
        <v>0</v>
      </c>
      <c r="AM196" s="873">
        <v>0</v>
      </c>
      <c r="AN196" s="873">
        <v>-2298</v>
      </c>
      <c r="AO196" s="873">
        <v>0</v>
      </c>
      <c r="AP196" s="873">
        <v>-2298</v>
      </c>
      <c r="AQ196" s="873">
        <v>0</v>
      </c>
      <c r="AR196" s="873">
        <v>0</v>
      </c>
      <c r="AS196" s="873">
        <v>0</v>
      </c>
      <c r="AT196" s="873">
        <v>-127657</v>
      </c>
      <c r="AU196" s="873">
        <v>0</v>
      </c>
      <c r="AV196" s="873">
        <v>-127657</v>
      </c>
      <c r="AW196" s="873">
        <v>0</v>
      </c>
      <c r="AX196" s="873">
        <v>0</v>
      </c>
      <c r="AY196" s="873">
        <v>0</v>
      </c>
      <c r="AZ196" s="873">
        <v>287075</v>
      </c>
      <c r="BA196" s="873">
        <v>0</v>
      </c>
      <c r="BB196" s="873">
        <v>287075</v>
      </c>
      <c r="BC196" s="873">
        <v>-6596</v>
      </c>
      <c r="BD196" s="873">
        <v>0</v>
      </c>
      <c r="BE196" s="873">
        <v>-6596</v>
      </c>
      <c r="BF196" s="873">
        <v>-1974794</v>
      </c>
      <c r="BG196" s="873">
        <v>0</v>
      </c>
      <c r="BH196" s="873">
        <v>-1974794</v>
      </c>
      <c r="BI196" s="873">
        <v>-7207</v>
      </c>
      <c r="BJ196" s="873">
        <v>0</v>
      </c>
      <c r="BK196" s="873">
        <v>-7207</v>
      </c>
      <c r="BL196" s="873">
        <v>0</v>
      </c>
      <c r="BM196" s="873">
        <v>0</v>
      </c>
      <c r="BN196" s="873">
        <v>0</v>
      </c>
      <c r="BO196" s="873">
        <v>0</v>
      </c>
      <c r="BP196" s="873">
        <v>0</v>
      </c>
      <c r="BQ196" s="873">
        <v>0</v>
      </c>
      <c r="BR196" s="873">
        <v>0</v>
      </c>
      <c r="BS196" s="873">
        <v>0</v>
      </c>
      <c r="BT196" s="873">
        <v>0</v>
      </c>
      <c r="BU196" s="873">
        <v>0</v>
      </c>
      <c r="BV196" s="873">
        <v>0</v>
      </c>
      <c r="BW196" s="873">
        <v>0</v>
      </c>
      <c r="BX196" s="873">
        <v>0</v>
      </c>
      <c r="BY196" s="873">
        <v>0</v>
      </c>
      <c r="BZ196" s="873">
        <v>0</v>
      </c>
      <c r="CA196" s="873">
        <v>0</v>
      </c>
      <c r="CB196" s="873">
        <v>0</v>
      </c>
      <c r="CC196" s="873">
        <v>0</v>
      </c>
      <c r="CD196" s="873">
        <v>-3857160</v>
      </c>
      <c r="CE196" s="873">
        <v>0</v>
      </c>
      <c r="CF196" s="873">
        <v>-3857160</v>
      </c>
      <c r="CG196" s="873">
        <v>0</v>
      </c>
      <c r="CH196" s="873">
        <v>0</v>
      </c>
      <c r="CI196" s="873">
        <v>0</v>
      </c>
      <c r="CJ196" s="873">
        <v>0</v>
      </c>
      <c r="CK196" s="873">
        <v>0</v>
      </c>
      <c r="CL196" s="873">
        <v>0</v>
      </c>
      <c r="CM196" s="873">
        <v>-127970</v>
      </c>
      <c r="CN196" s="873">
        <v>0</v>
      </c>
      <c r="CO196" s="873">
        <v>-127970</v>
      </c>
      <c r="CP196" s="873">
        <v>14141</v>
      </c>
      <c r="CQ196" s="873">
        <v>0</v>
      </c>
      <c r="CR196" s="873">
        <v>14141</v>
      </c>
      <c r="CS196" s="873">
        <v>-113829</v>
      </c>
      <c r="CT196" s="873">
        <v>0</v>
      </c>
      <c r="CU196" s="873">
        <v>-113829</v>
      </c>
      <c r="CV196" s="873">
        <v>-104999</v>
      </c>
      <c r="CW196" s="873">
        <v>0</v>
      </c>
      <c r="CX196" s="873">
        <v>-104999</v>
      </c>
      <c r="CY196" s="873">
        <v>0</v>
      </c>
      <c r="CZ196" s="873">
        <v>0</v>
      </c>
      <c r="DA196" s="873">
        <v>0</v>
      </c>
      <c r="DB196" s="873">
        <v>-14052</v>
      </c>
      <c r="DC196" s="873">
        <v>0</v>
      </c>
      <c r="DD196" s="873">
        <v>-14052</v>
      </c>
      <c r="DE196" s="873">
        <v>0</v>
      </c>
      <c r="DF196" s="873">
        <v>0</v>
      </c>
      <c r="DG196" s="873">
        <v>0</v>
      </c>
      <c r="DH196" s="873">
        <v>0</v>
      </c>
      <c r="DI196" s="873">
        <v>0</v>
      </c>
      <c r="DJ196" s="873">
        <v>0</v>
      </c>
      <c r="DK196" s="873">
        <v>0</v>
      </c>
      <c r="DL196" s="873">
        <v>0</v>
      </c>
      <c r="DM196" s="873">
        <v>0</v>
      </c>
      <c r="DN196" s="873">
        <v>0</v>
      </c>
      <c r="DO196" s="873">
        <v>0</v>
      </c>
      <c r="DP196" s="873">
        <v>0</v>
      </c>
      <c r="DQ196" s="873">
        <v>0</v>
      </c>
      <c r="DR196" s="873">
        <v>0</v>
      </c>
      <c r="DS196" s="873">
        <v>0</v>
      </c>
      <c r="DT196" s="873">
        <v>0</v>
      </c>
      <c r="DU196" s="873">
        <v>0</v>
      </c>
      <c r="DV196" s="873">
        <v>0</v>
      </c>
      <c r="DW196" s="873">
        <v>0</v>
      </c>
      <c r="DX196" s="873">
        <v>0</v>
      </c>
      <c r="DY196" s="873">
        <v>0</v>
      </c>
      <c r="DZ196" s="873">
        <v>0</v>
      </c>
      <c r="EA196" s="873">
        <v>0</v>
      </c>
      <c r="EB196" s="873">
        <v>0</v>
      </c>
      <c r="EC196" s="873">
        <v>0</v>
      </c>
      <c r="ED196" s="873">
        <v>0</v>
      </c>
      <c r="EE196" s="873">
        <v>0</v>
      </c>
      <c r="EF196" s="873">
        <v>0</v>
      </c>
      <c r="EG196" s="873">
        <v>0</v>
      </c>
      <c r="EH196" s="873">
        <v>-119051</v>
      </c>
      <c r="EI196" s="873">
        <v>0</v>
      </c>
      <c r="EJ196" s="873">
        <v>-119051</v>
      </c>
      <c r="EK196" s="873">
        <v>0</v>
      </c>
      <c r="EL196" s="873">
        <v>0</v>
      </c>
      <c r="EM196" s="873">
        <v>0</v>
      </c>
      <c r="EN196" s="873">
        <v>0</v>
      </c>
      <c r="EO196" s="873">
        <v>0</v>
      </c>
      <c r="EP196" s="873">
        <v>0</v>
      </c>
      <c r="EQ196" s="873">
        <v>-22508</v>
      </c>
      <c r="ER196" s="873">
        <v>0</v>
      </c>
      <c r="ES196" s="873">
        <v>-22508</v>
      </c>
      <c r="ET196" s="873">
        <v>0</v>
      </c>
      <c r="EU196" s="873">
        <v>0</v>
      </c>
      <c r="EV196" s="873">
        <v>0</v>
      </c>
      <c r="EW196" s="873">
        <v>0</v>
      </c>
      <c r="EX196" s="873">
        <v>0</v>
      </c>
      <c r="EY196" s="873">
        <v>0</v>
      </c>
      <c r="EZ196" s="873">
        <v>0</v>
      </c>
      <c r="FA196" s="873">
        <v>0</v>
      </c>
      <c r="FB196" s="873">
        <v>0</v>
      </c>
      <c r="FC196" s="873">
        <v>0</v>
      </c>
      <c r="FD196" s="873">
        <v>0</v>
      </c>
      <c r="FE196" s="873">
        <v>0</v>
      </c>
      <c r="FF196" s="873">
        <v>0</v>
      </c>
      <c r="FG196" s="873">
        <v>0</v>
      </c>
      <c r="FH196" s="873">
        <v>0</v>
      </c>
      <c r="FI196" s="873">
        <v>0</v>
      </c>
      <c r="FJ196" s="873">
        <v>0</v>
      </c>
      <c r="FK196" s="873">
        <v>0</v>
      </c>
      <c r="FL196" s="873">
        <v>0</v>
      </c>
      <c r="FM196" s="873">
        <v>0</v>
      </c>
      <c r="FN196" s="873">
        <v>0</v>
      </c>
      <c r="FO196" s="873">
        <v>-2452</v>
      </c>
      <c r="FP196" s="873">
        <v>0</v>
      </c>
      <c r="FQ196" s="873">
        <v>-2452</v>
      </c>
      <c r="FR196" s="873">
        <v>-1342</v>
      </c>
      <c r="FS196" s="873">
        <v>0</v>
      </c>
      <c r="FT196" s="873">
        <v>-1342</v>
      </c>
      <c r="FU196" s="873">
        <v>0</v>
      </c>
      <c r="FV196" s="873">
        <v>0</v>
      </c>
      <c r="FW196" s="873">
        <v>0</v>
      </c>
      <c r="FX196" s="873">
        <v>-5154</v>
      </c>
      <c r="FY196" s="873">
        <v>0</v>
      </c>
      <c r="FZ196" s="873">
        <v>-5154</v>
      </c>
      <c r="GA196" s="873">
        <v>0</v>
      </c>
      <c r="GB196" s="873">
        <v>0</v>
      </c>
      <c r="GC196" s="873">
        <v>0</v>
      </c>
      <c r="GD196" s="873">
        <v>-5921165</v>
      </c>
      <c r="GE196" s="873">
        <v>0</v>
      </c>
      <c r="GF196" s="873">
        <v>-5921165</v>
      </c>
      <c r="GG196" s="873">
        <v>0</v>
      </c>
      <c r="GH196" s="873">
        <v>0</v>
      </c>
      <c r="GI196" s="873">
        <v>0</v>
      </c>
      <c r="GJ196" s="873">
        <v>-55015</v>
      </c>
      <c r="GK196" s="873">
        <v>0</v>
      </c>
      <c r="GL196" s="873">
        <v>-55015</v>
      </c>
      <c r="GM196" s="873">
        <v>-6007636</v>
      </c>
      <c r="GN196" s="873">
        <v>0</v>
      </c>
      <c r="GO196" s="873">
        <v>-6007636</v>
      </c>
      <c r="GP196" s="873">
        <v>-248821</v>
      </c>
      <c r="GQ196" s="873">
        <v>0</v>
      </c>
      <c r="GR196" s="873">
        <v>-248821</v>
      </c>
      <c r="GS196" s="873">
        <v>0</v>
      </c>
      <c r="GT196" s="873">
        <v>0</v>
      </c>
      <c r="GU196" s="873">
        <v>0</v>
      </c>
      <c r="GV196" s="873">
        <v>-248821</v>
      </c>
      <c r="GW196" s="873">
        <v>0</v>
      </c>
      <c r="GX196" s="873">
        <v>-248821</v>
      </c>
      <c r="GY196" s="873">
        <v>16622720</v>
      </c>
      <c r="GZ196" s="873">
        <v>0</v>
      </c>
      <c r="HA196" s="873">
        <v>16622720</v>
      </c>
      <c r="HB196" s="873">
        <v>28136</v>
      </c>
      <c r="HC196" s="873">
        <v>0</v>
      </c>
      <c r="HD196" s="873">
        <v>28136</v>
      </c>
      <c r="HE196" s="873">
        <v>-3857160</v>
      </c>
      <c r="HF196" s="873">
        <v>0</v>
      </c>
      <c r="HG196" s="873">
        <v>-3857160</v>
      </c>
      <c r="HH196" s="873">
        <v>-113829</v>
      </c>
      <c r="HI196" s="873">
        <v>0</v>
      </c>
      <c r="HJ196" s="873">
        <v>-113829</v>
      </c>
      <c r="HK196" s="873">
        <v>-119051</v>
      </c>
      <c r="HL196" s="873">
        <v>0</v>
      </c>
      <c r="HM196" s="873">
        <v>-119051</v>
      </c>
      <c r="HN196" s="873">
        <v>-6007636</v>
      </c>
      <c r="HO196" s="873">
        <v>0</v>
      </c>
      <c r="HP196" s="873">
        <v>-6007636</v>
      </c>
      <c r="HQ196" s="873">
        <v>-248821</v>
      </c>
      <c r="HR196" s="873">
        <v>0</v>
      </c>
      <c r="HS196" s="873">
        <v>-248821</v>
      </c>
      <c r="HT196" s="873">
        <v>-10318361</v>
      </c>
      <c r="HU196" s="873">
        <v>0</v>
      </c>
      <c r="HV196" s="873">
        <v>-10318361</v>
      </c>
      <c r="HW196" s="873">
        <v>6304359</v>
      </c>
      <c r="HX196" s="873">
        <v>0</v>
      </c>
      <c r="HY196" s="873">
        <v>6304359</v>
      </c>
      <c r="HZ196" s="870" t="s">
        <v>738</v>
      </c>
      <c r="IA196" s="870" t="s">
        <v>734</v>
      </c>
      <c r="IB196" s="870" t="s">
        <v>1907</v>
      </c>
      <c r="IC196" s="870" t="s">
        <v>2736</v>
      </c>
      <c r="ID196" s="870" t="s">
        <v>2932</v>
      </c>
    </row>
    <row r="197" spans="1:238" x14ac:dyDescent="0.2">
      <c r="A197" s="870" t="s">
        <v>3069</v>
      </c>
      <c r="B197" s="870" t="s">
        <v>442</v>
      </c>
      <c r="C197" s="870" t="s">
        <v>441</v>
      </c>
      <c r="D197" s="873">
        <v>77721252</v>
      </c>
      <c r="E197" s="873">
        <v>0</v>
      </c>
      <c r="F197" s="873">
        <v>77721252</v>
      </c>
      <c r="G197" s="873">
        <v>-2963358</v>
      </c>
      <c r="H197" s="873">
        <v>0</v>
      </c>
      <c r="I197" s="873">
        <v>-2963358</v>
      </c>
      <c r="J197" s="873">
        <v>-202573</v>
      </c>
      <c r="K197" s="873">
        <v>0</v>
      </c>
      <c r="L197" s="873">
        <v>-202573</v>
      </c>
      <c r="M197" s="873">
        <v>264476</v>
      </c>
      <c r="N197" s="873">
        <v>0</v>
      </c>
      <c r="O197" s="873">
        <v>264476</v>
      </c>
      <c r="P197" s="873">
        <v>660520</v>
      </c>
      <c r="Q197" s="873">
        <v>0</v>
      </c>
      <c r="R197" s="873">
        <v>660520</v>
      </c>
      <c r="S197" s="873">
        <v>166703</v>
      </c>
      <c r="T197" s="873">
        <v>0</v>
      </c>
      <c r="U197" s="873">
        <v>166703</v>
      </c>
      <c r="V197" s="873">
        <v>889126</v>
      </c>
      <c r="W197" s="873">
        <v>0</v>
      </c>
      <c r="X197" s="873">
        <v>889126</v>
      </c>
      <c r="Y197" s="873">
        <v>-10925186</v>
      </c>
      <c r="Z197" s="873">
        <v>0</v>
      </c>
      <c r="AA197" s="873">
        <v>-10925186</v>
      </c>
      <c r="AB197" s="873">
        <v>-1479</v>
      </c>
      <c r="AC197" s="873">
        <v>0</v>
      </c>
      <c r="AD197" s="873">
        <v>-1479</v>
      </c>
      <c r="AE197" s="873">
        <v>-637484</v>
      </c>
      <c r="AF197" s="873">
        <v>0</v>
      </c>
      <c r="AG197" s="873">
        <v>-637484</v>
      </c>
      <c r="AH197" s="873">
        <v>-13548</v>
      </c>
      <c r="AI197" s="873">
        <v>0</v>
      </c>
      <c r="AJ197" s="873">
        <v>-13548</v>
      </c>
      <c r="AK197" s="873">
        <v>0</v>
      </c>
      <c r="AL197" s="873">
        <v>0</v>
      </c>
      <c r="AM197" s="873">
        <v>0</v>
      </c>
      <c r="AN197" s="873">
        <v>-40546</v>
      </c>
      <c r="AO197" s="873">
        <v>0</v>
      </c>
      <c r="AP197" s="873">
        <v>-40546</v>
      </c>
      <c r="AQ197" s="873">
        <v>0</v>
      </c>
      <c r="AR197" s="873">
        <v>0</v>
      </c>
      <c r="AS197" s="873">
        <v>0</v>
      </c>
      <c r="AT197" s="873">
        <v>-583390</v>
      </c>
      <c r="AU197" s="873">
        <v>0</v>
      </c>
      <c r="AV197" s="873">
        <v>-583390</v>
      </c>
      <c r="AW197" s="873">
        <v>0</v>
      </c>
      <c r="AX197" s="873">
        <v>0</v>
      </c>
      <c r="AY197" s="873">
        <v>0</v>
      </c>
      <c r="AZ197" s="873">
        <v>1310627</v>
      </c>
      <c r="BA197" s="873">
        <v>0</v>
      </c>
      <c r="BB197" s="873">
        <v>1310627</v>
      </c>
      <c r="BC197" s="873">
        <v>-56244</v>
      </c>
      <c r="BD197" s="873">
        <v>0</v>
      </c>
      <c r="BE197" s="873">
        <v>-56244</v>
      </c>
      <c r="BF197" s="873">
        <v>-6577807</v>
      </c>
      <c r="BG197" s="873">
        <v>0</v>
      </c>
      <c r="BH197" s="873">
        <v>-6577807</v>
      </c>
      <c r="BI197" s="873">
        <v>19219</v>
      </c>
      <c r="BJ197" s="873">
        <v>0</v>
      </c>
      <c r="BK197" s="873">
        <v>19219</v>
      </c>
      <c r="BL197" s="873">
        <v>-91762</v>
      </c>
      <c r="BM197" s="873">
        <v>0</v>
      </c>
      <c r="BN197" s="873">
        <v>-91762</v>
      </c>
      <c r="BO197" s="873">
        <v>0</v>
      </c>
      <c r="BP197" s="873">
        <v>0</v>
      </c>
      <c r="BQ197" s="873">
        <v>0</v>
      </c>
      <c r="BR197" s="873">
        <v>-2560</v>
      </c>
      <c r="BS197" s="873">
        <v>0</v>
      </c>
      <c r="BT197" s="873">
        <v>-2560</v>
      </c>
      <c r="BU197" s="873">
        <v>0</v>
      </c>
      <c r="BV197" s="873">
        <v>0</v>
      </c>
      <c r="BW197" s="873">
        <v>0</v>
      </c>
      <c r="BX197" s="873">
        <v>0</v>
      </c>
      <c r="BY197" s="873">
        <v>0</v>
      </c>
      <c r="BZ197" s="873">
        <v>0</v>
      </c>
      <c r="CA197" s="873">
        <v>0</v>
      </c>
      <c r="CB197" s="873">
        <v>0</v>
      </c>
      <c r="CC197" s="873">
        <v>0</v>
      </c>
      <c r="CD197" s="873">
        <v>-16961197</v>
      </c>
      <c r="CE197" s="873">
        <v>0</v>
      </c>
      <c r="CF197" s="873">
        <v>-16961197</v>
      </c>
      <c r="CG197" s="873">
        <v>0</v>
      </c>
      <c r="CH197" s="873">
        <v>0</v>
      </c>
      <c r="CI197" s="873">
        <v>0</v>
      </c>
      <c r="CJ197" s="873">
        <v>-7554</v>
      </c>
      <c r="CK197" s="873">
        <v>0</v>
      </c>
      <c r="CL197" s="873">
        <v>-7554</v>
      </c>
      <c r="CM197" s="873">
        <v>-1659474</v>
      </c>
      <c r="CN197" s="873">
        <v>0</v>
      </c>
      <c r="CO197" s="873">
        <v>-1659474</v>
      </c>
      <c r="CP197" s="873">
        <v>319187</v>
      </c>
      <c r="CQ197" s="873">
        <v>0</v>
      </c>
      <c r="CR197" s="873">
        <v>319187</v>
      </c>
      <c r="CS197" s="873">
        <v>-1347841</v>
      </c>
      <c r="CT197" s="873">
        <v>0</v>
      </c>
      <c r="CU197" s="873">
        <v>-1347841</v>
      </c>
      <c r="CV197" s="873">
        <v>-232695</v>
      </c>
      <c r="CW197" s="873">
        <v>0</v>
      </c>
      <c r="CX197" s="873">
        <v>-232695</v>
      </c>
      <c r="CY197" s="873">
        <v>6603</v>
      </c>
      <c r="CZ197" s="873">
        <v>0</v>
      </c>
      <c r="DA197" s="873">
        <v>6603</v>
      </c>
      <c r="DB197" s="873">
        <v>-37621</v>
      </c>
      <c r="DC197" s="873">
        <v>0</v>
      </c>
      <c r="DD197" s="873">
        <v>-37621</v>
      </c>
      <c r="DE197" s="873">
        <v>24947</v>
      </c>
      <c r="DF197" s="873">
        <v>0</v>
      </c>
      <c r="DG197" s="873">
        <v>24947</v>
      </c>
      <c r="DH197" s="873">
        <v>-1257</v>
      </c>
      <c r="DI197" s="873">
        <v>0</v>
      </c>
      <c r="DJ197" s="873">
        <v>-1257</v>
      </c>
      <c r="DK197" s="873">
        <v>0</v>
      </c>
      <c r="DL197" s="873">
        <v>0</v>
      </c>
      <c r="DM197" s="873">
        <v>0</v>
      </c>
      <c r="DN197" s="873">
        <v>-921</v>
      </c>
      <c r="DO197" s="873">
        <v>0</v>
      </c>
      <c r="DP197" s="873">
        <v>-921</v>
      </c>
      <c r="DQ197" s="873">
        <v>0</v>
      </c>
      <c r="DR197" s="873">
        <v>0</v>
      </c>
      <c r="DS197" s="873">
        <v>0</v>
      </c>
      <c r="DT197" s="873">
        <v>0</v>
      </c>
      <c r="DU197" s="873">
        <v>0</v>
      </c>
      <c r="DV197" s="873">
        <v>0</v>
      </c>
      <c r="DW197" s="873">
        <v>0</v>
      </c>
      <c r="DX197" s="873">
        <v>0</v>
      </c>
      <c r="DY197" s="873">
        <v>0</v>
      </c>
      <c r="DZ197" s="873">
        <v>0</v>
      </c>
      <c r="EA197" s="873">
        <v>0</v>
      </c>
      <c r="EB197" s="873">
        <v>0</v>
      </c>
      <c r="EC197" s="873">
        <v>0</v>
      </c>
      <c r="ED197" s="873">
        <v>0</v>
      </c>
      <c r="EE197" s="873">
        <v>0</v>
      </c>
      <c r="EF197" s="873">
        <v>0</v>
      </c>
      <c r="EG197" s="873">
        <v>0</v>
      </c>
      <c r="EH197" s="873">
        <v>-240944</v>
      </c>
      <c r="EI197" s="873">
        <v>0</v>
      </c>
      <c r="EJ197" s="873">
        <v>-240944</v>
      </c>
      <c r="EK197" s="873">
        <v>0</v>
      </c>
      <c r="EL197" s="873">
        <v>0</v>
      </c>
      <c r="EM197" s="873">
        <v>0</v>
      </c>
      <c r="EN197" s="873">
        <v>0</v>
      </c>
      <c r="EO197" s="873">
        <v>0</v>
      </c>
      <c r="EP197" s="873">
        <v>0</v>
      </c>
      <c r="EQ197" s="873">
        <v>1000</v>
      </c>
      <c r="ER197" s="873">
        <v>0</v>
      </c>
      <c r="ES197" s="873">
        <v>1000</v>
      </c>
      <c r="ET197" s="873">
        <v>0</v>
      </c>
      <c r="EU197" s="873">
        <v>0</v>
      </c>
      <c r="EV197" s="873">
        <v>0</v>
      </c>
      <c r="EW197" s="873">
        <v>0</v>
      </c>
      <c r="EX197" s="873">
        <v>0</v>
      </c>
      <c r="EY197" s="873">
        <v>0</v>
      </c>
      <c r="EZ197" s="873">
        <v>0</v>
      </c>
      <c r="FA197" s="873">
        <v>0</v>
      </c>
      <c r="FB197" s="873">
        <v>0</v>
      </c>
      <c r="FC197" s="873">
        <v>0</v>
      </c>
      <c r="FD197" s="873">
        <v>0</v>
      </c>
      <c r="FE197" s="873">
        <v>0</v>
      </c>
      <c r="FF197" s="873">
        <v>0</v>
      </c>
      <c r="FG197" s="873">
        <v>0</v>
      </c>
      <c r="FH197" s="873">
        <v>0</v>
      </c>
      <c r="FI197" s="873">
        <v>0</v>
      </c>
      <c r="FJ197" s="873">
        <v>0</v>
      </c>
      <c r="FK197" s="873">
        <v>0</v>
      </c>
      <c r="FL197" s="873">
        <v>0</v>
      </c>
      <c r="FM197" s="873">
        <v>0</v>
      </c>
      <c r="FN197" s="873">
        <v>0</v>
      </c>
      <c r="FO197" s="873">
        <v>-18665</v>
      </c>
      <c r="FP197" s="873">
        <v>0</v>
      </c>
      <c r="FQ197" s="873">
        <v>-18665</v>
      </c>
      <c r="FR197" s="873">
        <v>-4565</v>
      </c>
      <c r="FS197" s="873">
        <v>0</v>
      </c>
      <c r="FT197" s="873">
        <v>-4565</v>
      </c>
      <c r="FU197" s="873">
        <v>0</v>
      </c>
      <c r="FV197" s="873">
        <v>0</v>
      </c>
      <c r="FW197" s="873">
        <v>0</v>
      </c>
      <c r="FX197" s="873">
        <v>6398</v>
      </c>
      <c r="FY197" s="873">
        <v>0</v>
      </c>
      <c r="FZ197" s="873">
        <v>6398</v>
      </c>
      <c r="GA197" s="873">
        <v>-1109</v>
      </c>
      <c r="GB197" s="873">
        <v>0</v>
      </c>
      <c r="GC197" s="873">
        <v>-1109</v>
      </c>
      <c r="GD197" s="873">
        <v>-25324428</v>
      </c>
      <c r="GE197" s="873">
        <v>0</v>
      </c>
      <c r="GF197" s="873">
        <v>-25324428</v>
      </c>
      <c r="GG197" s="873">
        <v>-92306</v>
      </c>
      <c r="GH197" s="873">
        <v>0</v>
      </c>
      <c r="GI197" s="873">
        <v>-92306</v>
      </c>
      <c r="GJ197" s="873">
        <v>-285214</v>
      </c>
      <c r="GK197" s="873">
        <v>0</v>
      </c>
      <c r="GL197" s="873">
        <v>-285214</v>
      </c>
      <c r="GM197" s="873">
        <v>-25718889</v>
      </c>
      <c r="GN197" s="873">
        <v>0</v>
      </c>
      <c r="GO197" s="873">
        <v>-25718889</v>
      </c>
      <c r="GP197" s="873">
        <v>0</v>
      </c>
      <c r="GQ197" s="873">
        <v>0</v>
      </c>
      <c r="GR197" s="873">
        <v>0</v>
      </c>
      <c r="GS197" s="873">
        <v>5018</v>
      </c>
      <c r="GT197" s="873">
        <v>0</v>
      </c>
      <c r="GU197" s="873">
        <v>5018</v>
      </c>
      <c r="GV197" s="873">
        <v>5018</v>
      </c>
      <c r="GW197" s="873">
        <v>0</v>
      </c>
      <c r="GX197" s="873">
        <v>5018</v>
      </c>
      <c r="GY197" s="873">
        <v>74757894</v>
      </c>
      <c r="GZ197" s="873">
        <v>0</v>
      </c>
      <c r="HA197" s="873">
        <v>74757894</v>
      </c>
      <c r="HB197" s="873">
        <v>889126</v>
      </c>
      <c r="HC197" s="873">
        <v>0</v>
      </c>
      <c r="HD197" s="873">
        <v>889126</v>
      </c>
      <c r="HE197" s="873">
        <v>-16961197</v>
      </c>
      <c r="HF197" s="873">
        <v>0</v>
      </c>
      <c r="HG197" s="873">
        <v>-16961197</v>
      </c>
      <c r="HH197" s="873">
        <v>-1347841</v>
      </c>
      <c r="HI197" s="873">
        <v>0</v>
      </c>
      <c r="HJ197" s="873">
        <v>-1347841</v>
      </c>
      <c r="HK197" s="873">
        <v>-240944</v>
      </c>
      <c r="HL197" s="873">
        <v>0</v>
      </c>
      <c r="HM197" s="873">
        <v>-240944</v>
      </c>
      <c r="HN197" s="873">
        <v>-25718889</v>
      </c>
      <c r="HO197" s="873">
        <v>0</v>
      </c>
      <c r="HP197" s="873">
        <v>-25718889</v>
      </c>
      <c r="HQ197" s="873">
        <v>5018</v>
      </c>
      <c r="HR197" s="873">
        <v>0</v>
      </c>
      <c r="HS197" s="873">
        <v>5018</v>
      </c>
      <c r="HT197" s="873">
        <v>-43374727</v>
      </c>
      <c r="HU197" s="873">
        <v>0</v>
      </c>
      <c r="HV197" s="873">
        <v>-43374727</v>
      </c>
      <c r="HW197" s="873">
        <v>31383167</v>
      </c>
      <c r="HX197" s="873">
        <v>0</v>
      </c>
      <c r="HY197" s="873">
        <v>31383167</v>
      </c>
      <c r="HZ197" s="870" t="s">
        <v>690</v>
      </c>
      <c r="IA197" s="870" t="s">
        <v>696</v>
      </c>
      <c r="IB197" s="870" t="s">
        <v>1909</v>
      </c>
      <c r="IC197" s="870" t="s">
        <v>2738</v>
      </c>
      <c r="ID197" s="870" t="s">
        <v>2933</v>
      </c>
    </row>
    <row r="198" spans="1:238" x14ac:dyDescent="0.2">
      <c r="A198" s="870" t="s">
        <v>3069</v>
      </c>
      <c r="B198" s="870" t="s">
        <v>444</v>
      </c>
      <c r="C198" s="870" t="s">
        <v>443</v>
      </c>
      <c r="D198" s="873">
        <v>141120714</v>
      </c>
      <c r="E198" s="873">
        <v>0</v>
      </c>
      <c r="F198" s="873">
        <v>141120714</v>
      </c>
      <c r="G198" s="873">
        <v>-1926066</v>
      </c>
      <c r="H198" s="873">
        <v>0</v>
      </c>
      <c r="I198" s="873">
        <v>-1926066</v>
      </c>
      <c r="J198" s="873">
        <v>-248613</v>
      </c>
      <c r="K198" s="873">
        <v>0</v>
      </c>
      <c r="L198" s="873">
        <v>-248613</v>
      </c>
      <c r="M198" s="873">
        <v>216994</v>
      </c>
      <c r="N198" s="873">
        <v>0</v>
      </c>
      <c r="O198" s="873">
        <v>216994</v>
      </c>
      <c r="P198" s="873">
        <v>286536</v>
      </c>
      <c r="Q198" s="873">
        <v>0</v>
      </c>
      <c r="R198" s="873">
        <v>286536</v>
      </c>
      <c r="S198" s="873">
        <v>-770296</v>
      </c>
      <c r="T198" s="873">
        <v>0</v>
      </c>
      <c r="U198" s="873">
        <v>-770296</v>
      </c>
      <c r="V198" s="873">
        <v>-515379</v>
      </c>
      <c r="W198" s="873">
        <v>0</v>
      </c>
      <c r="X198" s="873">
        <v>-515379</v>
      </c>
      <c r="Y198" s="873">
        <v>-2651337</v>
      </c>
      <c r="Z198" s="873">
        <v>0</v>
      </c>
      <c r="AA198" s="873">
        <v>-2651337</v>
      </c>
      <c r="AB198" s="873">
        <v>-5240</v>
      </c>
      <c r="AC198" s="873">
        <v>0</v>
      </c>
      <c r="AD198" s="873">
        <v>-5240</v>
      </c>
      <c r="AE198" s="873">
        <v>-274383</v>
      </c>
      <c r="AF198" s="873">
        <v>0</v>
      </c>
      <c r="AG198" s="873">
        <v>-274383</v>
      </c>
      <c r="AH198" s="873">
        <v>-86</v>
      </c>
      <c r="AI198" s="873">
        <v>0</v>
      </c>
      <c r="AJ198" s="873">
        <v>-86</v>
      </c>
      <c r="AK198" s="873">
        <v>0</v>
      </c>
      <c r="AL198" s="873">
        <v>0</v>
      </c>
      <c r="AM198" s="873">
        <v>0</v>
      </c>
      <c r="AN198" s="873">
        <v>-26373</v>
      </c>
      <c r="AO198" s="873">
        <v>0</v>
      </c>
      <c r="AP198" s="873">
        <v>-26373</v>
      </c>
      <c r="AQ198" s="873">
        <v>0</v>
      </c>
      <c r="AR198" s="873">
        <v>0</v>
      </c>
      <c r="AS198" s="873">
        <v>0</v>
      </c>
      <c r="AT198" s="873">
        <v>-247924</v>
      </c>
      <c r="AU198" s="873">
        <v>0</v>
      </c>
      <c r="AV198" s="873">
        <v>-247924</v>
      </c>
      <c r="AW198" s="873">
        <v>0</v>
      </c>
      <c r="AX198" s="873">
        <v>0</v>
      </c>
      <c r="AY198" s="873">
        <v>0</v>
      </c>
      <c r="AZ198" s="873">
        <v>3137410</v>
      </c>
      <c r="BA198" s="873">
        <v>0</v>
      </c>
      <c r="BB198" s="873">
        <v>3137410</v>
      </c>
      <c r="BC198" s="873">
        <v>-27250</v>
      </c>
      <c r="BD198" s="873">
        <v>0</v>
      </c>
      <c r="BE198" s="873">
        <v>-27250</v>
      </c>
      <c r="BF198" s="873">
        <v>-28918401</v>
      </c>
      <c r="BG198" s="873">
        <v>0</v>
      </c>
      <c r="BH198" s="873">
        <v>-28918401</v>
      </c>
      <c r="BI198" s="873">
        <v>286790</v>
      </c>
      <c r="BJ198" s="873">
        <v>0</v>
      </c>
      <c r="BK198" s="873">
        <v>286790</v>
      </c>
      <c r="BL198" s="873">
        <v>-31867</v>
      </c>
      <c r="BM198" s="873">
        <v>0</v>
      </c>
      <c r="BN198" s="873">
        <v>-31867</v>
      </c>
      <c r="BO198" s="873">
        <v>0</v>
      </c>
      <c r="BP198" s="873">
        <v>0</v>
      </c>
      <c r="BQ198" s="873">
        <v>0</v>
      </c>
      <c r="BR198" s="873">
        <v>0</v>
      </c>
      <c r="BS198" s="873">
        <v>0</v>
      </c>
      <c r="BT198" s="873">
        <v>0</v>
      </c>
      <c r="BU198" s="873">
        <v>0</v>
      </c>
      <c r="BV198" s="873">
        <v>0</v>
      </c>
      <c r="BW198" s="873">
        <v>0</v>
      </c>
      <c r="BX198" s="873">
        <v>0</v>
      </c>
      <c r="BY198" s="873">
        <v>0</v>
      </c>
      <c r="BZ198" s="873">
        <v>0</v>
      </c>
      <c r="CA198" s="873">
        <v>0</v>
      </c>
      <c r="CB198" s="873">
        <v>0</v>
      </c>
      <c r="CC198" s="873">
        <v>0</v>
      </c>
      <c r="CD198" s="873">
        <v>-28479038</v>
      </c>
      <c r="CE198" s="873">
        <v>0</v>
      </c>
      <c r="CF198" s="873">
        <v>-28479038</v>
      </c>
      <c r="CG198" s="873">
        <v>-164252</v>
      </c>
      <c r="CH198" s="873">
        <v>0</v>
      </c>
      <c r="CI198" s="873">
        <v>-164252</v>
      </c>
      <c r="CJ198" s="873">
        <v>-43165</v>
      </c>
      <c r="CK198" s="873">
        <v>0</v>
      </c>
      <c r="CL198" s="873">
        <v>-43165</v>
      </c>
      <c r="CM198" s="873">
        <v>-2099695</v>
      </c>
      <c r="CN198" s="873">
        <v>0</v>
      </c>
      <c r="CO198" s="873">
        <v>-2099695</v>
      </c>
      <c r="CP198" s="873">
        <v>-267767</v>
      </c>
      <c r="CQ198" s="873">
        <v>0</v>
      </c>
      <c r="CR198" s="873">
        <v>-267767</v>
      </c>
      <c r="CS198" s="873">
        <v>-2574879</v>
      </c>
      <c r="CT198" s="873">
        <v>0</v>
      </c>
      <c r="CU198" s="873">
        <v>-2574879</v>
      </c>
      <c r="CV198" s="873">
        <v>0</v>
      </c>
      <c r="CW198" s="873">
        <v>0</v>
      </c>
      <c r="CX198" s="873">
        <v>0</v>
      </c>
      <c r="CY198" s="873">
        <v>0</v>
      </c>
      <c r="CZ198" s="873">
        <v>0</v>
      </c>
      <c r="DA198" s="873">
        <v>0</v>
      </c>
      <c r="DB198" s="873">
        <v>-52076</v>
      </c>
      <c r="DC198" s="873">
        <v>0</v>
      </c>
      <c r="DD198" s="873">
        <v>-52076</v>
      </c>
      <c r="DE198" s="873">
        <v>2251</v>
      </c>
      <c r="DF198" s="873">
        <v>0</v>
      </c>
      <c r="DG198" s="873">
        <v>2251</v>
      </c>
      <c r="DH198" s="873">
        <v>0</v>
      </c>
      <c r="DI198" s="873">
        <v>0</v>
      </c>
      <c r="DJ198" s="873">
        <v>0</v>
      </c>
      <c r="DK198" s="873">
        <v>0</v>
      </c>
      <c r="DL198" s="873">
        <v>0</v>
      </c>
      <c r="DM198" s="873">
        <v>0</v>
      </c>
      <c r="DN198" s="873">
        <v>0</v>
      </c>
      <c r="DO198" s="873">
        <v>0</v>
      </c>
      <c r="DP198" s="873">
        <v>0</v>
      </c>
      <c r="DQ198" s="873">
        <v>0</v>
      </c>
      <c r="DR198" s="873">
        <v>0</v>
      </c>
      <c r="DS198" s="873">
        <v>0</v>
      </c>
      <c r="DT198" s="873">
        <v>0</v>
      </c>
      <c r="DU198" s="873">
        <v>0</v>
      </c>
      <c r="DV198" s="873">
        <v>0</v>
      </c>
      <c r="DW198" s="873">
        <v>0</v>
      </c>
      <c r="DX198" s="873">
        <v>0</v>
      </c>
      <c r="DY198" s="873">
        <v>0</v>
      </c>
      <c r="DZ198" s="873">
        <v>0</v>
      </c>
      <c r="EA198" s="873">
        <v>0</v>
      </c>
      <c r="EB198" s="873">
        <v>0</v>
      </c>
      <c r="EC198" s="873">
        <v>0</v>
      </c>
      <c r="ED198" s="873">
        <v>0</v>
      </c>
      <c r="EE198" s="873">
        <v>0</v>
      </c>
      <c r="EF198" s="873">
        <v>0</v>
      </c>
      <c r="EG198" s="873">
        <v>0</v>
      </c>
      <c r="EH198" s="873">
        <v>-49825</v>
      </c>
      <c r="EI198" s="873">
        <v>0</v>
      </c>
      <c r="EJ198" s="873">
        <v>-49825</v>
      </c>
      <c r="EK198" s="873">
        <v>0</v>
      </c>
      <c r="EL198" s="873">
        <v>0</v>
      </c>
      <c r="EM198" s="873">
        <v>0</v>
      </c>
      <c r="EN198" s="873">
        <v>0</v>
      </c>
      <c r="EO198" s="873">
        <v>0</v>
      </c>
      <c r="EP198" s="873">
        <v>0</v>
      </c>
      <c r="EQ198" s="873">
        <v>3392</v>
      </c>
      <c r="ER198" s="873">
        <v>0</v>
      </c>
      <c r="ES198" s="873">
        <v>3392</v>
      </c>
      <c r="ET198" s="873">
        <v>0</v>
      </c>
      <c r="EU198" s="873">
        <v>0</v>
      </c>
      <c r="EV198" s="873">
        <v>0</v>
      </c>
      <c r="EW198" s="873">
        <v>0</v>
      </c>
      <c r="EX198" s="873">
        <v>0</v>
      </c>
      <c r="EY198" s="873">
        <v>0</v>
      </c>
      <c r="EZ198" s="873">
        <v>0</v>
      </c>
      <c r="FA198" s="873">
        <v>0</v>
      </c>
      <c r="FB198" s="873">
        <v>0</v>
      </c>
      <c r="FC198" s="873">
        <v>0</v>
      </c>
      <c r="FD198" s="873">
        <v>0</v>
      </c>
      <c r="FE198" s="873">
        <v>0</v>
      </c>
      <c r="FF198" s="873">
        <v>0</v>
      </c>
      <c r="FG198" s="873">
        <v>0</v>
      </c>
      <c r="FH198" s="873">
        <v>0</v>
      </c>
      <c r="FI198" s="873">
        <v>-1500</v>
      </c>
      <c r="FJ198" s="873">
        <v>0</v>
      </c>
      <c r="FK198" s="873">
        <v>-1500</v>
      </c>
      <c r="FL198" s="873">
        <v>0</v>
      </c>
      <c r="FM198" s="873">
        <v>0</v>
      </c>
      <c r="FN198" s="873">
        <v>0</v>
      </c>
      <c r="FO198" s="873">
        <v>-1353</v>
      </c>
      <c r="FP198" s="873">
        <v>0</v>
      </c>
      <c r="FQ198" s="873">
        <v>-1353</v>
      </c>
      <c r="FR198" s="873">
        <v>0</v>
      </c>
      <c r="FS198" s="873">
        <v>0</v>
      </c>
      <c r="FT198" s="873">
        <v>0</v>
      </c>
      <c r="FU198" s="873">
        <v>-13304</v>
      </c>
      <c r="FV198" s="873">
        <v>0</v>
      </c>
      <c r="FW198" s="873">
        <v>-13304</v>
      </c>
      <c r="FX198" s="873">
        <v>0</v>
      </c>
      <c r="FY198" s="873">
        <v>0</v>
      </c>
      <c r="FZ198" s="873">
        <v>0</v>
      </c>
      <c r="GA198" s="873">
        <v>7438</v>
      </c>
      <c r="GB198" s="873">
        <v>0</v>
      </c>
      <c r="GC198" s="873">
        <v>7438</v>
      </c>
      <c r="GD198" s="873">
        <v>-58182359</v>
      </c>
      <c r="GE198" s="873">
        <v>0</v>
      </c>
      <c r="GF198" s="873">
        <v>-58182359</v>
      </c>
      <c r="GG198" s="873">
        <v>0</v>
      </c>
      <c r="GH198" s="873">
        <v>0</v>
      </c>
      <c r="GI198" s="873">
        <v>0</v>
      </c>
      <c r="GJ198" s="873">
        <v>-341430</v>
      </c>
      <c r="GK198" s="873">
        <v>0</v>
      </c>
      <c r="GL198" s="873">
        <v>-341430</v>
      </c>
      <c r="GM198" s="873">
        <v>-58529116</v>
      </c>
      <c r="GN198" s="873">
        <v>0</v>
      </c>
      <c r="GO198" s="873">
        <v>-58529116</v>
      </c>
      <c r="GP198" s="873">
        <v>0</v>
      </c>
      <c r="GQ198" s="873">
        <v>0</v>
      </c>
      <c r="GR198" s="873">
        <v>0</v>
      </c>
      <c r="GS198" s="873">
        <v>0</v>
      </c>
      <c r="GT198" s="873">
        <v>0</v>
      </c>
      <c r="GU198" s="873">
        <v>0</v>
      </c>
      <c r="GV198" s="873">
        <v>0</v>
      </c>
      <c r="GW198" s="873">
        <v>0</v>
      </c>
      <c r="GX198" s="873">
        <v>0</v>
      </c>
      <c r="GY198" s="873">
        <v>139194648</v>
      </c>
      <c r="GZ198" s="873">
        <v>0</v>
      </c>
      <c r="HA198" s="873">
        <v>139194648</v>
      </c>
      <c r="HB198" s="873">
        <v>-515379</v>
      </c>
      <c r="HC198" s="873">
        <v>0</v>
      </c>
      <c r="HD198" s="873">
        <v>-515379</v>
      </c>
      <c r="HE198" s="873">
        <v>-28479038</v>
      </c>
      <c r="HF198" s="873">
        <v>0</v>
      </c>
      <c r="HG198" s="873">
        <v>-28479038</v>
      </c>
      <c r="HH198" s="873">
        <v>-2574879</v>
      </c>
      <c r="HI198" s="873">
        <v>0</v>
      </c>
      <c r="HJ198" s="873">
        <v>-2574879</v>
      </c>
      <c r="HK198" s="873">
        <v>-49825</v>
      </c>
      <c r="HL198" s="873">
        <v>0</v>
      </c>
      <c r="HM198" s="873">
        <v>-49825</v>
      </c>
      <c r="HN198" s="873">
        <v>-58529116</v>
      </c>
      <c r="HO198" s="873">
        <v>0</v>
      </c>
      <c r="HP198" s="873">
        <v>-58529116</v>
      </c>
      <c r="HQ198" s="873">
        <v>0</v>
      </c>
      <c r="HR198" s="873">
        <v>0</v>
      </c>
      <c r="HS198" s="873">
        <v>0</v>
      </c>
      <c r="HT198" s="873">
        <v>-90148237</v>
      </c>
      <c r="HU198" s="873">
        <v>0</v>
      </c>
      <c r="HV198" s="873">
        <v>-90148237</v>
      </c>
      <c r="HW198" s="873">
        <v>49046411</v>
      </c>
      <c r="HX198" s="873">
        <v>0</v>
      </c>
      <c r="HY198" s="873">
        <v>49046411</v>
      </c>
      <c r="HZ198" s="870" t="s">
        <v>700</v>
      </c>
      <c r="IA198" s="870" t="s">
        <v>687</v>
      </c>
      <c r="IB198" s="870" t="s">
        <v>1907</v>
      </c>
      <c r="IC198" s="870" t="s">
        <v>2735</v>
      </c>
      <c r="ID198" s="870" t="s">
        <v>2934</v>
      </c>
    </row>
    <row r="199" spans="1:238" x14ac:dyDescent="0.2">
      <c r="A199" s="870" t="s">
        <v>3069</v>
      </c>
      <c r="B199" s="870" t="s">
        <v>446</v>
      </c>
      <c r="C199" s="870" t="s">
        <v>445</v>
      </c>
      <c r="D199" s="873">
        <v>24928512</v>
      </c>
      <c r="E199" s="873">
        <v>0</v>
      </c>
      <c r="F199" s="873">
        <v>24928512</v>
      </c>
      <c r="G199" s="873">
        <v>0</v>
      </c>
      <c r="H199" s="873">
        <v>0</v>
      </c>
      <c r="I199" s="873">
        <v>0</v>
      </c>
      <c r="J199" s="873">
        <v>-87389</v>
      </c>
      <c r="K199" s="873">
        <v>0</v>
      </c>
      <c r="L199" s="873">
        <v>-87389</v>
      </c>
      <c r="M199" s="873">
        <v>140080</v>
      </c>
      <c r="N199" s="873">
        <v>0</v>
      </c>
      <c r="O199" s="873">
        <v>140080</v>
      </c>
      <c r="P199" s="873">
        <v>48908</v>
      </c>
      <c r="Q199" s="873">
        <v>0</v>
      </c>
      <c r="R199" s="873">
        <v>48908</v>
      </c>
      <c r="S199" s="873">
        <v>21633</v>
      </c>
      <c r="T199" s="873">
        <v>0</v>
      </c>
      <c r="U199" s="873">
        <v>21633</v>
      </c>
      <c r="V199" s="873">
        <v>123232</v>
      </c>
      <c r="W199" s="873">
        <v>0</v>
      </c>
      <c r="X199" s="873">
        <v>123232</v>
      </c>
      <c r="Y199" s="873">
        <v>-4685828</v>
      </c>
      <c r="Z199" s="873">
        <v>0</v>
      </c>
      <c r="AA199" s="873">
        <v>-4685828</v>
      </c>
      <c r="AB199" s="873">
        <v>-12204</v>
      </c>
      <c r="AC199" s="873">
        <v>0</v>
      </c>
      <c r="AD199" s="873">
        <v>-12204</v>
      </c>
      <c r="AE199" s="873">
        <v>-222442</v>
      </c>
      <c r="AF199" s="873">
        <v>0</v>
      </c>
      <c r="AG199" s="873">
        <v>-222442</v>
      </c>
      <c r="AH199" s="873">
        <v>5320</v>
      </c>
      <c r="AI199" s="873">
        <v>0</v>
      </c>
      <c r="AJ199" s="873">
        <v>5320</v>
      </c>
      <c r="AK199" s="873">
        <v>0</v>
      </c>
      <c r="AL199" s="873">
        <v>0</v>
      </c>
      <c r="AM199" s="873">
        <v>0</v>
      </c>
      <c r="AN199" s="873">
        <v>-1395</v>
      </c>
      <c r="AO199" s="873">
        <v>0</v>
      </c>
      <c r="AP199" s="873">
        <v>-1395</v>
      </c>
      <c r="AQ199" s="873">
        <v>0</v>
      </c>
      <c r="AR199" s="873">
        <v>0</v>
      </c>
      <c r="AS199" s="873">
        <v>0</v>
      </c>
      <c r="AT199" s="873">
        <v>-226367</v>
      </c>
      <c r="AU199" s="873">
        <v>0</v>
      </c>
      <c r="AV199" s="873">
        <v>-226367</v>
      </c>
      <c r="AW199" s="873">
        <v>5915</v>
      </c>
      <c r="AX199" s="873">
        <v>0</v>
      </c>
      <c r="AY199" s="873">
        <v>5915</v>
      </c>
      <c r="AZ199" s="873">
        <v>415337</v>
      </c>
      <c r="BA199" s="873">
        <v>0</v>
      </c>
      <c r="BB199" s="873">
        <v>415337</v>
      </c>
      <c r="BC199" s="873">
        <v>23947</v>
      </c>
      <c r="BD199" s="873">
        <v>0</v>
      </c>
      <c r="BE199" s="873">
        <v>23947</v>
      </c>
      <c r="BF199" s="873">
        <v>-1518686</v>
      </c>
      <c r="BG199" s="873">
        <v>0</v>
      </c>
      <c r="BH199" s="873">
        <v>-1518686</v>
      </c>
      <c r="BI199" s="873">
        <v>-81</v>
      </c>
      <c r="BJ199" s="873">
        <v>0</v>
      </c>
      <c r="BK199" s="873">
        <v>-81</v>
      </c>
      <c r="BL199" s="873">
        <v>-799</v>
      </c>
      <c r="BM199" s="873">
        <v>0</v>
      </c>
      <c r="BN199" s="873">
        <v>-799</v>
      </c>
      <c r="BO199" s="873">
        <v>0</v>
      </c>
      <c r="BP199" s="873">
        <v>0</v>
      </c>
      <c r="BQ199" s="873">
        <v>0</v>
      </c>
      <c r="BR199" s="873">
        <v>0</v>
      </c>
      <c r="BS199" s="873">
        <v>0</v>
      </c>
      <c r="BT199" s="873">
        <v>0</v>
      </c>
      <c r="BU199" s="873">
        <v>0</v>
      </c>
      <c r="BV199" s="873">
        <v>0</v>
      </c>
      <c r="BW199" s="873">
        <v>0</v>
      </c>
      <c r="BX199" s="873">
        <v>0</v>
      </c>
      <c r="BY199" s="873">
        <v>0</v>
      </c>
      <c r="BZ199" s="873">
        <v>0</v>
      </c>
      <c r="CA199" s="873">
        <v>0</v>
      </c>
      <c r="CB199" s="873">
        <v>0</v>
      </c>
      <c r="CC199" s="873">
        <v>0</v>
      </c>
      <c r="CD199" s="873">
        <v>-5988552</v>
      </c>
      <c r="CE199" s="873">
        <v>0</v>
      </c>
      <c r="CF199" s="873">
        <v>-5988552</v>
      </c>
      <c r="CG199" s="873">
        <v>0</v>
      </c>
      <c r="CH199" s="873">
        <v>0</v>
      </c>
      <c r="CI199" s="873">
        <v>0</v>
      </c>
      <c r="CJ199" s="873">
        <v>0</v>
      </c>
      <c r="CK199" s="873">
        <v>0</v>
      </c>
      <c r="CL199" s="873">
        <v>0</v>
      </c>
      <c r="CM199" s="873">
        <v>-664064</v>
      </c>
      <c r="CN199" s="873">
        <v>0</v>
      </c>
      <c r="CO199" s="873">
        <v>-664064</v>
      </c>
      <c r="CP199" s="873">
        <v>88400</v>
      </c>
      <c r="CQ199" s="873">
        <v>0</v>
      </c>
      <c r="CR199" s="873">
        <v>88400</v>
      </c>
      <c r="CS199" s="873">
        <v>-575664</v>
      </c>
      <c r="CT199" s="873">
        <v>0</v>
      </c>
      <c r="CU199" s="873">
        <v>-575664</v>
      </c>
      <c r="CV199" s="873">
        <v>-147928</v>
      </c>
      <c r="CW199" s="873">
        <v>0</v>
      </c>
      <c r="CX199" s="873">
        <v>-147928</v>
      </c>
      <c r="CY199" s="873">
        <v>-81</v>
      </c>
      <c r="CZ199" s="873">
        <v>0</v>
      </c>
      <c r="DA199" s="873">
        <v>-81</v>
      </c>
      <c r="DB199" s="873">
        <v>-81034</v>
      </c>
      <c r="DC199" s="873">
        <v>0</v>
      </c>
      <c r="DD199" s="873">
        <v>-81034</v>
      </c>
      <c r="DE199" s="873">
        <v>-5057</v>
      </c>
      <c r="DF199" s="873">
        <v>0</v>
      </c>
      <c r="DG199" s="873">
        <v>-5057</v>
      </c>
      <c r="DH199" s="873">
        <v>0</v>
      </c>
      <c r="DI199" s="873">
        <v>0</v>
      </c>
      <c r="DJ199" s="873">
        <v>0</v>
      </c>
      <c r="DK199" s="873">
        <v>0</v>
      </c>
      <c r="DL199" s="873">
        <v>0</v>
      </c>
      <c r="DM199" s="873">
        <v>0</v>
      </c>
      <c r="DN199" s="873">
        <v>0</v>
      </c>
      <c r="DO199" s="873">
        <v>0</v>
      </c>
      <c r="DP199" s="873">
        <v>0</v>
      </c>
      <c r="DQ199" s="873">
        <v>0</v>
      </c>
      <c r="DR199" s="873">
        <v>0</v>
      </c>
      <c r="DS199" s="873">
        <v>0</v>
      </c>
      <c r="DT199" s="873">
        <v>0</v>
      </c>
      <c r="DU199" s="873">
        <v>0</v>
      </c>
      <c r="DV199" s="873">
        <v>0</v>
      </c>
      <c r="DW199" s="873">
        <v>0</v>
      </c>
      <c r="DX199" s="873">
        <v>0</v>
      </c>
      <c r="DY199" s="873">
        <v>0</v>
      </c>
      <c r="DZ199" s="873">
        <v>0</v>
      </c>
      <c r="EA199" s="873">
        <v>0</v>
      </c>
      <c r="EB199" s="873">
        <v>0</v>
      </c>
      <c r="EC199" s="873">
        <v>0</v>
      </c>
      <c r="ED199" s="873">
        <v>0</v>
      </c>
      <c r="EE199" s="873">
        <v>0</v>
      </c>
      <c r="EF199" s="873">
        <v>0</v>
      </c>
      <c r="EG199" s="873">
        <v>0</v>
      </c>
      <c r="EH199" s="873">
        <v>-234100</v>
      </c>
      <c r="EI199" s="873">
        <v>0</v>
      </c>
      <c r="EJ199" s="873">
        <v>-234100</v>
      </c>
      <c r="EK199" s="873">
        <v>0</v>
      </c>
      <c r="EL199" s="873">
        <v>0</v>
      </c>
      <c r="EM199" s="873">
        <v>0</v>
      </c>
      <c r="EN199" s="873">
        <v>0</v>
      </c>
      <c r="EO199" s="873">
        <v>0</v>
      </c>
      <c r="EP199" s="873">
        <v>0</v>
      </c>
      <c r="EQ199" s="873">
        <v>0</v>
      </c>
      <c r="ER199" s="873">
        <v>0</v>
      </c>
      <c r="ES199" s="873">
        <v>0</v>
      </c>
      <c r="ET199" s="873">
        <v>0</v>
      </c>
      <c r="EU199" s="873">
        <v>0</v>
      </c>
      <c r="EV199" s="873">
        <v>0</v>
      </c>
      <c r="EW199" s="873">
        <v>0</v>
      </c>
      <c r="EX199" s="873">
        <v>0</v>
      </c>
      <c r="EY199" s="873">
        <v>0</v>
      </c>
      <c r="EZ199" s="873">
        <v>0</v>
      </c>
      <c r="FA199" s="873">
        <v>0</v>
      </c>
      <c r="FB199" s="873">
        <v>0</v>
      </c>
      <c r="FC199" s="873">
        <v>0</v>
      </c>
      <c r="FD199" s="873">
        <v>0</v>
      </c>
      <c r="FE199" s="873">
        <v>0</v>
      </c>
      <c r="FF199" s="873">
        <v>0</v>
      </c>
      <c r="FG199" s="873">
        <v>0</v>
      </c>
      <c r="FH199" s="873">
        <v>0</v>
      </c>
      <c r="FI199" s="873">
        <v>0</v>
      </c>
      <c r="FJ199" s="873">
        <v>0</v>
      </c>
      <c r="FK199" s="873">
        <v>0</v>
      </c>
      <c r="FL199" s="873">
        <v>0</v>
      </c>
      <c r="FM199" s="873">
        <v>0</v>
      </c>
      <c r="FN199" s="873">
        <v>0</v>
      </c>
      <c r="FO199" s="873">
        <v>-7965</v>
      </c>
      <c r="FP199" s="873">
        <v>0</v>
      </c>
      <c r="FQ199" s="873">
        <v>-7965</v>
      </c>
      <c r="FR199" s="873">
        <v>0</v>
      </c>
      <c r="FS199" s="873">
        <v>0</v>
      </c>
      <c r="FT199" s="873">
        <v>0</v>
      </c>
      <c r="FU199" s="873">
        <v>0</v>
      </c>
      <c r="FV199" s="873">
        <v>0</v>
      </c>
      <c r="FW199" s="873">
        <v>0</v>
      </c>
      <c r="FX199" s="873">
        <v>14</v>
      </c>
      <c r="FY199" s="873">
        <v>0</v>
      </c>
      <c r="FZ199" s="873">
        <v>14</v>
      </c>
      <c r="GA199" s="873">
        <v>-2000</v>
      </c>
      <c r="GB199" s="873">
        <v>0</v>
      </c>
      <c r="GC199" s="873">
        <v>-2000</v>
      </c>
      <c r="GD199" s="873">
        <v>-8798197</v>
      </c>
      <c r="GE199" s="873">
        <v>0</v>
      </c>
      <c r="GF199" s="873">
        <v>-8798197</v>
      </c>
      <c r="GG199" s="873">
        <v>0</v>
      </c>
      <c r="GH199" s="873">
        <v>0</v>
      </c>
      <c r="GI199" s="873">
        <v>0</v>
      </c>
      <c r="GJ199" s="873">
        <v>-163601</v>
      </c>
      <c r="GK199" s="873">
        <v>0</v>
      </c>
      <c r="GL199" s="873">
        <v>-163601</v>
      </c>
      <c r="GM199" s="873">
        <v>-8971749</v>
      </c>
      <c r="GN199" s="873">
        <v>0</v>
      </c>
      <c r="GO199" s="873">
        <v>-8971749</v>
      </c>
      <c r="GP199" s="873">
        <v>0</v>
      </c>
      <c r="GQ199" s="873">
        <v>0</v>
      </c>
      <c r="GR199" s="873">
        <v>0</v>
      </c>
      <c r="GS199" s="873">
        <v>0</v>
      </c>
      <c r="GT199" s="873">
        <v>0</v>
      </c>
      <c r="GU199" s="873">
        <v>0</v>
      </c>
      <c r="GV199" s="873">
        <v>0</v>
      </c>
      <c r="GW199" s="873">
        <v>0</v>
      </c>
      <c r="GX199" s="873">
        <v>0</v>
      </c>
      <c r="GY199" s="873">
        <v>24928512</v>
      </c>
      <c r="GZ199" s="873">
        <v>0</v>
      </c>
      <c r="HA199" s="873">
        <v>24928512</v>
      </c>
      <c r="HB199" s="873">
        <v>123232</v>
      </c>
      <c r="HC199" s="873">
        <v>0</v>
      </c>
      <c r="HD199" s="873">
        <v>123232</v>
      </c>
      <c r="HE199" s="873">
        <v>-5988552</v>
      </c>
      <c r="HF199" s="873">
        <v>0</v>
      </c>
      <c r="HG199" s="873">
        <v>-5988552</v>
      </c>
      <c r="HH199" s="873">
        <v>-575664</v>
      </c>
      <c r="HI199" s="873">
        <v>0</v>
      </c>
      <c r="HJ199" s="873">
        <v>-575664</v>
      </c>
      <c r="HK199" s="873">
        <v>-234100</v>
      </c>
      <c r="HL199" s="873">
        <v>0</v>
      </c>
      <c r="HM199" s="873">
        <v>-234100</v>
      </c>
      <c r="HN199" s="873">
        <v>-8971749</v>
      </c>
      <c r="HO199" s="873">
        <v>0</v>
      </c>
      <c r="HP199" s="873">
        <v>-8971749</v>
      </c>
      <c r="HQ199" s="873">
        <v>0</v>
      </c>
      <c r="HR199" s="873">
        <v>0</v>
      </c>
      <c r="HS199" s="873">
        <v>0</v>
      </c>
      <c r="HT199" s="873">
        <v>-15646833</v>
      </c>
      <c r="HU199" s="873">
        <v>0</v>
      </c>
      <c r="HV199" s="873">
        <v>-15646833</v>
      </c>
      <c r="HW199" s="873">
        <v>9281679</v>
      </c>
      <c r="HX199" s="873">
        <v>0</v>
      </c>
      <c r="HY199" s="873">
        <v>9281679</v>
      </c>
      <c r="HZ199" s="870" t="s">
        <v>685</v>
      </c>
      <c r="IA199" s="870" t="s">
        <v>684</v>
      </c>
      <c r="IB199" s="870" t="s">
        <v>1907</v>
      </c>
      <c r="IC199" s="870" t="s">
        <v>2738</v>
      </c>
      <c r="ID199" s="870" t="s">
        <v>2935</v>
      </c>
    </row>
    <row r="200" spans="1:238" x14ac:dyDescent="0.2">
      <c r="A200" s="870" t="s">
        <v>3070</v>
      </c>
      <c r="B200" s="870" t="s">
        <v>448</v>
      </c>
      <c r="C200" s="870" t="s">
        <v>447</v>
      </c>
      <c r="D200" s="873">
        <v>118342748</v>
      </c>
      <c r="E200" s="873">
        <v>0</v>
      </c>
      <c r="F200" s="873">
        <v>118342748</v>
      </c>
      <c r="G200" s="873">
        <v>-1407997</v>
      </c>
      <c r="H200" s="873">
        <v>0</v>
      </c>
      <c r="I200" s="873">
        <v>-1407997</v>
      </c>
      <c r="J200" s="873">
        <v>-131346</v>
      </c>
      <c r="K200" s="873">
        <v>0</v>
      </c>
      <c r="L200" s="873">
        <v>-131346</v>
      </c>
      <c r="M200" s="873">
        <v>214092</v>
      </c>
      <c r="N200" s="873">
        <v>0</v>
      </c>
      <c r="O200" s="873">
        <v>214092</v>
      </c>
      <c r="P200" s="873">
        <v>1065365</v>
      </c>
      <c r="Q200" s="873">
        <v>0</v>
      </c>
      <c r="R200" s="873">
        <v>1065365</v>
      </c>
      <c r="S200" s="873">
        <v>567537</v>
      </c>
      <c r="T200" s="873">
        <v>0</v>
      </c>
      <c r="U200" s="873">
        <v>567537</v>
      </c>
      <c r="V200" s="873">
        <v>1715648</v>
      </c>
      <c r="W200" s="873">
        <v>0</v>
      </c>
      <c r="X200" s="873">
        <v>1715648</v>
      </c>
      <c r="Y200" s="873">
        <v>-6783489</v>
      </c>
      <c r="Z200" s="873">
        <v>0</v>
      </c>
      <c r="AA200" s="873">
        <v>-6783489</v>
      </c>
      <c r="AB200" s="873">
        <v>-14452</v>
      </c>
      <c r="AC200" s="873">
        <v>0</v>
      </c>
      <c r="AD200" s="873">
        <v>-14452</v>
      </c>
      <c r="AE200" s="873">
        <v>-218553</v>
      </c>
      <c r="AF200" s="873">
        <v>0</v>
      </c>
      <c r="AG200" s="873">
        <v>-218553</v>
      </c>
      <c r="AH200" s="873">
        <v>2524</v>
      </c>
      <c r="AI200" s="873">
        <v>0</v>
      </c>
      <c r="AJ200" s="873">
        <v>2524</v>
      </c>
      <c r="AK200" s="873">
        <v>0</v>
      </c>
      <c r="AL200" s="873">
        <v>0</v>
      </c>
      <c r="AM200" s="873">
        <v>0</v>
      </c>
      <c r="AN200" s="873">
        <v>6440</v>
      </c>
      <c r="AO200" s="873">
        <v>0</v>
      </c>
      <c r="AP200" s="873">
        <v>6440</v>
      </c>
      <c r="AQ200" s="873">
        <v>0</v>
      </c>
      <c r="AR200" s="873">
        <v>0</v>
      </c>
      <c r="AS200" s="873">
        <v>0</v>
      </c>
      <c r="AT200" s="873">
        <v>-227517</v>
      </c>
      <c r="AU200" s="873">
        <v>0</v>
      </c>
      <c r="AV200" s="873">
        <v>-227517</v>
      </c>
      <c r="AW200" s="873">
        <v>1005</v>
      </c>
      <c r="AX200" s="873">
        <v>0</v>
      </c>
      <c r="AY200" s="873">
        <v>1005</v>
      </c>
      <c r="AZ200" s="873">
        <v>2388489</v>
      </c>
      <c r="BA200" s="873">
        <v>0</v>
      </c>
      <c r="BB200" s="873">
        <v>2388489</v>
      </c>
      <c r="BC200" s="873">
        <v>-6721</v>
      </c>
      <c r="BD200" s="873">
        <v>0</v>
      </c>
      <c r="BE200" s="873">
        <v>-6721</v>
      </c>
      <c r="BF200" s="873">
        <v>-7277940</v>
      </c>
      <c r="BG200" s="873">
        <v>0</v>
      </c>
      <c r="BH200" s="873">
        <v>-7277940</v>
      </c>
      <c r="BI200" s="873">
        <v>-35137</v>
      </c>
      <c r="BJ200" s="873">
        <v>0</v>
      </c>
      <c r="BK200" s="873">
        <v>-35137</v>
      </c>
      <c r="BL200" s="873">
        <v>-75952</v>
      </c>
      <c r="BM200" s="873">
        <v>0</v>
      </c>
      <c r="BN200" s="873">
        <v>-75952</v>
      </c>
      <c r="BO200" s="873">
        <v>0</v>
      </c>
      <c r="BP200" s="873">
        <v>0</v>
      </c>
      <c r="BQ200" s="873">
        <v>0</v>
      </c>
      <c r="BR200" s="873">
        <v>-14942</v>
      </c>
      <c r="BS200" s="873">
        <v>0</v>
      </c>
      <c r="BT200" s="873">
        <v>-14942</v>
      </c>
      <c r="BU200" s="873">
        <v>0</v>
      </c>
      <c r="BV200" s="873">
        <v>0</v>
      </c>
      <c r="BW200" s="873">
        <v>0</v>
      </c>
      <c r="BX200" s="873">
        <v>0</v>
      </c>
      <c r="BY200" s="873">
        <v>0</v>
      </c>
      <c r="BZ200" s="873">
        <v>0</v>
      </c>
      <c r="CA200" s="873">
        <v>0</v>
      </c>
      <c r="CB200" s="873">
        <v>0</v>
      </c>
      <c r="CC200" s="873">
        <v>0</v>
      </c>
      <c r="CD200" s="873">
        <v>-12024245</v>
      </c>
      <c r="CE200" s="873">
        <v>0</v>
      </c>
      <c r="CF200" s="873">
        <v>-12024245</v>
      </c>
      <c r="CG200" s="873">
        <v>0</v>
      </c>
      <c r="CH200" s="873">
        <v>0</v>
      </c>
      <c r="CI200" s="873">
        <v>0</v>
      </c>
      <c r="CJ200" s="873">
        <v>12288</v>
      </c>
      <c r="CK200" s="873">
        <v>0</v>
      </c>
      <c r="CL200" s="873">
        <v>12288</v>
      </c>
      <c r="CM200" s="873">
        <v>-2195067</v>
      </c>
      <c r="CN200" s="873">
        <v>0</v>
      </c>
      <c r="CO200" s="873">
        <v>-2195067</v>
      </c>
      <c r="CP200" s="873">
        <v>-2824890</v>
      </c>
      <c r="CQ200" s="873">
        <v>0</v>
      </c>
      <c r="CR200" s="873">
        <v>-2824890</v>
      </c>
      <c r="CS200" s="873">
        <v>-5007669</v>
      </c>
      <c r="CT200" s="873">
        <v>0</v>
      </c>
      <c r="CU200" s="873">
        <v>-5007669</v>
      </c>
      <c r="CV200" s="873">
        <v>-168855</v>
      </c>
      <c r="CW200" s="873">
        <v>0</v>
      </c>
      <c r="CX200" s="873">
        <v>-168855</v>
      </c>
      <c r="CY200" s="873">
        <v>-52790</v>
      </c>
      <c r="CZ200" s="873">
        <v>0</v>
      </c>
      <c r="DA200" s="873">
        <v>-52790</v>
      </c>
      <c r="DB200" s="873">
        <v>-20409</v>
      </c>
      <c r="DC200" s="873">
        <v>0</v>
      </c>
      <c r="DD200" s="873">
        <v>-20409</v>
      </c>
      <c r="DE200" s="873">
        <v>-16090</v>
      </c>
      <c r="DF200" s="873">
        <v>0</v>
      </c>
      <c r="DG200" s="873">
        <v>-16090</v>
      </c>
      <c r="DH200" s="873">
        <v>-2617</v>
      </c>
      <c r="DI200" s="873">
        <v>0</v>
      </c>
      <c r="DJ200" s="873">
        <v>-2617</v>
      </c>
      <c r="DK200" s="873">
        <v>0</v>
      </c>
      <c r="DL200" s="873">
        <v>0</v>
      </c>
      <c r="DM200" s="873">
        <v>0</v>
      </c>
      <c r="DN200" s="873">
        <v>0</v>
      </c>
      <c r="DO200" s="873">
        <v>0</v>
      </c>
      <c r="DP200" s="873">
        <v>0</v>
      </c>
      <c r="DQ200" s="873">
        <v>0</v>
      </c>
      <c r="DR200" s="873">
        <v>0</v>
      </c>
      <c r="DS200" s="873">
        <v>0</v>
      </c>
      <c r="DT200" s="873">
        <v>0</v>
      </c>
      <c r="DU200" s="873">
        <v>0</v>
      </c>
      <c r="DV200" s="873">
        <v>0</v>
      </c>
      <c r="DW200" s="873">
        <v>0</v>
      </c>
      <c r="DX200" s="873">
        <v>0</v>
      </c>
      <c r="DY200" s="873">
        <v>0</v>
      </c>
      <c r="DZ200" s="873">
        <v>0</v>
      </c>
      <c r="EA200" s="873">
        <v>0</v>
      </c>
      <c r="EB200" s="873">
        <v>0</v>
      </c>
      <c r="EC200" s="873">
        <v>0</v>
      </c>
      <c r="ED200" s="873">
        <v>0</v>
      </c>
      <c r="EE200" s="873">
        <v>0</v>
      </c>
      <c r="EF200" s="873">
        <v>0</v>
      </c>
      <c r="EG200" s="873">
        <v>0</v>
      </c>
      <c r="EH200" s="873">
        <v>-260761</v>
      </c>
      <c r="EI200" s="873">
        <v>0</v>
      </c>
      <c r="EJ200" s="873">
        <v>-260761</v>
      </c>
      <c r="EK200" s="873">
        <v>0</v>
      </c>
      <c r="EL200" s="873">
        <v>0</v>
      </c>
      <c r="EM200" s="873">
        <v>0</v>
      </c>
      <c r="EN200" s="873">
        <v>0</v>
      </c>
      <c r="EO200" s="873">
        <v>0</v>
      </c>
      <c r="EP200" s="873">
        <v>0</v>
      </c>
      <c r="EQ200" s="873">
        <v>-152382</v>
      </c>
      <c r="ER200" s="873">
        <v>0</v>
      </c>
      <c r="ES200" s="873">
        <v>-152382</v>
      </c>
      <c r="ET200" s="873">
        <v>0</v>
      </c>
      <c r="EU200" s="873">
        <v>0</v>
      </c>
      <c r="EV200" s="873">
        <v>0</v>
      </c>
      <c r="EW200" s="873">
        <v>0</v>
      </c>
      <c r="EX200" s="873">
        <v>0</v>
      </c>
      <c r="EY200" s="873">
        <v>0</v>
      </c>
      <c r="EZ200" s="873">
        <v>14</v>
      </c>
      <c r="FA200" s="873">
        <v>0</v>
      </c>
      <c r="FB200" s="873">
        <v>14</v>
      </c>
      <c r="FC200" s="873">
        <v>-14942</v>
      </c>
      <c r="FD200" s="873">
        <v>0</v>
      </c>
      <c r="FE200" s="873">
        <v>-14942</v>
      </c>
      <c r="FF200" s="873">
        <v>0</v>
      </c>
      <c r="FG200" s="873">
        <v>0</v>
      </c>
      <c r="FH200" s="873">
        <v>0</v>
      </c>
      <c r="FI200" s="873">
        <v>0</v>
      </c>
      <c r="FJ200" s="873">
        <v>0</v>
      </c>
      <c r="FK200" s="873">
        <v>0</v>
      </c>
      <c r="FL200" s="873">
        <v>0</v>
      </c>
      <c r="FM200" s="873">
        <v>0</v>
      </c>
      <c r="FN200" s="873">
        <v>0</v>
      </c>
      <c r="FO200" s="873">
        <v>0</v>
      </c>
      <c r="FP200" s="873">
        <v>0</v>
      </c>
      <c r="FQ200" s="873">
        <v>0</v>
      </c>
      <c r="FR200" s="873">
        <v>12074</v>
      </c>
      <c r="FS200" s="873">
        <v>0</v>
      </c>
      <c r="FT200" s="873">
        <v>12074</v>
      </c>
      <c r="FU200" s="873">
        <v>-635</v>
      </c>
      <c r="FV200" s="873">
        <v>0</v>
      </c>
      <c r="FW200" s="873">
        <v>-635</v>
      </c>
      <c r="FX200" s="873">
        <v>4439</v>
      </c>
      <c r="FY200" s="873">
        <v>0</v>
      </c>
      <c r="FZ200" s="873">
        <v>4439</v>
      </c>
      <c r="GA200" s="873">
        <v>1085</v>
      </c>
      <c r="GB200" s="873">
        <v>0</v>
      </c>
      <c r="GC200" s="873">
        <v>1085</v>
      </c>
      <c r="GD200" s="873">
        <v>-41782122</v>
      </c>
      <c r="GE200" s="873">
        <v>0</v>
      </c>
      <c r="GF200" s="873">
        <v>-41782122</v>
      </c>
      <c r="GG200" s="873">
        <v>0</v>
      </c>
      <c r="GH200" s="873">
        <v>0</v>
      </c>
      <c r="GI200" s="873">
        <v>0</v>
      </c>
      <c r="GJ200" s="873">
        <v>-350264</v>
      </c>
      <c r="GK200" s="873">
        <v>0</v>
      </c>
      <c r="GL200" s="873">
        <v>-350264</v>
      </c>
      <c r="GM200" s="873">
        <v>-42282733</v>
      </c>
      <c r="GN200" s="873">
        <v>0</v>
      </c>
      <c r="GO200" s="873">
        <v>-42282733</v>
      </c>
      <c r="GP200" s="873">
        <v>0</v>
      </c>
      <c r="GQ200" s="873">
        <v>0</v>
      </c>
      <c r="GR200" s="873">
        <v>0</v>
      </c>
      <c r="GS200" s="873">
        <v>0</v>
      </c>
      <c r="GT200" s="873">
        <v>0</v>
      </c>
      <c r="GU200" s="873">
        <v>0</v>
      </c>
      <c r="GV200" s="873">
        <v>0</v>
      </c>
      <c r="GW200" s="873">
        <v>0</v>
      </c>
      <c r="GX200" s="873">
        <v>0</v>
      </c>
      <c r="GY200" s="873">
        <v>116934751</v>
      </c>
      <c r="GZ200" s="873">
        <v>0</v>
      </c>
      <c r="HA200" s="873">
        <v>116934751</v>
      </c>
      <c r="HB200" s="873">
        <v>1715648</v>
      </c>
      <c r="HC200" s="873">
        <v>0</v>
      </c>
      <c r="HD200" s="873">
        <v>1715648</v>
      </c>
      <c r="HE200" s="873">
        <v>-12024245</v>
      </c>
      <c r="HF200" s="873">
        <v>0</v>
      </c>
      <c r="HG200" s="873">
        <v>-12024245</v>
      </c>
      <c r="HH200" s="873">
        <v>-5007669</v>
      </c>
      <c r="HI200" s="873">
        <v>0</v>
      </c>
      <c r="HJ200" s="873">
        <v>-5007669</v>
      </c>
      <c r="HK200" s="873">
        <v>-260761</v>
      </c>
      <c r="HL200" s="873">
        <v>0</v>
      </c>
      <c r="HM200" s="873">
        <v>-260761</v>
      </c>
      <c r="HN200" s="873">
        <v>-42282733</v>
      </c>
      <c r="HO200" s="873">
        <v>0</v>
      </c>
      <c r="HP200" s="873">
        <v>-42282733</v>
      </c>
      <c r="HQ200" s="873">
        <v>0</v>
      </c>
      <c r="HR200" s="873">
        <v>0</v>
      </c>
      <c r="HS200" s="873">
        <v>0</v>
      </c>
      <c r="HT200" s="873">
        <v>-57859760</v>
      </c>
      <c r="HU200" s="873">
        <v>0</v>
      </c>
      <c r="HV200" s="873">
        <v>-57859760</v>
      </c>
      <c r="HW200" s="873">
        <v>59074991</v>
      </c>
      <c r="HX200" s="873">
        <v>0</v>
      </c>
      <c r="HY200" s="873">
        <v>59074991</v>
      </c>
      <c r="HZ200" s="870" t="s">
        <v>679</v>
      </c>
      <c r="IA200" s="870" t="s">
        <v>730</v>
      </c>
      <c r="IB200" s="870" t="s">
        <v>679</v>
      </c>
      <c r="IC200" s="870" t="s">
        <v>2734</v>
      </c>
      <c r="ID200" s="870" t="s">
        <v>2936</v>
      </c>
    </row>
    <row r="201" spans="1:238" x14ac:dyDescent="0.2">
      <c r="A201" s="870" t="s">
        <v>3070</v>
      </c>
      <c r="B201" s="870" t="s">
        <v>450</v>
      </c>
      <c r="C201" s="870" t="s">
        <v>449</v>
      </c>
      <c r="D201" s="873">
        <v>113897244</v>
      </c>
      <c r="E201" s="873">
        <v>548252</v>
      </c>
      <c r="F201" s="873">
        <v>114445496</v>
      </c>
      <c r="G201" s="873">
        <v>-4310502</v>
      </c>
      <c r="H201" s="873">
        <v>6501</v>
      </c>
      <c r="I201" s="873">
        <v>-4304001</v>
      </c>
      <c r="J201" s="873">
        <v>-274385</v>
      </c>
      <c r="K201" s="873">
        <v>0</v>
      </c>
      <c r="L201" s="873">
        <v>-274385</v>
      </c>
      <c r="M201" s="873">
        <v>318550</v>
      </c>
      <c r="N201" s="873">
        <v>0</v>
      </c>
      <c r="O201" s="873">
        <v>318550</v>
      </c>
      <c r="P201" s="873">
        <v>1342130</v>
      </c>
      <c r="Q201" s="873">
        <v>2342</v>
      </c>
      <c r="R201" s="873">
        <v>1344472</v>
      </c>
      <c r="S201" s="873">
        <v>308262</v>
      </c>
      <c r="T201" s="873">
        <v>3112</v>
      </c>
      <c r="U201" s="873">
        <v>311374</v>
      </c>
      <c r="V201" s="873">
        <v>1694557</v>
      </c>
      <c r="W201" s="873">
        <v>5454</v>
      </c>
      <c r="X201" s="873">
        <v>1700011</v>
      </c>
      <c r="Y201" s="873">
        <v>-8870281</v>
      </c>
      <c r="Z201" s="873">
        <v>-4691</v>
      </c>
      <c r="AA201" s="873">
        <v>-8874972</v>
      </c>
      <c r="AB201" s="873">
        <v>-31958</v>
      </c>
      <c r="AC201" s="873">
        <v>0</v>
      </c>
      <c r="AD201" s="873">
        <v>-31958</v>
      </c>
      <c r="AE201" s="873">
        <v>-557882</v>
      </c>
      <c r="AF201" s="873">
        <v>-3115</v>
      </c>
      <c r="AG201" s="873">
        <v>-560997</v>
      </c>
      <c r="AH201" s="873">
        <v>0</v>
      </c>
      <c r="AI201" s="873">
        <v>0</v>
      </c>
      <c r="AJ201" s="873">
        <v>0</v>
      </c>
      <c r="AK201" s="873">
        <v>0</v>
      </c>
      <c r="AL201" s="873">
        <v>0</v>
      </c>
      <c r="AM201" s="873">
        <v>0</v>
      </c>
      <c r="AN201" s="873">
        <v>-32408</v>
      </c>
      <c r="AO201" s="873">
        <v>0</v>
      </c>
      <c r="AP201" s="873">
        <v>-32408</v>
      </c>
      <c r="AQ201" s="873">
        <v>0</v>
      </c>
      <c r="AR201" s="873">
        <v>0</v>
      </c>
      <c r="AS201" s="873">
        <v>0</v>
      </c>
      <c r="AT201" s="873">
        <v>-525474</v>
      </c>
      <c r="AU201" s="873">
        <v>-3115</v>
      </c>
      <c r="AV201" s="873">
        <v>-528589</v>
      </c>
      <c r="AW201" s="873">
        <v>-16056</v>
      </c>
      <c r="AX201" s="873">
        <v>0</v>
      </c>
      <c r="AY201" s="873">
        <v>-16056</v>
      </c>
      <c r="AZ201" s="873">
        <v>2182757</v>
      </c>
      <c r="BA201" s="873">
        <v>6078</v>
      </c>
      <c r="BB201" s="873">
        <v>2188835</v>
      </c>
      <c r="BC201" s="873">
        <v>-78169</v>
      </c>
      <c r="BD201" s="873">
        <v>173</v>
      </c>
      <c r="BE201" s="873">
        <v>-77996</v>
      </c>
      <c r="BF201" s="873">
        <v>-11621258</v>
      </c>
      <c r="BG201" s="873">
        <v>0</v>
      </c>
      <c r="BH201" s="873">
        <v>-11621258</v>
      </c>
      <c r="BI201" s="873">
        <v>-132340</v>
      </c>
      <c r="BJ201" s="873">
        <v>0</v>
      </c>
      <c r="BK201" s="873">
        <v>-132340</v>
      </c>
      <c r="BL201" s="873">
        <v>-14590</v>
      </c>
      <c r="BM201" s="873">
        <v>0</v>
      </c>
      <c r="BN201" s="873">
        <v>-14590</v>
      </c>
      <c r="BO201" s="873">
        <v>0</v>
      </c>
      <c r="BP201" s="873">
        <v>0</v>
      </c>
      <c r="BQ201" s="873">
        <v>0</v>
      </c>
      <c r="BR201" s="873">
        <v>0</v>
      </c>
      <c r="BS201" s="873">
        <v>0</v>
      </c>
      <c r="BT201" s="873">
        <v>0</v>
      </c>
      <c r="BU201" s="873">
        <v>0</v>
      </c>
      <c r="BV201" s="873">
        <v>0</v>
      </c>
      <c r="BW201" s="873">
        <v>0</v>
      </c>
      <c r="BX201" s="873">
        <v>0</v>
      </c>
      <c r="BY201" s="873">
        <v>0</v>
      </c>
      <c r="BZ201" s="873">
        <v>0</v>
      </c>
      <c r="CA201" s="873">
        <v>0</v>
      </c>
      <c r="CB201" s="873">
        <v>0</v>
      </c>
      <c r="CC201" s="873">
        <v>0</v>
      </c>
      <c r="CD201" s="873">
        <v>-19091763</v>
      </c>
      <c r="CE201" s="873">
        <v>-1555</v>
      </c>
      <c r="CF201" s="873">
        <v>-19093318</v>
      </c>
      <c r="CG201" s="873">
        <v>-429567</v>
      </c>
      <c r="CH201" s="873">
        <v>0</v>
      </c>
      <c r="CI201" s="873">
        <v>-429567</v>
      </c>
      <c r="CJ201" s="873">
        <v>-19443</v>
      </c>
      <c r="CK201" s="873">
        <v>0</v>
      </c>
      <c r="CL201" s="873">
        <v>-19443</v>
      </c>
      <c r="CM201" s="873">
        <v>-3162423</v>
      </c>
      <c r="CN201" s="873">
        <v>0</v>
      </c>
      <c r="CO201" s="873">
        <v>-3162423</v>
      </c>
      <c r="CP201" s="873">
        <v>-4911</v>
      </c>
      <c r="CQ201" s="873">
        <v>0</v>
      </c>
      <c r="CR201" s="873">
        <v>-4911</v>
      </c>
      <c r="CS201" s="873">
        <v>-3616344</v>
      </c>
      <c r="CT201" s="873">
        <v>0</v>
      </c>
      <c r="CU201" s="873">
        <v>-3616344</v>
      </c>
      <c r="CV201" s="873">
        <v>0</v>
      </c>
      <c r="CW201" s="873">
        <v>0</v>
      </c>
      <c r="CX201" s="873">
        <v>0</v>
      </c>
      <c r="CY201" s="873">
        <v>0</v>
      </c>
      <c r="CZ201" s="873">
        <v>0</v>
      </c>
      <c r="DA201" s="873">
        <v>0</v>
      </c>
      <c r="DB201" s="873">
        <v>0</v>
      </c>
      <c r="DC201" s="873">
        <v>0</v>
      </c>
      <c r="DD201" s="873">
        <v>0</v>
      </c>
      <c r="DE201" s="873">
        <v>0</v>
      </c>
      <c r="DF201" s="873">
        <v>0</v>
      </c>
      <c r="DG201" s="873">
        <v>0</v>
      </c>
      <c r="DH201" s="873">
        <v>0</v>
      </c>
      <c r="DI201" s="873">
        <v>0</v>
      </c>
      <c r="DJ201" s="873">
        <v>0</v>
      </c>
      <c r="DK201" s="873">
        <v>0</v>
      </c>
      <c r="DL201" s="873">
        <v>0</v>
      </c>
      <c r="DM201" s="873">
        <v>0</v>
      </c>
      <c r="DN201" s="873">
        <v>0</v>
      </c>
      <c r="DO201" s="873">
        <v>0</v>
      </c>
      <c r="DP201" s="873">
        <v>0</v>
      </c>
      <c r="DQ201" s="873">
        <v>0</v>
      </c>
      <c r="DR201" s="873">
        <v>0</v>
      </c>
      <c r="DS201" s="873">
        <v>0</v>
      </c>
      <c r="DT201" s="873">
        <v>0</v>
      </c>
      <c r="DU201" s="873">
        <v>0</v>
      </c>
      <c r="DV201" s="873">
        <v>0</v>
      </c>
      <c r="DW201" s="873">
        <v>0</v>
      </c>
      <c r="DX201" s="873">
        <v>0</v>
      </c>
      <c r="DY201" s="873">
        <v>0</v>
      </c>
      <c r="DZ201" s="873">
        <v>-19751</v>
      </c>
      <c r="EA201" s="873">
        <v>-31163</v>
      </c>
      <c r="EB201" s="873">
        <v>-50914</v>
      </c>
      <c r="EC201" s="873">
        <v>963</v>
      </c>
      <c r="ED201" s="873">
        <v>3115</v>
      </c>
      <c r="EE201" s="873">
        <v>4078</v>
      </c>
      <c r="EF201" s="873">
        <v>-28048</v>
      </c>
      <c r="EG201" s="873">
        <v>0</v>
      </c>
      <c r="EH201" s="873">
        <v>-18788</v>
      </c>
      <c r="EI201" s="873">
        <v>-28048</v>
      </c>
      <c r="EJ201" s="873">
        <v>-46836</v>
      </c>
      <c r="EK201" s="873">
        <v>0</v>
      </c>
      <c r="EL201" s="873">
        <v>0</v>
      </c>
      <c r="EM201" s="873">
        <v>0</v>
      </c>
      <c r="EN201" s="873">
        <v>0</v>
      </c>
      <c r="EO201" s="873">
        <v>0</v>
      </c>
      <c r="EP201" s="873">
        <v>0</v>
      </c>
      <c r="EQ201" s="873">
        <v>-59105</v>
      </c>
      <c r="ER201" s="873">
        <v>0</v>
      </c>
      <c r="ES201" s="873">
        <v>-59105</v>
      </c>
      <c r="ET201" s="873">
        <v>0</v>
      </c>
      <c r="EU201" s="873">
        <v>0</v>
      </c>
      <c r="EV201" s="873">
        <v>0</v>
      </c>
      <c r="EW201" s="873">
        <v>0</v>
      </c>
      <c r="EX201" s="873">
        <v>0</v>
      </c>
      <c r="EY201" s="873">
        <v>0</v>
      </c>
      <c r="EZ201" s="873">
        <v>0</v>
      </c>
      <c r="FA201" s="873">
        <v>0</v>
      </c>
      <c r="FB201" s="873">
        <v>0</v>
      </c>
      <c r="FC201" s="873">
        <v>0</v>
      </c>
      <c r="FD201" s="873">
        <v>0</v>
      </c>
      <c r="FE201" s="873">
        <v>0</v>
      </c>
      <c r="FF201" s="873">
        <v>0</v>
      </c>
      <c r="FG201" s="873">
        <v>0</v>
      </c>
      <c r="FH201" s="873">
        <v>0</v>
      </c>
      <c r="FI201" s="873">
        <v>-1500</v>
      </c>
      <c r="FJ201" s="873">
        <v>0</v>
      </c>
      <c r="FK201" s="873">
        <v>-1500</v>
      </c>
      <c r="FL201" s="873">
        <v>0</v>
      </c>
      <c r="FM201" s="873">
        <v>0</v>
      </c>
      <c r="FN201" s="873">
        <v>0</v>
      </c>
      <c r="FO201" s="873">
        <v>-10775</v>
      </c>
      <c r="FP201" s="873">
        <v>0</v>
      </c>
      <c r="FQ201" s="873">
        <v>-10775</v>
      </c>
      <c r="FR201" s="873">
        <v>12</v>
      </c>
      <c r="FS201" s="873">
        <v>0</v>
      </c>
      <c r="FT201" s="873">
        <v>12</v>
      </c>
      <c r="FU201" s="873">
        <v>-9703</v>
      </c>
      <c r="FV201" s="873">
        <v>0</v>
      </c>
      <c r="FW201" s="873">
        <v>-9703</v>
      </c>
      <c r="FX201" s="873">
        <v>0</v>
      </c>
      <c r="FY201" s="873">
        <v>0</v>
      </c>
      <c r="FZ201" s="873">
        <v>0</v>
      </c>
      <c r="GA201" s="873">
        <v>-559</v>
      </c>
      <c r="GB201" s="873">
        <v>0</v>
      </c>
      <c r="GC201" s="873">
        <v>-559</v>
      </c>
      <c r="GD201" s="873">
        <v>-47493147</v>
      </c>
      <c r="GE201" s="873">
        <v>-32512</v>
      </c>
      <c r="GF201" s="873">
        <v>-47525659</v>
      </c>
      <c r="GG201" s="873">
        <v>0</v>
      </c>
      <c r="GH201" s="873">
        <v>0</v>
      </c>
      <c r="GI201" s="873">
        <v>0</v>
      </c>
      <c r="GJ201" s="873">
        <v>-401100</v>
      </c>
      <c r="GK201" s="873">
        <v>0</v>
      </c>
      <c r="GL201" s="873">
        <v>-401100</v>
      </c>
      <c r="GM201" s="873">
        <v>-47975877</v>
      </c>
      <c r="GN201" s="873">
        <v>-32512</v>
      </c>
      <c r="GO201" s="873">
        <v>-48008389</v>
      </c>
      <c r="GP201" s="873">
        <v>-17481</v>
      </c>
      <c r="GQ201" s="873">
        <v>0</v>
      </c>
      <c r="GR201" s="873">
        <v>-17481</v>
      </c>
      <c r="GS201" s="873">
        <v>4776</v>
      </c>
      <c r="GT201" s="873">
        <v>0</v>
      </c>
      <c r="GU201" s="873">
        <v>4776</v>
      </c>
      <c r="GV201" s="873">
        <v>-12705</v>
      </c>
      <c r="GW201" s="873">
        <v>0</v>
      </c>
      <c r="GX201" s="873">
        <v>-12705</v>
      </c>
      <c r="GY201" s="873">
        <v>109586742</v>
      </c>
      <c r="GZ201" s="873">
        <v>554753</v>
      </c>
      <c r="HA201" s="873">
        <v>110141495</v>
      </c>
      <c r="HB201" s="873">
        <v>1694557</v>
      </c>
      <c r="HC201" s="873">
        <v>5454</v>
      </c>
      <c r="HD201" s="873">
        <v>1700011</v>
      </c>
      <c r="HE201" s="873">
        <v>-19091763</v>
      </c>
      <c r="HF201" s="873">
        <v>-1555</v>
      </c>
      <c r="HG201" s="873">
        <v>-19093318</v>
      </c>
      <c r="HH201" s="873">
        <v>-3616344</v>
      </c>
      <c r="HI201" s="873">
        <v>0</v>
      </c>
      <c r="HJ201" s="873">
        <v>-3616344</v>
      </c>
      <c r="HK201" s="873">
        <v>-18788</v>
      </c>
      <c r="HL201" s="873">
        <v>-28048</v>
      </c>
      <c r="HM201" s="873">
        <v>-46836</v>
      </c>
      <c r="HN201" s="873">
        <v>-47975877</v>
      </c>
      <c r="HO201" s="873">
        <v>-32512</v>
      </c>
      <c r="HP201" s="873">
        <v>-48008389</v>
      </c>
      <c r="HQ201" s="873">
        <v>-12705</v>
      </c>
      <c r="HR201" s="873">
        <v>0</v>
      </c>
      <c r="HS201" s="873">
        <v>-12705</v>
      </c>
      <c r="HT201" s="873">
        <v>-69020920</v>
      </c>
      <c r="HU201" s="873">
        <v>-56661</v>
      </c>
      <c r="HV201" s="873">
        <v>-69077581</v>
      </c>
      <c r="HW201" s="873">
        <v>40565822</v>
      </c>
      <c r="HX201" s="873">
        <v>498092</v>
      </c>
      <c r="HY201" s="873">
        <v>41063914</v>
      </c>
      <c r="HZ201" s="870" t="s">
        <v>679</v>
      </c>
      <c r="IA201" s="870" t="s">
        <v>698</v>
      </c>
      <c r="IB201" s="870" t="s">
        <v>679</v>
      </c>
      <c r="IC201" s="870" t="s">
        <v>2733</v>
      </c>
      <c r="ID201" s="870" t="s">
        <v>2937</v>
      </c>
    </row>
    <row r="202" spans="1:238" x14ac:dyDescent="0.2">
      <c r="A202" s="870" t="s">
        <v>3069</v>
      </c>
      <c r="B202" s="870" t="s">
        <v>452</v>
      </c>
      <c r="C202" s="870" t="s">
        <v>451</v>
      </c>
      <c r="D202" s="873">
        <v>108418753</v>
      </c>
      <c r="E202" s="873">
        <v>0</v>
      </c>
      <c r="F202" s="873">
        <v>108418753</v>
      </c>
      <c r="G202" s="873">
        <v>-4570742</v>
      </c>
      <c r="H202" s="873">
        <v>0</v>
      </c>
      <c r="I202" s="873">
        <v>-4570742</v>
      </c>
      <c r="J202" s="873">
        <v>-600725</v>
      </c>
      <c r="K202" s="873">
        <v>0</v>
      </c>
      <c r="L202" s="873">
        <v>-600725</v>
      </c>
      <c r="M202" s="873">
        <v>206664</v>
      </c>
      <c r="N202" s="873">
        <v>0</v>
      </c>
      <c r="O202" s="873">
        <v>206664</v>
      </c>
      <c r="P202" s="873">
        <v>922442</v>
      </c>
      <c r="Q202" s="873">
        <v>0</v>
      </c>
      <c r="R202" s="873">
        <v>922442</v>
      </c>
      <c r="S202" s="873">
        <v>-21762</v>
      </c>
      <c r="T202" s="873">
        <v>0</v>
      </c>
      <c r="U202" s="873">
        <v>-21762</v>
      </c>
      <c r="V202" s="873">
        <v>506619</v>
      </c>
      <c r="W202" s="873">
        <v>0</v>
      </c>
      <c r="X202" s="873">
        <v>506619</v>
      </c>
      <c r="Y202" s="873">
        <v>-6803414</v>
      </c>
      <c r="Z202" s="873">
        <v>0</v>
      </c>
      <c r="AA202" s="873">
        <v>-6803414</v>
      </c>
      <c r="AB202" s="873">
        <v>0</v>
      </c>
      <c r="AC202" s="873">
        <v>0</v>
      </c>
      <c r="AD202" s="873">
        <v>0</v>
      </c>
      <c r="AE202" s="873">
        <v>-456206</v>
      </c>
      <c r="AF202" s="873">
        <v>0</v>
      </c>
      <c r="AG202" s="873">
        <v>-456206</v>
      </c>
      <c r="AH202" s="873">
        <v>1889</v>
      </c>
      <c r="AI202" s="873">
        <v>0</v>
      </c>
      <c r="AJ202" s="873">
        <v>1889</v>
      </c>
      <c r="AK202" s="873">
        <v>0</v>
      </c>
      <c r="AL202" s="873">
        <v>0</v>
      </c>
      <c r="AM202" s="873">
        <v>0</v>
      </c>
      <c r="AN202" s="873">
        <v>-22328</v>
      </c>
      <c r="AO202" s="873">
        <v>0</v>
      </c>
      <c r="AP202" s="873">
        <v>-22328</v>
      </c>
      <c r="AQ202" s="873">
        <v>0</v>
      </c>
      <c r="AR202" s="873">
        <v>0</v>
      </c>
      <c r="AS202" s="873">
        <v>0</v>
      </c>
      <c r="AT202" s="873">
        <v>-435767</v>
      </c>
      <c r="AU202" s="873">
        <v>0</v>
      </c>
      <c r="AV202" s="873">
        <v>-435767</v>
      </c>
      <c r="AW202" s="873">
        <v>0</v>
      </c>
      <c r="AX202" s="873">
        <v>0</v>
      </c>
      <c r="AY202" s="873">
        <v>0</v>
      </c>
      <c r="AZ202" s="873">
        <v>2132537</v>
      </c>
      <c r="BA202" s="873">
        <v>0</v>
      </c>
      <c r="BB202" s="873">
        <v>2132537</v>
      </c>
      <c r="BC202" s="873">
        <v>-22857</v>
      </c>
      <c r="BD202" s="873">
        <v>0</v>
      </c>
      <c r="BE202" s="873">
        <v>-22857</v>
      </c>
      <c r="BF202" s="873">
        <v>-8663802</v>
      </c>
      <c r="BG202" s="873">
        <v>0</v>
      </c>
      <c r="BH202" s="873">
        <v>-8663802</v>
      </c>
      <c r="BI202" s="873">
        <v>3533</v>
      </c>
      <c r="BJ202" s="873">
        <v>0</v>
      </c>
      <c r="BK202" s="873">
        <v>3533</v>
      </c>
      <c r="BL202" s="873">
        <v>-37572</v>
      </c>
      <c r="BM202" s="873">
        <v>0</v>
      </c>
      <c r="BN202" s="873">
        <v>-37572</v>
      </c>
      <c r="BO202" s="873">
        <v>0</v>
      </c>
      <c r="BP202" s="873">
        <v>0</v>
      </c>
      <c r="BQ202" s="873">
        <v>0</v>
      </c>
      <c r="BR202" s="873">
        <v>0</v>
      </c>
      <c r="BS202" s="873">
        <v>0</v>
      </c>
      <c r="BT202" s="873">
        <v>0</v>
      </c>
      <c r="BU202" s="873">
        <v>0</v>
      </c>
      <c r="BV202" s="873">
        <v>0</v>
      </c>
      <c r="BW202" s="873">
        <v>0</v>
      </c>
      <c r="BX202" s="873">
        <v>0</v>
      </c>
      <c r="BY202" s="873">
        <v>0</v>
      </c>
      <c r="BZ202" s="873">
        <v>0</v>
      </c>
      <c r="CA202" s="873">
        <v>0</v>
      </c>
      <c r="CB202" s="873">
        <v>0</v>
      </c>
      <c r="CC202" s="873">
        <v>0</v>
      </c>
      <c r="CD202" s="873">
        <v>-13847781</v>
      </c>
      <c r="CE202" s="873">
        <v>0</v>
      </c>
      <c r="CF202" s="873">
        <v>-13847781</v>
      </c>
      <c r="CG202" s="873">
        <v>-155171</v>
      </c>
      <c r="CH202" s="873">
        <v>0</v>
      </c>
      <c r="CI202" s="873">
        <v>-155171</v>
      </c>
      <c r="CJ202" s="873">
        <v>-15937</v>
      </c>
      <c r="CK202" s="873">
        <v>0</v>
      </c>
      <c r="CL202" s="873">
        <v>-15937</v>
      </c>
      <c r="CM202" s="873">
        <v>-2606696</v>
      </c>
      <c r="CN202" s="873">
        <v>0</v>
      </c>
      <c r="CO202" s="873">
        <v>-2606696</v>
      </c>
      <c r="CP202" s="873">
        <v>-49365</v>
      </c>
      <c r="CQ202" s="873">
        <v>0</v>
      </c>
      <c r="CR202" s="873">
        <v>-49365</v>
      </c>
      <c r="CS202" s="873">
        <v>-2827169</v>
      </c>
      <c r="CT202" s="873">
        <v>0</v>
      </c>
      <c r="CU202" s="873">
        <v>-2827169</v>
      </c>
      <c r="CV202" s="873">
        <v>-3779</v>
      </c>
      <c r="CW202" s="873">
        <v>0</v>
      </c>
      <c r="CX202" s="873">
        <v>-3779</v>
      </c>
      <c r="CY202" s="873">
        <v>0</v>
      </c>
      <c r="CZ202" s="873">
        <v>0</v>
      </c>
      <c r="DA202" s="873">
        <v>0</v>
      </c>
      <c r="DB202" s="873">
        <v>0</v>
      </c>
      <c r="DC202" s="873">
        <v>0</v>
      </c>
      <c r="DD202" s="873">
        <v>0</v>
      </c>
      <c r="DE202" s="873">
        <v>0</v>
      </c>
      <c r="DF202" s="873">
        <v>0</v>
      </c>
      <c r="DG202" s="873">
        <v>0</v>
      </c>
      <c r="DH202" s="873">
        <v>0</v>
      </c>
      <c r="DI202" s="873">
        <v>0</v>
      </c>
      <c r="DJ202" s="873">
        <v>0</v>
      </c>
      <c r="DK202" s="873">
        <v>0</v>
      </c>
      <c r="DL202" s="873">
        <v>0</v>
      </c>
      <c r="DM202" s="873">
        <v>0</v>
      </c>
      <c r="DN202" s="873">
        <v>0</v>
      </c>
      <c r="DO202" s="873">
        <v>0</v>
      </c>
      <c r="DP202" s="873">
        <v>0</v>
      </c>
      <c r="DQ202" s="873">
        <v>0</v>
      </c>
      <c r="DR202" s="873">
        <v>0</v>
      </c>
      <c r="DS202" s="873">
        <v>0</v>
      </c>
      <c r="DT202" s="873">
        <v>0</v>
      </c>
      <c r="DU202" s="873">
        <v>0</v>
      </c>
      <c r="DV202" s="873">
        <v>0</v>
      </c>
      <c r="DW202" s="873">
        <v>0</v>
      </c>
      <c r="DX202" s="873">
        <v>0</v>
      </c>
      <c r="DY202" s="873">
        <v>0</v>
      </c>
      <c r="DZ202" s="873">
        <v>0</v>
      </c>
      <c r="EA202" s="873">
        <v>0</v>
      </c>
      <c r="EB202" s="873">
        <v>0</v>
      </c>
      <c r="EC202" s="873">
        <v>0</v>
      </c>
      <c r="ED202" s="873">
        <v>0</v>
      </c>
      <c r="EE202" s="873">
        <v>0</v>
      </c>
      <c r="EF202" s="873">
        <v>0</v>
      </c>
      <c r="EG202" s="873">
        <v>0</v>
      </c>
      <c r="EH202" s="873">
        <v>-3779</v>
      </c>
      <c r="EI202" s="873">
        <v>0</v>
      </c>
      <c r="EJ202" s="873">
        <v>-3779</v>
      </c>
      <c r="EK202" s="873">
        <v>0</v>
      </c>
      <c r="EL202" s="873">
        <v>0</v>
      </c>
      <c r="EM202" s="873">
        <v>0</v>
      </c>
      <c r="EN202" s="873">
        <v>0</v>
      </c>
      <c r="EO202" s="873">
        <v>0</v>
      </c>
      <c r="EP202" s="873">
        <v>0</v>
      </c>
      <c r="EQ202" s="873">
        <v>0</v>
      </c>
      <c r="ER202" s="873">
        <v>0</v>
      </c>
      <c r="ES202" s="873">
        <v>0</v>
      </c>
      <c r="ET202" s="873">
        <v>0</v>
      </c>
      <c r="EU202" s="873">
        <v>0</v>
      </c>
      <c r="EV202" s="873">
        <v>0</v>
      </c>
      <c r="EW202" s="873">
        <v>0</v>
      </c>
      <c r="EX202" s="873">
        <v>0</v>
      </c>
      <c r="EY202" s="873">
        <v>0</v>
      </c>
      <c r="EZ202" s="873">
        <v>0</v>
      </c>
      <c r="FA202" s="873">
        <v>0</v>
      </c>
      <c r="FB202" s="873">
        <v>0</v>
      </c>
      <c r="FC202" s="873">
        <v>0</v>
      </c>
      <c r="FD202" s="873">
        <v>0</v>
      </c>
      <c r="FE202" s="873">
        <v>0</v>
      </c>
      <c r="FF202" s="873">
        <v>0</v>
      </c>
      <c r="FG202" s="873">
        <v>0</v>
      </c>
      <c r="FH202" s="873">
        <v>0</v>
      </c>
      <c r="FI202" s="873">
        <v>0</v>
      </c>
      <c r="FJ202" s="873">
        <v>0</v>
      </c>
      <c r="FK202" s="873">
        <v>0</v>
      </c>
      <c r="FL202" s="873">
        <v>0</v>
      </c>
      <c r="FM202" s="873">
        <v>0</v>
      </c>
      <c r="FN202" s="873">
        <v>0</v>
      </c>
      <c r="FO202" s="873">
        <v>-20193</v>
      </c>
      <c r="FP202" s="873">
        <v>0</v>
      </c>
      <c r="FQ202" s="873">
        <v>-20193</v>
      </c>
      <c r="FR202" s="873">
        <v>-239</v>
      </c>
      <c r="FS202" s="873">
        <v>0</v>
      </c>
      <c r="FT202" s="873">
        <v>-239</v>
      </c>
      <c r="FU202" s="873">
        <v>-6069</v>
      </c>
      <c r="FV202" s="873">
        <v>0</v>
      </c>
      <c r="FW202" s="873">
        <v>-6069</v>
      </c>
      <c r="FX202" s="873">
        <v>0</v>
      </c>
      <c r="FY202" s="873">
        <v>0</v>
      </c>
      <c r="FZ202" s="873">
        <v>0</v>
      </c>
      <c r="GA202" s="873">
        <v>0</v>
      </c>
      <c r="GB202" s="873">
        <v>0</v>
      </c>
      <c r="GC202" s="873">
        <v>0</v>
      </c>
      <c r="GD202" s="873">
        <v>-45367466</v>
      </c>
      <c r="GE202" s="873">
        <v>0</v>
      </c>
      <c r="GF202" s="873">
        <v>-45367466</v>
      </c>
      <c r="GG202" s="873">
        <v>-75751</v>
      </c>
      <c r="GH202" s="873">
        <v>0</v>
      </c>
      <c r="GI202" s="873">
        <v>-75751</v>
      </c>
      <c r="GJ202" s="873">
        <v>-409645</v>
      </c>
      <c r="GK202" s="873">
        <v>0</v>
      </c>
      <c r="GL202" s="873">
        <v>-409645</v>
      </c>
      <c r="GM202" s="873">
        <v>-45879363</v>
      </c>
      <c r="GN202" s="873">
        <v>0</v>
      </c>
      <c r="GO202" s="873">
        <v>-45879363</v>
      </c>
      <c r="GP202" s="873">
        <v>0</v>
      </c>
      <c r="GQ202" s="873">
        <v>0</v>
      </c>
      <c r="GR202" s="873">
        <v>0</v>
      </c>
      <c r="GS202" s="873">
        <v>0</v>
      </c>
      <c r="GT202" s="873">
        <v>0</v>
      </c>
      <c r="GU202" s="873">
        <v>0</v>
      </c>
      <c r="GV202" s="873">
        <v>0</v>
      </c>
      <c r="GW202" s="873">
        <v>0</v>
      </c>
      <c r="GX202" s="873">
        <v>0</v>
      </c>
      <c r="GY202" s="873">
        <v>103848011</v>
      </c>
      <c r="GZ202" s="873">
        <v>0</v>
      </c>
      <c r="HA202" s="873">
        <v>103848011</v>
      </c>
      <c r="HB202" s="873">
        <v>506619</v>
      </c>
      <c r="HC202" s="873">
        <v>0</v>
      </c>
      <c r="HD202" s="873">
        <v>506619</v>
      </c>
      <c r="HE202" s="873">
        <v>-13847781</v>
      </c>
      <c r="HF202" s="873">
        <v>0</v>
      </c>
      <c r="HG202" s="873">
        <v>-13847781</v>
      </c>
      <c r="HH202" s="873">
        <v>-2827169</v>
      </c>
      <c r="HI202" s="873">
        <v>0</v>
      </c>
      <c r="HJ202" s="873">
        <v>-2827169</v>
      </c>
      <c r="HK202" s="873">
        <v>-3779</v>
      </c>
      <c r="HL202" s="873">
        <v>0</v>
      </c>
      <c r="HM202" s="873">
        <v>-3779</v>
      </c>
      <c r="HN202" s="873">
        <v>-45879363</v>
      </c>
      <c r="HO202" s="873">
        <v>0</v>
      </c>
      <c r="HP202" s="873">
        <v>-45879363</v>
      </c>
      <c r="HQ202" s="873">
        <v>0</v>
      </c>
      <c r="HR202" s="873">
        <v>0</v>
      </c>
      <c r="HS202" s="873">
        <v>0</v>
      </c>
      <c r="HT202" s="873">
        <v>-62051473</v>
      </c>
      <c r="HU202" s="873">
        <v>0</v>
      </c>
      <c r="HV202" s="873">
        <v>-62051473</v>
      </c>
      <c r="HW202" s="873">
        <v>41796538</v>
      </c>
      <c r="HX202" s="873">
        <v>0</v>
      </c>
      <c r="HY202" s="873">
        <v>41796538</v>
      </c>
      <c r="HZ202" s="870" t="s">
        <v>679</v>
      </c>
      <c r="IA202" s="870" t="s">
        <v>694</v>
      </c>
      <c r="IB202" s="870" t="s">
        <v>679</v>
      </c>
      <c r="IC202" s="870" t="s">
        <v>2735</v>
      </c>
      <c r="ID202" s="870" t="s">
        <v>2938</v>
      </c>
    </row>
    <row r="203" spans="1:238" x14ac:dyDescent="0.2">
      <c r="A203" s="870" t="s">
        <v>3069</v>
      </c>
      <c r="B203" s="870" t="s">
        <v>454</v>
      </c>
      <c r="C203" s="870" t="s">
        <v>453</v>
      </c>
      <c r="D203" s="873">
        <v>75082340</v>
      </c>
      <c r="E203" s="873">
        <v>0</v>
      </c>
      <c r="F203" s="873">
        <v>75082340</v>
      </c>
      <c r="G203" s="873">
        <v>-3140911</v>
      </c>
      <c r="H203" s="873">
        <v>0</v>
      </c>
      <c r="I203" s="873">
        <v>-3140911</v>
      </c>
      <c r="J203" s="873">
        <v>-86254</v>
      </c>
      <c r="K203" s="873">
        <v>0</v>
      </c>
      <c r="L203" s="873">
        <v>-86254</v>
      </c>
      <c r="M203" s="873">
        <v>281495</v>
      </c>
      <c r="N203" s="873">
        <v>0</v>
      </c>
      <c r="O203" s="873">
        <v>281495</v>
      </c>
      <c r="P203" s="873">
        <v>2384938</v>
      </c>
      <c r="Q203" s="873">
        <v>0</v>
      </c>
      <c r="R203" s="873">
        <v>2384938</v>
      </c>
      <c r="S203" s="873">
        <v>415095</v>
      </c>
      <c r="T203" s="873">
        <v>0</v>
      </c>
      <c r="U203" s="873">
        <v>415095</v>
      </c>
      <c r="V203" s="873">
        <v>2995274</v>
      </c>
      <c r="W203" s="873">
        <v>0</v>
      </c>
      <c r="X203" s="873">
        <v>2995274</v>
      </c>
      <c r="Y203" s="873">
        <v>-6243407</v>
      </c>
      <c r="Z203" s="873">
        <v>0</v>
      </c>
      <c r="AA203" s="873">
        <v>-6243407</v>
      </c>
      <c r="AB203" s="873">
        <v>0</v>
      </c>
      <c r="AC203" s="873">
        <v>0</v>
      </c>
      <c r="AD203" s="873">
        <v>0</v>
      </c>
      <c r="AE203" s="873">
        <v>-544777</v>
      </c>
      <c r="AF203" s="873">
        <v>0</v>
      </c>
      <c r="AG203" s="873">
        <v>-544777</v>
      </c>
      <c r="AH203" s="873">
        <v>390</v>
      </c>
      <c r="AI203" s="873">
        <v>0</v>
      </c>
      <c r="AJ203" s="873">
        <v>390</v>
      </c>
      <c r="AK203" s="873">
        <v>0</v>
      </c>
      <c r="AL203" s="873">
        <v>0</v>
      </c>
      <c r="AM203" s="873">
        <v>0</v>
      </c>
      <c r="AN203" s="873">
        <v>-25250</v>
      </c>
      <c r="AO203" s="873">
        <v>0</v>
      </c>
      <c r="AP203" s="873">
        <v>-25250</v>
      </c>
      <c r="AQ203" s="873">
        <v>0</v>
      </c>
      <c r="AR203" s="873">
        <v>0</v>
      </c>
      <c r="AS203" s="873">
        <v>0</v>
      </c>
      <c r="AT203" s="873">
        <v>-519917</v>
      </c>
      <c r="AU203" s="873">
        <v>0</v>
      </c>
      <c r="AV203" s="873">
        <v>-519917</v>
      </c>
      <c r="AW203" s="873">
        <v>670</v>
      </c>
      <c r="AX203" s="873">
        <v>0</v>
      </c>
      <c r="AY203" s="873">
        <v>670</v>
      </c>
      <c r="AZ203" s="873">
        <v>1421963</v>
      </c>
      <c r="BA203" s="873">
        <v>0</v>
      </c>
      <c r="BB203" s="873">
        <v>1421963</v>
      </c>
      <c r="BC203" s="873">
        <v>-73339</v>
      </c>
      <c r="BD203" s="873">
        <v>0</v>
      </c>
      <c r="BE203" s="873">
        <v>-73339</v>
      </c>
      <c r="BF203" s="873">
        <v>-5945599</v>
      </c>
      <c r="BG203" s="873">
        <v>0</v>
      </c>
      <c r="BH203" s="873">
        <v>-5945599</v>
      </c>
      <c r="BI203" s="873">
        <v>-79219</v>
      </c>
      <c r="BJ203" s="873">
        <v>0</v>
      </c>
      <c r="BK203" s="873">
        <v>-79219</v>
      </c>
      <c r="BL203" s="873">
        <v>-58081</v>
      </c>
      <c r="BM203" s="873">
        <v>0</v>
      </c>
      <c r="BN203" s="873">
        <v>-58081</v>
      </c>
      <c r="BO203" s="873">
        <v>0</v>
      </c>
      <c r="BP203" s="873">
        <v>0</v>
      </c>
      <c r="BQ203" s="873">
        <v>0</v>
      </c>
      <c r="BR203" s="873">
        <v>-5184</v>
      </c>
      <c r="BS203" s="873">
        <v>0</v>
      </c>
      <c r="BT203" s="873">
        <v>-5184</v>
      </c>
      <c r="BU203" s="873">
        <v>0</v>
      </c>
      <c r="BV203" s="873">
        <v>0</v>
      </c>
      <c r="BW203" s="873">
        <v>0</v>
      </c>
      <c r="BX203" s="873">
        <v>0</v>
      </c>
      <c r="BY203" s="873">
        <v>0</v>
      </c>
      <c r="BZ203" s="873">
        <v>0</v>
      </c>
      <c r="CA203" s="873">
        <v>0</v>
      </c>
      <c r="CB203" s="873">
        <v>0</v>
      </c>
      <c r="CC203" s="873">
        <v>0</v>
      </c>
      <c r="CD203" s="873">
        <v>-11527643</v>
      </c>
      <c r="CE203" s="873">
        <v>0</v>
      </c>
      <c r="CF203" s="873">
        <v>-11527643</v>
      </c>
      <c r="CG203" s="873">
        <v>0</v>
      </c>
      <c r="CH203" s="873">
        <v>0</v>
      </c>
      <c r="CI203" s="873">
        <v>0</v>
      </c>
      <c r="CJ203" s="873">
        <v>0</v>
      </c>
      <c r="CK203" s="873">
        <v>0</v>
      </c>
      <c r="CL203" s="873">
        <v>0</v>
      </c>
      <c r="CM203" s="873">
        <v>-2910438</v>
      </c>
      <c r="CN203" s="873">
        <v>0</v>
      </c>
      <c r="CO203" s="873">
        <v>-2910438</v>
      </c>
      <c r="CP203" s="873">
        <v>-44843</v>
      </c>
      <c r="CQ203" s="873">
        <v>0</v>
      </c>
      <c r="CR203" s="873">
        <v>-44843</v>
      </c>
      <c r="CS203" s="873">
        <v>-2955281</v>
      </c>
      <c r="CT203" s="873">
        <v>0</v>
      </c>
      <c r="CU203" s="873">
        <v>-2955281</v>
      </c>
      <c r="CV203" s="873">
        <v>-82679</v>
      </c>
      <c r="CW203" s="873">
        <v>0</v>
      </c>
      <c r="CX203" s="873">
        <v>-82679</v>
      </c>
      <c r="CY203" s="873">
        <v>655</v>
      </c>
      <c r="CZ203" s="873">
        <v>0</v>
      </c>
      <c r="DA203" s="873">
        <v>655</v>
      </c>
      <c r="DB203" s="873">
        <v>-24214</v>
      </c>
      <c r="DC203" s="873">
        <v>0</v>
      </c>
      <c r="DD203" s="873">
        <v>-24214</v>
      </c>
      <c r="DE203" s="873">
        <v>0</v>
      </c>
      <c r="DF203" s="873">
        <v>0</v>
      </c>
      <c r="DG203" s="873">
        <v>0</v>
      </c>
      <c r="DH203" s="873">
        <v>-412</v>
      </c>
      <c r="DI203" s="873">
        <v>0</v>
      </c>
      <c r="DJ203" s="873">
        <v>-412</v>
      </c>
      <c r="DK203" s="873">
        <v>0</v>
      </c>
      <c r="DL203" s="873">
        <v>0</v>
      </c>
      <c r="DM203" s="873">
        <v>0</v>
      </c>
      <c r="DN203" s="873">
        <v>0</v>
      </c>
      <c r="DO203" s="873">
        <v>0</v>
      </c>
      <c r="DP203" s="873">
        <v>0</v>
      </c>
      <c r="DQ203" s="873">
        <v>0</v>
      </c>
      <c r="DR203" s="873">
        <v>0</v>
      </c>
      <c r="DS203" s="873">
        <v>0</v>
      </c>
      <c r="DT203" s="873">
        <v>0</v>
      </c>
      <c r="DU203" s="873">
        <v>0</v>
      </c>
      <c r="DV203" s="873">
        <v>0</v>
      </c>
      <c r="DW203" s="873">
        <v>0</v>
      </c>
      <c r="DX203" s="873">
        <v>0</v>
      </c>
      <c r="DY203" s="873">
        <v>0</v>
      </c>
      <c r="DZ203" s="873">
        <v>0</v>
      </c>
      <c r="EA203" s="873">
        <v>0</v>
      </c>
      <c r="EB203" s="873">
        <v>0</v>
      </c>
      <c r="EC203" s="873">
        <v>0</v>
      </c>
      <c r="ED203" s="873">
        <v>0</v>
      </c>
      <c r="EE203" s="873">
        <v>0</v>
      </c>
      <c r="EF203" s="873">
        <v>0</v>
      </c>
      <c r="EG203" s="873">
        <v>0</v>
      </c>
      <c r="EH203" s="873">
        <v>-106650</v>
      </c>
      <c r="EI203" s="873">
        <v>0</v>
      </c>
      <c r="EJ203" s="873">
        <v>-106650</v>
      </c>
      <c r="EK203" s="873">
        <v>0</v>
      </c>
      <c r="EL203" s="873">
        <v>0</v>
      </c>
      <c r="EM203" s="873">
        <v>0</v>
      </c>
      <c r="EN203" s="873">
        <v>0</v>
      </c>
      <c r="EO203" s="873">
        <v>0</v>
      </c>
      <c r="EP203" s="873">
        <v>0</v>
      </c>
      <c r="EQ203" s="873">
        <v>0</v>
      </c>
      <c r="ER203" s="873">
        <v>0</v>
      </c>
      <c r="ES203" s="873">
        <v>0</v>
      </c>
      <c r="ET203" s="873">
        <v>0</v>
      </c>
      <c r="EU203" s="873">
        <v>0</v>
      </c>
      <c r="EV203" s="873">
        <v>0</v>
      </c>
      <c r="EW203" s="873">
        <v>0</v>
      </c>
      <c r="EX203" s="873">
        <v>0</v>
      </c>
      <c r="EY203" s="873">
        <v>0</v>
      </c>
      <c r="EZ203" s="873">
        <v>0</v>
      </c>
      <c r="FA203" s="873">
        <v>0</v>
      </c>
      <c r="FB203" s="873">
        <v>0</v>
      </c>
      <c r="FC203" s="873">
        <v>-5073</v>
      </c>
      <c r="FD203" s="873">
        <v>0</v>
      </c>
      <c r="FE203" s="873">
        <v>-5073</v>
      </c>
      <c r="FF203" s="873">
        <v>0</v>
      </c>
      <c r="FG203" s="873">
        <v>0</v>
      </c>
      <c r="FH203" s="873">
        <v>0</v>
      </c>
      <c r="FI203" s="873">
        <v>0</v>
      </c>
      <c r="FJ203" s="873">
        <v>0</v>
      </c>
      <c r="FK203" s="873">
        <v>0</v>
      </c>
      <c r="FL203" s="873">
        <v>0</v>
      </c>
      <c r="FM203" s="873">
        <v>0</v>
      </c>
      <c r="FN203" s="873">
        <v>0</v>
      </c>
      <c r="FO203" s="873">
        <v>0</v>
      </c>
      <c r="FP203" s="873">
        <v>0</v>
      </c>
      <c r="FQ203" s="873">
        <v>0</v>
      </c>
      <c r="FR203" s="873">
        <v>0</v>
      </c>
      <c r="FS203" s="873">
        <v>0</v>
      </c>
      <c r="FT203" s="873">
        <v>0</v>
      </c>
      <c r="FU203" s="873">
        <v>0</v>
      </c>
      <c r="FV203" s="873">
        <v>0</v>
      </c>
      <c r="FW203" s="873">
        <v>0</v>
      </c>
      <c r="FX203" s="873">
        <v>13</v>
      </c>
      <c r="FY203" s="873">
        <v>0</v>
      </c>
      <c r="FZ203" s="873">
        <v>13</v>
      </c>
      <c r="GA203" s="873">
        <v>0</v>
      </c>
      <c r="GB203" s="873">
        <v>0</v>
      </c>
      <c r="GC203" s="873">
        <v>0</v>
      </c>
      <c r="GD203" s="873">
        <v>-32106633</v>
      </c>
      <c r="GE203" s="873">
        <v>0</v>
      </c>
      <c r="GF203" s="873">
        <v>-32106633</v>
      </c>
      <c r="GG203" s="873">
        <v>-102427</v>
      </c>
      <c r="GH203" s="873">
        <v>0</v>
      </c>
      <c r="GI203" s="873">
        <v>-102427</v>
      </c>
      <c r="GJ203" s="873">
        <v>-308941</v>
      </c>
      <c r="GK203" s="873">
        <v>0</v>
      </c>
      <c r="GL203" s="873">
        <v>-308941</v>
      </c>
      <c r="GM203" s="873">
        <v>-32523061</v>
      </c>
      <c r="GN203" s="873">
        <v>0</v>
      </c>
      <c r="GO203" s="873">
        <v>-32523061</v>
      </c>
      <c r="GP203" s="873">
        <v>0</v>
      </c>
      <c r="GQ203" s="873">
        <v>0</v>
      </c>
      <c r="GR203" s="873">
        <v>0</v>
      </c>
      <c r="GS203" s="873">
        <v>0</v>
      </c>
      <c r="GT203" s="873">
        <v>0</v>
      </c>
      <c r="GU203" s="873">
        <v>0</v>
      </c>
      <c r="GV203" s="873">
        <v>0</v>
      </c>
      <c r="GW203" s="873">
        <v>0</v>
      </c>
      <c r="GX203" s="873">
        <v>0</v>
      </c>
      <c r="GY203" s="873">
        <v>71941429</v>
      </c>
      <c r="GZ203" s="873">
        <v>0</v>
      </c>
      <c r="HA203" s="873">
        <v>71941429</v>
      </c>
      <c r="HB203" s="873">
        <v>2995274</v>
      </c>
      <c r="HC203" s="873">
        <v>0</v>
      </c>
      <c r="HD203" s="873">
        <v>2995274</v>
      </c>
      <c r="HE203" s="873">
        <v>-11527643</v>
      </c>
      <c r="HF203" s="873">
        <v>0</v>
      </c>
      <c r="HG203" s="873">
        <v>-11527643</v>
      </c>
      <c r="HH203" s="873">
        <v>-2955281</v>
      </c>
      <c r="HI203" s="873">
        <v>0</v>
      </c>
      <c r="HJ203" s="873">
        <v>-2955281</v>
      </c>
      <c r="HK203" s="873">
        <v>-106650</v>
      </c>
      <c r="HL203" s="873">
        <v>0</v>
      </c>
      <c r="HM203" s="873">
        <v>-106650</v>
      </c>
      <c r="HN203" s="873">
        <v>-32523061</v>
      </c>
      <c r="HO203" s="873">
        <v>0</v>
      </c>
      <c r="HP203" s="873">
        <v>-32523061</v>
      </c>
      <c r="HQ203" s="873">
        <v>0</v>
      </c>
      <c r="HR203" s="873">
        <v>0</v>
      </c>
      <c r="HS203" s="873">
        <v>0</v>
      </c>
      <c r="HT203" s="873">
        <v>-44117361</v>
      </c>
      <c r="HU203" s="873">
        <v>0</v>
      </c>
      <c r="HV203" s="873">
        <v>-44117361</v>
      </c>
      <c r="HW203" s="873">
        <v>27824068</v>
      </c>
      <c r="HX203" s="873">
        <v>0</v>
      </c>
      <c r="HY203" s="873">
        <v>27824068</v>
      </c>
      <c r="HZ203" s="870" t="s">
        <v>685</v>
      </c>
      <c r="IA203" s="870" t="s">
        <v>684</v>
      </c>
      <c r="IB203" s="870" t="s">
        <v>1907</v>
      </c>
      <c r="IC203" s="870" t="s">
        <v>2738</v>
      </c>
      <c r="ID203" s="870" t="s">
        <v>2939</v>
      </c>
    </row>
    <row r="204" spans="1:238" x14ac:dyDescent="0.2">
      <c r="A204" s="870" t="s">
        <v>3070</v>
      </c>
      <c r="B204" s="870" t="s">
        <v>456</v>
      </c>
      <c r="C204" s="870" t="s">
        <v>455</v>
      </c>
      <c r="D204" s="873">
        <v>157564739</v>
      </c>
      <c r="E204" s="873">
        <v>0</v>
      </c>
      <c r="F204" s="873">
        <v>157564739</v>
      </c>
      <c r="G204" s="873">
        <v>-7744676</v>
      </c>
      <c r="H204" s="873">
        <v>0</v>
      </c>
      <c r="I204" s="873">
        <v>-7744676</v>
      </c>
      <c r="J204" s="873">
        <v>-772945</v>
      </c>
      <c r="K204" s="873">
        <v>0</v>
      </c>
      <c r="L204" s="873">
        <v>-772945</v>
      </c>
      <c r="M204" s="873">
        <v>543436</v>
      </c>
      <c r="N204" s="873">
        <v>0</v>
      </c>
      <c r="O204" s="873">
        <v>543436</v>
      </c>
      <c r="P204" s="873">
        <v>453690</v>
      </c>
      <c r="Q204" s="873">
        <v>0</v>
      </c>
      <c r="R204" s="873">
        <v>453690</v>
      </c>
      <c r="S204" s="873">
        <v>131267</v>
      </c>
      <c r="T204" s="873">
        <v>0</v>
      </c>
      <c r="U204" s="873">
        <v>131267</v>
      </c>
      <c r="V204" s="873">
        <v>355448</v>
      </c>
      <c r="W204" s="873">
        <v>0</v>
      </c>
      <c r="X204" s="873">
        <v>355448</v>
      </c>
      <c r="Y204" s="873">
        <v>-4162756</v>
      </c>
      <c r="Z204" s="873">
        <v>0</v>
      </c>
      <c r="AA204" s="873">
        <v>-4162756</v>
      </c>
      <c r="AB204" s="873">
        <v>-2601</v>
      </c>
      <c r="AC204" s="873">
        <v>0</v>
      </c>
      <c r="AD204" s="873">
        <v>-2601</v>
      </c>
      <c r="AE204" s="873">
        <v>-376156</v>
      </c>
      <c r="AF204" s="873">
        <v>0</v>
      </c>
      <c r="AG204" s="873">
        <v>-376156</v>
      </c>
      <c r="AH204" s="873">
        <v>0</v>
      </c>
      <c r="AI204" s="873">
        <v>0</v>
      </c>
      <c r="AJ204" s="873">
        <v>0</v>
      </c>
      <c r="AK204" s="873">
        <v>0</v>
      </c>
      <c r="AL204" s="873">
        <v>0</v>
      </c>
      <c r="AM204" s="873">
        <v>0</v>
      </c>
      <c r="AN204" s="873">
        <v>-50741</v>
      </c>
      <c r="AO204" s="873">
        <v>0</v>
      </c>
      <c r="AP204" s="873">
        <v>-50741</v>
      </c>
      <c r="AQ204" s="873">
        <v>0</v>
      </c>
      <c r="AR204" s="873">
        <v>0</v>
      </c>
      <c r="AS204" s="873">
        <v>0</v>
      </c>
      <c r="AT204" s="873">
        <v>-325415</v>
      </c>
      <c r="AU204" s="873">
        <v>0</v>
      </c>
      <c r="AV204" s="873">
        <v>-325415</v>
      </c>
      <c r="AW204" s="873">
        <v>0</v>
      </c>
      <c r="AX204" s="873">
        <v>0</v>
      </c>
      <c r="AY204" s="873">
        <v>0</v>
      </c>
      <c r="AZ204" s="873">
        <v>3492572</v>
      </c>
      <c r="BA204" s="873">
        <v>0</v>
      </c>
      <c r="BB204" s="873">
        <v>3492572</v>
      </c>
      <c r="BC204" s="873">
        <v>-208818</v>
      </c>
      <c r="BD204" s="873">
        <v>0</v>
      </c>
      <c r="BE204" s="873">
        <v>-208818</v>
      </c>
      <c r="BF204" s="873">
        <v>-5548664</v>
      </c>
      <c r="BG204" s="873">
        <v>0</v>
      </c>
      <c r="BH204" s="873">
        <v>-5548664</v>
      </c>
      <c r="BI204" s="873">
        <v>-33668</v>
      </c>
      <c r="BJ204" s="873">
        <v>0</v>
      </c>
      <c r="BK204" s="873">
        <v>-33668</v>
      </c>
      <c r="BL204" s="873">
        <v>-6513</v>
      </c>
      <c r="BM204" s="873">
        <v>0</v>
      </c>
      <c r="BN204" s="873">
        <v>-6513</v>
      </c>
      <c r="BO204" s="873">
        <v>0</v>
      </c>
      <c r="BP204" s="873">
        <v>0</v>
      </c>
      <c r="BQ204" s="873">
        <v>0</v>
      </c>
      <c r="BR204" s="873">
        <v>0</v>
      </c>
      <c r="BS204" s="873">
        <v>0</v>
      </c>
      <c r="BT204" s="873">
        <v>0</v>
      </c>
      <c r="BU204" s="873">
        <v>0</v>
      </c>
      <c r="BV204" s="873">
        <v>0</v>
      </c>
      <c r="BW204" s="873">
        <v>0</v>
      </c>
      <c r="BX204" s="873">
        <v>0</v>
      </c>
      <c r="BY204" s="873">
        <v>0</v>
      </c>
      <c r="BZ204" s="873">
        <v>0</v>
      </c>
      <c r="CA204" s="873">
        <v>0</v>
      </c>
      <c r="CB204" s="873">
        <v>0</v>
      </c>
      <c r="CC204" s="873">
        <v>0</v>
      </c>
      <c r="CD204" s="873">
        <v>-6844003</v>
      </c>
      <c r="CE204" s="873">
        <v>0</v>
      </c>
      <c r="CF204" s="873">
        <v>-6844003</v>
      </c>
      <c r="CG204" s="873">
        <v>-109891</v>
      </c>
      <c r="CH204" s="873">
        <v>0</v>
      </c>
      <c r="CI204" s="873">
        <v>-109891</v>
      </c>
      <c r="CJ204" s="873">
        <v>-2357</v>
      </c>
      <c r="CK204" s="873">
        <v>0</v>
      </c>
      <c r="CL204" s="873">
        <v>-2357</v>
      </c>
      <c r="CM204" s="873">
        <v>-6416266</v>
      </c>
      <c r="CN204" s="873">
        <v>0</v>
      </c>
      <c r="CO204" s="873">
        <v>-6416266</v>
      </c>
      <c r="CP204" s="873">
        <v>351845</v>
      </c>
      <c r="CQ204" s="873">
        <v>0</v>
      </c>
      <c r="CR204" s="873">
        <v>351845</v>
      </c>
      <c r="CS204" s="873">
        <v>-6176669</v>
      </c>
      <c r="CT204" s="873">
        <v>0</v>
      </c>
      <c r="CU204" s="873">
        <v>-6176669</v>
      </c>
      <c r="CV204" s="873">
        <v>0</v>
      </c>
      <c r="CW204" s="873">
        <v>0</v>
      </c>
      <c r="CX204" s="873">
        <v>0</v>
      </c>
      <c r="CY204" s="873">
        <v>0</v>
      </c>
      <c r="CZ204" s="873">
        <v>0</v>
      </c>
      <c r="DA204" s="873">
        <v>0</v>
      </c>
      <c r="DB204" s="873">
        <v>0</v>
      </c>
      <c r="DC204" s="873">
        <v>0</v>
      </c>
      <c r="DD204" s="873">
        <v>0</v>
      </c>
      <c r="DE204" s="873">
        <v>0</v>
      </c>
      <c r="DF204" s="873">
        <v>0</v>
      </c>
      <c r="DG204" s="873">
        <v>0</v>
      </c>
      <c r="DH204" s="873">
        <v>0</v>
      </c>
      <c r="DI204" s="873">
        <v>0</v>
      </c>
      <c r="DJ204" s="873">
        <v>0</v>
      </c>
      <c r="DK204" s="873">
        <v>0</v>
      </c>
      <c r="DL204" s="873">
        <v>0</v>
      </c>
      <c r="DM204" s="873">
        <v>0</v>
      </c>
      <c r="DN204" s="873">
        <v>0</v>
      </c>
      <c r="DO204" s="873">
        <v>0</v>
      </c>
      <c r="DP204" s="873">
        <v>0</v>
      </c>
      <c r="DQ204" s="873">
        <v>0</v>
      </c>
      <c r="DR204" s="873">
        <v>0</v>
      </c>
      <c r="DS204" s="873">
        <v>0</v>
      </c>
      <c r="DT204" s="873">
        <v>0</v>
      </c>
      <c r="DU204" s="873">
        <v>0</v>
      </c>
      <c r="DV204" s="873">
        <v>0</v>
      </c>
      <c r="DW204" s="873">
        <v>0</v>
      </c>
      <c r="DX204" s="873">
        <v>0</v>
      </c>
      <c r="DY204" s="873">
        <v>0</v>
      </c>
      <c r="DZ204" s="873">
        <v>0</v>
      </c>
      <c r="EA204" s="873">
        <v>0</v>
      </c>
      <c r="EB204" s="873">
        <v>0</v>
      </c>
      <c r="EC204" s="873">
        <v>0</v>
      </c>
      <c r="ED204" s="873">
        <v>0</v>
      </c>
      <c r="EE204" s="873">
        <v>0</v>
      </c>
      <c r="EF204" s="873">
        <v>0</v>
      </c>
      <c r="EG204" s="873">
        <v>0</v>
      </c>
      <c r="EH204" s="873">
        <v>0</v>
      </c>
      <c r="EI204" s="873">
        <v>0</v>
      </c>
      <c r="EJ204" s="873">
        <v>0</v>
      </c>
      <c r="EK204" s="873">
        <v>0</v>
      </c>
      <c r="EL204" s="873">
        <v>0</v>
      </c>
      <c r="EM204" s="873">
        <v>0</v>
      </c>
      <c r="EN204" s="873">
        <v>0</v>
      </c>
      <c r="EO204" s="873">
        <v>0</v>
      </c>
      <c r="EP204" s="873">
        <v>0</v>
      </c>
      <c r="EQ204" s="873">
        <v>1613</v>
      </c>
      <c r="ER204" s="873">
        <v>0</v>
      </c>
      <c r="ES204" s="873">
        <v>1613</v>
      </c>
      <c r="ET204" s="873">
        <v>0</v>
      </c>
      <c r="EU204" s="873">
        <v>0</v>
      </c>
      <c r="EV204" s="873">
        <v>0</v>
      </c>
      <c r="EW204" s="873">
        <v>0</v>
      </c>
      <c r="EX204" s="873">
        <v>0</v>
      </c>
      <c r="EY204" s="873">
        <v>0</v>
      </c>
      <c r="EZ204" s="873">
        <v>4097</v>
      </c>
      <c r="FA204" s="873">
        <v>0</v>
      </c>
      <c r="FB204" s="873">
        <v>4097</v>
      </c>
      <c r="FC204" s="873">
        <v>0</v>
      </c>
      <c r="FD204" s="873">
        <v>0</v>
      </c>
      <c r="FE204" s="873">
        <v>0</v>
      </c>
      <c r="FF204" s="873">
        <v>0</v>
      </c>
      <c r="FG204" s="873">
        <v>0</v>
      </c>
      <c r="FH204" s="873">
        <v>0</v>
      </c>
      <c r="FI204" s="873">
        <v>0</v>
      </c>
      <c r="FJ204" s="873">
        <v>0</v>
      </c>
      <c r="FK204" s="873">
        <v>0</v>
      </c>
      <c r="FL204" s="873">
        <v>0</v>
      </c>
      <c r="FM204" s="873">
        <v>0</v>
      </c>
      <c r="FN204" s="873">
        <v>0</v>
      </c>
      <c r="FO204" s="873">
        <v>-52823</v>
      </c>
      <c r="FP204" s="873">
        <v>0</v>
      </c>
      <c r="FQ204" s="873">
        <v>-52823</v>
      </c>
      <c r="FR204" s="873">
        <v>-398</v>
      </c>
      <c r="FS204" s="873">
        <v>0</v>
      </c>
      <c r="FT204" s="873">
        <v>-398</v>
      </c>
      <c r="FU204" s="873">
        <v>-14128</v>
      </c>
      <c r="FV204" s="873">
        <v>0</v>
      </c>
      <c r="FW204" s="873">
        <v>-14128</v>
      </c>
      <c r="FX204" s="873">
        <v>11939</v>
      </c>
      <c r="FY204" s="873">
        <v>0</v>
      </c>
      <c r="FZ204" s="873">
        <v>11939</v>
      </c>
      <c r="GA204" s="873">
        <v>0</v>
      </c>
      <c r="GB204" s="873">
        <v>0</v>
      </c>
      <c r="GC204" s="873">
        <v>0</v>
      </c>
      <c r="GD204" s="873">
        <v>-57893126</v>
      </c>
      <c r="GE204" s="873">
        <v>0</v>
      </c>
      <c r="GF204" s="873">
        <v>-57893126</v>
      </c>
      <c r="GG204" s="873">
        <v>-20470</v>
      </c>
      <c r="GH204" s="873">
        <v>0</v>
      </c>
      <c r="GI204" s="873">
        <v>-20470</v>
      </c>
      <c r="GJ204" s="873">
        <v>-658883</v>
      </c>
      <c r="GK204" s="873">
        <v>0</v>
      </c>
      <c r="GL204" s="873">
        <v>-658883</v>
      </c>
      <c r="GM204" s="873">
        <v>-58622179</v>
      </c>
      <c r="GN204" s="873">
        <v>0</v>
      </c>
      <c r="GO204" s="873">
        <v>-58622179</v>
      </c>
      <c r="GP204" s="873">
        <v>0</v>
      </c>
      <c r="GQ204" s="873">
        <v>0</v>
      </c>
      <c r="GR204" s="873">
        <v>0</v>
      </c>
      <c r="GS204" s="873">
        <v>0</v>
      </c>
      <c r="GT204" s="873">
        <v>0</v>
      </c>
      <c r="GU204" s="873">
        <v>0</v>
      </c>
      <c r="GV204" s="873">
        <v>0</v>
      </c>
      <c r="GW204" s="873">
        <v>0</v>
      </c>
      <c r="GX204" s="873">
        <v>0</v>
      </c>
      <c r="GY204" s="873">
        <v>149820063</v>
      </c>
      <c r="GZ204" s="873">
        <v>0</v>
      </c>
      <c r="HA204" s="873">
        <v>149820063</v>
      </c>
      <c r="HB204" s="873">
        <v>355448</v>
      </c>
      <c r="HC204" s="873">
        <v>0</v>
      </c>
      <c r="HD204" s="873">
        <v>355448</v>
      </c>
      <c r="HE204" s="873">
        <v>-6844003</v>
      </c>
      <c r="HF204" s="873">
        <v>0</v>
      </c>
      <c r="HG204" s="873">
        <v>-6844003</v>
      </c>
      <c r="HH204" s="873">
        <v>-6176669</v>
      </c>
      <c r="HI204" s="873">
        <v>0</v>
      </c>
      <c r="HJ204" s="873">
        <v>-6176669</v>
      </c>
      <c r="HK204" s="873">
        <v>0</v>
      </c>
      <c r="HL204" s="873">
        <v>0</v>
      </c>
      <c r="HM204" s="873">
        <v>0</v>
      </c>
      <c r="HN204" s="873">
        <v>-58622179</v>
      </c>
      <c r="HO204" s="873">
        <v>0</v>
      </c>
      <c r="HP204" s="873">
        <v>-58622179</v>
      </c>
      <c r="HQ204" s="873">
        <v>0</v>
      </c>
      <c r="HR204" s="873">
        <v>0</v>
      </c>
      <c r="HS204" s="873">
        <v>0</v>
      </c>
      <c r="HT204" s="873">
        <v>-71287403</v>
      </c>
      <c r="HU204" s="873">
        <v>0</v>
      </c>
      <c r="HV204" s="873">
        <v>-71287403</v>
      </c>
      <c r="HW204" s="873">
        <v>78532660</v>
      </c>
      <c r="HX204" s="873">
        <v>0</v>
      </c>
      <c r="HY204" s="873">
        <v>78532660</v>
      </c>
      <c r="HZ204" s="870" t="s">
        <v>679</v>
      </c>
      <c r="IA204" s="870" t="s">
        <v>691</v>
      </c>
      <c r="IB204" s="870" t="s">
        <v>679</v>
      </c>
      <c r="IC204" s="870" t="s">
        <v>2735</v>
      </c>
      <c r="ID204" s="870" t="s">
        <v>2940</v>
      </c>
    </row>
    <row r="205" spans="1:238" x14ac:dyDescent="0.2">
      <c r="A205" s="870" t="s">
        <v>3070</v>
      </c>
      <c r="B205" s="870" t="s">
        <v>458</v>
      </c>
      <c r="C205" s="870" t="s">
        <v>457</v>
      </c>
      <c r="D205" s="873">
        <v>76648853</v>
      </c>
      <c r="E205" s="873">
        <v>0</v>
      </c>
      <c r="F205" s="873">
        <v>76648853</v>
      </c>
      <c r="G205" s="873">
        <v>-1941198</v>
      </c>
      <c r="H205" s="873">
        <v>0</v>
      </c>
      <c r="I205" s="873">
        <v>-1941198</v>
      </c>
      <c r="J205" s="873">
        <v>-938187</v>
      </c>
      <c r="K205" s="873">
        <v>0</v>
      </c>
      <c r="L205" s="873">
        <v>-938187</v>
      </c>
      <c r="M205" s="873">
        <v>284757</v>
      </c>
      <c r="N205" s="873">
        <v>0</v>
      </c>
      <c r="O205" s="873">
        <v>284757</v>
      </c>
      <c r="P205" s="873">
        <v>166164</v>
      </c>
      <c r="Q205" s="873">
        <v>0</v>
      </c>
      <c r="R205" s="873">
        <v>166164</v>
      </c>
      <c r="S205" s="873">
        <v>-51539</v>
      </c>
      <c r="T205" s="873">
        <v>0</v>
      </c>
      <c r="U205" s="873">
        <v>-51539</v>
      </c>
      <c r="V205" s="873">
        <v>-538805</v>
      </c>
      <c r="W205" s="873">
        <v>0</v>
      </c>
      <c r="X205" s="873">
        <v>-538805</v>
      </c>
      <c r="Y205" s="873">
        <v>-8178007</v>
      </c>
      <c r="Z205" s="873">
        <v>0</v>
      </c>
      <c r="AA205" s="873">
        <v>-8178007</v>
      </c>
      <c r="AB205" s="873">
        <v>-24374</v>
      </c>
      <c r="AC205" s="873">
        <v>0</v>
      </c>
      <c r="AD205" s="873">
        <v>-24374</v>
      </c>
      <c r="AE205" s="873">
        <v>-391215</v>
      </c>
      <c r="AF205" s="873">
        <v>0</v>
      </c>
      <c r="AG205" s="873">
        <v>-391215</v>
      </c>
      <c r="AH205" s="873">
        <v>1276</v>
      </c>
      <c r="AI205" s="873">
        <v>0</v>
      </c>
      <c r="AJ205" s="873">
        <v>1276</v>
      </c>
      <c r="AK205" s="873">
        <v>0</v>
      </c>
      <c r="AL205" s="873">
        <v>0</v>
      </c>
      <c r="AM205" s="873">
        <v>0</v>
      </c>
      <c r="AN205" s="873">
        <v>-257</v>
      </c>
      <c r="AO205" s="873">
        <v>0</v>
      </c>
      <c r="AP205" s="873">
        <v>-257</v>
      </c>
      <c r="AQ205" s="873">
        <v>0</v>
      </c>
      <c r="AR205" s="873">
        <v>0</v>
      </c>
      <c r="AS205" s="873">
        <v>0</v>
      </c>
      <c r="AT205" s="873">
        <v>-392234</v>
      </c>
      <c r="AU205" s="873">
        <v>0</v>
      </c>
      <c r="AV205" s="873">
        <v>-392234</v>
      </c>
      <c r="AW205" s="873">
        <v>-2662</v>
      </c>
      <c r="AX205" s="873">
        <v>0</v>
      </c>
      <c r="AY205" s="873">
        <v>-2662</v>
      </c>
      <c r="AZ205" s="873">
        <v>1132857</v>
      </c>
      <c r="BA205" s="873">
        <v>0</v>
      </c>
      <c r="BB205" s="873">
        <v>1132857</v>
      </c>
      <c r="BC205" s="873">
        <v>52521</v>
      </c>
      <c r="BD205" s="873">
        <v>0</v>
      </c>
      <c r="BE205" s="873">
        <v>52521</v>
      </c>
      <c r="BF205" s="873">
        <v>-6246250</v>
      </c>
      <c r="BG205" s="873">
        <v>0</v>
      </c>
      <c r="BH205" s="873">
        <v>-6246250</v>
      </c>
      <c r="BI205" s="873">
        <v>-397531</v>
      </c>
      <c r="BJ205" s="873">
        <v>0</v>
      </c>
      <c r="BK205" s="873">
        <v>-397531</v>
      </c>
      <c r="BL205" s="873">
        <v>-136561</v>
      </c>
      <c r="BM205" s="873">
        <v>0</v>
      </c>
      <c r="BN205" s="873">
        <v>-136561</v>
      </c>
      <c r="BO205" s="873">
        <v>0</v>
      </c>
      <c r="BP205" s="873">
        <v>0</v>
      </c>
      <c r="BQ205" s="873">
        <v>0</v>
      </c>
      <c r="BR205" s="873">
        <v>0</v>
      </c>
      <c r="BS205" s="873">
        <v>0</v>
      </c>
      <c r="BT205" s="873">
        <v>0</v>
      </c>
      <c r="BU205" s="873">
        <v>0</v>
      </c>
      <c r="BV205" s="873">
        <v>0</v>
      </c>
      <c r="BW205" s="873">
        <v>0</v>
      </c>
      <c r="BX205" s="873">
        <v>0</v>
      </c>
      <c r="BY205" s="873">
        <v>0</v>
      </c>
      <c r="BZ205" s="873">
        <v>0</v>
      </c>
      <c r="CA205" s="873">
        <v>0</v>
      </c>
      <c r="CB205" s="873">
        <v>0</v>
      </c>
      <c r="CC205" s="873">
        <v>0</v>
      </c>
      <c r="CD205" s="873">
        <v>-14164186</v>
      </c>
      <c r="CE205" s="873">
        <v>0</v>
      </c>
      <c r="CF205" s="873">
        <v>-14164186</v>
      </c>
      <c r="CG205" s="873">
        <v>0</v>
      </c>
      <c r="CH205" s="873">
        <v>0</v>
      </c>
      <c r="CI205" s="873">
        <v>0</v>
      </c>
      <c r="CJ205" s="873">
        <v>2253</v>
      </c>
      <c r="CK205" s="873">
        <v>0</v>
      </c>
      <c r="CL205" s="873">
        <v>2253</v>
      </c>
      <c r="CM205" s="873">
        <v>-874961</v>
      </c>
      <c r="CN205" s="873">
        <v>0</v>
      </c>
      <c r="CO205" s="873">
        <v>-874961</v>
      </c>
      <c r="CP205" s="873">
        <v>142368</v>
      </c>
      <c r="CQ205" s="873">
        <v>0</v>
      </c>
      <c r="CR205" s="873">
        <v>142368</v>
      </c>
      <c r="CS205" s="873">
        <v>-730340</v>
      </c>
      <c r="CT205" s="873">
        <v>0</v>
      </c>
      <c r="CU205" s="873">
        <v>-730340</v>
      </c>
      <c r="CV205" s="873">
        <v>-186204</v>
      </c>
      <c r="CW205" s="873">
        <v>0</v>
      </c>
      <c r="CX205" s="873">
        <v>-186204</v>
      </c>
      <c r="CY205" s="873">
        <v>-6343</v>
      </c>
      <c r="CZ205" s="873">
        <v>0</v>
      </c>
      <c r="DA205" s="873">
        <v>-6343</v>
      </c>
      <c r="DB205" s="873">
        <v>-13444</v>
      </c>
      <c r="DC205" s="873">
        <v>0</v>
      </c>
      <c r="DD205" s="873">
        <v>-13444</v>
      </c>
      <c r="DE205" s="873">
        <v>0</v>
      </c>
      <c r="DF205" s="873">
        <v>0</v>
      </c>
      <c r="DG205" s="873">
        <v>0</v>
      </c>
      <c r="DH205" s="873">
        <v>0</v>
      </c>
      <c r="DI205" s="873">
        <v>0</v>
      </c>
      <c r="DJ205" s="873">
        <v>0</v>
      </c>
      <c r="DK205" s="873">
        <v>0</v>
      </c>
      <c r="DL205" s="873">
        <v>0</v>
      </c>
      <c r="DM205" s="873">
        <v>0</v>
      </c>
      <c r="DN205" s="873">
        <v>0</v>
      </c>
      <c r="DO205" s="873">
        <v>0</v>
      </c>
      <c r="DP205" s="873">
        <v>0</v>
      </c>
      <c r="DQ205" s="873">
        <v>0</v>
      </c>
      <c r="DR205" s="873">
        <v>0</v>
      </c>
      <c r="DS205" s="873">
        <v>0</v>
      </c>
      <c r="DT205" s="873">
        <v>0</v>
      </c>
      <c r="DU205" s="873">
        <v>0</v>
      </c>
      <c r="DV205" s="873">
        <v>0</v>
      </c>
      <c r="DW205" s="873">
        <v>0</v>
      </c>
      <c r="DX205" s="873">
        <v>0</v>
      </c>
      <c r="DY205" s="873">
        <v>0</v>
      </c>
      <c r="DZ205" s="873">
        <v>0</v>
      </c>
      <c r="EA205" s="873">
        <v>0</v>
      </c>
      <c r="EB205" s="873">
        <v>0</v>
      </c>
      <c r="EC205" s="873">
        <v>0</v>
      </c>
      <c r="ED205" s="873">
        <v>0</v>
      </c>
      <c r="EE205" s="873">
        <v>0</v>
      </c>
      <c r="EF205" s="873">
        <v>0</v>
      </c>
      <c r="EG205" s="873">
        <v>0</v>
      </c>
      <c r="EH205" s="873">
        <v>-205991</v>
      </c>
      <c r="EI205" s="873">
        <v>0</v>
      </c>
      <c r="EJ205" s="873">
        <v>-205991</v>
      </c>
      <c r="EK205" s="873">
        <v>0</v>
      </c>
      <c r="EL205" s="873">
        <v>0</v>
      </c>
      <c r="EM205" s="873">
        <v>0</v>
      </c>
      <c r="EN205" s="873">
        <v>0</v>
      </c>
      <c r="EO205" s="873">
        <v>0</v>
      </c>
      <c r="EP205" s="873">
        <v>0</v>
      </c>
      <c r="EQ205" s="873">
        <v>-42</v>
      </c>
      <c r="ER205" s="873">
        <v>0</v>
      </c>
      <c r="ES205" s="873">
        <v>-42</v>
      </c>
      <c r="ET205" s="873">
        <v>0</v>
      </c>
      <c r="EU205" s="873">
        <v>0</v>
      </c>
      <c r="EV205" s="873">
        <v>0</v>
      </c>
      <c r="EW205" s="873">
        <v>0</v>
      </c>
      <c r="EX205" s="873">
        <v>0</v>
      </c>
      <c r="EY205" s="873">
        <v>0</v>
      </c>
      <c r="EZ205" s="873">
        <v>0</v>
      </c>
      <c r="FA205" s="873">
        <v>0</v>
      </c>
      <c r="FB205" s="873">
        <v>0</v>
      </c>
      <c r="FC205" s="873">
        <v>0</v>
      </c>
      <c r="FD205" s="873">
        <v>0</v>
      </c>
      <c r="FE205" s="873">
        <v>0</v>
      </c>
      <c r="FF205" s="873">
        <v>0</v>
      </c>
      <c r="FG205" s="873">
        <v>0</v>
      </c>
      <c r="FH205" s="873">
        <v>0</v>
      </c>
      <c r="FI205" s="873">
        <v>0</v>
      </c>
      <c r="FJ205" s="873">
        <v>0</v>
      </c>
      <c r="FK205" s="873">
        <v>0</v>
      </c>
      <c r="FL205" s="873">
        <v>0</v>
      </c>
      <c r="FM205" s="873">
        <v>0</v>
      </c>
      <c r="FN205" s="873">
        <v>0</v>
      </c>
      <c r="FO205" s="873">
        <v>-112203</v>
      </c>
      <c r="FP205" s="873">
        <v>0</v>
      </c>
      <c r="FQ205" s="873">
        <v>-112203</v>
      </c>
      <c r="FR205" s="873">
        <v>11712</v>
      </c>
      <c r="FS205" s="873">
        <v>0</v>
      </c>
      <c r="FT205" s="873">
        <v>11712</v>
      </c>
      <c r="FU205" s="873">
        <v>-24556</v>
      </c>
      <c r="FV205" s="873">
        <v>0</v>
      </c>
      <c r="FW205" s="873">
        <v>-24556</v>
      </c>
      <c r="FX205" s="873">
        <v>13441</v>
      </c>
      <c r="FY205" s="873">
        <v>0</v>
      </c>
      <c r="FZ205" s="873">
        <v>13441</v>
      </c>
      <c r="GA205" s="873">
        <v>-1000</v>
      </c>
      <c r="GB205" s="873">
        <v>0</v>
      </c>
      <c r="GC205" s="873">
        <v>-1000</v>
      </c>
      <c r="GD205" s="873">
        <v>-34454310</v>
      </c>
      <c r="GE205" s="873">
        <v>0</v>
      </c>
      <c r="GF205" s="873">
        <v>-34454310</v>
      </c>
      <c r="GG205" s="873">
        <v>-194405</v>
      </c>
      <c r="GH205" s="873">
        <v>0</v>
      </c>
      <c r="GI205" s="873">
        <v>-194405</v>
      </c>
      <c r="GJ205" s="873">
        <v>-798395</v>
      </c>
      <c r="GK205" s="873">
        <v>0</v>
      </c>
      <c r="GL205" s="873">
        <v>-798395</v>
      </c>
      <c r="GM205" s="873">
        <v>-35559758</v>
      </c>
      <c r="GN205" s="873">
        <v>0</v>
      </c>
      <c r="GO205" s="873">
        <v>-35559758</v>
      </c>
      <c r="GP205" s="873">
        <v>0</v>
      </c>
      <c r="GQ205" s="873">
        <v>0</v>
      </c>
      <c r="GR205" s="873">
        <v>0</v>
      </c>
      <c r="GS205" s="873">
        <v>0</v>
      </c>
      <c r="GT205" s="873">
        <v>0</v>
      </c>
      <c r="GU205" s="873">
        <v>0</v>
      </c>
      <c r="GV205" s="873">
        <v>0</v>
      </c>
      <c r="GW205" s="873">
        <v>0</v>
      </c>
      <c r="GX205" s="873">
        <v>0</v>
      </c>
      <c r="GY205" s="873">
        <v>74707655</v>
      </c>
      <c r="GZ205" s="873">
        <v>0</v>
      </c>
      <c r="HA205" s="873">
        <v>74707655</v>
      </c>
      <c r="HB205" s="873">
        <v>-538805</v>
      </c>
      <c r="HC205" s="873">
        <v>0</v>
      </c>
      <c r="HD205" s="873">
        <v>-538805</v>
      </c>
      <c r="HE205" s="873">
        <v>-14164186</v>
      </c>
      <c r="HF205" s="873">
        <v>0</v>
      </c>
      <c r="HG205" s="873">
        <v>-14164186</v>
      </c>
      <c r="HH205" s="873">
        <v>-730340</v>
      </c>
      <c r="HI205" s="873">
        <v>0</v>
      </c>
      <c r="HJ205" s="873">
        <v>-730340</v>
      </c>
      <c r="HK205" s="873">
        <v>-205991</v>
      </c>
      <c r="HL205" s="873">
        <v>0</v>
      </c>
      <c r="HM205" s="873">
        <v>-205991</v>
      </c>
      <c r="HN205" s="873">
        <v>-35559758</v>
      </c>
      <c r="HO205" s="873">
        <v>0</v>
      </c>
      <c r="HP205" s="873">
        <v>-35559758</v>
      </c>
      <c r="HQ205" s="873">
        <v>0</v>
      </c>
      <c r="HR205" s="873">
        <v>0</v>
      </c>
      <c r="HS205" s="873">
        <v>0</v>
      </c>
      <c r="HT205" s="873">
        <v>-51199080</v>
      </c>
      <c r="HU205" s="873">
        <v>0</v>
      </c>
      <c r="HV205" s="873">
        <v>-51199080</v>
      </c>
      <c r="HW205" s="873">
        <v>23508575</v>
      </c>
      <c r="HX205" s="873">
        <v>0</v>
      </c>
      <c r="HY205" s="873">
        <v>23508575</v>
      </c>
      <c r="HZ205" s="870" t="s">
        <v>697</v>
      </c>
      <c r="IA205" s="870" t="s">
        <v>680</v>
      </c>
      <c r="IB205" s="870" t="s">
        <v>1908</v>
      </c>
      <c r="IC205" s="870" t="s">
        <v>2732</v>
      </c>
      <c r="ID205" s="870" t="s">
        <v>2941</v>
      </c>
    </row>
    <row r="206" spans="1:238" x14ac:dyDescent="0.2">
      <c r="A206" s="870" t="s">
        <v>3069</v>
      </c>
      <c r="B206" s="870" t="s">
        <v>460</v>
      </c>
      <c r="C206" s="870" t="s">
        <v>459</v>
      </c>
      <c r="D206" s="873">
        <v>46850613</v>
      </c>
      <c r="E206" s="873">
        <v>1784674</v>
      </c>
      <c r="F206" s="873">
        <v>48635287</v>
      </c>
      <c r="G206" s="873">
        <v>-2143597</v>
      </c>
      <c r="H206" s="873">
        <v>0</v>
      </c>
      <c r="I206" s="873">
        <v>-2143597</v>
      </c>
      <c r="J206" s="873">
        <v>-205623</v>
      </c>
      <c r="K206" s="873">
        <v>0</v>
      </c>
      <c r="L206" s="873">
        <v>-205623</v>
      </c>
      <c r="M206" s="873">
        <v>249555</v>
      </c>
      <c r="N206" s="873">
        <v>0</v>
      </c>
      <c r="O206" s="873">
        <v>249555</v>
      </c>
      <c r="P206" s="873">
        <v>741541</v>
      </c>
      <c r="Q206" s="873">
        <v>0</v>
      </c>
      <c r="R206" s="873">
        <v>741541</v>
      </c>
      <c r="S206" s="873">
        <v>145983</v>
      </c>
      <c r="T206" s="873">
        <v>0</v>
      </c>
      <c r="U206" s="873">
        <v>145983</v>
      </c>
      <c r="V206" s="873">
        <v>931456</v>
      </c>
      <c r="W206" s="873">
        <v>0</v>
      </c>
      <c r="X206" s="873">
        <v>931456</v>
      </c>
      <c r="Y206" s="873">
        <v>-4403345</v>
      </c>
      <c r="Z206" s="873">
        <v>0</v>
      </c>
      <c r="AA206" s="873">
        <v>-4403345</v>
      </c>
      <c r="AB206" s="873">
        <v>0</v>
      </c>
      <c r="AC206" s="873">
        <v>0</v>
      </c>
      <c r="AD206" s="873">
        <v>0</v>
      </c>
      <c r="AE206" s="873">
        <v>-144168</v>
      </c>
      <c r="AF206" s="873">
        <v>0</v>
      </c>
      <c r="AG206" s="873">
        <v>-144168</v>
      </c>
      <c r="AH206" s="873">
        <v>-1371</v>
      </c>
      <c r="AI206" s="873">
        <v>0</v>
      </c>
      <c r="AJ206" s="873">
        <v>-1371</v>
      </c>
      <c r="AK206" s="873">
        <v>0</v>
      </c>
      <c r="AL206" s="873">
        <v>0</v>
      </c>
      <c r="AM206" s="873">
        <v>0</v>
      </c>
      <c r="AN206" s="873">
        <v>-2780</v>
      </c>
      <c r="AO206" s="873">
        <v>0</v>
      </c>
      <c r="AP206" s="873">
        <v>-2780</v>
      </c>
      <c r="AQ206" s="873">
        <v>0</v>
      </c>
      <c r="AR206" s="873">
        <v>0</v>
      </c>
      <c r="AS206" s="873">
        <v>0</v>
      </c>
      <c r="AT206" s="873">
        <v>-140017</v>
      </c>
      <c r="AU206" s="873">
        <v>0</v>
      </c>
      <c r="AV206" s="873">
        <v>-140017</v>
      </c>
      <c r="AW206" s="873">
        <v>0</v>
      </c>
      <c r="AX206" s="873">
        <v>0</v>
      </c>
      <c r="AY206" s="873">
        <v>0</v>
      </c>
      <c r="AZ206" s="873">
        <v>902734</v>
      </c>
      <c r="BA206" s="873">
        <v>45955</v>
      </c>
      <c r="BB206" s="873">
        <v>948689</v>
      </c>
      <c r="BC206" s="873">
        <v>6589</v>
      </c>
      <c r="BD206" s="873">
        <v>0</v>
      </c>
      <c r="BE206" s="873">
        <v>6589</v>
      </c>
      <c r="BF206" s="873">
        <v>-3605099</v>
      </c>
      <c r="BG206" s="873">
        <v>0</v>
      </c>
      <c r="BH206" s="873">
        <v>-3605099</v>
      </c>
      <c r="BI206" s="873">
        <v>37655</v>
      </c>
      <c r="BJ206" s="873">
        <v>0</v>
      </c>
      <c r="BK206" s="873">
        <v>37655</v>
      </c>
      <c r="BL206" s="873">
        <v>-57405</v>
      </c>
      <c r="BM206" s="873">
        <v>0</v>
      </c>
      <c r="BN206" s="873">
        <v>-57405</v>
      </c>
      <c r="BO206" s="873">
        <v>0</v>
      </c>
      <c r="BP206" s="873">
        <v>0</v>
      </c>
      <c r="BQ206" s="873">
        <v>0</v>
      </c>
      <c r="BR206" s="873">
        <v>-3389</v>
      </c>
      <c r="BS206" s="873">
        <v>0</v>
      </c>
      <c r="BT206" s="873">
        <v>-3389</v>
      </c>
      <c r="BU206" s="873">
        <v>0</v>
      </c>
      <c r="BV206" s="873">
        <v>0</v>
      </c>
      <c r="BW206" s="873">
        <v>0</v>
      </c>
      <c r="BX206" s="873">
        <v>0</v>
      </c>
      <c r="BY206" s="873">
        <v>0</v>
      </c>
      <c r="BZ206" s="873">
        <v>0</v>
      </c>
      <c r="CA206" s="873">
        <v>0</v>
      </c>
      <c r="CB206" s="873">
        <v>0</v>
      </c>
      <c r="CC206" s="873">
        <v>0</v>
      </c>
      <c r="CD206" s="873">
        <v>-7266428</v>
      </c>
      <c r="CE206" s="873">
        <v>45955</v>
      </c>
      <c r="CF206" s="873">
        <v>-7220473</v>
      </c>
      <c r="CG206" s="873">
        <v>0</v>
      </c>
      <c r="CH206" s="873">
        <v>0</v>
      </c>
      <c r="CI206" s="873">
        <v>0</v>
      </c>
      <c r="CJ206" s="873">
        <v>1201</v>
      </c>
      <c r="CK206" s="873">
        <v>0</v>
      </c>
      <c r="CL206" s="873">
        <v>1201</v>
      </c>
      <c r="CM206" s="873">
        <v>-815924</v>
      </c>
      <c r="CN206" s="873">
        <v>0</v>
      </c>
      <c r="CO206" s="873">
        <v>-815924</v>
      </c>
      <c r="CP206" s="873">
        <v>113777</v>
      </c>
      <c r="CQ206" s="873">
        <v>0</v>
      </c>
      <c r="CR206" s="873">
        <v>113777</v>
      </c>
      <c r="CS206" s="873">
        <v>-700946</v>
      </c>
      <c r="CT206" s="873">
        <v>0</v>
      </c>
      <c r="CU206" s="873">
        <v>-700946</v>
      </c>
      <c r="CV206" s="873">
        <v>-118122</v>
      </c>
      <c r="CW206" s="873">
        <v>0</v>
      </c>
      <c r="CX206" s="873">
        <v>-118122</v>
      </c>
      <c r="CY206" s="873">
        <v>7966</v>
      </c>
      <c r="CZ206" s="873">
        <v>0</v>
      </c>
      <c r="DA206" s="873">
        <v>7966</v>
      </c>
      <c r="DB206" s="873">
        <v>-48335</v>
      </c>
      <c r="DC206" s="873">
        <v>0</v>
      </c>
      <c r="DD206" s="873">
        <v>-48335</v>
      </c>
      <c r="DE206" s="873">
        <v>0</v>
      </c>
      <c r="DF206" s="873">
        <v>0</v>
      </c>
      <c r="DG206" s="873">
        <v>0</v>
      </c>
      <c r="DH206" s="873">
        <v>0</v>
      </c>
      <c r="DI206" s="873">
        <v>0</v>
      </c>
      <c r="DJ206" s="873">
        <v>0</v>
      </c>
      <c r="DK206" s="873">
        <v>0</v>
      </c>
      <c r="DL206" s="873">
        <v>0</v>
      </c>
      <c r="DM206" s="873">
        <v>0</v>
      </c>
      <c r="DN206" s="873">
        <v>-2441</v>
      </c>
      <c r="DO206" s="873">
        <v>0</v>
      </c>
      <c r="DP206" s="873">
        <v>-2441</v>
      </c>
      <c r="DQ206" s="873">
        <v>0</v>
      </c>
      <c r="DR206" s="873">
        <v>0</v>
      </c>
      <c r="DS206" s="873">
        <v>0</v>
      </c>
      <c r="DT206" s="873">
        <v>0</v>
      </c>
      <c r="DU206" s="873">
        <v>0</v>
      </c>
      <c r="DV206" s="873">
        <v>0</v>
      </c>
      <c r="DW206" s="873">
        <v>0</v>
      </c>
      <c r="DX206" s="873">
        <v>0</v>
      </c>
      <c r="DY206" s="873">
        <v>0</v>
      </c>
      <c r="DZ206" s="873">
        <v>0</v>
      </c>
      <c r="EA206" s="873">
        <v>0</v>
      </c>
      <c r="EB206" s="873">
        <v>0</v>
      </c>
      <c r="EC206" s="873">
        <v>0</v>
      </c>
      <c r="ED206" s="873">
        <v>0</v>
      </c>
      <c r="EE206" s="873">
        <v>0</v>
      </c>
      <c r="EF206" s="873">
        <v>0</v>
      </c>
      <c r="EG206" s="873">
        <v>0</v>
      </c>
      <c r="EH206" s="873">
        <v>-160932</v>
      </c>
      <c r="EI206" s="873">
        <v>0</v>
      </c>
      <c r="EJ206" s="873">
        <v>-160932</v>
      </c>
      <c r="EK206" s="873">
        <v>0</v>
      </c>
      <c r="EL206" s="873">
        <v>0</v>
      </c>
      <c r="EM206" s="873">
        <v>0</v>
      </c>
      <c r="EN206" s="873">
        <v>0</v>
      </c>
      <c r="EO206" s="873">
        <v>0</v>
      </c>
      <c r="EP206" s="873">
        <v>0</v>
      </c>
      <c r="EQ206" s="873">
        <v>-13382</v>
      </c>
      <c r="ER206" s="873">
        <v>0</v>
      </c>
      <c r="ES206" s="873">
        <v>-13382</v>
      </c>
      <c r="ET206" s="873">
        <v>0</v>
      </c>
      <c r="EU206" s="873">
        <v>0</v>
      </c>
      <c r="EV206" s="873">
        <v>0</v>
      </c>
      <c r="EW206" s="873">
        <v>0</v>
      </c>
      <c r="EX206" s="873">
        <v>0</v>
      </c>
      <c r="EY206" s="873">
        <v>0</v>
      </c>
      <c r="EZ206" s="873">
        <v>0</v>
      </c>
      <c r="FA206" s="873">
        <v>0</v>
      </c>
      <c r="FB206" s="873">
        <v>0</v>
      </c>
      <c r="FC206" s="873">
        <v>-558</v>
      </c>
      <c r="FD206" s="873">
        <v>0</v>
      </c>
      <c r="FE206" s="873">
        <v>-558</v>
      </c>
      <c r="FF206" s="873">
        <v>0</v>
      </c>
      <c r="FG206" s="873">
        <v>0</v>
      </c>
      <c r="FH206" s="873">
        <v>0</v>
      </c>
      <c r="FI206" s="873">
        <v>0</v>
      </c>
      <c r="FJ206" s="873">
        <v>0</v>
      </c>
      <c r="FK206" s="873">
        <v>0</v>
      </c>
      <c r="FL206" s="873">
        <v>0</v>
      </c>
      <c r="FM206" s="873">
        <v>0</v>
      </c>
      <c r="FN206" s="873">
        <v>0</v>
      </c>
      <c r="FO206" s="873">
        <v>-19602</v>
      </c>
      <c r="FP206" s="873">
        <v>0</v>
      </c>
      <c r="FQ206" s="873">
        <v>-19602</v>
      </c>
      <c r="FR206" s="873">
        <v>-8113</v>
      </c>
      <c r="FS206" s="873">
        <v>0</v>
      </c>
      <c r="FT206" s="873">
        <v>-8113</v>
      </c>
      <c r="FU206" s="873">
        <v>-4684</v>
      </c>
      <c r="FV206" s="873">
        <v>0</v>
      </c>
      <c r="FW206" s="873">
        <v>-4684</v>
      </c>
      <c r="FX206" s="873">
        <v>4898</v>
      </c>
      <c r="FY206" s="873">
        <v>0</v>
      </c>
      <c r="FZ206" s="873">
        <v>4898</v>
      </c>
      <c r="GA206" s="873">
        <v>2000</v>
      </c>
      <c r="GB206" s="873">
        <v>0</v>
      </c>
      <c r="GC206" s="873">
        <v>2000</v>
      </c>
      <c r="GD206" s="873">
        <v>-13111147</v>
      </c>
      <c r="GE206" s="873">
        <v>0</v>
      </c>
      <c r="GF206" s="873">
        <v>-13111147</v>
      </c>
      <c r="GG206" s="873">
        <v>0</v>
      </c>
      <c r="GH206" s="873">
        <v>0</v>
      </c>
      <c r="GI206" s="873">
        <v>0</v>
      </c>
      <c r="GJ206" s="873">
        <v>-70419</v>
      </c>
      <c r="GK206" s="873">
        <v>0</v>
      </c>
      <c r="GL206" s="873">
        <v>-70419</v>
      </c>
      <c r="GM206" s="873">
        <v>-13221007</v>
      </c>
      <c r="GN206" s="873">
        <v>0</v>
      </c>
      <c r="GO206" s="873">
        <v>-13221007</v>
      </c>
      <c r="GP206" s="873">
        <v>0</v>
      </c>
      <c r="GQ206" s="873">
        <v>0</v>
      </c>
      <c r="GR206" s="873">
        <v>0</v>
      </c>
      <c r="GS206" s="873">
        <v>0</v>
      </c>
      <c r="GT206" s="873">
        <v>0</v>
      </c>
      <c r="GU206" s="873">
        <v>0</v>
      </c>
      <c r="GV206" s="873">
        <v>0</v>
      </c>
      <c r="GW206" s="873">
        <v>0</v>
      </c>
      <c r="GX206" s="873">
        <v>0</v>
      </c>
      <c r="GY206" s="873">
        <v>44707016</v>
      </c>
      <c r="GZ206" s="873">
        <v>1784674</v>
      </c>
      <c r="HA206" s="873">
        <v>46491690</v>
      </c>
      <c r="HB206" s="873">
        <v>931456</v>
      </c>
      <c r="HC206" s="873">
        <v>0</v>
      </c>
      <c r="HD206" s="873">
        <v>931456</v>
      </c>
      <c r="HE206" s="873">
        <v>-7266428</v>
      </c>
      <c r="HF206" s="873">
        <v>45955</v>
      </c>
      <c r="HG206" s="873">
        <v>-7220473</v>
      </c>
      <c r="HH206" s="873">
        <v>-700946</v>
      </c>
      <c r="HI206" s="873">
        <v>0</v>
      </c>
      <c r="HJ206" s="873">
        <v>-700946</v>
      </c>
      <c r="HK206" s="873">
        <v>-160932</v>
      </c>
      <c r="HL206" s="873">
        <v>0</v>
      </c>
      <c r="HM206" s="873">
        <v>-160932</v>
      </c>
      <c r="HN206" s="873">
        <v>-13221007</v>
      </c>
      <c r="HO206" s="873">
        <v>0</v>
      </c>
      <c r="HP206" s="873">
        <v>-13221007</v>
      </c>
      <c r="HQ206" s="873">
        <v>0</v>
      </c>
      <c r="HR206" s="873">
        <v>0</v>
      </c>
      <c r="HS206" s="873">
        <v>0</v>
      </c>
      <c r="HT206" s="873">
        <v>-20417857</v>
      </c>
      <c r="HU206" s="873">
        <v>45955</v>
      </c>
      <c r="HV206" s="873">
        <v>-20371902</v>
      </c>
      <c r="HW206" s="873">
        <v>24289159</v>
      </c>
      <c r="HX206" s="873">
        <v>1830629</v>
      </c>
      <c r="HY206" s="873">
        <v>26119788</v>
      </c>
      <c r="HZ206" s="870" t="s">
        <v>679</v>
      </c>
      <c r="IA206" s="870" t="s">
        <v>722</v>
      </c>
      <c r="IB206" s="870" t="s">
        <v>679</v>
      </c>
      <c r="IC206" s="870" t="s">
        <v>819</v>
      </c>
      <c r="ID206" s="870" t="s">
        <v>2942</v>
      </c>
    </row>
    <row r="207" spans="1:238" x14ac:dyDescent="0.2">
      <c r="A207" s="870" t="s">
        <v>3070</v>
      </c>
      <c r="B207" s="870" t="s">
        <v>462</v>
      </c>
      <c r="C207" s="870" t="s">
        <v>461</v>
      </c>
      <c r="D207" s="873">
        <v>40434011</v>
      </c>
      <c r="E207" s="873">
        <v>0</v>
      </c>
      <c r="F207" s="873">
        <v>40434011</v>
      </c>
      <c r="G207" s="873">
        <v>-1013516</v>
      </c>
      <c r="H207" s="873">
        <v>0</v>
      </c>
      <c r="I207" s="873">
        <v>-1013516</v>
      </c>
      <c r="J207" s="873">
        <v>-43124</v>
      </c>
      <c r="K207" s="873">
        <v>0</v>
      </c>
      <c r="L207" s="873">
        <v>-43124</v>
      </c>
      <c r="M207" s="873">
        <v>74168</v>
      </c>
      <c r="N207" s="873">
        <v>0</v>
      </c>
      <c r="O207" s="873">
        <v>74168</v>
      </c>
      <c r="P207" s="873">
        <v>409033</v>
      </c>
      <c r="Q207" s="873">
        <v>0</v>
      </c>
      <c r="R207" s="873">
        <v>409033</v>
      </c>
      <c r="S207" s="873">
        <v>178594</v>
      </c>
      <c r="T207" s="873">
        <v>0</v>
      </c>
      <c r="U207" s="873">
        <v>178594</v>
      </c>
      <c r="V207" s="873">
        <v>618671</v>
      </c>
      <c r="W207" s="873">
        <v>0</v>
      </c>
      <c r="X207" s="873">
        <v>618671</v>
      </c>
      <c r="Y207" s="873">
        <v>-2900501</v>
      </c>
      <c r="Z207" s="873">
        <v>0</v>
      </c>
      <c r="AA207" s="873">
        <v>-2900501</v>
      </c>
      <c r="AB207" s="873">
        <v>-4591</v>
      </c>
      <c r="AC207" s="873">
        <v>0</v>
      </c>
      <c r="AD207" s="873">
        <v>-4591</v>
      </c>
      <c r="AE207" s="873">
        <v>-135224</v>
      </c>
      <c r="AF207" s="873">
        <v>0</v>
      </c>
      <c r="AG207" s="873">
        <v>-135224</v>
      </c>
      <c r="AH207" s="873">
        <v>0</v>
      </c>
      <c r="AI207" s="873">
        <v>0</v>
      </c>
      <c r="AJ207" s="873">
        <v>0</v>
      </c>
      <c r="AK207" s="873">
        <v>0</v>
      </c>
      <c r="AL207" s="873">
        <v>0</v>
      </c>
      <c r="AM207" s="873">
        <v>0</v>
      </c>
      <c r="AN207" s="873">
        <v>15226</v>
      </c>
      <c r="AO207" s="873">
        <v>0</v>
      </c>
      <c r="AP207" s="873">
        <v>15226</v>
      </c>
      <c r="AQ207" s="873">
        <v>0</v>
      </c>
      <c r="AR207" s="873">
        <v>0</v>
      </c>
      <c r="AS207" s="873">
        <v>0</v>
      </c>
      <c r="AT207" s="873">
        <v>-150450</v>
      </c>
      <c r="AU207" s="873">
        <v>0</v>
      </c>
      <c r="AV207" s="873">
        <v>-150450</v>
      </c>
      <c r="AW207" s="873">
        <v>-910</v>
      </c>
      <c r="AX207" s="873">
        <v>0</v>
      </c>
      <c r="AY207" s="873">
        <v>-910</v>
      </c>
      <c r="AZ207" s="873">
        <v>760777</v>
      </c>
      <c r="BA207" s="873">
        <v>0</v>
      </c>
      <c r="BB207" s="873">
        <v>760777</v>
      </c>
      <c r="BC207" s="873">
        <v>-9678</v>
      </c>
      <c r="BD207" s="873">
        <v>0</v>
      </c>
      <c r="BE207" s="873">
        <v>-9678</v>
      </c>
      <c r="BF207" s="873">
        <v>-1467457</v>
      </c>
      <c r="BG207" s="873">
        <v>0</v>
      </c>
      <c r="BH207" s="873">
        <v>-1467457</v>
      </c>
      <c r="BI207" s="873">
        <v>-19554</v>
      </c>
      <c r="BJ207" s="873">
        <v>0</v>
      </c>
      <c r="BK207" s="873">
        <v>-19554</v>
      </c>
      <c r="BL207" s="873">
        <v>-14715</v>
      </c>
      <c r="BM207" s="873">
        <v>0</v>
      </c>
      <c r="BN207" s="873">
        <v>-14715</v>
      </c>
      <c r="BO207" s="873">
        <v>0</v>
      </c>
      <c r="BP207" s="873">
        <v>0</v>
      </c>
      <c r="BQ207" s="873">
        <v>0</v>
      </c>
      <c r="BR207" s="873">
        <v>-1690</v>
      </c>
      <c r="BS207" s="873">
        <v>0</v>
      </c>
      <c r="BT207" s="873">
        <v>-1690</v>
      </c>
      <c r="BU207" s="873">
        <v>0</v>
      </c>
      <c r="BV207" s="873">
        <v>0</v>
      </c>
      <c r="BW207" s="873">
        <v>0</v>
      </c>
      <c r="BX207" s="873">
        <v>0</v>
      </c>
      <c r="BY207" s="873">
        <v>0</v>
      </c>
      <c r="BZ207" s="873">
        <v>0</v>
      </c>
      <c r="CA207" s="873">
        <v>0</v>
      </c>
      <c r="CB207" s="873">
        <v>0</v>
      </c>
      <c r="CC207" s="873">
        <v>0</v>
      </c>
      <c r="CD207" s="873">
        <v>-3788042</v>
      </c>
      <c r="CE207" s="873">
        <v>0</v>
      </c>
      <c r="CF207" s="873">
        <v>-3788042</v>
      </c>
      <c r="CG207" s="873">
        <v>0</v>
      </c>
      <c r="CH207" s="873">
        <v>0</v>
      </c>
      <c r="CI207" s="873">
        <v>0</v>
      </c>
      <c r="CJ207" s="873">
        <v>0</v>
      </c>
      <c r="CK207" s="873">
        <v>0</v>
      </c>
      <c r="CL207" s="873">
        <v>0</v>
      </c>
      <c r="CM207" s="873">
        <v>-1226989</v>
      </c>
      <c r="CN207" s="873">
        <v>0</v>
      </c>
      <c r="CO207" s="873">
        <v>-1226989</v>
      </c>
      <c r="CP207" s="873">
        <v>-140229</v>
      </c>
      <c r="CQ207" s="873">
        <v>0</v>
      </c>
      <c r="CR207" s="873">
        <v>-140229</v>
      </c>
      <c r="CS207" s="873">
        <v>-1367218</v>
      </c>
      <c r="CT207" s="873">
        <v>0</v>
      </c>
      <c r="CU207" s="873">
        <v>-1367218</v>
      </c>
      <c r="CV207" s="873">
        <v>-32361</v>
      </c>
      <c r="CW207" s="873">
        <v>0</v>
      </c>
      <c r="CX207" s="873">
        <v>-32361</v>
      </c>
      <c r="CY207" s="873">
        <v>-3715</v>
      </c>
      <c r="CZ207" s="873">
        <v>0</v>
      </c>
      <c r="DA207" s="873">
        <v>-3715</v>
      </c>
      <c r="DB207" s="873">
        <v>-292820</v>
      </c>
      <c r="DC207" s="873">
        <v>0</v>
      </c>
      <c r="DD207" s="873">
        <v>-292820</v>
      </c>
      <c r="DE207" s="873">
        <v>28861</v>
      </c>
      <c r="DF207" s="873">
        <v>0</v>
      </c>
      <c r="DG207" s="873">
        <v>28861</v>
      </c>
      <c r="DH207" s="873">
        <v>0</v>
      </c>
      <c r="DI207" s="873">
        <v>0</v>
      </c>
      <c r="DJ207" s="873">
        <v>0</v>
      </c>
      <c r="DK207" s="873">
        <v>0</v>
      </c>
      <c r="DL207" s="873">
        <v>0</v>
      </c>
      <c r="DM207" s="873">
        <v>0</v>
      </c>
      <c r="DN207" s="873">
        <v>0</v>
      </c>
      <c r="DO207" s="873">
        <v>0</v>
      </c>
      <c r="DP207" s="873">
        <v>0</v>
      </c>
      <c r="DQ207" s="873">
        <v>0</v>
      </c>
      <c r="DR207" s="873">
        <v>0</v>
      </c>
      <c r="DS207" s="873">
        <v>0</v>
      </c>
      <c r="DT207" s="873">
        <v>0</v>
      </c>
      <c r="DU207" s="873">
        <v>0</v>
      </c>
      <c r="DV207" s="873">
        <v>0</v>
      </c>
      <c r="DW207" s="873">
        <v>0</v>
      </c>
      <c r="DX207" s="873">
        <v>0</v>
      </c>
      <c r="DY207" s="873">
        <v>0</v>
      </c>
      <c r="DZ207" s="873">
        <v>0</v>
      </c>
      <c r="EA207" s="873">
        <v>0</v>
      </c>
      <c r="EB207" s="873">
        <v>0</v>
      </c>
      <c r="EC207" s="873">
        <v>0</v>
      </c>
      <c r="ED207" s="873">
        <v>0</v>
      </c>
      <c r="EE207" s="873">
        <v>0</v>
      </c>
      <c r="EF207" s="873">
        <v>0</v>
      </c>
      <c r="EG207" s="873">
        <v>0</v>
      </c>
      <c r="EH207" s="873">
        <v>-300035</v>
      </c>
      <c r="EI207" s="873">
        <v>0</v>
      </c>
      <c r="EJ207" s="873">
        <v>-300035</v>
      </c>
      <c r="EK207" s="873">
        <v>0</v>
      </c>
      <c r="EL207" s="873">
        <v>0</v>
      </c>
      <c r="EM207" s="873">
        <v>0</v>
      </c>
      <c r="EN207" s="873">
        <v>0</v>
      </c>
      <c r="EO207" s="873">
        <v>0</v>
      </c>
      <c r="EP207" s="873">
        <v>0</v>
      </c>
      <c r="EQ207" s="873">
        <v>-2018</v>
      </c>
      <c r="ER207" s="873">
        <v>0</v>
      </c>
      <c r="ES207" s="873">
        <v>-2018</v>
      </c>
      <c r="ET207" s="873">
        <v>0</v>
      </c>
      <c r="EU207" s="873">
        <v>0</v>
      </c>
      <c r="EV207" s="873">
        <v>0</v>
      </c>
      <c r="EW207" s="873">
        <v>0</v>
      </c>
      <c r="EX207" s="873">
        <v>0</v>
      </c>
      <c r="EY207" s="873">
        <v>0</v>
      </c>
      <c r="EZ207" s="873">
        <v>0</v>
      </c>
      <c r="FA207" s="873">
        <v>0</v>
      </c>
      <c r="FB207" s="873">
        <v>0</v>
      </c>
      <c r="FC207" s="873">
        <v>-1690</v>
      </c>
      <c r="FD207" s="873">
        <v>0</v>
      </c>
      <c r="FE207" s="873">
        <v>-1690</v>
      </c>
      <c r="FF207" s="873">
        <v>0</v>
      </c>
      <c r="FG207" s="873">
        <v>0</v>
      </c>
      <c r="FH207" s="873">
        <v>0</v>
      </c>
      <c r="FI207" s="873">
        <v>-1500</v>
      </c>
      <c r="FJ207" s="873">
        <v>0</v>
      </c>
      <c r="FK207" s="873">
        <v>-1500</v>
      </c>
      <c r="FL207" s="873">
        <v>0</v>
      </c>
      <c r="FM207" s="873">
        <v>0</v>
      </c>
      <c r="FN207" s="873">
        <v>0</v>
      </c>
      <c r="FO207" s="873">
        <v>-4114</v>
      </c>
      <c r="FP207" s="873">
        <v>0</v>
      </c>
      <c r="FQ207" s="873">
        <v>-4114</v>
      </c>
      <c r="FR207" s="873">
        <v>244</v>
      </c>
      <c r="FS207" s="873">
        <v>0</v>
      </c>
      <c r="FT207" s="873">
        <v>244</v>
      </c>
      <c r="FU207" s="873">
        <v>0</v>
      </c>
      <c r="FV207" s="873">
        <v>0</v>
      </c>
      <c r="FW207" s="873">
        <v>0</v>
      </c>
      <c r="FX207" s="873">
        <v>1232</v>
      </c>
      <c r="FY207" s="873">
        <v>0</v>
      </c>
      <c r="FZ207" s="873">
        <v>1232</v>
      </c>
      <c r="GA207" s="873">
        <v>2000</v>
      </c>
      <c r="GB207" s="873">
        <v>0</v>
      </c>
      <c r="GC207" s="873">
        <v>2000</v>
      </c>
      <c r="GD207" s="873">
        <v>-14440729</v>
      </c>
      <c r="GE207" s="873">
        <v>0</v>
      </c>
      <c r="GF207" s="873">
        <v>-14440729</v>
      </c>
      <c r="GG207" s="873">
        <v>-18190</v>
      </c>
      <c r="GH207" s="873">
        <v>0</v>
      </c>
      <c r="GI207" s="873">
        <v>-18190</v>
      </c>
      <c r="GJ207" s="873">
        <v>-92665</v>
      </c>
      <c r="GK207" s="873">
        <v>0</v>
      </c>
      <c r="GL207" s="873">
        <v>-92665</v>
      </c>
      <c r="GM207" s="873">
        <v>-14557430</v>
      </c>
      <c r="GN207" s="873">
        <v>0</v>
      </c>
      <c r="GO207" s="873">
        <v>-14557430</v>
      </c>
      <c r="GP207" s="873">
        <v>0</v>
      </c>
      <c r="GQ207" s="873">
        <v>0</v>
      </c>
      <c r="GR207" s="873">
        <v>0</v>
      </c>
      <c r="GS207" s="873">
        <v>0</v>
      </c>
      <c r="GT207" s="873">
        <v>0</v>
      </c>
      <c r="GU207" s="873">
        <v>0</v>
      </c>
      <c r="GV207" s="873">
        <v>0</v>
      </c>
      <c r="GW207" s="873">
        <v>0</v>
      </c>
      <c r="GX207" s="873">
        <v>0</v>
      </c>
      <c r="GY207" s="873">
        <v>39420495</v>
      </c>
      <c r="GZ207" s="873">
        <v>0</v>
      </c>
      <c r="HA207" s="873">
        <v>39420495</v>
      </c>
      <c r="HB207" s="873">
        <v>618671</v>
      </c>
      <c r="HC207" s="873">
        <v>0</v>
      </c>
      <c r="HD207" s="873">
        <v>618671</v>
      </c>
      <c r="HE207" s="873">
        <v>-3788042</v>
      </c>
      <c r="HF207" s="873">
        <v>0</v>
      </c>
      <c r="HG207" s="873">
        <v>-3788042</v>
      </c>
      <c r="HH207" s="873">
        <v>-1367218</v>
      </c>
      <c r="HI207" s="873">
        <v>0</v>
      </c>
      <c r="HJ207" s="873">
        <v>-1367218</v>
      </c>
      <c r="HK207" s="873">
        <v>-300035</v>
      </c>
      <c r="HL207" s="873">
        <v>0</v>
      </c>
      <c r="HM207" s="873">
        <v>-300035</v>
      </c>
      <c r="HN207" s="873">
        <v>-14557430</v>
      </c>
      <c r="HO207" s="873">
        <v>0</v>
      </c>
      <c r="HP207" s="873">
        <v>-14557430</v>
      </c>
      <c r="HQ207" s="873">
        <v>0</v>
      </c>
      <c r="HR207" s="873">
        <v>0</v>
      </c>
      <c r="HS207" s="873">
        <v>0</v>
      </c>
      <c r="HT207" s="873">
        <v>-19394054</v>
      </c>
      <c r="HU207" s="873">
        <v>0</v>
      </c>
      <c r="HV207" s="873">
        <v>-19394054</v>
      </c>
      <c r="HW207" s="873">
        <v>20026441</v>
      </c>
      <c r="HX207" s="873">
        <v>0</v>
      </c>
      <c r="HY207" s="873">
        <v>20026441</v>
      </c>
      <c r="HZ207" s="870" t="s">
        <v>683</v>
      </c>
      <c r="IA207" s="870" t="s">
        <v>682</v>
      </c>
      <c r="IB207" s="870" t="s">
        <v>1907</v>
      </c>
      <c r="IC207" s="870" t="s">
        <v>2737</v>
      </c>
      <c r="ID207" s="870" t="s">
        <v>2943</v>
      </c>
    </row>
    <row r="208" spans="1:238" x14ac:dyDescent="0.2">
      <c r="A208" s="870" t="s">
        <v>3070</v>
      </c>
      <c r="B208" s="870" t="s">
        <v>464</v>
      </c>
      <c r="C208" s="870" t="s">
        <v>463</v>
      </c>
      <c r="D208" s="873">
        <v>65251965</v>
      </c>
      <c r="E208" s="873">
        <v>0</v>
      </c>
      <c r="F208" s="873">
        <v>65251965</v>
      </c>
      <c r="G208" s="873">
        <v>-1634196</v>
      </c>
      <c r="H208" s="873">
        <v>0</v>
      </c>
      <c r="I208" s="873">
        <v>-1634196</v>
      </c>
      <c r="J208" s="873">
        <v>-182280</v>
      </c>
      <c r="K208" s="873">
        <v>0</v>
      </c>
      <c r="L208" s="873">
        <v>-182280</v>
      </c>
      <c r="M208" s="873">
        <v>167737</v>
      </c>
      <c r="N208" s="873">
        <v>0</v>
      </c>
      <c r="O208" s="873">
        <v>167737</v>
      </c>
      <c r="P208" s="873">
        <v>132100</v>
      </c>
      <c r="Q208" s="873">
        <v>0</v>
      </c>
      <c r="R208" s="873">
        <v>132100</v>
      </c>
      <c r="S208" s="873">
        <v>97157</v>
      </c>
      <c r="T208" s="873">
        <v>0</v>
      </c>
      <c r="U208" s="873">
        <v>97157</v>
      </c>
      <c r="V208" s="873">
        <v>214714</v>
      </c>
      <c r="W208" s="873">
        <v>0</v>
      </c>
      <c r="X208" s="873">
        <v>214714</v>
      </c>
      <c r="Y208" s="873">
        <v>-3766546</v>
      </c>
      <c r="Z208" s="873">
        <v>0</v>
      </c>
      <c r="AA208" s="873">
        <v>-3766546</v>
      </c>
      <c r="AB208" s="873">
        <v>0</v>
      </c>
      <c r="AC208" s="873">
        <v>0</v>
      </c>
      <c r="AD208" s="873">
        <v>0</v>
      </c>
      <c r="AE208" s="873">
        <v>-320269</v>
      </c>
      <c r="AF208" s="873">
        <v>0</v>
      </c>
      <c r="AG208" s="873">
        <v>-320269</v>
      </c>
      <c r="AH208" s="873">
        <v>0</v>
      </c>
      <c r="AI208" s="873">
        <v>0</v>
      </c>
      <c r="AJ208" s="873">
        <v>0</v>
      </c>
      <c r="AK208" s="873">
        <v>0</v>
      </c>
      <c r="AL208" s="873">
        <v>0</v>
      </c>
      <c r="AM208" s="873">
        <v>0</v>
      </c>
      <c r="AN208" s="873">
        <v>0</v>
      </c>
      <c r="AO208" s="873">
        <v>0</v>
      </c>
      <c r="AP208" s="873">
        <v>0</v>
      </c>
      <c r="AQ208" s="873">
        <v>0</v>
      </c>
      <c r="AR208" s="873">
        <v>0</v>
      </c>
      <c r="AS208" s="873">
        <v>0</v>
      </c>
      <c r="AT208" s="873">
        <v>-320269</v>
      </c>
      <c r="AU208" s="873">
        <v>0</v>
      </c>
      <c r="AV208" s="873">
        <v>-320269</v>
      </c>
      <c r="AW208" s="873">
        <v>0</v>
      </c>
      <c r="AX208" s="873">
        <v>0</v>
      </c>
      <c r="AY208" s="873">
        <v>0</v>
      </c>
      <c r="AZ208" s="873">
        <v>1252828</v>
      </c>
      <c r="BA208" s="873">
        <v>0</v>
      </c>
      <c r="BB208" s="873">
        <v>1252828</v>
      </c>
      <c r="BC208" s="873">
        <v>22045</v>
      </c>
      <c r="BD208" s="873">
        <v>0</v>
      </c>
      <c r="BE208" s="873">
        <v>22045</v>
      </c>
      <c r="BF208" s="873">
        <v>-4289639</v>
      </c>
      <c r="BG208" s="873">
        <v>0</v>
      </c>
      <c r="BH208" s="873">
        <v>-4289639</v>
      </c>
      <c r="BI208" s="873">
        <v>24586</v>
      </c>
      <c r="BJ208" s="873">
        <v>0</v>
      </c>
      <c r="BK208" s="873">
        <v>24586</v>
      </c>
      <c r="BL208" s="873">
        <v>-59546</v>
      </c>
      <c r="BM208" s="873">
        <v>0</v>
      </c>
      <c r="BN208" s="873">
        <v>-59546</v>
      </c>
      <c r="BO208" s="873">
        <v>0</v>
      </c>
      <c r="BP208" s="873">
        <v>0</v>
      </c>
      <c r="BQ208" s="873">
        <v>0</v>
      </c>
      <c r="BR208" s="873">
        <v>0</v>
      </c>
      <c r="BS208" s="873">
        <v>0</v>
      </c>
      <c r="BT208" s="873">
        <v>0</v>
      </c>
      <c r="BU208" s="873">
        <v>0</v>
      </c>
      <c r="BV208" s="873">
        <v>0</v>
      </c>
      <c r="BW208" s="873">
        <v>0</v>
      </c>
      <c r="BX208" s="873">
        <v>0</v>
      </c>
      <c r="BY208" s="873">
        <v>0</v>
      </c>
      <c r="BZ208" s="873">
        <v>0</v>
      </c>
      <c r="CA208" s="873">
        <v>0</v>
      </c>
      <c r="CB208" s="873">
        <v>0</v>
      </c>
      <c r="CC208" s="873">
        <v>0</v>
      </c>
      <c r="CD208" s="873">
        <v>-7136541</v>
      </c>
      <c r="CE208" s="873">
        <v>0</v>
      </c>
      <c r="CF208" s="873">
        <v>-7136541</v>
      </c>
      <c r="CG208" s="873">
        <v>-64573</v>
      </c>
      <c r="CH208" s="873">
        <v>0</v>
      </c>
      <c r="CI208" s="873">
        <v>-64573</v>
      </c>
      <c r="CJ208" s="873">
        <v>4929</v>
      </c>
      <c r="CK208" s="873">
        <v>0</v>
      </c>
      <c r="CL208" s="873">
        <v>4929</v>
      </c>
      <c r="CM208" s="873">
        <v>-4168953</v>
      </c>
      <c r="CN208" s="873">
        <v>0</v>
      </c>
      <c r="CO208" s="873">
        <v>-4168953</v>
      </c>
      <c r="CP208" s="873">
        <v>53894</v>
      </c>
      <c r="CQ208" s="873">
        <v>0</v>
      </c>
      <c r="CR208" s="873">
        <v>53894</v>
      </c>
      <c r="CS208" s="873">
        <v>-4174703</v>
      </c>
      <c r="CT208" s="873">
        <v>0</v>
      </c>
      <c r="CU208" s="873">
        <v>-4174703</v>
      </c>
      <c r="CV208" s="873">
        <v>-26491</v>
      </c>
      <c r="CW208" s="873">
        <v>0</v>
      </c>
      <c r="CX208" s="873">
        <v>-26491</v>
      </c>
      <c r="CY208" s="873">
        <v>3359</v>
      </c>
      <c r="CZ208" s="873">
        <v>0</v>
      </c>
      <c r="DA208" s="873">
        <v>3359</v>
      </c>
      <c r="DB208" s="873">
        <v>-27697</v>
      </c>
      <c r="DC208" s="873">
        <v>0</v>
      </c>
      <c r="DD208" s="873">
        <v>-27697</v>
      </c>
      <c r="DE208" s="873">
        <v>0</v>
      </c>
      <c r="DF208" s="873">
        <v>0</v>
      </c>
      <c r="DG208" s="873">
        <v>0</v>
      </c>
      <c r="DH208" s="873">
        <v>-191</v>
      </c>
      <c r="DI208" s="873">
        <v>0</v>
      </c>
      <c r="DJ208" s="873">
        <v>-191</v>
      </c>
      <c r="DK208" s="873">
        <v>0</v>
      </c>
      <c r="DL208" s="873">
        <v>0</v>
      </c>
      <c r="DM208" s="873">
        <v>0</v>
      </c>
      <c r="DN208" s="873">
        <v>0</v>
      </c>
      <c r="DO208" s="873">
        <v>0</v>
      </c>
      <c r="DP208" s="873">
        <v>0</v>
      </c>
      <c r="DQ208" s="873">
        <v>0</v>
      </c>
      <c r="DR208" s="873">
        <v>0</v>
      </c>
      <c r="DS208" s="873">
        <v>0</v>
      </c>
      <c r="DT208" s="873">
        <v>0</v>
      </c>
      <c r="DU208" s="873">
        <v>0</v>
      </c>
      <c r="DV208" s="873">
        <v>0</v>
      </c>
      <c r="DW208" s="873">
        <v>0</v>
      </c>
      <c r="DX208" s="873">
        <v>0</v>
      </c>
      <c r="DY208" s="873">
        <v>0</v>
      </c>
      <c r="DZ208" s="873">
        <v>0</v>
      </c>
      <c r="EA208" s="873">
        <v>0</v>
      </c>
      <c r="EB208" s="873">
        <v>0</v>
      </c>
      <c r="EC208" s="873">
        <v>0</v>
      </c>
      <c r="ED208" s="873">
        <v>0</v>
      </c>
      <c r="EE208" s="873">
        <v>0</v>
      </c>
      <c r="EF208" s="873">
        <v>0</v>
      </c>
      <c r="EG208" s="873">
        <v>0</v>
      </c>
      <c r="EH208" s="873">
        <v>-51020</v>
      </c>
      <c r="EI208" s="873">
        <v>0</v>
      </c>
      <c r="EJ208" s="873">
        <v>-51020</v>
      </c>
      <c r="EK208" s="873">
        <v>67</v>
      </c>
      <c r="EL208" s="873">
        <v>0</v>
      </c>
      <c r="EM208" s="873">
        <v>67</v>
      </c>
      <c r="EN208" s="873">
        <v>0</v>
      </c>
      <c r="EO208" s="873">
        <v>0</v>
      </c>
      <c r="EP208" s="873">
        <v>0</v>
      </c>
      <c r="EQ208" s="873">
        <v>0</v>
      </c>
      <c r="ER208" s="873">
        <v>0</v>
      </c>
      <c r="ES208" s="873">
        <v>0</v>
      </c>
      <c r="ET208" s="873">
        <v>0</v>
      </c>
      <c r="EU208" s="873">
        <v>0</v>
      </c>
      <c r="EV208" s="873">
        <v>0</v>
      </c>
      <c r="EW208" s="873">
        <v>0</v>
      </c>
      <c r="EX208" s="873">
        <v>0</v>
      </c>
      <c r="EY208" s="873">
        <v>0</v>
      </c>
      <c r="EZ208" s="873">
        <v>0</v>
      </c>
      <c r="FA208" s="873">
        <v>0</v>
      </c>
      <c r="FB208" s="873">
        <v>0</v>
      </c>
      <c r="FC208" s="873">
        <v>0</v>
      </c>
      <c r="FD208" s="873">
        <v>0</v>
      </c>
      <c r="FE208" s="873">
        <v>0</v>
      </c>
      <c r="FF208" s="873">
        <v>0</v>
      </c>
      <c r="FG208" s="873">
        <v>0</v>
      </c>
      <c r="FH208" s="873">
        <v>0</v>
      </c>
      <c r="FI208" s="873">
        <v>0</v>
      </c>
      <c r="FJ208" s="873">
        <v>0</v>
      </c>
      <c r="FK208" s="873">
        <v>0</v>
      </c>
      <c r="FL208" s="873">
        <v>0</v>
      </c>
      <c r="FM208" s="873">
        <v>0</v>
      </c>
      <c r="FN208" s="873">
        <v>0</v>
      </c>
      <c r="FO208" s="873">
        <v>-23514</v>
      </c>
      <c r="FP208" s="873">
        <v>0</v>
      </c>
      <c r="FQ208" s="873">
        <v>-23514</v>
      </c>
      <c r="FR208" s="873">
        <v>-555</v>
      </c>
      <c r="FS208" s="873">
        <v>0</v>
      </c>
      <c r="FT208" s="873">
        <v>-555</v>
      </c>
      <c r="FU208" s="873">
        <v>-41684</v>
      </c>
      <c r="FV208" s="873">
        <v>0</v>
      </c>
      <c r="FW208" s="873">
        <v>-41684</v>
      </c>
      <c r="FX208" s="873">
        <v>109552</v>
      </c>
      <c r="FY208" s="873">
        <v>0</v>
      </c>
      <c r="FZ208" s="873">
        <v>109552</v>
      </c>
      <c r="GA208" s="873">
        <v>1753</v>
      </c>
      <c r="GB208" s="873">
        <v>0</v>
      </c>
      <c r="GC208" s="873">
        <v>1753</v>
      </c>
      <c r="GD208" s="873">
        <v>-18595850</v>
      </c>
      <c r="GE208" s="873">
        <v>0</v>
      </c>
      <c r="GF208" s="873">
        <v>-18595850</v>
      </c>
      <c r="GG208" s="873">
        <v>-39649</v>
      </c>
      <c r="GH208" s="873">
        <v>0</v>
      </c>
      <c r="GI208" s="873">
        <v>-39649</v>
      </c>
      <c r="GJ208" s="873">
        <v>-700624</v>
      </c>
      <c r="GK208" s="873">
        <v>0</v>
      </c>
      <c r="GL208" s="873">
        <v>-700624</v>
      </c>
      <c r="GM208" s="873">
        <v>-19290504</v>
      </c>
      <c r="GN208" s="873">
        <v>0</v>
      </c>
      <c r="GO208" s="873">
        <v>-19290504</v>
      </c>
      <c r="GP208" s="873">
        <v>0</v>
      </c>
      <c r="GQ208" s="873">
        <v>0</v>
      </c>
      <c r="GR208" s="873">
        <v>0</v>
      </c>
      <c r="GS208" s="873">
        <v>0</v>
      </c>
      <c r="GT208" s="873">
        <v>0</v>
      </c>
      <c r="GU208" s="873">
        <v>0</v>
      </c>
      <c r="GV208" s="873">
        <v>0</v>
      </c>
      <c r="GW208" s="873">
        <v>0</v>
      </c>
      <c r="GX208" s="873">
        <v>0</v>
      </c>
      <c r="GY208" s="873">
        <v>63617769</v>
      </c>
      <c r="GZ208" s="873">
        <v>0</v>
      </c>
      <c r="HA208" s="873">
        <v>63617769</v>
      </c>
      <c r="HB208" s="873">
        <v>214714</v>
      </c>
      <c r="HC208" s="873">
        <v>0</v>
      </c>
      <c r="HD208" s="873">
        <v>214714</v>
      </c>
      <c r="HE208" s="873">
        <v>-7136541</v>
      </c>
      <c r="HF208" s="873">
        <v>0</v>
      </c>
      <c r="HG208" s="873">
        <v>-7136541</v>
      </c>
      <c r="HH208" s="873">
        <v>-4174703</v>
      </c>
      <c r="HI208" s="873">
        <v>0</v>
      </c>
      <c r="HJ208" s="873">
        <v>-4174703</v>
      </c>
      <c r="HK208" s="873">
        <v>-51020</v>
      </c>
      <c r="HL208" s="873">
        <v>0</v>
      </c>
      <c r="HM208" s="873">
        <v>-51020</v>
      </c>
      <c r="HN208" s="873">
        <v>-19290504</v>
      </c>
      <c r="HO208" s="873">
        <v>0</v>
      </c>
      <c r="HP208" s="873">
        <v>-19290504</v>
      </c>
      <c r="HQ208" s="873">
        <v>0</v>
      </c>
      <c r="HR208" s="873">
        <v>0</v>
      </c>
      <c r="HS208" s="873">
        <v>0</v>
      </c>
      <c r="HT208" s="873">
        <v>-30438054</v>
      </c>
      <c r="HU208" s="873">
        <v>0</v>
      </c>
      <c r="HV208" s="873">
        <v>-30438054</v>
      </c>
      <c r="HW208" s="873">
        <v>33179715</v>
      </c>
      <c r="HX208" s="873">
        <v>0</v>
      </c>
      <c r="HY208" s="873">
        <v>33179715</v>
      </c>
      <c r="HZ208" s="870" t="s">
        <v>692</v>
      </c>
      <c r="IA208" s="870" t="s">
        <v>687</v>
      </c>
      <c r="IB208" s="870" t="s">
        <v>1907</v>
      </c>
      <c r="IC208" s="870" t="s">
        <v>2735</v>
      </c>
      <c r="ID208" s="870" t="s">
        <v>2944</v>
      </c>
    </row>
    <row r="209" spans="1:238" x14ac:dyDescent="0.2">
      <c r="A209" s="870" t="s">
        <v>3069</v>
      </c>
      <c r="B209" s="870" t="s">
        <v>466</v>
      </c>
      <c r="C209" s="870" t="s">
        <v>465</v>
      </c>
      <c r="D209" s="873">
        <v>19276710</v>
      </c>
      <c r="E209" s="873">
        <v>2175640</v>
      </c>
      <c r="F209" s="873">
        <v>21452350</v>
      </c>
      <c r="G209" s="873">
        <v>-606642</v>
      </c>
      <c r="H209" s="873">
        <v>0</v>
      </c>
      <c r="I209" s="873">
        <v>-606642</v>
      </c>
      <c r="J209" s="873">
        <v>-114576</v>
      </c>
      <c r="K209" s="873">
        <v>0</v>
      </c>
      <c r="L209" s="873">
        <v>-114576</v>
      </c>
      <c r="M209" s="873">
        <v>94830</v>
      </c>
      <c r="N209" s="873">
        <v>0</v>
      </c>
      <c r="O209" s="873">
        <v>94830</v>
      </c>
      <c r="P209" s="873">
        <v>9862</v>
      </c>
      <c r="Q209" s="873">
        <v>0</v>
      </c>
      <c r="R209" s="873">
        <v>9862</v>
      </c>
      <c r="S209" s="873">
        <v>-3489</v>
      </c>
      <c r="T209" s="873">
        <v>0</v>
      </c>
      <c r="U209" s="873">
        <v>-3489</v>
      </c>
      <c r="V209" s="873">
        <v>-13373</v>
      </c>
      <c r="W209" s="873">
        <v>0</v>
      </c>
      <c r="X209" s="873">
        <v>-13373</v>
      </c>
      <c r="Y209" s="873">
        <v>-3580397</v>
      </c>
      <c r="Z209" s="873">
        <v>0</v>
      </c>
      <c r="AA209" s="873">
        <v>-3580397</v>
      </c>
      <c r="AB209" s="873">
        <v>-12386</v>
      </c>
      <c r="AC209" s="873">
        <v>0</v>
      </c>
      <c r="AD209" s="873">
        <v>-12386</v>
      </c>
      <c r="AE209" s="873">
        <v>-188202</v>
      </c>
      <c r="AF209" s="873">
        <v>0</v>
      </c>
      <c r="AG209" s="873">
        <v>-188202</v>
      </c>
      <c r="AH209" s="873">
        <v>530</v>
      </c>
      <c r="AI209" s="873">
        <v>0</v>
      </c>
      <c r="AJ209" s="873">
        <v>530</v>
      </c>
      <c r="AK209" s="873">
        <v>0</v>
      </c>
      <c r="AL209" s="873">
        <v>0</v>
      </c>
      <c r="AM209" s="873">
        <v>0</v>
      </c>
      <c r="AN209" s="873">
        <v>-3265</v>
      </c>
      <c r="AO209" s="873">
        <v>0</v>
      </c>
      <c r="AP209" s="873">
        <v>-3265</v>
      </c>
      <c r="AQ209" s="873">
        <v>0</v>
      </c>
      <c r="AR209" s="873">
        <v>0</v>
      </c>
      <c r="AS209" s="873">
        <v>0</v>
      </c>
      <c r="AT209" s="873">
        <v>-185467</v>
      </c>
      <c r="AU209" s="873">
        <v>0</v>
      </c>
      <c r="AV209" s="873">
        <v>-185467</v>
      </c>
      <c r="AW209" s="873">
        <v>730</v>
      </c>
      <c r="AX209" s="873">
        <v>0</v>
      </c>
      <c r="AY209" s="873">
        <v>730</v>
      </c>
      <c r="AZ209" s="873">
        <v>285418</v>
      </c>
      <c r="BA209" s="873">
        <v>56680</v>
      </c>
      <c r="BB209" s="873">
        <v>342098</v>
      </c>
      <c r="BC209" s="873">
        <v>8322</v>
      </c>
      <c r="BD209" s="873">
        <v>0</v>
      </c>
      <c r="BE209" s="873">
        <v>8322</v>
      </c>
      <c r="BF209" s="873">
        <v>-1145456</v>
      </c>
      <c r="BG209" s="873">
        <v>0</v>
      </c>
      <c r="BH209" s="873">
        <v>-1145456</v>
      </c>
      <c r="BI209" s="873">
        <v>-13472</v>
      </c>
      <c r="BJ209" s="873">
        <v>0</v>
      </c>
      <c r="BK209" s="873">
        <v>-13472</v>
      </c>
      <c r="BL209" s="873">
        <v>-52828</v>
      </c>
      <c r="BM209" s="873">
        <v>0</v>
      </c>
      <c r="BN209" s="873">
        <v>-52828</v>
      </c>
      <c r="BO209" s="873">
        <v>0</v>
      </c>
      <c r="BP209" s="873">
        <v>0</v>
      </c>
      <c r="BQ209" s="873">
        <v>0</v>
      </c>
      <c r="BR209" s="873">
        <v>-21572</v>
      </c>
      <c r="BS209" s="873">
        <v>0</v>
      </c>
      <c r="BT209" s="873">
        <v>-21572</v>
      </c>
      <c r="BU209" s="873">
        <v>0</v>
      </c>
      <c r="BV209" s="873">
        <v>0</v>
      </c>
      <c r="BW209" s="873">
        <v>0</v>
      </c>
      <c r="BX209" s="873">
        <v>0</v>
      </c>
      <c r="BY209" s="873">
        <v>0</v>
      </c>
      <c r="BZ209" s="873">
        <v>0</v>
      </c>
      <c r="CA209" s="873">
        <v>0</v>
      </c>
      <c r="CB209" s="873">
        <v>0</v>
      </c>
      <c r="CC209" s="873">
        <v>0</v>
      </c>
      <c r="CD209" s="873">
        <v>-4708187</v>
      </c>
      <c r="CE209" s="873">
        <v>56680</v>
      </c>
      <c r="CF209" s="873">
        <v>-4651507</v>
      </c>
      <c r="CG209" s="873">
        <v>0</v>
      </c>
      <c r="CH209" s="873">
        <v>0</v>
      </c>
      <c r="CI209" s="873">
        <v>0</v>
      </c>
      <c r="CJ209" s="873">
        <v>0</v>
      </c>
      <c r="CK209" s="873">
        <v>0</v>
      </c>
      <c r="CL209" s="873">
        <v>0</v>
      </c>
      <c r="CM209" s="873">
        <v>-397490</v>
      </c>
      <c r="CN209" s="873">
        <v>0</v>
      </c>
      <c r="CO209" s="873">
        <v>-397490</v>
      </c>
      <c r="CP209" s="873">
        <v>-3968</v>
      </c>
      <c r="CQ209" s="873">
        <v>0</v>
      </c>
      <c r="CR209" s="873">
        <v>-3968</v>
      </c>
      <c r="CS209" s="873">
        <v>-401458</v>
      </c>
      <c r="CT209" s="873">
        <v>0</v>
      </c>
      <c r="CU209" s="873">
        <v>-401458</v>
      </c>
      <c r="CV209" s="873">
        <v>-33667</v>
      </c>
      <c r="CW209" s="873">
        <v>0</v>
      </c>
      <c r="CX209" s="873">
        <v>-33667</v>
      </c>
      <c r="CY209" s="873">
        <v>-493</v>
      </c>
      <c r="CZ209" s="873">
        <v>0</v>
      </c>
      <c r="DA209" s="873">
        <v>-493</v>
      </c>
      <c r="DB209" s="873">
        <v>-162</v>
      </c>
      <c r="DC209" s="873">
        <v>0</v>
      </c>
      <c r="DD209" s="873">
        <v>-162</v>
      </c>
      <c r="DE209" s="873">
        <v>0</v>
      </c>
      <c r="DF209" s="873">
        <v>0</v>
      </c>
      <c r="DG209" s="873">
        <v>0</v>
      </c>
      <c r="DH209" s="873">
        <v>0</v>
      </c>
      <c r="DI209" s="873">
        <v>0</v>
      </c>
      <c r="DJ209" s="873">
        <v>0</v>
      </c>
      <c r="DK209" s="873">
        <v>0</v>
      </c>
      <c r="DL209" s="873">
        <v>0</v>
      </c>
      <c r="DM209" s="873">
        <v>0</v>
      </c>
      <c r="DN209" s="873">
        <v>0</v>
      </c>
      <c r="DO209" s="873">
        <v>0</v>
      </c>
      <c r="DP209" s="873">
        <v>0</v>
      </c>
      <c r="DQ209" s="873">
        <v>0</v>
      </c>
      <c r="DR209" s="873">
        <v>0</v>
      </c>
      <c r="DS209" s="873">
        <v>0</v>
      </c>
      <c r="DT209" s="873">
        <v>-1996</v>
      </c>
      <c r="DU209" s="873">
        <v>0</v>
      </c>
      <c r="DV209" s="873">
        <v>-1996</v>
      </c>
      <c r="DW209" s="873">
        <v>0</v>
      </c>
      <c r="DX209" s="873">
        <v>0</v>
      </c>
      <c r="DY209" s="873">
        <v>0</v>
      </c>
      <c r="DZ209" s="873">
        <v>0</v>
      </c>
      <c r="EA209" s="873">
        <v>0</v>
      </c>
      <c r="EB209" s="873">
        <v>0</v>
      </c>
      <c r="EC209" s="873">
        <v>0</v>
      </c>
      <c r="ED209" s="873">
        <v>0</v>
      </c>
      <c r="EE209" s="873">
        <v>0</v>
      </c>
      <c r="EF209" s="873">
        <v>0</v>
      </c>
      <c r="EG209" s="873">
        <v>0</v>
      </c>
      <c r="EH209" s="873">
        <v>-36318</v>
      </c>
      <c r="EI209" s="873">
        <v>0</v>
      </c>
      <c r="EJ209" s="873">
        <v>-36318</v>
      </c>
      <c r="EK209" s="873">
        <v>0</v>
      </c>
      <c r="EL209" s="873">
        <v>0</v>
      </c>
      <c r="EM209" s="873">
        <v>0</v>
      </c>
      <c r="EN209" s="873">
        <v>0</v>
      </c>
      <c r="EO209" s="873">
        <v>0</v>
      </c>
      <c r="EP209" s="873">
        <v>0</v>
      </c>
      <c r="EQ209" s="873">
        <v>0</v>
      </c>
      <c r="ER209" s="873">
        <v>0</v>
      </c>
      <c r="ES209" s="873">
        <v>0</v>
      </c>
      <c r="ET209" s="873">
        <v>-6120</v>
      </c>
      <c r="EU209" s="873">
        <v>0</v>
      </c>
      <c r="EV209" s="873">
        <v>-6120</v>
      </c>
      <c r="EW209" s="873">
        <v>0</v>
      </c>
      <c r="EX209" s="873">
        <v>0</v>
      </c>
      <c r="EY209" s="873">
        <v>0</v>
      </c>
      <c r="EZ209" s="873">
        <v>0</v>
      </c>
      <c r="FA209" s="873">
        <v>0</v>
      </c>
      <c r="FB209" s="873">
        <v>0</v>
      </c>
      <c r="FC209" s="873">
        <v>-21572</v>
      </c>
      <c r="FD209" s="873">
        <v>0</v>
      </c>
      <c r="FE209" s="873">
        <v>-21572</v>
      </c>
      <c r="FF209" s="873">
        <v>0</v>
      </c>
      <c r="FG209" s="873">
        <v>0</v>
      </c>
      <c r="FH209" s="873">
        <v>0</v>
      </c>
      <c r="FI209" s="873">
        <v>0</v>
      </c>
      <c r="FJ209" s="873">
        <v>0</v>
      </c>
      <c r="FK209" s="873">
        <v>0</v>
      </c>
      <c r="FL209" s="873">
        <v>0</v>
      </c>
      <c r="FM209" s="873">
        <v>0</v>
      </c>
      <c r="FN209" s="873">
        <v>0</v>
      </c>
      <c r="FO209" s="873">
        <v>-13401</v>
      </c>
      <c r="FP209" s="873">
        <v>0</v>
      </c>
      <c r="FQ209" s="873">
        <v>-13401</v>
      </c>
      <c r="FR209" s="873">
        <v>-783</v>
      </c>
      <c r="FS209" s="873">
        <v>0</v>
      </c>
      <c r="FT209" s="873">
        <v>-783</v>
      </c>
      <c r="FU209" s="873">
        <v>0</v>
      </c>
      <c r="FV209" s="873">
        <v>0</v>
      </c>
      <c r="FW209" s="873">
        <v>0</v>
      </c>
      <c r="FX209" s="873">
        <v>0</v>
      </c>
      <c r="FY209" s="873">
        <v>0</v>
      </c>
      <c r="FZ209" s="873">
        <v>0</v>
      </c>
      <c r="GA209" s="873">
        <v>0</v>
      </c>
      <c r="GB209" s="873">
        <v>0</v>
      </c>
      <c r="GC209" s="873">
        <v>0</v>
      </c>
      <c r="GD209" s="873">
        <v>-6785751</v>
      </c>
      <c r="GE209" s="873">
        <v>0</v>
      </c>
      <c r="GF209" s="873">
        <v>-6785751</v>
      </c>
      <c r="GG209" s="873">
        <v>-44456</v>
      </c>
      <c r="GH209" s="873">
        <v>0</v>
      </c>
      <c r="GI209" s="873">
        <v>-44456</v>
      </c>
      <c r="GJ209" s="873">
        <v>-114063</v>
      </c>
      <c r="GK209" s="873">
        <v>0</v>
      </c>
      <c r="GL209" s="873">
        <v>-114063</v>
      </c>
      <c r="GM209" s="873">
        <v>-6986146</v>
      </c>
      <c r="GN209" s="873">
        <v>0</v>
      </c>
      <c r="GO209" s="873">
        <v>-6986146</v>
      </c>
      <c r="GP209" s="873">
        <v>0</v>
      </c>
      <c r="GQ209" s="873">
        <v>0</v>
      </c>
      <c r="GR209" s="873">
        <v>0</v>
      </c>
      <c r="GS209" s="873">
        <v>0</v>
      </c>
      <c r="GT209" s="873">
        <v>0</v>
      </c>
      <c r="GU209" s="873">
        <v>0</v>
      </c>
      <c r="GV209" s="873">
        <v>0</v>
      </c>
      <c r="GW209" s="873">
        <v>0</v>
      </c>
      <c r="GX209" s="873">
        <v>0</v>
      </c>
      <c r="GY209" s="873">
        <v>18670068</v>
      </c>
      <c r="GZ209" s="873">
        <v>2175640</v>
      </c>
      <c r="HA209" s="873">
        <v>20845708</v>
      </c>
      <c r="HB209" s="873">
        <v>-13373</v>
      </c>
      <c r="HC209" s="873">
        <v>0</v>
      </c>
      <c r="HD209" s="873">
        <v>-13373</v>
      </c>
      <c r="HE209" s="873">
        <v>-4708187</v>
      </c>
      <c r="HF209" s="873">
        <v>56680</v>
      </c>
      <c r="HG209" s="873">
        <v>-4651507</v>
      </c>
      <c r="HH209" s="873">
        <v>-401458</v>
      </c>
      <c r="HI209" s="873">
        <v>0</v>
      </c>
      <c r="HJ209" s="873">
        <v>-401458</v>
      </c>
      <c r="HK209" s="873">
        <v>-36318</v>
      </c>
      <c r="HL209" s="873">
        <v>0</v>
      </c>
      <c r="HM209" s="873">
        <v>-36318</v>
      </c>
      <c r="HN209" s="873">
        <v>-6986146</v>
      </c>
      <c r="HO209" s="873">
        <v>0</v>
      </c>
      <c r="HP209" s="873">
        <v>-6986146</v>
      </c>
      <c r="HQ209" s="873">
        <v>0</v>
      </c>
      <c r="HR209" s="873">
        <v>0</v>
      </c>
      <c r="HS209" s="873">
        <v>0</v>
      </c>
      <c r="HT209" s="873">
        <v>-12145482</v>
      </c>
      <c r="HU209" s="873">
        <v>56680</v>
      </c>
      <c r="HV209" s="873">
        <v>-12088802</v>
      </c>
      <c r="HW209" s="873">
        <v>6524586</v>
      </c>
      <c r="HX209" s="873">
        <v>2232320</v>
      </c>
      <c r="HY209" s="873">
        <v>8756906</v>
      </c>
      <c r="HZ209" s="870" t="s">
        <v>685</v>
      </c>
      <c r="IA209" s="870" t="s">
        <v>684</v>
      </c>
      <c r="IB209" s="870" t="s">
        <v>1907</v>
      </c>
      <c r="IC209" s="870" t="s">
        <v>2738</v>
      </c>
      <c r="ID209" s="870" t="s">
        <v>2945</v>
      </c>
    </row>
    <row r="210" spans="1:238" x14ac:dyDescent="0.2">
      <c r="A210" s="870" t="s">
        <v>3069</v>
      </c>
      <c r="B210" s="870" t="s">
        <v>468</v>
      </c>
      <c r="C210" s="870" t="s">
        <v>467</v>
      </c>
      <c r="D210" s="873">
        <v>108062905</v>
      </c>
      <c r="E210" s="873">
        <v>0</v>
      </c>
      <c r="F210" s="873">
        <v>108062905</v>
      </c>
      <c r="G210" s="873">
        <v>-832361</v>
      </c>
      <c r="H210" s="873">
        <v>0</v>
      </c>
      <c r="I210" s="873">
        <v>-832361</v>
      </c>
      <c r="J210" s="873">
        <v>-2356</v>
      </c>
      <c r="K210" s="873">
        <v>0</v>
      </c>
      <c r="L210" s="873">
        <v>-2356</v>
      </c>
      <c r="M210" s="873">
        <v>-39255</v>
      </c>
      <c r="N210" s="873">
        <v>0</v>
      </c>
      <c r="O210" s="873">
        <v>-39255</v>
      </c>
      <c r="P210" s="873">
        <v>7143</v>
      </c>
      <c r="Q210" s="873">
        <v>0</v>
      </c>
      <c r="R210" s="873">
        <v>7143</v>
      </c>
      <c r="S210" s="873">
        <v>158631</v>
      </c>
      <c r="T210" s="873">
        <v>0</v>
      </c>
      <c r="U210" s="873">
        <v>158631</v>
      </c>
      <c r="V210" s="873">
        <v>124163</v>
      </c>
      <c r="W210" s="873">
        <v>0</v>
      </c>
      <c r="X210" s="873">
        <v>124163</v>
      </c>
      <c r="Y210" s="873">
        <v>-5698521</v>
      </c>
      <c r="Z210" s="873">
        <v>0</v>
      </c>
      <c r="AA210" s="873">
        <v>-5698521</v>
      </c>
      <c r="AB210" s="873">
        <v>0</v>
      </c>
      <c r="AC210" s="873">
        <v>0</v>
      </c>
      <c r="AD210" s="873">
        <v>0</v>
      </c>
      <c r="AE210" s="873">
        <v>-23171</v>
      </c>
      <c r="AF210" s="873">
        <v>0</v>
      </c>
      <c r="AG210" s="873">
        <v>-23171</v>
      </c>
      <c r="AH210" s="873">
        <v>0</v>
      </c>
      <c r="AI210" s="873">
        <v>0</v>
      </c>
      <c r="AJ210" s="873">
        <v>0</v>
      </c>
      <c r="AK210" s="873">
        <v>0</v>
      </c>
      <c r="AL210" s="873">
        <v>0</v>
      </c>
      <c r="AM210" s="873">
        <v>0</v>
      </c>
      <c r="AN210" s="873">
        <v>0</v>
      </c>
      <c r="AO210" s="873">
        <v>0</v>
      </c>
      <c r="AP210" s="873">
        <v>0</v>
      </c>
      <c r="AQ210" s="873">
        <v>0</v>
      </c>
      <c r="AR210" s="873">
        <v>0</v>
      </c>
      <c r="AS210" s="873">
        <v>0</v>
      </c>
      <c r="AT210" s="873">
        <v>-23171</v>
      </c>
      <c r="AU210" s="873">
        <v>0</v>
      </c>
      <c r="AV210" s="873">
        <v>-23171</v>
      </c>
      <c r="AW210" s="873">
        <v>0</v>
      </c>
      <c r="AX210" s="873">
        <v>0</v>
      </c>
      <c r="AY210" s="873">
        <v>0</v>
      </c>
      <c r="AZ210" s="873">
        <v>2067674</v>
      </c>
      <c r="BA210" s="873">
        <v>0</v>
      </c>
      <c r="BB210" s="873">
        <v>2067674</v>
      </c>
      <c r="BC210" s="873">
        <v>97797</v>
      </c>
      <c r="BD210" s="873">
        <v>0</v>
      </c>
      <c r="BE210" s="873">
        <v>97797</v>
      </c>
      <c r="BF210" s="873">
        <v>-11374761</v>
      </c>
      <c r="BG210" s="873">
        <v>0</v>
      </c>
      <c r="BH210" s="873">
        <v>-11374761</v>
      </c>
      <c r="BI210" s="873">
        <v>23181</v>
      </c>
      <c r="BJ210" s="873">
        <v>0</v>
      </c>
      <c r="BK210" s="873">
        <v>23181</v>
      </c>
      <c r="BL210" s="873">
        <v>-71223</v>
      </c>
      <c r="BM210" s="873">
        <v>0</v>
      </c>
      <c r="BN210" s="873">
        <v>-71223</v>
      </c>
      <c r="BO210" s="873">
        <v>0</v>
      </c>
      <c r="BP210" s="873">
        <v>0</v>
      </c>
      <c r="BQ210" s="873">
        <v>0</v>
      </c>
      <c r="BR210" s="873">
        <v>0</v>
      </c>
      <c r="BS210" s="873">
        <v>0</v>
      </c>
      <c r="BT210" s="873">
        <v>0</v>
      </c>
      <c r="BU210" s="873">
        <v>0</v>
      </c>
      <c r="BV210" s="873">
        <v>0</v>
      </c>
      <c r="BW210" s="873">
        <v>0</v>
      </c>
      <c r="BX210" s="873">
        <v>0</v>
      </c>
      <c r="BY210" s="873">
        <v>0</v>
      </c>
      <c r="BZ210" s="873">
        <v>0</v>
      </c>
      <c r="CA210" s="873">
        <v>0</v>
      </c>
      <c r="CB210" s="873">
        <v>0</v>
      </c>
      <c r="CC210" s="873">
        <v>0</v>
      </c>
      <c r="CD210" s="873">
        <v>-14979024</v>
      </c>
      <c r="CE210" s="873">
        <v>0</v>
      </c>
      <c r="CF210" s="873">
        <v>-14979024</v>
      </c>
      <c r="CG210" s="873">
        <v>0</v>
      </c>
      <c r="CH210" s="873">
        <v>0</v>
      </c>
      <c r="CI210" s="873">
        <v>0</v>
      </c>
      <c r="CJ210" s="873">
        <v>0</v>
      </c>
      <c r="CK210" s="873">
        <v>0</v>
      </c>
      <c r="CL210" s="873">
        <v>0</v>
      </c>
      <c r="CM210" s="873">
        <v>-2090329</v>
      </c>
      <c r="CN210" s="873">
        <v>0</v>
      </c>
      <c r="CO210" s="873">
        <v>-2090329</v>
      </c>
      <c r="CP210" s="873">
        <v>868</v>
      </c>
      <c r="CQ210" s="873">
        <v>0</v>
      </c>
      <c r="CR210" s="873">
        <v>868</v>
      </c>
      <c r="CS210" s="873">
        <v>-2089461</v>
      </c>
      <c r="CT210" s="873">
        <v>0</v>
      </c>
      <c r="CU210" s="873">
        <v>-2089461</v>
      </c>
      <c r="CV210" s="873">
        <v>-139303</v>
      </c>
      <c r="CW210" s="873">
        <v>0</v>
      </c>
      <c r="CX210" s="873">
        <v>-139303</v>
      </c>
      <c r="CY210" s="873">
        <v>-4212</v>
      </c>
      <c r="CZ210" s="873">
        <v>0</v>
      </c>
      <c r="DA210" s="873">
        <v>-4212</v>
      </c>
      <c r="DB210" s="873">
        <v>-36693</v>
      </c>
      <c r="DC210" s="873">
        <v>0</v>
      </c>
      <c r="DD210" s="873">
        <v>-36693</v>
      </c>
      <c r="DE210" s="873">
        <v>-1408</v>
      </c>
      <c r="DF210" s="873">
        <v>0</v>
      </c>
      <c r="DG210" s="873">
        <v>-1408</v>
      </c>
      <c r="DH210" s="873">
        <v>-7544</v>
      </c>
      <c r="DI210" s="873">
        <v>0</v>
      </c>
      <c r="DJ210" s="873">
        <v>-7544</v>
      </c>
      <c r="DK210" s="873">
        <v>0</v>
      </c>
      <c r="DL210" s="873">
        <v>0</v>
      </c>
      <c r="DM210" s="873">
        <v>0</v>
      </c>
      <c r="DN210" s="873">
        <v>0</v>
      </c>
      <c r="DO210" s="873">
        <v>0</v>
      </c>
      <c r="DP210" s="873">
        <v>0</v>
      </c>
      <c r="DQ210" s="873">
        <v>0</v>
      </c>
      <c r="DR210" s="873">
        <v>0</v>
      </c>
      <c r="DS210" s="873">
        <v>0</v>
      </c>
      <c r="DT210" s="873">
        <v>0</v>
      </c>
      <c r="DU210" s="873">
        <v>0</v>
      </c>
      <c r="DV210" s="873">
        <v>0</v>
      </c>
      <c r="DW210" s="873">
        <v>0</v>
      </c>
      <c r="DX210" s="873">
        <v>0</v>
      </c>
      <c r="DY210" s="873">
        <v>0</v>
      </c>
      <c r="DZ210" s="873">
        <v>0</v>
      </c>
      <c r="EA210" s="873">
        <v>0</v>
      </c>
      <c r="EB210" s="873">
        <v>0</v>
      </c>
      <c r="EC210" s="873">
        <v>0</v>
      </c>
      <c r="ED210" s="873">
        <v>0</v>
      </c>
      <c r="EE210" s="873">
        <v>0</v>
      </c>
      <c r="EF210" s="873">
        <v>0</v>
      </c>
      <c r="EG210" s="873">
        <v>0</v>
      </c>
      <c r="EH210" s="873">
        <v>-189160</v>
      </c>
      <c r="EI210" s="873">
        <v>0</v>
      </c>
      <c r="EJ210" s="873">
        <v>-189160</v>
      </c>
      <c r="EK210" s="873">
        <v>0</v>
      </c>
      <c r="EL210" s="873">
        <v>0</v>
      </c>
      <c r="EM210" s="873">
        <v>0</v>
      </c>
      <c r="EN210" s="873">
        <v>0</v>
      </c>
      <c r="EO210" s="873">
        <v>0</v>
      </c>
      <c r="EP210" s="873">
        <v>0</v>
      </c>
      <c r="EQ210" s="873">
        <v>0</v>
      </c>
      <c r="ER210" s="873">
        <v>0</v>
      </c>
      <c r="ES210" s="873">
        <v>0</v>
      </c>
      <c r="ET210" s="873">
        <v>0</v>
      </c>
      <c r="EU210" s="873">
        <v>0</v>
      </c>
      <c r="EV210" s="873">
        <v>0</v>
      </c>
      <c r="EW210" s="873">
        <v>0</v>
      </c>
      <c r="EX210" s="873">
        <v>0</v>
      </c>
      <c r="EY210" s="873">
        <v>0</v>
      </c>
      <c r="EZ210" s="873">
        <v>0</v>
      </c>
      <c r="FA210" s="873">
        <v>0</v>
      </c>
      <c r="FB210" s="873">
        <v>0</v>
      </c>
      <c r="FC210" s="873">
        <v>0</v>
      </c>
      <c r="FD210" s="873">
        <v>0</v>
      </c>
      <c r="FE210" s="873">
        <v>0</v>
      </c>
      <c r="FF210" s="873">
        <v>0</v>
      </c>
      <c r="FG210" s="873">
        <v>0</v>
      </c>
      <c r="FH210" s="873">
        <v>0</v>
      </c>
      <c r="FI210" s="873">
        <v>0</v>
      </c>
      <c r="FJ210" s="873">
        <v>0</v>
      </c>
      <c r="FK210" s="873">
        <v>0</v>
      </c>
      <c r="FL210" s="873">
        <v>0</v>
      </c>
      <c r="FM210" s="873">
        <v>0</v>
      </c>
      <c r="FN210" s="873">
        <v>0</v>
      </c>
      <c r="FO210" s="873">
        <v>-1979</v>
      </c>
      <c r="FP210" s="873">
        <v>0</v>
      </c>
      <c r="FQ210" s="873">
        <v>-1979</v>
      </c>
      <c r="FR210" s="873">
        <v>-1694</v>
      </c>
      <c r="FS210" s="873">
        <v>0</v>
      </c>
      <c r="FT210" s="873">
        <v>-1694</v>
      </c>
      <c r="FU210" s="873">
        <v>-16423</v>
      </c>
      <c r="FV210" s="873">
        <v>0</v>
      </c>
      <c r="FW210" s="873">
        <v>-16423</v>
      </c>
      <c r="FX210" s="873">
        <v>-4499</v>
      </c>
      <c r="FY210" s="873">
        <v>0</v>
      </c>
      <c r="FZ210" s="873">
        <v>-4499</v>
      </c>
      <c r="GA210" s="873">
        <v>-33</v>
      </c>
      <c r="GB210" s="873">
        <v>0</v>
      </c>
      <c r="GC210" s="873">
        <v>-33</v>
      </c>
      <c r="GD210" s="873">
        <v>-48929406</v>
      </c>
      <c r="GE210" s="873">
        <v>0</v>
      </c>
      <c r="GF210" s="873">
        <v>-48929406</v>
      </c>
      <c r="GG210" s="873">
        <v>-1257</v>
      </c>
      <c r="GH210" s="873">
        <v>0</v>
      </c>
      <c r="GI210" s="873">
        <v>-1257</v>
      </c>
      <c r="GJ210" s="873">
        <v>-1286090</v>
      </c>
      <c r="GK210" s="873">
        <v>0</v>
      </c>
      <c r="GL210" s="873">
        <v>-1286090</v>
      </c>
      <c r="GM210" s="873">
        <v>-50241381</v>
      </c>
      <c r="GN210" s="873">
        <v>0</v>
      </c>
      <c r="GO210" s="873">
        <v>-50241381</v>
      </c>
      <c r="GP210" s="873">
        <v>0</v>
      </c>
      <c r="GQ210" s="873">
        <v>0</v>
      </c>
      <c r="GR210" s="873">
        <v>0</v>
      </c>
      <c r="GS210" s="873">
        <v>0</v>
      </c>
      <c r="GT210" s="873">
        <v>0</v>
      </c>
      <c r="GU210" s="873">
        <v>0</v>
      </c>
      <c r="GV210" s="873">
        <v>0</v>
      </c>
      <c r="GW210" s="873">
        <v>0</v>
      </c>
      <c r="GX210" s="873">
        <v>0</v>
      </c>
      <c r="GY210" s="873">
        <v>107230544</v>
      </c>
      <c r="GZ210" s="873">
        <v>0</v>
      </c>
      <c r="HA210" s="873">
        <v>107230544</v>
      </c>
      <c r="HB210" s="873">
        <v>124163</v>
      </c>
      <c r="HC210" s="873">
        <v>0</v>
      </c>
      <c r="HD210" s="873">
        <v>124163</v>
      </c>
      <c r="HE210" s="873">
        <v>-14979024</v>
      </c>
      <c r="HF210" s="873">
        <v>0</v>
      </c>
      <c r="HG210" s="873">
        <v>-14979024</v>
      </c>
      <c r="HH210" s="873">
        <v>-2089461</v>
      </c>
      <c r="HI210" s="873">
        <v>0</v>
      </c>
      <c r="HJ210" s="873">
        <v>-2089461</v>
      </c>
      <c r="HK210" s="873">
        <v>-189160</v>
      </c>
      <c r="HL210" s="873">
        <v>0</v>
      </c>
      <c r="HM210" s="873">
        <v>-189160</v>
      </c>
      <c r="HN210" s="873">
        <v>-50241381</v>
      </c>
      <c r="HO210" s="873">
        <v>0</v>
      </c>
      <c r="HP210" s="873">
        <v>-50241381</v>
      </c>
      <c r="HQ210" s="873">
        <v>0</v>
      </c>
      <c r="HR210" s="873">
        <v>0</v>
      </c>
      <c r="HS210" s="873">
        <v>0</v>
      </c>
      <c r="HT210" s="873">
        <v>-67374863</v>
      </c>
      <c r="HU210" s="873">
        <v>0</v>
      </c>
      <c r="HV210" s="873">
        <v>-67374863</v>
      </c>
      <c r="HW210" s="873">
        <v>39855681</v>
      </c>
      <c r="HX210" s="873">
        <v>0</v>
      </c>
      <c r="HY210" s="873">
        <v>39855681</v>
      </c>
      <c r="HZ210" s="870" t="s">
        <v>697</v>
      </c>
      <c r="IA210" s="870" t="s">
        <v>680</v>
      </c>
      <c r="IB210" s="870" t="s">
        <v>1908</v>
      </c>
      <c r="IC210" s="870" t="s">
        <v>2732</v>
      </c>
      <c r="ID210" s="870" t="s">
        <v>2946</v>
      </c>
    </row>
    <row r="211" spans="1:238" x14ac:dyDescent="0.2">
      <c r="A211" s="870" t="s">
        <v>3070</v>
      </c>
      <c r="B211" s="870" t="s">
        <v>469</v>
      </c>
      <c r="C211" s="870" t="s">
        <v>3058</v>
      </c>
      <c r="D211" s="873">
        <v>19181505</v>
      </c>
      <c r="E211" s="873">
        <v>0</v>
      </c>
      <c r="F211" s="873">
        <v>19181505</v>
      </c>
      <c r="G211" s="873">
        <v>-281107</v>
      </c>
      <c r="H211" s="873">
        <v>0</v>
      </c>
      <c r="I211" s="873">
        <v>-281107</v>
      </c>
      <c r="J211" s="873">
        <v>-295848</v>
      </c>
      <c r="K211" s="873">
        <v>0</v>
      </c>
      <c r="L211" s="873">
        <v>-295848</v>
      </c>
      <c r="M211" s="873">
        <v>133010</v>
      </c>
      <c r="N211" s="873">
        <v>0</v>
      </c>
      <c r="O211" s="873">
        <v>133010</v>
      </c>
      <c r="P211" s="873">
        <v>29597</v>
      </c>
      <c r="Q211" s="873">
        <v>0</v>
      </c>
      <c r="R211" s="873">
        <v>29597</v>
      </c>
      <c r="S211" s="873">
        <v>8411</v>
      </c>
      <c r="T211" s="873">
        <v>0</v>
      </c>
      <c r="U211" s="873">
        <v>8411</v>
      </c>
      <c r="V211" s="873">
        <v>-124830</v>
      </c>
      <c r="W211" s="873">
        <v>0</v>
      </c>
      <c r="X211" s="873">
        <v>-124830</v>
      </c>
      <c r="Y211" s="873">
        <v>-3615080</v>
      </c>
      <c r="Z211" s="873">
        <v>0</v>
      </c>
      <c r="AA211" s="873">
        <v>-3615080</v>
      </c>
      <c r="AB211" s="873">
        <v>-114590</v>
      </c>
      <c r="AC211" s="873">
        <v>0</v>
      </c>
      <c r="AD211" s="873">
        <v>-114590</v>
      </c>
      <c r="AE211" s="873">
        <v>-233344</v>
      </c>
      <c r="AF211" s="873">
        <v>0</v>
      </c>
      <c r="AG211" s="873">
        <v>-233344</v>
      </c>
      <c r="AH211" s="873">
        <v>-11497</v>
      </c>
      <c r="AI211" s="873">
        <v>0</v>
      </c>
      <c r="AJ211" s="873">
        <v>-11497</v>
      </c>
      <c r="AK211" s="873">
        <v>0</v>
      </c>
      <c r="AL211" s="873">
        <v>0</v>
      </c>
      <c r="AM211" s="873">
        <v>0</v>
      </c>
      <c r="AN211" s="873">
        <v>-29800</v>
      </c>
      <c r="AO211" s="873">
        <v>0</v>
      </c>
      <c r="AP211" s="873">
        <v>-29800</v>
      </c>
      <c r="AQ211" s="873">
        <v>0</v>
      </c>
      <c r="AR211" s="873">
        <v>0</v>
      </c>
      <c r="AS211" s="873">
        <v>0</v>
      </c>
      <c r="AT211" s="873">
        <v>-192047</v>
      </c>
      <c r="AU211" s="873">
        <v>0</v>
      </c>
      <c r="AV211" s="873">
        <v>-192047</v>
      </c>
      <c r="AW211" s="873">
        <v>-1006</v>
      </c>
      <c r="AX211" s="873">
        <v>0</v>
      </c>
      <c r="AY211" s="873">
        <v>-1006</v>
      </c>
      <c r="AZ211" s="873">
        <v>260026</v>
      </c>
      <c r="BA211" s="873">
        <v>0</v>
      </c>
      <c r="BB211" s="873">
        <v>260026</v>
      </c>
      <c r="BC211" s="873">
        <v>-801</v>
      </c>
      <c r="BD211" s="873">
        <v>0</v>
      </c>
      <c r="BE211" s="873">
        <v>-801</v>
      </c>
      <c r="BF211" s="873">
        <v>-948357</v>
      </c>
      <c r="BG211" s="873">
        <v>0</v>
      </c>
      <c r="BH211" s="873">
        <v>-948357</v>
      </c>
      <c r="BI211" s="873">
        <v>-5927</v>
      </c>
      <c r="BJ211" s="873">
        <v>0</v>
      </c>
      <c r="BK211" s="873">
        <v>-5927</v>
      </c>
      <c r="BL211" s="873">
        <v>-48865</v>
      </c>
      <c r="BM211" s="873">
        <v>0</v>
      </c>
      <c r="BN211" s="873">
        <v>-48865</v>
      </c>
      <c r="BO211" s="873">
        <v>-668</v>
      </c>
      <c r="BP211" s="873">
        <v>0</v>
      </c>
      <c r="BQ211" s="873">
        <v>-668</v>
      </c>
      <c r="BR211" s="873">
        <v>-41469</v>
      </c>
      <c r="BS211" s="873">
        <v>0</v>
      </c>
      <c r="BT211" s="873">
        <v>-41469</v>
      </c>
      <c r="BU211" s="873">
        <v>0</v>
      </c>
      <c r="BV211" s="873">
        <v>0</v>
      </c>
      <c r="BW211" s="873">
        <v>0</v>
      </c>
      <c r="BX211" s="873">
        <v>0</v>
      </c>
      <c r="BY211" s="873">
        <v>0</v>
      </c>
      <c r="BZ211" s="873">
        <v>0</v>
      </c>
      <c r="CA211" s="873">
        <v>0</v>
      </c>
      <c r="CB211" s="873">
        <v>0</v>
      </c>
      <c r="CC211" s="873">
        <v>0</v>
      </c>
      <c r="CD211" s="873">
        <v>-4634485</v>
      </c>
      <c r="CE211" s="873">
        <v>0</v>
      </c>
      <c r="CF211" s="873">
        <v>-4634485</v>
      </c>
      <c r="CG211" s="873">
        <v>0</v>
      </c>
      <c r="CH211" s="873">
        <v>0</v>
      </c>
      <c r="CI211" s="873">
        <v>0</v>
      </c>
      <c r="CJ211" s="873">
        <v>0</v>
      </c>
      <c r="CK211" s="873">
        <v>0</v>
      </c>
      <c r="CL211" s="873">
        <v>0</v>
      </c>
      <c r="CM211" s="873">
        <v>-267387</v>
      </c>
      <c r="CN211" s="873">
        <v>0</v>
      </c>
      <c r="CO211" s="873">
        <v>-267387</v>
      </c>
      <c r="CP211" s="873">
        <v>-25647</v>
      </c>
      <c r="CQ211" s="873">
        <v>0</v>
      </c>
      <c r="CR211" s="873">
        <v>-25647</v>
      </c>
      <c r="CS211" s="873">
        <v>-293034</v>
      </c>
      <c r="CT211" s="873">
        <v>0</v>
      </c>
      <c r="CU211" s="873">
        <v>-293034</v>
      </c>
      <c r="CV211" s="873">
        <v>-67652</v>
      </c>
      <c r="CW211" s="873">
        <v>0</v>
      </c>
      <c r="CX211" s="873">
        <v>-67652</v>
      </c>
      <c r="CY211" s="873">
        <v>482</v>
      </c>
      <c r="CZ211" s="873">
        <v>0</v>
      </c>
      <c r="DA211" s="873">
        <v>482</v>
      </c>
      <c r="DB211" s="873">
        <v>-8611</v>
      </c>
      <c r="DC211" s="873">
        <v>0</v>
      </c>
      <c r="DD211" s="873">
        <v>-8611</v>
      </c>
      <c r="DE211" s="873">
        <v>12105</v>
      </c>
      <c r="DF211" s="873">
        <v>0</v>
      </c>
      <c r="DG211" s="873">
        <v>12105</v>
      </c>
      <c r="DH211" s="873">
        <v>-1408</v>
      </c>
      <c r="DI211" s="873">
        <v>0</v>
      </c>
      <c r="DJ211" s="873">
        <v>-1408</v>
      </c>
      <c r="DK211" s="873">
        <v>0</v>
      </c>
      <c r="DL211" s="873">
        <v>0</v>
      </c>
      <c r="DM211" s="873">
        <v>0</v>
      </c>
      <c r="DN211" s="873">
        <v>-1637</v>
      </c>
      <c r="DO211" s="873">
        <v>0</v>
      </c>
      <c r="DP211" s="873">
        <v>-1637</v>
      </c>
      <c r="DQ211" s="873">
        <v>0</v>
      </c>
      <c r="DR211" s="873">
        <v>0</v>
      </c>
      <c r="DS211" s="873">
        <v>0</v>
      </c>
      <c r="DT211" s="873">
        <v>0</v>
      </c>
      <c r="DU211" s="873">
        <v>0</v>
      </c>
      <c r="DV211" s="873">
        <v>0</v>
      </c>
      <c r="DW211" s="873">
        <v>0</v>
      </c>
      <c r="DX211" s="873">
        <v>0</v>
      </c>
      <c r="DY211" s="873">
        <v>0</v>
      </c>
      <c r="DZ211" s="873">
        <v>0</v>
      </c>
      <c r="EA211" s="873">
        <v>0</v>
      </c>
      <c r="EB211" s="873">
        <v>0</v>
      </c>
      <c r="EC211" s="873">
        <v>0</v>
      </c>
      <c r="ED211" s="873">
        <v>0</v>
      </c>
      <c r="EE211" s="873">
        <v>0</v>
      </c>
      <c r="EF211" s="873">
        <v>0</v>
      </c>
      <c r="EG211" s="873">
        <v>0</v>
      </c>
      <c r="EH211" s="873">
        <v>-66721</v>
      </c>
      <c r="EI211" s="873">
        <v>0</v>
      </c>
      <c r="EJ211" s="873">
        <v>-66721</v>
      </c>
      <c r="EK211" s="873">
        <v>0</v>
      </c>
      <c r="EL211" s="873">
        <v>0</v>
      </c>
      <c r="EM211" s="873">
        <v>0</v>
      </c>
      <c r="EN211" s="873">
        <v>0</v>
      </c>
      <c r="EO211" s="873">
        <v>0</v>
      </c>
      <c r="EP211" s="873">
        <v>0</v>
      </c>
      <c r="EQ211" s="873">
        <v>0</v>
      </c>
      <c r="ER211" s="873">
        <v>0</v>
      </c>
      <c r="ES211" s="873">
        <v>0</v>
      </c>
      <c r="ET211" s="873">
        <v>0</v>
      </c>
      <c r="EU211" s="873">
        <v>0</v>
      </c>
      <c r="EV211" s="873">
        <v>0</v>
      </c>
      <c r="EW211" s="873">
        <v>-11462</v>
      </c>
      <c r="EX211" s="873">
        <v>0</v>
      </c>
      <c r="EY211" s="873">
        <v>-11462</v>
      </c>
      <c r="EZ211" s="873">
        <v>0</v>
      </c>
      <c r="FA211" s="873">
        <v>0</v>
      </c>
      <c r="FB211" s="873">
        <v>0</v>
      </c>
      <c r="FC211" s="873">
        <v>-41469</v>
      </c>
      <c r="FD211" s="873">
        <v>0</v>
      </c>
      <c r="FE211" s="873">
        <v>-41469</v>
      </c>
      <c r="FF211" s="873">
        <v>0</v>
      </c>
      <c r="FG211" s="873">
        <v>0</v>
      </c>
      <c r="FH211" s="873">
        <v>0</v>
      </c>
      <c r="FI211" s="873">
        <v>0</v>
      </c>
      <c r="FJ211" s="873">
        <v>0</v>
      </c>
      <c r="FK211" s="873">
        <v>0</v>
      </c>
      <c r="FL211" s="873">
        <v>0</v>
      </c>
      <c r="FM211" s="873">
        <v>0</v>
      </c>
      <c r="FN211" s="873">
        <v>0</v>
      </c>
      <c r="FO211" s="873">
        <v>-29829</v>
      </c>
      <c r="FP211" s="873">
        <v>0</v>
      </c>
      <c r="FQ211" s="873">
        <v>-29829</v>
      </c>
      <c r="FR211" s="873">
        <v>12</v>
      </c>
      <c r="FS211" s="873">
        <v>0</v>
      </c>
      <c r="FT211" s="873">
        <v>12</v>
      </c>
      <c r="FU211" s="873">
        <v>0</v>
      </c>
      <c r="FV211" s="873">
        <v>0</v>
      </c>
      <c r="FW211" s="873">
        <v>0</v>
      </c>
      <c r="FX211" s="873">
        <v>9852</v>
      </c>
      <c r="FY211" s="873">
        <v>0</v>
      </c>
      <c r="FZ211" s="873">
        <v>9852</v>
      </c>
      <c r="GA211" s="873">
        <v>0</v>
      </c>
      <c r="GB211" s="873">
        <v>0</v>
      </c>
      <c r="GC211" s="873">
        <v>0</v>
      </c>
      <c r="GD211" s="873">
        <v>-7484972</v>
      </c>
      <c r="GE211" s="873">
        <v>0</v>
      </c>
      <c r="GF211" s="873">
        <v>-7484972</v>
      </c>
      <c r="GG211" s="873">
        <v>-24303</v>
      </c>
      <c r="GH211" s="873">
        <v>0</v>
      </c>
      <c r="GI211" s="873">
        <v>-24303</v>
      </c>
      <c r="GJ211" s="873">
        <v>-74000</v>
      </c>
      <c r="GK211" s="873">
        <v>0</v>
      </c>
      <c r="GL211" s="873">
        <v>-74000</v>
      </c>
      <c r="GM211" s="873">
        <v>-7656171</v>
      </c>
      <c r="GN211" s="873">
        <v>0</v>
      </c>
      <c r="GO211" s="873">
        <v>-7656171</v>
      </c>
      <c r="GP211" s="873">
        <v>0</v>
      </c>
      <c r="GQ211" s="873">
        <v>0</v>
      </c>
      <c r="GR211" s="873">
        <v>0</v>
      </c>
      <c r="GS211" s="873">
        <v>0</v>
      </c>
      <c r="GT211" s="873">
        <v>0</v>
      </c>
      <c r="GU211" s="873">
        <v>0</v>
      </c>
      <c r="GV211" s="873">
        <v>0</v>
      </c>
      <c r="GW211" s="873">
        <v>0</v>
      </c>
      <c r="GX211" s="873">
        <v>0</v>
      </c>
      <c r="GY211" s="873">
        <v>18900398</v>
      </c>
      <c r="GZ211" s="873">
        <v>0</v>
      </c>
      <c r="HA211" s="873">
        <v>18900398</v>
      </c>
      <c r="HB211" s="873">
        <v>-124830</v>
      </c>
      <c r="HC211" s="873">
        <v>0</v>
      </c>
      <c r="HD211" s="873">
        <v>-124830</v>
      </c>
      <c r="HE211" s="873">
        <v>-4634485</v>
      </c>
      <c r="HF211" s="873">
        <v>0</v>
      </c>
      <c r="HG211" s="873">
        <v>-4634485</v>
      </c>
      <c r="HH211" s="873">
        <v>-293034</v>
      </c>
      <c r="HI211" s="873">
        <v>0</v>
      </c>
      <c r="HJ211" s="873">
        <v>-293034</v>
      </c>
      <c r="HK211" s="873">
        <v>-66721</v>
      </c>
      <c r="HL211" s="873">
        <v>0</v>
      </c>
      <c r="HM211" s="873">
        <v>-66721</v>
      </c>
      <c r="HN211" s="873">
        <v>-7656171</v>
      </c>
      <c r="HO211" s="873">
        <v>0</v>
      </c>
      <c r="HP211" s="873">
        <v>-7656171</v>
      </c>
      <c r="HQ211" s="873">
        <v>0</v>
      </c>
      <c r="HR211" s="873">
        <v>0</v>
      </c>
      <c r="HS211" s="873">
        <v>0</v>
      </c>
      <c r="HT211" s="873">
        <v>-12775241</v>
      </c>
      <c r="HU211" s="873">
        <v>0</v>
      </c>
      <c r="HV211" s="873">
        <v>-12775241</v>
      </c>
      <c r="HW211" s="873">
        <v>6125157</v>
      </c>
      <c r="HX211" s="873">
        <v>0</v>
      </c>
      <c r="HY211" s="873">
        <v>6125157</v>
      </c>
      <c r="HZ211" s="870" t="s">
        <v>733</v>
      </c>
      <c r="IA211" s="870" t="s">
        <v>678</v>
      </c>
      <c r="IB211" s="870" t="s">
        <v>1907</v>
      </c>
      <c r="IC211" s="870" t="s">
        <v>2739</v>
      </c>
      <c r="ID211" s="870" t="s">
        <v>2947</v>
      </c>
    </row>
    <row r="212" spans="1:238" x14ac:dyDescent="0.2">
      <c r="A212" s="870" t="s">
        <v>3069</v>
      </c>
      <c r="B212" s="870" t="s">
        <v>471</v>
      </c>
      <c r="C212" s="870" t="s">
        <v>470</v>
      </c>
      <c r="D212" s="873">
        <v>85943604</v>
      </c>
      <c r="E212" s="873">
        <v>0</v>
      </c>
      <c r="F212" s="873">
        <v>85943604</v>
      </c>
      <c r="G212" s="873">
        <v>-3916638</v>
      </c>
      <c r="H212" s="873">
        <v>0</v>
      </c>
      <c r="I212" s="873">
        <v>-3916638</v>
      </c>
      <c r="J212" s="873">
        <v>-240803</v>
      </c>
      <c r="K212" s="873">
        <v>0</v>
      </c>
      <c r="L212" s="873">
        <v>-240803</v>
      </c>
      <c r="M212" s="873">
        <v>293984</v>
      </c>
      <c r="N212" s="873">
        <v>0</v>
      </c>
      <c r="O212" s="873">
        <v>293984</v>
      </c>
      <c r="P212" s="873">
        <v>334742</v>
      </c>
      <c r="Q212" s="873">
        <v>0</v>
      </c>
      <c r="R212" s="873">
        <v>334742</v>
      </c>
      <c r="S212" s="873">
        <v>67542</v>
      </c>
      <c r="T212" s="873">
        <v>0</v>
      </c>
      <c r="U212" s="873">
        <v>67542</v>
      </c>
      <c r="V212" s="873">
        <v>455465</v>
      </c>
      <c r="W212" s="873">
        <v>0</v>
      </c>
      <c r="X212" s="873">
        <v>455465</v>
      </c>
      <c r="Y212" s="873">
        <v>-9508891</v>
      </c>
      <c r="Z212" s="873">
        <v>0</v>
      </c>
      <c r="AA212" s="873">
        <v>-9508891</v>
      </c>
      <c r="AB212" s="873">
        <v>-965</v>
      </c>
      <c r="AC212" s="873">
        <v>0</v>
      </c>
      <c r="AD212" s="873">
        <v>-965</v>
      </c>
      <c r="AE212" s="873">
        <v>-382999</v>
      </c>
      <c r="AF212" s="873">
        <v>0</v>
      </c>
      <c r="AG212" s="873">
        <v>-382999</v>
      </c>
      <c r="AH212" s="873">
        <v>-2686</v>
      </c>
      <c r="AI212" s="873">
        <v>0</v>
      </c>
      <c r="AJ212" s="873">
        <v>-2686</v>
      </c>
      <c r="AK212" s="873">
        <v>-5</v>
      </c>
      <c r="AL212" s="873">
        <v>0</v>
      </c>
      <c r="AM212" s="873">
        <v>-5</v>
      </c>
      <c r="AN212" s="873">
        <v>-7719</v>
      </c>
      <c r="AO212" s="873">
        <v>0</v>
      </c>
      <c r="AP212" s="873">
        <v>-7719</v>
      </c>
      <c r="AQ212" s="873">
        <v>-14</v>
      </c>
      <c r="AR212" s="873">
        <v>0</v>
      </c>
      <c r="AS212" s="873">
        <v>-14</v>
      </c>
      <c r="AT212" s="873">
        <v>-372594</v>
      </c>
      <c r="AU212" s="873">
        <v>0</v>
      </c>
      <c r="AV212" s="873">
        <v>-372594</v>
      </c>
      <c r="AW212" s="873">
        <v>-651</v>
      </c>
      <c r="AX212" s="873">
        <v>0</v>
      </c>
      <c r="AY212" s="873">
        <v>-651</v>
      </c>
      <c r="AZ212" s="873">
        <v>1570769</v>
      </c>
      <c r="BA212" s="873">
        <v>0</v>
      </c>
      <c r="BB212" s="873">
        <v>1570769</v>
      </c>
      <c r="BC212" s="873">
        <v>-69177</v>
      </c>
      <c r="BD212" s="873">
        <v>0</v>
      </c>
      <c r="BE212" s="873">
        <v>-69177</v>
      </c>
      <c r="BF212" s="873">
        <v>-4217199</v>
      </c>
      <c r="BG212" s="873">
        <v>0</v>
      </c>
      <c r="BH212" s="873">
        <v>-4217199</v>
      </c>
      <c r="BI212" s="873">
        <v>-2060</v>
      </c>
      <c r="BJ212" s="873">
        <v>0</v>
      </c>
      <c r="BK212" s="873">
        <v>-2060</v>
      </c>
      <c r="BL212" s="873">
        <v>-61624</v>
      </c>
      <c r="BM212" s="873">
        <v>0</v>
      </c>
      <c r="BN212" s="873">
        <v>-61624</v>
      </c>
      <c r="BO212" s="873">
        <v>-1522</v>
      </c>
      <c r="BP212" s="873">
        <v>0</v>
      </c>
      <c r="BQ212" s="873">
        <v>-1522</v>
      </c>
      <c r="BR212" s="873">
        <v>0</v>
      </c>
      <c r="BS212" s="873">
        <v>0</v>
      </c>
      <c r="BT212" s="873">
        <v>0</v>
      </c>
      <c r="BU212" s="873">
        <v>0</v>
      </c>
      <c r="BV212" s="873">
        <v>0</v>
      </c>
      <c r="BW212" s="873">
        <v>0</v>
      </c>
      <c r="BX212" s="873">
        <v>0</v>
      </c>
      <c r="BY212" s="873">
        <v>0</v>
      </c>
      <c r="BZ212" s="873">
        <v>0</v>
      </c>
      <c r="CA212" s="873">
        <v>0</v>
      </c>
      <c r="CB212" s="873">
        <v>0</v>
      </c>
      <c r="CC212" s="873">
        <v>0</v>
      </c>
      <c r="CD212" s="873">
        <v>-12672703</v>
      </c>
      <c r="CE212" s="873">
        <v>0</v>
      </c>
      <c r="CF212" s="873">
        <v>-12672703</v>
      </c>
      <c r="CG212" s="873">
        <v>0</v>
      </c>
      <c r="CH212" s="873">
        <v>0</v>
      </c>
      <c r="CI212" s="873">
        <v>0</v>
      </c>
      <c r="CJ212" s="873">
        <v>0</v>
      </c>
      <c r="CK212" s="873">
        <v>0</v>
      </c>
      <c r="CL212" s="873">
        <v>0</v>
      </c>
      <c r="CM212" s="873">
        <v>-3465798</v>
      </c>
      <c r="CN212" s="873">
        <v>0</v>
      </c>
      <c r="CO212" s="873">
        <v>-3465798</v>
      </c>
      <c r="CP212" s="873">
        <v>78444</v>
      </c>
      <c r="CQ212" s="873">
        <v>0</v>
      </c>
      <c r="CR212" s="873">
        <v>78444</v>
      </c>
      <c r="CS212" s="873">
        <v>-3387354</v>
      </c>
      <c r="CT212" s="873">
        <v>0</v>
      </c>
      <c r="CU212" s="873">
        <v>-3387354</v>
      </c>
      <c r="CV212" s="873">
        <v>-50090</v>
      </c>
      <c r="CW212" s="873">
        <v>0</v>
      </c>
      <c r="CX212" s="873">
        <v>-50090</v>
      </c>
      <c r="CY212" s="873">
        <v>2645</v>
      </c>
      <c r="CZ212" s="873">
        <v>0</v>
      </c>
      <c r="DA212" s="873">
        <v>2645</v>
      </c>
      <c r="DB212" s="873">
        <v>-23091</v>
      </c>
      <c r="DC212" s="873">
        <v>0</v>
      </c>
      <c r="DD212" s="873">
        <v>-23091</v>
      </c>
      <c r="DE212" s="873">
        <v>836</v>
      </c>
      <c r="DF212" s="873">
        <v>0</v>
      </c>
      <c r="DG212" s="873">
        <v>836</v>
      </c>
      <c r="DH212" s="873">
        <v>-3855</v>
      </c>
      <c r="DI212" s="873">
        <v>0</v>
      </c>
      <c r="DJ212" s="873">
        <v>-3855</v>
      </c>
      <c r="DK212" s="873">
        <v>0</v>
      </c>
      <c r="DL212" s="873">
        <v>0</v>
      </c>
      <c r="DM212" s="873">
        <v>0</v>
      </c>
      <c r="DN212" s="873">
        <v>0</v>
      </c>
      <c r="DO212" s="873">
        <v>0</v>
      </c>
      <c r="DP212" s="873">
        <v>0</v>
      </c>
      <c r="DQ212" s="873">
        <v>0</v>
      </c>
      <c r="DR212" s="873">
        <v>0</v>
      </c>
      <c r="DS212" s="873">
        <v>0</v>
      </c>
      <c r="DT212" s="873">
        <v>0</v>
      </c>
      <c r="DU212" s="873">
        <v>0</v>
      </c>
      <c r="DV212" s="873">
        <v>0</v>
      </c>
      <c r="DW212" s="873">
        <v>0</v>
      </c>
      <c r="DX212" s="873">
        <v>0</v>
      </c>
      <c r="DY212" s="873">
        <v>0</v>
      </c>
      <c r="DZ212" s="873">
        <v>-590474</v>
      </c>
      <c r="EA212" s="873">
        <v>0</v>
      </c>
      <c r="EB212" s="873">
        <v>-590474</v>
      </c>
      <c r="EC212" s="873">
        <v>2347</v>
      </c>
      <c r="ED212" s="873">
        <v>0</v>
      </c>
      <c r="EE212" s="873">
        <v>2347</v>
      </c>
      <c r="EF212" s="873">
        <v>0</v>
      </c>
      <c r="EG212" s="873">
        <v>0</v>
      </c>
      <c r="EH212" s="873">
        <v>-661682</v>
      </c>
      <c r="EI212" s="873">
        <v>0</v>
      </c>
      <c r="EJ212" s="873">
        <v>-661682</v>
      </c>
      <c r="EK212" s="873">
        <v>0</v>
      </c>
      <c r="EL212" s="873">
        <v>0</v>
      </c>
      <c r="EM212" s="873">
        <v>0</v>
      </c>
      <c r="EN212" s="873">
        <v>0</v>
      </c>
      <c r="EO212" s="873">
        <v>0</v>
      </c>
      <c r="EP212" s="873">
        <v>0</v>
      </c>
      <c r="EQ212" s="873">
        <v>-22462</v>
      </c>
      <c r="ER212" s="873">
        <v>0</v>
      </c>
      <c r="ES212" s="873">
        <v>-22462</v>
      </c>
      <c r="ET212" s="873">
        <v>0</v>
      </c>
      <c r="EU212" s="873">
        <v>0</v>
      </c>
      <c r="EV212" s="873">
        <v>0</v>
      </c>
      <c r="EW212" s="873">
        <v>0</v>
      </c>
      <c r="EX212" s="873">
        <v>0</v>
      </c>
      <c r="EY212" s="873">
        <v>0</v>
      </c>
      <c r="EZ212" s="873">
        <v>0</v>
      </c>
      <c r="FA212" s="873">
        <v>0</v>
      </c>
      <c r="FB212" s="873">
        <v>0</v>
      </c>
      <c r="FC212" s="873">
        <v>0</v>
      </c>
      <c r="FD212" s="873">
        <v>0</v>
      </c>
      <c r="FE212" s="873">
        <v>0</v>
      </c>
      <c r="FF212" s="873">
        <v>0</v>
      </c>
      <c r="FG212" s="873">
        <v>0</v>
      </c>
      <c r="FH212" s="873">
        <v>0</v>
      </c>
      <c r="FI212" s="873">
        <v>0</v>
      </c>
      <c r="FJ212" s="873">
        <v>0</v>
      </c>
      <c r="FK212" s="873">
        <v>0</v>
      </c>
      <c r="FL212" s="873">
        <v>0</v>
      </c>
      <c r="FM212" s="873">
        <v>0</v>
      </c>
      <c r="FN212" s="873">
        <v>0</v>
      </c>
      <c r="FO212" s="873">
        <v>-31322</v>
      </c>
      <c r="FP212" s="873">
        <v>0</v>
      </c>
      <c r="FQ212" s="873">
        <v>-31322</v>
      </c>
      <c r="FR212" s="873">
        <v>6844</v>
      </c>
      <c r="FS212" s="873">
        <v>0</v>
      </c>
      <c r="FT212" s="873">
        <v>6844</v>
      </c>
      <c r="FU212" s="873">
        <v>-6847</v>
      </c>
      <c r="FV212" s="873">
        <v>0</v>
      </c>
      <c r="FW212" s="873">
        <v>-6847</v>
      </c>
      <c r="FX212" s="873">
        <v>-475</v>
      </c>
      <c r="FY212" s="873">
        <v>0</v>
      </c>
      <c r="FZ212" s="873">
        <v>-475</v>
      </c>
      <c r="GA212" s="873">
        <v>0</v>
      </c>
      <c r="GB212" s="873">
        <v>0</v>
      </c>
      <c r="GC212" s="873">
        <v>0</v>
      </c>
      <c r="GD212" s="873">
        <v>-21678962</v>
      </c>
      <c r="GE212" s="873">
        <v>0</v>
      </c>
      <c r="GF212" s="873">
        <v>-21678962</v>
      </c>
      <c r="GG212" s="873">
        <v>0</v>
      </c>
      <c r="GH212" s="873">
        <v>0</v>
      </c>
      <c r="GI212" s="873">
        <v>0</v>
      </c>
      <c r="GJ212" s="873">
        <v>-321843</v>
      </c>
      <c r="GK212" s="873">
        <v>0</v>
      </c>
      <c r="GL212" s="873">
        <v>-321843</v>
      </c>
      <c r="GM212" s="873">
        <v>-22055067</v>
      </c>
      <c r="GN212" s="873">
        <v>0</v>
      </c>
      <c r="GO212" s="873">
        <v>-22055067</v>
      </c>
      <c r="GP212" s="873">
        <v>0</v>
      </c>
      <c r="GQ212" s="873">
        <v>0</v>
      </c>
      <c r="GR212" s="873">
        <v>0</v>
      </c>
      <c r="GS212" s="873">
        <v>-959</v>
      </c>
      <c r="GT212" s="873">
        <v>0</v>
      </c>
      <c r="GU212" s="873">
        <v>-959</v>
      </c>
      <c r="GV212" s="873">
        <v>-959</v>
      </c>
      <c r="GW212" s="873">
        <v>0</v>
      </c>
      <c r="GX212" s="873">
        <v>-959</v>
      </c>
      <c r="GY212" s="873">
        <v>82026966</v>
      </c>
      <c r="GZ212" s="873">
        <v>0</v>
      </c>
      <c r="HA212" s="873">
        <v>82026966</v>
      </c>
      <c r="HB212" s="873">
        <v>455465</v>
      </c>
      <c r="HC212" s="873">
        <v>0</v>
      </c>
      <c r="HD212" s="873">
        <v>455465</v>
      </c>
      <c r="HE212" s="873">
        <v>-12672703</v>
      </c>
      <c r="HF212" s="873">
        <v>0</v>
      </c>
      <c r="HG212" s="873">
        <v>-12672703</v>
      </c>
      <c r="HH212" s="873">
        <v>-3387354</v>
      </c>
      <c r="HI212" s="873">
        <v>0</v>
      </c>
      <c r="HJ212" s="873">
        <v>-3387354</v>
      </c>
      <c r="HK212" s="873">
        <v>-661682</v>
      </c>
      <c r="HL212" s="873">
        <v>0</v>
      </c>
      <c r="HM212" s="873">
        <v>-661682</v>
      </c>
      <c r="HN212" s="873">
        <v>-22055067</v>
      </c>
      <c r="HO212" s="873">
        <v>0</v>
      </c>
      <c r="HP212" s="873">
        <v>-22055067</v>
      </c>
      <c r="HQ212" s="873">
        <v>-959</v>
      </c>
      <c r="HR212" s="873">
        <v>0</v>
      </c>
      <c r="HS212" s="873">
        <v>-959</v>
      </c>
      <c r="HT212" s="873">
        <v>-38322300</v>
      </c>
      <c r="HU212" s="873">
        <v>0</v>
      </c>
      <c r="HV212" s="873">
        <v>-38322300</v>
      </c>
      <c r="HW212" s="873">
        <v>43704666</v>
      </c>
      <c r="HX212" s="873">
        <v>0</v>
      </c>
      <c r="HY212" s="873">
        <v>43704666</v>
      </c>
      <c r="HZ212" s="870" t="s">
        <v>690</v>
      </c>
      <c r="IA212" s="870" t="s">
        <v>696</v>
      </c>
      <c r="IB212" s="870" t="s">
        <v>1909</v>
      </c>
      <c r="IC212" s="870" t="s">
        <v>2738</v>
      </c>
      <c r="ID212" s="870" t="s">
        <v>2948</v>
      </c>
    </row>
    <row r="213" spans="1:238" x14ac:dyDescent="0.2">
      <c r="A213" s="870" t="s">
        <v>3069</v>
      </c>
      <c r="B213" s="870" t="s">
        <v>473</v>
      </c>
      <c r="C213" s="870" t="s">
        <v>472</v>
      </c>
      <c r="D213" s="873">
        <v>23341251</v>
      </c>
      <c r="E213" s="873">
        <v>0</v>
      </c>
      <c r="F213" s="873">
        <v>23341251</v>
      </c>
      <c r="G213" s="873">
        <v>-494285</v>
      </c>
      <c r="H213" s="873">
        <v>0</v>
      </c>
      <c r="I213" s="873">
        <v>-494285</v>
      </c>
      <c r="J213" s="873">
        <v>-76653</v>
      </c>
      <c r="K213" s="873">
        <v>0</v>
      </c>
      <c r="L213" s="873">
        <v>-76653</v>
      </c>
      <c r="M213" s="873">
        <v>78299</v>
      </c>
      <c r="N213" s="873">
        <v>0</v>
      </c>
      <c r="O213" s="873">
        <v>78299</v>
      </c>
      <c r="P213" s="873">
        <v>19792</v>
      </c>
      <c r="Q213" s="873">
        <v>0</v>
      </c>
      <c r="R213" s="873">
        <v>19792</v>
      </c>
      <c r="S213" s="873">
        <v>5452</v>
      </c>
      <c r="T213" s="873">
        <v>0</v>
      </c>
      <c r="U213" s="873">
        <v>5452</v>
      </c>
      <c r="V213" s="873">
        <v>26890</v>
      </c>
      <c r="W213" s="873">
        <v>0</v>
      </c>
      <c r="X213" s="873">
        <v>26890</v>
      </c>
      <c r="Y213" s="873">
        <v>-3931310</v>
      </c>
      <c r="Z213" s="873">
        <v>0</v>
      </c>
      <c r="AA213" s="873">
        <v>-3931310</v>
      </c>
      <c r="AB213" s="873">
        <v>-10937</v>
      </c>
      <c r="AC213" s="873">
        <v>0</v>
      </c>
      <c r="AD213" s="873">
        <v>-10937</v>
      </c>
      <c r="AE213" s="873">
        <v>-238438</v>
      </c>
      <c r="AF213" s="873">
        <v>0</v>
      </c>
      <c r="AG213" s="873">
        <v>-238438</v>
      </c>
      <c r="AH213" s="873">
        <v>0</v>
      </c>
      <c r="AI213" s="873">
        <v>0</v>
      </c>
      <c r="AJ213" s="873">
        <v>0</v>
      </c>
      <c r="AK213" s="873">
        <v>0</v>
      </c>
      <c r="AL213" s="873">
        <v>0</v>
      </c>
      <c r="AM213" s="873">
        <v>0</v>
      </c>
      <c r="AN213" s="873">
        <v>-4080</v>
      </c>
      <c r="AO213" s="873">
        <v>0</v>
      </c>
      <c r="AP213" s="873">
        <v>-4080</v>
      </c>
      <c r="AQ213" s="873">
        <v>0</v>
      </c>
      <c r="AR213" s="873">
        <v>0</v>
      </c>
      <c r="AS213" s="873">
        <v>0</v>
      </c>
      <c r="AT213" s="873">
        <v>-234358</v>
      </c>
      <c r="AU213" s="873">
        <v>0</v>
      </c>
      <c r="AV213" s="873">
        <v>-234358</v>
      </c>
      <c r="AW213" s="873">
        <v>0</v>
      </c>
      <c r="AX213" s="873">
        <v>0</v>
      </c>
      <c r="AY213" s="873">
        <v>0</v>
      </c>
      <c r="AZ213" s="873">
        <v>330761</v>
      </c>
      <c r="BA213" s="873">
        <v>0</v>
      </c>
      <c r="BB213" s="873">
        <v>330761</v>
      </c>
      <c r="BC213" s="873">
        <v>-6214</v>
      </c>
      <c r="BD213" s="873">
        <v>0</v>
      </c>
      <c r="BE213" s="873">
        <v>-6214</v>
      </c>
      <c r="BF213" s="873">
        <v>-1615772</v>
      </c>
      <c r="BG213" s="873">
        <v>0</v>
      </c>
      <c r="BH213" s="873">
        <v>-1615772</v>
      </c>
      <c r="BI213" s="873">
        <v>-8670</v>
      </c>
      <c r="BJ213" s="873">
        <v>0</v>
      </c>
      <c r="BK213" s="873">
        <v>-8670</v>
      </c>
      <c r="BL213" s="873">
        <v>-6955</v>
      </c>
      <c r="BM213" s="873">
        <v>0</v>
      </c>
      <c r="BN213" s="873">
        <v>-6955</v>
      </c>
      <c r="BO213" s="873">
        <v>0</v>
      </c>
      <c r="BP213" s="873">
        <v>0</v>
      </c>
      <c r="BQ213" s="873">
        <v>0</v>
      </c>
      <c r="BR213" s="873">
        <v>0</v>
      </c>
      <c r="BS213" s="873">
        <v>0</v>
      </c>
      <c r="BT213" s="873">
        <v>0</v>
      </c>
      <c r="BU213" s="873">
        <v>0</v>
      </c>
      <c r="BV213" s="873">
        <v>0</v>
      </c>
      <c r="BW213" s="873">
        <v>0</v>
      </c>
      <c r="BX213" s="873">
        <v>0</v>
      </c>
      <c r="BY213" s="873">
        <v>0</v>
      </c>
      <c r="BZ213" s="873">
        <v>0</v>
      </c>
      <c r="CA213" s="873">
        <v>0</v>
      </c>
      <c r="CB213" s="873">
        <v>0</v>
      </c>
      <c r="CC213" s="873">
        <v>0</v>
      </c>
      <c r="CD213" s="873">
        <v>-5476598</v>
      </c>
      <c r="CE213" s="873">
        <v>0</v>
      </c>
      <c r="CF213" s="873">
        <v>-5476598</v>
      </c>
      <c r="CG213" s="873">
        <v>0</v>
      </c>
      <c r="CH213" s="873">
        <v>0</v>
      </c>
      <c r="CI213" s="873">
        <v>0</v>
      </c>
      <c r="CJ213" s="873">
        <v>0</v>
      </c>
      <c r="CK213" s="873">
        <v>0</v>
      </c>
      <c r="CL213" s="873">
        <v>0</v>
      </c>
      <c r="CM213" s="873">
        <v>-486292</v>
      </c>
      <c r="CN213" s="873">
        <v>0</v>
      </c>
      <c r="CO213" s="873">
        <v>-486292</v>
      </c>
      <c r="CP213" s="873">
        <v>41556</v>
      </c>
      <c r="CQ213" s="873">
        <v>0</v>
      </c>
      <c r="CR213" s="873">
        <v>41556</v>
      </c>
      <c r="CS213" s="873">
        <v>-444736</v>
      </c>
      <c r="CT213" s="873">
        <v>0</v>
      </c>
      <c r="CU213" s="873">
        <v>-444736</v>
      </c>
      <c r="CV213" s="873">
        <v>-6391</v>
      </c>
      <c r="CW213" s="873">
        <v>0</v>
      </c>
      <c r="CX213" s="873">
        <v>-6391</v>
      </c>
      <c r="CY213" s="873">
        <v>-83</v>
      </c>
      <c r="CZ213" s="873">
        <v>0</v>
      </c>
      <c r="DA213" s="873">
        <v>-83</v>
      </c>
      <c r="DB213" s="873">
        <v>0</v>
      </c>
      <c r="DC213" s="873">
        <v>0</v>
      </c>
      <c r="DD213" s="873">
        <v>0</v>
      </c>
      <c r="DE213" s="873">
        <v>0</v>
      </c>
      <c r="DF213" s="873">
        <v>0</v>
      </c>
      <c r="DG213" s="873">
        <v>0</v>
      </c>
      <c r="DH213" s="873">
        <v>0</v>
      </c>
      <c r="DI213" s="873">
        <v>0</v>
      </c>
      <c r="DJ213" s="873">
        <v>0</v>
      </c>
      <c r="DK213" s="873">
        <v>0</v>
      </c>
      <c r="DL213" s="873">
        <v>0</v>
      </c>
      <c r="DM213" s="873">
        <v>0</v>
      </c>
      <c r="DN213" s="873">
        <v>0</v>
      </c>
      <c r="DO213" s="873">
        <v>0</v>
      </c>
      <c r="DP213" s="873">
        <v>0</v>
      </c>
      <c r="DQ213" s="873">
        <v>0</v>
      </c>
      <c r="DR213" s="873">
        <v>0</v>
      </c>
      <c r="DS213" s="873">
        <v>0</v>
      </c>
      <c r="DT213" s="873">
        <v>0</v>
      </c>
      <c r="DU213" s="873">
        <v>0</v>
      </c>
      <c r="DV213" s="873">
        <v>0</v>
      </c>
      <c r="DW213" s="873">
        <v>0</v>
      </c>
      <c r="DX213" s="873">
        <v>0</v>
      </c>
      <c r="DY213" s="873">
        <v>0</v>
      </c>
      <c r="DZ213" s="873">
        <v>0</v>
      </c>
      <c r="EA213" s="873">
        <v>0</v>
      </c>
      <c r="EB213" s="873">
        <v>0</v>
      </c>
      <c r="EC213" s="873">
        <v>0</v>
      </c>
      <c r="ED213" s="873">
        <v>0</v>
      </c>
      <c r="EE213" s="873">
        <v>0</v>
      </c>
      <c r="EF213" s="873">
        <v>0</v>
      </c>
      <c r="EG213" s="873">
        <v>0</v>
      </c>
      <c r="EH213" s="873">
        <v>-6474</v>
      </c>
      <c r="EI213" s="873">
        <v>0</v>
      </c>
      <c r="EJ213" s="873">
        <v>-6474</v>
      </c>
      <c r="EK213" s="873">
        <v>0</v>
      </c>
      <c r="EL213" s="873">
        <v>0</v>
      </c>
      <c r="EM213" s="873">
        <v>0</v>
      </c>
      <c r="EN213" s="873">
        <v>0</v>
      </c>
      <c r="EO213" s="873">
        <v>0</v>
      </c>
      <c r="EP213" s="873">
        <v>0</v>
      </c>
      <c r="EQ213" s="873">
        <v>-1681</v>
      </c>
      <c r="ER213" s="873">
        <v>0</v>
      </c>
      <c r="ES213" s="873">
        <v>-1681</v>
      </c>
      <c r="ET213" s="873">
        <v>0</v>
      </c>
      <c r="EU213" s="873">
        <v>0</v>
      </c>
      <c r="EV213" s="873">
        <v>0</v>
      </c>
      <c r="EW213" s="873">
        <v>0</v>
      </c>
      <c r="EX213" s="873">
        <v>0</v>
      </c>
      <c r="EY213" s="873">
        <v>0</v>
      </c>
      <c r="EZ213" s="873">
        <v>651</v>
      </c>
      <c r="FA213" s="873">
        <v>0</v>
      </c>
      <c r="FB213" s="873">
        <v>651</v>
      </c>
      <c r="FC213" s="873">
        <v>0</v>
      </c>
      <c r="FD213" s="873">
        <v>0</v>
      </c>
      <c r="FE213" s="873">
        <v>0</v>
      </c>
      <c r="FF213" s="873">
        <v>0</v>
      </c>
      <c r="FG213" s="873">
        <v>0</v>
      </c>
      <c r="FH213" s="873">
        <v>0</v>
      </c>
      <c r="FI213" s="873">
        <v>0</v>
      </c>
      <c r="FJ213" s="873">
        <v>0</v>
      </c>
      <c r="FK213" s="873">
        <v>0</v>
      </c>
      <c r="FL213" s="873">
        <v>0</v>
      </c>
      <c r="FM213" s="873">
        <v>0</v>
      </c>
      <c r="FN213" s="873">
        <v>0</v>
      </c>
      <c r="FO213" s="873">
        <v>-3398</v>
      </c>
      <c r="FP213" s="873">
        <v>0</v>
      </c>
      <c r="FQ213" s="873">
        <v>-3398</v>
      </c>
      <c r="FR213" s="873">
        <v>0</v>
      </c>
      <c r="FS213" s="873">
        <v>0</v>
      </c>
      <c r="FT213" s="873">
        <v>0</v>
      </c>
      <c r="FU213" s="873">
        <v>-2986</v>
      </c>
      <c r="FV213" s="873">
        <v>0</v>
      </c>
      <c r="FW213" s="873">
        <v>-2986</v>
      </c>
      <c r="FX213" s="873">
        <v>8396</v>
      </c>
      <c r="FY213" s="873">
        <v>0</v>
      </c>
      <c r="FZ213" s="873">
        <v>8396</v>
      </c>
      <c r="GA213" s="873">
        <v>0</v>
      </c>
      <c r="GB213" s="873">
        <v>0</v>
      </c>
      <c r="GC213" s="873">
        <v>0</v>
      </c>
      <c r="GD213" s="873">
        <v>-7752673</v>
      </c>
      <c r="GE213" s="873">
        <v>0</v>
      </c>
      <c r="GF213" s="873">
        <v>-7752673</v>
      </c>
      <c r="GG213" s="873">
        <v>0</v>
      </c>
      <c r="GH213" s="873">
        <v>0</v>
      </c>
      <c r="GI213" s="873">
        <v>0</v>
      </c>
      <c r="GJ213" s="873">
        <v>-62423</v>
      </c>
      <c r="GK213" s="873">
        <v>0</v>
      </c>
      <c r="GL213" s="873">
        <v>-62423</v>
      </c>
      <c r="GM213" s="873">
        <v>-7814114</v>
      </c>
      <c r="GN213" s="873">
        <v>0</v>
      </c>
      <c r="GO213" s="873">
        <v>-7814114</v>
      </c>
      <c r="GP213" s="873">
        <v>0</v>
      </c>
      <c r="GQ213" s="873">
        <v>0</v>
      </c>
      <c r="GR213" s="873">
        <v>0</v>
      </c>
      <c r="GS213" s="873">
        <v>0</v>
      </c>
      <c r="GT213" s="873">
        <v>0</v>
      </c>
      <c r="GU213" s="873">
        <v>0</v>
      </c>
      <c r="GV213" s="873">
        <v>0</v>
      </c>
      <c r="GW213" s="873">
        <v>0</v>
      </c>
      <c r="GX213" s="873">
        <v>0</v>
      </c>
      <c r="GY213" s="873">
        <v>22846966</v>
      </c>
      <c r="GZ213" s="873">
        <v>0</v>
      </c>
      <c r="HA213" s="873">
        <v>22846966</v>
      </c>
      <c r="HB213" s="873">
        <v>26890</v>
      </c>
      <c r="HC213" s="873">
        <v>0</v>
      </c>
      <c r="HD213" s="873">
        <v>26890</v>
      </c>
      <c r="HE213" s="873">
        <v>-5476598</v>
      </c>
      <c r="HF213" s="873">
        <v>0</v>
      </c>
      <c r="HG213" s="873">
        <v>-5476598</v>
      </c>
      <c r="HH213" s="873">
        <v>-444736</v>
      </c>
      <c r="HI213" s="873">
        <v>0</v>
      </c>
      <c r="HJ213" s="873">
        <v>-444736</v>
      </c>
      <c r="HK213" s="873">
        <v>-6474</v>
      </c>
      <c r="HL213" s="873">
        <v>0</v>
      </c>
      <c r="HM213" s="873">
        <v>-6474</v>
      </c>
      <c r="HN213" s="873">
        <v>-7814114</v>
      </c>
      <c r="HO213" s="873">
        <v>0</v>
      </c>
      <c r="HP213" s="873">
        <v>-7814114</v>
      </c>
      <c r="HQ213" s="873">
        <v>0</v>
      </c>
      <c r="HR213" s="873">
        <v>0</v>
      </c>
      <c r="HS213" s="873">
        <v>0</v>
      </c>
      <c r="HT213" s="873">
        <v>-13715032</v>
      </c>
      <c r="HU213" s="873">
        <v>0</v>
      </c>
      <c r="HV213" s="873">
        <v>-13715032</v>
      </c>
      <c r="HW213" s="873">
        <v>9131934</v>
      </c>
      <c r="HX213" s="873">
        <v>0</v>
      </c>
      <c r="HY213" s="873">
        <v>9131934</v>
      </c>
      <c r="HZ213" s="870" t="s">
        <v>713</v>
      </c>
      <c r="IA213" s="870" t="s">
        <v>712</v>
      </c>
      <c r="IB213" s="870" t="s">
        <v>1907</v>
      </c>
      <c r="IC213" s="870" t="s">
        <v>2734</v>
      </c>
      <c r="ID213" s="870" t="s">
        <v>2949</v>
      </c>
    </row>
    <row r="214" spans="1:238" x14ac:dyDescent="0.2">
      <c r="A214" s="870" t="s">
        <v>3070</v>
      </c>
      <c r="B214" s="870" t="s">
        <v>475</v>
      </c>
      <c r="C214" s="870" t="s">
        <v>474</v>
      </c>
      <c r="D214" s="873">
        <v>17816587</v>
      </c>
      <c r="E214" s="873">
        <v>0</v>
      </c>
      <c r="F214" s="873">
        <v>17816587</v>
      </c>
      <c r="G214" s="873">
        <v>-957238</v>
      </c>
      <c r="H214" s="873">
        <v>0</v>
      </c>
      <c r="I214" s="873">
        <v>-957238</v>
      </c>
      <c r="J214" s="873">
        <v>-96676</v>
      </c>
      <c r="K214" s="873">
        <v>0</v>
      </c>
      <c r="L214" s="873">
        <v>-96676</v>
      </c>
      <c r="M214" s="873">
        <v>119181</v>
      </c>
      <c r="N214" s="873">
        <v>0</v>
      </c>
      <c r="O214" s="873">
        <v>119181</v>
      </c>
      <c r="P214" s="873">
        <v>85966</v>
      </c>
      <c r="Q214" s="873">
        <v>0</v>
      </c>
      <c r="R214" s="873">
        <v>85966</v>
      </c>
      <c r="S214" s="873">
        <v>6981</v>
      </c>
      <c r="T214" s="873">
        <v>0</v>
      </c>
      <c r="U214" s="873">
        <v>6981</v>
      </c>
      <c r="V214" s="873">
        <v>115452</v>
      </c>
      <c r="W214" s="873">
        <v>0</v>
      </c>
      <c r="X214" s="873">
        <v>115452</v>
      </c>
      <c r="Y214" s="873">
        <v>-3553581</v>
      </c>
      <c r="Z214" s="873">
        <v>0</v>
      </c>
      <c r="AA214" s="873">
        <v>-3553581</v>
      </c>
      <c r="AB214" s="873">
        <v>-12268</v>
      </c>
      <c r="AC214" s="873">
        <v>0</v>
      </c>
      <c r="AD214" s="873">
        <v>-12268</v>
      </c>
      <c r="AE214" s="873">
        <v>-191954</v>
      </c>
      <c r="AF214" s="873">
        <v>0</v>
      </c>
      <c r="AG214" s="873">
        <v>-191954</v>
      </c>
      <c r="AH214" s="873">
        <v>-1694</v>
      </c>
      <c r="AI214" s="873">
        <v>0</v>
      </c>
      <c r="AJ214" s="873">
        <v>-1694</v>
      </c>
      <c r="AK214" s="873">
        <v>0</v>
      </c>
      <c r="AL214" s="873">
        <v>0</v>
      </c>
      <c r="AM214" s="873">
        <v>0</v>
      </c>
      <c r="AN214" s="873">
        <v>-9258</v>
      </c>
      <c r="AO214" s="873">
        <v>0</v>
      </c>
      <c r="AP214" s="873">
        <v>-9258</v>
      </c>
      <c r="AQ214" s="873">
        <v>0</v>
      </c>
      <c r="AR214" s="873">
        <v>0</v>
      </c>
      <c r="AS214" s="873">
        <v>0</v>
      </c>
      <c r="AT214" s="873">
        <v>-181002</v>
      </c>
      <c r="AU214" s="873">
        <v>0</v>
      </c>
      <c r="AV214" s="873">
        <v>-181002</v>
      </c>
      <c r="AW214" s="873">
        <v>3125</v>
      </c>
      <c r="AX214" s="873">
        <v>0</v>
      </c>
      <c r="AY214" s="873">
        <v>3125</v>
      </c>
      <c r="AZ214" s="873">
        <v>272003</v>
      </c>
      <c r="BA214" s="873">
        <v>0</v>
      </c>
      <c r="BB214" s="873">
        <v>272003</v>
      </c>
      <c r="BC214" s="873">
        <v>128756</v>
      </c>
      <c r="BD214" s="873">
        <v>0</v>
      </c>
      <c r="BE214" s="873">
        <v>128756</v>
      </c>
      <c r="BF214" s="873">
        <v>-639665</v>
      </c>
      <c r="BG214" s="873">
        <v>0</v>
      </c>
      <c r="BH214" s="873">
        <v>-639665</v>
      </c>
      <c r="BI214" s="873">
        <v>7425</v>
      </c>
      <c r="BJ214" s="873">
        <v>0</v>
      </c>
      <c r="BK214" s="873">
        <v>7425</v>
      </c>
      <c r="BL214" s="873">
        <v>-48892</v>
      </c>
      <c r="BM214" s="873">
        <v>0</v>
      </c>
      <c r="BN214" s="873">
        <v>-48892</v>
      </c>
      <c r="BO214" s="873">
        <v>0</v>
      </c>
      <c r="BP214" s="873">
        <v>0</v>
      </c>
      <c r="BQ214" s="873">
        <v>0</v>
      </c>
      <c r="BR214" s="873">
        <v>-1050</v>
      </c>
      <c r="BS214" s="873">
        <v>0</v>
      </c>
      <c r="BT214" s="873">
        <v>-1050</v>
      </c>
      <c r="BU214" s="873">
        <v>121</v>
      </c>
      <c r="BV214" s="873">
        <v>0</v>
      </c>
      <c r="BW214" s="873">
        <v>121</v>
      </c>
      <c r="BX214" s="873">
        <v>0</v>
      </c>
      <c r="BY214" s="873">
        <v>0</v>
      </c>
      <c r="BZ214" s="873">
        <v>0</v>
      </c>
      <c r="CA214" s="873">
        <v>0</v>
      </c>
      <c r="CB214" s="873">
        <v>0</v>
      </c>
      <c r="CC214" s="873">
        <v>0</v>
      </c>
      <c r="CD214" s="873">
        <v>-4026837</v>
      </c>
      <c r="CE214" s="873">
        <v>0</v>
      </c>
      <c r="CF214" s="873">
        <v>-4026837</v>
      </c>
      <c r="CG214" s="873">
        <v>-14715</v>
      </c>
      <c r="CH214" s="873">
        <v>0</v>
      </c>
      <c r="CI214" s="873">
        <v>-14715</v>
      </c>
      <c r="CJ214" s="873">
        <v>-5535</v>
      </c>
      <c r="CK214" s="873">
        <v>0</v>
      </c>
      <c r="CL214" s="873">
        <v>-5535</v>
      </c>
      <c r="CM214" s="873">
        <v>-591293</v>
      </c>
      <c r="CN214" s="873">
        <v>0</v>
      </c>
      <c r="CO214" s="873">
        <v>-591293</v>
      </c>
      <c r="CP214" s="873">
        <v>172698</v>
      </c>
      <c r="CQ214" s="873">
        <v>0</v>
      </c>
      <c r="CR214" s="873">
        <v>172698</v>
      </c>
      <c r="CS214" s="873">
        <v>-438845</v>
      </c>
      <c r="CT214" s="873">
        <v>0</v>
      </c>
      <c r="CU214" s="873">
        <v>-438845</v>
      </c>
      <c r="CV214" s="873">
        <v>-60225</v>
      </c>
      <c r="CW214" s="873">
        <v>0</v>
      </c>
      <c r="CX214" s="873">
        <v>-60225</v>
      </c>
      <c r="CY214" s="873">
        <v>1781</v>
      </c>
      <c r="CZ214" s="873">
        <v>0</v>
      </c>
      <c r="DA214" s="873">
        <v>1781</v>
      </c>
      <c r="DB214" s="873">
        <v>-3493</v>
      </c>
      <c r="DC214" s="873">
        <v>0</v>
      </c>
      <c r="DD214" s="873">
        <v>-3493</v>
      </c>
      <c r="DE214" s="873">
        <v>0</v>
      </c>
      <c r="DF214" s="873">
        <v>0</v>
      </c>
      <c r="DG214" s="873">
        <v>0</v>
      </c>
      <c r="DH214" s="873">
        <v>-2826</v>
      </c>
      <c r="DI214" s="873">
        <v>0</v>
      </c>
      <c r="DJ214" s="873">
        <v>-2826</v>
      </c>
      <c r="DK214" s="873">
        <v>0</v>
      </c>
      <c r="DL214" s="873">
        <v>0</v>
      </c>
      <c r="DM214" s="873">
        <v>0</v>
      </c>
      <c r="DN214" s="873">
        <v>-1050</v>
      </c>
      <c r="DO214" s="873">
        <v>0</v>
      </c>
      <c r="DP214" s="873">
        <v>-1050</v>
      </c>
      <c r="DQ214" s="873">
        <v>121</v>
      </c>
      <c r="DR214" s="873">
        <v>0</v>
      </c>
      <c r="DS214" s="873">
        <v>121</v>
      </c>
      <c r="DT214" s="873">
        <v>0</v>
      </c>
      <c r="DU214" s="873">
        <v>0</v>
      </c>
      <c r="DV214" s="873">
        <v>0</v>
      </c>
      <c r="DW214" s="873">
        <v>0</v>
      </c>
      <c r="DX214" s="873">
        <v>0</v>
      </c>
      <c r="DY214" s="873">
        <v>0</v>
      </c>
      <c r="DZ214" s="873">
        <v>-19309</v>
      </c>
      <c r="EA214" s="873">
        <v>0</v>
      </c>
      <c r="EB214" s="873">
        <v>-19309</v>
      </c>
      <c r="EC214" s="873">
        <v>0</v>
      </c>
      <c r="ED214" s="873">
        <v>0</v>
      </c>
      <c r="EE214" s="873">
        <v>0</v>
      </c>
      <c r="EF214" s="873">
        <v>0</v>
      </c>
      <c r="EG214" s="873">
        <v>0</v>
      </c>
      <c r="EH214" s="873">
        <v>-85001</v>
      </c>
      <c r="EI214" s="873">
        <v>0</v>
      </c>
      <c r="EJ214" s="873">
        <v>-85001</v>
      </c>
      <c r="EK214" s="873">
        <v>0</v>
      </c>
      <c r="EL214" s="873">
        <v>0</v>
      </c>
      <c r="EM214" s="873">
        <v>0</v>
      </c>
      <c r="EN214" s="873">
        <v>0</v>
      </c>
      <c r="EO214" s="873">
        <v>0</v>
      </c>
      <c r="EP214" s="873">
        <v>0</v>
      </c>
      <c r="EQ214" s="873">
        <v>0</v>
      </c>
      <c r="ER214" s="873">
        <v>0</v>
      </c>
      <c r="ES214" s="873">
        <v>0</v>
      </c>
      <c r="ET214" s="873">
        <v>0</v>
      </c>
      <c r="EU214" s="873">
        <v>0</v>
      </c>
      <c r="EV214" s="873">
        <v>0</v>
      </c>
      <c r="EW214" s="873">
        <v>286</v>
      </c>
      <c r="EX214" s="873">
        <v>0</v>
      </c>
      <c r="EY214" s="873">
        <v>286</v>
      </c>
      <c r="EZ214" s="873">
        <v>0</v>
      </c>
      <c r="FA214" s="873">
        <v>0</v>
      </c>
      <c r="FB214" s="873">
        <v>0</v>
      </c>
      <c r="FC214" s="873">
        <v>-1050</v>
      </c>
      <c r="FD214" s="873">
        <v>0</v>
      </c>
      <c r="FE214" s="873">
        <v>-1050</v>
      </c>
      <c r="FF214" s="873">
        <v>121</v>
      </c>
      <c r="FG214" s="873">
        <v>0</v>
      </c>
      <c r="FH214" s="873">
        <v>121</v>
      </c>
      <c r="FI214" s="873">
        <v>0</v>
      </c>
      <c r="FJ214" s="873">
        <v>0</v>
      </c>
      <c r="FK214" s="873">
        <v>0</v>
      </c>
      <c r="FL214" s="873">
        <v>0</v>
      </c>
      <c r="FM214" s="873">
        <v>0</v>
      </c>
      <c r="FN214" s="873">
        <v>0</v>
      </c>
      <c r="FO214" s="873">
        <v>-5066</v>
      </c>
      <c r="FP214" s="873">
        <v>0</v>
      </c>
      <c r="FQ214" s="873">
        <v>-5066</v>
      </c>
      <c r="FR214" s="873">
        <v>0</v>
      </c>
      <c r="FS214" s="873">
        <v>0</v>
      </c>
      <c r="FT214" s="873">
        <v>0</v>
      </c>
      <c r="FU214" s="873">
        <v>0</v>
      </c>
      <c r="FV214" s="873">
        <v>0</v>
      </c>
      <c r="FW214" s="873">
        <v>0</v>
      </c>
      <c r="FX214" s="873">
        <v>7440</v>
      </c>
      <c r="FY214" s="873">
        <v>0</v>
      </c>
      <c r="FZ214" s="873">
        <v>7440</v>
      </c>
      <c r="GA214" s="873">
        <v>1868</v>
      </c>
      <c r="GB214" s="873">
        <v>0</v>
      </c>
      <c r="GC214" s="873">
        <v>1868</v>
      </c>
      <c r="GD214" s="873">
        <v>-5119915</v>
      </c>
      <c r="GE214" s="873">
        <v>0</v>
      </c>
      <c r="GF214" s="873">
        <v>-5119915</v>
      </c>
      <c r="GG214" s="873">
        <v>-1624</v>
      </c>
      <c r="GH214" s="873">
        <v>0</v>
      </c>
      <c r="GI214" s="873">
        <v>-1624</v>
      </c>
      <c r="GJ214" s="873">
        <v>-151542</v>
      </c>
      <c r="GK214" s="873">
        <v>0</v>
      </c>
      <c r="GL214" s="873">
        <v>-151542</v>
      </c>
      <c r="GM214" s="873">
        <v>-5269482</v>
      </c>
      <c r="GN214" s="873">
        <v>0</v>
      </c>
      <c r="GO214" s="873">
        <v>-5269482</v>
      </c>
      <c r="GP214" s="873">
        <v>0</v>
      </c>
      <c r="GQ214" s="873">
        <v>0</v>
      </c>
      <c r="GR214" s="873">
        <v>0</v>
      </c>
      <c r="GS214" s="873">
        <v>0</v>
      </c>
      <c r="GT214" s="873">
        <v>0</v>
      </c>
      <c r="GU214" s="873">
        <v>0</v>
      </c>
      <c r="GV214" s="873">
        <v>0</v>
      </c>
      <c r="GW214" s="873">
        <v>0</v>
      </c>
      <c r="GX214" s="873">
        <v>0</v>
      </c>
      <c r="GY214" s="873">
        <v>16859349</v>
      </c>
      <c r="GZ214" s="873">
        <v>0</v>
      </c>
      <c r="HA214" s="873">
        <v>16859349</v>
      </c>
      <c r="HB214" s="873">
        <v>115452</v>
      </c>
      <c r="HC214" s="873">
        <v>0</v>
      </c>
      <c r="HD214" s="873">
        <v>115452</v>
      </c>
      <c r="HE214" s="873">
        <v>-4026837</v>
      </c>
      <c r="HF214" s="873">
        <v>0</v>
      </c>
      <c r="HG214" s="873">
        <v>-4026837</v>
      </c>
      <c r="HH214" s="873">
        <v>-438845</v>
      </c>
      <c r="HI214" s="873">
        <v>0</v>
      </c>
      <c r="HJ214" s="873">
        <v>-438845</v>
      </c>
      <c r="HK214" s="873">
        <v>-85001</v>
      </c>
      <c r="HL214" s="873">
        <v>0</v>
      </c>
      <c r="HM214" s="873">
        <v>-85001</v>
      </c>
      <c r="HN214" s="873">
        <v>-5269482</v>
      </c>
      <c r="HO214" s="873">
        <v>0</v>
      </c>
      <c r="HP214" s="873">
        <v>-5269482</v>
      </c>
      <c r="HQ214" s="873">
        <v>0</v>
      </c>
      <c r="HR214" s="873">
        <v>0</v>
      </c>
      <c r="HS214" s="873">
        <v>0</v>
      </c>
      <c r="HT214" s="873">
        <v>-9704713</v>
      </c>
      <c r="HU214" s="873">
        <v>0</v>
      </c>
      <c r="HV214" s="873">
        <v>-9704713</v>
      </c>
      <c r="HW214" s="873">
        <v>7154636</v>
      </c>
      <c r="HX214" s="873">
        <v>0</v>
      </c>
      <c r="HY214" s="873">
        <v>7154636</v>
      </c>
      <c r="HZ214" s="870" t="s">
        <v>685</v>
      </c>
      <c r="IA214" s="870" t="s">
        <v>684</v>
      </c>
      <c r="IB214" s="870" t="s">
        <v>1907</v>
      </c>
      <c r="IC214" s="870" t="s">
        <v>2738</v>
      </c>
      <c r="ID214" s="870" t="s">
        <v>2950</v>
      </c>
    </row>
    <row r="215" spans="1:238" x14ac:dyDescent="0.2">
      <c r="A215" s="870" t="s">
        <v>3069</v>
      </c>
      <c r="B215" s="870" t="s">
        <v>477</v>
      </c>
      <c r="C215" s="870" t="s">
        <v>476</v>
      </c>
      <c r="D215" s="873">
        <v>28072037</v>
      </c>
      <c r="E215" s="873">
        <v>0</v>
      </c>
      <c r="F215" s="873">
        <v>28072037</v>
      </c>
      <c r="G215" s="873">
        <v>-220809</v>
      </c>
      <c r="H215" s="873">
        <v>0</v>
      </c>
      <c r="I215" s="873">
        <v>-220809</v>
      </c>
      <c r="J215" s="873">
        <v>-284535</v>
      </c>
      <c r="K215" s="873">
        <v>0</v>
      </c>
      <c r="L215" s="873">
        <v>-284535</v>
      </c>
      <c r="M215" s="873">
        <v>197119</v>
      </c>
      <c r="N215" s="873">
        <v>0</v>
      </c>
      <c r="O215" s="873">
        <v>197119</v>
      </c>
      <c r="P215" s="873">
        <v>85213</v>
      </c>
      <c r="Q215" s="873">
        <v>0</v>
      </c>
      <c r="R215" s="873">
        <v>85213</v>
      </c>
      <c r="S215" s="873">
        <v>-3035</v>
      </c>
      <c r="T215" s="873">
        <v>0</v>
      </c>
      <c r="U215" s="873">
        <v>-3035</v>
      </c>
      <c r="V215" s="873">
        <v>-5238</v>
      </c>
      <c r="W215" s="873">
        <v>0</v>
      </c>
      <c r="X215" s="873">
        <v>-5238</v>
      </c>
      <c r="Y215" s="873">
        <v>-5345897</v>
      </c>
      <c r="Z215" s="873">
        <v>0</v>
      </c>
      <c r="AA215" s="873">
        <v>-5345897</v>
      </c>
      <c r="AB215" s="873">
        <v>-2203</v>
      </c>
      <c r="AC215" s="873">
        <v>0</v>
      </c>
      <c r="AD215" s="873">
        <v>-2203</v>
      </c>
      <c r="AE215" s="873">
        <v>-140817</v>
      </c>
      <c r="AF215" s="873">
        <v>0</v>
      </c>
      <c r="AG215" s="873">
        <v>-140817</v>
      </c>
      <c r="AH215" s="873">
        <v>-4425</v>
      </c>
      <c r="AI215" s="873">
        <v>0</v>
      </c>
      <c r="AJ215" s="873">
        <v>-4425</v>
      </c>
      <c r="AK215" s="873">
        <v>0</v>
      </c>
      <c r="AL215" s="873">
        <v>0</v>
      </c>
      <c r="AM215" s="873">
        <v>0</v>
      </c>
      <c r="AN215" s="873">
        <v>-15223</v>
      </c>
      <c r="AO215" s="873">
        <v>0</v>
      </c>
      <c r="AP215" s="873">
        <v>-15223</v>
      </c>
      <c r="AQ215" s="873">
        <v>0</v>
      </c>
      <c r="AR215" s="873">
        <v>0</v>
      </c>
      <c r="AS215" s="873">
        <v>0</v>
      </c>
      <c r="AT215" s="873">
        <v>-121169</v>
      </c>
      <c r="AU215" s="873">
        <v>0</v>
      </c>
      <c r="AV215" s="873">
        <v>-121169</v>
      </c>
      <c r="AW215" s="873">
        <v>0</v>
      </c>
      <c r="AX215" s="873">
        <v>0</v>
      </c>
      <c r="AY215" s="873">
        <v>0</v>
      </c>
      <c r="AZ215" s="873">
        <v>388530</v>
      </c>
      <c r="BA215" s="873">
        <v>0</v>
      </c>
      <c r="BB215" s="873">
        <v>388530</v>
      </c>
      <c r="BC215" s="873">
        <v>-6574</v>
      </c>
      <c r="BD215" s="873">
        <v>0</v>
      </c>
      <c r="BE215" s="873">
        <v>-6574</v>
      </c>
      <c r="BF215" s="873">
        <v>-2537819</v>
      </c>
      <c r="BG215" s="873">
        <v>0</v>
      </c>
      <c r="BH215" s="873">
        <v>-2537819</v>
      </c>
      <c r="BI215" s="873">
        <v>-3390</v>
      </c>
      <c r="BJ215" s="873">
        <v>0</v>
      </c>
      <c r="BK215" s="873">
        <v>-3390</v>
      </c>
      <c r="BL215" s="873">
        <v>-77619</v>
      </c>
      <c r="BM215" s="873">
        <v>0</v>
      </c>
      <c r="BN215" s="873">
        <v>-77619</v>
      </c>
      <c r="BO215" s="873">
        <v>-6467</v>
      </c>
      <c r="BP215" s="873">
        <v>0</v>
      </c>
      <c r="BQ215" s="873">
        <v>-6467</v>
      </c>
      <c r="BR215" s="873">
        <v>-30741</v>
      </c>
      <c r="BS215" s="873">
        <v>0</v>
      </c>
      <c r="BT215" s="873">
        <v>-30741</v>
      </c>
      <c r="BU215" s="873">
        <v>1340</v>
      </c>
      <c r="BV215" s="873">
        <v>0</v>
      </c>
      <c r="BW215" s="873">
        <v>1340</v>
      </c>
      <c r="BX215" s="873">
        <v>0</v>
      </c>
      <c r="BY215" s="873">
        <v>0</v>
      </c>
      <c r="BZ215" s="873">
        <v>0</v>
      </c>
      <c r="CA215" s="873">
        <v>0</v>
      </c>
      <c r="CB215" s="873">
        <v>0</v>
      </c>
      <c r="CC215" s="873">
        <v>0</v>
      </c>
      <c r="CD215" s="873">
        <v>-7759454</v>
      </c>
      <c r="CE215" s="873">
        <v>0</v>
      </c>
      <c r="CF215" s="873">
        <v>-7759454</v>
      </c>
      <c r="CG215" s="873">
        <v>-51838</v>
      </c>
      <c r="CH215" s="873">
        <v>0</v>
      </c>
      <c r="CI215" s="873">
        <v>-51838</v>
      </c>
      <c r="CJ215" s="873">
        <v>-2462</v>
      </c>
      <c r="CK215" s="873">
        <v>0</v>
      </c>
      <c r="CL215" s="873">
        <v>-2462</v>
      </c>
      <c r="CM215" s="873">
        <v>-524815</v>
      </c>
      <c r="CN215" s="873">
        <v>0</v>
      </c>
      <c r="CO215" s="873">
        <v>-524815</v>
      </c>
      <c r="CP215" s="873">
        <v>5498</v>
      </c>
      <c r="CQ215" s="873">
        <v>0</v>
      </c>
      <c r="CR215" s="873">
        <v>5498</v>
      </c>
      <c r="CS215" s="873">
        <v>-573617</v>
      </c>
      <c r="CT215" s="873">
        <v>0</v>
      </c>
      <c r="CU215" s="873">
        <v>-573617</v>
      </c>
      <c r="CV215" s="873">
        <v>-1021</v>
      </c>
      <c r="CW215" s="873">
        <v>0</v>
      </c>
      <c r="CX215" s="873">
        <v>-1021</v>
      </c>
      <c r="CY215" s="873">
        <v>464</v>
      </c>
      <c r="CZ215" s="873">
        <v>0</v>
      </c>
      <c r="DA215" s="873">
        <v>464</v>
      </c>
      <c r="DB215" s="873">
        <v>0</v>
      </c>
      <c r="DC215" s="873">
        <v>0</v>
      </c>
      <c r="DD215" s="873">
        <v>0</v>
      </c>
      <c r="DE215" s="873">
        <v>0</v>
      </c>
      <c r="DF215" s="873">
        <v>0</v>
      </c>
      <c r="DG215" s="873">
        <v>0</v>
      </c>
      <c r="DH215" s="873">
        <v>0</v>
      </c>
      <c r="DI215" s="873">
        <v>0</v>
      </c>
      <c r="DJ215" s="873">
        <v>0</v>
      </c>
      <c r="DK215" s="873">
        <v>0</v>
      </c>
      <c r="DL215" s="873">
        <v>0</v>
      </c>
      <c r="DM215" s="873">
        <v>0</v>
      </c>
      <c r="DN215" s="873">
        <v>0</v>
      </c>
      <c r="DO215" s="873">
        <v>0</v>
      </c>
      <c r="DP215" s="873">
        <v>0</v>
      </c>
      <c r="DQ215" s="873">
        <v>0</v>
      </c>
      <c r="DR215" s="873">
        <v>0</v>
      </c>
      <c r="DS215" s="873">
        <v>0</v>
      </c>
      <c r="DT215" s="873">
        <v>0</v>
      </c>
      <c r="DU215" s="873">
        <v>0</v>
      </c>
      <c r="DV215" s="873">
        <v>0</v>
      </c>
      <c r="DW215" s="873">
        <v>0</v>
      </c>
      <c r="DX215" s="873">
        <v>0</v>
      </c>
      <c r="DY215" s="873">
        <v>0</v>
      </c>
      <c r="DZ215" s="873">
        <v>0</v>
      </c>
      <c r="EA215" s="873">
        <v>0</v>
      </c>
      <c r="EB215" s="873">
        <v>0</v>
      </c>
      <c r="EC215" s="873">
        <v>0</v>
      </c>
      <c r="ED215" s="873">
        <v>0</v>
      </c>
      <c r="EE215" s="873">
        <v>0</v>
      </c>
      <c r="EF215" s="873">
        <v>0</v>
      </c>
      <c r="EG215" s="873">
        <v>0</v>
      </c>
      <c r="EH215" s="873">
        <v>-557</v>
      </c>
      <c r="EI215" s="873">
        <v>0</v>
      </c>
      <c r="EJ215" s="873">
        <v>-557</v>
      </c>
      <c r="EK215" s="873">
        <v>0</v>
      </c>
      <c r="EL215" s="873">
        <v>0</v>
      </c>
      <c r="EM215" s="873">
        <v>0</v>
      </c>
      <c r="EN215" s="873">
        <v>0</v>
      </c>
      <c r="EO215" s="873">
        <v>0</v>
      </c>
      <c r="EP215" s="873">
        <v>0</v>
      </c>
      <c r="EQ215" s="873">
        <v>-10496</v>
      </c>
      <c r="ER215" s="873">
        <v>0</v>
      </c>
      <c r="ES215" s="873">
        <v>-10496</v>
      </c>
      <c r="ET215" s="873">
        <v>0</v>
      </c>
      <c r="EU215" s="873">
        <v>0</v>
      </c>
      <c r="EV215" s="873">
        <v>0</v>
      </c>
      <c r="EW215" s="873">
        <v>0</v>
      </c>
      <c r="EX215" s="873">
        <v>0</v>
      </c>
      <c r="EY215" s="873">
        <v>0</v>
      </c>
      <c r="EZ215" s="873">
        <v>0</v>
      </c>
      <c r="FA215" s="873">
        <v>0</v>
      </c>
      <c r="FB215" s="873">
        <v>0</v>
      </c>
      <c r="FC215" s="873">
        <v>-30741</v>
      </c>
      <c r="FD215" s="873">
        <v>0</v>
      </c>
      <c r="FE215" s="873">
        <v>-30741</v>
      </c>
      <c r="FF215" s="873">
        <v>1341</v>
      </c>
      <c r="FG215" s="873">
        <v>0</v>
      </c>
      <c r="FH215" s="873">
        <v>1341</v>
      </c>
      <c r="FI215" s="873">
        <v>0</v>
      </c>
      <c r="FJ215" s="873">
        <v>0</v>
      </c>
      <c r="FK215" s="873">
        <v>0</v>
      </c>
      <c r="FL215" s="873">
        <v>0</v>
      </c>
      <c r="FM215" s="873">
        <v>0</v>
      </c>
      <c r="FN215" s="873">
        <v>0</v>
      </c>
      <c r="FO215" s="873">
        <v>-50243</v>
      </c>
      <c r="FP215" s="873">
        <v>0</v>
      </c>
      <c r="FQ215" s="873">
        <v>-50243</v>
      </c>
      <c r="FR215" s="873">
        <v>-266</v>
      </c>
      <c r="FS215" s="873">
        <v>0</v>
      </c>
      <c r="FT215" s="873">
        <v>-266</v>
      </c>
      <c r="FU215" s="873">
        <v>-70</v>
      </c>
      <c r="FV215" s="873">
        <v>0</v>
      </c>
      <c r="FW215" s="873">
        <v>-70</v>
      </c>
      <c r="FX215" s="873">
        <v>2773</v>
      </c>
      <c r="FY215" s="873">
        <v>0</v>
      </c>
      <c r="FZ215" s="873">
        <v>2773</v>
      </c>
      <c r="GA215" s="873">
        <v>-203</v>
      </c>
      <c r="GB215" s="873">
        <v>0</v>
      </c>
      <c r="GC215" s="873">
        <v>-203</v>
      </c>
      <c r="GD215" s="873">
        <v>-11336268</v>
      </c>
      <c r="GE215" s="873">
        <v>0</v>
      </c>
      <c r="GF215" s="873">
        <v>-11336268</v>
      </c>
      <c r="GG215" s="873">
        <v>0</v>
      </c>
      <c r="GH215" s="873">
        <v>0</v>
      </c>
      <c r="GI215" s="873">
        <v>0</v>
      </c>
      <c r="GJ215" s="873">
        <v>-53532</v>
      </c>
      <c r="GK215" s="873">
        <v>0</v>
      </c>
      <c r="GL215" s="873">
        <v>-53532</v>
      </c>
      <c r="GM215" s="873">
        <v>-11477705</v>
      </c>
      <c r="GN215" s="873">
        <v>0</v>
      </c>
      <c r="GO215" s="873">
        <v>-11477705</v>
      </c>
      <c r="GP215" s="873">
        <v>0</v>
      </c>
      <c r="GQ215" s="873">
        <v>0</v>
      </c>
      <c r="GR215" s="873">
        <v>0</v>
      </c>
      <c r="GS215" s="873">
        <v>0</v>
      </c>
      <c r="GT215" s="873">
        <v>0</v>
      </c>
      <c r="GU215" s="873">
        <v>0</v>
      </c>
      <c r="GV215" s="873">
        <v>0</v>
      </c>
      <c r="GW215" s="873">
        <v>0</v>
      </c>
      <c r="GX215" s="873">
        <v>0</v>
      </c>
      <c r="GY215" s="873">
        <v>27851228</v>
      </c>
      <c r="GZ215" s="873">
        <v>0</v>
      </c>
      <c r="HA215" s="873">
        <v>27851228</v>
      </c>
      <c r="HB215" s="873">
        <v>-5238</v>
      </c>
      <c r="HC215" s="873">
        <v>0</v>
      </c>
      <c r="HD215" s="873">
        <v>-5238</v>
      </c>
      <c r="HE215" s="873">
        <v>-7759454</v>
      </c>
      <c r="HF215" s="873">
        <v>0</v>
      </c>
      <c r="HG215" s="873">
        <v>-7759454</v>
      </c>
      <c r="HH215" s="873">
        <v>-573617</v>
      </c>
      <c r="HI215" s="873">
        <v>0</v>
      </c>
      <c r="HJ215" s="873">
        <v>-573617</v>
      </c>
      <c r="HK215" s="873">
        <v>-557</v>
      </c>
      <c r="HL215" s="873">
        <v>0</v>
      </c>
      <c r="HM215" s="873">
        <v>-557</v>
      </c>
      <c r="HN215" s="873">
        <v>-11477705</v>
      </c>
      <c r="HO215" s="873">
        <v>0</v>
      </c>
      <c r="HP215" s="873">
        <v>-11477705</v>
      </c>
      <c r="HQ215" s="873">
        <v>0</v>
      </c>
      <c r="HR215" s="873">
        <v>0</v>
      </c>
      <c r="HS215" s="873">
        <v>0</v>
      </c>
      <c r="HT215" s="873">
        <v>-19816571</v>
      </c>
      <c r="HU215" s="873">
        <v>0</v>
      </c>
      <c r="HV215" s="873">
        <v>-19816571</v>
      </c>
      <c r="HW215" s="873">
        <v>8034657</v>
      </c>
      <c r="HX215" s="873">
        <v>0</v>
      </c>
      <c r="HY215" s="873">
        <v>8034657</v>
      </c>
      <c r="HZ215" s="870" t="s">
        <v>706</v>
      </c>
      <c r="IA215" s="870" t="s">
        <v>705</v>
      </c>
      <c r="IB215" s="870" t="s">
        <v>1907</v>
      </c>
      <c r="IC215" s="870" t="s">
        <v>2735</v>
      </c>
      <c r="ID215" s="870" t="s">
        <v>2951</v>
      </c>
    </row>
    <row r="216" spans="1:238" x14ac:dyDescent="0.2">
      <c r="A216" s="870" t="s">
        <v>3069</v>
      </c>
      <c r="B216" s="870" t="s">
        <v>479</v>
      </c>
      <c r="C216" s="870" t="s">
        <v>478</v>
      </c>
      <c r="D216" s="873">
        <v>95430148</v>
      </c>
      <c r="E216" s="873">
        <v>1235112</v>
      </c>
      <c r="F216" s="873">
        <v>96665260</v>
      </c>
      <c r="G216" s="873">
        <v>-1485880</v>
      </c>
      <c r="H216" s="873">
        <v>-25733</v>
      </c>
      <c r="I216" s="873">
        <v>-1511613</v>
      </c>
      <c r="J216" s="873">
        <v>-300626</v>
      </c>
      <c r="K216" s="873">
        <v>-5607</v>
      </c>
      <c r="L216" s="873">
        <v>-306233</v>
      </c>
      <c r="M216" s="873">
        <v>264017</v>
      </c>
      <c r="N216" s="873">
        <v>0</v>
      </c>
      <c r="O216" s="873">
        <v>264017</v>
      </c>
      <c r="P216" s="873">
        <v>1638749</v>
      </c>
      <c r="Q216" s="873">
        <v>0</v>
      </c>
      <c r="R216" s="873">
        <v>1638749</v>
      </c>
      <c r="S216" s="873">
        <v>68834</v>
      </c>
      <c r="T216" s="873">
        <v>12571</v>
      </c>
      <c r="U216" s="873">
        <v>81405</v>
      </c>
      <c r="V216" s="873">
        <v>1670974</v>
      </c>
      <c r="W216" s="873">
        <v>6964</v>
      </c>
      <c r="X216" s="873">
        <v>1677938</v>
      </c>
      <c r="Y216" s="873">
        <v>-9588263</v>
      </c>
      <c r="Z216" s="873">
        <v>-21453</v>
      </c>
      <c r="AA216" s="873">
        <v>-9609716</v>
      </c>
      <c r="AB216" s="873">
        <v>-61839</v>
      </c>
      <c r="AC216" s="873">
        <v>0</v>
      </c>
      <c r="AD216" s="873">
        <v>-61839</v>
      </c>
      <c r="AE216" s="873">
        <v>-321323</v>
      </c>
      <c r="AF216" s="873">
        <v>-1092</v>
      </c>
      <c r="AG216" s="873">
        <v>-322415</v>
      </c>
      <c r="AH216" s="873">
        <v>1338</v>
      </c>
      <c r="AI216" s="873">
        <v>0</v>
      </c>
      <c r="AJ216" s="873">
        <v>1338</v>
      </c>
      <c r="AK216" s="873">
        <v>0</v>
      </c>
      <c r="AL216" s="873">
        <v>0</v>
      </c>
      <c r="AM216" s="873">
        <v>0</v>
      </c>
      <c r="AN216" s="873">
        <v>3754</v>
      </c>
      <c r="AO216" s="873">
        <v>0</v>
      </c>
      <c r="AP216" s="873">
        <v>3754</v>
      </c>
      <c r="AQ216" s="873">
        <v>-4119</v>
      </c>
      <c r="AR216" s="873">
        <v>0</v>
      </c>
      <c r="AS216" s="873">
        <v>-4119</v>
      </c>
      <c r="AT216" s="873">
        <v>-326415</v>
      </c>
      <c r="AU216" s="873">
        <v>-1092</v>
      </c>
      <c r="AV216" s="873">
        <v>-327507</v>
      </c>
      <c r="AW216" s="873">
        <v>-9858</v>
      </c>
      <c r="AX216" s="873">
        <v>0</v>
      </c>
      <c r="AY216" s="873">
        <v>-9858</v>
      </c>
      <c r="AZ216" s="873">
        <v>1782658</v>
      </c>
      <c r="BA216" s="873">
        <v>20007</v>
      </c>
      <c r="BB216" s="873">
        <v>1802665</v>
      </c>
      <c r="BC216" s="873">
        <v>36021</v>
      </c>
      <c r="BD216" s="873">
        <v>105</v>
      </c>
      <c r="BE216" s="873">
        <v>36126</v>
      </c>
      <c r="BF216" s="873">
        <v>-5709194</v>
      </c>
      <c r="BG216" s="873">
        <v>-121856</v>
      </c>
      <c r="BH216" s="873">
        <v>-5831050</v>
      </c>
      <c r="BI216" s="873">
        <v>4305</v>
      </c>
      <c r="BJ216" s="873">
        <v>0</v>
      </c>
      <c r="BK216" s="873">
        <v>4305</v>
      </c>
      <c r="BL216" s="873">
        <v>-15575</v>
      </c>
      <c r="BM216" s="873">
        <v>0</v>
      </c>
      <c r="BN216" s="873">
        <v>-15575</v>
      </c>
      <c r="BO216" s="873">
        <v>0</v>
      </c>
      <c r="BP216" s="873">
        <v>0</v>
      </c>
      <c r="BQ216" s="873">
        <v>0</v>
      </c>
      <c r="BR216" s="873">
        <v>-9866</v>
      </c>
      <c r="BS216" s="873">
        <v>0</v>
      </c>
      <c r="BT216" s="873">
        <v>-9866</v>
      </c>
      <c r="BU216" s="873">
        <v>0</v>
      </c>
      <c r="BV216" s="873">
        <v>0</v>
      </c>
      <c r="BW216" s="873">
        <v>0</v>
      </c>
      <c r="BX216" s="873">
        <v>0</v>
      </c>
      <c r="BY216" s="873">
        <v>0</v>
      </c>
      <c r="BZ216" s="873">
        <v>0</v>
      </c>
      <c r="CA216" s="873">
        <v>0</v>
      </c>
      <c r="CB216" s="873">
        <v>0</v>
      </c>
      <c r="CC216" s="873">
        <v>0</v>
      </c>
      <c r="CD216" s="873">
        <v>-13821237</v>
      </c>
      <c r="CE216" s="873">
        <v>-124289</v>
      </c>
      <c r="CF216" s="873">
        <v>-13945526</v>
      </c>
      <c r="CG216" s="873">
        <v>0</v>
      </c>
      <c r="CH216" s="873">
        <v>0</v>
      </c>
      <c r="CI216" s="873">
        <v>0</v>
      </c>
      <c r="CJ216" s="873">
        <v>0</v>
      </c>
      <c r="CK216" s="873">
        <v>0</v>
      </c>
      <c r="CL216" s="873">
        <v>0</v>
      </c>
      <c r="CM216" s="873">
        <v>-1634347</v>
      </c>
      <c r="CN216" s="873">
        <v>-63224</v>
      </c>
      <c r="CO216" s="873">
        <v>-1697571</v>
      </c>
      <c r="CP216" s="873">
        <v>-64020</v>
      </c>
      <c r="CQ216" s="873">
        <v>-1908</v>
      </c>
      <c r="CR216" s="873">
        <v>-65928</v>
      </c>
      <c r="CS216" s="873">
        <v>-1698367</v>
      </c>
      <c r="CT216" s="873">
        <v>-65132</v>
      </c>
      <c r="CU216" s="873">
        <v>-1763499</v>
      </c>
      <c r="CV216" s="873">
        <v>-103882</v>
      </c>
      <c r="CW216" s="873">
        <v>0</v>
      </c>
      <c r="CX216" s="873">
        <v>-103882</v>
      </c>
      <c r="CY216" s="873">
        <v>-5901</v>
      </c>
      <c r="CZ216" s="873">
        <v>0</v>
      </c>
      <c r="DA216" s="873">
        <v>-5901</v>
      </c>
      <c r="DB216" s="873">
        <v>-642238</v>
      </c>
      <c r="DC216" s="873">
        <v>0</v>
      </c>
      <c r="DD216" s="873">
        <v>-642238</v>
      </c>
      <c r="DE216" s="873">
        <v>5514</v>
      </c>
      <c r="DF216" s="873">
        <v>0</v>
      </c>
      <c r="DG216" s="873">
        <v>5514</v>
      </c>
      <c r="DH216" s="873">
        <v>-3894</v>
      </c>
      <c r="DI216" s="873">
        <v>0</v>
      </c>
      <c r="DJ216" s="873">
        <v>-3894</v>
      </c>
      <c r="DK216" s="873">
        <v>0</v>
      </c>
      <c r="DL216" s="873">
        <v>0</v>
      </c>
      <c r="DM216" s="873">
        <v>0</v>
      </c>
      <c r="DN216" s="873">
        <v>0</v>
      </c>
      <c r="DO216" s="873">
        <v>0</v>
      </c>
      <c r="DP216" s="873">
        <v>0</v>
      </c>
      <c r="DQ216" s="873">
        <v>0</v>
      </c>
      <c r="DR216" s="873">
        <v>0</v>
      </c>
      <c r="DS216" s="873">
        <v>0</v>
      </c>
      <c r="DT216" s="873">
        <v>0</v>
      </c>
      <c r="DU216" s="873">
        <v>0</v>
      </c>
      <c r="DV216" s="873">
        <v>0</v>
      </c>
      <c r="DW216" s="873">
        <v>0</v>
      </c>
      <c r="DX216" s="873">
        <v>0</v>
      </c>
      <c r="DY216" s="873">
        <v>0</v>
      </c>
      <c r="DZ216" s="873">
        <v>0</v>
      </c>
      <c r="EA216" s="873">
        <v>-117639</v>
      </c>
      <c r="EB216" s="873">
        <v>-117639</v>
      </c>
      <c r="EC216" s="873">
        <v>0</v>
      </c>
      <c r="ED216" s="873">
        <v>4868</v>
      </c>
      <c r="EE216" s="873">
        <v>4868</v>
      </c>
      <c r="EF216" s="873">
        <v>-112771</v>
      </c>
      <c r="EG216" s="873">
        <v>0</v>
      </c>
      <c r="EH216" s="873">
        <v>-750401</v>
      </c>
      <c r="EI216" s="873">
        <v>-112771</v>
      </c>
      <c r="EJ216" s="873">
        <v>-863172</v>
      </c>
      <c r="EK216" s="873">
        <v>0</v>
      </c>
      <c r="EL216" s="873">
        <v>0</v>
      </c>
      <c r="EM216" s="873">
        <v>0</v>
      </c>
      <c r="EN216" s="873">
        <v>0</v>
      </c>
      <c r="EO216" s="873">
        <v>0</v>
      </c>
      <c r="EP216" s="873">
        <v>0</v>
      </c>
      <c r="EQ216" s="873">
        <v>0</v>
      </c>
      <c r="ER216" s="873">
        <v>0</v>
      </c>
      <c r="ES216" s="873">
        <v>0</v>
      </c>
      <c r="ET216" s="873">
        <v>0</v>
      </c>
      <c r="EU216" s="873">
        <v>0</v>
      </c>
      <c r="EV216" s="873">
        <v>0</v>
      </c>
      <c r="EW216" s="873">
        <v>0</v>
      </c>
      <c r="EX216" s="873">
        <v>0</v>
      </c>
      <c r="EY216" s="873">
        <v>0</v>
      </c>
      <c r="EZ216" s="873">
        <v>0</v>
      </c>
      <c r="FA216" s="873">
        <v>0</v>
      </c>
      <c r="FB216" s="873">
        <v>0</v>
      </c>
      <c r="FC216" s="873">
        <v>0</v>
      </c>
      <c r="FD216" s="873">
        <v>0</v>
      </c>
      <c r="FE216" s="873">
        <v>0</v>
      </c>
      <c r="FF216" s="873">
        <v>0</v>
      </c>
      <c r="FG216" s="873">
        <v>0</v>
      </c>
      <c r="FH216" s="873">
        <v>0</v>
      </c>
      <c r="FI216" s="873">
        <v>0</v>
      </c>
      <c r="FJ216" s="873">
        <v>0</v>
      </c>
      <c r="FK216" s="873">
        <v>0</v>
      </c>
      <c r="FL216" s="873">
        <v>0</v>
      </c>
      <c r="FM216" s="873">
        <v>0</v>
      </c>
      <c r="FN216" s="873">
        <v>0</v>
      </c>
      <c r="FO216" s="873">
        <v>-23689</v>
      </c>
      <c r="FP216" s="873">
        <v>0</v>
      </c>
      <c r="FQ216" s="873">
        <v>-23689</v>
      </c>
      <c r="FR216" s="873">
        <v>2464</v>
      </c>
      <c r="FS216" s="873">
        <v>0</v>
      </c>
      <c r="FT216" s="873">
        <v>2464</v>
      </c>
      <c r="FU216" s="873">
        <v>-2218</v>
      </c>
      <c r="FV216" s="873">
        <v>-180</v>
      </c>
      <c r="FW216" s="873">
        <v>-2398</v>
      </c>
      <c r="FX216" s="873">
        <v>2457</v>
      </c>
      <c r="FY216" s="873">
        <v>0</v>
      </c>
      <c r="FZ216" s="873">
        <v>2457</v>
      </c>
      <c r="GA216" s="873">
        <v>8</v>
      </c>
      <c r="GB216" s="873">
        <v>0</v>
      </c>
      <c r="GC216" s="873">
        <v>8</v>
      </c>
      <c r="GD216" s="873">
        <v>-33621413</v>
      </c>
      <c r="GE216" s="873">
        <v>-24950</v>
      </c>
      <c r="GF216" s="873">
        <v>-33646363</v>
      </c>
      <c r="GG216" s="873">
        <v>-750107</v>
      </c>
      <c r="GH216" s="873">
        <v>0</v>
      </c>
      <c r="GI216" s="873">
        <v>-750107</v>
      </c>
      <c r="GJ216" s="873">
        <v>-253504</v>
      </c>
      <c r="GK216" s="873">
        <v>0</v>
      </c>
      <c r="GL216" s="873">
        <v>-253504</v>
      </c>
      <c r="GM216" s="873">
        <v>-34646002</v>
      </c>
      <c r="GN216" s="873">
        <v>-25130</v>
      </c>
      <c r="GO216" s="873">
        <v>-34671132</v>
      </c>
      <c r="GP216" s="873">
        <v>0</v>
      </c>
      <c r="GQ216" s="873">
        <v>0</v>
      </c>
      <c r="GR216" s="873">
        <v>0</v>
      </c>
      <c r="GS216" s="873">
        <v>0</v>
      </c>
      <c r="GT216" s="873">
        <v>0</v>
      </c>
      <c r="GU216" s="873">
        <v>0</v>
      </c>
      <c r="GV216" s="873">
        <v>0</v>
      </c>
      <c r="GW216" s="873">
        <v>0</v>
      </c>
      <c r="GX216" s="873">
        <v>0</v>
      </c>
      <c r="GY216" s="873">
        <v>93944268</v>
      </c>
      <c r="GZ216" s="873">
        <v>1209379</v>
      </c>
      <c r="HA216" s="873">
        <v>95153647</v>
      </c>
      <c r="HB216" s="873">
        <v>1670974</v>
      </c>
      <c r="HC216" s="873">
        <v>6964</v>
      </c>
      <c r="HD216" s="873">
        <v>1677938</v>
      </c>
      <c r="HE216" s="873">
        <v>-13821237</v>
      </c>
      <c r="HF216" s="873">
        <v>-124289</v>
      </c>
      <c r="HG216" s="873">
        <v>-13945526</v>
      </c>
      <c r="HH216" s="873">
        <v>-1698367</v>
      </c>
      <c r="HI216" s="873">
        <v>-65132</v>
      </c>
      <c r="HJ216" s="873">
        <v>-1763499</v>
      </c>
      <c r="HK216" s="873">
        <v>-750401</v>
      </c>
      <c r="HL216" s="873">
        <v>-112771</v>
      </c>
      <c r="HM216" s="873">
        <v>-863172</v>
      </c>
      <c r="HN216" s="873">
        <v>-34646002</v>
      </c>
      <c r="HO216" s="873">
        <v>-25130</v>
      </c>
      <c r="HP216" s="873">
        <v>-34671132</v>
      </c>
      <c r="HQ216" s="873">
        <v>0</v>
      </c>
      <c r="HR216" s="873">
        <v>0</v>
      </c>
      <c r="HS216" s="873">
        <v>0</v>
      </c>
      <c r="HT216" s="873">
        <v>-49245033</v>
      </c>
      <c r="HU216" s="873">
        <v>-320358</v>
      </c>
      <c r="HV216" s="873">
        <v>-49565391</v>
      </c>
      <c r="HW216" s="873">
        <v>44699235</v>
      </c>
      <c r="HX216" s="873">
        <v>889021</v>
      </c>
      <c r="HY216" s="873">
        <v>45588256</v>
      </c>
      <c r="HZ216" s="870" t="s">
        <v>690</v>
      </c>
      <c r="IA216" s="870" t="s">
        <v>732</v>
      </c>
      <c r="IB216" s="870" t="s">
        <v>1909</v>
      </c>
      <c r="IC216" s="870" t="s">
        <v>2739</v>
      </c>
      <c r="ID216" s="870" t="s">
        <v>2952</v>
      </c>
    </row>
    <row r="217" spans="1:238" x14ac:dyDescent="0.2">
      <c r="A217" s="870" t="s">
        <v>3069</v>
      </c>
      <c r="B217" s="870" t="s">
        <v>481</v>
      </c>
      <c r="C217" s="870" t="s">
        <v>480</v>
      </c>
      <c r="D217" s="873">
        <v>61877593</v>
      </c>
      <c r="E217" s="873">
        <v>0</v>
      </c>
      <c r="F217" s="873">
        <v>61877593</v>
      </c>
      <c r="G217" s="873">
        <v>-1128155</v>
      </c>
      <c r="H217" s="873">
        <v>0</v>
      </c>
      <c r="I217" s="873">
        <v>-1128155</v>
      </c>
      <c r="J217" s="873">
        <v>-131394</v>
      </c>
      <c r="K217" s="873">
        <v>0</v>
      </c>
      <c r="L217" s="873">
        <v>-131394</v>
      </c>
      <c r="M217" s="873">
        <v>-125923</v>
      </c>
      <c r="N217" s="873">
        <v>0</v>
      </c>
      <c r="O217" s="873">
        <v>-125923</v>
      </c>
      <c r="P217" s="873">
        <v>354606</v>
      </c>
      <c r="Q217" s="873">
        <v>0</v>
      </c>
      <c r="R217" s="873">
        <v>354606</v>
      </c>
      <c r="S217" s="873">
        <v>1644</v>
      </c>
      <c r="T217" s="873">
        <v>0</v>
      </c>
      <c r="U217" s="873">
        <v>1644</v>
      </c>
      <c r="V217" s="873">
        <v>98933</v>
      </c>
      <c r="W217" s="873">
        <v>0</v>
      </c>
      <c r="X217" s="873">
        <v>98933</v>
      </c>
      <c r="Y217" s="873">
        <v>-3419273</v>
      </c>
      <c r="Z217" s="873">
        <v>0</v>
      </c>
      <c r="AA217" s="873">
        <v>-3419273</v>
      </c>
      <c r="AB217" s="873">
        <v>0</v>
      </c>
      <c r="AC217" s="873">
        <v>0</v>
      </c>
      <c r="AD217" s="873">
        <v>0</v>
      </c>
      <c r="AE217" s="873">
        <v>-70005</v>
      </c>
      <c r="AF217" s="873">
        <v>0</v>
      </c>
      <c r="AG217" s="873">
        <v>-70005</v>
      </c>
      <c r="AH217" s="873">
        <v>0</v>
      </c>
      <c r="AI217" s="873">
        <v>0</v>
      </c>
      <c r="AJ217" s="873">
        <v>0</v>
      </c>
      <c r="AK217" s="873">
        <v>0</v>
      </c>
      <c r="AL217" s="873">
        <v>0</v>
      </c>
      <c r="AM217" s="873">
        <v>0</v>
      </c>
      <c r="AN217" s="873">
        <v>-7558</v>
      </c>
      <c r="AO217" s="873">
        <v>0</v>
      </c>
      <c r="AP217" s="873">
        <v>-7558</v>
      </c>
      <c r="AQ217" s="873">
        <v>0</v>
      </c>
      <c r="AR217" s="873">
        <v>0</v>
      </c>
      <c r="AS217" s="873">
        <v>0</v>
      </c>
      <c r="AT217" s="873">
        <v>-62447</v>
      </c>
      <c r="AU217" s="873">
        <v>0</v>
      </c>
      <c r="AV217" s="873">
        <v>-62447</v>
      </c>
      <c r="AW217" s="873">
        <v>0</v>
      </c>
      <c r="AX217" s="873">
        <v>0</v>
      </c>
      <c r="AY217" s="873">
        <v>0</v>
      </c>
      <c r="AZ217" s="873">
        <v>1278804</v>
      </c>
      <c r="BA217" s="873">
        <v>0</v>
      </c>
      <c r="BB217" s="873">
        <v>1278804</v>
      </c>
      <c r="BC217" s="873">
        <v>-20198</v>
      </c>
      <c r="BD217" s="873">
        <v>0</v>
      </c>
      <c r="BE217" s="873">
        <v>-20198</v>
      </c>
      <c r="BF217" s="873">
        <v>-3602899</v>
      </c>
      <c r="BG217" s="873">
        <v>0</v>
      </c>
      <c r="BH217" s="873">
        <v>-3602899</v>
      </c>
      <c r="BI217" s="873">
        <v>-8936</v>
      </c>
      <c r="BJ217" s="873">
        <v>0</v>
      </c>
      <c r="BK217" s="873">
        <v>-8936</v>
      </c>
      <c r="BL217" s="873">
        <v>-75817</v>
      </c>
      <c r="BM217" s="873">
        <v>0</v>
      </c>
      <c r="BN217" s="873">
        <v>-75817</v>
      </c>
      <c r="BO217" s="873">
        <v>0</v>
      </c>
      <c r="BP217" s="873">
        <v>0</v>
      </c>
      <c r="BQ217" s="873">
        <v>0</v>
      </c>
      <c r="BR217" s="873">
        <v>-7667</v>
      </c>
      <c r="BS217" s="873">
        <v>0</v>
      </c>
      <c r="BT217" s="873">
        <v>-7667</v>
      </c>
      <c r="BU217" s="873">
        <v>0</v>
      </c>
      <c r="BV217" s="873">
        <v>0</v>
      </c>
      <c r="BW217" s="873">
        <v>0</v>
      </c>
      <c r="BX217" s="873">
        <v>0</v>
      </c>
      <c r="BY217" s="873">
        <v>0</v>
      </c>
      <c r="BZ217" s="873">
        <v>0</v>
      </c>
      <c r="CA217" s="873">
        <v>0</v>
      </c>
      <c r="CB217" s="873">
        <v>0</v>
      </c>
      <c r="CC217" s="873">
        <v>0</v>
      </c>
      <c r="CD217" s="873">
        <v>-5925991</v>
      </c>
      <c r="CE217" s="873">
        <v>0</v>
      </c>
      <c r="CF217" s="873">
        <v>-5925991</v>
      </c>
      <c r="CG217" s="873">
        <v>-280673</v>
      </c>
      <c r="CH217" s="873">
        <v>0</v>
      </c>
      <c r="CI217" s="873">
        <v>-280673</v>
      </c>
      <c r="CJ217" s="873">
        <v>8629</v>
      </c>
      <c r="CK217" s="873">
        <v>0</v>
      </c>
      <c r="CL217" s="873">
        <v>8629</v>
      </c>
      <c r="CM217" s="873">
        <v>-1424001</v>
      </c>
      <c r="CN217" s="873">
        <v>0</v>
      </c>
      <c r="CO217" s="873">
        <v>-1424001</v>
      </c>
      <c r="CP217" s="873">
        <v>24322</v>
      </c>
      <c r="CQ217" s="873">
        <v>0</v>
      </c>
      <c r="CR217" s="873">
        <v>24322</v>
      </c>
      <c r="CS217" s="873">
        <v>-1671723</v>
      </c>
      <c r="CT217" s="873">
        <v>0</v>
      </c>
      <c r="CU217" s="873">
        <v>-1671723</v>
      </c>
      <c r="CV217" s="873">
        <v>-113120</v>
      </c>
      <c r="CW217" s="873">
        <v>0</v>
      </c>
      <c r="CX217" s="873">
        <v>-113120</v>
      </c>
      <c r="CY217" s="873">
        <v>5963</v>
      </c>
      <c r="CZ217" s="873">
        <v>0</v>
      </c>
      <c r="DA217" s="873">
        <v>5963</v>
      </c>
      <c r="DB217" s="873">
        <v>0</v>
      </c>
      <c r="DC217" s="873">
        <v>0</v>
      </c>
      <c r="DD217" s="873">
        <v>0</v>
      </c>
      <c r="DE217" s="873">
        <v>0</v>
      </c>
      <c r="DF217" s="873">
        <v>0</v>
      </c>
      <c r="DG217" s="873">
        <v>0</v>
      </c>
      <c r="DH217" s="873">
        <v>0</v>
      </c>
      <c r="DI217" s="873">
        <v>0</v>
      </c>
      <c r="DJ217" s="873">
        <v>0</v>
      </c>
      <c r="DK217" s="873">
        <v>0</v>
      </c>
      <c r="DL217" s="873">
        <v>0</v>
      </c>
      <c r="DM217" s="873">
        <v>0</v>
      </c>
      <c r="DN217" s="873">
        <v>0</v>
      </c>
      <c r="DO217" s="873">
        <v>0</v>
      </c>
      <c r="DP217" s="873">
        <v>0</v>
      </c>
      <c r="DQ217" s="873">
        <v>0</v>
      </c>
      <c r="DR217" s="873">
        <v>0</v>
      </c>
      <c r="DS217" s="873">
        <v>0</v>
      </c>
      <c r="DT217" s="873">
        <v>0</v>
      </c>
      <c r="DU217" s="873">
        <v>0</v>
      </c>
      <c r="DV217" s="873">
        <v>0</v>
      </c>
      <c r="DW217" s="873">
        <v>0</v>
      </c>
      <c r="DX217" s="873">
        <v>0</v>
      </c>
      <c r="DY217" s="873">
        <v>0</v>
      </c>
      <c r="DZ217" s="873">
        <v>0</v>
      </c>
      <c r="EA217" s="873">
        <v>0</v>
      </c>
      <c r="EB217" s="873">
        <v>0</v>
      </c>
      <c r="EC217" s="873">
        <v>0</v>
      </c>
      <c r="ED217" s="873">
        <v>0</v>
      </c>
      <c r="EE217" s="873">
        <v>0</v>
      </c>
      <c r="EF217" s="873">
        <v>0</v>
      </c>
      <c r="EG217" s="873">
        <v>0</v>
      </c>
      <c r="EH217" s="873">
        <v>-107157</v>
      </c>
      <c r="EI217" s="873">
        <v>0</v>
      </c>
      <c r="EJ217" s="873">
        <v>-107157</v>
      </c>
      <c r="EK217" s="873">
        <v>0</v>
      </c>
      <c r="EL217" s="873">
        <v>0</v>
      </c>
      <c r="EM217" s="873">
        <v>0</v>
      </c>
      <c r="EN217" s="873">
        <v>0</v>
      </c>
      <c r="EO217" s="873">
        <v>0</v>
      </c>
      <c r="EP217" s="873">
        <v>0</v>
      </c>
      <c r="EQ217" s="873">
        <v>0</v>
      </c>
      <c r="ER217" s="873">
        <v>0</v>
      </c>
      <c r="ES217" s="873">
        <v>0</v>
      </c>
      <c r="ET217" s="873">
        <v>0</v>
      </c>
      <c r="EU217" s="873">
        <v>0</v>
      </c>
      <c r="EV217" s="873">
        <v>0</v>
      </c>
      <c r="EW217" s="873">
        <v>0</v>
      </c>
      <c r="EX217" s="873">
        <v>0</v>
      </c>
      <c r="EY217" s="873">
        <v>0</v>
      </c>
      <c r="EZ217" s="873">
        <v>0</v>
      </c>
      <c r="FA217" s="873">
        <v>0</v>
      </c>
      <c r="FB217" s="873">
        <v>0</v>
      </c>
      <c r="FC217" s="873">
        <v>-7667</v>
      </c>
      <c r="FD217" s="873">
        <v>0</v>
      </c>
      <c r="FE217" s="873">
        <v>-7667</v>
      </c>
      <c r="FF217" s="873">
        <v>0</v>
      </c>
      <c r="FG217" s="873">
        <v>0</v>
      </c>
      <c r="FH217" s="873">
        <v>0</v>
      </c>
      <c r="FI217" s="873">
        <v>0</v>
      </c>
      <c r="FJ217" s="873">
        <v>0</v>
      </c>
      <c r="FK217" s="873">
        <v>0</v>
      </c>
      <c r="FL217" s="873">
        <v>0</v>
      </c>
      <c r="FM217" s="873">
        <v>0</v>
      </c>
      <c r="FN217" s="873">
        <v>0</v>
      </c>
      <c r="FO217" s="873">
        <v>-24662</v>
      </c>
      <c r="FP217" s="873">
        <v>0</v>
      </c>
      <c r="FQ217" s="873">
        <v>-24662</v>
      </c>
      <c r="FR217" s="873">
        <v>0</v>
      </c>
      <c r="FS217" s="873">
        <v>0</v>
      </c>
      <c r="FT217" s="873">
        <v>0</v>
      </c>
      <c r="FU217" s="873">
        <v>-5541</v>
      </c>
      <c r="FV217" s="873">
        <v>0</v>
      </c>
      <c r="FW217" s="873">
        <v>-5541</v>
      </c>
      <c r="FX217" s="873">
        <v>17282</v>
      </c>
      <c r="FY217" s="873">
        <v>0</v>
      </c>
      <c r="FZ217" s="873">
        <v>17282</v>
      </c>
      <c r="GA217" s="873">
        <v>0</v>
      </c>
      <c r="GB217" s="873">
        <v>0</v>
      </c>
      <c r="GC217" s="873">
        <v>0</v>
      </c>
      <c r="GD217" s="873">
        <v>-16349947</v>
      </c>
      <c r="GE217" s="873">
        <v>0</v>
      </c>
      <c r="GF217" s="873">
        <v>-16349947</v>
      </c>
      <c r="GG217" s="873">
        <v>-4446</v>
      </c>
      <c r="GH217" s="873">
        <v>0</v>
      </c>
      <c r="GI217" s="873">
        <v>-4446</v>
      </c>
      <c r="GJ217" s="873">
        <v>-187725</v>
      </c>
      <c r="GK217" s="873">
        <v>0</v>
      </c>
      <c r="GL217" s="873">
        <v>-187725</v>
      </c>
      <c r="GM217" s="873">
        <v>-16562706</v>
      </c>
      <c r="GN217" s="873">
        <v>0</v>
      </c>
      <c r="GO217" s="873">
        <v>-16562706</v>
      </c>
      <c r="GP217" s="873">
        <v>0</v>
      </c>
      <c r="GQ217" s="873">
        <v>0</v>
      </c>
      <c r="GR217" s="873">
        <v>0</v>
      </c>
      <c r="GS217" s="873">
        <v>0</v>
      </c>
      <c r="GT217" s="873">
        <v>0</v>
      </c>
      <c r="GU217" s="873">
        <v>0</v>
      </c>
      <c r="GV217" s="873">
        <v>0</v>
      </c>
      <c r="GW217" s="873">
        <v>0</v>
      </c>
      <c r="GX217" s="873">
        <v>0</v>
      </c>
      <c r="GY217" s="873">
        <v>60749438</v>
      </c>
      <c r="GZ217" s="873">
        <v>0</v>
      </c>
      <c r="HA217" s="873">
        <v>60749438</v>
      </c>
      <c r="HB217" s="873">
        <v>98933</v>
      </c>
      <c r="HC217" s="873">
        <v>0</v>
      </c>
      <c r="HD217" s="873">
        <v>98933</v>
      </c>
      <c r="HE217" s="873">
        <v>-5925991</v>
      </c>
      <c r="HF217" s="873">
        <v>0</v>
      </c>
      <c r="HG217" s="873">
        <v>-5925991</v>
      </c>
      <c r="HH217" s="873">
        <v>-1671723</v>
      </c>
      <c r="HI217" s="873">
        <v>0</v>
      </c>
      <c r="HJ217" s="873">
        <v>-1671723</v>
      </c>
      <c r="HK217" s="873">
        <v>-107157</v>
      </c>
      <c r="HL217" s="873">
        <v>0</v>
      </c>
      <c r="HM217" s="873">
        <v>-107157</v>
      </c>
      <c r="HN217" s="873">
        <v>-16562706</v>
      </c>
      <c r="HO217" s="873">
        <v>0</v>
      </c>
      <c r="HP217" s="873">
        <v>-16562706</v>
      </c>
      <c r="HQ217" s="873">
        <v>0</v>
      </c>
      <c r="HR217" s="873">
        <v>0</v>
      </c>
      <c r="HS217" s="873">
        <v>0</v>
      </c>
      <c r="HT217" s="873">
        <v>-24168644</v>
      </c>
      <c r="HU217" s="873">
        <v>0</v>
      </c>
      <c r="HV217" s="873">
        <v>-24168644</v>
      </c>
      <c r="HW217" s="873">
        <v>36580794</v>
      </c>
      <c r="HX217" s="873">
        <v>0</v>
      </c>
      <c r="HY217" s="873">
        <v>36580794</v>
      </c>
      <c r="HZ217" s="870" t="s">
        <v>708</v>
      </c>
      <c r="IA217" s="870" t="s">
        <v>687</v>
      </c>
      <c r="IB217" s="870" t="s">
        <v>1907</v>
      </c>
      <c r="IC217" s="870" t="s">
        <v>2737</v>
      </c>
      <c r="ID217" s="870" t="s">
        <v>2953</v>
      </c>
    </row>
    <row r="218" spans="1:238" x14ac:dyDescent="0.2">
      <c r="A218" s="870" t="s">
        <v>3070</v>
      </c>
      <c r="B218" s="870" t="s">
        <v>483</v>
      </c>
      <c r="C218" s="870" t="s">
        <v>482</v>
      </c>
      <c r="D218" s="873">
        <v>68568061</v>
      </c>
      <c r="E218" s="873">
        <v>799689</v>
      </c>
      <c r="F218" s="873">
        <v>69367750</v>
      </c>
      <c r="G218" s="873">
        <v>953512</v>
      </c>
      <c r="H218" s="873">
        <v>0</v>
      </c>
      <c r="I218" s="873">
        <v>953512</v>
      </c>
      <c r="J218" s="873">
        <v>-331308</v>
      </c>
      <c r="K218" s="873">
        <v>0</v>
      </c>
      <c r="L218" s="873">
        <v>-331308</v>
      </c>
      <c r="M218" s="873">
        <v>86650</v>
      </c>
      <c r="N218" s="873">
        <v>0</v>
      </c>
      <c r="O218" s="873">
        <v>86650</v>
      </c>
      <c r="P218" s="873">
        <v>10155</v>
      </c>
      <c r="Q218" s="873">
        <v>0</v>
      </c>
      <c r="R218" s="873">
        <v>10155</v>
      </c>
      <c r="S218" s="873">
        <v>6412</v>
      </c>
      <c r="T218" s="873">
        <v>0</v>
      </c>
      <c r="U218" s="873">
        <v>6412</v>
      </c>
      <c r="V218" s="873">
        <v>-228091</v>
      </c>
      <c r="W218" s="873">
        <v>0</v>
      </c>
      <c r="X218" s="873">
        <v>-228091</v>
      </c>
      <c r="Y218" s="873">
        <v>-2655324</v>
      </c>
      <c r="Z218" s="873">
        <v>0</v>
      </c>
      <c r="AA218" s="873">
        <v>-2655324</v>
      </c>
      <c r="AB218" s="873">
        <v>0</v>
      </c>
      <c r="AC218" s="873">
        <v>0</v>
      </c>
      <c r="AD218" s="873">
        <v>0</v>
      </c>
      <c r="AE218" s="873">
        <v>-178420</v>
      </c>
      <c r="AF218" s="873">
        <v>0</v>
      </c>
      <c r="AG218" s="873">
        <v>-178420</v>
      </c>
      <c r="AH218" s="873">
        <v>-844</v>
      </c>
      <c r="AI218" s="873">
        <v>0</v>
      </c>
      <c r="AJ218" s="873">
        <v>-844</v>
      </c>
      <c r="AK218" s="873">
        <v>0</v>
      </c>
      <c r="AL218" s="873">
        <v>0</v>
      </c>
      <c r="AM218" s="873">
        <v>0</v>
      </c>
      <c r="AN218" s="873">
        <v>-4350</v>
      </c>
      <c r="AO218" s="873">
        <v>0</v>
      </c>
      <c r="AP218" s="873">
        <v>-4350</v>
      </c>
      <c r="AQ218" s="873">
        <v>0</v>
      </c>
      <c r="AR218" s="873">
        <v>0</v>
      </c>
      <c r="AS218" s="873">
        <v>0</v>
      </c>
      <c r="AT218" s="873">
        <v>-173226</v>
      </c>
      <c r="AU218" s="873">
        <v>0</v>
      </c>
      <c r="AV218" s="873">
        <v>-173226</v>
      </c>
      <c r="AW218" s="873">
        <v>0</v>
      </c>
      <c r="AX218" s="873">
        <v>0</v>
      </c>
      <c r="AY218" s="873">
        <v>0</v>
      </c>
      <c r="AZ218" s="873">
        <v>1476204</v>
      </c>
      <c r="BA218" s="873">
        <v>0</v>
      </c>
      <c r="BB218" s="873">
        <v>1476204</v>
      </c>
      <c r="BC218" s="873">
        <v>-42445</v>
      </c>
      <c r="BD218" s="873">
        <v>0</v>
      </c>
      <c r="BE218" s="873">
        <v>-42445</v>
      </c>
      <c r="BF218" s="873">
        <v>-4674586</v>
      </c>
      <c r="BG218" s="873">
        <v>0</v>
      </c>
      <c r="BH218" s="873">
        <v>-4674586</v>
      </c>
      <c r="BI218" s="873">
        <v>377975</v>
      </c>
      <c r="BJ218" s="873">
        <v>0</v>
      </c>
      <c r="BK218" s="873">
        <v>377975</v>
      </c>
      <c r="BL218" s="873">
        <v>-38403</v>
      </c>
      <c r="BM218" s="873">
        <v>0</v>
      </c>
      <c r="BN218" s="873">
        <v>-38403</v>
      </c>
      <c r="BO218" s="873">
        <v>0</v>
      </c>
      <c r="BP218" s="873">
        <v>0</v>
      </c>
      <c r="BQ218" s="873">
        <v>0</v>
      </c>
      <c r="BR218" s="873">
        <v>0</v>
      </c>
      <c r="BS218" s="873">
        <v>0</v>
      </c>
      <c r="BT218" s="873">
        <v>0</v>
      </c>
      <c r="BU218" s="873">
        <v>0</v>
      </c>
      <c r="BV218" s="873">
        <v>0</v>
      </c>
      <c r="BW218" s="873">
        <v>0</v>
      </c>
      <c r="BX218" s="873">
        <v>0</v>
      </c>
      <c r="BY218" s="873">
        <v>0</v>
      </c>
      <c r="BZ218" s="873">
        <v>0</v>
      </c>
      <c r="CA218" s="873">
        <v>0</v>
      </c>
      <c r="CB218" s="873">
        <v>0</v>
      </c>
      <c r="CC218" s="873">
        <v>0</v>
      </c>
      <c r="CD218" s="873">
        <v>-5734999</v>
      </c>
      <c r="CE218" s="873">
        <v>0</v>
      </c>
      <c r="CF218" s="873">
        <v>-5734999</v>
      </c>
      <c r="CG218" s="873">
        <v>0</v>
      </c>
      <c r="CH218" s="873">
        <v>0</v>
      </c>
      <c r="CI218" s="873">
        <v>0</v>
      </c>
      <c r="CJ218" s="873">
        <v>0</v>
      </c>
      <c r="CK218" s="873">
        <v>0</v>
      </c>
      <c r="CL218" s="873">
        <v>0</v>
      </c>
      <c r="CM218" s="873">
        <v>-4991073</v>
      </c>
      <c r="CN218" s="873">
        <v>-896</v>
      </c>
      <c r="CO218" s="873">
        <v>-4991969</v>
      </c>
      <c r="CP218" s="873">
        <v>489491</v>
      </c>
      <c r="CQ218" s="873">
        <v>0</v>
      </c>
      <c r="CR218" s="873">
        <v>489491</v>
      </c>
      <c r="CS218" s="873">
        <v>-4501582</v>
      </c>
      <c r="CT218" s="873">
        <v>-896</v>
      </c>
      <c r="CU218" s="873">
        <v>-4502478</v>
      </c>
      <c r="CV218" s="873">
        <v>-21107</v>
      </c>
      <c r="CW218" s="873">
        <v>0</v>
      </c>
      <c r="CX218" s="873">
        <v>-21107</v>
      </c>
      <c r="CY218" s="873">
        <v>-27</v>
      </c>
      <c r="CZ218" s="873">
        <v>0</v>
      </c>
      <c r="DA218" s="873">
        <v>-27</v>
      </c>
      <c r="DB218" s="873">
        <v>0</v>
      </c>
      <c r="DC218" s="873">
        <v>0</v>
      </c>
      <c r="DD218" s="873">
        <v>0</v>
      </c>
      <c r="DE218" s="873">
        <v>0</v>
      </c>
      <c r="DF218" s="873">
        <v>0</v>
      </c>
      <c r="DG218" s="873">
        <v>0</v>
      </c>
      <c r="DH218" s="873">
        <v>0</v>
      </c>
      <c r="DI218" s="873">
        <v>0</v>
      </c>
      <c r="DJ218" s="873">
        <v>0</v>
      </c>
      <c r="DK218" s="873">
        <v>0</v>
      </c>
      <c r="DL218" s="873">
        <v>0</v>
      </c>
      <c r="DM218" s="873">
        <v>0</v>
      </c>
      <c r="DN218" s="873">
        <v>0</v>
      </c>
      <c r="DO218" s="873">
        <v>0</v>
      </c>
      <c r="DP218" s="873">
        <v>0</v>
      </c>
      <c r="DQ218" s="873">
        <v>0</v>
      </c>
      <c r="DR218" s="873">
        <v>0</v>
      </c>
      <c r="DS218" s="873">
        <v>0</v>
      </c>
      <c r="DT218" s="873">
        <v>0</v>
      </c>
      <c r="DU218" s="873">
        <v>0</v>
      </c>
      <c r="DV218" s="873">
        <v>0</v>
      </c>
      <c r="DW218" s="873">
        <v>0</v>
      </c>
      <c r="DX218" s="873">
        <v>0</v>
      </c>
      <c r="DY218" s="873">
        <v>0</v>
      </c>
      <c r="DZ218" s="873">
        <v>0</v>
      </c>
      <c r="EA218" s="873">
        <v>0</v>
      </c>
      <c r="EB218" s="873">
        <v>0</v>
      </c>
      <c r="EC218" s="873">
        <v>0</v>
      </c>
      <c r="ED218" s="873">
        <v>0</v>
      </c>
      <c r="EE218" s="873">
        <v>0</v>
      </c>
      <c r="EF218" s="873">
        <v>0</v>
      </c>
      <c r="EG218" s="873">
        <v>0</v>
      </c>
      <c r="EH218" s="873">
        <v>-21134</v>
      </c>
      <c r="EI218" s="873">
        <v>0</v>
      </c>
      <c r="EJ218" s="873">
        <v>-21134</v>
      </c>
      <c r="EK218" s="873">
        <v>0</v>
      </c>
      <c r="EL218" s="873">
        <v>0</v>
      </c>
      <c r="EM218" s="873">
        <v>0</v>
      </c>
      <c r="EN218" s="873">
        <v>0</v>
      </c>
      <c r="EO218" s="873">
        <v>0</v>
      </c>
      <c r="EP218" s="873">
        <v>0</v>
      </c>
      <c r="EQ218" s="873">
        <v>0</v>
      </c>
      <c r="ER218" s="873">
        <v>0</v>
      </c>
      <c r="ES218" s="873">
        <v>0</v>
      </c>
      <c r="ET218" s="873">
        <v>0</v>
      </c>
      <c r="EU218" s="873">
        <v>0</v>
      </c>
      <c r="EV218" s="873">
        <v>0</v>
      </c>
      <c r="EW218" s="873">
        <v>0</v>
      </c>
      <c r="EX218" s="873">
        <v>0</v>
      </c>
      <c r="EY218" s="873">
        <v>0</v>
      </c>
      <c r="EZ218" s="873">
        <v>0</v>
      </c>
      <c r="FA218" s="873">
        <v>0</v>
      </c>
      <c r="FB218" s="873">
        <v>0</v>
      </c>
      <c r="FC218" s="873">
        <v>0</v>
      </c>
      <c r="FD218" s="873">
        <v>0</v>
      </c>
      <c r="FE218" s="873">
        <v>0</v>
      </c>
      <c r="FF218" s="873">
        <v>0</v>
      </c>
      <c r="FG218" s="873">
        <v>0</v>
      </c>
      <c r="FH218" s="873">
        <v>0</v>
      </c>
      <c r="FI218" s="873">
        <v>0</v>
      </c>
      <c r="FJ218" s="873">
        <v>0</v>
      </c>
      <c r="FK218" s="873">
        <v>0</v>
      </c>
      <c r="FL218" s="873">
        <v>0</v>
      </c>
      <c r="FM218" s="873">
        <v>0</v>
      </c>
      <c r="FN218" s="873">
        <v>0</v>
      </c>
      <c r="FO218" s="873">
        <v>-29113</v>
      </c>
      <c r="FP218" s="873">
        <v>0</v>
      </c>
      <c r="FQ218" s="873">
        <v>-29113</v>
      </c>
      <c r="FR218" s="873">
        <v>0</v>
      </c>
      <c r="FS218" s="873">
        <v>0</v>
      </c>
      <c r="FT218" s="873">
        <v>0</v>
      </c>
      <c r="FU218" s="873">
        <v>-37567</v>
      </c>
      <c r="FV218" s="873">
        <v>0</v>
      </c>
      <c r="FW218" s="873">
        <v>-37567</v>
      </c>
      <c r="FX218" s="873">
        <v>5136</v>
      </c>
      <c r="FY218" s="873">
        <v>0</v>
      </c>
      <c r="FZ218" s="873">
        <v>5136</v>
      </c>
      <c r="GA218" s="873">
        <v>0</v>
      </c>
      <c r="GB218" s="873">
        <v>0</v>
      </c>
      <c r="GC218" s="873">
        <v>0</v>
      </c>
      <c r="GD218" s="873">
        <v>-16687867</v>
      </c>
      <c r="GE218" s="873">
        <v>0</v>
      </c>
      <c r="GF218" s="873">
        <v>-16687867</v>
      </c>
      <c r="GG218" s="873">
        <v>-24639</v>
      </c>
      <c r="GH218" s="873">
        <v>0</v>
      </c>
      <c r="GI218" s="873">
        <v>-24639</v>
      </c>
      <c r="GJ218" s="873">
        <v>-323518</v>
      </c>
      <c r="GK218" s="873">
        <v>0</v>
      </c>
      <c r="GL218" s="873">
        <v>-323518</v>
      </c>
      <c r="GM218" s="873">
        <v>-17097568</v>
      </c>
      <c r="GN218" s="873">
        <v>0</v>
      </c>
      <c r="GO218" s="873">
        <v>-17097568</v>
      </c>
      <c r="GP218" s="873">
        <v>0</v>
      </c>
      <c r="GQ218" s="873">
        <v>0</v>
      </c>
      <c r="GR218" s="873">
        <v>0</v>
      </c>
      <c r="GS218" s="873">
        <v>0</v>
      </c>
      <c r="GT218" s="873">
        <v>0</v>
      </c>
      <c r="GU218" s="873">
        <v>0</v>
      </c>
      <c r="GV218" s="873">
        <v>0</v>
      </c>
      <c r="GW218" s="873">
        <v>0</v>
      </c>
      <c r="GX218" s="873">
        <v>0</v>
      </c>
      <c r="GY218" s="873">
        <v>69521573</v>
      </c>
      <c r="GZ218" s="873">
        <v>799689</v>
      </c>
      <c r="HA218" s="873">
        <v>70321262</v>
      </c>
      <c r="HB218" s="873">
        <v>-228091</v>
      </c>
      <c r="HC218" s="873">
        <v>0</v>
      </c>
      <c r="HD218" s="873">
        <v>-228091</v>
      </c>
      <c r="HE218" s="873">
        <v>-5734999</v>
      </c>
      <c r="HF218" s="873">
        <v>0</v>
      </c>
      <c r="HG218" s="873">
        <v>-5734999</v>
      </c>
      <c r="HH218" s="873">
        <v>-4501582</v>
      </c>
      <c r="HI218" s="873">
        <v>-896</v>
      </c>
      <c r="HJ218" s="873">
        <v>-4502478</v>
      </c>
      <c r="HK218" s="873">
        <v>-21134</v>
      </c>
      <c r="HL218" s="873">
        <v>0</v>
      </c>
      <c r="HM218" s="873">
        <v>-21134</v>
      </c>
      <c r="HN218" s="873">
        <v>-17097568</v>
      </c>
      <c r="HO218" s="873">
        <v>0</v>
      </c>
      <c r="HP218" s="873">
        <v>-17097568</v>
      </c>
      <c r="HQ218" s="873">
        <v>0</v>
      </c>
      <c r="HR218" s="873">
        <v>0</v>
      </c>
      <c r="HS218" s="873">
        <v>0</v>
      </c>
      <c r="HT218" s="873">
        <v>-27583374</v>
      </c>
      <c r="HU218" s="873">
        <v>-896</v>
      </c>
      <c r="HV218" s="873">
        <v>-27584270</v>
      </c>
      <c r="HW218" s="873">
        <v>41938199</v>
      </c>
      <c r="HX218" s="873">
        <v>798793</v>
      </c>
      <c r="HY218" s="873">
        <v>42736992</v>
      </c>
      <c r="HZ218" s="870" t="s">
        <v>692</v>
      </c>
      <c r="IA218" s="870" t="s">
        <v>687</v>
      </c>
      <c r="IB218" s="870" t="s">
        <v>1907</v>
      </c>
      <c r="IC218" s="870" t="s">
        <v>2735</v>
      </c>
      <c r="ID218" s="870" t="s">
        <v>2954</v>
      </c>
    </row>
    <row r="219" spans="1:238" x14ac:dyDescent="0.2">
      <c r="A219" s="870" t="s">
        <v>3069</v>
      </c>
      <c r="B219" s="870" t="s">
        <v>485</v>
      </c>
      <c r="C219" s="870" t="s">
        <v>484</v>
      </c>
      <c r="D219" s="873">
        <v>36873924</v>
      </c>
      <c r="E219" s="873">
        <v>0</v>
      </c>
      <c r="F219" s="873">
        <v>36873924</v>
      </c>
      <c r="G219" s="873">
        <v>-49441</v>
      </c>
      <c r="H219" s="873">
        <v>0</v>
      </c>
      <c r="I219" s="873">
        <v>-49441</v>
      </c>
      <c r="J219" s="873">
        <v>-233949</v>
      </c>
      <c r="K219" s="873">
        <v>0</v>
      </c>
      <c r="L219" s="873">
        <v>-233949</v>
      </c>
      <c r="M219" s="873">
        <v>137575</v>
      </c>
      <c r="N219" s="873">
        <v>0</v>
      </c>
      <c r="O219" s="873">
        <v>137575</v>
      </c>
      <c r="P219" s="873">
        <v>2633239</v>
      </c>
      <c r="Q219" s="873">
        <v>0</v>
      </c>
      <c r="R219" s="873">
        <v>2633239</v>
      </c>
      <c r="S219" s="873">
        <v>1226945</v>
      </c>
      <c r="T219" s="873">
        <v>0</v>
      </c>
      <c r="U219" s="873">
        <v>1226945</v>
      </c>
      <c r="V219" s="873">
        <v>3763810</v>
      </c>
      <c r="W219" s="873">
        <v>0</v>
      </c>
      <c r="X219" s="873">
        <v>3763810</v>
      </c>
      <c r="Y219" s="873">
        <v>-3576233</v>
      </c>
      <c r="Z219" s="873">
        <v>0</v>
      </c>
      <c r="AA219" s="873">
        <v>-3576233</v>
      </c>
      <c r="AB219" s="873">
        <v>-16167</v>
      </c>
      <c r="AC219" s="873">
        <v>0</v>
      </c>
      <c r="AD219" s="873">
        <v>-16167</v>
      </c>
      <c r="AE219" s="873">
        <v>-356655</v>
      </c>
      <c r="AF219" s="873">
        <v>0</v>
      </c>
      <c r="AG219" s="873">
        <v>-356655</v>
      </c>
      <c r="AH219" s="873">
        <v>-12293</v>
      </c>
      <c r="AI219" s="873">
        <v>0</v>
      </c>
      <c r="AJ219" s="873">
        <v>-12293</v>
      </c>
      <c r="AK219" s="873">
        <v>0</v>
      </c>
      <c r="AL219" s="873">
        <v>0</v>
      </c>
      <c r="AM219" s="873">
        <v>0</v>
      </c>
      <c r="AN219" s="873">
        <v>-31330</v>
      </c>
      <c r="AO219" s="873">
        <v>0</v>
      </c>
      <c r="AP219" s="873">
        <v>-31330</v>
      </c>
      <c r="AQ219" s="873">
        <v>0</v>
      </c>
      <c r="AR219" s="873">
        <v>0</v>
      </c>
      <c r="AS219" s="873">
        <v>0</v>
      </c>
      <c r="AT219" s="873">
        <v>-313032</v>
      </c>
      <c r="AU219" s="873">
        <v>0</v>
      </c>
      <c r="AV219" s="873">
        <v>-313032</v>
      </c>
      <c r="AW219" s="873">
        <v>0</v>
      </c>
      <c r="AX219" s="873">
        <v>0</v>
      </c>
      <c r="AY219" s="873">
        <v>0</v>
      </c>
      <c r="AZ219" s="873">
        <v>661183</v>
      </c>
      <c r="BA219" s="873">
        <v>0</v>
      </c>
      <c r="BB219" s="873">
        <v>661183</v>
      </c>
      <c r="BC219" s="873">
        <v>-2007</v>
      </c>
      <c r="BD219" s="873">
        <v>0</v>
      </c>
      <c r="BE219" s="873">
        <v>-2007</v>
      </c>
      <c r="BF219" s="873">
        <v>-2257059</v>
      </c>
      <c r="BG219" s="873">
        <v>0</v>
      </c>
      <c r="BH219" s="873">
        <v>-2257059</v>
      </c>
      <c r="BI219" s="873">
        <v>188245</v>
      </c>
      <c r="BJ219" s="873">
        <v>0</v>
      </c>
      <c r="BK219" s="873">
        <v>188245</v>
      </c>
      <c r="BL219" s="873">
        <v>-84435</v>
      </c>
      <c r="BM219" s="873">
        <v>0</v>
      </c>
      <c r="BN219" s="873">
        <v>-84435</v>
      </c>
      <c r="BO219" s="873">
        <v>0</v>
      </c>
      <c r="BP219" s="873">
        <v>0</v>
      </c>
      <c r="BQ219" s="873">
        <v>0</v>
      </c>
      <c r="BR219" s="873">
        <v>-8013</v>
      </c>
      <c r="BS219" s="873">
        <v>0</v>
      </c>
      <c r="BT219" s="873">
        <v>-8013</v>
      </c>
      <c r="BU219" s="873">
        <v>-2011</v>
      </c>
      <c r="BV219" s="873">
        <v>0</v>
      </c>
      <c r="BW219" s="873">
        <v>-2011</v>
      </c>
      <c r="BX219" s="873">
        <v>0</v>
      </c>
      <c r="BY219" s="873">
        <v>0</v>
      </c>
      <c r="BZ219" s="873">
        <v>0</v>
      </c>
      <c r="CA219" s="873">
        <v>0</v>
      </c>
      <c r="CB219" s="873">
        <v>0</v>
      </c>
      <c r="CC219" s="873">
        <v>0</v>
      </c>
      <c r="CD219" s="873">
        <v>-5436985</v>
      </c>
      <c r="CE219" s="873">
        <v>0</v>
      </c>
      <c r="CF219" s="873">
        <v>-5436985</v>
      </c>
      <c r="CG219" s="873">
        <v>0</v>
      </c>
      <c r="CH219" s="873">
        <v>0</v>
      </c>
      <c r="CI219" s="873">
        <v>0</v>
      </c>
      <c r="CJ219" s="873">
        <v>6154</v>
      </c>
      <c r="CK219" s="873">
        <v>0</v>
      </c>
      <c r="CL219" s="873">
        <v>6154</v>
      </c>
      <c r="CM219" s="873">
        <v>-462966</v>
      </c>
      <c r="CN219" s="873">
        <v>0</v>
      </c>
      <c r="CO219" s="873">
        <v>-462966</v>
      </c>
      <c r="CP219" s="873">
        <v>-12682</v>
      </c>
      <c r="CQ219" s="873">
        <v>0</v>
      </c>
      <c r="CR219" s="873">
        <v>-12682</v>
      </c>
      <c r="CS219" s="873">
        <v>-469494</v>
      </c>
      <c r="CT219" s="873">
        <v>0</v>
      </c>
      <c r="CU219" s="873">
        <v>-469494</v>
      </c>
      <c r="CV219" s="873">
        <v>-15465</v>
      </c>
      <c r="CW219" s="873">
        <v>0</v>
      </c>
      <c r="CX219" s="873">
        <v>-15465</v>
      </c>
      <c r="CY219" s="873">
        <v>-738</v>
      </c>
      <c r="CZ219" s="873">
        <v>0</v>
      </c>
      <c r="DA219" s="873">
        <v>-738</v>
      </c>
      <c r="DB219" s="873">
        <v>-419515</v>
      </c>
      <c r="DC219" s="873">
        <v>0</v>
      </c>
      <c r="DD219" s="873">
        <v>-419515</v>
      </c>
      <c r="DE219" s="873">
        <v>-594</v>
      </c>
      <c r="DF219" s="873">
        <v>0</v>
      </c>
      <c r="DG219" s="873">
        <v>-594</v>
      </c>
      <c r="DH219" s="873">
        <v>-146</v>
      </c>
      <c r="DI219" s="873">
        <v>0</v>
      </c>
      <c r="DJ219" s="873">
        <v>-146</v>
      </c>
      <c r="DK219" s="873">
        <v>0</v>
      </c>
      <c r="DL219" s="873">
        <v>0</v>
      </c>
      <c r="DM219" s="873">
        <v>0</v>
      </c>
      <c r="DN219" s="873">
        <v>0</v>
      </c>
      <c r="DO219" s="873">
        <v>0</v>
      </c>
      <c r="DP219" s="873">
        <v>0</v>
      </c>
      <c r="DQ219" s="873">
        <v>0</v>
      </c>
      <c r="DR219" s="873">
        <v>0</v>
      </c>
      <c r="DS219" s="873">
        <v>0</v>
      </c>
      <c r="DT219" s="873">
        <v>0</v>
      </c>
      <c r="DU219" s="873">
        <v>0</v>
      </c>
      <c r="DV219" s="873">
        <v>0</v>
      </c>
      <c r="DW219" s="873">
        <v>0</v>
      </c>
      <c r="DX219" s="873">
        <v>0</v>
      </c>
      <c r="DY219" s="873">
        <v>0</v>
      </c>
      <c r="DZ219" s="873">
        <v>0</v>
      </c>
      <c r="EA219" s="873">
        <v>0</v>
      </c>
      <c r="EB219" s="873">
        <v>0</v>
      </c>
      <c r="EC219" s="873">
        <v>0</v>
      </c>
      <c r="ED219" s="873">
        <v>0</v>
      </c>
      <c r="EE219" s="873">
        <v>0</v>
      </c>
      <c r="EF219" s="873">
        <v>0</v>
      </c>
      <c r="EG219" s="873">
        <v>0</v>
      </c>
      <c r="EH219" s="873">
        <v>-436458</v>
      </c>
      <c r="EI219" s="873">
        <v>0</v>
      </c>
      <c r="EJ219" s="873">
        <v>-436458</v>
      </c>
      <c r="EK219" s="873">
        <v>0</v>
      </c>
      <c r="EL219" s="873">
        <v>0</v>
      </c>
      <c r="EM219" s="873">
        <v>0</v>
      </c>
      <c r="EN219" s="873">
        <v>0</v>
      </c>
      <c r="EO219" s="873">
        <v>0</v>
      </c>
      <c r="EP219" s="873">
        <v>0</v>
      </c>
      <c r="EQ219" s="873">
        <v>-53345</v>
      </c>
      <c r="ER219" s="873">
        <v>0</v>
      </c>
      <c r="ES219" s="873">
        <v>-53345</v>
      </c>
      <c r="ET219" s="873">
        <v>0</v>
      </c>
      <c r="EU219" s="873">
        <v>0</v>
      </c>
      <c r="EV219" s="873">
        <v>0</v>
      </c>
      <c r="EW219" s="873">
        <v>-5265</v>
      </c>
      <c r="EX219" s="873">
        <v>0</v>
      </c>
      <c r="EY219" s="873">
        <v>-5265</v>
      </c>
      <c r="EZ219" s="873">
        <v>0</v>
      </c>
      <c r="FA219" s="873">
        <v>0</v>
      </c>
      <c r="FB219" s="873">
        <v>0</v>
      </c>
      <c r="FC219" s="873">
        <v>-2011</v>
      </c>
      <c r="FD219" s="873">
        <v>0</v>
      </c>
      <c r="FE219" s="873">
        <v>-2011</v>
      </c>
      <c r="FF219" s="873">
        <v>-8013</v>
      </c>
      <c r="FG219" s="873">
        <v>0</v>
      </c>
      <c r="FH219" s="873">
        <v>-8013</v>
      </c>
      <c r="FI219" s="873">
        <v>-197</v>
      </c>
      <c r="FJ219" s="873">
        <v>0</v>
      </c>
      <c r="FK219" s="873">
        <v>-197</v>
      </c>
      <c r="FL219" s="873">
        <v>-119</v>
      </c>
      <c r="FM219" s="873">
        <v>0</v>
      </c>
      <c r="FN219" s="873">
        <v>-119</v>
      </c>
      <c r="FO219" s="873">
        <v>-31661</v>
      </c>
      <c r="FP219" s="873">
        <v>0</v>
      </c>
      <c r="FQ219" s="873">
        <v>-31661</v>
      </c>
      <c r="FR219" s="873">
        <v>-3242</v>
      </c>
      <c r="FS219" s="873">
        <v>0</v>
      </c>
      <c r="FT219" s="873">
        <v>-3242</v>
      </c>
      <c r="FU219" s="873">
        <v>-7616</v>
      </c>
      <c r="FV219" s="873">
        <v>0</v>
      </c>
      <c r="FW219" s="873">
        <v>-7616</v>
      </c>
      <c r="FX219" s="873">
        <v>0</v>
      </c>
      <c r="FY219" s="873">
        <v>0</v>
      </c>
      <c r="FZ219" s="873">
        <v>0</v>
      </c>
      <c r="GA219" s="873">
        <v>0</v>
      </c>
      <c r="GB219" s="873">
        <v>0</v>
      </c>
      <c r="GC219" s="873">
        <v>0</v>
      </c>
      <c r="GD219" s="873">
        <v>-10750955</v>
      </c>
      <c r="GE219" s="873">
        <v>0</v>
      </c>
      <c r="GF219" s="873">
        <v>-10750955</v>
      </c>
      <c r="GG219" s="873">
        <v>0</v>
      </c>
      <c r="GH219" s="873">
        <v>0</v>
      </c>
      <c r="GI219" s="873">
        <v>0</v>
      </c>
      <c r="GJ219" s="873">
        <v>-319368</v>
      </c>
      <c r="GK219" s="873">
        <v>0</v>
      </c>
      <c r="GL219" s="873">
        <v>-319368</v>
      </c>
      <c r="GM219" s="873">
        <v>-11181792</v>
      </c>
      <c r="GN219" s="873">
        <v>0</v>
      </c>
      <c r="GO219" s="873">
        <v>-11181792</v>
      </c>
      <c r="GP219" s="873">
        <v>0</v>
      </c>
      <c r="GQ219" s="873">
        <v>0</v>
      </c>
      <c r="GR219" s="873">
        <v>0</v>
      </c>
      <c r="GS219" s="873">
        <v>0</v>
      </c>
      <c r="GT219" s="873">
        <v>0</v>
      </c>
      <c r="GU219" s="873">
        <v>0</v>
      </c>
      <c r="GV219" s="873">
        <v>0</v>
      </c>
      <c r="GW219" s="873">
        <v>0</v>
      </c>
      <c r="GX219" s="873">
        <v>0</v>
      </c>
      <c r="GY219" s="873">
        <v>36824483</v>
      </c>
      <c r="GZ219" s="873">
        <v>0</v>
      </c>
      <c r="HA219" s="873">
        <v>36824483</v>
      </c>
      <c r="HB219" s="873">
        <v>3763810</v>
      </c>
      <c r="HC219" s="873">
        <v>0</v>
      </c>
      <c r="HD219" s="873">
        <v>3763810</v>
      </c>
      <c r="HE219" s="873">
        <v>-5436985</v>
      </c>
      <c r="HF219" s="873">
        <v>0</v>
      </c>
      <c r="HG219" s="873">
        <v>-5436985</v>
      </c>
      <c r="HH219" s="873">
        <v>-469494</v>
      </c>
      <c r="HI219" s="873">
        <v>0</v>
      </c>
      <c r="HJ219" s="873">
        <v>-469494</v>
      </c>
      <c r="HK219" s="873">
        <v>-436458</v>
      </c>
      <c r="HL219" s="873">
        <v>0</v>
      </c>
      <c r="HM219" s="873">
        <v>-436458</v>
      </c>
      <c r="HN219" s="873">
        <v>-11181792</v>
      </c>
      <c r="HO219" s="873">
        <v>0</v>
      </c>
      <c r="HP219" s="873">
        <v>-11181792</v>
      </c>
      <c r="HQ219" s="873">
        <v>0</v>
      </c>
      <c r="HR219" s="873">
        <v>0</v>
      </c>
      <c r="HS219" s="873">
        <v>0</v>
      </c>
      <c r="HT219" s="873">
        <v>-13760919</v>
      </c>
      <c r="HU219" s="873">
        <v>0</v>
      </c>
      <c r="HV219" s="873">
        <v>-13760919</v>
      </c>
      <c r="HW219" s="873">
        <v>23063564</v>
      </c>
      <c r="HX219" s="873">
        <v>0</v>
      </c>
      <c r="HY219" s="873">
        <v>23063564</v>
      </c>
      <c r="HZ219" s="870" t="s">
        <v>736</v>
      </c>
      <c r="IA219" s="870" t="s">
        <v>735</v>
      </c>
      <c r="IB219" s="870" t="s">
        <v>1907</v>
      </c>
      <c r="IC219" s="870" t="s">
        <v>2736</v>
      </c>
      <c r="ID219" s="870" t="s">
        <v>2955</v>
      </c>
    </row>
    <row r="220" spans="1:238" x14ac:dyDescent="0.2">
      <c r="A220" s="870" t="s">
        <v>3070</v>
      </c>
      <c r="B220" s="870" t="s">
        <v>487</v>
      </c>
      <c r="C220" s="870" t="s">
        <v>486</v>
      </c>
      <c r="D220" s="873">
        <v>58733122</v>
      </c>
      <c r="E220" s="873">
        <v>0</v>
      </c>
      <c r="F220" s="873">
        <v>58733122</v>
      </c>
      <c r="G220" s="873">
        <v>-3362426</v>
      </c>
      <c r="H220" s="873">
        <v>0</v>
      </c>
      <c r="I220" s="873">
        <v>-3362426</v>
      </c>
      <c r="J220" s="873">
        <v>-220563</v>
      </c>
      <c r="K220" s="873">
        <v>0</v>
      </c>
      <c r="L220" s="873">
        <v>-220563</v>
      </c>
      <c r="M220" s="873">
        <v>152025</v>
      </c>
      <c r="N220" s="873">
        <v>0</v>
      </c>
      <c r="O220" s="873">
        <v>152025</v>
      </c>
      <c r="P220" s="873">
        <v>342141</v>
      </c>
      <c r="Q220" s="873">
        <v>0</v>
      </c>
      <c r="R220" s="873">
        <v>342141</v>
      </c>
      <c r="S220" s="873">
        <v>110749</v>
      </c>
      <c r="T220" s="873">
        <v>0</v>
      </c>
      <c r="U220" s="873">
        <v>110749</v>
      </c>
      <c r="V220" s="873">
        <v>384352</v>
      </c>
      <c r="W220" s="873">
        <v>0</v>
      </c>
      <c r="X220" s="873">
        <v>384352</v>
      </c>
      <c r="Y220" s="873">
        <v>-2474783</v>
      </c>
      <c r="Z220" s="873">
        <v>0</v>
      </c>
      <c r="AA220" s="873">
        <v>-2474783</v>
      </c>
      <c r="AB220" s="873">
        <v>-2372</v>
      </c>
      <c r="AC220" s="873">
        <v>0</v>
      </c>
      <c r="AD220" s="873">
        <v>-2372</v>
      </c>
      <c r="AE220" s="873">
        <v>-131831</v>
      </c>
      <c r="AF220" s="873">
        <v>0</v>
      </c>
      <c r="AG220" s="873">
        <v>-131831</v>
      </c>
      <c r="AH220" s="873">
        <v>-2227</v>
      </c>
      <c r="AI220" s="873">
        <v>0</v>
      </c>
      <c r="AJ220" s="873">
        <v>-2227</v>
      </c>
      <c r="AK220" s="873">
        <v>0</v>
      </c>
      <c r="AL220" s="873">
        <v>0</v>
      </c>
      <c r="AM220" s="873">
        <v>0</v>
      </c>
      <c r="AN220" s="873">
        <v>-28538</v>
      </c>
      <c r="AO220" s="873">
        <v>0</v>
      </c>
      <c r="AP220" s="873">
        <v>-28538</v>
      </c>
      <c r="AQ220" s="873">
        <v>175</v>
      </c>
      <c r="AR220" s="873">
        <v>0</v>
      </c>
      <c r="AS220" s="873">
        <v>175</v>
      </c>
      <c r="AT220" s="873">
        <v>-101066</v>
      </c>
      <c r="AU220" s="873">
        <v>0</v>
      </c>
      <c r="AV220" s="873">
        <v>-101066</v>
      </c>
      <c r="AW220" s="873">
        <v>230</v>
      </c>
      <c r="AX220" s="873">
        <v>0</v>
      </c>
      <c r="AY220" s="873">
        <v>230</v>
      </c>
      <c r="AZ220" s="873">
        <v>1219667</v>
      </c>
      <c r="BA220" s="873">
        <v>0</v>
      </c>
      <c r="BB220" s="873">
        <v>1219667</v>
      </c>
      <c r="BC220" s="873">
        <v>67215</v>
      </c>
      <c r="BD220" s="873">
        <v>0</v>
      </c>
      <c r="BE220" s="873">
        <v>67215</v>
      </c>
      <c r="BF220" s="873">
        <v>-2013609</v>
      </c>
      <c r="BG220" s="873">
        <v>0</v>
      </c>
      <c r="BH220" s="873">
        <v>-2013609</v>
      </c>
      <c r="BI220" s="873">
        <v>65684</v>
      </c>
      <c r="BJ220" s="873">
        <v>0</v>
      </c>
      <c r="BK220" s="873">
        <v>65684</v>
      </c>
      <c r="BL220" s="873">
        <v>-21381</v>
      </c>
      <c r="BM220" s="873">
        <v>0</v>
      </c>
      <c r="BN220" s="873">
        <v>-21381</v>
      </c>
      <c r="BO220" s="873">
        <v>0</v>
      </c>
      <c r="BP220" s="873">
        <v>0</v>
      </c>
      <c r="BQ220" s="873">
        <v>0</v>
      </c>
      <c r="BR220" s="873">
        <v>0</v>
      </c>
      <c r="BS220" s="873">
        <v>0</v>
      </c>
      <c r="BT220" s="873">
        <v>0</v>
      </c>
      <c r="BU220" s="873">
        <v>0</v>
      </c>
      <c r="BV220" s="873">
        <v>0</v>
      </c>
      <c r="BW220" s="873">
        <v>0</v>
      </c>
      <c r="BX220" s="873">
        <v>0</v>
      </c>
      <c r="BY220" s="873">
        <v>0</v>
      </c>
      <c r="BZ220" s="873">
        <v>0</v>
      </c>
      <c r="CA220" s="873">
        <v>0</v>
      </c>
      <c r="CB220" s="873">
        <v>0</v>
      </c>
      <c r="CC220" s="873">
        <v>0</v>
      </c>
      <c r="CD220" s="873">
        <v>-3289038</v>
      </c>
      <c r="CE220" s="873">
        <v>0</v>
      </c>
      <c r="CF220" s="873">
        <v>-3289038</v>
      </c>
      <c r="CG220" s="873">
        <v>-419628</v>
      </c>
      <c r="CH220" s="873">
        <v>0</v>
      </c>
      <c r="CI220" s="873">
        <v>-419628</v>
      </c>
      <c r="CJ220" s="873">
        <v>-11641</v>
      </c>
      <c r="CK220" s="873">
        <v>0</v>
      </c>
      <c r="CL220" s="873">
        <v>-11641</v>
      </c>
      <c r="CM220" s="873">
        <v>-2528679</v>
      </c>
      <c r="CN220" s="873">
        <v>0</v>
      </c>
      <c r="CO220" s="873">
        <v>-2528679</v>
      </c>
      <c r="CP220" s="873">
        <v>-161841</v>
      </c>
      <c r="CQ220" s="873">
        <v>0</v>
      </c>
      <c r="CR220" s="873">
        <v>-161841</v>
      </c>
      <c r="CS220" s="873">
        <v>-3121789</v>
      </c>
      <c r="CT220" s="873">
        <v>0</v>
      </c>
      <c r="CU220" s="873">
        <v>-3121789</v>
      </c>
      <c r="CV220" s="873">
        <v>-55089</v>
      </c>
      <c r="CW220" s="873">
        <v>0</v>
      </c>
      <c r="CX220" s="873">
        <v>-55089</v>
      </c>
      <c r="CY220" s="873">
        <v>-4477</v>
      </c>
      <c r="CZ220" s="873">
        <v>0</v>
      </c>
      <c r="DA220" s="873">
        <v>-4477</v>
      </c>
      <c r="DB220" s="873">
        <v>-318687</v>
      </c>
      <c r="DC220" s="873">
        <v>0</v>
      </c>
      <c r="DD220" s="873">
        <v>-318687</v>
      </c>
      <c r="DE220" s="873">
        <v>-56355</v>
      </c>
      <c r="DF220" s="873">
        <v>0</v>
      </c>
      <c r="DG220" s="873">
        <v>-56355</v>
      </c>
      <c r="DH220" s="873">
        <v>-5345</v>
      </c>
      <c r="DI220" s="873">
        <v>0</v>
      </c>
      <c r="DJ220" s="873">
        <v>-5345</v>
      </c>
      <c r="DK220" s="873">
        <v>0</v>
      </c>
      <c r="DL220" s="873">
        <v>0</v>
      </c>
      <c r="DM220" s="873">
        <v>0</v>
      </c>
      <c r="DN220" s="873">
        <v>0</v>
      </c>
      <c r="DO220" s="873">
        <v>0</v>
      </c>
      <c r="DP220" s="873">
        <v>0</v>
      </c>
      <c r="DQ220" s="873">
        <v>0</v>
      </c>
      <c r="DR220" s="873">
        <v>0</v>
      </c>
      <c r="DS220" s="873">
        <v>0</v>
      </c>
      <c r="DT220" s="873">
        <v>0</v>
      </c>
      <c r="DU220" s="873">
        <v>0</v>
      </c>
      <c r="DV220" s="873">
        <v>0</v>
      </c>
      <c r="DW220" s="873">
        <v>0</v>
      </c>
      <c r="DX220" s="873">
        <v>0</v>
      </c>
      <c r="DY220" s="873">
        <v>0</v>
      </c>
      <c r="DZ220" s="873">
        <v>-119296</v>
      </c>
      <c r="EA220" s="873">
        <v>0</v>
      </c>
      <c r="EB220" s="873">
        <v>-119296</v>
      </c>
      <c r="EC220" s="873">
        <v>0</v>
      </c>
      <c r="ED220" s="873">
        <v>0</v>
      </c>
      <c r="EE220" s="873">
        <v>0</v>
      </c>
      <c r="EF220" s="873">
        <v>0</v>
      </c>
      <c r="EG220" s="873">
        <v>0</v>
      </c>
      <c r="EH220" s="873">
        <v>-559249</v>
      </c>
      <c r="EI220" s="873">
        <v>0</v>
      </c>
      <c r="EJ220" s="873">
        <v>-559249</v>
      </c>
      <c r="EK220" s="873">
        <v>0</v>
      </c>
      <c r="EL220" s="873">
        <v>0</v>
      </c>
      <c r="EM220" s="873">
        <v>0</v>
      </c>
      <c r="EN220" s="873">
        <v>0</v>
      </c>
      <c r="EO220" s="873">
        <v>0</v>
      </c>
      <c r="EP220" s="873">
        <v>0</v>
      </c>
      <c r="EQ220" s="873">
        <v>-67258</v>
      </c>
      <c r="ER220" s="873">
        <v>0</v>
      </c>
      <c r="ES220" s="873">
        <v>-67258</v>
      </c>
      <c r="ET220" s="873">
        <v>0</v>
      </c>
      <c r="EU220" s="873">
        <v>0</v>
      </c>
      <c r="EV220" s="873">
        <v>0</v>
      </c>
      <c r="EW220" s="873">
        <v>0</v>
      </c>
      <c r="EX220" s="873">
        <v>0</v>
      </c>
      <c r="EY220" s="873">
        <v>0</v>
      </c>
      <c r="EZ220" s="873">
        <v>0</v>
      </c>
      <c r="FA220" s="873">
        <v>0</v>
      </c>
      <c r="FB220" s="873">
        <v>0</v>
      </c>
      <c r="FC220" s="873">
        <v>0</v>
      </c>
      <c r="FD220" s="873">
        <v>0</v>
      </c>
      <c r="FE220" s="873">
        <v>0</v>
      </c>
      <c r="FF220" s="873">
        <v>0</v>
      </c>
      <c r="FG220" s="873">
        <v>0</v>
      </c>
      <c r="FH220" s="873">
        <v>0</v>
      </c>
      <c r="FI220" s="873">
        <v>0</v>
      </c>
      <c r="FJ220" s="873">
        <v>0</v>
      </c>
      <c r="FK220" s="873">
        <v>0</v>
      </c>
      <c r="FL220" s="873">
        <v>0</v>
      </c>
      <c r="FM220" s="873">
        <v>0</v>
      </c>
      <c r="FN220" s="873">
        <v>0</v>
      </c>
      <c r="FO220" s="873">
        <v>-32634</v>
      </c>
      <c r="FP220" s="873">
        <v>0</v>
      </c>
      <c r="FQ220" s="873">
        <v>-32634</v>
      </c>
      <c r="FR220" s="873">
        <v>4866</v>
      </c>
      <c r="FS220" s="873">
        <v>0</v>
      </c>
      <c r="FT220" s="873">
        <v>4866</v>
      </c>
      <c r="FU220" s="873">
        <v>0</v>
      </c>
      <c r="FV220" s="873">
        <v>0</v>
      </c>
      <c r="FW220" s="873">
        <v>0</v>
      </c>
      <c r="FX220" s="873">
        <v>1012</v>
      </c>
      <c r="FY220" s="873">
        <v>0</v>
      </c>
      <c r="FZ220" s="873">
        <v>1012</v>
      </c>
      <c r="GA220" s="873">
        <v>0</v>
      </c>
      <c r="GB220" s="873">
        <v>0</v>
      </c>
      <c r="GC220" s="873">
        <v>0</v>
      </c>
      <c r="GD220" s="873">
        <v>-22681440</v>
      </c>
      <c r="GE220" s="873">
        <v>0</v>
      </c>
      <c r="GF220" s="873">
        <v>-22681440</v>
      </c>
      <c r="GG220" s="873">
        <v>0</v>
      </c>
      <c r="GH220" s="873">
        <v>0</v>
      </c>
      <c r="GI220" s="873">
        <v>0</v>
      </c>
      <c r="GJ220" s="873">
        <v>-169750</v>
      </c>
      <c r="GK220" s="873">
        <v>0</v>
      </c>
      <c r="GL220" s="873">
        <v>-169750</v>
      </c>
      <c r="GM220" s="873">
        <v>-22945204</v>
      </c>
      <c r="GN220" s="873">
        <v>0</v>
      </c>
      <c r="GO220" s="873">
        <v>-22945204</v>
      </c>
      <c r="GP220" s="873">
        <v>0</v>
      </c>
      <c r="GQ220" s="873">
        <v>0</v>
      </c>
      <c r="GR220" s="873">
        <v>0</v>
      </c>
      <c r="GS220" s="873">
        <v>0</v>
      </c>
      <c r="GT220" s="873">
        <v>0</v>
      </c>
      <c r="GU220" s="873">
        <v>0</v>
      </c>
      <c r="GV220" s="873">
        <v>0</v>
      </c>
      <c r="GW220" s="873">
        <v>0</v>
      </c>
      <c r="GX220" s="873">
        <v>0</v>
      </c>
      <c r="GY220" s="873">
        <v>55370696</v>
      </c>
      <c r="GZ220" s="873">
        <v>0</v>
      </c>
      <c r="HA220" s="873">
        <v>55370696</v>
      </c>
      <c r="HB220" s="873">
        <v>384352</v>
      </c>
      <c r="HC220" s="873">
        <v>0</v>
      </c>
      <c r="HD220" s="873">
        <v>384352</v>
      </c>
      <c r="HE220" s="873">
        <v>-3289038</v>
      </c>
      <c r="HF220" s="873">
        <v>0</v>
      </c>
      <c r="HG220" s="873">
        <v>-3289038</v>
      </c>
      <c r="HH220" s="873">
        <v>-3121789</v>
      </c>
      <c r="HI220" s="873">
        <v>0</v>
      </c>
      <c r="HJ220" s="873">
        <v>-3121789</v>
      </c>
      <c r="HK220" s="873">
        <v>-559249</v>
      </c>
      <c r="HL220" s="873">
        <v>0</v>
      </c>
      <c r="HM220" s="873">
        <v>-559249</v>
      </c>
      <c r="HN220" s="873">
        <v>-22945204</v>
      </c>
      <c r="HO220" s="873">
        <v>0</v>
      </c>
      <c r="HP220" s="873">
        <v>-22945204</v>
      </c>
      <c r="HQ220" s="873">
        <v>0</v>
      </c>
      <c r="HR220" s="873">
        <v>0</v>
      </c>
      <c r="HS220" s="873">
        <v>0</v>
      </c>
      <c r="HT220" s="873">
        <v>-29530928</v>
      </c>
      <c r="HU220" s="873">
        <v>0</v>
      </c>
      <c r="HV220" s="873">
        <v>-29530928</v>
      </c>
      <c r="HW220" s="873">
        <v>25839768</v>
      </c>
      <c r="HX220" s="873">
        <v>0</v>
      </c>
      <c r="HY220" s="873">
        <v>25839768</v>
      </c>
      <c r="HZ220" s="870" t="s">
        <v>695</v>
      </c>
      <c r="IA220" s="870" t="s">
        <v>694</v>
      </c>
      <c r="IB220" s="870" t="s">
        <v>1907</v>
      </c>
      <c r="IC220" s="870" t="s">
        <v>2735</v>
      </c>
      <c r="ID220" s="870" t="s">
        <v>2956</v>
      </c>
    </row>
    <row r="221" spans="1:238" x14ac:dyDescent="0.2">
      <c r="A221" s="870" t="s">
        <v>3069</v>
      </c>
      <c r="B221" s="870" t="s">
        <v>489</v>
      </c>
      <c r="C221" s="870" t="s">
        <v>488</v>
      </c>
      <c r="D221" s="873">
        <v>15925753</v>
      </c>
      <c r="E221" s="873">
        <v>0</v>
      </c>
      <c r="F221" s="873">
        <v>15925753</v>
      </c>
      <c r="G221" s="873">
        <v>47738</v>
      </c>
      <c r="H221" s="873">
        <v>0</v>
      </c>
      <c r="I221" s="873">
        <v>47738</v>
      </c>
      <c r="J221" s="873">
        <v>-252464</v>
      </c>
      <c r="K221" s="873">
        <v>0</v>
      </c>
      <c r="L221" s="873">
        <v>-252464</v>
      </c>
      <c r="M221" s="873">
        <v>154877</v>
      </c>
      <c r="N221" s="873">
        <v>0</v>
      </c>
      <c r="O221" s="873">
        <v>154877</v>
      </c>
      <c r="P221" s="873">
        <v>20676</v>
      </c>
      <c r="Q221" s="873">
        <v>0</v>
      </c>
      <c r="R221" s="873">
        <v>20676</v>
      </c>
      <c r="S221" s="873">
        <v>129810</v>
      </c>
      <c r="T221" s="873">
        <v>0</v>
      </c>
      <c r="U221" s="873">
        <v>129810</v>
      </c>
      <c r="V221" s="873">
        <v>52899</v>
      </c>
      <c r="W221" s="873">
        <v>0</v>
      </c>
      <c r="X221" s="873">
        <v>52899</v>
      </c>
      <c r="Y221" s="873">
        <v>-2120138</v>
      </c>
      <c r="Z221" s="873">
        <v>0</v>
      </c>
      <c r="AA221" s="873">
        <v>-2120138</v>
      </c>
      <c r="AB221" s="873">
        <v>-7643</v>
      </c>
      <c r="AC221" s="873">
        <v>0</v>
      </c>
      <c r="AD221" s="873">
        <v>-7643</v>
      </c>
      <c r="AE221" s="873">
        <v>-127447</v>
      </c>
      <c r="AF221" s="873">
        <v>0</v>
      </c>
      <c r="AG221" s="873">
        <v>-127447</v>
      </c>
      <c r="AH221" s="873">
        <v>0</v>
      </c>
      <c r="AI221" s="873">
        <v>0</v>
      </c>
      <c r="AJ221" s="873">
        <v>0</v>
      </c>
      <c r="AK221" s="873">
        <v>0</v>
      </c>
      <c r="AL221" s="873">
        <v>0</v>
      </c>
      <c r="AM221" s="873">
        <v>0</v>
      </c>
      <c r="AN221" s="873">
        <v>-27842</v>
      </c>
      <c r="AO221" s="873">
        <v>0</v>
      </c>
      <c r="AP221" s="873">
        <v>-27842</v>
      </c>
      <c r="AQ221" s="873">
        <v>0</v>
      </c>
      <c r="AR221" s="873">
        <v>0</v>
      </c>
      <c r="AS221" s="873">
        <v>0</v>
      </c>
      <c r="AT221" s="873">
        <v>-99605</v>
      </c>
      <c r="AU221" s="873">
        <v>0</v>
      </c>
      <c r="AV221" s="873">
        <v>-99605</v>
      </c>
      <c r="AW221" s="873">
        <v>-4534</v>
      </c>
      <c r="AX221" s="873">
        <v>0</v>
      </c>
      <c r="AY221" s="873">
        <v>-4534</v>
      </c>
      <c r="AZ221" s="873">
        <v>269092</v>
      </c>
      <c r="BA221" s="873">
        <v>0</v>
      </c>
      <c r="BB221" s="873">
        <v>269092</v>
      </c>
      <c r="BC221" s="873">
        <v>-16251</v>
      </c>
      <c r="BD221" s="873">
        <v>0</v>
      </c>
      <c r="BE221" s="873">
        <v>-16251</v>
      </c>
      <c r="BF221" s="873">
        <v>-1737943</v>
      </c>
      <c r="BG221" s="873">
        <v>0</v>
      </c>
      <c r="BH221" s="873">
        <v>-1737943</v>
      </c>
      <c r="BI221" s="873">
        <v>21924</v>
      </c>
      <c r="BJ221" s="873">
        <v>0</v>
      </c>
      <c r="BK221" s="873">
        <v>21924</v>
      </c>
      <c r="BL221" s="873">
        <v>-26808</v>
      </c>
      <c r="BM221" s="873">
        <v>0</v>
      </c>
      <c r="BN221" s="873">
        <v>-26808</v>
      </c>
      <c r="BO221" s="873">
        <v>0</v>
      </c>
      <c r="BP221" s="873">
        <v>0</v>
      </c>
      <c r="BQ221" s="873">
        <v>0</v>
      </c>
      <c r="BR221" s="873">
        <v>-12439</v>
      </c>
      <c r="BS221" s="873">
        <v>0</v>
      </c>
      <c r="BT221" s="873">
        <v>-12439</v>
      </c>
      <c r="BU221" s="873">
        <v>0</v>
      </c>
      <c r="BV221" s="873">
        <v>0</v>
      </c>
      <c r="BW221" s="873">
        <v>0</v>
      </c>
      <c r="BX221" s="873">
        <v>0</v>
      </c>
      <c r="BY221" s="873">
        <v>0</v>
      </c>
      <c r="BZ221" s="873">
        <v>0</v>
      </c>
      <c r="CA221" s="873">
        <v>0</v>
      </c>
      <c r="CB221" s="873">
        <v>0</v>
      </c>
      <c r="CC221" s="873">
        <v>0</v>
      </c>
      <c r="CD221" s="873">
        <v>-3750010</v>
      </c>
      <c r="CE221" s="873">
        <v>0</v>
      </c>
      <c r="CF221" s="873">
        <v>-3750010</v>
      </c>
      <c r="CG221" s="873">
        <v>0</v>
      </c>
      <c r="CH221" s="873">
        <v>0</v>
      </c>
      <c r="CI221" s="873">
        <v>0</v>
      </c>
      <c r="CJ221" s="873">
        <v>0</v>
      </c>
      <c r="CK221" s="873">
        <v>0</v>
      </c>
      <c r="CL221" s="873">
        <v>0</v>
      </c>
      <c r="CM221" s="873">
        <v>-222776</v>
      </c>
      <c r="CN221" s="873">
        <v>0</v>
      </c>
      <c r="CO221" s="873">
        <v>-222776</v>
      </c>
      <c r="CP221" s="873">
        <v>-27448</v>
      </c>
      <c r="CQ221" s="873">
        <v>0</v>
      </c>
      <c r="CR221" s="873">
        <v>-27448</v>
      </c>
      <c r="CS221" s="873">
        <v>-250224</v>
      </c>
      <c r="CT221" s="873">
        <v>0</v>
      </c>
      <c r="CU221" s="873">
        <v>-250224</v>
      </c>
      <c r="CV221" s="873">
        <v>-37776</v>
      </c>
      <c r="CW221" s="873">
        <v>0</v>
      </c>
      <c r="CX221" s="873">
        <v>-37776</v>
      </c>
      <c r="CY221" s="873">
        <v>0</v>
      </c>
      <c r="CZ221" s="873">
        <v>0</v>
      </c>
      <c r="DA221" s="873">
        <v>0</v>
      </c>
      <c r="DB221" s="873">
        <v>-17305</v>
      </c>
      <c r="DC221" s="873">
        <v>0</v>
      </c>
      <c r="DD221" s="873">
        <v>-17305</v>
      </c>
      <c r="DE221" s="873">
        <v>0</v>
      </c>
      <c r="DF221" s="873">
        <v>0</v>
      </c>
      <c r="DG221" s="873">
        <v>0</v>
      </c>
      <c r="DH221" s="873">
        <v>-5361</v>
      </c>
      <c r="DI221" s="873">
        <v>0</v>
      </c>
      <c r="DJ221" s="873">
        <v>-5361</v>
      </c>
      <c r="DK221" s="873">
        <v>0</v>
      </c>
      <c r="DL221" s="873">
        <v>0</v>
      </c>
      <c r="DM221" s="873">
        <v>0</v>
      </c>
      <c r="DN221" s="873">
        <v>-12110</v>
      </c>
      <c r="DO221" s="873">
        <v>0</v>
      </c>
      <c r="DP221" s="873">
        <v>-12110</v>
      </c>
      <c r="DQ221" s="873">
        <v>0</v>
      </c>
      <c r="DR221" s="873">
        <v>0</v>
      </c>
      <c r="DS221" s="873">
        <v>0</v>
      </c>
      <c r="DT221" s="873">
        <v>0</v>
      </c>
      <c r="DU221" s="873">
        <v>0</v>
      </c>
      <c r="DV221" s="873">
        <v>0</v>
      </c>
      <c r="DW221" s="873">
        <v>0</v>
      </c>
      <c r="DX221" s="873">
        <v>0</v>
      </c>
      <c r="DY221" s="873">
        <v>0</v>
      </c>
      <c r="DZ221" s="873">
        <v>0</v>
      </c>
      <c r="EA221" s="873">
        <v>0</v>
      </c>
      <c r="EB221" s="873">
        <v>0</v>
      </c>
      <c r="EC221" s="873">
        <v>0</v>
      </c>
      <c r="ED221" s="873">
        <v>0</v>
      </c>
      <c r="EE221" s="873">
        <v>0</v>
      </c>
      <c r="EF221" s="873">
        <v>0</v>
      </c>
      <c r="EG221" s="873">
        <v>0</v>
      </c>
      <c r="EH221" s="873">
        <v>-72552</v>
      </c>
      <c r="EI221" s="873">
        <v>0</v>
      </c>
      <c r="EJ221" s="873">
        <v>-72552</v>
      </c>
      <c r="EK221" s="873">
        <v>0</v>
      </c>
      <c r="EL221" s="873">
        <v>0</v>
      </c>
      <c r="EM221" s="873">
        <v>0</v>
      </c>
      <c r="EN221" s="873">
        <v>0</v>
      </c>
      <c r="EO221" s="873">
        <v>0</v>
      </c>
      <c r="EP221" s="873">
        <v>0</v>
      </c>
      <c r="EQ221" s="873">
        <v>276</v>
      </c>
      <c r="ER221" s="873">
        <v>0</v>
      </c>
      <c r="ES221" s="873">
        <v>276</v>
      </c>
      <c r="ET221" s="873">
        <v>0</v>
      </c>
      <c r="EU221" s="873">
        <v>0</v>
      </c>
      <c r="EV221" s="873">
        <v>0</v>
      </c>
      <c r="EW221" s="873">
        <v>0</v>
      </c>
      <c r="EX221" s="873">
        <v>0</v>
      </c>
      <c r="EY221" s="873">
        <v>0</v>
      </c>
      <c r="EZ221" s="873">
        <v>0</v>
      </c>
      <c r="FA221" s="873">
        <v>0</v>
      </c>
      <c r="FB221" s="873">
        <v>0</v>
      </c>
      <c r="FC221" s="873">
        <v>0</v>
      </c>
      <c r="FD221" s="873">
        <v>0</v>
      </c>
      <c r="FE221" s="873">
        <v>0</v>
      </c>
      <c r="FF221" s="873">
        <v>0</v>
      </c>
      <c r="FG221" s="873">
        <v>0</v>
      </c>
      <c r="FH221" s="873">
        <v>0</v>
      </c>
      <c r="FI221" s="873">
        <v>0</v>
      </c>
      <c r="FJ221" s="873">
        <v>0</v>
      </c>
      <c r="FK221" s="873">
        <v>0</v>
      </c>
      <c r="FL221" s="873">
        <v>0</v>
      </c>
      <c r="FM221" s="873">
        <v>0</v>
      </c>
      <c r="FN221" s="873">
        <v>0</v>
      </c>
      <c r="FO221" s="873">
        <v>-4084</v>
      </c>
      <c r="FP221" s="873">
        <v>0</v>
      </c>
      <c r="FQ221" s="873">
        <v>-4084</v>
      </c>
      <c r="FR221" s="873">
        <v>282</v>
      </c>
      <c r="FS221" s="873">
        <v>0</v>
      </c>
      <c r="FT221" s="873">
        <v>282</v>
      </c>
      <c r="FU221" s="873">
        <v>-1467</v>
      </c>
      <c r="FV221" s="873">
        <v>0</v>
      </c>
      <c r="FW221" s="873">
        <v>-1467</v>
      </c>
      <c r="FX221" s="873">
        <v>-47333</v>
      </c>
      <c r="FY221" s="873">
        <v>0</v>
      </c>
      <c r="FZ221" s="873">
        <v>-47333</v>
      </c>
      <c r="GA221" s="873">
        <v>0</v>
      </c>
      <c r="GB221" s="873">
        <v>0</v>
      </c>
      <c r="GC221" s="873">
        <v>0</v>
      </c>
      <c r="GD221" s="873">
        <v>-4783765</v>
      </c>
      <c r="GE221" s="873">
        <v>0</v>
      </c>
      <c r="GF221" s="873">
        <v>-4783765</v>
      </c>
      <c r="GG221" s="873">
        <v>0</v>
      </c>
      <c r="GH221" s="873">
        <v>0</v>
      </c>
      <c r="GI221" s="873">
        <v>0</v>
      </c>
      <c r="GJ221" s="873">
        <v>-49566</v>
      </c>
      <c r="GK221" s="873">
        <v>0</v>
      </c>
      <c r="GL221" s="873">
        <v>-49566</v>
      </c>
      <c r="GM221" s="873">
        <v>-4885657</v>
      </c>
      <c r="GN221" s="873">
        <v>0</v>
      </c>
      <c r="GO221" s="873">
        <v>-4885657</v>
      </c>
      <c r="GP221" s="873">
        <v>-2438</v>
      </c>
      <c r="GQ221" s="873">
        <v>0</v>
      </c>
      <c r="GR221" s="873">
        <v>-2438</v>
      </c>
      <c r="GS221" s="873">
        <v>-342</v>
      </c>
      <c r="GT221" s="873">
        <v>0</v>
      </c>
      <c r="GU221" s="873">
        <v>-342</v>
      </c>
      <c r="GV221" s="873">
        <v>-2780</v>
      </c>
      <c r="GW221" s="873">
        <v>0</v>
      </c>
      <c r="GX221" s="873">
        <v>-2780</v>
      </c>
      <c r="GY221" s="873">
        <v>15973491</v>
      </c>
      <c r="GZ221" s="873">
        <v>0</v>
      </c>
      <c r="HA221" s="873">
        <v>15973491</v>
      </c>
      <c r="HB221" s="873">
        <v>52899</v>
      </c>
      <c r="HC221" s="873">
        <v>0</v>
      </c>
      <c r="HD221" s="873">
        <v>52899</v>
      </c>
      <c r="HE221" s="873">
        <v>-3750010</v>
      </c>
      <c r="HF221" s="873">
        <v>0</v>
      </c>
      <c r="HG221" s="873">
        <v>-3750010</v>
      </c>
      <c r="HH221" s="873">
        <v>-250224</v>
      </c>
      <c r="HI221" s="873">
        <v>0</v>
      </c>
      <c r="HJ221" s="873">
        <v>-250224</v>
      </c>
      <c r="HK221" s="873">
        <v>-72552</v>
      </c>
      <c r="HL221" s="873">
        <v>0</v>
      </c>
      <c r="HM221" s="873">
        <v>-72552</v>
      </c>
      <c r="HN221" s="873">
        <v>-4885657</v>
      </c>
      <c r="HO221" s="873">
        <v>0</v>
      </c>
      <c r="HP221" s="873">
        <v>-4885657</v>
      </c>
      <c r="HQ221" s="873">
        <v>-2780</v>
      </c>
      <c r="HR221" s="873">
        <v>0</v>
      </c>
      <c r="HS221" s="873">
        <v>-2780</v>
      </c>
      <c r="HT221" s="873">
        <v>-8908324</v>
      </c>
      <c r="HU221" s="873">
        <v>0</v>
      </c>
      <c r="HV221" s="873">
        <v>-8908324</v>
      </c>
      <c r="HW221" s="873">
        <v>7065167</v>
      </c>
      <c r="HX221" s="873">
        <v>0</v>
      </c>
      <c r="HY221" s="873">
        <v>7065167</v>
      </c>
      <c r="HZ221" s="870" t="s">
        <v>679</v>
      </c>
      <c r="IA221" s="870" t="s">
        <v>734</v>
      </c>
      <c r="IB221" s="870" t="s">
        <v>679</v>
      </c>
      <c r="IC221" s="870" t="s">
        <v>2736</v>
      </c>
      <c r="ID221" s="870" t="s">
        <v>2957</v>
      </c>
    </row>
    <row r="222" spans="1:238" x14ac:dyDescent="0.2">
      <c r="A222" s="870" t="s">
        <v>3069</v>
      </c>
      <c r="B222" s="870" t="s">
        <v>491</v>
      </c>
      <c r="C222" s="870" t="s">
        <v>490</v>
      </c>
      <c r="D222" s="873">
        <v>24491590</v>
      </c>
      <c r="E222" s="873">
        <v>0</v>
      </c>
      <c r="F222" s="873">
        <v>24491590</v>
      </c>
      <c r="G222" s="873">
        <v>-273094</v>
      </c>
      <c r="H222" s="873">
        <v>0</v>
      </c>
      <c r="I222" s="873">
        <v>-273094</v>
      </c>
      <c r="J222" s="873">
        <v>-310854</v>
      </c>
      <c r="K222" s="873">
        <v>0</v>
      </c>
      <c r="L222" s="873">
        <v>-310854</v>
      </c>
      <c r="M222" s="873">
        <v>130011</v>
      </c>
      <c r="N222" s="873">
        <v>0</v>
      </c>
      <c r="O222" s="873">
        <v>130011</v>
      </c>
      <c r="P222" s="873">
        <v>40958</v>
      </c>
      <c r="Q222" s="873">
        <v>0</v>
      </c>
      <c r="R222" s="873">
        <v>40958</v>
      </c>
      <c r="S222" s="873">
        <v>36792</v>
      </c>
      <c r="T222" s="873">
        <v>0</v>
      </c>
      <c r="U222" s="873">
        <v>36792</v>
      </c>
      <c r="V222" s="873">
        <v>-103093</v>
      </c>
      <c r="W222" s="873">
        <v>0</v>
      </c>
      <c r="X222" s="873">
        <v>-103093</v>
      </c>
      <c r="Y222" s="873">
        <v>-3939199</v>
      </c>
      <c r="Z222" s="873">
        <v>0</v>
      </c>
      <c r="AA222" s="873">
        <v>-3939199</v>
      </c>
      <c r="AB222" s="873">
        <v>-10954</v>
      </c>
      <c r="AC222" s="873">
        <v>0</v>
      </c>
      <c r="AD222" s="873">
        <v>-10954</v>
      </c>
      <c r="AE222" s="873">
        <v>-207845</v>
      </c>
      <c r="AF222" s="873">
        <v>0</v>
      </c>
      <c r="AG222" s="873">
        <v>-207845</v>
      </c>
      <c r="AH222" s="873">
        <v>482</v>
      </c>
      <c r="AI222" s="873">
        <v>0</v>
      </c>
      <c r="AJ222" s="873">
        <v>482</v>
      </c>
      <c r="AK222" s="873">
        <v>0</v>
      </c>
      <c r="AL222" s="873">
        <v>0</v>
      </c>
      <c r="AM222" s="873">
        <v>0</v>
      </c>
      <c r="AN222" s="873">
        <v>-2546</v>
      </c>
      <c r="AO222" s="873">
        <v>0</v>
      </c>
      <c r="AP222" s="873">
        <v>-2546</v>
      </c>
      <c r="AQ222" s="873">
        <v>-1422</v>
      </c>
      <c r="AR222" s="873">
        <v>0</v>
      </c>
      <c r="AS222" s="873">
        <v>-1422</v>
      </c>
      <c r="AT222" s="873">
        <v>-205781</v>
      </c>
      <c r="AU222" s="873">
        <v>0</v>
      </c>
      <c r="AV222" s="873">
        <v>-205781</v>
      </c>
      <c r="AW222" s="873">
        <v>2904</v>
      </c>
      <c r="AX222" s="873">
        <v>0</v>
      </c>
      <c r="AY222" s="873">
        <v>2904</v>
      </c>
      <c r="AZ222" s="873">
        <v>323260</v>
      </c>
      <c r="BA222" s="873">
        <v>0</v>
      </c>
      <c r="BB222" s="873">
        <v>323260</v>
      </c>
      <c r="BC222" s="873">
        <v>8633</v>
      </c>
      <c r="BD222" s="873">
        <v>0</v>
      </c>
      <c r="BE222" s="873">
        <v>8633</v>
      </c>
      <c r="BF222" s="873">
        <v>-1148109</v>
      </c>
      <c r="BG222" s="873">
        <v>0</v>
      </c>
      <c r="BH222" s="873">
        <v>-1148109</v>
      </c>
      <c r="BI222" s="873">
        <v>-43986</v>
      </c>
      <c r="BJ222" s="873">
        <v>0</v>
      </c>
      <c r="BK222" s="873">
        <v>-43986</v>
      </c>
      <c r="BL222" s="873">
        <v>-13413</v>
      </c>
      <c r="BM222" s="873">
        <v>0</v>
      </c>
      <c r="BN222" s="873">
        <v>-13413</v>
      </c>
      <c r="BO222" s="873">
        <v>0</v>
      </c>
      <c r="BP222" s="873">
        <v>0</v>
      </c>
      <c r="BQ222" s="873">
        <v>0</v>
      </c>
      <c r="BR222" s="873">
        <v>-27809</v>
      </c>
      <c r="BS222" s="873">
        <v>0</v>
      </c>
      <c r="BT222" s="873">
        <v>-27809</v>
      </c>
      <c r="BU222" s="873">
        <v>0</v>
      </c>
      <c r="BV222" s="873">
        <v>0</v>
      </c>
      <c r="BW222" s="873">
        <v>0</v>
      </c>
      <c r="BX222" s="873">
        <v>0</v>
      </c>
      <c r="BY222" s="873">
        <v>0</v>
      </c>
      <c r="BZ222" s="873">
        <v>0</v>
      </c>
      <c r="CA222" s="873">
        <v>0</v>
      </c>
      <c r="CB222" s="873">
        <v>0</v>
      </c>
      <c r="CC222" s="873">
        <v>0</v>
      </c>
      <c r="CD222" s="873">
        <v>-5048468</v>
      </c>
      <c r="CE222" s="873">
        <v>0</v>
      </c>
      <c r="CF222" s="873">
        <v>-5048468</v>
      </c>
      <c r="CG222" s="873">
        <v>0</v>
      </c>
      <c r="CH222" s="873">
        <v>0</v>
      </c>
      <c r="CI222" s="873">
        <v>0</v>
      </c>
      <c r="CJ222" s="873">
        <v>0</v>
      </c>
      <c r="CK222" s="873">
        <v>0</v>
      </c>
      <c r="CL222" s="873">
        <v>0</v>
      </c>
      <c r="CM222" s="873">
        <v>-338452</v>
      </c>
      <c r="CN222" s="873">
        <v>0</v>
      </c>
      <c r="CO222" s="873">
        <v>-338452</v>
      </c>
      <c r="CP222" s="873">
        <v>-16518</v>
      </c>
      <c r="CQ222" s="873">
        <v>0</v>
      </c>
      <c r="CR222" s="873">
        <v>-16518</v>
      </c>
      <c r="CS222" s="873">
        <v>-354970</v>
      </c>
      <c r="CT222" s="873">
        <v>0</v>
      </c>
      <c r="CU222" s="873">
        <v>-354970</v>
      </c>
      <c r="CV222" s="873">
        <v>-106652</v>
      </c>
      <c r="CW222" s="873">
        <v>0</v>
      </c>
      <c r="CX222" s="873">
        <v>-106652</v>
      </c>
      <c r="CY222" s="873">
        <v>-4094</v>
      </c>
      <c r="CZ222" s="873">
        <v>0</v>
      </c>
      <c r="DA222" s="873">
        <v>-4094</v>
      </c>
      <c r="DB222" s="873">
        <v>-55898</v>
      </c>
      <c r="DC222" s="873">
        <v>0</v>
      </c>
      <c r="DD222" s="873">
        <v>-55898</v>
      </c>
      <c r="DE222" s="873">
        <v>0</v>
      </c>
      <c r="DF222" s="873">
        <v>0</v>
      </c>
      <c r="DG222" s="873">
        <v>0</v>
      </c>
      <c r="DH222" s="873">
        <v>-3353</v>
      </c>
      <c r="DI222" s="873">
        <v>0</v>
      </c>
      <c r="DJ222" s="873">
        <v>-3353</v>
      </c>
      <c r="DK222" s="873">
        <v>0</v>
      </c>
      <c r="DL222" s="873">
        <v>0</v>
      </c>
      <c r="DM222" s="873">
        <v>0</v>
      </c>
      <c r="DN222" s="873">
        <v>0</v>
      </c>
      <c r="DO222" s="873">
        <v>0</v>
      </c>
      <c r="DP222" s="873">
        <v>0</v>
      </c>
      <c r="DQ222" s="873">
        <v>0</v>
      </c>
      <c r="DR222" s="873">
        <v>0</v>
      </c>
      <c r="DS222" s="873">
        <v>0</v>
      </c>
      <c r="DT222" s="873">
        <v>0</v>
      </c>
      <c r="DU222" s="873">
        <v>0</v>
      </c>
      <c r="DV222" s="873">
        <v>0</v>
      </c>
      <c r="DW222" s="873">
        <v>0</v>
      </c>
      <c r="DX222" s="873">
        <v>0</v>
      </c>
      <c r="DY222" s="873">
        <v>0</v>
      </c>
      <c r="DZ222" s="873">
        <v>0</v>
      </c>
      <c r="EA222" s="873">
        <v>0</v>
      </c>
      <c r="EB222" s="873">
        <v>0</v>
      </c>
      <c r="EC222" s="873">
        <v>0</v>
      </c>
      <c r="ED222" s="873">
        <v>0</v>
      </c>
      <c r="EE222" s="873">
        <v>0</v>
      </c>
      <c r="EF222" s="873">
        <v>0</v>
      </c>
      <c r="EG222" s="873">
        <v>0</v>
      </c>
      <c r="EH222" s="873">
        <v>-169997</v>
      </c>
      <c r="EI222" s="873">
        <v>0</v>
      </c>
      <c r="EJ222" s="873">
        <v>-169997</v>
      </c>
      <c r="EK222" s="873">
        <v>0</v>
      </c>
      <c r="EL222" s="873">
        <v>0</v>
      </c>
      <c r="EM222" s="873">
        <v>0</v>
      </c>
      <c r="EN222" s="873">
        <v>0</v>
      </c>
      <c r="EO222" s="873">
        <v>0</v>
      </c>
      <c r="EP222" s="873">
        <v>0</v>
      </c>
      <c r="EQ222" s="873">
        <v>-34369</v>
      </c>
      <c r="ER222" s="873">
        <v>0</v>
      </c>
      <c r="ES222" s="873">
        <v>-34369</v>
      </c>
      <c r="ET222" s="873">
        <v>0</v>
      </c>
      <c r="EU222" s="873">
        <v>0</v>
      </c>
      <c r="EV222" s="873">
        <v>0</v>
      </c>
      <c r="EW222" s="873">
        <v>0</v>
      </c>
      <c r="EX222" s="873">
        <v>0</v>
      </c>
      <c r="EY222" s="873">
        <v>0</v>
      </c>
      <c r="EZ222" s="873">
        <v>0</v>
      </c>
      <c r="FA222" s="873">
        <v>0</v>
      </c>
      <c r="FB222" s="873">
        <v>0</v>
      </c>
      <c r="FC222" s="873">
        <v>-27292</v>
      </c>
      <c r="FD222" s="873">
        <v>0</v>
      </c>
      <c r="FE222" s="873">
        <v>-27292</v>
      </c>
      <c r="FF222" s="873">
        <v>0</v>
      </c>
      <c r="FG222" s="873">
        <v>0</v>
      </c>
      <c r="FH222" s="873">
        <v>0</v>
      </c>
      <c r="FI222" s="873">
        <v>-1500</v>
      </c>
      <c r="FJ222" s="873">
        <v>0</v>
      </c>
      <c r="FK222" s="873">
        <v>-1500</v>
      </c>
      <c r="FL222" s="873">
        <v>0</v>
      </c>
      <c r="FM222" s="873">
        <v>0</v>
      </c>
      <c r="FN222" s="873">
        <v>0</v>
      </c>
      <c r="FO222" s="873">
        <v>-32648</v>
      </c>
      <c r="FP222" s="873">
        <v>0</v>
      </c>
      <c r="FQ222" s="873">
        <v>-32648</v>
      </c>
      <c r="FR222" s="873">
        <v>634</v>
      </c>
      <c r="FS222" s="873">
        <v>0</v>
      </c>
      <c r="FT222" s="873">
        <v>634</v>
      </c>
      <c r="FU222" s="873">
        <v>-5542</v>
      </c>
      <c r="FV222" s="873">
        <v>0</v>
      </c>
      <c r="FW222" s="873">
        <v>-5542</v>
      </c>
      <c r="FX222" s="873">
        <v>1480</v>
      </c>
      <c r="FY222" s="873">
        <v>0</v>
      </c>
      <c r="FZ222" s="873">
        <v>1480</v>
      </c>
      <c r="GA222" s="873">
        <v>1652</v>
      </c>
      <c r="GB222" s="873">
        <v>0</v>
      </c>
      <c r="GC222" s="873">
        <v>1652</v>
      </c>
      <c r="GD222" s="873">
        <v>-8089608</v>
      </c>
      <c r="GE222" s="873">
        <v>0</v>
      </c>
      <c r="GF222" s="873">
        <v>-8089608</v>
      </c>
      <c r="GG222" s="873">
        <v>-34369</v>
      </c>
      <c r="GH222" s="873">
        <v>0</v>
      </c>
      <c r="GI222" s="873">
        <v>-34369</v>
      </c>
      <c r="GJ222" s="873">
        <v>-40544</v>
      </c>
      <c r="GK222" s="873">
        <v>0</v>
      </c>
      <c r="GL222" s="873">
        <v>-40544</v>
      </c>
      <c r="GM222" s="873">
        <v>-8262106</v>
      </c>
      <c r="GN222" s="873">
        <v>0</v>
      </c>
      <c r="GO222" s="873">
        <v>-8262106</v>
      </c>
      <c r="GP222" s="873">
        <v>0</v>
      </c>
      <c r="GQ222" s="873">
        <v>0</v>
      </c>
      <c r="GR222" s="873">
        <v>0</v>
      </c>
      <c r="GS222" s="873">
        <v>0</v>
      </c>
      <c r="GT222" s="873">
        <v>0</v>
      </c>
      <c r="GU222" s="873">
        <v>0</v>
      </c>
      <c r="GV222" s="873">
        <v>0</v>
      </c>
      <c r="GW222" s="873">
        <v>0</v>
      </c>
      <c r="GX222" s="873">
        <v>0</v>
      </c>
      <c r="GY222" s="873">
        <v>24218496</v>
      </c>
      <c r="GZ222" s="873">
        <v>0</v>
      </c>
      <c r="HA222" s="873">
        <v>24218496</v>
      </c>
      <c r="HB222" s="873">
        <v>-103093</v>
      </c>
      <c r="HC222" s="873">
        <v>0</v>
      </c>
      <c r="HD222" s="873">
        <v>-103093</v>
      </c>
      <c r="HE222" s="873">
        <v>-5048468</v>
      </c>
      <c r="HF222" s="873">
        <v>0</v>
      </c>
      <c r="HG222" s="873">
        <v>-5048468</v>
      </c>
      <c r="HH222" s="873">
        <v>-354970</v>
      </c>
      <c r="HI222" s="873">
        <v>0</v>
      </c>
      <c r="HJ222" s="873">
        <v>-354970</v>
      </c>
      <c r="HK222" s="873">
        <v>-169997</v>
      </c>
      <c r="HL222" s="873">
        <v>0</v>
      </c>
      <c r="HM222" s="873">
        <v>-169997</v>
      </c>
      <c r="HN222" s="873">
        <v>-8262106</v>
      </c>
      <c r="HO222" s="873">
        <v>0</v>
      </c>
      <c r="HP222" s="873">
        <v>-8262106</v>
      </c>
      <c r="HQ222" s="873">
        <v>0</v>
      </c>
      <c r="HR222" s="873">
        <v>0</v>
      </c>
      <c r="HS222" s="873">
        <v>0</v>
      </c>
      <c r="HT222" s="873">
        <v>-13938634</v>
      </c>
      <c r="HU222" s="873">
        <v>0</v>
      </c>
      <c r="HV222" s="873">
        <v>-13938634</v>
      </c>
      <c r="HW222" s="873">
        <v>10279862</v>
      </c>
      <c r="HX222" s="873">
        <v>0</v>
      </c>
      <c r="HY222" s="873">
        <v>10279862</v>
      </c>
      <c r="HZ222" s="870" t="s">
        <v>733</v>
      </c>
      <c r="IA222" s="870" t="s">
        <v>678</v>
      </c>
      <c r="IB222" s="870" t="s">
        <v>1907</v>
      </c>
      <c r="IC222" s="870" t="s">
        <v>2739</v>
      </c>
      <c r="ID222" s="870" t="s">
        <v>2958</v>
      </c>
    </row>
    <row r="223" spans="1:238" x14ac:dyDescent="0.2">
      <c r="A223" s="870" t="s">
        <v>3069</v>
      </c>
      <c r="B223" s="870" t="s">
        <v>493</v>
      </c>
      <c r="C223" s="870" t="s">
        <v>492</v>
      </c>
      <c r="D223" s="873">
        <v>121487785</v>
      </c>
      <c r="E223" s="873">
        <v>0</v>
      </c>
      <c r="F223" s="873">
        <v>121487785</v>
      </c>
      <c r="G223" s="873">
        <v>-9836559</v>
      </c>
      <c r="H223" s="873">
        <v>0</v>
      </c>
      <c r="I223" s="873">
        <v>-9836559</v>
      </c>
      <c r="J223" s="873">
        <v>-1159864</v>
      </c>
      <c r="K223" s="873">
        <v>0</v>
      </c>
      <c r="L223" s="873">
        <v>-1159864</v>
      </c>
      <c r="M223" s="873">
        <v>-926222</v>
      </c>
      <c r="N223" s="873">
        <v>0</v>
      </c>
      <c r="O223" s="873">
        <v>-926222</v>
      </c>
      <c r="P223" s="873">
        <v>955388</v>
      </c>
      <c r="Q223" s="873">
        <v>0</v>
      </c>
      <c r="R223" s="873">
        <v>955388</v>
      </c>
      <c r="S223" s="873">
        <v>-17383</v>
      </c>
      <c r="T223" s="873">
        <v>0</v>
      </c>
      <c r="U223" s="873">
        <v>-17383</v>
      </c>
      <c r="V223" s="873">
        <v>-1148081</v>
      </c>
      <c r="W223" s="873">
        <v>0</v>
      </c>
      <c r="X223" s="873">
        <v>-1148081</v>
      </c>
      <c r="Y223" s="873">
        <v>-9655323</v>
      </c>
      <c r="Z223" s="873">
        <v>0</v>
      </c>
      <c r="AA223" s="873">
        <v>-9655323</v>
      </c>
      <c r="AB223" s="873">
        <v>-16860</v>
      </c>
      <c r="AC223" s="873">
        <v>0</v>
      </c>
      <c r="AD223" s="873">
        <v>-16860</v>
      </c>
      <c r="AE223" s="873">
        <v>-1041486</v>
      </c>
      <c r="AF223" s="873">
        <v>0</v>
      </c>
      <c r="AG223" s="873">
        <v>-1041486</v>
      </c>
      <c r="AH223" s="873">
        <v>-3238</v>
      </c>
      <c r="AI223" s="873">
        <v>0</v>
      </c>
      <c r="AJ223" s="873">
        <v>-3238</v>
      </c>
      <c r="AK223" s="873">
        <v>0</v>
      </c>
      <c r="AL223" s="873">
        <v>0</v>
      </c>
      <c r="AM223" s="873">
        <v>0</v>
      </c>
      <c r="AN223" s="873">
        <v>-92492</v>
      </c>
      <c r="AO223" s="873">
        <v>0</v>
      </c>
      <c r="AP223" s="873">
        <v>-92492</v>
      </c>
      <c r="AQ223" s="873">
        <v>-1401</v>
      </c>
      <c r="AR223" s="873">
        <v>0</v>
      </c>
      <c r="AS223" s="873">
        <v>-1401</v>
      </c>
      <c r="AT223" s="873">
        <v>-945756</v>
      </c>
      <c r="AU223" s="873">
        <v>0</v>
      </c>
      <c r="AV223" s="873">
        <v>-945756</v>
      </c>
      <c r="AW223" s="873">
        <v>-22039</v>
      </c>
      <c r="AX223" s="873">
        <v>0</v>
      </c>
      <c r="AY223" s="873">
        <v>-22039</v>
      </c>
      <c r="AZ223" s="873">
        <v>2297938</v>
      </c>
      <c r="BA223" s="873">
        <v>0</v>
      </c>
      <c r="BB223" s="873">
        <v>2297938</v>
      </c>
      <c r="BC223" s="873">
        <v>-32211</v>
      </c>
      <c r="BD223" s="873">
        <v>0</v>
      </c>
      <c r="BE223" s="873">
        <v>-32211</v>
      </c>
      <c r="BF223" s="873">
        <v>-8925097</v>
      </c>
      <c r="BG223" s="873">
        <v>0</v>
      </c>
      <c r="BH223" s="873">
        <v>-8925097</v>
      </c>
      <c r="BI223" s="873">
        <v>-147662</v>
      </c>
      <c r="BJ223" s="873">
        <v>0</v>
      </c>
      <c r="BK223" s="873">
        <v>-147662</v>
      </c>
      <c r="BL223" s="873">
        <v>-127521</v>
      </c>
      <c r="BM223" s="873">
        <v>0</v>
      </c>
      <c r="BN223" s="873">
        <v>-127521</v>
      </c>
      <c r="BO223" s="873">
        <v>-4192</v>
      </c>
      <c r="BP223" s="873">
        <v>0</v>
      </c>
      <c r="BQ223" s="873">
        <v>-4192</v>
      </c>
      <c r="BR223" s="873">
        <v>0</v>
      </c>
      <c r="BS223" s="873">
        <v>0</v>
      </c>
      <c r="BT223" s="873">
        <v>0</v>
      </c>
      <c r="BU223" s="873">
        <v>0</v>
      </c>
      <c r="BV223" s="873">
        <v>0</v>
      </c>
      <c r="BW223" s="873">
        <v>0</v>
      </c>
      <c r="BX223" s="873">
        <v>0</v>
      </c>
      <c r="BY223" s="873">
        <v>0</v>
      </c>
      <c r="BZ223" s="873">
        <v>0</v>
      </c>
      <c r="CA223" s="873">
        <v>0</v>
      </c>
      <c r="CB223" s="873">
        <v>0</v>
      </c>
      <c r="CC223" s="873">
        <v>0</v>
      </c>
      <c r="CD223" s="873">
        <v>-17635554</v>
      </c>
      <c r="CE223" s="873">
        <v>0</v>
      </c>
      <c r="CF223" s="873">
        <v>-17635554</v>
      </c>
      <c r="CG223" s="873">
        <v>0</v>
      </c>
      <c r="CH223" s="873">
        <v>0</v>
      </c>
      <c r="CI223" s="873">
        <v>0</v>
      </c>
      <c r="CJ223" s="873">
        <v>-5127</v>
      </c>
      <c r="CK223" s="873">
        <v>0</v>
      </c>
      <c r="CL223" s="873">
        <v>-5127</v>
      </c>
      <c r="CM223" s="873">
        <v>-4830862</v>
      </c>
      <c r="CN223" s="873">
        <v>0</v>
      </c>
      <c r="CO223" s="873">
        <v>-4830862</v>
      </c>
      <c r="CP223" s="873">
        <v>779795</v>
      </c>
      <c r="CQ223" s="873">
        <v>0</v>
      </c>
      <c r="CR223" s="873">
        <v>779795</v>
      </c>
      <c r="CS223" s="873">
        <v>-4056194</v>
      </c>
      <c r="CT223" s="873">
        <v>0</v>
      </c>
      <c r="CU223" s="873">
        <v>-4056194</v>
      </c>
      <c r="CV223" s="873">
        <v>-240801</v>
      </c>
      <c r="CW223" s="873">
        <v>0</v>
      </c>
      <c r="CX223" s="873">
        <v>-240801</v>
      </c>
      <c r="CY223" s="873">
        <v>1044</v>
      </c>
      <c r="CZ223" s="873">
        <v>0</v>
      </c>
      <c r="DA223" s="873">
        <v>1044</v>
      </c>
      <c r="DB223" s="873">
        <v>-8807</v>
      </c>
      <c r="DC223" s="873">
        <v>0</v>
      </c>
      <c r="DD223" s="873">
        <v>-8807</v>
      </c>
      <c r="DE223" s="873">
        <v>144151</v>
      </c>
      <c r="DF223" s="873">
        <v>0</v>
      </c>
      <c r="DG223" s="873">
        <v>144151</v>
      </c>
      <c r="DH223" s="873">
        <v>0</v>
      </c>
      <c r="DI223" s="873">
        <v>0</v>
      </c>
      <c r="DJ223" s="873">
        <v>0</v>
      </c>
      <c r="DK223" s="873">
        <v>0</v>
      </c>
      <c r="DL223" s="873">
        <v>0</v>
      </c>
      <c r="DM223" s="873">
        <v>0</v>
      </c>
      <c r="DN223" s="873">
        <v>0</v>
      </c>
      <c r="DO223" s="873">
        <v>0</v>
      </c>
      <c r="DP223" s="873">
        <v>0</v>
      </c>
      <c r="DQ223" s="873">
        <v>0</v>
      </c>
      <c r="DR223" s="873">
        <v>0</v>
      </c>
      <c r="DS223" s="873">
        <v>0</v>
      </c>
      <c r="DT223" s="873">
        <v>0</v>
      </c>
      <c r="DU223" s="873">
        <v>0</v>
      </c>
      <c r="DV223" s="873">
        <v>0</v>
      </c>
      <c r="DW223" s="873">
        <v>0</v>
      </c>
      <c r="DX223" s="873">
        <v>0</v>
      </c>
      <c r="DY223" s="873">
        <v>0</v>
      </c>
      <c r="DZ223" s="873">
        <v>0</v>
      </c>
      <c r="EA223" s="873">
        <v>0</v>
      </c>
      <c r="EB223" s="873">
        <v>0</v>
      </c>
      <c r="EC223" s="873">
        <v>0</v>
      </c>
      <c r="ED223" s="873">
        <v>0</v>
      </c>
      <c r="EE223" s="873">
        <v>0</v>
      </c>
      <c r="EF223" s="873">
        <v>0</v>
      </c>
      <c r="EG223" s="873">
        <v>0</v>
      </c>
      <c r="EH223" s="873">
        <v>-104413</v>
      </c>
      <c r="EI223" s="873">
        <v>0</v>
      </c>
      <c r="EJ223" s="873">
        <v>-104413</v>
      </c>
      <c r="EK223" s="873">
        <v>0</v>
      </c>
      <c r="EL223" s="873">
        <v>0</v>
      </c>
      <c r="EM223" s="873">
        <v>0</v>
      </c>
      <c r="EN223" s="873">
        <v>0</v>
      </c>
      <c r="EO223" s="873">
        <v>0</v>
      </c>
      <c r="EP223" s="873">
        <v>0</v>
      </c>
      <c r="EQ223" s="873">
        <v>2978</v>
      </c>
      <c r="ER223" s="873">
        <v>0</v>
      </c>
      <c r="ES223" s="873">
        <v>2978</v>
      </c>
      <c r="ET223" s="873">
        <v>0</v>
      </c>
      <c r="EU223" s="873">
        <v>0</v>
      </c>
      <c r="EV223" s="873">
        <v>0</v>
      </c>
      <c r="EW223" s="873">
        <v>0</v>
      </c>
      <c r="EX223" s="873">
        <v>0</v>
      </c>
      <c r="EY223" s="873">
        <v>0</v>
      </c>
      <c r="EZ223" s="873">
        <v>6</v>
      </c>
      <c r="FA223" s="873">
        <v>0</v>
      </c>
      <c r="FB223" s="873">
        <v>6</v>
      </c>
      <c r="FC223" s="873">
        <v>0</v>
      </c>
      <c r="FD223" s="873">
        <v>0</v>
      </c>
      <c r="FE223" s="873">
        <v>0</v>
      </c>
      <c r="FF223" s="873">
        <v>0</v>
      </c>
      <c r="FG223" s="873">
        <v>0</v>
      </c>
      <c r="FH223" s="873">
        <v>0</v>
      </c>
      <c r="FI223" s="873">
        <v>0</v>
      </c>
      <c r="FJ223" s="873">
        <v>0</v>
      </c>
      <c r="FK223" s="873">
        <v>0</v>
      </c>
      <c r="FL223" s="873">
        <v>0</v>
      </c>
      <c r="FM223" s="873">
        <v>0</v>
      </c>
      <c r="FN223" s="873">
        <v>0</v>
      </c>
      <c r="FO223" s="873">
        <v>-3997</v>
      </c>
      <c r="FP223" s="873">
        <v>0</v>
      </c>
      <c r="FQ223" s="873">
        <v>-3997</v>
      </c>
      <c r="FR223" s="873">
        <v>0</v>
      </c>
      <c r="FS223" s="873">
        <v>0</v>
      </c>
      <c r="FT223" s="873">
        <v>0</v>
      </c>
      <c r="FU223" s="873">
        <v>-5463</v>
      </c>
      <c r="FV223" s="873">
        <v>0</v>
      </c>
      <c r="FW223" s="873">
        <v>-5463</v>
      </c>
      <c r="FX223" s="873">
        <v>10565</v>
      </c>
      <c r="FY223" s="873">
        <v>0</v>
      </c>
      <c r="FZ223" s="873">
        <v>10565</v>
      </c>
      <c r="GA223" s="873">
        <v>0</v>
      </c>
      <c r="GB223" s="873">
        <v>0</v>
      </c>
      <c r="GC223" s="873">
        <v>0</v>
      </c>
      <c r="GD223" s="873">
        <v>-31872661</v>
      </c>
      <c r="GE223" s="873">
        <v>0</v>
      </c>
      <c r="GF223" s="873">
        <v>-31872661</v>
      </c>
      <c r="GG223" s="873">
        <v>-149714</v>
      </c>
      <c r="GH223" s="873">
        <v>0</v>
      </c>
      <c r="GI223" s="873">
        <v>-149714</v>
      </c>
      <c r="GJ223" s="873">
        <v>-496033</v>
      </c>
      <c r="GK223" s="873">
        <v>0</v>
      </c>
      <c r="GL223" s="873">
        <v>-496033</v>
      </c>
      <c r="GM223" s="873">
        <v>-32514319</v>
      </c>
      <c r="GN223" s="873">
        <v>0</v>
      </c>
      <c r="GO223" s="873">
        <v>-32514319</v>
      </c>
      <c r="GP223" s="873">
        <v>0</v>
      </c>
      <c r="GQ223" s="873">
        <v>0</v>
      </c>
      <c r="GR223" s="873">
        <v>0</v>
      </c>
      <c r="GS223" s="873">
        <v>0</v>
      </c>
      <c r="GT223" s="873">
        <v>0</v>
      </c>
      <c r="GU223" s="873">
        <v>0</v>
      </c>
      <c r="GV223" s="873">
        <v>0</v>
      </c>
      <c r="GW223" s="873">
        <v>0</v>
      </c>
      <c r="GX223" s="873">
        <v>0</v>
      </c>
      <c r="GY223" s="873">
        <v>111651226</v>
      </c>
      <c r="GZ223" s="873">
        <v>0</v>
      </c>
      <c r="HA223" s="873">
        <v>111651226</v>
      </c>
      <c r="HB223" s="873">
        <v>-1148081</v>
      </c>
      <c r="HC223" s="873">
        <v>0</v>
      </c>
      <c r="HD223" s="873">
        <v>-1148081</v>
      </c>
      <c r="HE223" s="873">
        <v>-17635554</v>
      </c>
      <c r="HF223" s="873">
        <v>0</v>
      </c>
      <c r="HG223" s="873">
        <v>-17635554</v>
      </c>
      <c r="HH223" s="873">
        <v>-4056194</v>
      </c>
      <c r="HI223" s="873">
        <v>0</v>
      </c>
      <c r="HJ223" s="873">
        <v>-4056194</v>
      </c>
      <c r="HK223" s="873">
        <v>-104413</v>
      </c>
      <c r="HL223" s="873">
        <v>0</v>
      </c>
      <c r="HM223" s="873">
        <v>-104413</v>
      </c>
      <c r="HN223" s="873">
        <v>-32514319</v>
      </c>
      <c r="HO223" s="873">
        <v>0</v>
      </c>
      <c r="HP223" s="873">
        <v>-32514319</v>
      </c>
      <c r="HQ223" s="873">
        <v>0</v>
      </c>
      <c r="HR223" s="873">
        <v>0</v>
      </c>
      <c r="HS223" s="873">
        <v>0</v>
      </c>
      <c r="HT223" s="873">
        <v>-55458561</v>
      </c>
      <c r="HU223" s="873">
        <v>0</v>
      </c>
      <c r="HV223" s="873">
        <v>-55458561</v>
      </c>
      <c r="HW223" s="873">
        <v>56192665</v>
      </c>
      <c r="HX223" s="873">
        <v>0</v>
      </c>
      <c r="HY223" s="873">
        <v>56192665</v>
      </c>
      <c r="HZ223" s="870" t="s">
        <v>690</v>
      </c>
      <c r="IA223" s="870" t="s">
        <v>696</v>
      </c>
      <c r="IB223" s="870" t="s">
        <v>1909</v>
      </c>
      <c r="IC223" s="870" t="s">
        <v>2738</v>
      </c>
      <c r="ID223" s="870" t="s">
        <v>2959</v>
      </c>
    </row>
    <row r="224" spans="1:238" x14ac:dyDescent="0.2">
      <c r="A224" s="870" t="s">
        <v>3069</v>
      </c>
      <c r="B224" s="870" t="s">
        <v>495</v>
      </c>
      <c r="C224" s="870" t="s">
        <v>494</v>
      </c>
      <c r="D224" s="873">
        <v>128379955</v>
      </c>
      <c r="E224" s="873">
        <v>0</v>
      </c>
      <c r="F224" s="873">
        <v>128379955</v>
      </c>
      <c r="G224" s="873">
        <v>-5140196</v>
      </c>
      <c r="H224" s="873">
        <v>0</v>
      </c>
      <c r="I224" s="873">
        <v>-5140196</v>
      </c>
      <c r="J224" s="873">
        <v>-324197</v>
      </c>
      <c r="K224" s="873">
        <v>0</v>
      </c>
      <c r="L224" s="873">
        <v>-324197</v>
      </c>
      <c r="M224" s="873">
        <v>508848</v>
      </c>
      <c r="N224" s="873">
        <v>0</v>
      </c>
      <c r="O224" s="873">
        <v>508848</v>
      </c>
      <c r="P224" s="873">
        <v>595668</v>
      </c>
      <c r="Q224" s="873">
        <v>0</v>
      </c>
      <c r="R224" s="873">
        <v>595668</v>
      </c>
      <c r="S224" s="873">
        <v>491546</v>
      </c>
      <c r="T224" s="873">
        <v>0</v>
      </c>
      <c r="U224" s="873">
        <v>491546</v>
      </c>
      <c r="V224" s="873">
        <v>1271865</v>
      </c>
      <c r="W224" s="873">
        <v>0</v>
      </c>
      <c r="X224" s="873">
        <v>1271865</v>
      </c>
      <c r="Y224" s="873">
        <v>-14641734</v>
      </c>
      <c r="Z224" s="873">
        <v>0</v>
      </c>
      <c r="AA224" s="873">
        <v>-14641734</v>
      </c>
      <c r="AB224" s="873">
        <v>-110726</v>
      </c>
      <c r="AC224" s="873">
        <v>0</v>
      </c>
      <c r="AD224" s="873">
        <v>-110726</v>
      </c>
      <c r="AE224" s="873">
        <v>-461902</v>
      </c>
      <c r="AF224" s="873">
        <v>0</v>
      </c>
      <c r="AG224" s="873">
        <v>-461902</v>
      </c>
      <c r="AH224" s="873">
        <v>1064</v>
      </c>
      <c r="AI224" s="873">
        <v>0</v>
      </c>
      <c r="AJ224" s="873">
        <v>1064</v>
      </c>
      <c r="AK224" s="873">
        <v>0</v>
      </c>
      <c r="AL224" s="873">
        <v>0</v>
      </c>
      <c r="AM224" s="873">
        <v>0</v>
      </c>
      <c r="AN224" s="873">
        <v>-29697</v>
      </c>
      <c r="AO224" s="873">
        <v>0</v>
      </c>
      <c r="AP224" s="873">
        <v>-29697</v>
      </c>
      <c r="AQ224" s="873">
        <v>-3353</v>
      </c>
      <c r="AR224" s="873">
        <v>0</v>
      </c>
      <c r="AS224" s="873">
        <v>-3353</v>
      </c>
      <c r="AT224" s="873">
        <v>-433269</v>
      </c>
      <c r="AU224" s="873">
        <v>0</v>
      </c>
      <c r="AV224" s="873">
        <v>-433269</v>
      </c>
      <c r="AW224" s="873">
        <v>-30073</v>
      </c>
      <c r="AX224" s="873">
        <v>0</v>
      </c>
      <c r="AY224" s="873">
        <v>-30073</v>
      </c>
      <c r="AZ224" s="873">
        <v>2245048</v>
      </c>
      <c r="BA224" s="873">
        <v>0</v>
      </c>
      <c r="BB224" s="873">
        <v>2245048</v>
      </c>
      <c r="BC224" s="873">
        <v>527984</v>
      </c>
      <c r="BD224" s="873">
        <v>0</v>
      </c>
      <c r="BE224" s="873">
        <v>527984</v>
      </c>
      <c r="BF224" s="873">
        <v>-6540181</v>
      </c>
      <c r="BG224" s="873">
        <v>0</v>
      </c>
      <c r="BH224" s="873">
        <v>-6540181</v>
      </c>
      <c r="BI224" s="873">
        <v>13744</v>
      </c>
      <c r="BJ224" s="873">
        <v>0</v>
      </c>
      <c r="BK224" s="873">
        <v>13744</v>
      </c>
      <c r="BL224" s="873">
        <v>-83579</v>
      </c>
      <c r="BM224" s="873">
        <v>0</v>
      </c>
      <c r="BN224" s="873">
        <v>-83579</v>
      </c>
      <c r="BO224" s="873">
        <v>0</v>
      </c>
      <c r="BP224" s="873">
        <v>0</v>
      </c>
      <c r="BQ224" s="873">
        <v>0</v>
      </c>
      <c r="BR224" s="873">
        <v>0</v>
      </c>
      <c r="BS224" s="873">
        <v>0</v>
      </c>
      <c r="BT224" s="873">
        <v>0</v>
      </c>
      <c r="BU224" s="873">
        <v>0</v>
      </c>
      <c r="BV224" s="873">
        <v>0</v>
      </c>
      <c r="BW224" s="873">
        <v>0</v>
      </c>
      <c r="BX224" s="873">
        <v>0</v>
      </c>
      <c r="BY224" s="873">
        <v>0</v>
      </c>
      <c r="BZ224" s="873">
        <v>0</v>
      </c>
      <c r="CA224" s="873">
        <v>0</v>
      </c>
      <c r="CB224" s="873">
        <v>0</v>
      </c>
      <c r="CC224" s="873">
        <v>0</v>
      </c>
      <c r="CD224" s="873">
        <v>-18940620</v>
      </c>
      <c r="CE224" s="873">
        <v>0</v>
      </c>
      <c r="CF224" s="873">
        <v>-18940620</v>
      </c>
      <c r="CG224" s="873">
        <v>-44598</v>
      </c>
      <c r="CH224" s="873">
        <v>0</v>
      </c>
      <c r="CI224" s="873">
        <v>-44598</v>
      </c>
      <c r="CJ224" s="873">
        <v>-17760</v>
      </c>
      <c r="CK224" s="873">
        <v>0</v>
      </c>
      <c r="CL224" s="873">
        <v>-17760</v>
      </c>
      <c r="CM224" s="873">
        <v>-3182399</v>
      </c>
      <c r="CN224" s="873">
        <v>0</v>
      </c>
      <c r="CO224" s="873">
        <v>-3182399</v>
      </c>
      <c r="CP224" s="873">
        <v>-87577</v>
      </c>
      <c r="CQ224" s="873">
        <v>0</v>
      </c>
      <c r="CR224" s="873">
        <v>-87577</v>
      </c>
      <c r="CS224" s="873">
        <v>-3332334</v>
      </c>
      <c r="CT224" s="873">
        <v>0</v>
      </c>
      <c r="CU224" s="873">
        <v>-3332334</v>
      </c>
      <c r="CV224" s="873">
        <v>-171551</v>
      </c>
      <c r="CW224" s="873">
        <v>0</v>
      </c>
      <c r="CX224" s="873">
        <v>-171551</v>
      </c>
      <c r="CY224" s="873">
        <v>-262</v>
      </c>
      <c r="CZ224" s="873">
        <v>0</v>
      </c>
      <c r="DA224" s="873">
        <v>-262</v>
      </c>
      <c r="DB224" s="873">
        <v>-38991</v>
      </c>
      <c r="DC224" s="873">
        <v>0</v>
      </c>
      <c r="DD224" s="873">
        <v>-38991</v>
      </c>
      <c r="DE224" s="873">
        <v>-9329</v>
      </c>
      <c r="DF224" s="873">
        <v>0</v>
      </c>
      <c r="DG224" s="873">
        <v>-9329</v>
      </c>
      <c r="DH224" s="873">
        <v>-1352</v>
      </c>
      <c r="DI224" s="873">
        <v>0</v>
      </c>
      <c r="DJ224" s="873">
        <v>-1352</v>
      </c>
      <c r="DK224" s="873">
        <v>0</v>
      </c>
      <c r="DL224" s="873">
        <v>0</v>
      </c>
      <c r="DM224" s="873">
        <v>0</v>
      </c>
      <c r="DN224" s="873">
        <v>0</v>
      </c>
      <c r="DO224" s="873">
        <v>0</v>
      </c>
      <c r="DP224" s="873">
        <v>0</v>
      </c>
      <c r="DQ224" s="873">
        <v>0</v>
      </c>
      <c r="DR224" s="873">
        <v>0</v>
      </c>
      <c r="DS224" s="873">
        <v>0</v>
      </c>
      <c r="DT224" s="873">
        <v>0</v>
      </c>
      <c r="DU224" s="873">
        <v>0</v>
      </c>
      <c r="DV224" s="873">
        <v>0</v>
      </c>
      <c r="DW224" s="873">
        <v>0</v>
      </c>
      <c r="DX224" s="873">
        <v>0</v>
      </c>
      <c r="DY224" s="873">
        <v>0</v>
      </c>
      <c r="DZ224" s="873">
        <v>0</v>
      </c>
      <c r="EA224" s="873">
        <v>0</v>
      </c>
      <c r="EB224" s="873">
        <v>0</v>
      </c>
      <c r="EC224" s="873">
        <v>0</v>
      </c>
      <c r="ED224" s="873">
        <v>0</v>
      </c>
      <c r="EE224" s="873">
        <v>0</v>
      </c>
      <c r="EF224" s="873">
        <v>0</v>
      </c>
      <c r="EG224" s="873">
        <v>0</v>
      </c>
      <c r="EH224" s="873">
        <v>-221485</v>
      </c>
      <c r="EI224" s="873">
        <v>0</v>
      </c>
      <c r="EJ224" s="873">
        <v>-221485</v>
      </c>
      <c r="EK224" s="873">
        <v>0</v>
      </c>
      <c r="EL224" s="873">
        <v>0</v>
      </c>
      <c r="EM224" s="873">
        <v>0</v>
      </c>
      <c r="EN224" s="873">
        <v>0</v>
      </c>
      <c r="EO224" s="873">
        <v>0</v>
      </c>
      <c r="EP224" s="873">
        <v>0</v>
      </c>
      <c r="EQ224" s="873">
        <v>-122110</v>
      </c>
      <c r="ER224" s="873">
        <v>0</v>
      </c>
      <c r="ES224" s="873">
        <v>-122110</v>
      </c>
      <c r="ET224" s="873">
        <v>0</v>
      </c>
      <c r="EU224" s="873">
        <v>0</v>
      </c>
      <c r="EV224" s="873">
        <v>0</v>
      </c>
      <c r="EW224" s="873">
        <v>0</v>
      </c>
      <c r="EX224" s="873">
        <v>0</v>
      </c>
      <c r="EY224" s="873">
        <v>0</v>
      </c>
      <c r="EZ224" s="873">
        <v>0</v>
      </c>
      <c r="FA224" s="873">
        <v>0</v>
      </c>
      <c r="FB224" s="873">
        <v>0</v>
      </c>
      <c r="FC224" s="873">
        <v>0</v>
      </c>
      <c r="FD224" s="873">
        <v>0</v>
      </c>
      <c r="FE224" s="873">
        <v>0</v>
      </c>
      <c r="FF224" s="873">
        <v>0</v>
      </c>
      <c r="FG224" s="873">
        <v>0</v>
      </c>
      <c r="FH224" s="873">
        <v>0</v>
      </c>
      <c r="FI224" s="873">
        <v>-727</v>
      </c>
      <c r="FJ224" s="873">
        <v>0</v>
      </c>
      <c r="FK224" s="873">
        <v>-727</v>
      </c>
      <c r="FL224" s="873">
        <v>0</v>
      </c>
      <c r="FM224" s="873">
        <v>0</v>
      </c>
      <c r="FN224" s="873">
        <v>0</v>
      </c>
      <c r="FO224" s="873">
        <v>-44337</v>
      </c>
      <c r="FP224" s="873">
        <v>0</v>
      </c>
      <c r="FQ224" s="873">
        <v>-44337</v>
      </c>
      <c r="FR224" s="873">
        <v>5400</v>
      </c>
      <c r="FS224" s="873">
        <v>0</v>
      </c>
      <c r="FT224" s="873">
        <v>5400</v>
      </c>
      <c r="FU224" s="873">
        <v>-5551</v>
      </c>
      <c r="FV224" s="873">
        <v>0</v>
      </c>
      <c r="FW224" s="873">
        <v>-5551</v>
      </c>
      <c r="FX224" s="873">
        <v>17743</v>
      </c>
      <c r="FY224" s="873">
        <v>0</v>
      </c>
      <c r="FZ224" s="873">
        <v>17743</v>
      </c>
      <c r="GA224" s="873">
        <v>2000</v>
      </c>
      <c r="GB224" s="873">
        <v>0</v>
      </c>
      <c r="GC224" s="873">
        <v>2000</v>
      </c>
      <c r="GD224" s="873">
        <v>-36709677</v>
      </c>
      <c r="GE224" s="873">
        <v>0</v>
      </c>
      <c r="GF224" s="873">
        <v>-36709677</v>
      </c>
      <c r="GG224" s="873">
        <v>0</v>
      </c>
      <c r="GH224" s="873">
        <v>0</v>
      </c>
      <c r="GI224" s="873">
        <v>0</v>
      </c>
      <c r="GJ224" s="873">
        <v>-401180</v>
      </c>
      <c r="GK224" s="873">
        <v>0</v>
      </c>
      <c r="GL224" s="873">
        <v>-401180</v>
      </c>
      <c r="GM224" s="873">
        <v>-37258439</v>
      </c>
      <c r="GN224" s="873">
        <v>0</v>
      </c>
      <c r="GO224" s="873">
        <v>-37258439</v>
      </c>
      <c r="GP224" s="873">
        <v>-87640</v>
      </c>
      <c r="GQ224" s="873">
        <v>0</v>
      </c>
      <c r="GR224" s="873">
        <v>-87640</v>
      </c>
      <c r="GS224" s="873">
        <v>0</v>
      </c>
      <c r="GT224" s="873">
        <v>0</v>
      </c>
      <c r="GU224" s="873">
        <v>0</v>
      </c>
      <c r="GV224" s="873">
        <v>-87640</v>
      </c>
      <c r="GW224" s="873">
        <v>0</v>
      </c>
      <c r="GX224" s="873">
        <v>-87640</v>
      </c>
      <c r="GY224" s="873">
        <v>123239759</v>
      </c>
      <c r="GZ224" s="873">
        <v>0</v>
      </c>
      <c r="HA224" s="873">
        <v>123239759</v>
      </c>
      <c r="HB224" s="873">
        <v>1271865</v>
      </c>
      <c r="HC224" s="873">
        <v>0</v>
      </c>
      <c r="HD224" s="873">
        <v>1271865</v>
      </c>
      <c r="HE224" s="873">
        <v>-18940620</v>
      </c>
      <c r="HF224" s="873">
        <v>0</v>
      </c>
      <c r="HG224" s="873">
        <v>-18940620</v>
      </c>
      <c r="HH224" s="873">
        <v>-3332334</v>
      </c>
      <c r="HI224" s="873">
        <v>0</v>
      </c>
      <c r="HJ224" s="873">
        <v>-3332334</v>
      </c>
      <c r="HK224" s="873">
        <v>-221485</v>
      </c>
      <c r="HL224" s="873">
        <v>0</v>
      </c>
      <c r="HM224" s="873">
        <v>-221485</v>
      </c>
      <c r="HN224" s="873">
        <v>-37258439</v>
      </c>
      <c r="HO224" s="873">
        <v>0</v>
      </c>
      <c r="HP224" s="873">
        <v>-37258439</v>
      </c>
      <c r="HQ224" s="873">
        <v>-87640</v>
      </c>
      <c r="HR224" s="873">
        <v>0</v>
      </c>
      <c r="HS224" s="873">
        <v>-87640</v>
      </c>
      <c r="HT224" s="873">
        <v>-58568653</v>
      </c>
      <c r="HU224" s="873">
        <v>0</v>
      </c>
      <c r="HV224" s="873">
        <v>-58568653</v>
      </c>
      <c r="HW224" s="873">
        <v>64671106</v>
      </c>
      <c r="HX224" s="873">
        <v>0</v>
      </c>
      <c r="HY224" s="873">
        <v>64671106</v>
      </c>
      <c r="HZ224" s="870" t="s">
        <v>690</v>
      </c>
      <c r="IA224" s="870" t="s">
        <v>689</v>
      </c>
      <c r="IB224" s="870" t="s">
        <v>1909</v>
      </c>
      <c r="IC224" s="870" t="s">
        <v>2737</v>
      </c>
      <c r="ID224" s="870" t="s">
        <v>2960</v>
      </c>
    </row>
    <row r="225" spans="1:238" x14ac:dyDescent="0.2">
      <c r="A225" s="870" t="s">
        <v>3070</v>
      </c>
      <c r="B225" s="870" t="s">
        <v>497</v>
      </c>
      <c r="C225" s="870" t="s">
        <v>496</v>
      </c>
      <c r="D225" s="873">
        <v>52815986</v>
      </c>
      <c r="E225" s="873">
        <v>0</v>
      </c>
      <c r="F225" s="873">
        <v>52815986</v>
      </c>
      <c r="G225" s="873">
        <v>-2007537</v>
      </c>
      <c r="H225" s="873">
        <v>0</v>
      </c>
      <c r="I225" s="873">
        <v>-2007537</v>
      </c>
      <c r="J225" s="873">
        <v>-755142</v>
      </c>
      <c r="K225" s="873">
        <v>0</v>
      </c>
      <c r="L225" s="873">
        <v>-755142</v>
      </c>
      <c r="M225" s="873">
        <v>381199</v>
      </c>
      <c r="N225" s="873">
        <v>0</v>
      </c>
      <c r="O225" s="873">
        <v>381199</v>
      </c>
      <c r="P225" s="873">
        <v>133082</v>
      </c>
      <c r="Q225" s="873">
        <v>0</v>
      </c>
      <c r="R225" s="873">
        <v>133082</v>
      </c>
      <c r="S225" s="873">
        <v>85267</v>
      </c>
      <c r="T225" s="873">
        <v>0</v>
      </c>
      <c r="U225" s="873">
        <v>85267</v>
      </c>
      <c r="V225" s="873">
        <v>-155594</v>
      </c>
      <c r="W225" s="873">
        <v>0</v>
      </c>
      <c r="X225" s="873">
        <v>-155594</v>
      </c>
      <c r="Y225" s="873">
        <v>-10501665</v>
      </c>
      <c r="Z225" s="873">
        <v>0</v>
      </c>
      <c r="AA225" s="873">
        <v>-10501665</v>
      </c>
      <c r="AB225" s="873">
        <v>-72842</v>
      </c>
      <c r="AC225" s="873">
        <v>0</v>
      </c>
      <c r="AD225" s="873">
        <v>-72842</v>
      </c>
      <c r="AE225" s="873">
        <v>-740205</v>
      </c>
      <c r="AF225" s="873">
        <v>0</v>
      </c>
      <c r="AG225" s="873">
        <v>-740205</v>
      </c>
      <c r="AH225" s="873">
        <v>-1316</v>
      </c>
      <c r="AI225" s="873">
        <v>0</v>
      </c>
      <c r="AJ225" s="873">
        <v>-1316</v>
      </c>
      <c r="AK225" s="873">
        <v>0</v>
      </c>
      <c r="AL225" s="873">
        <v>0</v>
      </c>
      <c r="AM225" s="873">
        <v>0</v>
      </c>
      <c r="AN225" s="873">
        <v>-20656</v>
      </c>
      <c r="AO225" s="873">
        <v>0</v>
      </c>
      <c r="AP225" s="873">
        <v>-20656</v>
      </c>
      <c r="AQ225" s="873">
        <v>0</v>
      </c>
      <c r="AR225" s="873">
        <v>0</v>
      </c>
      <c r="AS225" s="873">
        <v>0</v>
      </c>
      <c r="AT225" s="873">
        <v>-718233</v>
      </c>
      <c r="AU225" s="873">
        <v>0</v>
      </c>
      <c r="AV225" s="873">
        <v>-718233</v>
      </c>
      <c r="AW225" s="873">
        <v>-9311</v>
      </c>
      <c r="AX225" s="873">
        <v>0</v>
      </c>
      <c r="AY225" s="873">
        <v>-9311</v>
      </c>
      <c r="AZ225" s="873">
        <v>728540</v>
      </c>
      <c r="BA225" s="873">
        <v>0</v>
      </c>
      <c r="BB225" s="873">
        <v>728540</v>
      </c>
      <c r="BC225" s="873">
        <v>-36207</v>
      </c>
      <c r="BD225" s="873">
        <v>0</v>
      </c>
      <c r="BE225" s="873">
        <v>-36207</v>
      </c>
      <c r="BF225" s="873">
        <v>-2703987</v>
      </c>
      <c r="BG225" s="873">
        <v>0</v>
      </c>
      <c r="BH225" s="873">
        <v>-2703987</v>
      </c>
      <c r="BI225" s="873">
        <v>20498</v>
      </c>
      <c r="BJ225" s="873">
        <v>0</v>
      </c>
      <c r="BK225" s="873">
        <v>20498</v>
      </c>
      <c r="BL225" s="873">
        <v>-137214</v>
      </c>
      <c r="BM225" s="873">
        <v>0</v>
      </c>
      <c r="BN225" s="873">
        <v>-137214</v>
      </c>
      <c r="BO225" s="873">
        <v>0</v>
      </c>
      <c r="BP225" s="873">
        <v>0</v>
      </c>
      <c r="BQ225" s="873">
        <v>0</v>
      </c>
      <c r="BR225" s="873">
        <v>-27485</v>
      </c>
      <c r="BS225" s="873">
        <v>0</v>
      </c>
      <c r="BT225" s="873">
        <v>-27485</v>
      </c>
      <c r="BU225" s="873">
        <v>0</v>
      </c>
      <c r="BV225" s="873">
        <v>0</v>
      </c>
      <c r="BW225" s="873">
        <v>0</v>
      </c>
      <c r="BX225" s="873">
        <v>0</v>
      </c>
      <c r="BY225" s="873">
        <v>0</v>
      </c>
      <c r="BZ225" s="873">
        <v>0</v>
      </c>
      <c r="CA225" s="873">
        <v>0</v>
      </c>
      <c r="CB225" s="873">
        <v>0</v>
      </c>
      <c r="CC225" s="873">
        <v>0</v>
      </c>
      <c r="CD225" s="873">
        <v>-13397725</v>
      </c>
      <c r="CE225" s="873">
        <v>0</v>
      </c>
      <c r="CF225" s="873">
        <v>-13397725</v>
      </c>
      <c r="CG225" s="873">
        <v>-18620</v>
      </c>
      <c r="CH225" s="873">
        <v>0</v>
      </c>
      <c r="CI225" s="873">
        <v>-18620</v>
      </c>
      <c r="CJ225" s="873">
        <v>-1120</v>
      </c>
      <c r="CK225" s="873">
        <v>0</v>
      </c>
      <c r="CL225" s="873">
        <v>-1120</v>
      </c>
      <c r="CM225" s="873">
        <v>-1114585</v>
      </c>
      <c r="CN225" s="873">
        <v>0</v>
      </c>
      <c r="CO225" s="873">
        <v>-1114585</v>
      </c>
      <c r="CP225" s="873">
        <v>5153</v>
      </c>
      <c r="CQ225" s="873">
        <v>0</v>
      </c>
      <c r="CR225" s="873">
        <v>5153</v>
      </c>
      <c r="CS225" s="873">
        <v>-1129172</v>
      </c>
      <c r="CT225" s="873">
        <v>0</v>
      </c>
      <c r="CU225" s="873">
        <v>-1129172</v>
      </c>
      <c r="CV225" s="873">
        <v>-243304</v>
      </c>
      <c r="CW225" s="873">
        <v>0</v>
      </c>
      <c r="CX225" s="873">
        <v>-243304</v>
      </c>
      <c r="CY225" s="873">
        <v>4368</v>
      </c>
      <c r="CZ225" s="873">
        <v>0</v>
      </c>
      <c r="DA225" s="873">
        <v>4368</v>
      </c>
      <c r="DB225" s="873">
        <v>-78504</v>
      </c>
      <c r="DC225" s="873">
        <v>0</v>
      </c>
      <c r="DD225" s="873">
        <v>-78504</v>
      </c>
      <c r="DE225" s="873">
        <v>6016</v>
      </c>
      <c r="DF225" s="873">
        <v>0</v>
      </c>
      <c r="DG225" s="873">
        <v>6016</v>
      </c>
      <c r="DH225" s="873">
        <v>0</v>
      </c>
      <c r="DI225" s="873">
        <v>0</v>
      </c>
      <c r="DJ225" s="873">
        <v>0</v>
      </c>
      <c r="DK225" s="873">
        <v>0</v>
      </c>
      <c r="DL225" s="873">
        <v>0</v>
      </c>
      <c r="DM225" s="873">
        <v>0</v>
      </c>
      <c r="DN225" s="873">
        <v>0</v>
      </c>
      <c r="DO225" s="873">
        <v>0</v>
      </c>
      <c r="DP225" s="873">
        <v>0</v>
      </c>
      <c r="DQ225" s="873">
        <v>0</v>
      </c>
      <c r="DR225" s="873">
        <v>0</v>
      </c>
      <c r="DS225" s="873">
        <v>0</v>
      </c>
      <c r="DT225" s="873">
        <v>0</v>
      </c>
      <c r="DU225" s="873">
        <v>0</v>
      </c>
      <c r="DV225" s="873">
        <v>0</v>
      </c>
      <c r="DW225" s="873">
        <v>0</v>
      </c>
      <c r="DX225" s="873">
        <v>0</v>
      </c>
      <c r="DY225" s="873">
        <v>0</v>
      </c>
      <c r="DZ225" s="873">
        <v>0</v>
      </c>
      <c r="EA225" s="873">
        <v>0</v>
      </c>
      <c r="EB225" s="873">
        <v>0</v>
      </c>
      <c r="EC225" s="873">
        <v>0</v>
      </c>
      <c r="ED225" s="873">
        <v>0</v>
      </c>
      <c r="EE225" s="873">
        <v>0</v>
      </c>
      <c r="EF225" s="873">
        <v>0</v>
      </c>
      <c r="EG225" s="873">
        <v>0</v>
      </c>
      <c r="EH225" s="873">
        <v>-311424</v>
      </c>
      <c r="EI225" s="873">
        <v>0</v>
      </c>
      <c r="EJ225" s="873">
        <v>-311424</v>
      </c>
      <c r="EK225" s="873">
        <v>0</v>
      </c>
      <c r="EL225" s="873">
        <v>0</v>
      </c>
      <c r="EM225" s="873">
        <v>0</v>
      </c>
      <c r="EN225" s="873">
        <v>0</v>
      </c>
      <c r="EO225" s="873">
        <v>0</v>
      </c>
      <c r="EP225" s="873">
        <v>0</v>
      </c>
      <c r="EQ225" s="873">
        <v>2464</v>
      </c>
      <c r="ER225" s="873">
        <v>0</v>
      </c>
      <c r="ES225" s="873">
        <v>2464</v>
      </c>
      <c r="ET225" s="873">
        <v>0</v>
      </c>
      <c r="EU225" s="873">
        <v>0</v>
      </c>
      <c r="EV225" s="873">
        <v>0</v>
      </c>
      <c r="EW225" s="873">
        <v>0</v>
      </c>
      <c r="EX225" s="873">
        <v>0</v>
      </c>
      <c r="EY225" s="873">
        <v>0</v>
      </c>
      <c r="EZ225" s="873">
        <v>0</v>
      </c>
      <c r="FA225" s="873">
        <v>0</v>
      </c>
      <c r="FB225" s="873">
        <v>0</v>
      </c>
      <c r="FC225" s="873">
        <v>-27485</v>
      </c>
      <c r="FD225" s="873">
        <v>0</v>
      </c>
      <c r="FE225" s="873">
        <v>-27485</v>
      </c>
      <c r="FF225" s="873">
        <v>0</v>
      </c>
      <c r="FG225" s="873">
        <v>0</v>
      </c>
      <c r="FH225" s="873">
        <v>0</v>
      </c>
      <c r="FI225" s="873">
        <v>-871</v>
      </c>
      <c r="FJ225" s="873">
        <v>0</v>
      </c>
      <c r="FK225" s="873">
        <v>-871</v>
      </c>
      <c r="FL225" s="873">
        <v>0</v>
      </c>
      <c r="FM225" s="873">
        <v>0</v>
      </c>
      <c r="FN225" s="873">
        <v>0</v>
      </c>
      <c r="FO225" s="873">
        <v>-57980</v>
      </c>
      <c r="FP225" s="873">
        <v>0</v>
      </c>
      <c r="FQ225" s="873">
        <v>-57980</v>
      </c>
      <c r="FR225" s="873">
        <v>375</v>
      </c>
      <c r="FS225" s="873">
        <v>0</v>
      </c>
      <c r="FT225" s="873">
        <v>375</v>
      </c>
      <c r="FU225" s="873">
        <v>-16988</v>
      </c>
      <c r="FV225" s="873">
        <v>0</v>
      </c>
      <c r="FW225" s="873">
        <v>-16988</v>
      </c>
      <c r="FX225" s="873">
        <v>14602</v>
      </c>
      <c r="FY225" s="873">
        <v>0</v>
      </c>
      <c r="FZ225" s="873">
        <v>14602</v>
      </c>
      <c r="GA225" s="873">
        <v>2000</v>
      </c>
      <c r="GB225" s="873">
        <v>0</v>
      </c>
      <c r="GC225" s="873">
        <v>2000</v>
      </c>
      <c r="GD225" s="873">
        <v>-24526888</v>
      </c>
      <c r="GE225" s="873">
        <v>0</v>
      </c>
      <c r="GF225" s="873">
        <v>-24526888</v>
      </c>
      <c r="GG225" s="873">
        <v>10681</v>
      </c>
      <c r="GH225" s="873">
        <v>0</v>
      </c>
      <c r="GI225" s="873">
        <v>10681</v>
      </c>
      <c r="GJ225" s="873">
        <v>-71766</v>
      </c>
      <c r="GK225" s="873">
        <v>0</v>
      </c>
      <c r="GL225" s="873">
        <v>-71766</v>
      </c>
      <c r="GM225" s="873">
        <v>-24671856</v>
      </c>
      <c r="GN225" s="873">
        <v>0</v>
      </c>
      <c r="GO225" s="873">
        <v>-24671856</v>
      </c>
      <c r="GP225" s="873">
        <v>0</v>
      </c>
      <c r="GQ225" s="873">
        <v>0</v>
      </c>
      <c r="GR225" s="873">
        <v>0</v>
      </c>
      <c r="GS225" s="873">
        <v>1473</v>
      </c>
      <c r="GT225" s="873">
        <v>0</v>
      </c>
      <c r="GU225" s="873">
        <v>1473</v>
      </c>
      <c r="GV225" s="873">
        <v>1473</v>
      </c>
      <c r="GW225" s="873">
        <v>0</v>
      </c>
      <c r="GX225" s="873">
        <v>1473</v>
      </c>
      <c r="GY225" s="873">
        <v>50808449</v>
      </c>
      <c r="GZ225" s="873">
        <v>0</v>
      </c>
      <c r="HA225" s="873">
        <v>50808449</v>
      </c>
      <c r="HB225" s="873">
        <v>-155594</v>
      </c>
      <c r="HC225" s="873">
        <v>0</v>
      </c>
      <c r="HD225" s="873">
        <v>-155594</v>
      </c>
      <c r="HE225" s="873">
        <v>-13397725</v>
      </c>
      <c r="HF225" s="873">
        <v>0</v>
      </c>
      <c r="HG225" s="873">
        <v>-13397725</v>
      </c>
      <c r="HH225" s="873">
        <v>-1129172</v>
      </c>
      <c r="HI225" s="873">
        <v>0</v>
      </c>
      <c r="HJ225" s="873">
        <v>-1129172</v>
      </c>
      <c r="HK225" s="873">
        <v>-311424</v>
      </c>
      <c r="HL225" s="873">
        <v>0</v>
      </c>
      <c r="HM225" s="873">
        <v>-311424</v>
      </c>
      <c r="HN225" s="873">
        <v>-24671856</v>
      </c>
      <c r="HO225" s="873">
        <v>0</v>
      </c>
      <c r="HP225" s="873">
        <v>-24671856</v>
      </c>
      <c r="HQ225" s="873">
        <v>1473</v>
      </c>
      <c r="HR225" s="873">
        <v>0</v>
      </c>
      <c r="HS225" s="873">
        <v>1473</v>
      </c>
      <c r="HT225" s="873">
        <v>-39664298</v>
      </c>
      <c r="HU225" s="873">
        <v>0</v>
      </c>
      <c r="HV225" s="873">
        <v>-39664298</v>
      </c>
      <c r="HW225" s="873">
        <v>11144151</v>
      </c>
      <c r="HX225" s="873">
        <v>0</v>
      </c>
      <c r="HY225" s="873">
        <v>11144151</v>
      </c>
      <c r="HZ225" s="870" t="s">
        <v>733</v>
      </c>
      <c r="IA225" s="870" t="s">
        <v>678</v>
      </c>
      <c r="IB225" s="870" t="s">
        <v>1907</v>
      </c>
      <c r="IC225" s="870" t="s">
        <v>2739</v>
      </c>
      <c r="ID225" s="870" t="s">
        <v>2961</v>
      </c>
    </row>
    <row r="226" spans="1:238" x14ac:dyDescent="0.2">
      <c r="A226" s="870" t="s">
        <v>3070</v>
      </c>
      <c r="B226" s="870" t="s">
        <v>499</v>
      </c>
      <c r="C226" s="870" t="s">
        <v>498</v>
      </c>
      <c r="D226" s="873">
        <v>54409075</v>
      </c>
      <c r="E226" s="873">
        <v>24184</v>
      </c>
      <c r="F226" s="873">
        <v>54433259</v>
      </c>
      <c r="G226" s="873">
        <v>-2109688</v>
      </c>
      <c r="H226" s="873">
        <v>0</v>
      </c>
      <c r="I226" s="873">
        <v>-2109688</v>
      </c>
      <c r="J226" s="873">
        <v>-395754</v>
      </c>
      <c r="K226" s="873">
        <v>0</v>
      </c>
      <c r="L226" s="873">
        <v>-395754</v>
      </c>
      <c r="M226" s="873">
        <v>212874</v>
      </c>
      <c r="N226" s="873">
        <v>0</v>
      </c>
      <c r="O226" s="873">
        <v>212874</v>
      </c>
      <c r="P226" s="873">
        <v>463004</v>
      </c>
      <c r="Q226" s="873">
        <v>0</v>
      </c>
      <c r="R226" s="873">
        <v>463004</v>
      </c>
      <c r="S226" s="873">
        <v>405660</v>
      </c>
      <c r="T226" s="873">
        <v>0</v>
      </c>
      <c r="U226" s="873">
        <v>405660</v>
      </c>
      <c r="V226" s="873">
        <v>685784</v>
      </c>
      <c r="W226" s="873">
        <v>0</v>
      </c>
      <c r="X226" s="873">
        <v>685784</v>
      </c>
      <c r="Y226" s="873">
        <v>-5059272</v>
      </c>
      <c r="Z226" s="873">
        <v>-5240</v>
      </c>
      <c r="AA226" s="873">
        <v>-5064512</v>
      </c>
      <c r="AB226" s="873">
        <v>-9191</v>
      </c>
      <c r="AC226" s="873">
        <v>0</v>
      </c>
      <c r="AD226" s="873">
        <v>-9191</v>
      </c>
      <c r="AE226" s="873">
        <v>-223605</v>
      </c>
      <c r="AF226" s="873">
        <v>0</v>
      </c>
      <c r="AG226" s="873">
        <v>-223605</v>
      </c>
      <c r="AH226" s="873">
        <v>-12168</v>
      </c>
      <c r="AI226" s="873">
        <v>0</v>
      </c>
      <c r="AJ226" s="873">
        <v>-12168</v>
      </c>
      <c r="AK226" s="873">
        <v>0</v>
      </c>
      <c r="AL226" s="873">
        <v>0</v>
      </c>
      <c r="AM226" s="873">
        <v>0</v>
      </c>
      <c r="AN226" s="873">
        <v>-56871</v>
      </c>
      <c r="AO226" s="873">
        <v>0</v>
      </c>
      <c r="AP226" s="873">
        <v>-56871</v>
      </c>
      <c r="AQ226" s="873">
        <v>0</v>
      </c>
      <c r="AR226" s="873">
        <v>0</v>
      </c>
      <c r="AS226" s="873">
        <v>0</v>
      </c>
      <c r="AT226" s="873">
        <v>-154566</v>
      </c>
      <c r="AU226" s="873">
        <v>0</v>
      </c>
      <c r="AV226" s="873">
        <v>-154566</v>
      </c>
      <c r="AW226" s="873">
        <v>-11747</v>
      </c>
      <c r="AX226" s="873">
        <v>0</v>
      </c>
      <c r="AY226" s="873">
        <v>-11747</v>
      </c>
      <c r="AZ226" s="873">
        <v>975269</v>
      </c>
      <c r="BA226" s="873">
        <v>0</v>
      </c>
      <c r="BB226" s="873">
        <v>975269</v>
      </c>
      <c r="BC226" s="873">
        <v>-49682</v>
      </c>
      <c r="BD226" s="873">
        <v>0</v>
      </c>
      <c r="BE226" s="873">
        <v>-49682</v>
      </c>
      <c r="BF226" s="873">
        <v>-3273329</v>
      </c>
      <c r="BG226" s="873">
        <v>0</v>
      </c>
      <c r="BH226" s="873">
        <v>-3273329</v>
      </c>
      <c r="BI226" s="873">
        <v>5514</v>
      </c>
      <c r="BJ226" s="873">
        <v>0</v>
      </c>
      <c r="BK226" s="873">
        <v>5514</v>
      </c>
      <c r="BL226" s="873">
        <v>-33057</v>
      </c>
      <c r="BM226" s="873">
        <v>0</v>
      </c>
      <c r="BN226" s="873">
        <v>-33057</v>
      </c>
      <c r="BO226" s="873">
        <v>-2514</v>
      </c>
      <c r="BP226" s="873">
        <v>0</v>
      </c>
      <c r="BQ226" s="873">
        <v>-2514</v>
      </c>
      <c r="BR226" s="873">
        <v>-51814</v>
      </c>
      <c r="BS226" s="873">
        <v>0</v>
      </c>
      <c r="BT226" s="873">
        <v>-51814</v>
      </c>
      <c r="BU226" s="873">
        <v>259</v>
      </c>
      <c r="BV226" s="873">
        <v>0</v>
      </c>
      <c r="BW226" s="873">
        <v>259</v>
      </c>
      <c r="BX226" s="873">
        <v>0</v>
      </c>
      <c r="BY226" s="873">
        <v>0</v>
      </c>
      <c r="BZ226" s="873">
        <v>0</v>
      </c>
      <c r="CA226" s="873">
        <v>0</v>
      </c>
      <c r="CB226" s="873">
        <v>0</v>
      </c>
      <c r="CC226" s="873">
        <v>0</v>
      </c>
      <c r="CD226" s="873">
        <v>-7712231</v>
      </c>
      <c r="CE226" s="873">
        <v>-5240</v>
      </c>
      <c r="CF226" s="873">
        <v>-7717471</v>
      </c>
      <c r="CG226" s="873">
        <v>0</v>
      </c>
      <c r="CH226" s="873">
        <v>0</v>
      </c>
      <c r="CI226" s="873">
        <v>0</v>
      </c>
      <c r="CJ226" s="873">
        <v>0</v>
      </c>
      <c r="CK226" s="873">
        <v>0</v>
      </c>
      <c r="CL226" s="873">
        <v>0</v>
      </c>
      <c r="CM226" s="873">
        <v>-1164007</v>
      </c>
      <c r="CN226" s="873">
        <v>0</v>
      </c>
      <c r="CO226" s="873">
        <v>-1164007</v>
      </c>
      <c r="CP226" s="873">
        <v>-58633</v>
      </c>
      <c r="CQ226" s="873">
        <v>0</v>
      </c>
      <c r="CR226" s="873">
        <v>-58633</v>
      </c>
      <c r="CS226" s="873">
        <v>-1222640</v>
      </c>
      <c r="CT226" s="873">
        <v>0</v>
      </c>
      <c r="CU226" s="873">
        <v>-1222640</v>
      </c>
      <c r="CV226" s="873">
        <v>-75718</v>
      </c>
      <c r="CW226" s="873">
        <v>0</v>
      </c>
      <c r="CX226" s="873">
        <v>-75718</v>
      </c>
      <c r="CY226" s="873">
        <v>-6849</v>
      </c>
      <c r="CZ226" s="873">
        <v>0</v>
      </c>
      <c r="DA226" s="873">
        <v>-6849</v>
      </c>
      <c r="DB226" s="873">
        <v>-15043</v>
      </c>
      <c r="DC226" s="873">
        <v>0</v>
      </c>
      <c r="DD226" s="873">
        <v>-15043</v>
      </c>
      <c r="DE226" s="873">
        <v>0</v>
      </c>
      <c r="DF226" s="873">
        <v>0</v>
      </c>
      <c r="DG226" s="873">
        <v>0</v>
      </c>
      <c r="DH226" s="873">
        <v>0</v>
      </c>
      <c r="DI226" s="873">
        <v>0</v>
      </c>
      <c r="DJ226" s="873">
        <v>0</v>
      </c>
      <c r="DK226" s="873">
        <v>0</v>
      </c>
      <c r="DL226" s="873">
        <v>0</v>
      </c>
      <c r="DM226" s="873">
        <v>0</v>
      </c>
      <c r="DN226" s="873">
        <v>-574</v>
      </c>
      <c r="DO226" s="873">
        <v>0</v>
      </c>
      <c r="DP226" s="873">
        <v>-574</v>
      </c>
      <c r="DQ226" s="873">
        <v>0</v>
      </c>
      <c r="DR226" s="873">
        <v>0</v>
      </c>
      <c r="DS226" s="873">
        <v>0</v>
      </c>
      <c r="DT226" s="873">
        <v>0</v>
      </c>
      <c r="DU226" s="873">
        <v>0</v>
      </c>
      <c r="DV226" s="873">
        <v>0</v>
      </c>
      <c r="DW226" s="873">
        <v>0</v>
      </c>
      <c r="DX226" s="873">
        <v>0</v>
      </c>
      <c r="DY226" s="873">
        <v>0</v>
      </c>
      <c r="DZ226" s="873">
        <v>0</v>
      </c>
      <c r="EA226" s="873">
        <v>0</v>
      </c>
      <c r="EB226" s="873">
        <v>0</v>
      </c>
      <c r="EC226" s="873">
        <v>0</v>
      </c>
      <c r="ED226" s="873">
        <v>0</v>
      </c>
      <c r="EE226" s="873">
        <v>0</v>
      </c>
      <c r="EF226" s="873">
        <v>0</v>
      </c>
      <c r="EG226" s="873">
        <v>0</v>
      </c>
      <c r="EH226" s="873">
        <v>-98184</v>
      </c>
      <c r="EI226" s="873">
        <v>0</v>
      </c>
      <c r="EJ226" s="873">
        <v>-98184</v>
      </c>
      <c r="EK226" s="873">
        <v>0</v>
      </c>
      <c r="EL226" s="873">
        <v>0</v>
      </c>
      <c r="EM226" s="873">
        <v>0</v>
      </c>
      <c r="EN226" s="873">
        <v>0</v>
      </c>
      <c r="EO226" s="873">
        <v>0</v>
      </c>
      <c r="EP226" s="873">
        <v>0</v>
      </c>
      <c r="EQ226" s="873">
        <v>0</v>
      </c>
      <c r="ER226" s="873">
        <v>0</v>
      </c>
      <c r="ES226" s="873">
        <v>0</v>
      </c>
      <c r="ET226" s="873">
        <v>0</v>
      </c>
      <c r="EU226" s="873">
        <v>0</v>
      </c>
      <c r="EV226" s="873">
        <v>0</v>
      </c>
      <c r="EW226" s="873">
        <v>0</v>
      </c>
      <c r="EX226" s="873">
        <v>0</v>
      </c>
      <c r="EY226" s="873">
        <v>0</v>
      </c>
      <c r="EZ226" s="873">
        <v>2</v>
      </c>
      <c r="FA226" s="873">
        <v>0</v>
      </c>
      <c r="FB226" s="873">
        <v>2</v>
      </c>
      <c r="FC226" s="873">
        <v>-46625</v>
      </c>
      <c r="FD226" s="873">
        <v>0</v>
      </c>
      <c r="FE226" s="873">
        <v>-46625</v>
      </c>
      <c r="FF226" s="873">
        <v>-251</v>
      </c>
      <c r="FG226" s="873">
        <v>0</v>
      </c>
      <c r="FH226" s="873">
        <v>-251</v>
      </c>
      <c r="FI226" s="873">
        <v>0</v>
      </c>
      <c r="FJ226" s="873">
        <v>0</v>
      </c>
      <c r="FK226" s="873">
        <v>0</v>
      </c>
      <c r="FL226" s="873">
        <v>0</v>
      </c>
      <c r="FM226" s="873">
        <v>0</v>
      </c>
      <c r="FN226" s="873">
        <v>0</v>
      </c>
      <c r="FO226" s="873">
        <v>-60753</v>
      </c>
      <c r="FP226" s="873">
        <v>0</v>
      </c>
      <c r="FQ226" s="873">
        <v>-60753</v>
      </c>
      <c r="FR226" s="873">
        <v>1761</v>
      </c>
      <c r="FS226" s="873">
        <v>0</v>
      </c>
      <c r="FT226" s="873">
        <v>1761</v>
      </c>
      <c r="FU226" s="873">
        <v>0</v>
      </c>
      <c r="FV226" s="873">
        <v>0</v>
      </c>
      <c r="FW226" s="873">
        <v>0</v>
      </c>
      <c r="FX226" s="873">
        <v>30754</v>
      </c>
      <c r="FY226" s="873">
        <v>0</v>
      </c>
      <c r="FZ226" s="873">
        <v>30754</v>
      </c>
      <c r="GA226" s="873">
        <v>0</v>
      </c>
      <c r="GB226" s="873">
        <v>0</v>
      </c>
      <c r="GC226" s="873">
        <v>0</v>
      </c>
      <c r="GD226" s="873">
        <v>-19220993</v>
      </c>
      <c r="GE226" s="873">
        <v>0</v>
      </c>
      <c r="GF226" s="873">
        <v>-19220993</v>
      </c>
      <c r="GG226" s="873">
        <v>-163917</v>
      </c>
      <c r="GH226" s="873">
        <v>0</v>
      </c>
      <c r="GI226" s="873">
        <v>-163917</v>
      </c>
      <c r="GJ226" s="873">
        <v>-86952</v>
      </c>
      <c r="GK226" s="873">
        <v>0</v>
      </c>
      <c r="GL226" s="873">
        <v>-86952</v>
      </c>
      <c r="GM226" s="873">
        <v>-19546974</v>
      </c>
      <c r="GN226" s="873">
        <v>0</v>
      </c>
      <c r="GO226" s="873">
        <v>-19546974</v>
      </c>
      <c r="GP226" s="873">
        <v>0</v>
      </c>
      <c r="GQ226" s="873">
        <v>0</v>
      </c>
      <c r="GR226" s="873">
        <v>0</v>
      </c>
      <c r="GS226" s="873">
        <v>0</v>
      </c>
      <c r="GT226" s="873">
        <v>0</v>
      </c>
      <c r="GU226" s="873">
        <v>0</v>
      </c>
      <c r="GV226" s="873">
        <v>0</v>
      </c>
      <c r="GW226" s="873">
        <v>0</v>
      </c>
      <c r="GX226" s="873">
        <v>0</v>
      </c>
      <c r="GY226" s="873">
        <v>52299387</v>
      </c>
      <c r="GZ226" s="873">
        <v>24184</v>
      </c>
      <c r="HA226" s="873">
        <v>52323571</v>
      </c>
      <c r="HB226" s="873">
        <v>685784</v>
      </c>
      <c r="HC226" s="873">
        <v>0</v>
      </c>
      <c r="HD226" s="873">
        <v>685784</v>
      </c>
      <c r="HE226" s="873">
        <v>-7712231</v>
      </c>
      <c r="HF226" s="873">
        <v>-5240</v>
      </c>
      <c r="HG226" s="873">
        <v>-7717471</v>
      </c>
      <c r="HH226" s="873">
        <v>-1222640</v>
      </c>
      <c r="HI226" s="873">
        <v>0</v>
      </c>
      <c r="HJ226" s="873">
        <v>-1222640</v>
      </c>
      <c r="HK226" s="873">
        <v>-98184</v>
      </c>
      <c r="HL226" s="873">
        <v>0</v>
      </c>
      <c r="HM226" s="873">
        <v>-98184</v>
      </c>
      <c r="HN226" s="873">
        <v>-19546974</v>
      </c>
      <c r="HO226" s="873">
        <v>0</v>
      </c>
      <c r="HP226" s="873">
        <v>-19546974</v>
      </c>
      <c r="HQ226" s="873">
        <v>0</v>
      </c>
      <c r="HR226" s="873">
        <v>0</v>
      </c>
      <c r="HS226" s="873">
        <v>0</v>
      </c>
      <c r="HT226" s="873">
        <v>-27894245</v>
      </c>
      <c r="HU226" s="873">
        <v>-5240</v>
      </c>
      <c r="HV226" s="873">
        <v>-27899485</v>
      </c>
      <c r="HW226" s="873">
        <v>24405142</v>
      </c>
      <c r="HX226" s="873">
        <v>18944</v>
      </c>
      <c r="HY226" s="873">
        <v>24424086</v>
      </c>
      <c r="HZ226" s="870" t="s">
        <v>699</v>
      </c>
      <c r="IA226" s="870" t="s">
        <v>698</v>
      </c>
      <c r="IB226" s="870" t="s">
        <v>1907</v>
      </c>
      <c r="IC226" s="870" t="s">
        <v>2733</v>
      </c>
      <c r="ID226" s="870" t="s">
        <v>2962</v>
      </c>
    </row>
    <row r="227" spans="1:238" x14ac:dyDescent="0.2">
      <c r="A227" s="870" t="s">
        <v>3070</v>
      </c>
      <c r="B227" s="870" t="s">
        <v>501</v>
      </c>
      <c r="C227" s="870" t="s">
        <v>500</v>
      </c>
      <c r="D227" s="873">
        <v>90866116</v>
      </c>
      <c r="E227" s="873">
        <v>0</v>
      </c>
      <c r="F227" s="873">
        <v>90866116</v>
      </c>
      <c r="G227" s="873">
        <v>-3504645</v>
      </c>
      <c r="H227" s="873">
        <v>0</v>
      </c>
      <c r="I227" s="873">
        <v>-3504645</v>
      </c>
      <c r="J227" s="873">
        <v>-608290</v>
      </c>
      <c r="K227" s="873">
        <v>0</v>
      </c>
      <c r="L227" s="873">
        <v>-608290</v>
      </c>
      <c r="M227" s="873">
        <v>327048</v>
      </c>
      <c r="N227" s="873">
        <v>0</v>
      </c>
      <c r="O227" s="873">
        <v>327048</v>
      </c>
      <c r="P227" s="873">
        <v>578297</v>
      </c>
      <c r="Q227" s="873">
        <v>0</v>
      </c>
      <c r="R227" s="873">
        <v>578297</v>
      </c>
      <c r="S227" s="873">
        <v>239803</v>
      </c>
      <c r="T227" s="873">
        <v>0</v>
      </c>
      <c r="U227" s="873">
        <v>239803</v>
      </c>
      <c r="V227" s="873">
        <v>536858</v>
      </c>
      <c r="W227" s="873">
        <v>0</v>
      </c>
      <c r="X227" s="873">
        <v>536858</v>
      </c>
      <c r="Y227" s="873">
        <v>-9815625</v>
      </c>
      <c r="Z227" s="873">
        <v>0</v>
      </c>
      <c r="AA227" s="873">
        <v>-9815625</v>
      </c>
      <c r="AB227" s="873">
        <v>-19483</v>
      </c>
      <c r="AC227" s="873">
        <v>0</v>
      </c>
      <c r="AD227" s="873">
        <v>-19483</v>
      </c>
      <c r="AE227" s="873">
        <v>-356326</v>
      </c>
      <c r="AF227" s="873">
        <v>0</v>
      </c>
      <c r="AG227" s="873">
        <v>-356326</v>
      </c>
      <c r="AH227" s="873">
        <v>-10182</v>
      </c>
      <c r="AI227" s="873">
        <v>0</v>
      </c>
      <c r="AJ227" s="873">
        <v>-10182</v>
      </c>
      <c r="AK227" s="873">
        <v>0</v>
      </c>
      <c r="AL227" s="873">
        <v>0</v>
      </c>
      <c r="AM227" s="873">
        <v>0</v>
      </c>
      <c r="AN227" s="873">
        <v>-13334</v>
      </c>
      <c r="AO227" s="873">
        <v>0</v>
      </c>
      <c r="AP227" s="873">
        <v>-13334</v>
      </c>
      <c r="AQ227" s="873">
        <v>0</v>
      </c>
      <c r="AR227" s="873">
        <v>0</v>
      </c>
      <c r="AS227" s="873">
        <v>0</v>
      </c>
      <c r="AT227" s="873">
        <v>-332810</v>
      </c>
      <c r="AU227" s="873">
        <v>0</v>
      </c>
      <c r="AV227" s="873">
        <v>-332810</v>
      </c>
      <c r="AW227" s="873">
        <v>-9763</v>
      </c>
      <c r="AX227" s="873">
        <v>0</v>
      </c>
      <c r="AY227" s="873">
        <v>-9763</v>
      </c>
      <c r="AZ227" s="873">
        <v>1593235</v>
      </c>
      <c r="BA227" s="873">
        <v>0</v>
      </c>
      <c r="BB227" s="873">
        <v>1593235</v>
      </c>
      <c r="BC227" s="873">
        <v>25104</v>
      </c>
      <c r="BD227" s="873">
        <v>0</v>
      </c>
      <c r="BE227" s="873">
        <v>25104</v>
      </c>
      <c r="BF227" s="873">
        <v>-4866204</v>
      </c>
      <c r="BG227" s="873">
        <v>0</v>
      </c>
      <c r="BH227" s="873">
        <v>-4866204</v>
      </c>
      <c r="BI227" s="873">
        <v>19468</v>
      </c>
      <c r="BJ227" s="873">
        <v>0</v>
      </c>
      <c r="BK227" s="873">
        <v>19468</v>
      </c>
      <c r="BL227" s="873">
        <v>-31370</v>
      </c>
      <c r="BM227" s="873">
        <v>0</v>
      </c>
      <c r="BN227" s="873">
        <v>-31370</v>
      </c>
      <c r="BO227" s="873">
        <v>468</v>
      </c>
      <c r="BP227" s="873">
        <v>0</v>
      </c>
      <c r="BQ227" s="873">
        <v>468</v>
      </c>
      <c r="BR227" s="873">
        <v>-566</v>
      </c>
      <c r="BS227" s="873">
        <v>0</v>
      </c>
      <c r="BT227" s="873">
        <v>-566</v>
      </c>
      <c r="BU227" s="873">
        <v>0</v>
      </c>
      <c r="BV227" s="873">
        <v>0</v>
      </c>
      <c r="BW227" s="873">
        <v>0</v>
      </c>
      <c r="BX227" s="873">
        <v>0</v>
      </c>
      <c r="BY227" s="873">
        <v>0</v>
      </c>
      <c r="BZ227" s="873">
        <v>0</v>
      </c>
      <c r="CA227" s="873">
        <v>0</v>
      </c>
      <c r="CB227" s="873">
        <v>0</v>
      </c>
      <c r="CC227" s="873">
        <v>0</v>
      </c>
      <c r="CD227" s="873">
        <v>-13431816</v>
      </c>
      <c r="CE227" s="873">
        <v>0</v>
      </c>
      <c r="CF227" s="873">
        <v>-13431816</v>
      </c>
      <c r="CG227" s="873">
        <v>0</v>
      </c>
      <c r="CH227" s="873">
        <v>0</v>
      </c>
      <c r="CI227" s="873">
        <v>0</v>
      </c>
      <c r="CJ227" s="873">
        <v>0</v>
      </c>
      <c r="CK227" s="873">
        <v>0</v>
      </c>
      <c r="CL227" s="873">
        <v>0</v>
      </c>
      <c r="CM227" s="873">
        <v>-2628968</v>
      </c>
      <c r="CN227" s="873">
        <v>0</v>
      </c>
      <c r="CO227" s="873">
        <v>-2628968</v>
      </c>
      <c r="CP227" s="873">
        <v>242355</v>
      </c>
      <c r="CQ227" s="873">
        <v>0</v>
      </c>
      <c r="CR227" s="873">
        <v>242355</v>
      </c>
      <c r="CS227" s="873">
        <v>-2386613</v>
      </c>
      <c r="CT227" s="873">
        <v>0</v>
      </c>
      <c r="CU227" s="873">
        <v>-2386613</v>
      </c>
      <c r="CV227" s="873">
        <v>-230515</v>
      </c>
      <c r="CW227" s="873">
        <v>0</v>
      </c>
      <c r="CX227" s="873">
        <v>-230515</v>
      </c>
      <c r="CY227" s="873">
        <v>-634</v>
      </c>
      <c r="CZ227" s="873">
        <v>0</v>
      </c>
      <c r="DA227" s="873">
        <v>-634</v>
      </c>
      <c r="DB227" s="873">
        <v>-7784</v>
      </c>
      <c r="DC227" s="873">
        <v>0</v>
      </c>
      <c r="DD227" s="873">
        <v>-7784</v>
      </c>
      <c r="DE227" s="873">
        <v>-4297</v>
      </c>
      <c r="DF227" s="873">
        <v>0</v>
      </c>
      <c r="DG227" s="873">
        <v>-4297</v>
      </c>
      <c r="DH227" s="873">
        <v>0</v>
      </c>
      <c r="DI227" s="873">
        <v>0</v>
      </c>
      <c r="DJ227" s="873">
        <v>0</v>
      </c>
      <c r="DK227" s="873">
        <v>0</v>
      </c>
      <c r="DL227" s="873">
        <v>0</v>
      </c>
      <c r="DM227" s="873">
        <v>0</v>
      </c>
      <c r="DN227" s="873">
        <v>0</v>
      </c>
      <c r="DO227" s="873">
        <v>0</v>
      </c>
      <c r="DP227" s="873">
        <v>0</v>
      </c>
      <c r="DQ227" s="873">
        <v>0</v>
      </c>
      <c r="DR227" s="873">
        <v>0</v>
      </c>
      <c r="DS227" s="873">
        <v>0</v>
      </c>
      <c r="DT227" s="873">
        <v>0</v>
      </c>
      <c r="DU227" s="873">
        <v>0</v>
      </c>
      <c r="DV227" s="873">
        <v>0</v>
      </c>
      <c r="DW227" s="873">
        <v>0</v>
      </c>
      <c r="DX227" s="873">
        <v>0</v>
      </c>
      <c r="DY227" s="873">
        <v>0</v>
      </c>
      <c r="DZ227" s="873">
        <v>0</v>
      </c>
      <c r="EA227" s="873">
        <v>0</v>
      </c>
      <c r="EB227" s="873">
        <v>0</v>
      </c>
      <c r="EC227" s="873">
        <v>0</v>
      </c>
      <c r="ED227" s="873">
        <v>0</v>
      </c>
      <c r="EE227" s="873">
        <v>0</v>
      </c>
      <c r="EF227" s="873">
        <v>0</v>
      </c>
      <c r="EG227" s="873">
        <v>0</v>
      </c>
      <c r="EH227" s="873">
        <v>-243230</v>
      </c>
      <c r="EI227" s="873">
        <v>0</v>
      </c>
      <c r="EJ227" s="873">
        <v>-243230</v>
      </c>
      <c r="EK227" s="873">
        <v>0</v>
      </c>
      <c r="EL227" s="873">
        <v>0</v>
      </c>
      <c r="EM227" s="873">
        <v>0</v>
      </c>
      <c r="EN227" s="873">
        <v>-45</v>
      </c>
      <c r="EO227" s="873">
        <v>0</v>
      </c>
      <c r="EP227" s="873">
        <v>-45</v>
      </c>
      <c r="EQ227" s="873">
        <v>1500</v>
      </c>
      <c r="ER227" s="873">
        <v>0</v>
      </c>
      <c r="ES227" s="873">
        <v>1500</v>
      </c>
      <c r="ET227" s="873">
        <v>0</v>
      </c>
      <c r="EU227" s="873">
        <v>0</v>
      </c>
      <c r="EV227" s="873">
        <v>0</v>
      </c>
      <c r="EW227" s="873">
        <v>0</v>
      </c>
      <c r="EX227" s="873">
        <v>0</v>
      </c>
      <c r="EY227" s="873">
        <v>0</v>
      </c>
      <c r="EZ227" s="873">
        <v>0</v>
      </c>
      <c r="FA227" s="873">
        <v>0</v>
      </c>
      <c r="FB227" s="873">
        <v>0</v>
      </c>
      <c r="FC227" s="873">
        <v>-566</v>
      </c>
      <c r="FD227" s="873">
        <v>0</v>
      </c>
      <c r="FE227" s="873">
        <v>-566</v>
      </c>
      <c r="FF227" s="873">
        <v>0</v>
      </c>
      <c r="FG227" s="873">
        <v>0</v>
      </c>
      <c r="FH227" s="873">
        <v>0</v>
      </c>
      <c r="FI227" s="873">
        <v>-1500</v>
      </c>
      <c r="FJ227" s="873">
        <v>0</v>
      </c>
      <c r="FK227" s="873">
        <v>-1500</v>
      </c>
      <c r="FL227" s="873">
        <v>0</v>
      </c>
      <c r="FM227" s="873">
        <v>0</v>
      </c>
      <c r="FN227" s="873">
        <v>0</v>
      </c>
      <c r="FO227" s="873">
        <v>-30701</v>
      </c>
      <c r="FP227" s="873">
        <v>0</v>
      </c>
      <c r="FQ227" s="873">
        <v>-30701</v>
      </c>
      <c r="FR227" s="873">
        <v>7093</v>
      </c>
      <c r="FS227" s="873">
        <v>0</v>
      </c>
      <c r="FT227" s="873">
        <v>7093</v>
      </c>
      <c r="FU227" s="873">
        <v>-15616</v>
      </c>
      <c r="FV227" s="873">
        <v>0</v>
      </c>
      <c r="FW227" s="873">
        <v>-15616</v>
      </c>
      <c r="FX227" s="873">
        <v>28785</v>
      </c>
      <c r="FY227" s="873">
        <v>0</v>
      </c>
      <c r="FZ227" s="873">
        <v>28785</v>
      </c>
      <c r="GA227" s="873">
        <v>5000</v>
      </c>
      <c r="GB227" s="873">
        <v>0</v>
      </c>
      <c r="GC227" s="873">
        <v>5000</v>
      </c>
      <c r="GD227" s="873">
        <v>-41467486</v>
      </c>
      <c r="GE227" s="873">
        <v>0</v>
      </c>
      <c r="GF227" s="873">
        <v>-41467486</v>
      </c>
      <c r="GG227" s="873">
        <v>-105144</v>
      </c>
      <c r="GH227" s="873">
        <v>0</v>
      </c>
      <c r="GI227" s="873">
        <v>-105144</v>
      </c>
      <c r="GJ227" s="873">
        <v>-368124</v>
      </c>
      <c r="GK227" s="873">
        <v>0</v>
      </c>
      <c r="GL227" s="873">
        <v>-368124</v>
      </c>
      <c r="GM227" s="873">
        <v>-41946804</v>
      </c>
      <c r="GN227" s="873">
        <v>0</v>
      </c>
      <c r="GO227" s="873">
        <v>-41946804</v>
      </c>
      <c r="GP227" s="873">
        <v>0</v>
      </c>
      <c r="GQ227" s="873">
        <v>0</v>
      </c>
      <c r="GR227" s="873">
        <v>0</v>
      </c>
      <c r="GS227" s="873">
        <v>0</v>
      </c>
      <c r="GT227" s="873">
        <v>0</v>
      </c>
      <c r="GU227" s="873">
        <v>0</v>
      </c>
      <c r="GV227" s="873">
        <v>0</v>
      </c>
      <c r="GW227" s="873">
        <v>0</v>
      </c>
      <c r="GX227" s="873">
        <v>0</v>
      </c>
      <c r="GY227" s="873">
        <v>87361471</v>
      </c>
      <c r="GZ227" s="873">
        <v>0</v>
      </c>
      <c r="HA227" s="873">
        <v>87361471</v>
      </c>
      <c r="HB227" s="873">
        <v>536858</v>
      </c>
      <c r="HC227" s="873">
        <v>0</v>
      </c>
      <c r="HD227" s="873">
        <v>536858</v>
      </c>
      <c r="HE227" s="873">
        <v>-13431816</v>
      </c>
      <c r="HF227" s="873">
        <v>0</v>
      </c>
      <c r="HG227" s="873">
        <v>-13431816</v>
      </c>
      <c r="HH227" s="873">
        <v>-2386613</v>
      </c>
      <c r="HI227" s="873">
        <v>0</v>
      </c>
      <c r="HJ227" s="873">
        <v>-2386613</v>
      </c>
      <c r="HK227" s="873">
        <v>-243230</v>
      </c>
      <c r="HL227" s="873">
        <v>0</v>
      </c>
      <c r="HM227" s="873">
        <v>-243230</v>
      </c>
      <c r="HN227" s="873">
        <v>-41946804</v>
      </c>
      <c r="HO227" s="873">
        <v>0</v>
      </c>
      <c r="HP227" s="873">
        <v>-41946804</v>
      </c>
      <c r="HQ227" s="873">
        <v>0</v>
      </c>
      <c r="HR227" s="873">
        <v>0</v>
      </c>
      <c r="HS227" s="873">
        <v>0</v>
      </c>
      <c r="HT227" s="873">
        <v>-57471605</v>
      </c>
      <c r="HU227" s="873">
        <v>0</v>
      </c>
      <c r="HV227" s="873">
        <v>-57471605</v>
      </c>
      <c r="HW227" s="873">
        <v>29889866</v>
      </c>
      <c r="HX227" s="873">
        <v>0</v>
      </c>
      <c r="HY227" s="873">
        <v>29889866</v>
      </c>
      <c r="HZ227" s="870" t="s">
        <v>690</v>
      </c>
      <c r="IA227" s="870" t="s">
        <v>693</v>
      </c>
      <c r="IB227" s="870" t="s">
        <v>1909</v>
      </c>
      <c r="IC227" s="870" t="s">
        <v>2738</v>
      </c>
      <c r="ID227" s="870" t="s">
        <v>2963</v>
      </c>
    </row>
    <row r="228" spans="1:238" x14ac:dyDescent="0.2">
      <c r="A228" s="870" t="s">
        <v>3069</v>
      </c>
      <c r="B228" s="870" t="s">
        <v>503</v>
      </c>
      <c r="C228" s="870" t="s">
        <v>502</v>
      </c>
      <c r="D228" s="873">
        <v>44676260</v>
      </c>
      <c r="E228" s="873">
        <v>0</v>
      </c>
      <c r="F228" s="873">
        <v>44676260</v>
      </c>
      <c r="G228" s="873">
        <v>-1578225</v>
      </c>
      <c r="H228" s="873">
        <v>0</v>
      </c>
      <c r="I228" s="873">
        <v>-1578225</v>
      </c>
      <c r="J228" s="873">
        <v>-287889</v>
      </c>
      <c r="K228" s="873">
        <v>0</v>
      </c>
      <c r="L228" s="873">
        <v>-287889</v>
      </c>
      <c r="M228" s="873">
        <v>223362</v>
      </c>
      <c r="N228" s="873">
        <v>0</v>
      </c>
      <c r="O228" s="873">
        <v>223362</v>
      </c>
      <c r="P228" s="873">
        <v>875622</v>
      </c>
      <c r="Q228" s="873">
        <v>0</v>
      </c>
      <c r="R228" s="873">
        <v>875622</v>
      </c>
      <c r="S228" s="873">
        <v>38079</v>
      </c>
      <c r="T228" s="873">
        <v>0</v>
      </c>
      <c r="U228" s="873">
        <v>38079</v>
      </c>
      <c r="V228" s="873">
        <v>849174</v>
      </c>
      <c r="W228" s="873">
        <v>0</v>
      </c>
      <c r="X228" s="873">
        <v>849174</v>
      </c>
      <c r="Y228" s="873">
        <v>-3233968</v>
      </c>
      <c r="Z228" s="873">
        <v>0</v>
      </c>
      <c r="AA228" s="873">
        <v>-3233968</v>
      </c>
      <c r="AB228" s="873">
        <v>-14775</v>
      </c>
      <c r="AC228" s="873">
        <v>0</v>
      </c>
      <c r="AD228" s="873">
        <v>-14775</v>
      </c>
      <c r="AE228" s="873">
        <v>-35813</v>
      </c>
      <c r="AF228" s="873">
        <v>0</v>
      </c>
      <c r="AG228" s="873">
        <v>-35813</v>
      </c>
      <c r="AH228" s="873">
        <v>0</v>
      </c>
      <c r="AI228" s="873">
        <v>0</v>
      </c>
      <c r="AJ228" s="873">
        <v>0</v>
      </c>
      <c r="AK228" s="873">
        <v>0</v>
      </c>
      <c r="AL228" s="873">
        <v>0</v>
      </c>
      <c r="AM228" s="873">
        <v>0</v>
      </c>
      <c r="AN228" s="873">
        <v>7836</v>
      </c>
      <c r="AO228" s="873">
        <v>0</v>
      </c>
      <c r="AP228" s="873">
        <v>7836</v>
      </c>
      <c r="AQ228" s="873">
        <v>0</v>
      </c>
      <c r="AR228" s="873">
        <v>0</v>
      </c>
      <c r="AS228" s="873">
        <v>0</v>
      </c>
      <c r="AT228" s="873">
        <v>-43649</v>
      </c>
      <c r="AU228" s="873">
        <v>0</v>
      </c>
      <c r="AV228" s="873">
        <v>-43649</v>
      </c>
      <c r="AW228" s="873">
        <v>5678</v>
      </c>
      <c r="AX228" s="873">
        <v>0</v>
      </c>
      <c r="AY228" s="873">
        <v>5678</v>
      </c>
      <c r="AZ228" s="873">
        <v>880852</v>
      </c>
      <c r="BA228" s="873">
        <v>0</v>
      </c>
      <c r="BB228" s="873">
        <v>880852</v>
      </c>
      <c r="BC228" s="873">
        <v>9256</v>
      </c>
      <c r="BD228" s="873">
        <v>0</v>
      </c>
      <c r="BE228" s="873">
        <v>9256</v>
      </c>
      <c r="BF228" s="873">
        <v>-1793127</v>
      </c>
      <c r="BG228" s="873">
        <v>0</v>
      </c>
      <c r="BH228" s="873">
        <v>-1793127</v>
      </c>
      <c r="BI228" s="873">
        <v>-3909</v>
      </c>
      <c r="BJ228" s="873">
        <v>0</v>
      </c>
      <c r="BK228" s="873">
        <v>-3909</v>
      </c>
      <c r="BL228" s="873">
        <v>-55552</v>
      </c>
      <c r="BM228" s="873">
        <v>0</v>
      </c>
      <c r="BN228" s="873">
        <v>-55552</v>
      </c>
      <c r="BO228" s="873">
        <v>0</v>
      </c>
      <c r="BP228" s="873">
        <v>0</v>
      </c>
      <c r="BQ228" s="873">
        <v>0</v>
      </c>
      <c r="BR228" s="873">
        <v>-10273</v>
      </c>
      <c r="BS228" s="873">
        <v>0</v>
      </c>
      <c r="BT228" s="873">
        <v>-10273</v>
      </c>
      <c r="BU228" s="873">
        <v>0</v>
      </c>
      <c r="BV228" s="873">
        <v>0</v>
      </c>
      <c r="BW228" s="873">
        <v>0</v>
      </c>
      <c r="BX228" s="873">
        <v>0</v>
      </c>
      <c r="BY228" s="873">
        <v>0</v>
      </c>
      <c r="BZ228" s="873">
        <v>0</v>
      </c>
      <c r="CA228" s="873">
        <v>0</v>
      </c>
      <c r="CB228" s="873">
        <v>0</v>
      </c>
      <c r="CC228" s="873">
        <v>0</v>
      </c>
      <c r="CD228" s="873">
        <v>-4242534</v>
      </c>
      <c r="CE228" s="873">
        <v>0</v>
      </c>
      <c r="CF228" s="873">
        <v>-4242534</v>
      </c>
      <c r="CG228" s="873">
        <v>-81612</v>
      </c>
      <c r="CH228" s="873">
        <v>0</v>
      </c>
      <c r="CI228" s="873">
        <v>-81612</v>
      </c>
      <c r="CJ228" s="873">
        <v>-10569</v>
      </c>
      <c r="CK228" s="873">
        <v>0</v>
      </c>
      <c r="CL228" s="873">
        <v>-10569</v>
      </c>
      <c r="CM228" s="873">
        <v>-588538</v>
      </c>
      <c r="CN228" s="873">
        <v>0</v>
      </c>
      <c r="CO228" s="873">
        <v>-588538</v>
      </c>
      <c r="CP228" s="873">
        <v>24820</v>
      </c>
      <c r="CQ228" s="873">
        <v>0</v>
      </c>
      <c r="CR228" s="873">
        <v>24820</v>
      </c>
      <c r="CS228" s="873">
        <v>-655899</v>
      </c>
      <c r="CT228" s="873">
        <v>0</v>
      </c>
      <c r="CU228" s="873">
        <v>-655899</v>
      </c>
      <c r="CV228" s="873">
        <v>-139176</v>
      </c>
      <c r="CW228" s="873">
        <v>0</v>
      </c>
      <c r="CX228" s="873">
        <v>-139176</v>
      </c>
      <c r="CY228" s="873">
        <v>-1246</v>
      </c>
      <c r="CZ228" s="873">
        <v>0</v>
      </c>
      <c r="DA228" s="873">
        <v>-1246</v>
      </c>
      <c r="DB228" s="873">
        <v>-23983</v>
      </c>
      <c r="DC228" s="873">
        <v>0</v>
      </c>
      <c r="DD228" s="873">
        <v>-23983</v>
      </c>
      <c r="DE228" s="873">
        <v>0</v>
      </c>
      <c r="DF228" s="873">
        <v>0</v>
      </c>
      <c r="DG228" s="873">
        <v>0</v>
      </c>
      <c r="DH228" s="873">
        <v>-2348</v>
      </c>
      <c r="DI228" s="873">
        <v>0</v>
      </c>
      <c r="DJ228" s="873">
        <v>-2348</v>
      </c>
      <c r="DK228" s="873">
        <v>0</v>
      </c>
      <c r="DL228" s="873">
        <v>0</v>
      </c>
      <c r="DM228" s="873">
        <v>0</v>
      </c>
      <c r="DN228" s="873">
        <v>0</v>
      </c>
      <c r="DO228" s="873">
        <v>0</v>
      </c>
      <c r="DP228" s="873">
        <v>0</v>
      </c>
      <c r="DQ228" s="873">
        <v>0</v>
      </c>
      <c r="DR228" s="873">
        <v>0</v>
      </c>
      <c r="DS228" s="873">
        <v>0</v>
      </c>
      <c r="DT228" s="873">
        <v>-2100</v>
      </c>
      <c r="DU228" s="873">
        <v>0</v>
      </c>
      <c r="DV228" s="873">
        <v>-2100</v>
      </c>
      <c r="DW228" s="873">
        <v>0</v>
      </c>
      <c r="DX228" s="873">
        <v>0</v>
      </c>
      <c r="DY228" s="873">
        <v>0</v>
      </c>
      <c r="DZ228" s="873">
        <v>0</v>
      </c>
      <c r="EA228" s="873">
        <v>0</v>
      </c>
      <c r="EB228" s="873">
        <v>0</v>
      </c>
      <c r="EC228" s="873">
        <v>0</v>
      </c>
      <c r="ED228" s="873">
        <v>0</v>
      </c>
      <c r="EE228" s="873">
        <v>0</v>
      </c>
      <c r="EF228" s="873">
        <v>0</v>
      </c>
      <c r="EG228" s="873">
        <v>0</v>
      </c>
      <c r="EH228" s="873">
        <v>-168853</v>
      </c>
      <c r="EI228" s="873">
        <v>0</v>
      </c>
      <c r="EJ228" s="873">
        <v>-168853</v>
      </c>
      <c r="EK228" s="873">
        <v>0</v>
      </c>
      <c r="EL228" s="873">
        <v>0</v>
      </c>
      <c r="EM228" s="873">
        <v>0</v>
      </c>
      <c r="EN228" s="873">
        <v>0</v>
      </c>
      <c r="EO228" s="873">
        <v>0</v>
      </c>
      <c r="EP228" s="873">
        <v>0</v>
      </c>
      <c r="EQ228" s="873">
        <v>0</v>
      </c>
      <c r="ER228" s="873">
        <v>0</v>
      </c>
      <c r="ES228" s="873">
        <v>0</v>
      </c>
      <c r="ET228" s="873">
        <v>0</v>
      </c>
      <c r="EU228" s="873">
        <v>0</v>
      </c>
      <c r="EV228" s="873">
        <v>0</v>
      </c>
      <c r="EW228" s="873">
        <v>0</v>
      </c>
      <c r="EX228" s="873">
        <v>0</v>
      </c>
      <c r="EY228" s="873">
        <v>0</v>
      </c>
      <c r="EZ228" s="873">
        <v>0</v>
      </c>
      <c r="FA228" s="873">
        <v>0</v>
      </c>
      <c r="FB228" s="873">
        <v>0</v>
      </c>
      <c r="FC228" s="873">
        <v>-10273</v>
      </c>
      <c r="FD228" s="873">
        <v>0</v>
      </c>
      <c r="FE228" s="873">
        <v>-10273</v>
      </c>
      <c r="FF228" s="873">
        <v>0</v>
      </c>
      <c r="FG228" s="873">
        <v>0</v>
      </c>
      <c r="FH228" s="873">
        <v>0</v>
      </c>
      <c r="FI228" s="873">
        <v>0</v>
      </c>
      <c r="FJ228" s="873">
        <v>0</v>
      </c>
      <c r="FK228" s="873">
        <v>0</v>
      </c>
      <c r="FL228" s="873">
        <v>0</v>
      </c>
      <c r="FM228" s="873">
        <v>0</v>
      </c>
      <c r="FN228" s="873">
        <v>0</v>
      </c>
      <c r="FO228" s="873">
        <v>-32172</v>
      </c>
      <c r="FP228" s="873">
        <v>0</v>
      </c>
      <c r="FQ228" s="873">
        <v>-32172</v>
      </c>
      <c r="FR228" s="873">
        <v>1507</v>
      </c>
      <c r="FS228" s="873">
        <v>0</v>
      </c>
      <c r="FT228" s="873">
        <v>1507</v>
      </c>
      <c r="FU228" s="873">
        <v>0</v>
      </c>
      <c r="FV228" s="873">
        <v>0</v>
      </c>
      <c r="FW228" s="873">
        <v>0</v>
      </c>
      <c r="FX228" s="873">
        <v>19551</v>
      </c>
      <c r="FY228" s="873">
        <v>0</v>
      </c>
      <c r="FZ228" s="873">
        <v>19551</v>
      </c>
      <c r="GA228" s="873">
        <v>0</v>
      </c>
      <c r="GB228" s="873">
        <v>0</v>
      </c>
      <c r="GC228" s="873">
        <v>0</v>
      </c>
      <c r="GD228" s="873">
        <v>-6854891</v>
      </c>
      <c r="GE228" s="873">
        <v>0</v>
      </c>
      <c r="GF228" s="873">
        <v>-6854891</v>
      </c>
      <c r="GG228" s="873">
        <v>-31278</v>
      </c>
      <c r="GH228" s="873">
        <v>0</v>
      </c>
      <c r="GI228" s="873">
        <v>-31278</v>
      </c>
      <c r="GJ228" s="873">
        <v>-128306</v>
      </c>
      <c r="GK228" s="873">
        <v>0</v>
      </c>
      <c r="GL228" s="873">
        <v>-128306</v>
      </c>
      <c r="GM228" s="873">
        <v>-7035862</v>
      </c>
      <c r="GN228" s="873">
        <v>0</v>
      </c>
      <c r="GO228" s="873">
        <v>-7035862</v>
      </c>
      <c r="GP228" s="873">
        <v>0</v>
      </c>
      <c r="GQ228" s="873">
        <v>0</v>
      </c>
      <c r="GR228" s="873">
        <v>0</v>
      </c>
      <c r="GS228" s="873">
        <v>0</v>
      </c>
      <c r="GT228" s="873">
        <v>0</v>
      </c>
      <c r="GU228" s="873">
        <v>0</v>
      </c>
      <c r="GV228" s="873">
        <v>0</v>
      </c>
      <c r="GW228" s="873">
        <v>0</v>
      </c>
      <c r="GX228" s="873">
        <v>0</v>
      </c>
      <c r="GY228" s="873">
        <v>43098035</v>
      </c>
      <c r="GZ228" s="873">
        <v>0</v>
      </c>
      <c r="HA228" s="873">
        <v>43098035</v>
      </c>
      <c r="HB228" s="873">
        <v>849174</v>
      </c>
      <c r="HC228" s="873">
        <v>0</v>
      </c>
      <c r="HD228" s="873">
        <v>849174</v>
      </c>
      <c r="HE228" s="873">
        <v>-4242534</v>
      </c>
      <c r="HF228" s="873">
        <v>0</v>
      </c>
      <c r="HG228" s="873">
        <v>-4242534</v>
      </c>
      <c r="HH228" s="873">
        <v>-655899</v>
      </c>
      <c r="HI228" s="873">
        <v>0</v>
      </c>
      <c r="HJ228" s="873">
        <v>-655899</v>
      </c>
      <c r="HK228" s="873">
        <v>-168853</v>
      </c>
      <c r="HL228" s="873">
        <v>0</v>
      </c>
      <c r="HM228" s="873">
        <v>-168853</v>
      </c>
      <c r="HN228" s="873">
        <v>-7035862</v>
      </c>
      <c r="HO228" s="873">
        <v>0</v>
      </c>
      <c r="HP228" s="873">
        <v>-7035862</v>
      </c>
      <c r="HQ228" s="873">
        <v>0</v>
      </c>
      <c r="HR228" s="873">
        <v>0</v>
      </c>
      <c r="HS228" s="873">
        <v>0</v>
      </c>
      <c r="HT228" s="873">
        <v>-11253974</v>
      </c>
      <c r="HU228" s="873">
        <v>0</v>
      </c>
      <c r="HV228" s="873">
        <v>-11253974</v>
      </c>
      <c r="HW228" s="873">
        <v>31844061</v>
      </c>
      <c r="HX228" s="873">
        <v>0</v>
      </c>
      <c r="HY228" s="873">
        <v>31844061</v>
      </c>
      <c r="HZ228" s="870" t="s">
        <v>733</v>
      </c>
      <c r="IA228" s="870" t="s">
        <v>678</v>
      </c>
      <c r="IB228" s="870" t="s">
        <v>1907</v>
      </c>
      <c r="IC228" s="870" t="s">
        <v>2739</v>
      </c>
      <c r="ID228" s="870" t="s">
        <v>2964</v>
      </c>
    </row>
    <row r="229" spans="1:238" x14ac:dyDescent="0.2">
      <c r="A229" s="870" t="s">
        <v>3069</v>
      </c>
      <c r="B229" s="870" t="s">
        <v>505</v>
      </c>
      <c r="C229" s="870" t="s">
        <v>504</v>
      </c>
      <c r="D229" s="873">
        <v>47879074</v>
      </c>
      <c r="E229" s="873">
        <v>0</v>
      </c>
      <c r="F229" s="873">
        <v>47879074</v>
      </c>
      <c r="G229" s="873">
        <v>-1120183</v>
      </c>
      <c r="H229" s="873">
        <v>0</v>
      </c>
      <c r="I229" s="873">
        <v>-1120183</v>
      </c>
      <c r="J229" s="873">
        <v>-201304</v>
      </c>
      <c r="K229" s="873">
        <v>0</v>
      </c>
      <c r="L229" s="873">
        <v>-201304</v>
      </c>
      <c r="M229" s="873">
        <v>149017</v>
      </c>
      <c r="N229" s="873">
        <v>0</v>
      </c>
      <c r="O229" s="873">
        <v>149017</v>
      </c>
      <c r="P229" s="873">
        <v>50578</v>
      </c>
      <c r="Q229" s="873">
        <v>0</v>
      </c>
      <c r="R229" s="873">
        <v>50578</v>
      </c>
      <c r="S229" s="873">
        <v>168935</v>
      </c>
      <c r="T229" s="873">
        <v>0</v>
      </c>
      <c r="U229" s="873">
        <v>168935</v>
      </c>
      <c r="V229" s="873">
        <v>167226</v>
      </c>
      <c r="W229" s="873">
        <v>0</v>
      </c>
      <c r="X229" s="873">
        <v>167226</v>
      </c>
      <c r="Y229" s="873">
        <v>-4950366</v>
      </c>
      <c r="Z229" s="873">
        <v>0</v>
      </c>
      <c r="AA229" s="873">
        <v>-4950366</v>
      </c>
      <c r="AB229" s="873">
        <v>-3551</v>
      </c>
      <c r="AC229" s="873">
        <v>0</v>
      </c>
      <c r="AD229" s="873">
        <v>-3551</v>
      </c>
      <c r="AE229" s="873">
        <v>-521585</v>
      </c>
      <c r="AF229" s="873">
        <v>0</v>
      </c>
      <c r="AG229" s="873">
        <v>-521585</v>
      </c>
      <c r="AH229" s="873">
        <v>-2873</v>
      </c>
      <c r="AI229" s="873">
        <v>0</v>
      </c>
      <c r="AJ229" s="873">
        <v>-2873</v>
      </c>
      <c r="AK229" s="873">
        <v>0</v>
      </c>
      <c r="AL229" s="873">
        <v>0</v>
      </c>
      <c r="AM229" s="873">
        <v>0</v>
      </c>
      <c r="AN229" s="873">
        <v>-23590</v>
      </c>
      <c r="AO229" s="873">
        <v>0</v>
      </c>
      <c r="AP229" s="873">
        <v>-23590</v>
      </c>
      <c r="AQ229" s="873">
        <v>0</v>
      </c>
      <c r="AR229" s="873">
        <v>0</v>
      </c>
      <c r="AS229" s="873">
        <v>0</v>
      </c>
      <c r="AT229" s="873">
        <v>-495122</v>
      </c>
      <c r="AU229" s="873">
        <v>0</v>
      </c>
      <c r="AV229" s="873">
        <v>-495122</v>
      </c>
      <c r="AW229" s="873">
        <v>-130</v>
      </c>
      <c r="AX229" s="873">
        <v>0</v>
      </c>
      <c r="AY229" s="873">
        <v>-130</v>
      </c>
      <c r="AZ229" s="873">
        <v>774862</v>
      </c>
      <c r="BA229" s="873">
        <v>0</v>
      </c>
      <c r="BB229" s="873">
        <v>774862</v>
      </c>
      <c r="BC229" s="873">
        <v>-23130</v>
      </c>
      <c r="BD229" s="873">
        <v>0</v>
      </c>
      <c r="BE229" s="873">
        <v>-23130</v>
      </c>
      <c r="BF229" s="873">
        <v>-3465899</v>
      </c>
      <c r="BG229" s="873">
        <v>0</v>
      </c>
      <c r="BH229" s="873">
        <v>-3465899</v>
      </c>
      <c r="BI229" s="873">
        <v>-1863</v>
      </c>
      <c r="BJ229" s="873">
        <v>0</v>
      </c>
      <c r="BK229" s="873">
        <v>-1863</v>
      </c>
      <c r="BL229" s="873">
        <v>-108295</v>
      </c>
      <c r="BM229" s="873">
        <v>0</v>
      </c>
      <c r="BN229" s="873">
        <v>-108295</v>
      </c>
      <c r="BO229" s="873">
        <v>-2946</v>
      </c>
      <c r="BP229" s="873">
        <v>0</v>
      </c>
      <c r="BQ229" s="873">
        <v>-2946</v>
      </c>
      <c r="BR229" s="873">
        <v>-12286</v>
      </c>
      <c r="BS229" s="873">
        <v>0</v>
      </c>
      <c r="BT229" s="873">
        <v>-12286</v>
      </c>
      <c r="BU229" s="873">
        <v>-235</v>
      </c>
      <c r="BV229" s="873">
        <v>0</v>
      </c>
      <c r="BW229" s="873">
        <v>-235</v>
      </c>
      <c r="BX229" s="873">
        <v>0</v>
      </c>
      <c r="BY229" s="873">
        <v>0</v>
      </c>
      <c r="BZ229" s="873">
        <v>0</v>
      </c>
      <c r="CA229" s="873">
        <v>0</v>
      </c>
      <c r="CB229" s="873">
        <v>0</v>
      </c>
      <c r="CC229" s="873">
        <v>0</v>
      </c>
      <c r="CD229" s="873">
        <v>-8311743</v>
      </c>
      <c r="CE229" s="873">
        <v>0</v>
      </c>
      <c r="CF229" s="873">
        <v>-8311743</v>
      </c>
      <c r="CG229" s="873">
        <v>-460</v>
      </c>
      <c r="CH229" s="873">
        <v>0</v>
      </c>
      <c r="CI229" s="873">
        <v>-460</v>
      </c>
      <c r="CJ229" s="873">
        <v>-4640</v>
      </c>
      <c r="CK229" s="873">
        <v>0</v>
      </c>
      <c r="CL229" s="873">
        <v>-4640</v>
      </c>
      <c r="CM229" s="873">
        <v>-1082842</v>
      </c>
      <c r="CN229" s="873">
        <v>0</v>
      </c>
      <c r="CO229" s="873">
        <v>-1082842</v>
      </c>
      <c r="CP229" s="873">
        <v>107328</v>
      </c>
      <c r="CQ229" s="873">
        <v>0</v>
      </c>
      <c r="CR229" s="873">
        <v>107328</v>
      </c>
      <c r="CS229" s="873">
        <v>-980614</v>
      </c>
      <c r="CT229" s="873">
        <v>0</v>
      </c>
      <c r="CU229" s="873">
        <v>-980614</v>
      </c>
      <c r="CV229" s="873">
        <v>-124978</v>
      </c>
      <c r="CW229" s="873">
        <v>0</v>
      </c>
      <c r="CX229" s="873">
        <v>-124978</v>
      </c>
      <c r="CY229" s="873">
        <v>277</v>
      </c>
      <c r="CZ229" s="873">
        <v>0</v>
      </c>
      <c r="DA229" s="873">
        <v>277</v>
      </c>
      <c r="DB229" s="873">
        <v>-47046</v>
      </c>
      <c r="DC229" s="873">
        <v>0</v>
      </c>
      <c r="DD229" s="873">
        <v>-47046</v>
      </c>
      <c r="DE229" s="873">
        <v>0</v>
      </c>
      <c r="DF229" s="873">
        <v>0</v>
      </c>
      <c r="DG229" s="873">
        <v>0</v>
      </c>
      <c r="DH229" s="873">
        <v>0</v>
      </c>
      <c r="DI229" s="873">
        <v>0</v>
      </c>
      <c r="DJ229" s="873">
        <v>0</v>
      </c>
      <c r="DK229" s="873">
        <v>0</v>
      </c>
      <c r="DL229" s="873">
        <v>0</v>
      </c>
      <c r="DM229" s="873">
        <v>0</v>
      </c>
      <c r="DN229" s="873">
        <v>0</v>
      </c>
      <c r="DO229" s="873">
        <v>0</v>
      </c>
      <c r="DP229" s="873">
        <v>0</v>
      </c>
      <c r="DQ229" s="873">
        <v>0</v>
      </c>
      <c r="DR229" s="873">
        <v>0</v>
      </c>
      <c r="DS229" s="873">
        <v>0</v>
      </c>
      <c r="DT229" s="873">
        <v>-10820</v>
      </c>
      <c r="DU229" s="873">
        <v>0</v>
      </c>
      <c r="DV229" s="873">
        <v>-10820</v>
      </c>
      <c r="DW229" s="873">
        <v>0</v>
      </c>
      <c r="DX229" s="873">
        <v>0</v>
      </c>
      <c r="DY229" s="873">
        <v>0</v>
      </c>
      <c r="DZ229" s="873">
        <v>0</v>
      </c>
      <c r="EA229" s="873">
        <v>0</v>
      </c>
      <c r="EB229" s="873">
        <v>0</v>
      </c>
      <c r="EC229" s="873">
        <v>0</v>
      </c>
      <c r="ED229" s="873">
        <v>0</v>
      </c>
      <c r="EE229" s="873">
        <v>0</v>
      </c>
      <c r="EF229" s="873">
        <v>0</v>
      </c>
      <c r="EG229" s="873">
        <v>0</v>
      </c>
      <c r="EH229" s="873">
        <v>-182567</v>
      </c>
      <c r="EI229" s="873">
        <v>0</v>
      </c>
      <c r="EJ229" s="873">
        <v>-182567</v>
      </c>
      <c r="EK229" s="873">
        <v>0</v>
      </c>
      <c r="EL229" s="873">
        <v>0</v>
      </c>
      <c r="EM229" s="873">
        <v>0</v>
      </c>
      <c r="EN229" s="873">
        <v>0</v>
      </c>
      <c r="EO229" s="873">
        <v>0</v>
      </c>
      <c r="EP229" s="873">
        <v>0</v>
      </c>
      <c r="EQ229" s="873">
        <v>-30585</v>
      </c>
      <c r="ER229" s="873">
        <v>0</v>
      </c>
      <c r="ES229" s="873">
        <v>-30585</v>
      </c>
      <c r="ET229" s="873">
        <v>0</v>
      </c>
      <c r="EU229" s="873">
        <v>0</v>
      </c>
      <c r="EV229" s="873">
        <v>0</v>
      </c>
      <c r="EW229" s="873">
        <v>0</v>
      </c>
      <c r="EX229" s="873">
        <v>0</v>
      </c>
      <c r="EY229" s="873">
        <v>0</v>
      </c>
      <c r="EZ229" s="873">
        <v>216</v>
      </c>
      <c r="FA229" s="873">
        <v>0</v>
      </c>
      <c r="FB229" s="873">
        <v>216</v>
      </c>
      <c r="FC229" s="873">
        <v>-12286</v>
      </c>
      <c r="FD229" s="873">
        <v>0</v>
      </c>
      <c r="FE229" s="873">
        <v>-12286</v>
      </c>
      <c r="FF229" s="873">
        <v>-235</v>
      </c>
      <c r="FG229" s="873">
        <v>0</v>
      </c>
      <c r="FH229" s="873">
        <v>-235</v>
      </c>
      <c r="FI229" s="873">
        <v>0</v>
      </c>
      <c r="FJ229" s="873">
        <v>0</v>
      </c>
      <c r="FK229" s="873">
        <v>0</v>
      </c>
      <c r="FL229" s="873">
        <v>0</v>
      </c>
      <c r="FM229" s="873">
        <v>0</v>
      </c>
      <c r="FN229" s="873">
        <v>0</v>
      </c>
      <c r="FO229" s="873">
        <v>-34911</v>
      </c>
      <c r="FP229" s="873">
        <v>0</v>
      </c>
      <c r="FQ229" s="873">
        <v>-34911</v>
      </c>
      <c r="FR229" s="873">
        <v>-3676</v>
      </c>
      <c r="FS229" s="873">
        <v>0</v>
      </c>
      <c r="FT229" s="873">
        <v>-3676</v>
      </c>
      <c r="FU229" s="873">
        <v>-5549</v>
      </c>
      <c r="FV229" s="873">
        <v>0</v>
      </c>
      <c r="FW229" s="873">
        <v>-5549</v>
      </c>
      <c r="FX229" s="873">
        <v>1638</v>
      </c>
      <c r="FY229" s="873">
        <v>0</v>
      </c>
      <c r="FZ229" s="873">
        <v>1638</v>
      </c>
      <c r="GA229" s="873">
        <v>1008</v>
      </c>
      <c r="GB229" s="873">
        <v>0</v>
      </c>
      <c r="GC229" s="873">
        <v>1008</v>
      </c>
      <c r="GD229" s="873">
        <v>-17483859</v>
      </c>
      <c r="GE229" s="873">
        <v>0</v>
      </c>
      <c r="GF229" s="873">
        <v>-17483859</v>
      </c>
      <c r="GG229" s="873">
        <v>0</v>
      </c>
      <c r="GH229" s="873">
        <v>0</v>
      </c>
      <c r="GI229" s="873">
        <v>0</v>
      </c>
      <c r="GJ229" s="873">
        <v>-148518</v>
      </c>
      <c r="GK229" s="873">
        <v>0</v>
      </c>
      <c r="GL229" s="873">
        <v>-148518</v>
      </c>
      <c r="GM229" s="873">
        <v>-17716757</v>
      </c>
      <c r="GN229" s="873">
        <v>0</v>
      </c>
      <c r="GO229" s="873">
        <v>-17716757</v>
      </c>
      <c r="GP229" s="873">
        <v>0</v>
      </c>
      <c r="GQ229" s="873">
        <v>0</v>
      </c>
      <c r="GR229" s="873">
        <v>0</v>
      </c>
      <c r="GS229" s="873">
        <v>0</v>
      </c>
      <c r="GT229" s="873">
        <v>0</v>
      </c>
      <c r="GU229" s="873">
        <v>0</v>
      </c>
      <c r="GV229" s="873">
        <v>0</v>
      </c>
      <c r="GW229" s="873">
        <v>0</v>
      </c>
      <c r="GX229" s="873">
        <v>0</v>
      </c>
      <c r="GY229" s="873">
        <v>46758891</v>
      </c>
      <c r="GZ229" s="873">
        <v>0</v>
      </c>
      <c r="HA229" s="873">
        <v>46758891</v>
      </c>
      <c r="HB229" s="873">
        <v>167226</v>
      </c>
      <c r="HC229" s="873">
        <v>0</v>
      </c>
      <c r="HD229" s="873">
        <v>167226</v>
      </c>
      <c r="HE229" s="873">
        <v>-8311743</v>
      </c>
      <c r="HF229" s="873">
        <v>0</v>
      </c>
      <c r="HG229" s="873">
        <v>-8311743</v>
      </c>
      <c r="HH229" s="873">
        <v>-980614</v>
      </c>
      <c r="HI229" s="873">
        <v>0</v>
      </c>
      <c r="HJ229" s="873">
        <v>-980614</v>
      </c>
      <c r="HK229" s="873">
        <v>-182567</v>
      </c>
      <c r="HL229" s="873">
        <v>0</v>
      </c>
      <c r="HM229" s="873">
        <v>-182567</v>
      </c>
      <c r="HN229" s="873">
        <v>-17716757</v>
      </c>
      <c r="HO229" s="873">
        <v>0</v>
      </c>
      <c r="HP229" s="873">
        <v>-17716757</v>
      </c>
      <c r="HQ229" s="873">
        <v>0</v>
      </c>
      <c r="HR229" s="873">
        <v>0</v>
      </c>
      <c r="HS229" s="873">
        <v>0</v>
      </c>
      <c r="HT229" s="873">
        <v>-27024455</v>
      </c>
      <c r="HU229" s="873">
        <v>0</v>
      </c>
      <c r="HV229" s="873">
        <v>-27024455</v>
      </c>
      <c r="HW229" s="873">
        <v>19734436</v>
      </c>
      <c r="HX229" s="873">
        <v>0</v>
      </c>
      <c r="HY229" s="873">
        <v>19734436</v>
      </c>
      <c r="HZ229" s="870" t="s">
        <v>715</v>
      </c>
      <c r="IA229" s="870" t="s">
        <v>714</v>
      </c>
      <c r="IB229" s="870" t="s">
        <v>1907</v>
      </c>
      <c r="IC229" s="870" t="s">
        <v>2735</v>
      </c>
      <c r="ID229" s="870" t="s">
        <v>2965</v>
      </c>
    </row>
    <row r="230" spans="1:238" x14ac:dyDescent="0.2">
      <c r="A230" s="870" t="s">
        <v>3069</v>
      </c>
      <c r="B230" s="870" t="s">
        <v>507</v>
      </c>
      <c r="C230" s="870" t="s">
        <v>506</v>
      </c>
      <c r="D230" s="873">
        <v>267258572</v>
      </c>
      <c r="E230" s="873">
        <v>4777046</v>
      </c>
      <c r="F230" s="873">
        <v>272035618</v>
      </c>
      <c r="G230" s="873">
        <v>-12926578</v>
      </c>
      <c r="H230" s="873">
        <v>-904514</v>
      </c>
      <c r="I230" s="873">
        <v>-13831092</v>
      </c>
      <c r="J230" s="873">
        <v>-583673</v>
      </c>
      <c r="K230" s="873">
        <v>-34</v>
      </c>
      <c r="L230" s="873">
        <v>-583707</v>
      </c>
      <c r="M230" s="873">
        <v>820470</v>
      </c>
      <c r="N230" s="873">
        <v>154</v>
      </c>
      <c r="O230" s="873">
        <v>820624</v>
      </c>
      <c r="P230" s="873">
        <v>2962406</v>
      </c>
      <c r="Q230" s="873">
        <v>0</v>
      </c>
      <c r="R230" s="873">
        <v>2962406</v>
      </c>
      <c r="S230" s="873">
        <v>425541</v>
      </c>
      <c r="T230" s="873">
        <v>174933</v>
      </c>
      <c r="U230" s="873">
        <v>600474</v>
      </c>
      <c r="V230" s="873">
        <v>3624744</v>
      </c>
      <c r="W230" s="873">
        <v>175053</v>
      </c>
      <c r="X230" s="873">
        <v>3799797</v>
      </c>
      <c r="Y230" s="873">
        <v>-19459580</v>
      </c>
      <c r="Z230" s="873">
        <v>-967</v>
      </c>
      <c r="AA230" s="873">
        <v>-19460547</v>
      </c>
      <c r="AB230" s="873">
        <v>-70670</v>
      </c>
      <c r="AC230" s="873">
        <v>0</v>
      </c>
      <c r="AD230" s="873">
        <v>-70670</v>
      </c>
      <c r="AE230" s="873">
        <v>-1043728</v>
      </c>
      <c r="AF230" s="873">
        <v>347</v>
      </c>
      <c r="AG230" s="873">
        <v>-1043381</v>
      </c>
      <c r="AH230" s="873">
        <v>-3868</v>
      </c>
      <c r="AI230" s="873">
        <v>0</v>
      </c>
      <c r="AJ230" s="873">
        <v>-3868</v>
      </c>
      <c r="AK230" s="873">
        <v>0</v>
      </c>
      <c r="AL230" s="873">
        <v>0</v>
      </c>
      <c r="AM230" s="873">
        <v>0</v>
      </c>
      <c r="AN230" s="873">
        <v>-12767</v>
      </c>
      <c r="AO230" s="873">
        <v>0</v>
      </c>
      <c r="AP230" s="873">
        <v>-12767</v>
      </c>
      <c r="AQ230" s="873">
        <v>-963</v>
      </c>
      <c r="AR230" s="873">
        <v>0</v>
      </c>
      <c r="AS230" s="873">
        <v>-963</v>
      </c>
      <c r="AT230" s="873">
        <v>-1027093</v>
      </c>
      <c r="AU230" s="873">
        <v>347</v>
      </c>
      <c r="AV230" s="873">
        <v>-1026746</v>
      </c>
      <c r="AW230" s="873">
        <v>-52204</v>
      </c>
      <c r="AX230" s="873">
        <v>0</v>
      </c>
      <c r="AY230" s="873">
        <v>-52204</v>
      </c>
      <c r="AZ230" s="873">
        <v>5291841</v>
      </c>
      <c r="BA230" s="873">
        <v>122418</v>
      </c>
      <c r="BB230" s="873">
        <v>5414259</v>
      </c>
      <c r="BC230" s="873">
        <v>0</v>
      </c>
      <c r="BD230" s="873">
        <v>0</v>
      </c>
      <c r="BE230" s="873">
        <v>0</v>
      </c>
      <c r="BF230" s="873">
        <v>-22996479</v>
      </c>
      <c r="BG230" s="873">
        <v>-208896</v>
      </c>
      <c r="BH230" s="873">
        <v>-23205375</v>
      </c>
      <c r="BI230" s="873">
        <v>677543</v>
      </c>
      <c r="BJ230" s="873">
        <v>21509</v>
      </c>
      <c r="BK230" s="873">
        <v>699052</v>
      </c>
      <c r="BL230" s="873">
        <v>-29225</v>
      </c>
      <c r="BM230" s="873">
        <v>0</v>
      </c>
      <c r="BN230" s="873">
        <v>-29225</v>
      </c>
      <c r="BO230" s="873">
        <v>0</v>
      </c>
      <c r="BP230" s="873">
        <v>0</v>
      </c>
      <c r="BQ230" s="873">
        <v>0</v>
      </c>
      <c r="BR230" s="873">
        <v>0</v>
      </c>
      <c r="BS230" s="873">
        <v>0</v>
      </c>
      <c r="BT230" s="873">
        <v>0</v>
      </c>
      <c r="BU230" s="873">
        <v>0</v>
      </c>
      <c r="BV230" s="873">
        <v>0</v>
      </c>
      <c r="BW230" s="873">
        <v>0</v>
      </c>
      <c r="BX230" s="873">
        <v>0</v>
      </c>
      <c r="BY230" s="873">
        <v>0</v>
      </c>
      <c r="BZ230" s="873">
        <v>0</v>
      </c>
      <c r="CA230" s="873">
        <v>0</v>
      </c>
      <c r="CB230" s="873">
        <v>0</v>
      </c>
      <c r="CC230" s="873">
        <v>0</v>
      </c>
      <c r="CD230" s="873">
        <v>-37559628</v>
      </c>
      <c r="CE230" s="873">
        <v>-65589</v>
      </c>
      <c r="CF230" s="873">
        <v>-37625217</v>
      </c>
      <c r="CG230" s="873">
        <v>0</v>
      </c>
      <c r="CH230" s="873">
        <v>0</v>
      </c>
      <c r="CI230" s="873">
        <v>0</v>
      </c>
      <c r="CJ230" s="873">
        <v>10959</v>
      </c>
      <c r="CK230" s="873">
        <v>0</v>
      </c>
      <c r="CL230" s="873">
        <v>10959</v>
      </c>
      <c r="CM230" s="873">
        <v>-7301591</v>
      </c>
      <c r="CN230" s="873">
        <v>-254561</v>
      </c>
      <c r="CO230" s="873">
        <v>-7556152</v>
      </c>
      <c r="CP230" s="873">
        <v>276831</v>
      </c>
      <c r="CQ230" s="873">
        <v>1785</v>
      </c>
      <c r="CR230" s="873">
        <v>278616</v>
      </c>
      <c r="CS230" s="873">
        <v>-7013801</v>
      </c>
      <c r="CT230" s="873">
        <v>-252776</v>
      </c>
      <c r="CU230" s="873">
        <v>-7266577</v>
      </c>
      <c r="CV230" s="873">
        <v>0</v>
      </c>
      <c r="CW230" s="873">
        <v>0</v>
      </c>
      <c r="CX230" s="873">
        <v>0</v>
      </c>
      <c r="CY230" s="873">
        <v>0</v>
      </c>
      <c r="CZ230" s="873">
        <v>0</v>
      </c>
      <c r="DA230" s="873">
        <v>0</v>
      </c>
      <c r="DB230" s="873">
        <v>-397558</v>
      </c>
      <c r="DC230" s="873">
        <v>0</v>
      </c>
      <c r="DD230" s="873">
        <v>-397558</v>
      </c>
      <c r="DE230" s="873">
        <v>16548</v>
      </c>
      <c r="DF230" s="873">
        <v>0</v>
      </c>
      <c r="DG230" s="873">
        <v>16548</v>
      </c>
      <c r="DH230" s="873">
        <v>0</v>
      </c>
      <c r="DI230" s="873">
        <v>0</v>
      </c>
      <c r="DJ230" s="873">
        <v>0</v>
      </c>
      <c r="DK230" s="873">
        <v>0</v>
      </c>
      <c r="DL230" s="873">
        <v>0</v>
      </c>
      <c r="DM230" s="873">
        <v>0</v>
      </c>
      <c r="DN230" s="873">
        <v>0</v>
      </c>
      <c r="DO230" s="873">
        <v>0</v>
      </c>
      <c r="DP230" s="873">
        <v>0</v>
      </c>
      <c r="DQ230" s="873">
        <v>0</v>
      </c>
      <c r="DR230" s="873">
        <v>0</v>
      </c>
      <c r="DS230" s="873">
        <v>0</v>
      </c>
      <c r="DT230" s="873">
        <v>0</v>
      </c>
      <c r="DU230" s="873">
        <v>0</v>
      </c>
      <c r="DV230" s="873">
        <v>0</v>
      </c>
      <c r="DW230" s="873">
        <v>0</v>
      </c>
      <c r="DX230" s="873">
        <v>0</v>
      </c>
      <c r="DY230" s="873">
        <v>0</v>
      </c>
      <c r="DZ230" s="873">
        <v>-4557</v>
      </c>
      <c r="EA230" s="873">
        <v>0</v>
      </c>
      <c r="EB230" s="873">
        <v>-4557</v>
      </c>
      <c r="EC230" s="873">
        <v>-3538</v>
      </c>
      <c r="ED230" s="873">
        <v>0</v>
      </c>
      <c r="EE230" s="873">
        <v>-3538</v>
      </c>
      <c r="EF230" s="873">
        <v>0</v>
      </c>
      <c r="EG230" s="873">
        <v>0</v>
      </c>
      <c r="EH230" s="873">
        <v>-389105</v>
      </c>
      <c r="EI230" s="873">
        <v>0</v>
      </c>
      <c r="EJ230" s="873">
        <v>-389105</v>
      </c>
      <c r="EK230" s="873">
        <v>0</v>
      </c>
      <c r="EL230" s="873">
        <v>0</v>
      </c>
      <c r="EM230" s="873">
        <v>0</v>
      </c>
      <c r="EN230" s="873">
        <v>0</v>
      </c>
      <c r="EO230" s="873">
        <v>0</v>
      </c>
      <c r="EP230" s="873">
        <v>0</v>
      </c>
      <c r="EQ230" s="873">
        <v>7124</v>
      </c>
      <c r="ER230" s="873">
        <v>0</v>
      </c>
      <c r="ES230" s="873">
        <v>7124</v>
      </c>
      <c r="ET230" s="873">
        <v>0</v>
      </c>
      <c r="EU230" s="873">
        <v>0</v>
      </c>
      <c r="EV230" s="873">
        <v>0</v>
      </c>
      <c r="EW230" s="873">
        <v>53</v>
      </c>
      <c r="EX230" s="873">
        <v>0</v>
      </c>
      <c r="EY230" s="873">
        <v>53</v>
      </c>
      <c r="EZ230" s="873">
        <v>0</v>
      </c>
      <c r="FA230" s="873">
        <v>0</v>
      </c>
      <c r="FB230" s="873">
        <v>0</v>
      </c>
      <c r="FC230" s="873">
        <v>0</v>
      </c>
      <c r="FD230" s="873">
        <v>0</v>
      </c>
      <c r="FE230" s="873">
        <v>0</v>
      </c>
      <c r="FF230" s="873">
        <v>0</v>
      </c>
      <c r="FG230" s="873">
        <v>0</v>
      </c>
      <c r="FH230" s="873">
        <v>0</v>
      </c>
      <c r="FI230" s="873">
        <v>0</v>
      </c>
      <c r="FJ230" s="873">
        <v>0</v>
      </c>
      <c r="FK230" s="873">
        <v>0</v>
      </c>
      <c r="FL230" s="873">
        <v>0</v>
      </c>
      <c r="FM230" s="873">
        <v>0</v>
      </c>
      <c r="FN230" s="873">
        <v>0</v>
      </c>
      <c r="FO230" s="873">
        <v>-55698</v>
      </c>
      <c r="FP230" s="873">
        <v>0</v>
      </c>
      <c r="FQ230" s="873">
        <v>-55698</v>
      </c>
      <c r="FR230" s="873">
        <v>5999</v>
      </c>
      <c r="FS230" s="873">
        <v>0</v>
      </c>
      <c r="FT230" s="873">
        <v>5999</v>
      </c>
      <c r="FU230" s="873">
        <v>0</v>
      </c>
      <c r="FV230" s="873">
        <v>0</v>
      </c>
      <c r="FW230" s="873">
        <v>0</v>
      </c>
      <c r="FX230" s="873">
        <v>0</v>
      </c>
      <c r="FY230" s="873">
        <v>0</v>
      </c>
      <c r="FZ230" s="873">
        <v>0</v>
      </c>
      <c r="GA230" s="873">
        <v>14</v>
      </c>
      <c r="GB230" s="873">
        <v>0</v>
      </c>
      <c r="GC230" s="873">
        <v>14</v>
      </c>
      <c r="GD230" s="873">
        <v>-118255363</v>
      </c>
      <c r="GE230" s="873">
        <v>-655443</v>
      </c>
      <c r="GF230" s="873">
        <v>-118910806</v>
      </c>
      <c r="GG230" s="873">
        <v>-105491</v>
      </c>
      <c r="GH230" s="873">
        <v>0</v>
      </c>
      <c r="GI230" s="873">
        <v>-105491</v>
      </c>
      <c r="GJ230" s="873">
        <v>-676645</v>
      </c>
      <c r="GK230" s="873">
        <v>0</v>
      </c>
      <c r="GL230" s="873">
        <v>-676645</v>
      </c>
      <c r="GM230" s="873">
        <v>-119080007</v>
      </c>
      <c r="GN230" s="873">
        <v>-655443</v>
      </c>
      <c r="GO230" s="873">
        <v>-119735450</v>
      </c>
      <c r="GP230" s="873">
        <v>0</v>
      </c>
      <c r="GQ230" s="873">
        <v>0</v>
      </c>
      <c r="GR230" s="873">
        <v>0</v>
      </c>
      <c r="GS230" s="873">
        <v>0</v>
      </c>
      <c r="GT230" s="873">
        <v>0</v>
      </c>
      <c r="GU230" s="873">
        <v>0</v>
      </c>
      <c r="GV230" s="873">
        <v>0</v>
      </c>
      <c r="GW230" s="873">
        <v>0</v>
      </c>
      <c r="GX230" s="873">
        <v>0</v>
      </c>
      <c r="GY230" s="873">
        <v>254331994</v>
      </c>
      <c r="GZ230" s="873">
        <v>3872532</v>
      </c>
      <c r="HA230" s="873">
        <v>258204526</v>
      </c>
      <c r="HB230" s="873">
        <v>3624744</v>
      </c>
      <c r="HC230" s="873">
        <v>175053</v>
      </c>
      <c r="HD230" s="873">
        <v>3799797</v>
      </c>
      <c r="HE230" s="873">
        <v>-37559628</v>
      </c>
      <c r="HF230" s="873">
        <v>-65589</v>
      </c>
      <c r="HG230" s="873">
        <v>-37625217</v>
      </c>
      <c r="HH230" s="873">
        <v>-7013801</v>
      </c>
      <c r="HI230" s="873">
        <v>-252776</v>
      </c>
      <c r="HJ230" s="873">
        <v>-7266577</v>
      </c>
      <c r="HK230" s="873">
        <v>-389105</v>
      </c>
      <c r="HL230" s="873">
        <v>0</v>
      </c>
      <c r="HM230" s="873">
        <v>-389105</v>
      </c>
      <c r="HN230" s="873">
        <v>-119080007</v>
      </c>
      <c r="HO230" s="873">
        <v>-655443</v>
      </c>
      <c r="HP230" s="873">
        <v>-119735450</v>
      </c>
      <c r="HQ230" s="873">
        <v>0</v>
      </c>
      <c r="HR230" s="873">
        <v>0</v>
      </c>
      <c r="HS230" s="873">
        <v>0</v>
      </c>
      <c r="HT230" s="873">
        <v>-160417797</v>
      </c>
      <c r="HU230" s="873">
        <v>-798755</v>
      </c>
      <c r="HV230" s="873">
        <v>-161216552</v>
      </c>
      <c r="HW230" s="873">
        <v>93914197</v>
      </c>
      <c r="HX230" s="873">
        <v>3073777</v>
      </c>
      <c r="HY230" s="873">
        <v>96987974</v>
      </c>
      <c r="HZ230" s="870" t="s">
        <v>690</v>
      </c>
      <c r="IA230" s="870" t="s">
        <v>732</v>
      </c>
      <c r="IB230" s="870" t="s">
        <v>1909</v>
      </c>
      <c r="IC230" s="870" t="s">
        <v>2739</v>
      </c>
      <c r="ID230" s="870" t="s">
        <v>2966</v>
      </c>
    </row>
    <row r="231" spans="1:238" x14ac:dyDescent="0.2">
      <c r="A231" s="870" t="s">
        <v>3070</v>
      </c>
      <c r="B231" s="870" t="s">
        <v>510</v>
      </c>
      <c r="C231" s="870" t="s">
        <v>509</v>
      </c>
      <c r="D231" s="873">
        <v>117612171</v>
      </c>
      <c r="E231" s="873">
        <v>0</v>
      </c>
      <c r="F231" s="873">
        <v>117612171</v>
      </c>
      <c r="G231" s="873">
        <v>-2316293</v>
      </c>
      <c r="H231" s="873">
        <v>0</v>
      </c>
      <c r="I231" s="873">
        <v>-2316293</v>
      </c>
      <c r="J231" s="873">
        <v>-1736880</v>
      </c>
      <c r="K231" s="873">
        <v>0</v>
      </c>
      <c r="L231" s="873">
        <v>-1736880</v>
      </c>
      <c r="M231" s="873">
        <v>682160</v>
      </c>
      <c r="N231" s="873">
        <v>0</v>
      </c>
      <c r="O231" s="873">
        <v>682160</v>
      </c>
      <c r="P231" s="873">
        <v>578349</v>
      </c>
      <c r="Q231" s="873">
        <v>0</v>
      </c>
      <c r="R231" s="873">
        <v>578349</v>
      </c>
      <c r="S231" s="873">
        <v>-30263</v>
      </c>
      <c r="T231" s="873">
        <v>0</v>
      </c>
      <c r="U231" s="873">
        <v>-30263</v>
      </c>
      <c r="V231" s="873">
        <v>-506634</v>
      </c>
      <c r="W231" s="873">
        <v>0</v>
      </c>
      <c r="X231" s="873">
        <v>-506634</v>
      </c>
      <c r="Y231" s="873">
        <v>-15550215</v>
      </c>
      <c r="Z231" s="873">
        <v>0</v>
      </c>
      <c r="AA231" s="873">
        <v>-15550215</v>
      </c>
      <c r="AB231" s="873">
        <v>-70712</v>
      </c>
      <c r="AC231" s="873">
        <v>0</v>
      </c>
      <c r="AD231" s="873">
        <v>-70712</v>
      </c>
      <c r="AE231" s="873">
        <v>-1548202</v>
      </c>
      <c r="AF231" s="873">
        <v>0</v>
      </c>
      <c r="AG231" s="873">
        <v>-1548202</v>
      </c>
      <c r="AH231" s="873">
        <v>-10437</v>
      </c>
      <c r="AI231" s="873">
        <v>0</v>
      </c>
      <c r="AJ231" s="873">
        <v>-10437</v>
      </c>
      <c r="AK231" s="873">
        <v>0</v>
      </c>
      <c r="AL231" s="873">
        <v>0</v>
      </c>
      <c r="AM231" s="873">
        <v>0</v>
      </c>
      <c r="AN231" s="873">
        <v>-185799</v>
      </c>
      <c r="AO231" s="873">
        <v>0</v>
      </c>
      <c r="AP231" s="873">
        <v>-185799</v>
      </c>
      <c r="AQ231" s="873">
        <v>0</v>
      </c>
      <c r="AR231" s="873">
        <v>0</v>
      </c>
      <c r="AS231" s="873">
        <v>0</v>
      </c>
      <c r="AT231" s="873">
        <v>-1351966</v>
      </c>
      <c r="AU231" s="873">
        <v>0</v>
      </c>
      <c r="AV231" s="873">
        <v>-1351966</v>
      </c>
      <c r="AW231" s="873">
        <v>9351</v>
      </c>
      <c r="AX231" s="873">
        <v>0</v>
      </c>
      <c r="AY231" s="873">
        <v>9351</v>
      </c>
      <c r="AZ231" s="873">
        <v>1826580</v>
      </c>
      <c r="BA231" s="873">
        <v>0</v>
      </c>
      <c r="BB231" s="873">
        <v>1826580</v>
      </c>
      <c r="BC231" s="873">
        <v>4774</v>
      </c>
      <c r="BD231" s="873">
        <v>0</v>
      </c>
      <c r="BE231" s="873">
        <v>4774</v>
      </c>
      <c r="BF231" s="873">
        <v>-9077025</v>
      </c>
      <c r="BG231" s="873">
        <v>0</v>
      </c>
      <c r="BH231" s="873">
        <v>-9077025</v>
      </c>
      <c r="BI231" s="873">
        <v>6442</v>
      </c>
      <c r="BJ231" s="873">
        <v>0</v>
      </c>
      <c r="BK231" s="873">
        <v>6442</v>
      </c>
      <c r="BL231" s="873">
        <v>-197511</v>
      </c>
      <c r="BM231" s="873">
        <v>0</v>
      </c>
      <c r="BN231" s="873">
        <v>-197511</v>
      </c>
      <c r="BO231" s="873">
        <v>1141</v>
      </c>
      <c r="BP231" s="873">
        <v>0</v>
      </c>
      <c r="BQ231" s="873">
        <v>1141</v>
      </c>
      <c r="BR231" s="873">
        <v>-37217</v>
      </c>
      <c r="BS231" s="873">
        <v>0</v>
      </c>
      <c r="BT231" s="873">
        <v>-37217</v>
      </c>
      <c r="BU231" s="873">
        <v>0</v>
      </c>
      <c r="BV231" s="873">
        <v>0</v>
      </c>
      <c r="BW231" s="873">
        <v>0</v>
      </c>
      <c r="BX231" s="873">
        <v>0</v>
      </c>
      <c r="BY231" s="873">
        <v>0</v>
      </c>
      <c r="BZ231" s="873">
        <v>0</v>
      </c>
      <c r="CA231" s="873">
        <v>0</v>
      </c>
      <c r="CB231" s="873">
        <v>0</v>
      </c>
      <c r="CC231" s="873">
        <v>0</v>
      </c>
      <c r="CD231" s="873">
        <v>-24571233</v>
      </c>
      <c r="CE231" s="873">
        <v>0</v>
      </c>
      <c r="CF231" s="873">
        <v>-24571233</v>
      </c>
      <c r="CG231" s="873">
        <v>0</v>
      </c>
      <c r="CH231" s="873">
        <v>0</v>
      </c>
      <c r="CI231" s="873">
        <v>0</v>
      </c>
      <c r="CJ231" s="873">
        <v>-17420</v>
      </c>
      <c r="CK231" s="873">
        <v>0</v>
      </c>
      <c r="CL231" s="873">
        <v>-17420</v>
      </c>
      <c r="CM231" s="873">
        <v>-3250405</v>
      </c>
      <c r="CN231" s="873">
        <v>0</v>
      </c>
      <c r="CO231" s="873">
        <v>-3250405</v>
      </c>
      <c r="CP231" s="873">
        <v>-84597</v>
      </c>
      <c r="CQ231" s="873">
        <v>0</v>
      </c>
      <c r="CR231" s="873">
        <v>-84597</v>
      </c>
      <c r="CS231" s="873">
        <v>-3352422</v>
      </c>
      <c r="CT231" s="873">
        <v>0</v>
      </c>
      <c r="CU231" s="873">
        <v>-3352422</v>
      </c>
      <c r="CV231" s="873">
        <v>-570548</v>
      </c>
      <c r="CW231" s="873">
        <v>0</v>
      </c>
      <c r="CX231" s="873">
        <v>-570548</v>
      </c>
      <c r="CY231" s="873">
        <v>8103</v>
      </c>
      <c r="CZ231" s="873">
        <v>0</v>
      </c>
      <c r="DA231" s="873">
        <v>8103</v>
      </c>
      <c r="DB231" s="873">
        <v>-117592</v>
      </c>
      <c r="DC231" s="873">
        <v>0</v>
      </c>
      <c r="DD231" s="873">
        <v>-117592</v>
      </c>
      <c r="DE231" s="873">
        <v>-15797</v>
      </c>
      <c r="DF231" s="873">
        <v>0</v>
      </c>
      <c r="DG231" s="873">
        <v>-15797</v>
      </c>
      <c r="DH231" s="873">
        <v>-34595</v>
      </c>
      <c r="DI231" s="873">
        <v>0</v>
      </c>
      <c r="DJ231" s="873">
        <v>-34595</v>
      </c>
      <c r="DK231" s="873">
        <v>285</v>
      </c>
      <c r="DL231" s="873">
        <v>0</v>
      </c>
      <c r="DM231" s="873">
        <v>285</v>
      </c>
      <c r="DN231" s="873">
        <v>0</v>
      </c>
      <c r="DO231" s="873">
        <v>0</v>
      </c>
      <c r="DP231" s="873">
        <v>0</v>
      </c>
      <c r="DQ231" s="873">
        <v>0</v>
      </c>
      <c r="DR231" s="873">
        <v>0</v>
      </c>
      <c r="DS231" s="873">
        <v>0</v>
      </c>
      <c r="DT231" s="873">
        <v>0</v>
      </c>
      <c r="DU231" s="873">
        <v>0</v>
      </c>
      <c r="DV231" s="873">
        <v>0</v>
      </c>
      <c r="DW231" s="873">
        <v>0</v>
      </c>
      <c r="DX231" s="873">
        <v>0</v>
      </c>
      <c r="DY231" s="873">
        <v>0</v>
      </c>
      <c r="DZ231" s="873">
        <v>0</v>
      </c>
      <c r="EA231" s="873">
        <v>0</v>
      </c>
      <c r="EB231" s="873">
        <v>0</v>
      </c>
      <c r="EC231" s="873">
        <v>0</v>
      </c>
      <c r="ED231" s="873">
        <v>0</v>
      </c>
      <c r="EE231" s="873">
        <v>0</v>
      </c>
      <c r="EF231" s="873">
        <v>0</v>
      </c>
      <c r="EG231" s="873">
        <v>0</v>
      </c>
      <c r="EH231" s="873">
        <v>-730144</v>
      </c>
      <c r="EI231" s="873">
        <v>0</v>
      </c>
      <c r="EJ231" s="873">
        <v>-730144</v>
      </c>
      <c r="EK231" s="873">
        <v>0</v>
      </c>
      <c r="EL231" s="873">
        <v>0</v>
      </c>
      <c r="EM231" s="873">
        <v>0</v>
      </c>
      <c r="EN231" s="873">
        <v>0</v>
      </c>
      <c r="EO231" s="873">
        <v>0</v>
      </c>
      <c r="EP231" s="873">
        <v>0</v>
      </c>
      <c r="EQ231" s="873">
        <v>210</v>
      </c>
      <c r="ER231" s="873">
        <v>0</v>
      </c>
      <c r="ES231" s="873">
        <v>210</v>
      </c>
      <c r="ET231" s="873">
        <v>-9647</v>
      </c>
      <c r="EU231" s="873">
        <v>0</v>
      </c>
      <c r="EV231" s="873">
        <v>-9647</v>
      </c>
      <c r="EW231" s="873">
        <v>-116132</v>
      </c>
      <c r="EX231" s="873">
        <v>0</v>
      </c>
      <c r="EY231" s="873">
        <v>-116132</v>
      </c>
      <c r="EZ231" s="873">
        <v>0</v>
      </c>
      <c r="FA231" s="873">
        <v>0</v>
      </c>
      <c r="FB231" s="873">
        <v>0</v>
      </c>
      <c r="FC231" s="873">
        <v>-37217</v>
      </c>
      <c r="FD231" s="873">
        <v>0</v>
      </c>
      <c r="FE231" s="873">
        <v>-37217</v>
      </c>
      <c r="FF231" s="873">
        <v>0</v>
      </c>
      <c r="FG231" s="873">
        <v>0</v>
      </c>
      <c r="FH231" s="873">
        <v>0</v>
      </c>
      <c r="FI231" s="873">
        <v>-1500</v>
      </c>
      <c r="FJ231" s="873">
        <v>0</v>
      </c>
      <c r="FK231" s="873">
        <v>-1500</v>
      </c>
      <c r="FL231" s="873">
        <v>0</v>
      </c>
      <c r="FM231" s="873">
        <v>0</v>
      </c>
      <c r="FN231" s="873">
        <v>0</v>
      </c>
      <c r="FO231" s="873">
        <v>-199327</v>
      </c>
      <c r="FP231" s="873">
        <v>0</v>
      </c>
      <c r="FQ231" s="873">
        <v>-199327</v>
      </c>
      <c r="FR231" s="873">
        <v>2117</v>
      </c>
      <c r="FS231" s="873">
        <v>0</v>
      </c>
      <c r="FT231" s="873">
        <v>2117</v>
      </c>
      <c r="FU231" s="873">
        <v>-40715</v>
      </c>
      <c r="FV231" s="873">
        <v>0</v>
      </c>
      <c r="FW231" s="873">
        <v>-40715</v>
      </c>
      <c r="FX231" s="873">
        <v>73193</v>
      </c>
      <c r="FY231" s="873">
        <v>0</v>
      </c>
      <c r="FZ231" s="873">
        <v>73193</v>
      </c>
      <c r="GA231" s="873">
        <v>0</v>
      </c>
      <c r="GB231" s="873">
        <v>0</v>
      </c>
      <c r="GC231" s="873">
        <v>0</v>
      </c>
      <c r="GD231" s="873">
        <v>-44936997</v>
      </c>
      <c r="GE231" s="873">
        <v>0</v>
      </c>
      <c r="GF231" s="873">
        <v>-44936997</v>
      </c>
      <c r="GG231" s="873">
        <v>-166419</v>
      </c>
      <c r="GH231" s="873">
        <v>0</v>
      </c>
      <c r="GI231" s="873">
        <v>-166419</v>
      </c>
      <c r="GJ231" s="873">
        <v>-253511</v>
      </c>
      <c r="GK231" s="873">
        <v>0</v>
      </c>
      <c r="GL231" s="873">
        <v>-253511</v>
      </c>
      <c r="GM231" s="873">
        <v>-45685945</v>
      </c>
      <c r="GN231" s="873">
        <v>0</v>
      </c>
      <c r="GO231" s="873">
        <v>-45685945</v>
      </c>
      <c r="GP231" s="873">
        <v>0</v>
      </c>
      <c r="GQ231" s="873">
        <v>0</v>
      </c>
      <c r="GR231" s="873">
        <v>0</v>
      </c>
      <c r="GS231" s="873">
        <v>0</v>
      </c>
      <c r="GT231" s="873">
        <v>0</v>
      </c>
      <c r="GU231" s="873">
        <v>0</v>
      </c>
      <c r="GV231" s="873">
        <v>0</v>
      </c>
      <c r="GW231" s="873">
        <v>0</v>
      </c>
      <c r="GX231" s="873">
        <v>0</v>
      </c>
      <c r="GY231" s="873">
        <v>115295878</v>
      </c>
      <c r="GZ231" s="873">
        <v>0</v>
      </c>
      <c r="HA231" s="873">
        <v>115295878</v>
      </c>
      <c r="HB231" s="873">
        <v>-506634</v>
      </c>
      <c r="HC231" s="873">
        <v>0</v>
      </c>
      <c r="HD231" s="873">
        <v>-506634</v>
      </c>
      <c r="HE231" s="873">
        <v>-24571233</v>
      </c>
      <c r="HF231" s="873">
        <v>0</v>
      </c>
      <c r="HG231" s="873">
        <v>-24571233</v>
      </c>
      <c r="HH231" s="873">
        <v>-3352422</v>
      </c>
      <c r="HI231" s="873">
        <v>0</v>
      </c>
      <c r="HJ231" s="873">
        <v>-3352422</v>
      </c>
      <c r="HK231" s="873">
        <v>-730144</v>
      </c>
      <c r="HL231" s="873">
        <v>0</v>
      </c>
      <c r="HM231" s="873">
        <v>-730144</v>
      </c>
      <c r="HN231" s="873">
        <v>-45685945</v>
      </c>
      <c r="HO231" s="873">
        <v>0</v>
      </c>
      <c r="HP231" s="873">
        <v>-45685945</v>
      </c>
      <c r="HQ231" s="873">
        <v>0</v>
      </c>
      <c r="HR231" s="873">
        <v>0</v>
      </c>
      <c r="HS231" s="873">
        <v>0</v>
      </c>
      <c r="HT231" s="873">
        <v>-74846378</v>
      </c>
      <c r="HU231" s="873">
        <v>0</v>
      </c>
      <c r="HV231" s="873">
        <v>-74846378</v>
      </c>
      <c r="HW231" s="873">
        <v>40449500</v>
      </c>
      <c r="HX231" s="873">
        <v>0</v>
      </c>
      <c r="HY231" s="873">
        <v>40449500</v>
      </c>
      <c r="HZ231" s="870" t="s">
        <v>679</v>
      </c>
      <c r="IA231" s="870" t="s">
        <v>717</v>
      </c>
      <c r="IB231" s="870" t="s">
        <v>679</v>
      </c>
      <c r="IC231" s="870" t="s">
        <v>2737</v>
      </c>
      <c r="ID231" s="870" t="s">
        <v>2967</v>
      </c>
    </row>
    <row r="232" spans="1:238" x14ac:dyDescent="0.2">
      <c r="A232" s="870" t="s">
        <v>3070</v>
      </c>
      <c r="B232" s="870" t="s">
        <v>512</v>
      </c>
      <c r="C232" s="870" t="s">
        <v>511</v>
      </c>
      <c r="D232" s="873">
        <v>120159445</v>
      </c>
      <c r="E232" s="873">
        <v>0</v>
      </c>
      <c r="F232" s="873">
        <v>120159445</v>
      </c>
      <c r="G232" s="873">
        <v>-3071027</v>
      </c>
      <c r="H232" s="873">
        <v>0</v>
      </c>
      <c r="I232" s="873">
        <v>-3071027</v>
      </c>
      <c r="J232" s="873">
        <v>-111253</v>
      </c>
      <c r="K232" s="873">
        <v>0</v>
      </c>
      <c r="L232" s="873">
        <v>-111253</v>
      </c>
      <c r="M232" s="873">
        <v>151831</v>
      </c>
      <c r="N232" s="873">
        <v>0</v>
      </c>
      <c r="O232" s="873">
        <v>151831</v>
      </c>
      <c r="P232" s="873">
        <v>1026562</v>
      </c>
      <c r="Q232" s="873">
        <v>0</v>
      </c>
      <c r="R232" s="873">
        <v>1026562</v>
      </c>
      <c r="S232" s="873">
        <v>22213</v>
      </c>
      <c r="T232" s="873">
        <v>0</v>
      </c>
      <c r="U232" s="873">
        <v>22213</v>
      </c>
      <c r="V232" s="873">
        <v>1089353</v>
      </c>
      <c r="W232" s="873">
        <v>0</v>
      </c>
      <c r="X232" s="873">
        <v>1089353</v>
      </c>
      <c r="Y232" s="873">
        <v>-3330423</v>
      </c>
      <c r="Z232" s="873">
        <v>0</v>
      </c>
      <c r="AA232" s="873">
        <v>-3330423</v>
      </c>
      <c r="AB232" s="873">
        <v>0</v>
      </c>
      <c r="AC232" s="873">
        <v>0</v>
      </c>
      <c r="AD232" s="873">
        <v>0</v>
      </c>
      <c r="AE232" s="873">
        <v>-164273</v>
      </c>
      <c r="AF232" s="873">
        <v>0</v>
      </c>
      <c r="AG232" s="873">
        <v>-164273</v>
      </c>
      <c r="AH232" s="873">
        <v>0</v>
      </c>
      <c r="AI232" s="873">
        <v>0</v>
      </c>
      <c r="AJ232" s="873">
        <v>0</v>
      </c>
      <c r="AK232" s="873">
        <v>0</v>
      </c>
      <c r="AL232" s="873">
        <v>0</v>
      </c>
      <c r="AM232" s="873">
        <v>0</v>
      </c>
      <c r="AN232" s="873">
        <v>-3380</v>
      </c>
      <c r="AO232" s="873">
        <v>0</v>
      </c>
      <c r="AP232" s="873">
        <v>-3380</v>
      </c>
      <c r="AQ232" s="873">
        <v>0</v>
      </c>
      <c r="AR232" s="873">
        <v>0</v>
      </c>
      <c r="AS232" s="873">
        <v>0</v>
      </c>
      <c r="AT232" s="873">
        <v>-160893</v>
      </c>
      <c r="AU232" s="873">
        <v>0</v>
      </c>
      <c r="AV232" s="873">
        <v>-160893</v>
      </c>
      <c r="AW232" s="873">
        <v>0</v>
      </c>
      <c r="AX232" s="873">
        <v>0</v>
      </c>
      <c r="AY232" s="873">
        <v>0</v>
      </c>
      <c r="AZ232" s="873">
        <v>2685996</v>
      </c>
      <c r="BA232" s="873">
        <v>0</v>
      </c>
      <c r="BB232" s="873">
        <v>2685996</v>
      </c>
      <c r="BC232" s="873">
        <v>-82603</v>
      </c>
      <c r="BD232" s="873">
        <v>0</v>
      </c>
      <c r="BE232" s="873">
        <v>-82603</v>
      </c>
      <c r="BF232" s="873">
        <v>-6086699</v>
      </c>
      <c r="BG232" s="873">
        <v>0</v>
      </c>
      <c r="BH232" s="873">
        <v>-6086699</v>
      </c>
      <c r="BI232" s="873">
        <v>-250694</v>
      </c>
      <c r="BJ232" s="873">
        <v>0</v>
      </c>
      <c r="BK232" s="873">
        <v>-250694</v>
      </c>
      <c r="BL232" s="873">
        <v>0</v>
      </c>
      <c r="BM232" s="873">
        <v>0</v>
      </c>
      <c r="BN232" s="873">
        <v>0</v>
      </c>
      <c r="BO232" s="873">
        <v>0</v>
      </c>
      <c r="BP232" s="873">
        <v>0</v>
      </c>
      <c r="BQ232" s="873">
        <v>0</v>
      </c>
      <c r="BR232" s="873">
        <v>0</v>
      </c>
      <c r="BS232" s="873">
        <v>0</v>
      </c>
      <c r="BT232" s="873">
        <v>0</v>
      </c>
      <c r="BU232" s="873">
        <v>0</v>
      </c>
      <c r="BV232" s="873">
        <v>0</v>
      </c>
      <c r="BW232" s="873">
        <v>0</v>
      </c>
      <c r="BX232" s="873">
        <v>0</v>
      </c>
      <c r="BY232" s="873">
        <v>0</v>
      </c>
      <c r="BZ232" s="873">
        <v>0</v>
      </c>
      <c r="CA232" s="873">
        <v>0</v>
      </c>
      <c r="CB232" s="873">
        <v>0</v>
      </c>
      <c r="CC232" s="873">
        <v>0</v>
      </c>
      <c r="CD232" s="873">
        <v>-7228696</v>
      </c>
      <c r="CE232" s="873">
        <v>0</v>
      </c>
      <c r="CF232" s="873">
        <v>-7228696</v>
      </c>
      <c r="CG232" s="873">
        <v>-59402</v>
      </c>
      <c r="CH232" s="873">
        <v>0</v>
      </c>
      <c r="CI232" s="873">
        <v>-59402</v>
      </c>
      <c r="CJ232" s="873">
        <v>-2274</v>
      </c>
      <c r="CK232" s="873">
        <v>0</v>
      </c>
      <c r="CL232" s="873">
        <v>-2274</v>
      </c>
      <c r="CM232" s="873">
        <v>-5201908</v>
      </c>
      <c r="CN232" s="873">
        <v>0</v>
      </c>
      <c r="CO232" s="873">
        <v>-5201908</v>
      </c>
      <c r="CP232" s="873">
        <v>471999</v>
      </c>
      <c r="CQ232" s="873">
        <v>0</v>
      </c>
      <c r="CR232" s="873">
        <v>471999</v>
      </c>
      <c r="CS232" s="873">
        <v>-4791585</v>
      </c>
      <c r="CT232" s="873">
        <v>0</v>
      </c>
      <c r="CU232" s="873">
        <v>-4791585</v>
      </c>
      <c r="CV232" s="873">
        <v>-147064</v>
      </c>
      <c r="CW232" s="873">
        <v>0</v>
      </c>
      <c r="CX232" s="873">
        <v>-147064</v>
      </c>
      <c r="CY232" s="873">
        <v>0</v>
      </c>
      <c r="CZ232" s="873">
        <v>0</v>
      </c>
      <c r="DA232" s="873">
        <v>0</v>
      </c>
      <c r="DB232" s="873">
        <v>-56032</v>
      </c>
      <c r="DC232" s="873">
        <v>0</v>
      </c>
      <c r="DD232" s="873">
        <v>-56032</v>
      </c>
      <c r="DE232" s="873">
        <v>0</v>
      </c>
      <c r="DF232" s="873">
        <v>0</v>
      </c>
      <c r="DG232" s="873">
        <v>0</v>
      </c>
      <c r="DH232" s="873">
        <v>0</v>
      </c>
      <c r="DI232" s="873">
        <v>0</v>
      </c>
      <c r="DJ232" s="873">
        <v>0</v>
      </c>
      <c r="DK232" s="873">
        <v>0</v>
      </c>
      <c r="DL232" s="873">
        <v>0</v>
      </c>
      <c r="DM232" s="873">
        <v>0</v>
      </c>
      <c r="DN232" s="873">
        <v>0</v>
      </c>
      <c r="DO232" s="873">
        <v>0</v>
      </c>
      <c r="DP232" s="873">
        <v>0</v>
      </c>
      <c r="DQ232" s="873">
        <v>0</v>
      </c>
      <c r="DR232" s="873">
        <v>0</v>
      </c>
      <c r="DS232" s="873">
        <v>0</v>
      </c>
      <c r="DT232" s="873">
        <v>0</v>
      </c>
      <c r="DU232" s="873">
        <v>0</v>
      </c>
      <c r="DV232" s="873">
        <v>0</v>
      </c>
      <c r="DW232" s="873">
        <v>0</v>
      </c>
      <c r="DX232" s="873">
        <v>0</v>
      </c>
      <c r="DY232" s="873">
        <v>0</v>
      </c>
      <c r="DZ232" s="873">
        <v>0</v>
      </c>
      <c r="EA232" s="873">
        <v>0</v>
      </c>
      <c r="EB232" s="873">
        <v>0</v>
      </c>
      <c r="EC232" s="873">
        <v>0</v>
      </c>
      <c r="ED232" s="873">
        <v>0</v>
      </c>
      <c r="EE232" s="873">
        <v>0</v>
      </c>
      <c r="EF232" s="873">
        <v>0</v>
      </c>
      <c r="EG232" s="873">
        <v>0</v>
      </c>
      <c r="EH232" s="873">
        <v>-203096</v>
      </c>
      <c r="EI232" s="873">
        <v>0</v>
      </c>
      <c r="EJ232" s="873">
        <v>-203096</v>
      </c>
      <c r="EK232" s="873">
        <v>0</v>
      </c>
      <c r="EL232" s="873">
        <v>0</v>
      </c>
      <c r="EM232" s="873">
        <v>0</v>
      </c>
      <c r="EN232" s="873">
        <v>0</v>
      </c>
      <c r="EO232" s="873">
        <v>0</v>
      </c>
      <c r="EP232" s="873">
        <v>0</v>
      </c>
      <c r="EQ232" s="873">
        <v>0</v>
      </c>
      <c r="ER232" s="873">
        <v>0</v>
      </c>
      <c r="ES232" s="873">
        <v>0</v>
      </c>
      <c r="ET232" s="873">
        <v>0</v>
      </c>
      <c r="EU232" s="873">
        <v>0</v>
      </c>
      <c r="EV232" s="873">
        <v>0</v>
      </c>
      <c r="EW232" s="873">
        <v>0</v>
      </c>
      <c r="EX232" s="873">
        <v>0</v>
      </c>
      <c r="EY232" s="873">
        <v>0</v>
      </c>
      <c r="EZ232" s="873">
        <v>0</v>
      </c>
      <c r="FA232" s="873">
        <v>0</v>
      </c>
      <c r="FB232" s="873">
        <v>0</v>
      </c>
      <c r="FC232" s="873">
        <v>0</v>
      </c>
      <c r="FD232" s="873">
        <v>0</v>
      </c>
      <c r="FE232" s="873">
        <v>0</v>
      </c>
      <c r="FF232" s="873">
        <v>0</v>
      </c>
      <c r="FG232" s="873">
        <v>0</v>
      </c>
      <c r="FH232" s="873">
        <v>0</v>
      </c>
      <c r="FI232" s="873">
        <v>0</v>
      </c>
      <c r="FJ232" s="873">
        <v>0</v>
      </c>
      <c r="FK232" s="873">
        <v>0</v>
      </c>
      <c r="FL232" s="873">
        <v>0</v>
      </c>
      <c r="FM232" s="873">
        <v>0</v>
      </c>
      <c r="FN232" s="873">
        <v>0</v>
      </c>
      <c r="FO232" s="873">
        <v>-17063</v>
      </c>
      <c r="FP232" s="873">
        <v>0</v>
      </c>
      <c r="FQ232" s="873">
        <v>-17063</v>
      </c>
      <c r="FR232" s="873">
        <v>0</v>
      </c>
      <c r="FS232" s="873">
        <v>0</v>
      </c>
      <c r="FT232" s="873">
        <v>0</v>
      </c>
      <c r="FU232" s="873">
        <v>-9838</v>
      </c>
      <c r="FV232" s="873">
        <v>0</v>
      </c>
      <c r="FW232" s="873">
        <v>-9838</v>
      </c>
      <c r="FX232" s="873">
        <v>2744</v>
      </c>
      <c r="FY232" s="873">
        <v>0</v>
      </c>
      <c r="FZ232" s="873">
        <v>2744</v>
      </c>
      <c r="GA232" s="873">
        <v>0</v>
      </c>
      <c r="GB232" s="873">
        <v>0</v>
      </c>
      <c r="GC232" s="873">
        <v>0</v>
      </c>
      <c r="GD232" s="873">
        <v>-32523558</v>
      </c>
      <c r="GE232" s="873">
        <v>0</v>
      </c>
      <c r="GF232" s="873">
        <v>-32523558</v>
      </c>
      <c r="GG232" s="873">
        <v>-67231</v>
      </c>
      <c r="GH232" s="873">
        <v>0</v>
      </c>
      <c r="GI232" s="873">
        <v>-67231</v>
      </c>
      <c r="GJ232" s="873">
        <v>-248742</v>
      </c>
      <c r="GK232" s="873">
        <v>0</v>
      </c>
      <c r="GL232" s="873">
        <v>-248742</v>
      </c>
      <c r="GM232" s="873">
        <v>-32863688</v>
      </c>
      <c r="GN232" s="873">
        <v>0</v>
      </c>
      <c r="GO232" s="873">
        <v>-32863688</v>
      </c>
      <c r="GP232" s="873">
        <v>0</v>
      </c>
      <c r="GQ232" s="873">
        <v>0</v>
      </c>
      <c r="GR232" s="873">
        <v>0</v>
      </c>
      <c r="GS232" s="873">
        <v>-6813</v>
      </c>
      <c r="GT232" s="873">
        <v>0</v>
      </c>
      <c r="GU232" s="873">
        <v>-6813</v>
      </c>
      <c r="GV232" s="873">
        <v>-6813</v>
      </c>
      <c r="GW232" s="873">
        <v>0</v>
      </c>
      <c r="GX232" s="873">
        <v>-6813</v>
      </c>
      <c r="GY232" s="873">
        <v>117088418</v>
      </c>
      <c r="GZ232" s="873">
        <v>0</v>
      </c>
      <c r="HA232" s="873">
        <v>117088418</v>
      </c>
      <c r="HB232" s="873">
        <v>1089353</v>
      </c>
      <c r="HC232" s="873">
        <v>0</v>
      </c>
      <c r="HD232" s="873">
        <v>1089353</v>
      </c>
      <c r="HE232" s="873">
        <v>-7228696</v>
      </c>
      <c r="HF232" s="873">
        <v>0</v>
      </c>
      <c r="HG232" s="873">
        <v>-7228696</v>
      </c>
      <c r="HH232" s="873">
        <v>-4791585</v>
      </c>
      <c r="HI232" s="873">
        <v>0</v>
      </c>
      <c r="HJ232" s="873">
        <v>-4791585</v>
      </c>
      <c r="HK232" s="873">
        <v>-203096</v>
      </c>
      <c r="HL232" s="873">
        <v>0</v>
      </c>
      <c r="HM232" s="873">
        <v>-203096</v>
      </c>
      <c r="HN232" s="873">
        <v>-32863688</v>
      </c>
      <c r="HO232" s="873">
        <v>0</v>
      </c>
      <c r="HP232" s="873">
        <v>-32863688</v>
      </c>
      <c r="HQ232" s="873">
        <v>-6813</v>
      </c>
      <c r="HR232" s="873">
        <v>0</v>
      </c>
      <c r="HS232" s="873">
        <v>-6813</v>
      </c>
      <c r="HT232" s="873">
        <v>-44004525</v>
      </c>
      <c r="HU232" s="873">
        <v>0</v>
      </c>
      <c r="HV232" s="873">
        <v>-44004525</v>
      </c>
      <c r="HW232" s="873">
        <v>73083893</v>
      </c>
      <c r="HX232" s="873">
        <v>0</v>
      </c>
      <c r="HY232" s="873">
        <v>73083893</v>
      </c>
      <c r="HZ232" s="870" t="s">
        <v>679</v>
      </c>
      <c r="IA232" s="870" t="s">
        <v>691</v>
      </c>
      <c r="IB232" s="870" t="s">
        <v>679</v>
      </c>
      <c r="IC232" s="870" t="s">
        <v>2735</v>
      </c>
      <c r="ID232" s="870" t="s">
        <v>2968</v>
      </c>
    </row>
    <row r="233" spans="1:238" x14ac:dyDescent="0.2">
      <c r="A233" s="870" t="s">
        <v>3069</v>
      </c>
      <c r="B233" s="870" t="s">
        <v>514</v>
      </c>
      <c r="C233" s="870" t="s">
        <v>513</v>
      </c>
      <c r="D233" s="873">
        <v>132172045</v>
      </c>
      <c r="E233" s="873">
        <v>0</v>
      </c>
      <c r="F233" s="873">
        <v>132172045</v>
      </c>
      <c r="G233" s="873">
        <v>-6517030</v>
      </c>
      <c r="H233" s="873">
        <v>0</v>
      </c>
      <c r="I233" s="873">
        <v>-6517030</v>
      </c>
      <c r="J233" s="873">
        <v>-149226</v>
      </c>
      <c r="K233" s="873">
        <v>0</v>
      </c>
      <c r="L233" s="873">
        <v>-149226</v>
      </c>
      <c r="M233" s="873">
        <v>213874</v>
      </c>
      <c r="N233" s="873">
        <v>0</v>
      </c>
      <c r="O233" s="873">
        <v>213874</v>
      </c>
      <c r="P233" s="873">
        <v>960499</v>
      </c>
      <c r="Q233" s="873">
        <v>0</v>
      </c>
      <c r="R233" s="873">
        <v>960499</v>
      </c>
      <c r="S233" s="873">
        <v>1410348</v>
      </c>
      <c r="T233" s="873">
        <v>0</v>
      </c>
      <c r="U233" s="873">
        <v>1410348</v>
      </c>
      <c r="V233" s="873">
        <v>2435495</v>
      </c>
      <c r="W233" s="873">
        <v>0</v>
      </c>
      <c r="X233" s="873">
        <v>2435495</v>
      </c>
      <c r="Y233" s="873">
        <v>-4500872</v>
      </c>
      <c r="Z233" s="873">
        <v>0</v>
      </c>
      <c r="AA233" s="873">
        <v>-4500872</v>
      </c>
      <c r="AB233" s="873">
        <v>-8173</v>
      </c>
      <c r="AC233" s="873">
        <v>0</v>
      </c>
      <c r="AD233" s="873">
        <v>-8173</v>
      </c>
      <c r="AE233" s="873">
        <v>-546902</v>
      </c>
      <c r="AF233" s="873">
        <v>0</v>
      </c>
      <c r="AG233" s="873">
        <v>-546902</v>
      </c>
      <c r="AH233" s="873">
        <v>-339</v>
      </c>
      <c r="AI233" s="873">
        <v>0</v>
      </c>
      <c r="AJ233" s="873">
        <v>-339</v>
      </c>
      <c r="AK233" s="873">
        <v>0</v>
      </c>
      <c r="AL233" s="873">
        <v>0</v>
      </c>
      <c r="AM233" s="873">
        <v>0</v>
      </c>
      <c r="AN233" s="873">
        <v>-43014</v>
      </c>
      <c r="AO233" s="873">
        <v>0</v>
      </c>
      <c r="AP233" s="873">
        <v>-43014</v>
      </c>
      <c r="AQ233" s="873">
        <v>0</v>
      </c>
      <c r="AR233" s="873">
        <v>0</v>
      </c>
      <c r="AS233" s="873">
        <v>0</v>
      </c>
      <c r="AT233" s="873">
        <v>-503549</v>
      </c>
      <c r="AU233" s="873">
        <v>0</v>
      </c>
      <c r="AV233" s="873">
        <v>-503549</v>
      </c>
      <c r="AW233" s="873">
        <v>0</v>
      </c>
      <c r="AX233" s="873">
        <v>0</v>
      </c>
      <c r="AY233" s="873">
        <v>0</v>
      </c>
      <c r="AZ233" s="873">
        <v>2817970</v>
      </c>
      <c r="BA233" s="873">
        <v>0</v>
      </c>
      <c r="BB233" s="873">
        <v>2817970</v>
      </c>
      <c r="BC233" s="873">
        <v>-46991</v>
      </c>
      <c r="BD233" s="873">
        <v>0</v>
      </c>
      <c r="BE233" s="873">
        <v>-46991</v>
      </c>
      <c r="BF233" s="873">
        <v>-5732248</v>
      </c>
      <c r="BG233" s="873">
        <v>0</v>
      </c>
      <c r="BH233" s="873">
        <v>-5732248</v>
      </c>
      <c r="BI233" s="873">
        <v>12548</v>
      </c>
      <c r="BJ233" s="873">
        <v>0</v>
      </c>
      <c r="BK233" s="873">
        <v>12548</v>
      </c>
      <c r="BL233" s="873">
        <v>-104899</v>
      </c>
      <c r="BM233" s="873">
        <v>0</v>
      </c>
      <c r="BN233" s="873">
        <v>-104899</v>
      </c>
      <c r="BO233" s="873">
        <v>694</v>
      </c>
      <c r="BP233" s="873">
        <v>0</v>
      </c>
      <c r="BQ233" s="873">
        <v>694</v>
      </c>
      <c r="BR233" s="873">
        <v>-744</v>
      </c>
      <c r="BS233" s="873">
        <v>0</v>
      </c>
      <c r="BT233" s="873">
        <v>-744</v>
      </c>
      <c r="BU233" s="873">
        <v>0</v>
      </c>
      <c r="BV233" s="873">
        <v>0</v>
      </c>
      <c r="BW233" s="873">
        <v>0</v>
      </c>
      <c r="BX233" s="873">
        <v>0</v>
      </c>
      <c r="BY233" s="873">
        <v>0</v>
      </c>
      <c r="BZ233" s="873">
        <v>0</v>
      </c>
      <c r="CA233" s="873">
        <v>0</v>
      </c>
      <c r="CB233" s="873">
        <v>0</v>
      </c>
      <c r="CC233" s="873">
        <v>0</v>
      </c>
      <c r="CD233" s="873">
        <v>-8101444</v>
      </c>
      <c r="CE233" s="873">
        <v>0</v>
      </c>
      <c r="CF233" s="873">
        <v>-8101444</v>
      </c>
      <c r="CG233" s="873">
        <v>0</v>
      </c>
      <c r="CH233" s="873">
        <v>0</v>
      </c>
      <c r="CI233" s="873">
        <v>0</v>
      </c>
      <c r="CJ233" s="873">
        <v>-648691</v>
      </c>
      <c r="CK233" s="873">
        <v>0</v>
      </c>
      <c r="CL233" s="873">
        <v>-648691</v>
      </c>
      <c r="CM233" s="873">
        <v>-4234689</v>
      </c>
      <c r="CN233" s="873">
        <v>0</v>
      </c>
      <c r="CO233" s="873">
        <v>-4234689</v>
      </c>
      <c r="CP233" s="873">
        <v>230479</v>
      </c>
      <c r="CQ233" s="873">
        <v>0</v>
      </c>
      <c r="CR233" s="873">
        <v>230479</v>
      </c>
      <c r="CS233" s="873">
        <v>-4652901</v>
      </c>
      <c r="CT233" s="873">
        <v>0</v>
      </c>
      <c r="CU233" s="873">
        <v>-4652901</v>
      </c>
      <c r="CV233" s="873">
        <v>-13948</v>
      </c>
      <c r="CW233" s="873">
        <v>0</v>
      </c>
      <c r="CX233" s="873">
        <v>-13948</v>
      </c>
      <c r="CY233" s="873">
        <v>-593</v>
      </c>
      <c r="CZ233" s="873">
        <v>0</v>
      </c>
      <c r="DA233" s="873">
        <v>-593</v>
      </c>
      <c r="DB233" s="873">
        <v>-9854</v>
      </c>
      <c r="DC233" s="873">
        <v>0</v>
      </c>
      <c r="DD233" s="873">
        <v>-9854</v>
      </c>
      <c r="DE233" s="873">
        <v>0</v>
      </c>
      <c r="DF233" s="873">
        <v>0</v>
      </c>
      <c r="DG233" s="873">
        <v>0</v>
      </c>
      <c r="DH233" s="873">
        <v>0</v>
      </c>
      <c r="DI233" s="873">
        <v>0</v>
      </c>
      <c r="DJ233" s="873">
        <v>0</v>
      </c>
      <c r="DK233" s="873">
        <v>0</v>
      </c>
      <c r="DL233" s="873">
        <v>0</v>
      </c>
      <c r="DM233" s="873">
        <v>0</v>
      </c>
      <c r="DN233" s="873">
        <v>0</v>
      </c>
      <c r="DO233" s="873">
        <v>0</v>
      </c>
      <c r="DP233" s="873">
        <v>0</v>
      </c>
      <c r="DQ233" s="873">
        <v>0</v>
      </c>
      <c r="DR233" s="873">
        <v>0</v>
      </c>
      <c r="DS233" s="873">
        <v>0</v>
      </c>
      <c r="DT233" s="873">
        <v>0</v>
      </c>
      <c r="DU233" s="873">
        <v>0</v>
      </c>
      <c r="DV233" s="873">
        <v>0</v>
      </c>
      <c r="DW233" s="873">
        <v>0</v>
      </c>
      <c r="DX233" s="873">
        <v>0</v>
      </c>
      <c r="DY233" s="873">
        <v>0</v>
      </c>
      <c r="DZ233" s="873">
        <v>0</v>
      </c>
      <c r="EA233" s="873">
        <v>0</v>
      </c>
      <c r="EB233" s="873">
        <v>0</v>
      </c>
      <c r="EC233" s="873">
        <v>0</v>
      </c>
      <c r="ED233" s="873">
        <v>0</v>
      </c>
      <c r="EE233" s="873">
        <v>0</v>
      </c>
      <c r="EF233" s="873">
        <v>0</v>
      </c>
      <c r="EG233" s="873">
        <v>0</v>
      </c>
      <c r="EH233" s="873">
        <v>-24395</v>
      </c>
      <c r="EI233" s="873">
        <v>0</v>
      </c>
      <c r="EJ233" s="873">
        <v>-24395</v>
      </c>
      <c r="EK233" s="873">
        <v>0</v>
      </c>
      <c r="EL233" s="873">
        <v>0</v>
      </c>
      <c r="EM233" s="873">
        <v>0</v>
      </c>
      <c r="EN233" s="873">
        <v>0</v>
      </c>
      <c r="EO233" s="873">
        <v>0</v>
      </c>
      <c r="EP233" s="873">
        <v>0</v>
      </c>
      <c r="EQ233" s="873">
        <v>-270</v>
      </c>
      <c r="ER233" s="873">
        <v>0</v>
      </c>
      <c r="ES233" s="873">
        <v>-270</v>
      </c>
      <c r="ET233" s="873">
        <v>0</v>
      </c>
      <c r="EU233" s="873">
        <v>0</v>
      </c>
      <c r="EV233" s="873">
        <v>0</v>
      </c>
      <c r="EW233" s="873">
        <v>0</v>
      </c>
      <c r="EX233" s="873">
        <v>0</v>
      </c>
      <c r="EY233" s="873">
        <v>0</v>
      </c>
      <c r="EZ233" s="873">
        <v>0</v>
      </c>
      <c r="FA233" s="873">
        <v>0</v>
      </c>
      <c r="FB233" s="873">
        <v>0</v>
      </c>
      <c r="FC233" s="873">
        <v>0</v>
      </c>
      <c r="FD233" s="873">
        <v>0</v>
      </c>
      <c r="FE233" s="873">
        <v>0</v>
      </c>
      <c r="FF233" s="873">
        <v>0</v>
      </c>
      <c r="FG233" s="873">
        <v>0</v>
      </c>
      <c r="FH233" s="873">
        <v>0</v>
      </c>
      <c r="FI233" s="873">
        <v>0</v>
      </c>
      <c r="FJ233" s="873">
        <v>0</v>
      </c>
      <c r="FK233" s="873">
        <v>0</v>
      </c>
      <c r="FL233" s="873">
        <v>0</v>
      </c>
      <c r="FM233" s="873">
        <v>0</v>
      </c>
      <c r="FN233" s="873">
        <v>0</v>
      </c>
      <c r="FO233" s="873">
        <v>-14611</v>
      </c>
      <c r="FP233" s="873">
        <v>0</v>
      </c>
      <c r="FQ233" s="873">
        <v>-14611</v>
      </c>
      <c r="FR233" s="873">
        <v>903</v>
      </c>
      <c r="FS233" s="873">
        <v>0</v>
      </c>
      <c r="FT233" s="873">
        <v>903</v>
      </c>
      <c r="FU233" s="873">
        <v>-4867</v>
      </c>
      <c r="FV233" s="873">
        <v>0</v>
      </c>
      <c r="FW233" s="873">
        <v>-4867</v>
      </c>
      <c r="FX233" s="873">
        <v>8674</v>
      </c>
      <c r="FY233" s="873">
        <v>0</v>
      </c>
      <c r="FZ233" s="873">
        <v>8674</v>
      </c>
      <c r="GA233" s="873">
        <v>0</v>
      </c>
      <c r="GB233" s="873">
        <v>0</v>
      </c>
      <c r="GC233" s="873">
        <v>0</v>
      </c>
      <c r="GD233" s="873">
        <v>-55296827</v>
      </c>
      <c r="GE233" s="873">
        <v>0</v>
      </c>
      <c r="GF233" s="873">
        <v>-55296827</v>
      </c>
      <c r="GG233" s="873">
        <v>-76182</v>
      </c>
      <c r="GH233" s="873">
        <v>0</v>
      </c>
      <c r="GI233" s="873">
        <v>-76182</v>
      </c>
      <c r="GJ233" s="873">
        <v>-438970</v>
      </c>
      <c r="GK233" s="873">
        <v>0</v>
      </c>
      <c r="GL233" s="873">
        <v>-438970</v>
      </c>
      <c r="GM233" s="873">
        <v>-55822150</v>
      </c>
      <c r="GN233" s="873">
        <v>0</v>
      </c>
      <c r="GO233" s="873">
        <v>-55822150</v>
      </c>
      <c r="GP233" s="873">
        <v>0</v>
      </c>
      <c r="GQ233" s="873">
        <v>0</v>
      </c>
      <c r="GR233" s="873">
        <v>0</v>
      </c>
      <c r="GS233" s="873">
        <v>0</v>
      </c>
      <c r="GT233" s="873">
        <v>0</v>
      </c>
      <c r="GU233" s="873">
        <v>0</v>
      </c>
      <c r="GV233" s="873">
        <v>0</v>
      </c>
      <c r="GW233" s="873">
        <v>0</v>
      </c>
      <c r="GX233" s="873">
        <v>0</v>
      </c>
      <c r="GY233" s="873">
        <v>125655015</v>
      </c>
      <c r="GZ233" s="873">
        <v>0</v>
      </c>
      <c r="HA233" s="873">
        <v>125655015</v>
      </c>
      <c r="HB233" s="873">
        <v>2435495</v>
      </c>
      <c r="HC233" s="873">
        <v>0</v>
      </c>
      <c r="HD233" s="873">
        <v>2435495</v>
      </c>
      <c r="HE233" s="873">
        <v>-8101444</v>
      </c>
      <c r="HF233" s="873">
        <v>0</v>
      </c>
      <c r="HG233" s="873">
        <v>-8101444</v>
      </c>
      <c r="HH233" s="873">
        <v>-4652901</v>
      </c>
      <c r="HI233" s="873">
        <v>0</v>
      </c>
      <c r="HJ233" s="873">
        <v>-4652901</v>
      </c>
      <c r="HK233" s="873">
        <v>-24395</v>
      </c>
      <c r="HL233" s="873">
        <v>0</v>
      </c>
      <c r="HM233" s="873">
        <v>-24395</v>
      </c>
      <c r="HN233" s="873">
        <v>-55822150</v>
      </c>
      <c r="HO233" s="873">
        <v>0</v>
      </c>
      <c r="HP233" s="873">
        <v>-55822150</v>
      </c>
      <c r="HQ233" s="873">
        <v>0</v>
      </c>
      <c r="HR233" s="873">
        <v>0</v>
      </c>
      <c r="HS233" s="873">
        <v>0</v>
      </c>
      <c r="HT233" s="873">
        <v>-66165395</v>
      </c>
      <c r="HU233" s="873">
        <v>0</v>
      </c>
      <c r="HV233" s="873">
        <v>-66165395</v>
      </c>
      <c r="HW233" s="873">
        <v>59489620</v>
      </c>
      <c r="HX233" s="873">
        <v>0</v>
      </c>
      <c r="HY233" s="873">
        <v>59489620</v>
      </c>
      <c r="HZ233" s="870" t="s">
        <v>690</v>
      </c>
      <c r="IA233" s="870" t="s">
        <v>689</v>
      </c>
      <c r="IB233" s="870" t="s">
        <v>1909</v>
      </c>
      <c r="IC233" s="870" t="s">
        <v>2737</v>
      </c>
      <c r="ID233" s="870" t="s">
        <v>2969</v>
      </c>
    </row>
    <row r="234" spans="1:238" x14ac:dyDescent="0.2">
      <c r="A234" s="870" t="s">
        <v>3069</v>
      </c>
      <c r="B234" s="870" t="s">
        <v>1104</v>
      </c>
      <c r="C234" s="870" t="s">
        <v>1113</v>
      </c>
      <c r="D234" s="873">
        <v>67012884</v>
      </c>
      <c r="E234" s="873">
        <v>0</v>
      </c>
      <c r="F234" s="873">
        <v>67012884</v>
      </c>
      <c r="G234" s="873">
        <v>-1983110</v>
      </c>
      <c r="H234" s="873">
        <v>0</v>
      </c>
      <c r="I234" s="873">
        <v>-1983110</v>
      </c>
      <c r="J234" s="873">
        <v>-454251</v>
      </c>
      <c r="K234" s="873">
        <v>0</v>
      </c>
      <c r="L234" s="873">
        <v>-454251</v>
      </c>
      <c r="M234" s="873">
        <v>229254</v>
      </c>
      <c r="N234" s="873">
        <v>0</v>
      </c>
      <c r="O234" s="873">
        <v>229254</v>
      </c>
      <c r="P234" s="873">
        <v>794444</v>
      </c>
      <c r="Q234" s="873">
        <v>0</v>
      </c>
      <c r="R234" s="873">
        <v>794444</v>
      </c>
      <c r="S234" s="873">
        <v>258579</v>
      </c>
      <c r="T234" s="873">
        <v>0</v>
      </c>
      <c r="U234" s="873">
        <v>258579</v>
      </c>
      <c r="V234" s="873">
        <v>828026</v>
      </c>
      <c r="W234" s="873">
        <v>0</v>
      </c>
      <c r="X234" s="873">
        <v>828026</v>
      </c>
      <c r="Y234" s="873">
        <v>-7796129</v>
      </c>
      <c r="Z234" s="873">
        <v>0</v>
      </c>
      <c r="AA234" s="873">
        <v>-7796129</v>
      </c>
      <c r="AB234" s="873">
        <v>0</v>
      </c>
      <c r="AC234" s="873">
        <v>0</v>
      </c>
      <c r="AD234" s="873">
        <v>0</v>
      </c>
      <c r="AE234" s="873">
        <v>-718356</v>
      </c>
      <c r="AF234" s="873">
        <v>0</v>
      </c>
      <c r="AG234" s="873">
        <v>-718356</v>
      </c>
      <c r="AH234" s="873">
        <v>-6077</v>
      </c>
      <c r="AI234" s="873">
        <v>0</v>
      </c>
      <c r="AJ234" s="873">
        <v>-6077</v>
      </c>
      <c r="AK234" s="873">
        <v>0</v>
      </c>
      <c r="AL234" s="873">
        <v>0</v>
      </c>
      <c r="AM234" s="873">
        <v>0</v>
      </c>
      <c r="AN234" s="873">
        <v>-38383</v>
      </c>
      <c r="AO234" s="873">
        <v>0</v>
      </c>
      <c r="AP234" s="873">
        <v>-38383</v>
      </c>
      <c r="AQ234" s="873">
        <v>0</v>
      </c>
      <c r="AR234" s="873">
        <v>0</v>
      </c>
      <c r="AS234" s="873">
        <v>0</v>
      </c>
      <c r="AT234" s="873">
        <v>-673896</v>
      </c>
      <c r="AU234" s="873">
        <v>0</v>
      </c>
      <c r="AV234" s="873">
        <v>-673896</v>
      </c>
      <c r="AW234" s="873">
        <v>0</v>
      </c>
      <c r="AX234" s="873">
        <v>0</v>
      </c>
      <c r="AY234" s="873">
        <v>0</v>
      </c>
      <c r="AZ234" s="873">
        <v>1131792</v>
      </c>
      <c r="BA234" s="873">
        <v>0</v>
      </c>
      <c r="BB234" s="873">
        <v>1131792</v>
      </c>
      <c r="BC234" s="873">
        <v>-63120</v>
      </c>
      <c r="BD234" s="873">
        <v>0</v>
      </c>
      <c r="BE234" s="873">
        <v>-63120</v>
      </c>
      <c r="BF234" s="873">
        <v>-5495777</v>
      </c>
      <c r="BG234" s="873">
        <v>0</v>
      </c>
      <c r="BH234" s="873">
        <v>-5495777</v>
      </c>
      <c r="BI234" s="873">
        <v>-24670</v>
      </c>
      <c r="BJ234" s="873">
        <v>0</v>
      </c>
      <c r="BK234" s="873">
        <v>-24670</v>
      </c>
      <c r="BL234" s="873">
        <v>-61744</v>
      </c>
      <c r="BM234" s="873">
        <v>0</v>
      </c>
      <c r="BN234" s="873">
        <v>-61744</v>
      </c>
      <c r="BO234" s="873">
        <v>116</v>
      </c>
      <c r="BP234" s="873">
        <v>0</v>
      </c>
      <c r="BQ234" s="873">
        <v>116</v>
      </c>
      <c r="BR234" s="873">
        <v>-55682</v>
      </c>
      <c r="BS234" s="873">
        <v>0</v>
      </c>
      <c r="BT234" s="873">
        <v>-55682</v>
      </c>
      <c r="BU234" s="873">
        <v>2410</v>
      </c>
      <c r="BV234" s="873">
        <v>0</v>
      </c>
      <c r="BW234" s="873">
        <v>2410</v>
      </c>
      <c r="BX234" s="873">
        <v>0</v>
      </c>
      <c r="BY234" s="873">
        <v>0</v>
      </c>
      <c r="BZ234" s="873">
        <v>0</v>
      </c>
      <c r="CA234" s="873">
        <v>0</v>
      </c>
      <c r="CB234" s="873">
        <v>0</v>
      </c>
      <c r="CC234" s="873">
        <v>0</v>
      </c>
      <c r="CD234" s="873">
        <v>-13081160</v>
      </c>
      <c r="CE234" s="873">
        <v>0</v>
      </c>
      <c r="CF234" s="873">
        <v>-13081160</v>
      </c>
      <c r="CG234" s="873">
        <v>-65541</v>
      </c>
      <c r="CH234" s="873">
        <v>0</v>
      </c>
      <c r="CI234" s="873">
        <v>-65541</v>
      </c>
      <c r="CJ234" s="873">
        <v>0</v>
      </c>
      <c r="CK234" s="873">
        <v>0</v>
      </c>
      <c r="CL234" s="873">
        <v>0</v>
      </c>
      <c r="CM234" s="873">
        <v>-1789482</v>
      </c>
      <c r="CN234" s="873">
        <v>0</v>
      </c>
      <c r="CO234" s="873">
        <v>-1789482</v>
      </c>
      <c r="CP234" s="873">
        <v>-9115</v>
      </c>
      <c r="CQ234" s="873">
        <v>0</v>
      </c>
      <c r="CR234" s="873">
        <v>-9115</v>
      </c>
      <c r="CS234" s="873">
        <v>-1864138</v>
      </c>
      <c r="CT234" s="873">
        <v>0</v>
      </c>
      <c r="CU234" s="873">
        <v>-1864138</v>
      </c>
      <c r="CV234" s="873">
        <v>-174087</v>
      </c>
      <c r="CW234" s="873">
        <v>0</v>
      </c>
      <c r="CX234" s="873">
        <v>-174087</v>
      </c>
      <c r="CY234" s="873">
        <v>-48549</v>
      </c>
      <c r="CZ234" s="873">
        <v>0</v>
      </c>
      <c r="DA234" s="873">
        <v>-48549</v>
      </c>
      <c r="DB234" s="873">
        <v>-182555</v>
      </c>
      <c r="DC234" s="873">
        <v>0</v>
      </c>
      <c r="DD234" s="873">
        <v>-182555</v>
      </c>
      <c r="DE234" s="873">
        <v>16918</v>
      </c>
      <c r="DF234" s="873">
        <v>0</v>
      </c>
      <c r="DG234" s="873">
        <v>16918</v>
      </c>
      <c r="DH234" s="873">
        <v>-3415</v>
      </c>
      <c r="DI234" s="873">
        <v>0</v>
      </c>
      <c r="DJ234" s="873">
        <v>-3415</v>
      </c>
      <c r="DK234" s="873">
        <v>0</v>
      </c>
      <c r="DL234" s="873">
        <v>0</v>
      </c>
      <c r="DM234" s="873">
        <v>0</v>
      </c>
      <c r="DN234" s="873">
        <v>-14249</v>
      </c>
      <c r="DO234" s="873">
        <v>0</v>
      </c>
      <c r="DP234" s="873">
        <v>-14249</v>
      </c>
      <c r="DQ234" s="873">
        <v>2108</v>
      </c>
      <c r="DR234" s="873">
        <v>0</v>
      </c>
      <c r="DS234" s="873">
        <v>2108</v>
      </c>
      <c r="DT234" s="873">
        <v>-12009</v>
      </c>
      <c r="DU234" s="873">
        <v>0</v>
      </c>
      <c r="DV234" s="873">
        <v>-12009</v>
      </c>
      <c r="DW234" s="873">
        <v>0</v>
      </c>
      <c r="DX234" s="873">
        <v>0</v>
      </c>
      <c r="DY234" s="873">
        <v>0</v>
      </c>
      <c r="DZ234" s="873">
        <v>-56118</v>
      </c>
      <c r="EA234" s="873">
        <v>0</v>
      </c>
      <c r="EB234" s="873">
        <v>-56118</v>
      </c>
      <c r="EC234" s="873">
        <v>14610</v>
      </c>
      <c r="ED234" s="873">
        <v>0</v>
      </c>
      <c r="EE234" s="873">
        <v>14610</v>
      </c>
      <c r="EF234" s="873">
        <v>0</v>
      </c>
      <c r="EG234" s="873">
        <v>0</v>
      </c>
      <c r="EH234" s="873">
        <v>-457346</v>
      </c>
      <c r="EI234" s="873">
        <v>0</v>
      </c>
      <c r="EJ234" s="873">
        <v>-457346</v>
      </c>
      <c r="EK234" s="873">
        <v>0</v>
      </c>
      <c r="EL234" s="873">
        <v>0</v>
      </c>
      <c r="EM234" s="873">
        <v>0</v>
      </c>
      <c r="EN234" s="873">
        <v>0</v>
      </c>
      <c r="EO234" s="873">
        <v>0</v>
      </c>
      <c r="EP234" s="873">
        <v>0</v>
      </c>
      <c r="EQ234" s="873">
        <v>1932</v>
      </c>
      <c r="ER234" s="873">
        <v>0</v>
      </c>
      <c r="ES234" s="873">
        <v>1932</v>
      </c>
      <c r="ET234" s="873">
        <v>0</v>
      </c>
      <c r="EU234" s="873">
        <v>0</v>
      </c>
      <c r="EV234" s="873">
        <v>0</v>
      </c>
      <c r="EW234" s="873">
        <v>0</v>
      </c>
      <c r="EX234" s="873">
        <v>0</v>
      </c>
      <c r="EY234" s="873">
        <v>0</v>
      </c>
      <c r="EZ234" s="873">
        <v>14</v>
      </c>
      <c r="FA234" s="873">
        <v>0</v>
      </c>
      <c r="FB234" s="873">
        <v>14</v>
      </c>
      <c r="FC234" s="873">
        <v>-55202</v>
      </c>
      <c r="FD234" s="873">
        <v>0</v>
      </c>
      <c r="FE234" s="873">
        <v>-55202</v>
      </c>
      <c r="FF234" s="873">
        <v>0</v>
      </c>
      <c r="FG234" s="873">
        <v>0</v>
      </c>
      <c r="FH234" s="873">
        <v>0</v>
      </c>
      <c r="FI234" s="873">
        <v>-2252</v>
      </c>
      <c r="FJ234" s="873">
        <v>0</v>
      </c>
      <c r="FK234" s="873">
        <v>-2252</v>
      </c>
      <c r="FL234" s="873">
        <v>0</v>
      </c>
      <c r="FM234" s="873">
        <v>0</v>
      </c>
      <c r="FN234" s="873">
        <v>0</v>
      </c>
      <c r="FO234" s="873">
        <v>-31634</v>
      </c>
      <c r="FP234" s="873">
        <v>0</v>
      </c>
      <c r="FQ234" s="873">
        <v>-31634</v>
      </c>
      <c r="FR234" s="873">
        <v>0</v>
      </c>
      <c r="FS234" s="873">
        <v>0</v>
      </c>
      <c r="FT234" s="873">
        <v>0</v>
      </c>
      <c r="FU234" s="873">
        <v>-10516</v>
      </c>
      <c r="FV234" s="873">
        <v>0</v>
      </c>
      <c r="FW234" s="873">
        <v>-10516</v>
      </c>
      <c r="FX234" s="873">
        <v>2560</v>
      </c>
      <c r="FY234" s="873">
        <v>0</v>
      </c>
      <c r="FZ234" s="873">
        <v>2560</v>
      </c>
      <c r="GA234" s="873">
        <v>1838</v>
      </c>
      <c r="GB234" s="873">
        <v>0</v>
      </c>
      <c r="GC234" s="873">
        <v>1838</v>
      </c>
      <c r="GD234" s="873">
        <v>-28868997</v>
      </c>
      <c r="GE234" s="873">
        <v>0</v>
      </c>
      <c r="GF234" s="873">
        <v>-28868997</v>
      </c>
      <c r="GG234" s="873">
        <v>-77138</v>
      </c>
      <c r="GH234" s="873">
        <v>0</v>
      </c>
      <c r="GI234" s="873">
        <v>-77138</v>
      </c>
      <c r="GJ234" s="873">
        <v>-156737</v>
      </c>
      <c r="GK234" s="873">
        <v>0</v>
      </c>
      <c r="GL234" s="873">
        <v>-156737</v>
      </c>
      <c r="GM234" s="873">
        <v>-29196132</v>
      </c>
      <c r="GN234" s="873">
        <v>0</v>
      </c>
      <c r="GO234" s="873">
        <v>-29196132</v>
      </c>
      <c r="GP234" s="873">
        <v>0</v>
      </c>
      <c r="GQ234" s="873">
        <v>0</v>
      </c>
      <c r="GR234" s="873">
        <v>0</v>
      </c>
      <c r="GS234" s="873">
        <v>0</v>
      </c>
      <c r="GT234" s="873">
        <v>0</v>
      </c>
      <c r="GU234" s="873">
        <v>0</v>
      </c>
      <c r="GV234" s="873">
        <v>0</v>
      </c>
      <c r="GW234" s="873">
        <v>0</v>
      </c>
      <c r="GX234" s="873">
        <v>0</v>
      </c>
      <c r="GY234" s="873">
        <v>65029774</v>
      </c>
      <c r="GZ234" s="873">
        <v>0</v>
      </c>
      <c r="HA234" s="873">
        <v>65029774</v>
      </c>
      <c r="HB234" s="873">
        <v>828026</v>
      </c>
      <c r="HC234" s="873">
        <v>0</v>
      </c>
      <c r="HD234" s="873">
        <v>828026</v>
      </c>
      <c r="HE234" s="873">
        <v>-13081160</v>
      </c>
      <c r="HF234" s="873">
        <v>0</v>
      </c>
      <c r="HG234" s="873">
        <v>-13081160</v>
      </c>
      <c r="HH234" s="873">
        <v>-1864138</v>
      </c>
      <c r="HI234" s="873">
        <v>0</v>
      </c>
      <c r="HJ234" s="873">
        <v>-1864138</v>
      </c>
      <c r="HK234" s="873">
        <v>-457346</v>
      </c>
      <c r="HL234" s="873">
        <v>0</v>
      </c>
      <c r="HM234" s="873">
        <v>-457346</v>
      </c>
      <c r="HN234" s="873">
        <v>-29196132</v>
      </c>
      <c r="HO234" s="873">
        <v>0</v>
      </c>
      <c r="HP234" s="873">
        <v>-29196132</v>
      </c>
      <c r="HQ234" s="873">
        <v>0</v>
      </c>
      <c r="HR234" s="873">
        <v>0</v>
      </c>
      <c r="HS234" s="873">
        <v>0</v>
      </c>
      <c r="HT234" s="873">
        <v>-43770750</v>
      </c>
      <c r="HU234" s="873">
        <v>0</v>
      </c>
      <c r="HV234" s="873">
        <v>-43770750</v>
      </c>
      <c r="HW234" s="873">
        <v>21259024</v>
      </c>
      <c r="HX234" s="873">
        <v>0</v>
      </c>
      <c r="HY234" s="873">
        <v>21259024</v>
      </c>
      <c r="HZ234" s="870" t="s">
        <v>699</v>
      </c>
      <c r="IA234" s="870" t="s">
        <v>698</v>
      </c>
      <c r="IB234" s="870" t="s">
        <v>1907</v>
      </c>
      <c r="IC234" s="870" t="s">
        <v>2733</v>
      </c>
      <c r="ID234" s="870" t="s">
        <v>2970</v>
      </c>
    </row>
    <row r="235" spans="1:238" x14ac:dyDescent="0.2">
      <c r="A235" s="870" t="s">
        <v>3070</v>
      </c>
      <c r="B235" s="870" t="s">
        <v>516</v>
      </c>
      <c r="C235" s="870" t="s">
        <v>515</v>
      </c>
      <c r="D235" s="873">
        <v>109701100</v>
      </c>
      <c r="E235" s="873">
        <v>1100046</v>
      </c>
      <c r="F235" s="873">
        <v>110801146</v>
      </c>
      <c r="G235" s="873">
        <v>-4011931</v>
      </c>
      <c r="H235" s="873">
        <v>0</v>
      </c>
      <c r="I235" s="873">
        <v>-4011931</v>
      </c>
      <c r="J235" s="873">
        <v>-258036</v>
      </c>
      <c r="K235" s="873">
        <v>0</v>
      </c>
      <c r="L235" s="873">
        <v>-258036</v>
      </c>
      <c r="M235" s="873">
        <v>311766</v>
      </c>
      <c r="N235" s="873">
        <v>0</v>
      </c>
      <c r="O235" s="873">
        <v>311766</v>
      </c>
      <c r="P235" s="873">
        <v>234370</v>
      </c>
      <c r="Q235" s="873">
        <v>0</v>
      </c>
      <c r="R235" s="873">
        <v>234370</v>
      </c>
      <c r="S235" s="873">
        <v>274545</v>
      </c>
      <c r="T235" s="873">
        <v>0</v>
      </c>
      <c r="U235" s="873">
        <v>274545</v>
      </c>
      <c r="V235" s="873">
        <v>562645</v>
      </c>
      <c r="W235" s="873">
        <v>0</v>
      </c>
      <c r="X235" s="873">
        <v>562645</v>
      </c>
      <c r="Y235" s="873">
        <v>-5189309</v>
      </c>
      <c r="Z235" s="873">
        <v>0</v>
      </c>
      <c r="AA235" s="873">
        <v>-5189309</v>
      </c>
      <c r="AB235" s="873">
        <v>-31086</v>
      </c>
      <c r="AC235" s="873">
        <v>0</v>
      </c>
      <c r="AD235" s="873">
        <v>-31086</v>
      </c>
      <c r="AE235" s="873">
        <v>-262794</v>
      </c>
      <c r="AF235" s="873">
        <v>0</v>
      </c>
      <c r="AG235" s="873">
        <v>-262794</v>
      </c>
      <c r="AH235" s="873">
        <v>0</v>
      </c>
      <c r="AI235" s="873">
        <v>0</v>
      </c>
      <c r="AJ235" s="873">
        <v>0</v>
      </c>
      <c r="AK235" s="873">
        <v>0</v>
      </c>
      <c r="AL235" s="873">
        <v>0</v>
      </c>
      <c r="AM235" s="873">
        <v>0</v>
      </c>
      <c r="AN235" s="873">
        <v>-18778</v>
      </c>
      <c r="AO235" s="873">
        <v>0</v>
      </c>
      <c r="AP235" s="873">
        <v>-18778</v>
      </c>
      <c r="AQ235" s="873">
        <v>0</v>
      </c>
      <c r="AR235" s="873">
        <v>0</v>
      </c>
      <c r="AS235" s="873">
        <v>0</v>
      </c>
      <c r="AT235" s="873">
        <v>-244016</v>
      </c>
      <c r="AU235" s="873">
        <v>0</v>
      </c>
      <c r="AV235" s="873">
        <v>-244016</v>
      </c>
      <c r="AW235" s="873">
        <v>-3035</v>
      </c>
      <c r="AX235" s="873">
        <v>0</v>
      </c>
      <c r="AY235" s="873">
        <v>-3035</v>
      </c>
      <c r="AZ235" s="873">
        <v>2253594</v>
      </c>
      <c r="BA235" s="873">
        <v>26831</v>
      </c>
      <c r="BB235" s="873">
        <v>2280425</v>
      </c>
      <c r="BC235" s="873">
        <v>-87490</v>
      </c>
      <c r="BD235" s="873">
        <v>0</v>
      </c>
      <c r="BE235" s="873">
        <v>-87490</v>
      </c>
      <c r="BF235" s="873">
        <v>-10915213</v>
      </c>
      <c r="BG235" s="873">
        <v>0</v>
      </c>
      <c r="BH235" s="873">
        <v>-10915213</v>
      </c>
      <c r="BI235" s="873">
        <v>-85761</v>
      </c>
      <c r="BJ235" s="873">
        <v>0</v>
      </c>
      <c r="BK235" s="873">
        <v>-85761</v>
      </c>
      <c r="BL235" s="873">
        <v>-26395</v>
      </c>
      <c r="BM235" s="873">
        <v>0</v>
      </c>
      <c r="BN235" s="873">
        <v>-26395</v>
      </c>
      <c r="BO235" s="873">
        <v>0</v>
      </c>
      <c r="BP235" s="873">
        <v>0</v>
      </c>
      <c r="BQ235" s="873">
        <v>0</v>
      </c>
      <c r="BR235" s="873">
        <v>-48032</v>
      </c>
      <c r="BS235" s="873">
        <v>0</v>
      </c>
      <c r="BT235" s="873">
        <v>-48032</v>
      </c>
      <c r="BU235" s="873">
        <v>0</v>
      </c>
      <c r="BV235" s="873">
        <v>0</v>
      </c>
      <c r="BW235" s="873">
        <v>0</v>
      </c>
      <c r="BX235" s="873">
        <v>0</v>
      </c>
      <c r="BY235" s="873">
        <v>0</v>
      </c>
      <c r="BZ235" s="873">
        <v>0</v>
      </c>
      <c r="CA235" s="873">
        <v>0</v>
      </c>
      <c r="CB235" s="873">
        <v>0</v>
      </c>
      <c r="CC235" s="873">
        <v>0</v>
      </c>
      <c r="CD235" s="873">
        <v>-14361400</v>
      </c>
      <c r="CE235" s="873">
        <v>26831</v>
      </c>
      <c r="CF235" s="873">
        <v>-14334569</v>
      </c>
      <c r="CG235" s="873">
        <v>0</v>
      </c>
      <c r="CH235" s="873">
        <v>0</v>
      </c>
      <c r="CI235" s="873">
        <v>0</v>
      </c>
      <c r="CJ235" s="873">
        <v>0</v>
      </c>
      <c r="CK235" s="873">
        <v>0</v>
      </c>
      <c r="CL235" s="873">
        <v>0</v>
      </c>
      <c r="CM235" s="873">
        <v>-2087977</v>
      </c>
      <c r="CN235" s="873">
        <v>0</v>
      </c>
      <c r="CO235" s="873">
        <v>-2087977</v>
      </c>
      <c r="CP235" s="873">
        <v>66121</v>
      </c>
      <c r="CQ235" s="873">
        <v>0</v>
      </c>
      <c r="CR235" s="873">
        <v>66121</v>
      </c>
      <c r="CS235" s="873">
        <v>-2021856</v>
      </c>
      <c r="CT235" s="873">
        <v>0</v>
      </c>
      <c r="CU235" s="873">
        <v>-2021856</v>
      </c>
      <c r="CV235" s="873">
        <v>-142699</v>
      </c>
      <c r="CW235" s="873">
        <v>0</v>
      </c>
      <c r="CX235" s="873">
        <v>-142699</v>
      </c>
      <c r="CY235" s="873">
        <v>-2281</v>
      </c>
      <c r="CZ235" s="873">
        <v>0</v>
      </c>
      <c r="DA235" s="873">
        <v>-2281</v>
      </c>
      <c r="DB235" s="873">
        <v>-58232</v>
      </c>
      <c r="DC235" s="873">
        <v>0</v>
      </c>
      <c r="DD235" s="873">
        <v>-58232</v>
      </c>
      <c r="DE235" s="873">
        <v>0</v>
      </c>
      <c r="DF235" s="873">
        <v>0</v>
      </c>
      <c r="DG235" s="873">
        <v>0</v>
      </c>
      <c r="DH235" s="873">
        <v>0</v>
      </c>
      <c r="DI235" s="873">
        <v>0</v>
      </c>
      <c r="DJ235" s="873">
        <v>0</v>
      </c>
      <c r="DK235" s="873">
        <v>0</v>
      </c>
      <c r="DL235" s="873">
        <v>0</v>
      </c>
      <c r="DM235" s="873">
        <v>0</v>
      </c>
      <c r="DN235" s="873">
        <v>0</v>
      </c>
      <c r="DO235" s="873">
        <v>0</v>
      </c>
      <c r="DP235" s="873">
        <v>0</v>
      </c>
      <c r="DQ235" s="873">
        <v>0</v>
      </c>
      <c r="DR235" s="873">
        <v>0</v>
      </c>
      <c r="DS235" s="873">
        <v>0</v>
      </c>
      <c r="DT235" s="873">
        <v>-44708</v>
      </c>
      <c r="DU235" s="873">
        <v>0</v>
      </c>
      <c r="DV235" s="873">
        <v>-44708</v>
      </c>
      <c r="DW235" s="873">
        <v>0</v>
      </c>
      <c r="DX235" s="873">
        <v>0</v>
      </c>
      <c r="DY235" s="873">
        <v>0</v>
      </c>
      <c r="DZ235" s="873">
        <v>0</v>
      </c>
      <c r="EA235" s="873">
        <v>-223316</v>
      </c>
      <c r="EB235" s="873">
        <v>-223316</v>
      </c>
      <c r="EC235" s="873">
        <v>0</v>
      </c>
      <c r="ED235" s="873">
        <v>0</v>
      </c>
      <c r="EE235" s="873">
        <v>0</v>
      </c>
      <c r="EF235" s="873">
        <v>-223316</v>
      </c>
      <c r="EG235" s="873">
        <v>0</v>
      </c>
      <c r="EH235" s="873">
        <v>-247920</v>
      </c>
      <c r="EI235" s="873">
        <v>-223316</v>
      </c>
      <c r="EJ235" s="873">
        <v>-471236</v>
      </c>
      <c r="EK235" s="873">
        <v>0</v>
      </c>
      <c r="EL235" s="873">
        <v>0</v>
      </c>
      <c r="EM235" s="873">
        <v>0</v>
      </c>
      <c r="EN235" s="873">
        <v>0</v>
      </c>
      <c r="EO235" s="873">
        <v>0</v>
      </c>
      <c r="EP235" s="873">
        <v>0</v>
      </c>
      <c r="EQ235" s="873">
        <v>-1000</v>
      </c>
      <c r="ER235" s="873">
        <v>0</v>
      </c>
      <c r="ES235" s="873">
        <v>-1000</v>
      </c>
      <c r="ET235" s="873">
        <v>0</v>
      </c>
      <c r="EU235" s="873">
        <v>0</v>
      </c>
      <c r="EV235" s="873">
        <v>0</v>
      </c>
      <c r="EW235" s="873">
        <v>0</v>
      </c>
      <c r="EX235" s="873">
        <v>0</v>
      </c>
      <c r="EY235" s="873">
        <v>0</v>
      </c>
      <c r="EZ235" s="873">
        <v>648</v>
      </c>
      <c r="FA235" s="873">
        <v>0</v>
      </c>
      <c r="FB235" s="873">
        <v>648</v>
      </c>
      <c r="FC235" s="873">
        <v>-48032</v>
      </c>
      <c r="FD235" s="873">
        <v>0</v>
      </c>
      <c r="FE235" s="873">
        <v>-48032</v>
      </c>
      <c r="FF235" s="873">
        <v>0</v>
      </c>
      <c r="FG235" s="873">
        <v>0</v>
      </c>
      <c r="FH235" s="873">
        <v>0</v>
      </c>
      <c r="FI235" s="873">
        <v>-2412</v>
      </c>
      <c r="FJ235" s="873">
        <v>0</v>
      </c>
      <c r="FK235" s="873">
        <v>-2412</v>
      </c>
      <c r="FL235" s="873">
        <v>0</v>
      </c>
      <c r="FM235" s="873">
        <v>0</v>
      </c>
      <c r="FN235" s="873">
        <v>0</v>
      </c>
      <c r="FO235" s="873">
        <v>-37974</v>
      </c>
      <c r="FP235" s="873">
        <v>0</v>
      </c>
      <c r="FQ235" s="873">
        <v>-37974</v>
      </c>
      <c r="FR235" s="873">
        <v>191</v>
      </c>
      <c r="FS235" s="873">
        <v>0</v>
      </c>
      <c r="FT235" s="873">
        <v>191</v>
      </c>
      <c r="FU235" s="873">
        <v>0</v>
      </c>
      <c r="FV235" s="873">
        <v>0</v>
      </c>
      <c r="FW235" s="873">
        <v>0</v>
      </c>
      <c r="FX235" s="873">
        <v>13137</v>
      </c>
      <c r="FY235" s="873">
        <v>0</v>
      </c>
      <c r="FZ235" s="873">
        <v>13137</v>
      </c>
      <c r="GA235" s="873">
        <v>1532</v>
      </c>
      <c r="GB235" s="873">
        <v>0</v>
      </c>
      <c r="GC235" s="873">
        <v>1532</v>
      </c>
      <c r="GD235" s="873">
        <v>-16252905</v>
      </c>
      <c r="GE235" s="873">
        <v>-149760</v>
      </c>
      <c r="GF235" s="873">
        <v>-16402665</v>
      </c>
      <c r="GG235" s="873">
        <v>-26540</v>
      </c>
      <c r="GH235" s="873">
        <v>0</v>
      </c>
      <c r="GI235" s="873">
        <v>-26540</v>
      </c>
      <c r="GJ235" s="873">
        <v>-424513</v>
      </c>
      <c r="GK235" s="873">
        <v>0</v>
      </c>
      <c r="GL235" s="873">
        <v>-424513</v>
      </c>
      <c r="GM235" s="873">
        <v>-16777868</v>
      </c>
      <c r="GN235" s="873">
        <v>-149760</v>
      </c>
      <c r="GO235" s="873">
        <v>-16927628</v>
      </c>
      <c r="GP235" s="873">
        <v>-14208</v>
      </c>
      <c r="GQ235" s="873">
        <v>0</v>
      </c>
      <c r="GR235" s="873">
        <v>-14208</v>
      </c>
      <c r="GS235" s="873">
        <v>0</v>
      </c>
      <c r="GT235" s="873">
        <v>0</v>
      </c>
      <c r="GU235" s="873">
        <v>0</v>
      </c>
      <c r="GV235" s="873">
        <v>-14208</v>
      </c>
      <c r="GW235" s="873">
        <v>0</v>
      </c>
      <c r="GX235" s="873">
        <v>-14208</v>
      </c>
      <c r="GY235" s="873">
        <v>105689169</v>
      </c>
      <c r="GZ235" s="873">
        <v>1100046</v>
      </c>
      <c r="HA235" s="873">
        <v>106789215</v>
      </c>
      <c r="HB235" s="873">
        <v>562645</v>
      </c>
      <c r="HC235" s="873">
        <v>0</v>
      </c>
      <c r="HD235" s="873">
        <v>562645</v>
      </c>
      <c r="HE235" s="873">
        <v>-14361400</v>
      </c>
      <c r="HF235" s="873">
        <v>26831</v>
      </c>
      <c r="HG235" s="873">
        <v>-14334569</v>
      </c>
      <c r="HH235" s="873">
        <v>-2021856</v>
      </c>
      <c r="HI235" s="873">
        <v>0</v>
      </c>
      <c r="HJ235" s="873">
        <v>-2021856</v>
      </c>
      <c r="HK235" s="873">
        <v>-247920</v>
      </c>
      <c r="HL235" s="873">
        <v>-223316</v>
      </c>
      <c r="HM235" s="873">
        <v>-471236</v>
      </c>
      <c r="HN235" s="873">
        <v>-16777868</v>
      </c>
      <c r="HO235" s="873">
        <v>-149760</v>
      </c>
      <c r="HP235" s="873">
        <v>-16927628</v>
      </c>
      <c r="HQ235" s="873">
        <v>-14208</v>
      </c>
      <c r="HR235" s="873">
        <v>0</v>
      </c>
      <c r="HS235" s="873">
        <v>-14208</v>
      </c>
      <c r="HT235" s="873">
        <v>-32860607</v>
      </c>
      <c r="HU235" s="873">
        <v>-346245</v>
      </c>
      <c r="HV235" s="873">
        <v>-33206852</v>
      </c>
      <c r="HW235" s="873">
        <v>72828562</v>
      </c>
      <c r="HX235" s="873">
        <v>753801</v>
      </c>
      <c r="HY235" s="873">
        <v>73582363</v>
      </c>
      <c r="HZ235" s="870" t="s">
        <v>731</v>
      </c>
      <c r="IA235" s="870" t="s">
        <v>730</v>
      </c>
      <c r="IB235" s="870" t="s">
        <v>1907</v>
      </c>
      <c r="IC235" s="870" t="s">
        <v>2734</v>
      </c>
      <c r="ID235" s="870" t="s">
        <v>2971</v>
      </c>
    </row>
    <row r="236" spans="1:238" x14ac:dyDescent="0.2">
      <c r="A236" s="870" t="s">
        <v>3069</v>
      </c>
      <c r="B236" s="870" t="s">
        <v>518</v>
      </c>
      <c r="C236" s="870" t="s">
        <v>517</v>
      </c>
      <c r="D236" s="873">
        <v>33586188</v>
      </c>
      <c r="E236" s="873">
        <v>0</v>
      </c>
      <c r="F236" s="873">
        <v>33586188</v>
      </c>
      <c r="G236" s="873">
        <v>-816730</v>
      </c>
      <c r="H236" s="873">
        <v>0</v>
      </c>
      <c r="I236" s="873">
        <v>-816730</v>
      </c>
      <c r="J236" s="873">
        <v>-463243</v>
      </c>
      <c r="K236" s="873">
        <v>0</v>
      </c>
      <c r="L236" s="873">
        <v>-463243</v>
      </c>
      <c r="M236" s="873">
        <v>121142</v>
      </c>
      <c r="N236" s="873">
        <v>0</v>
      </c>
      <c r="O236" s="873">
        <v>121142</v>
      </c>
      <c r="P236" s="873">
        <v>13393</v>
      </c>
      <c r="Q236" s="873">
        <v>0</v>
      </c>
      <c r="R236" s="873">
        <v>13393</v>
      </c>
      <c r="S236" s="873">
        <v>-14329</v>
      </c>
      <c r="T236" s="873">
        <v>0</v>
      </c>
      <c r="U236" s="873">
        <v>-14329</v>
      </c>
      <c r="V236" s="873">
        <v>-343037</v>
      </c>
      <c r="W236" s="873">
        <v>0</v>
      </c>
      <c r="X236" s="873">
        <v>-343037</v>
      </c>
      <c r="Y236" s="873">
        <v>-2955723</v>
      </c>
      <c r="Z236" s="873">
        <v>0</v>
      </c>
      <c r="AA236" s="873">
        <v>-2955723</v>
      </c>
      <c r="AB236" s="873">
        <v>-4411</v>
      </c>
      <c r="AC236" s="873">
        <v>0</v>
      </c>
      <c r="AD236" s="873">
        <v>-4411</v>
      </c>
      <c r="AE236" s="873">
        <v>-231660</v>
      </c>
      <c r="AF236" s="873">
        <v>0</v>
      </c>
      <c r="AG236" s="873">
        <v>-231660</v>
      </c>
      <c r="AH236" s="873">
        <v>0</v>
      </c>
      <c r="AI236" s="873">
        <v>0</v>
      </c>
      <c r="AJ236" s="873">
        <v>0</v>
      </c>
      <c r="AK236" s="873">
        <v>0</v>
      </c>
      <c r="AL236" s="873">
        <v>0</v>
      </c>
      <c r="AM236" s="873">
        <v>0</v>
      </c>
      <c r="AN236" s="873">
        <v>-8458</v>
      </c>
      <c r="AO236" s="873">
        <v>0</v>
      </c>
      <c r="AP236" s="873">
        <v>-8458</v>
      </c>
      <c r="AQ236" s="873">
        <v>0</v>
      </c>
      <c r="AR236" s="873">
        <v>0</v>
      </c>
      <c r="AS236" s="873">
        <v>0</v>
      </c>
      <c r="AT236" s="873">
        <v>-223202</v>
      </c>
      <c r="AU236" s="873">
        <v>0</v>
      </c>
      <c r="AV236" s="873">
        <v>-223202</v>
      </c>
      <c r="AW236" s="873">
        <v>-1326</v>
      </c>
      <c r="AX236" s="873">
        <v>0</v>
      </c>
      <c r="AY236" s="873">
        <v>-1326</v>
      </c>
      <c r="AZ236" s="873">
        <v>625510</v>
      </c>
      <c r="BA236" s="873">
        <v>0</v>
      </c>
      <c r="BB236" s="873">
        <v>625510</v>
      </c>
      <c r="BC236" s="873">
        <v>-15974</v>
      </c>
      <c r="BD236" s="873">
        <v>0</v>
      </c>
      <c r="BE236" s="873">
        <v>-15974</v>
      </c>
      <c r="BF236" s="873">
        <v>-1744564</v>
      </c>
      <c r="BG236" s="873">
        <v>0</v>
      </c>
      <c r="BH236" s="873">
        <v>-1744564</v>
      </c>
      <c r="BI236" s="873">
        <v>-2504</v>
      </c>
      <c r="BJ236" s="873">
        <v>0</v>
      </c>
      <c r="BK236" s="873">
        <v>-2504</v>
      </c>
      <c r="BL236" s="873">
        <v>-33352</v>
      </c>
      <c r="BM236" s="873">
        <v>0</v>
      </c>
      <c r="BN236" s="873">
        <v>-33352</v>
      </c>
      <c r="BO236" s="873">
        <v>0</v>
      </c>
      <c r="BP236" s="873">
        <v>0</v>
      </c>
      <c r="BQ236" s="873">
        <v>0</v>
      </c>
      <c r="BR236" s="873">
        <v>-24881</v>
      </c>
      <c r="BS236" s="873">
        <v>0</v>
      </c>
      <c r="BT236" s="873">
        <v>-24881</v>
      </c>
      <c r="BU236" s="873">
        <v>5480</v>
      </c>
      <c r="BV236" s="873">
        <v>0</v>
      </c>
      <c r="BW236" s="873">
        <v>5480</v>
      </c>
      <c r="BX236" s="873">
        <v>0</v>
      </c>
      <c r="BY236" s="873">
        <v>0</v>
      </c>
      <c r="BZ236" s="873">
        <v>0</v>
      </c>
      <c r="CA236" s="873">
        <v>0</v>
      </c>
      <c r="CB236" s="873">
        <v>0</v>
      </c>
      <c r="CC236" s="873">
        <v>0</v>
      </c>
      <c r="CD236" s="873">
        <v>-4377668</v>
      </c>
      <c r="CE236" s="873">
        <v>0</v>
      </c>
      <c r="CF236" s="873">
        <v>-4377668</v>
      </c>
      <c r="CG236" s="873">
        <v>-280592</v>
      </c>
      <c r="CH236" s="873">
        <v>0</v>
      </c>
      <c r="CI236" s="873">
        <v>-280592</v>
      </c>
      <c r="CJ236" s="873">
        <v>-10255</v>
      </c>
      <c r="CK236" s="873">
        <v>0</v>
      </c>
      <c r="CL236" s="873">
        <v>-10255</v>
      </c>
      <c r="CM236" s="873">
        <v>-742585</v>
      </c>
      <c r="CN236" s="873">
        <v>0</v>
      </c>
      <c r="CO236" s="873">
        <v>-742585</v>
      </c>
      <c r="CP236" s="873">
        <v>-13706</v>
      </c>
      <c r="CQ236" s="873">
        <v>0</v>
      </c>
      <c r="CR236" s="873">
        <v>-13706</v>
      </c>
      <c r="CS236" s="873">
        <v>-1047138</v>
      </c>
      <c r="CT236" s="873">
        <v>0</v>
      </c>
      <c r="CU236" s="873">
        <v>-1047138</v>
      </c>
      <c r="CV236" s="873">
        <v>-56266</v>
      </c>
      <c r="CW236" s="873">
        <v>0</v>
      </c>
      <c r="CX236" s="873">
        <v>-56266</v>
      </c>
      <c r="CY236" s="873">
        <v>-937</v>
      </c>
      <c r="CZ236" s="873">
        <v>0</v>
      </c>
      <c r="DA236" s="873">
        <v>-937</v>
      </c>
      <c r="DB236" s="873">
        <v>-21920</v>
      </c>
      <c r="DC236" s="873">
        <v>0</v>
      </c>
      <c r="DD236" s="873">
        <v>-21920</v>
      </c>
      <c r="DE236" s="873">
        <v>0</v>
      </c>
      <c r="DF236" s="873">
        <v>0</v>
      </c>
      <c r="DG236" s="873">
        <v>0</v>
      </c>
      <c r="DH236" s="873">
        <v>0</v>
      </c>
      <c r="DI236" s="873">
        <v>0</v>
      </c>
      <c r="DJ236" s="873">
        <v>0</v>
      </c>
      <c r="DK236" s="873">
        <v>0</v>
      </c>
      <c r="DL236" s="873">
        <v>0</v>
      </c>
      <c r="DM236" s="873">
        <v>0</v>
      </c>
      <c r="DN236" s="873">
        <v>0</v>
      </c>
      <c r="DO236" s="873">
        <v>0</v>
      </c>
      <c r="DP236" s="873">
        <v>0</v>
      </c>
      <c r="DQ236" s="873">
        <v>0</v>
      </c>
      <c r="DR236" s="873">
        <v>0</v>
      </c>
      <c r="DS236" s="873">
        <v>0</v>
      </c>
      <c r="DT236" s="873">
        <v>0</v>
      </c>
      <c r="DU236" s="873">
        <v>0</v>
      </c>
      <c r="DV236" s="873">
        <v>0</v>
      </c>
      <c r="DW236" s="873">
        <v>0</v>
      </c>
      <c r="DX236" s="873">
        <v>0</v>
      </c>
      <c r="DY236" s="873">
        <v>0</v>
      </c>
      <c r="DZ236" s="873">
        <v>0</v>
      </c>
      <c r="EA236" s="873">
        <v>0</v>
      </c>
      <c r="EB236" s="873">
        <v>0</v>
      </c>
      <c r="EC236" s="873">
        <v>0</v>
      </c>
      <c r="ED236" s="873">
        <v>0</v>
      </c>
      <c r="EE236" s="873">
        <v>0</v>
      </c>
      <c r="EF236" s="873">
        <v>0</v>
      </c>
      <c r="EG236" s="873">
        <v>0</v>
      </c>
      <c r="EH236" s="873">
        <v>-79123</v>
      </c>
      <c r="EI236" s="873">
        <v>0</v>
      </c>
      <c r="EJ236" s="873">
        <v>-79123</v>
      </c>
      <c r="EK236" s="873">
        <v>0</v>
      </c>
      <c r="EL236" s="873">
        <v>0</v>
      </c>
      <c r="EM236" s="873">
        <v>0</v>
      </c>
      <c r="EN236" s="873">
        <v>0</v>
      </c>
      <c r="EO236" s="873">
        <v>0</v>
      </c>
      <c r="EP236" s="873">
        <v>0</v>
      </c>
      <c r="EQ236" s="873">
        <v>0</v>
      </c>
      <c r="ER236" s="873">
        <v>0</v>
      </c>
      <c r="ES236" s="873">
        <v>0</v>
      </c>
      <c r="ET236" s="873">
        <v>-4479</v>
      </c>
      <c r="EU236" s="873">
        <v>0</v>
      </c>
      <c r="EV236" s="873">
        <v>-4479</v>
      </c>
      <c r="EW236" s="873">
        <v>16005</v>
      </c>
      <c r="EX236" s="873">
        <v>0</v>
      </c>
      <c r="EY236" s="873">
        <v>16005</v>
      </c>
      <c r="EZ236" s="873">
        <v>0</v>
      </c>
      <c r="FA236" s="873">
        <v>0</v>
      </c>
      <c r="FB236" s="873">
        <v>0</v>
      </c>
      <c r="FC236" s="873">
        <v>-24881</v>
      </c>
      <c r="FD236" s="873">
        <v>0</v>
      </c>
      <c r="FE236" s="873">
        <v>-24881</v>
      </c>
      <c r="FF236" s="873">
        <v>5480</v>
      </c>
      <c r="FG236" s="873">
        <v>0</v>
      </c>
      <c r="FH236" s="873">
        <v>5480</v>
      </c>
      <c r="FI236" s="873">
        <v>0</v>
      </c>
      <c r="FJ236" s="873">
        <v>0</v>
      </c>
      <c r="FK236" s="873">
        <v>0</v>
      </c>
      <c r="FL236" s="873">
        <v>0</v>
      </c>
      <c r="FM236" s="873">
        <v>0</v>
      </c>
      <c r="FN236" s="873">
        <v>0</v>
      </c>
      <c r="FO236" s="873">
        <v>-32494</v>
      </c>
      <c r="FP236" s="873">
        <v>0</v>
      </c>
      <c r="FQ236" s="873">
        <v>-32494</v>
      </c>
      <c r="FR236" s="873">
        <v>-2960</v>
      </c>
      <c r="FS236" s="873">
        <v>0</v>
      </c>
      <c r="FT236" s="873">
        <v>-2960</v>
      </c>
      <c r="FU236" s="873">
        <v>-5678</v>
      </c>
      <c r="FV236" s="873">
        <v>0</v>
      </c>
      <c r="FW236" s="873">
        <v>-5678</v>
      </c>
      <c r="FX236" s="873">
        <v>17703</v>
      </c>
      <c r="FY236" s="873">
        <v>0</v>
      </c>
      <c r="FZ236" s="873">
        <v>17703</v>
      </c>
      <c r="GA236" s="873">
        <v>0</v>
      </c>
      <c r="GB236" s="873">
        <v>0</v>
      </c>
      <c r="GC236" s="873">
        <v>0</v>
      </c>
      <c r="GD236" s="873">
        <v>-7218917</v>
      </c>
      <c r="GE236" s="873">
        <v>0</v>
      </c>
      <c r="GF236" s="873">
        <v>-7218917</v>
      </c>
      <c r="GG236" s="873">
        <v>-4592</v>
      </c>
      <c r="GH236" s="873">
        <v>0</v>
      </c>
      <c r="GI236" s="873">
        <v>-4592</v>
      </c>
      <c r="GJ236" s="873">
        <v>-95877</v>
      </c>
      <c r="GK236" s="873">
        <v>0</v>
      </c>
      <c r="GL236" s="873">
        <v>-95877</v>
      </c>
      <c r="GM236" s="873">
        <v>-7350690</v>
      </c>
      <c r="GN236" s="873">
        <v>0</v>
      </c>
      <c r="GO236" s="873">
        <v>-7350690</v>
      </c>
      <c r="GP236" s="873">
        <v>0</v>
      </c>
      <c r="GQ236" s="873">
        <v>0</v>
      </c>
      <c r="GR236" s="873">
        <v>0</v>
      </c>
      <c r="GS236" s="873">
        <v>0</v>
      </c>
      <c r="GT236" s="873">
        <v>0</v>
      </c>
      <c r="GU236" s="873">
        <v>0</v>
      </c>
      <c r="GV236" s="873">
        <v>0</v>
      </c>
      <c r="GW236" s="873">
        <v>0</v>
      </c>
      <c r="GX236" s="873">
        <v>0</v>
      </c>
      <c r="GY236" s="873">
        <v>32769458</v>
      </c>
      <c r="GZ236" s="873">
        <v>0</v>
      </c>
      <c r="HA236" s="873">
        <v>32769458</v>
      </c>
      <c r="HB236" s="873">
        <v>-343037</v>
      </c>
      <c r="HC236" s="873">
        <v>0</v>
      </c>
      <c r="HD236" s="873">
        <v>-343037</v>
      </c>
      <c r="HE236" s="873">
        <v>-4377668</v>
      </c>
      <c r="HF236" s="873">
        <v>0</v>
      </c>
      <c r="HG236" s="873">
        <v>-4377668</v>
      </c>
      <c r="HH236" s="873">
        <v>-1047138</v>
      </c>
      <c r="HI236" s="873">
        <v>0</v>
      </c>
      <c r="HJ236" s="873">
        <v>-1047138</v>
      </c>
      <c r="HK236" s="873">
        <v>-79123</v>
      </c>
      <c r="HL236" s="873">
        <v>0</v>
      </c>
      <c r="HM236" s="873">
        <v>-79123</v>
      </c>
      <c r="HN236" s="873">
        <v>-7350690</v>
      </c>
      <c r="HO236" s="873">
        <v>0</v>
      </c>
      <c r="HP236" s="873">
        <v>-7350690</v>
      </c>
      <c r="HQ236" s="873">
        <v>0</v>
      </c>
      <c r="HR236" s="873">
        <v>0</v>
      </c>
      <c r="HS236" s="873">
        <v>0</v>
      </c>
      <c r="HT236" s="873">
        <v>-13197656</v>
      </c>
      <c r="HU236" s="873">
        <v>0</v>
      </c>
      <c r="HV236" s="873">
        <v>-13197656</v>
      </c>
      <c r="HW236" s="873">
        <v>19571802</v>
      </c>
      <c r="HX236" s="873">
        <v>0</v>
      </c>
      <c r="HY236" s="873">
        <v>19571802</v>
      </c>
      <c r="HZ236" s="870" t="s">
        <v>729</v>
      </c>
      <c r="IA236" s="870" t="s">
        <v>728</v>
      </c>
      <c r="IB236" s="870" t="s">
        <v>1907</v>
      </c>
      <c r="IC236" s="870" t="s">
        <v>2736</v>
      </c>
      <c r="ID236" s="870" t="s">
        <v>2972</v>
      </c>
    </row>
    <row r="237" spans="1:238" x14ac:dyDescent="0.2">
      <c r="A237" s="870" t="s">
        <v>3069</v>
      </c>
      <c r="B237" s="870" t="s">
        <v>520</v>
      </c>
      <c r="C237" s="870" t="s">
        <v>519</v>
      </c>
      <c r="D237" s="873">
        <v>156010616</v>
      </c>
      <c r="E237" s="873">
        <v>19864049</v>
      </c>
      <c r="F237" s="873">
        <v>175874665</v>
      </c>
      <c r="G237" s="873">
        <v>-6185331</v>
      </c>
      <c r="H237" s="873">
        <v>271183</v>
      </c>
      <c r="I237" s="873">
        <v>-5914148</v>
      </c>
      <c r="J237" s="873">
        <v>-234605</v>
      </c>
      <c r="K237" s="873">
        <v>0</v>
      </c>
      <c r="L237" s="873">
        <v>-234605</v>
      </c>
      <c r="M237" s="873">
        <v>366195</v>
      </c>
      <c r="N237" s="873">
        <v>3526</v>
      </c>
      <c r="O237" s="873">
        <v>369721</v>
      </c>
      <c r="P237" s="873">
        <v>1325232</v>
      </c>
      <c r="Q237" s="873">
        <v>14249</v>
      </c>
      <c r="R237" s="873">
        <v>1339481</v>
      </c>
      <c r="S237" s="873">
        <v>-430280</v>
      </c>
      <c r="T237" s="873">
        <v>0</v>
      </c>
      <c r="U237" s="873">
        <v>-430280</v>
      </c>
      <c r="V237" s="873">
        <v>1026542</v>
      </c>
      <c r="W237" s="873">
        <v>17775</v>
      </c>
      <c r="X237" s="873">
        <v>1044317</v>
      </c>
      <c r="Y237" s="873">
        <v>-7337509</v>
      </c>
      <c r="Z237" s="873">
        <v>-29630</v>
      </c>
      <c r="AA237" s="873">
        <v>-7367139</v>
      </c>
      <c r="AB237" s="873">
        <v>-32357</v>
      </c>
      <c r="AC237" s="873">
        <v>0</v>
      </c>
      <c r="AD237" s="873">
        <v>-32357</v>
      </c>
      <c r="AE237" s="873">
        <v>-606543</v>
      </c>
      <c r="AF237" s="873">
        <v>-4899</v>
      </c>
      <c r="AG237" s="873">
        <v>-611442</v>
      </c>
      <c r="AH237" s="873">
        <v>-1148</v>
      </c>
      <c r="AI237" s="873">
        <v>0</v>
      </c>
      <c r="AJ237" s="873">
        <v>-1148</v>
      </c>
      <c r="AK237" s="873">
        <v>0</v>
      </c>
      <c r="AL237" s="873">
        <v>0</v>
      </c>
      <c r="AM237" s="873">
        <v>0</v>
      </c>
      <c r="AN237" s="873">
        <v>-53030</v>
      </c>
      <c r="AO237" s="873">
        <v>0</v>
      </c>
      <c r="AP237" s="873">
        <v>-53030</v>
      </c>
      <c r="AQ237" s="873">
        <v>-2702</v>
      </c>
      <c r="AR237" s="873">
        <v>0</v>
      </c>
      <c r="AS237" s="873">
        <v>-2702</v>
      </c>
      <c r="AT237" s="873">
        <v>-552365</v>
      </c>
      <c r="AU237" s="873">
        <v>-4899</v>
      </c>
      <c r="AV237" s="873">
        <v>-557264</v>
      </c>
      <c r="AW237" s="873">
        <v>-15864</v>
      </c>
      <c r="AX237" s="873">
        <v>0</v>
      </c>
      <c r="AY237" s="873">
        <v>-15864</v>
      </c>
      <c r="AZ237" s="873">
        <v>3105061</v>
      </c>
      <c r="BA237" s="873">
        <v>500019</v>
      </c>
      <c r="BB237" s="873">
        <v>3605080</v>
      </c>
      <c r="BC237" s="873">
        <v>198858</v>
      </c>
      <c r="BD237" s="873">
        <v>7405</v>
      </c>
      <c r="BE237" s="873">
        <v>206263</v>
      </c>
      <c r="BF237" s="873">
        <v>-9717400</v>
      </c>
      <c r="BG237" s="873">
        <v>-137461</v>
      </c>
      <c r="BH237" s="873">
        <v>-9854861</v>
      </c>
      <c r="BI237" s="873">
        <v>750711</v>
      </c>
      <c r="BJ237" s="873">
        <v>0</v>
      </c>
      <c r="BK237" s="873">
        <v>750711</v>
      </c>
      <c r="BL237" s="873">
        <v>-86241</v>
      </c>
      <c r="BM237" s="873">
        <v>0</v>
      </c>
      <c r="BN237" s="873">
        <v>-86241</v>
      </c>
      <c r="BO237" s="873">
        <v>0</v>
      </c>
      <c r="BP237" s="873">
        <v>0</v>
      </c>
      <c r="BQ237" s="873">
        <v>0</v>
      </c>
      <c r="BR237" s="873">
        <v>-20211</v>
      </c>
      <c r="BS237" s="873">
        <v>0</v>
      </c>
      <c r="BT237" s="873">
        <v>-20211</v>
      </c>
      <c r="BU237" s="873">
        <v>713</v>
      </c>
      <c r="BV237" s="873">
        <v>0</v>
      </c>
      <c r="BW237" s="873">
        <v>713</v>
      </c>
      <c r="BX237" s="873">
        <v>0</v>
      </c>
      <c r="BY237" s="873">
        <v>0</v>
      </c>
      <c r="BZ237" s="873">
        <v>0</v>
      </c>
      <c r="CA237" s="873">
        <v>0</v>
      </c>
      <c r="CB237" s="873">
        <v>0</v>
      </c>
      <c r="CC237" s="873">
        <v>0</v>
      </c>
      <c r="CD237" s="873">
        <v>-13712561</v>
      </c>
      <c r="CE237" s="873">
        <v>335434</v>
      </c>
      <c r="CF237" s="873">
        <v>-13377127</v>
      </c>
      <c r="CG237" s="873">
        <v>-5938</v>
      </c>
      <c r="CH237" s="873">
        <v>-7860</v>
      </c>
      <c r="CI237" s="873">
        <v>-13798</v>
      </c>
      <c r="CJ237" s="873">
        <v>13275</v>
      </c>
      <c r="CK237" s="873">
        <v>-18559</v>
      </c>
      <c r="CL237" s="873">
        <v>-5284</v>
      </c>
      <c r="CM237" s="873">
        <v>-6050606</v>
      </c>
      <c r="CN237" s="873">
        <v>-174137</v>
      </c>
      <c r="CO237" s="873">
        <v>-6224743</v>
      </c>
      <c r="CP237" s="873">
        <v>26209</v>
      </c>
      <c r="CQ237" s="873">
        <v>136</v>
      </c>
      <c r="CR237" s="873">
        <v>26345</v>
      </c>
      <c r="CS237" s="873">
        <v>-6017060</v>
      </c>
      <c r="CT237" s="873">
        <v>-200420</v>
      </c>
      <c r="CU237" s="873">
        <v>-6217480</v>
      </c>
      <c r="CV237" s="873">
        <v>-88008</v>
      </c>
      <c r="CW237" s="873">
        <v>0</v>
      </c>
      <c r="CX237" s="873">
        <v>-88008</v>
      </c>
      <c r="CY237" s="873">
        <v>115</v>
      </c>
      <c r="CZ237" s="873">
        <v>0</v>
      </c>
      <c r="DA237" s="873">
        <v>115</v>
      </c>
      <c r="DB237" s="873">
        <v>-16992</v>
      </c>
      <c r="DC237" s="873">
        <v>0</v>
      </c>
      <c r="DD237" s="873">
        <v>-16992</v>
      </c>
      <c r="DE237" s="873">
        <v>4147</v>
      </c>
      <c r="DF237" s="873">
        <v>0</v>
      </c>
      <c r="DG237" s="873">
        <v>4147</v>
      </c>
      <c r="DH237" s="873">
        <v>0</v>
      </c>
      <c r="DI237" s="873">
        <v>0</v>
      </c>
      <c r="DJ237" s="873">
        <v>0</v>
      </c>
      <c r="DK237" s="873">
        <v>0</v>
      </c>
      <c r="DL237" s="873">
        <v>0</v>
      </c>
      <c r="DM237" s="873">
        <v>0</v>
      </c>
      <c r="DN237" s="873">
        <v>-16995</v>
      </c>
      <c r="DO237" s="873">
        <v>0</v>
      </c>
      <c r="DP237" s="873">
        <v>-16995</v>
      </c>
      <c r="DQ237" s="873">
        <v>10723</v>
      </c>
      <c r="DR237" s="873">
        <v>0</v>
      </c>
      <c r="DS237" s="873">
        <v>10723</v>
      </c>
      <c r="DT237" s="873">
        <v>0</v>
      </c>
      <c r="DU237" s="873">
        <v>0</v>
      </c>
      <c r="DV237" s="873">
        <v>0</v>
      </c>
      <c r="DW237" s="873">
        <v>0</v>
      </c>
      <c r="DX237" s="873">
        <v>0</v>
      </c>
      <c r="DY237" s="873">
        <v>0</v>
      </c>
      <c r="DZ237" s="873">
        <v>0</v>
      </c>
      <c r="EA237" s="873">
        <v>0</v>
      </c>
      <c r="EB237" s="873">
        <v>0</v>
      </c>
      <c r="EC237" s="873">
        <v>0</v>
      </c>
      <c r="ED237" s="873">
        <v>0</v>
      </c>
      <c r="EE237" s="873">
        <v>0</v>
      </c>
      <c r="EF237" s="873">
        <v>0</v>
      </c>
      <c r="EG237" s="873">
        <v>0</v>
      </c>
      <c r="EH237" s="873">
        <v>-107010</v>
      </c>
      <c r="EI237" s="873">
        <v>0</v>
      </c>
      <c r="EJ237" s="873">
        <v>-107010</v>
      </c>
      <c r="EK237" s="873">
        <v>0</v>
      </c>
      <c r="EL237" s="873">
        <v>0</v>
      </c>
      <c r="EM237" s="873">
        <v>0</v>
      </c>
      <c r="EN237" s="873">
        <v>0</v>
      </c>
      <c r="EO237" s="873">
        <v>0</v>
      </c>
      <c r="EP237" s="873">
        <v>0</v>
      </c>
      <c r="EQ237" s="873">
        <v>0</v>
      </c>
      <c r="ER237" s="873">
        <v>0</v>
      </c>
      <c r="ES237" s="873">
        <v>0</v>
      </c>
      <c r="ET237" s="873">
        <v>0</v>
      </c>
      <c r="EU237" s="873">
        <v>0</v>
      </c>
      <c r="EV237" s="873">
        <v>0</v>
      </c>
      <c r="EW237" s="873">
        <v>0</v>
      </c>
      <c r="EX237" s="873">
        <v>0</v>
      </c>
      <c r="EY237" s="873">
        <v>0</v>
      </c>
      <c r="EZ237" s="873">
        <v>2635</v>
      </c>
      <c r="FA237" s="873">
        <v>0</v>
      </c>
      <c r="FB237" s="873">
        <v>2635</v>
      </c>
      <c r="FC237" s="873">
        <v>-16960</v>
      </c>
      <c r="FD237" s="873">
        <v>0</v>
      </c>
      <c r="FE237" s="873">
        <v>-16960</v>
      </c>
      <c r="FF237" s="873">
        <v>1097</v>
      </c>
      <c r="FG237" s="873">
        <v>0</v>
      </c>
      <c r="FH237" s="873">
        <v>1097</v>
      </c>
      <c r="FI237" s="873">
        <v>0</v>
      </c>
      <c r="FJ237" s="873">
        <v>0</v>
      </c>
      <c r="FK237" s="873">
        <v>0</v>
      </c>
      <c r="FL237" s="873">
        <v>0</v>
      </c>
      <c r="FM237" s="873">
        <v>0</v>
      </c>
      <c r="FN237" s="873">
        <v>0</v>
      </c>
      <c r="FO237" s="873">
        <v>-33187</v>
      </c>
      <c r="FP237" s="873">
        <v>0</v>
      </c>
      <c r="FQ237" s="873">
        <v>-33187</v>
      </c>
      <c r="FR237" s="873">
        <v>1492</v>
      </c>
      <c r="FS237" s="873">
        <v>0</v>
      </c>
      <c r="FT237" s="873">
        <v>1492</v>
      </c>
      <c r="FU237" s="873">
        <v>-10609</v>
      </c>
      <c r="FV237" s="873">
        <v>-400</v>
      </c>
      <c r="FW237" s="873">
        <v>-11009</v>
      </c>
      <c r="FX237" s="873">
        <v>677</v>
      </c>
      <c r="FY237" s="873">
        <v>0</v>
      </c>
      <c r="FZ237" s="873">
        <v>677</v>
      </c>
      <c r="GA237" s="873">
        <v>2000</v>
      </c>
      <c r="GB237" s="873">
        <v>0</v>
      </c>
      <c r="GC237" s="873">
        <v>2000</v>
      </c>
      <c r="GD237" s="873">
        <v>-63649704</v>
      </c>
      <c r="GE237" s="873">
        <v>-2104241</v>
      </c>
      <c r="GF237" s="873">
        <v>-65753945</v>
      </c>
      <c r="GG237" s="873">
        <v>-174476</v>
      </c>
      <c r="GH237" s="873">
        <v>-4910</v>
      </c>
      <c r="GI237" s="873">
        <v>-179386</v>
      </c>
      <c r="GJ237" s="873">
        <v>-598136</v>
      </c>
      <c r="GK237" s="873">
        <v>0</v>
      </c>
      <c r="GL237" s="873">
        <v>-598136</v>
      </c>
      <c r="GM237" s="873">
        <v>-64475171</v>
      </c>
      <c r="GN237" s="873">
        <v>-2109551</v>
      </c>
      <c r="GO237" s="873">
        <v>-66584722</v>
      </c>
      <c r="GP237" s="873">
        <v>-25243</v>
      </c>
      <c r="GQ237" s="873">
        <v>0</v>
      </c>
      <c r="GR237" s="873">
        <v>-25243</v>
      </c>
      <c r="GS237" s="873">
        <v>-45980</v>
      </c>
      <c r="GT237" s="873">
        <v>0</v>
      </c>
      <c r="GU237" s="873">
        <v>-45980</v>
      </c>
      <c r="GV237" s="873">
        <v>-71223</v>
      </c>
      <c r="GW237" s="873">
        <v>0</v>
      </c>
      <c r="GX237" s="873">
        <v>-71223</v>
      </c>
      <c r="GY237" s="873">
        <v>149825285</v>
      </c>
      <c r="GZ237" s="873">
        <v>20135232</v>
      </c>
      <c r="HA237" s="873">
        <v>169960517</v>
      </c>
      <c r="HB237" s="873">
        <v>1026542</v>
      </c>
      <c r="HC237" s="873">
        <v>17775</v>
      </c>
      <c r="HD237" s="873">
        <v>1044317</v>
      </c>
      <c r="HE237" s="873">
        <v>-13712561</v>
      </c>
      <c r="HF237" s="873">
        <v>335434</v>
      </c>
      <c r="HG237" s="873">
        <v>-13377127</v>
      </c>
      <c r="HH237" s="873">
        <v>-6017060</v>
      </c>
      <c r="HI237" s="873">
        <v>-200420</v>
      </c>
      <c r="HJ237" s="873">
        <v>-6217480</v>
      </c>
      <c r="HK237" s="873">
        <v>-107010</v>
      </c>
      <c r="HL237" s="873">
        <v>0</v>
      </c>
      <c r="HM237" s="873">
        <v>-107010</v>
      </c>
      <c r="HN237" s="873">
        <v>-64475171</v>
      </c>
      <c r="HO237" s="873">
        <v>-2109551</v>
      </c>
      <c r="HP237" s="873">
        <v>-66584722</v>
      </c>
      <c r="HQ237" s="873">
        <v>-71223</v>
      </c>
      <c r="HR237" s="873">
        <v>0</v>
      </c>
      <c r="HS237" s="873">
        <v>-71223</v>
      </c>
      <c r="HT237" s="873">
        <v>-83356483</v>
      </c>
      <c r="HU237" s="873">
        <v>-1956762</v>
      </c>
      <c r="HV237" s="873">
        <v>-85313245</v>
      </c>
      <c r="HW237" s="873">
        <v>66468802</v>
      </c>
      <c r="HX237" s="873">
        <v>18178470</v>
      </c>
      <c r="HY237" s="873">
        <v>84647272</v>
      </c>
      <c r="HZ237" s="870" t="s">
        <v>867</v>
      </c>
      <c r="IA237" s="870" t="s">
        <v>726</v>
      </c>
      <c r="IB237" s="870" t="s">
        <v>679</v>
      </c>
      <c r="IC237" s="870" t="s">
        <v>2733</v>
      </c>
      <c r="ID237" s="870" t="s">
        <v>2973</v>
      </c>
    </row>
    <row r="238" spans="1:238" x14ac:dyDescent="0.2">
      <c r="A238" s="870" t="s">
        <v>3069</v>
      </c>
      <c r="B238" s="870" t="s">
        <v>522</v>
      </c>
      <c r="C238" s="870" t="s">
        <v>521</v>
      </c>
      <c r="D238" s="873">
        <v>43375615</v>
      </c>
      <c r="E238" s="873">
        <v>0</v>
      </c>
      <c r="F238" s="873">
        <v>43375615</v>
      </c>
      <c r="G238" s="873">
        <v>-245038</v>
      </c>
      <c r="H238" s="873">
        <v>0</v>
      </c>
      <c r="I238" s="873">
        <v>-245038</v>
      </c>
      <c r="J238" s="873">
        <v>-391272</v>
      </c>
      <c r="K238" s="873">
        <v>0</v>
      </c>
      <c r="L238" s="873">
        <v>-391272</v>
      </c>
      <c r="M238" s="873">
        <v>117754</v>
      </c>
      <c r="N238" s="873">
        <v>0</v>
      </c>
      <c r="O238" s="873">
        <v>117754</v>
      </c>
      <c r="P238" s="873">
        <v>663580</v>
      </c>
      <c r="Q238" s="873">
        <v>0</v>
      </c>
      <c r="R238" s="873">
        <v>663580</v>
      </c>
      <c r="S238" s="873">
        <v>-13635</v>
      </c>
      <c r="T238" s="873">
        <v>0</v>
      </c>
      <c r="U238" s="873">
        <v>-13635</v>
      </c>
      <c r="V238" s="873">
        <v>376427</v>
      </c>
      <c r="W238" s="873">
        <v>0</v>
      </c>
      <c r="X238" s="873">
        <v>376427</v>
      </c>
      <c r="Y238" s="873">
        <v>-8368232</v>
      </c>
      <c r="Z238" s="873">
        <v>0</v>
      </c>
      <c r="AA238" s="873">
        <v>-8368232</v>
      </c>
      <c r="AB238" s="873">
        <v>0</v>
      </c>
      <c r="AC238" s="873">
        <v>0</v>
      </c>
      <c r="AD238" s="873">
        <v>0</v>
      </c>
      <c r="AE238" s="873">
        <v>-1179112</v>
      </c>
      <c r="AF238" s="873">
        <v>0</v>
      </c>
      <c r="AG238" s="873">
        <v>-1179112</v>
      </c>
      <c r="AH238" s="873">
        <v>-9185</v>
      </c>
      <c r="AI238" s="873">
        <v>0</v>
      </c>
      <c r="AJ238" s="873">
        <v>-9185</v>
      </c>
      <c r="AK238" s="873">
        <v>0</v>
      </c>
      <c r="AL238" s="873">
        <v>0</v>
      </c>
      <c r="AM238" s="873">
        <v>0</v>
      </c>
      <c r="AN238" s="873">
        <v>-67148</v>
      </c>
      <c r="AO238" s="873">
        <v>0</v>
      </c>
      <c r="AP238" s="873">
        <v>-67148</v>
      </c>
      <c r="AQ238" s="873">
        <v>0</v>
      </c>
      <c r="AR238" s="873">
        <v>0</v>
      </c>
      <c r="AS238" s="873">
        <v>0</v>
      </c>
      <c r="AT238" s="873">
        <v>-1102779</v>
      </c>
      <c r="AU238" s="873">
        <v>0</v>
      </c>
      <c r="AV238" s="873">
        <v>-1102779</v>
      </c>
      <c r="AW238" s="873">
        <v>0</v>
      </c>
      <c r="AX238" s="873">
        <v>0</v>
      </c>
      <c r="AY238" s="873">
        <v>0</v>
      </c>
      <c r="AZ238" s="873">
        <v>558671</v>
      </c>
      <c r="BA238" s="873">
        <v>0</v>
      </c>
      <c r="BB238" s="873">
        <v>558671</v>
      </c>
      <c r="BC238" s="873">
        <v>-9257</v>
      </c>
      <c r="BD238" s="873">
        <v>0</v>
      </c>
      <c r="BE238" s="873">
        <v>-9257</v>
      </c>
      <c r="BF238" s="873">
        <v>-2764488</v>
      </c>
      <c r="BG238" s="873">
        <v>0</v>
      </c>
      <c r="BH238" s="873">
        <v>-2764488</v>
      </c>
      <c r="BI238" s="873">
        <v>140250</v>
      </c>
      <c r="BJ238" s="873">
        <v>0</v>
      </c>
      <c r="BK238" s="873">
        <v>140250</v>
      </c>
      <c r="BL238" s="873">
        <v>-119760</v>
      </c>
      <c r="BM238" s="873">
        <v>0</v>
      </c>
      <c r="BN238" s="873">
        <v>-119760</v>
      </c>
      <c r="BO238" s="873">
        <v>10600</v>
      </c>
      <c r="BP238" s="873">
        <v>0</v>
      </c>
      <c r="BQ238" s="873">
        <v>10600</v>
      </c>
      <c r="BR238" s="873">
        <v>-40716</v>
      </c>
      <c r="BS238" s="873">
        <v>0</v>
      </c>
      <c r="BT238" s="873">
        <v>-40716</v>
      </c>
      <c r="BU238" s="873">
        <v>-117</v>
      </c>
      <c r="BV238" s="873">
        <v>0</v>
      </c>
      <c r="BW238" s="873">
        <v>-117</v>
      </c>
      <c r="BX238" s="873">
        <v>0</v>
      </c>
      <c r="BY238" s="873">
        <v>0</v>
      </c>
      <c r="BZ238" s="873">
        <v>0</v>
      </c>
      <c r="CA238" s="873">
        <v>0</v>
      </c>
      <c r="CB238" s="873">
        <v>0</v>
      </c>
      <c r="CC238" s="873">
        <v>0</v>
      </c>
      <c r="CD238" s="873">
        <v>-11772161</v>
      </c>
      <c r="CE238" s="873">
        <v>0</v>
      </c>
      <c r="CF238" s="873">
        <v>-11772161</v>
      </c>
      <c r="CG238" s="873">
        <v>-1208</v>
      </c>
      <c r="CH238" s="873">
        <v>0</v>
      </c>
      <c r="CI238" s="873">
        <v>-1208</v>
      </c>
      <c r="CJ238" s="873">
        <v>-818844</v>
      </c>
      <c r="CK238" s="873">
        <v>0</v>
      </c>
      <c r="CL238" s="873">
        <v>-818844</v>
      </c>
      <c r="CM238" s="873">
        <v>-803512</v>
      </c>
      <c r="CN238" s="873">
        <v>0</v>
      </c>
      <c r="CO238" s="873">
        <v>-803512</v>
      </c>
      <c r="CP238" s="873">
        <v>-49592</v>
      </c>
      <c r="CQ238" s="873">
        <v>0</v>
      </c>
      <c r="CR238" s="873">
        <v>-49592</v>
      </c>
      <c r="CS238" s="873">
        <v>-1673156</v>
      </c>
      <c r="CT238" s="873">
        <v>0</v>
      </c>
      <c r="CU238" s="873">
        <v>-1673156</v>
      </c>
      <c r="CV238" s="873">
        <v>-31877</v>
      </c>
      <c r="CW238" s="873">
        <v>0</v>
      </c>
      <c r="CX238" s="873">
        <v>-31877</v>
      </c>
      <c r="CY238" s="873">
        <v>11020</v>
      </c>
      <c r="CZ238" s="873">
        <v>0</v>
      </c>
      <c r="DA238" s="873">
        <v>11020</v>
      </c>
      <c r="DB238" s="873">
        <v>-749</v>
      </c>
      <c r="DC238" s="873">
        <v>0</v>
      </c>
      <c r="DD238" s="873">
        <v>-749</v>
      </c>
      <c r="DE238" s="873">
        <v>0</v>
      </c>
      <c r="DF238" s="873">
        <v>0</v>
      </c>
      <c r="DG238" s="873">
        <v>0</v>
      </c>
      <c r="DH238" s="873">
        <v>0</v>
      </c>
      <c r="DI238" s="873">
        <v>0</v>
      </c>
      <c r="DJ238" s="873">
        <v>0</v>
      </c>
      <c r="DK238" s="873">
        <v>-12096</v>
      </c>
      <c r="DL238" s="873">
        <v>0</v>
      </c>
      <c r="DM238" s="873">
        <v>-12096</v>
      </c>
      <c r="DN238" s="873">
        <v>0</v>
      </c>
      <c r="DO238" s="873">
        <v>0</v>
      </c>
      <c r="DP238" s="873">
        <v>0</v>
      </c>
      <c r="DQ238" s="873">
        <v>0</v>
      </c>
      <c r="DR238" s="873">
        <v>0</v>
      </c>
      <c r="DS238" s="873">
        <v>0</v>
      </c>
      <c r="DT238" s="873">
        <v>0</v>
      </c>
      <c r="DU238" s="873">
        <v>0</v>
      </c>
      <c r="DV238" s="873">
        <v>0</v>
      </c>
      <c r="DW238" s="873">
        <v>0</v>
      </c>
      <c r="DX238" s="873">
        <v>0</v>
      </c>
      <c r="DY238" s="873">
        <v>0</v>
      </c>
      <c r="DZ238" s="873">
        <v>0</v>
      </c>
      <c r="EA238" s="873">
        <v>0</v>
      </c>
      <c r="EB238" s="873">
        <v>0</v>
      </c>
      <c r="EC238" s="873">
        <v>0</v>
      </c>
      <c r="ED238" s="873">
        <v>0</v>
      </c>
      <c r="EE238" s="873">
        <v>0</v>
      </c>
      <c r="EF238" s="873">
        <v>0</v>
      </c>
      <c r="EG238" s="873">
        <v>0</v>
      </c>
      <c r="EH238" s="873">
        <v>-33702</v>
      </c>
      <c r="EI238" s="873">
        <v>0</v>
      </c>
      <c r="EJ238" s="873">
        <v>-33702</v>
      </c>
      <c r="EK238" s="873">
        <v>0</v>
      </c>
      <c r="EL238" s="873">
        <v>0</v>
      </c>
      <c r="EM238" s="873">
        <v>0</v>
      </c>
      <c r="EN238" s="873">
        <v>0</v>
      </c>
      <c r="EO238" s="873">
        <v>0</v>
      </c>
      <c r="EP238" s="873">
        <v>0</v>
      </c>
      <c r="EQ238" s="873">
        <v>317</v>
      </c>
      <c r="ER238" s="873">
        <v>0</v>
      </c>
      <c r="ES238" s="873">
        <v>317</v>
      </c>
      <c r="ET238" s="873">
        <v>0</v>
      </c>
      <c r="EU238" s="873">
        <v>0</v>
      </c>
      <c r="EV238" s="873">
        <v>0</v>
      </c>
      <c r="EW238" s="873">
        <v>0</v>
      </c>
      <c r="EX238" s="873">
        <v>0</v>
      </c>
      <c r="EY238" s="873">
        <v>0</v>
      </c>
      <c r="EZ238" s="873">
        <v>0</v>
      </c>
      <c r="FA238" s="873">
        <v>0</v>
      </c>
      <c r="FB238" s="873">
        <v>0</v>
      </c>
      <c r="FC238" s="873">
        <v>-40716</v>
      </c>
      <c r="FD238" s="873">
        <v>0</v>
      </c>
      <c r="FE238" s="873">
        <v>-40716</v>
      </c>
      <c r="FF238" s="873">
        <v>-117</v>
      </c>
      <c r="FG238" s="873">
        <v>0</v>
      </c>
      <c r="FH238" s="873">
        <v>-117</v>
      </c>
      <c r="FI238" s="873">
        <v>-3189</v>
      </c>
      <c r="FJ238" s="873">
        <v>0</v>
      </c>
      <c r="FK238" s="873">
        <v>-3189</v>
      </c>
      <c r="FL238" s="873">
        <v>0</v>
      </c>
      <c r="FM238" s="873">
        <v>0</v>
      </c>
      <c r="FN238" s="873">
        <v>0</v>
      </c>
      <c r="FO238" s="873">
        <v>-24393</v>
      </c>
      <c r="FP238" s="873">
        <v>0</v>
      </c>
      <c r="FQ238" s="873">
        <v>-24393</v>
      </c>
      <c r="FR238" s="873">
        <v>0</v>
      </c>
      <c r="FS238" s="873">
        <v>0</v>
      </c>
      <c r="FT238" s="873">
        <v>0</v>
      </c>
      <c r="FU238" s="873">
        <v>-8768</v>
      </c>
      <c r="FV238" s="873">
        <v>0</v>
      </c>
      <c r="FW238" s="873">
        <v>-8768</v>
      </c>
      <c r="FX238" s="873">
        <v>2207</v>
      </c>
      <c r="FY238" s="873">
        <v>0</v>
      </c>
      <c r="FZ238" s="873">
        <v>2207</v>
      </c>
      <c r="GA238" s="873">
        <v>-4000</v>
      </c>
      <c r="GB238" s="873">
        <v>0</v>
      </c>
      <c r="GC238" s="873">
        <v>-4000</v>
      </c>
      <c r="GD238" s="873">
        <v>-14207647</v>
      </c>
      <c r="GE238" s="873">
        <v>0</v>
      </c>
      <c r="GF238" s="873">
        <v>-14207647</v>
      </c>
      <c r="GG238" s="873">
        <v>-32443</v>
      </c>
      <c r="GH238" s="873">
        <v>0</v>
      </c>
      <c r="GI238" s="873">
        <v>-32443</v>
      </c>
      <c r="GJ238" s="873">
        <v>-134564</v>
      </c>
      <c r="GK238" s="873">
        <v>0</v>
      </c>
      <c r="GL238" s="873">
        <v>-134564</v>
      </c>
      <c r="GM238" s="873">
        <v>-14453313</v>
      </c>
      <c r="GN238" s="873">
        <v>0</v>
      </c>
      <c r="GO238" s="873">
        <v>-14453313</v>
      </c>
      <c r="GP238" s="873">
        <v>0</v>
      </c>
      <c r="GQ238" s="873">
        <v>0</v>
      </c>
      <c r="GR238" s="873">
        <v>0</v>
      </c>
      <c r="GS238" s="873">
        <v>0</v>
      </c>
      <c r="GT238" s="873">
        <v>0</v>
      </c>
      <c r="GU238" s="873">
        <v>0</v>
      </c>
      <c r="GV238" s="873">
        <v>0</v>
      </c>
      <c r="GW238" s="873">
        <v>0</v>
      </c>
      <c r="GX238" s="873">
        <v>0</v>
      </c>
      <c r="GY238" s="873">
        <v>43130577</v>
      </c>
      <c r="GZ238" s="873">
        <v>0</v>
      </c>
      <c r="HA238" s="873">
        <v>43130577</v>
      </c>
      <c r="HB238" s="873">
        <v>376427</v>
      </c>
      <c r="HC238" s="873">
        <v>0</v>
      </c>
      <c r="HD238" s="873">
        <v>376427</v>
      </c>
      <c r="HE238" s="873">
        <v>-11772161</v>
      </c>
      <c r="HF238" s="873">
        <v>0</v>
      </c>
      <c r="HG238" s="873">
        <v>-11772161</v>
      </c>
      <c r="HH238" s="873">
        <v>-1673156</v>
      </c>
      <c r="HI238" s="873">
        <v>0</v>
      </c>
      <c r="HJ238" s="873">
        <v>-1673156</v>
      </c>
      <c r="HK238" s="873">
        <v>-33702</v>
      </c>
      <c r="HL238" s="873">
        <v>0</v>
      </c>
      <c r="HM238" s="873">
        <v>-33702</v>
      </c>
      <c r="HN238" s="873">
        <v>-14453313</v>
      </c>
      <c r="HO238" s="873">
        <v>0</v>
      </c>
      <c r="HP238" s="873">
        <v>-14453313</v>
      </c>
      <c r="HQ238" s="873">
        <v>0</v>
      </c>
      <c r="HR238" s="873">
        <v>0</v>
      </c>
      <c r="HS238" s="873">
        <v>0</v>
      </c>
      <c r="HT238" s="873">
        <v>-27555905</v>
      </c>
      <c r="HU238" s="873">
        <v>0</v>
      </c>
      <c r="HV238" s="873">
        <v>-27555905</v>
      </c>
      <c r="HW238" s="873">
        <v>15574672</v>
      </c>
      <c r="HX238" s="873">
        <v>0</v>
      </c>
      <c r="HY238" s="873">
        <v>15574672</v>
      </c>
      <c r="HZ238" s="870" t="s">
        <v>702</v>
      </c>
      <c r="IA238" s="870" t="s">
        <v>698</v>
      </c>
      <c r="IB238" s="870" t="s">
        <v>1907</v>
      </c>
      <c r="IC238" s="870" t="s">
        <v>2733</v>
      </c>
      <c r="ID238" s="870" t="s">
        <v>2974</v>
      </c>
    </row>
    <row r="239" spans="1:238" x14ac:dyDescent="0.2">
      <c r="A239" s="870" t="s">
        <v>3069</v>
      </c>
      <c r="B239" s="870" t="s">
        <v>524</v>
      </c>
      <c r="C239" s="870" t="s">
        <v>523</v>
      </c>
      <c r="D239" s="873">
        <v>30501297</v>
      </c>
      <c r="E239" s="873">
        <v>0</v>
      </c>
      <c r="F239" s="873">
        <v>30501297</v>
      </c>
      <c r="G239" s="873">
        <v>-1011175</v>
      </c>
      <c r="H239" s="873">
        <v>0</v>
      </c>
      <c r="I239" s="873">
        <v>-1011175</v>
      </c>
      <c r="J239" s="873">
        <v>-244082</v>
      </c>
      <c r="K239" s="873">
        <v>0</v>
      </c>
      <c r="L239" s="873">
        <v>-244082</v>
      </c>
      <c r="M239" s="873">
        <v>220569</v>
      </c>
      <c r="N239" s="873">
        <v>0</v>
      </c>
      <c r="O239" s="873">
        <v>220569</v>
      </c>
      <c r="P239" s="873">
        <v>2461147</v>
      </c>
      <c r="Q239" s="873">
        <v>0</v>
      </c>
      <c r="R239" s="873">
        <v>2461147</v>
      </c>
      <c r="S239" s="873">
        <v>444422</v>
      </c>
      <c r="T239" s="873">
        <v>0</v>
      </c>
      <c r="U239" s="873">
        <v>444422</v>
      </c>
      <c r="V239" s="873">
        <v>2882056</v>
      </c>
      <c r="W239" s="873">
        <v>0</v>
      </c>
      <c r="X239" s="873">
        <v>2882056</v>
      </c>
      <c r="Y239" s="873">
        <v>-3097711</v>
      </c>
      <c r="Z239" s="873">
        <v>0</v>
      </c>
      <c r="AA239" s="873">
        <v>-3097711</v>
      </c>
      <c r="AB239" s="873">
        <v>0</v>
      </c>
      <c r="AC239" s="873">
        <v>0</v>
      </c>
      <c r="AD239" s="873">
        <v>0</v>
      </c>
      <c r="AE239" s="873">
        <v>-229448</v>
      </c>
      <c r="AF239" s="873">
        <v>0</v>
      </c>
      <c r="AG239" s="873">
        <v>-229448</v>
      </c>
      <c r="AH239" s="873">
        <v>-2584</v>
      </c>
      <c r="AI239" s="873">
        <v>0</v>
      </c>
      <c r="AJ239" s="873">
        <v>-2584</v>
      </c>
      <c r="AK239" s="873">
        <v>0</v>
      </c>
      <c r="AL239" s="873">
        <v>0</v>
      </c>
      <c r="AM239" s="873">
        <v>0</v>
      </c>
      <c r="AN239" s="873">
        <v>-3935</v>
      </c>
      <c r="AO239" s="873">
        <v>0</v>
      </c>
      <c r="AP239" s="873">
        <v>-3935</v>
      </c>
      <c r="AQ239" s="873">
        <v>0</v>
      </c>
      <c r="AR239" s="873">
        <v>0</v>
      </c>
      <c r="AS239" s="873">
        <v>0</v>
      </c>
      <c r="AT239" s="873">
        <v>-222929</v>
      </c>
      <c r="AU239" s="873">
        <v>0</v>
      </c>
      <c r="AV239" s="873">
        <v>-222929</v>
      </c>
      <c r="AW239" s="873">
        <v>0</v>
      </c>
      <c r="AX239" s="873">
        <v>0</v>
      </c>
      <c r="AY239" s="873">
        <v>0</v>
      </c>
      <c r="AZ239" s="873">
        <v>522053</v>
      </c>
      <c r="BA239" s="873">
        <v>0</v>
      </c>
      <c r="BB239" s="873">
        <v>522053</v>
      </c>
      <c r="BC239" s="873">
        <v>-29115</v>
      </c>
      <c r="BD239" s="873">
        <v>0</v>
      </c>
      <c r="BE239" s="873">
        <v>-29115</v>
      </c>
      <c r="BF239" s="873">
        <v>-1408225</v>
      </c>
      <c r="BG239" s="873">
        <v>0</v>
      </c>
      <c r="BH239" s="873">
        <v>-1408225</v>
      </c>
      <c r="BI239" s="873">
        <v>-8811</v>
      </c>
      <c r="BJ239" s="873">
        <v>0</v>
      </c>
      <c r="BK239" s="873">
        <v>-8811</v>
      </c>
      <c r="BL239" s="873">
        <v>-58395</v>
      </c>
      <c r="BM239" s="873">
        <v>0</v>
      </c>
      <c r="BN239" s="873">
        <v>-58395</v>
      </c>
      <c r="BO239" s="873">
        <v>0</v>
      </c>
      <c r="BP239" s="873">
        <v>0</v>
      </c>
      <c r="BQ239" s="873">
        <v>0</v>
      </c>
      <c r="BR239" s="873">
        <v>-31107</v>
      </c>
      <c r="BS239" s="873">
        <v>0</v>
      </c>
      <c r="BT239" s="873">
        <v>-31107</v>
      </c>
      <c r="BU239" s="873">
        <v>-180</v>
      </c>
      <c r="BV239" s="873">
        <v>0</v>
      </c>
      <c r="BW239" s="873">
        <v>-180</v>
      </c>
      <c r="BX239" s="873">
        <v>0</v>
      </c>
      <c r="BY239" s="873">
        <v>0</v>
      </c>
      <c r="BZ239" s="873">
        <v>0</v>
      </c>
      <c r="CA239" s="873">
        <v>0</v>
      </c>
      <c r="CB239" s="873">
        <v>0</v>
      </c>
      <c r="CC239" s="873">
        <v>0</v>
      </c>
      <c r="CD239" s="873">
        <v>-4340939</v>
      </c>
      <c r="CE239" s="873">
        <v>0</v>
      </c>
      <c r="CF239" s="873">
        <v>-4340939</v>
      </c>
      <c r="CG239" s="873">
        <v>-28205</v>
      </c>
      <c r="CH239" s="873">
        <v>0</v>
      </c>
      <c r="CI239" s="873">
        <v>-28205</v>
      </c>
      <c r="CJ239" s="873">
        <v>0</v>
      </c>
      <c r="CK239" s="873">
        <v>0</v>
      </c>
      <c r="CL239" s="873">
        <v>0</v>
      </c>
      <c r="CM239" s="873">
        <v>-453947</v>
      </c>
      <c r="CN239" s="873">
        <v>0</v>
      </c>
      <c r="CO239" s="873">
        <v>-453947</v>
      </c>
      <c r="CP239" s="873">
        <v>-45983</v>
      </c>
      <c r="CQ239" s="873">
        <v>0</v>
      </c>
      <c r="CR239" s="873">
        <v>-45983</v>
      </c>
      <c r="CS239" s="873">
        <v>-528135</v>
      </c>
      <c r="CT239" s="873">
        <v>0</v>
      </c>
      <c r="CU239" s="873">
        <v>-528135</v>
      </c>
      <c r="CV239" s="873">
        <v>-82366</v>
      </c>
      <c r="CW239" s="873">
        <v>0</v>
      </c>
      <c r="CX239" s="873">
        <v>-82366</v>
      </c>
      <c r="CY239" s="873">
        <v>0</v>
      </c>
      <c r="CZ239" s="873">
        <v>0</v>
      </c>
      <c r="DA239" s="873">
        <v>0</v>
      </c>
      <c r="DB239" s="873">
        <v>-130895</v>
      </c>
      <c r="DC239" s="873">
        <v>0</v>
      </c>
      <c r="DD239" s="873">
        <v>-130895</v>
      </c>
      <c r="DE239" s="873">
        <v>0</v>
      </c>
      <c r="DF239" s="873">
        <v>0</v>
      </c>
      <c r="DG239" s="873">
        <v>0</v>
      </c>
      <c r="DH239" s="873">
        <v>-7059</v>
      </c>
      <c r="DI239" s="873">
        <v>0</v>
      </c>
      <c r="DJ239" s="873">
        <v>-7059</v>
      </c>
      <c r="DK239" s="873">
        <v>0</v>
      </c>
      <c r="DL239" s="873">
        <v>0</v>
      </c>
      <c r="DM239" s="873">
        <v>0</v>
      </c>
      <c r="DN239" s="873">
        <v>0</v>
      </c>
      <c r="DO239" s="873">
        <v>0</v>
      </c>
      <c r="DP239" s="873">
        <v>0</v>
      </c>
      <c r="DQ239" s="873">
        <v>0</v>
      </c>
      <c r="DR239" s="873">
        <v>0</v>
      </c>
      <c r="DS239" s="873">
        <v>0</v>
      </c>
      <c r="DT239" s="873">
        <v>0</v>
      </c>
      <c r="DU239" s="873">
        <v>0</v>
      </c>
      <c r="DV239" s="873">
        <v>0</v>
      </c>
      <c r="DW239" s="873">
        <v>0</v>
      </c>
      <c r="DX239" s="873">
        <v>0</v>
      </c>
      <c r="DY239" s="873">
        <v>0</v>
      </c>
      <c r="DZ239" s="873">
        <v>0</v>
      </c>
      <c r="EA239" s="873">
        <v>0</v>
      </c>
      <c r="EB239" s="873">
        <v>0</v>
      </c>
      <c r="EC239" s="873">
        <v>0</v>
      </c>
      <c r="ED239" s="873">
        <v>0</v>
      </c>
      <c r="EE239" s="873">
        <v>0</v>
      </c>
      <c r="EF239" s="873">
        <v>0</v>
      </c>
      <c r="EG239" s="873">
        <v>0</v>
      </c>
      <c r="EH239" s="873">
        <v>-220320</v>
      </c>
      <c r="EI239" s="873">
        <v>0</v>
      </c>
      <c r="EJ239" s="873">
        <v>-220320</v>
      </c>
      <c r="EK239" s="873">
        <v>0</v>
      </c>
      <c r="EL239" s="873">
        <v>0</v>
      </c>
      <c r="EM239" s="873">
        <v>0</v>
      </c>
      <c r="EN239" s="873">
        <v>0</v>
      </c>
      <c r="EO239" s="873">
        <v>0</v>
      </c>
      <c r="EP239" s="873">
        <v>0</v>
      </c>
      <c r="EQ239" s="873">
        <v>-16029</v>
      </c>
      <c r="ER239" s="873">
        <v>0</v>
      </c>
      <c r="ES239" s="873">
        <v>-16029</v>
      </c>
      <c r="ET239" s="873">
        <v>0</v>
      </c>
      <c r="EU239" s="873">
        <v>0</v>
      </c>
      <c r="EV239" s="873">
        <v>0</v>
      </c>
      <c r="EW239" s="873">
        <v>0</v>
      </c>
      <c r="EX239" s="873">
        <v>0</v>
      </c>
      <c r="EY239" s="873">
        <v>0</v>
      </c>
      <c r="EZ239" s="873">
        <v>0</v>
      </c>
      <c r="FA239" s="873">
        <v>0</v>
      </c>
      <c r="FB239" s="873">
        <v>0</v>
      </c>
      <c r="FC239" s="873">
        <v>-31107</v>
      </c>
      <c r="FD239" s="873">
        <v>0</v>
      </c>
      <c r="FE239" s="873">
        <v>-31107</v>
      </c>
      <c r="FF239" s="873">
        <v>-180</v>
      </c>
      <c r="FG239" s="873">
        <v>0</v>
      </c>
      <c r="FH239" s="873">
        <v>-180</v>
      </c>
      <c r="FI239" s="873">
        <v>0</v>
      </c>
      <c r="FJ239" s="873">
        <v>0</v>
      </c>
      <c r="FK239" s="873">
        <v>0</v>
      </c>
      <c r="FL239" s="873">
        <v>0</v>
      </c>
      <c r="FM239" s="873">
        <v>0</v>
      </c>
      <c r="FN239" s="873">
        <v>0</v>
      </c>
      <c r="FO239" s="873">
        <v>-26473</v>
      </c>
      <c r="FP239" s="873">
        <v>0</v>
      </c>
      <c r="FQ239" s="873">
        <v>-26473</v>
      </c>
      <c r="FR239" s="873">
        <v>6134</v>
      </c>
      <c r="FS239" s="873">
        <v>0</v>
      </c>
      <c r="FT239" s="873">
        <v>6134</v>
      </c>
      <c r="FU239" s="873">
        <v>-1300</v>
      </c>
      <c r="FV239" s="873">
        <v>0</v>
      </c>
      <c r="FW239" s="873">
        <v>-1300</v>
      </c>
      <c r="FX239" s="873">
        <v>194</v>
      </c>
      <c r="FY239" s="873">
        <v>0</v>
      </c>
      <c r="FZ239" s="873">
        <v>194</v>
      </c>
      <c r="GA239" s="873">
        <v>2000</v>
      </c>
      <c r="GB239" s="873">
        <v>0</v>
      </c>
      <c r="GC239" s="873">
        <v>2000</v>
      </c>
      <c r="GD239" s="873">
        <v>-8159021</v>
      </c>
      <c r="GE239" s="873">
        <v>0</v>
      </c>
      <c r="GF239" s="873">
        <v>-8159021</v>
      </c>
      <c r="GG239" s="873">
        <v>0</v>
      </c>
      <c r="GH239" s="873">
        <v>0</v>
      </c>
      <c r="GI239" s="873">
        <v>0</v>
      </c>
      <c r="GJ239" s="873">
        <v>-82963</v>
      </c>
      <c r="GK239" s="873">
        <v>0</v>
      </c>
      <c r="GL239" s="873">
        <v>-82963</v>
      </c>
      <c r="GM239" s="873">
        <v>-8308745</v>
      </c>
      <c r="GN239" s="873">
        <v>0</v>
      </c>
      <c r="GO239" s="873">
        <v>-8308745</v>
      </c>
      <c r="GP239" s="873">
        <v>0</v>
      </c>
      <c r="GQ239" s="873">
        <v>0</v>
      </c>
      <c r="GR239" s="873">
        <v>0</v>
      </c>
      <c r="GS239" s="873">
        <v>0</v>
      </c>
      <c r="GT239" s="873">
        <v>0</v>
      </c>
      <c r="GU239" s="873">
        <v>0</v>
      </c>
      <c r="GV239" s="873">
        <v>0</v>
      </c>
      <c r="GW239" s="873">
        <v>0</v>
      </c>
      <c r="GX239" s="873">
        <v>0</v>
      </c>
      <c r="GY239" s="873">
        <v>29490122</v>
      </c>
      <c r="GZ239" s="873">
        <v>0</v>
      </c>
      <c r="HA239" s="873">
        <v>29490122</v>
      </c>
      <c r="HB239" s="873">
        <v>2882056</v>
      </c>
      <c r="HC239" s="873">
        <v>0</v>
      </c>
      <c r="HD239" s="873">
        <v>2882056</v>
      </c>
      <c r="HE239" s="873">
        <v>-4340939</v>
      </c>
      <c r="HF239" s="873">
        <v>0</v>
      </c>
      <c r="HG239" s="873">
        <v>-4340939</v>
      </c>
      <c r="HH239" s="873">
        <v>-528135</v>
      </c>
      <c r="HI239" s="873">
        <v>0</v>
      </c>
      <c r="HJ239" s="873">
        <v>-528135</v>
      </c>
      <c r="HK239" s="873">
        <v>-220320</v>
      </c>
      <c r="HL239" s="873">
        <v>0</v>
      </c>
      <c r="HM239" s="873">
        <v>-220320</v>
      </c>
      <c r="HN239" s="873">
        <v>-8308745</v>
      </c>
      <c r="HO239" s="873">
        <v>0</v>
      </c>
      <c r="HP239" s="873">
        <v>-8308745</v>
      </c>
      <c r="HQ239" s="873">
        <v>0</v>
      </c>
      <c r="HR239" s="873">
        <v>0</v>
      </c>
      <c r="HS239" s="873">
        <v>0</v>
      </c>
      <c r="HT239" s="873">
        <v>-10516083</v>
      </c>
      <c r="HU239" s="873">
        <v>0</v>
      </c>
      <c r="HV239" s="873">
        <v>-10516083</v>
      </c>
      <c r="HW239" s="873">
        <v>18974039</v>
      </c>
      <c r="HX239" s="873">
        <v>0</v>
      </c>
      <c r="HY239" s="873">
        <v>18974039</v>
      </c>
      <c r="HZ239" s="870" t="s">
        <v>701</v>
      </c>
      <c r="IA239" s="870" t="s">
        <v>687</v>
      </c>
      <c r="IB239" s="870" t="s">
        <v>1907</v>
      </c>
      <c r="IC239" s="870" t="s">
        <v>2736</v>
      </c>
      <c r="ID239" s="870" t="s">
        <v>2975</v>
      </c>
    </row>
    <row r="240" spans="1:238" x14ac:dyDescent="0.2">
      <c r="A240" s="870" t="s">
        <v>3069</v>
      </c>
      <c r="B240" s="870" t="s">
        <v>526</v>
      </c>
      <c r="C240" s="870" t="s">
        <v>525</v>
      </c>
      <c r="D240" s="873">
        <v>55467119</v>
      </c>
      <c r="E240" s="873">
        <v>0</v>
      </c>
      <c r="F240" s="873">
        <v>55467119</v>
      </c>
      <c r="G240" s="873">
        <v>-1519531</v>
      </c>
      <c r="H240" s="873">
        <v>0</v>
      </c>
      <c r="I240" s="873">
        <v>-1519531</v>
      </c>
      <c r="J240" s="873">
        <v>-252264</v>
      </c>
      <c r="K240" s="873">
        <v>0</v>
      </c>
      <c r="L240" s="873">
        <v>-252264</v>
      </c>
      <c r="M240" s="873">
        <v>120233</v>
      </c>
      <c r="N240" s="873">
        <v>0</v>
      </c>
      <c r="O240" s="873">
        <v>120233</v>
      </c>
      <c r="P240" s="873">
        <v>156642</v>
      </c>
      <c r="Q240" s="873">
        <v>0</v>
      </c>
      <c r="R240" s="873">
        <v>156642</v>
      </c>
      <c r="S240" s="873">
        <v>-33057</v>
      </c>
      <c r="T240" s="873">
        <v>0</v>
      </c>
      <c r="U240" s="873">
        <v>-33057</v>
      </c>
      <c r="V240" s="873">
        <v>-8446</v>
      </c>
      <c r="W240" s="873">
        <v>0</v>
      </c>
      <c r="X240" s="873">
        <v>-8446</v>
      </c>
      <c r="Y240" s="873">
        <v>-5353136</v>
      </c>
      <c r="Z240" s="873">
        <v>0</v>
      </c>
      <c r="AA240" s="873">
        <v>-5353136</v>
      </c>
      <c r="AB240" s="873">
        <v>-11139</v>
      </c>
      <c r="AC240" s="873">
        <v>0</v>
      </c>
      <c r="AD240" s="873">
        <v>-11139</v>
      </c>
      <c r="AE240" s="873">
        <v>-242163</v>
      </c>
      <c r="AF240" s="873">
        <v>0</v>
      </c>
      <c r="AG240" s="873">
        <v>-242163</v>
      </c>
      <c r="AH240" s="873">
        <v>-7257</v>
      </c>
      <c r="AI240" s="873">
        <v>0</v>
      </c>
      <c r="AJ240" s="873">
        <v>-7257</v>
      </c>
      <c r="AK240" s="873">
        <v>-1218</v>
      </c>
      <c r="AL240" s="873">
        <v>0</v>
      </c>
      <c r="AM240" s="873">
        <v>-1218</v>
      </c>
      <c r="AN240" s="873">
        <v>-12619</v>
      </c>
      <c r="AO240" s="873">
        <v>0</v>
      </c>
      <c r="AP240" s="873">
        <v>-12619</v>
      </c>
      <c r="AQ240" s="873">
        <v>0</v>
      </c>
      <c r="AR240" s="873">
        <v>0</v>
      </c>
      <c r="AS240" s="873">
        <v>0</v>
      </c>
      <c r="AT240" s="873">
        <v>-222287</v>
      </c>
      <c r="AU240" s="873">
        <v>0</v>
      </c>
      <c r="AV240" s="873">
        <v>-222287</v>
      </c>
      <c r="AW240" s="873">
        <v>0</v>
      </c>
      <c r="AX240" s="873">
        <v>0</v>
      </c>
      <c r="AY240" s="873">
        <v>0</v>
      </c>
      <c r="AZ240" s="873">
        <v>924206</v>
      </c>
      <c r="BA240" s="873">
        <v>0</v>
      </c>
      <c r="BB240" s="873">
        <v>924206</v>
      </c>
      <c r="BC240" s="873">
        <v>-14191</v>
      </c>
      <c r="BD240" s="873">
        <v>0</v>
      </c>
      <c r="BE240" s="873">
        <v>-14191</v>
      </c>
      <c r="BF240" s="873">
        <v>-4117223</v>
      </c>
      <c r="BG240" s="873">
        <v>0</v>
      </c>
      <c r="BH240" s="873">
        <v>-4117223</v>
      </c>
      <c r="BI240" s="873">
        <v>-6103</v>
      </c>
      <c r="BJ240" s="873">
        <v>0</v>
      </c>
      <c r="BK240" s="873">
        <v>-6103</v>
      </c>
      <c r="BL240" s="873">
        <v>-170206</v>
      </c>
      <c r="BM240" s="873">
        <v>0</v>
      </c>
      <c r="BN240" s="873">
        <v>-170206</v>
      </c>
      <c r="BO240" s="873">
        <v>0</v>
      </c>
      <c r="BP240" s="873">
        <v>0</v>
      </c>
      <c r="BQ240" s="873">
        <v>0</v>
      </c>
      <c r="BR240" s="873">
        <v>-46507</v>
      </c>
      <c r="BS240" s="873">
        <v>0</v>
      </c>
      <c r="BT240" s="873">
        <v>-46507</v>
      </c>
      <c r="BU240" s="873">
        <v>2346</v>
      </c>
      <c r="BV240" s="873">
        <v>0</v>
      </c>
      <c r="BW240" s="873">
        <v>2346</v>
      </c>
      <c r="BX240" s="873">
        <v>0</v>
      </c>
      <c r="BY240" s="873">
        <v>0</v>
      </c>
      <c r="BZ240" s="873">
        <v>0</v>
      </c>
      <c r="CA240" s="873">
        <v>5910</v>
      </c>
      <c r="CB240" s="873">
        <v>0</v>
      </c>
      <c r="CC240" s="873">
        <v>5910</v>
      </c>
      <c r="CD240" s="873">
        <v>-9017067</v>
      </c>
      <c r="CE240" s="873">
        <v>0</v>
      </c>
      <c r="CF240" s="873">
        <v>-9017067</v>
      </c>
      <c r="CG240" s="873">
        <v>0</v>
      </c>
      <c r="CH240" s="873">
        <v>0</v>
      </c>
      <c r="CI240" s="873">
        <v>0</v>
      </c>
      <c r="CJ240" s="873">
        <v>0</v>
      </c>
      <c r="CK240" s="873">
        <v>0</v>
      </c>
      <c r="CL240" s="873">
        <v>0</v>
      </c>
      <c r="CM240" s="873">
        <v>-1910878</v>
      </c>
      <c r="CN240" s="873">
        <v>0</v>
      </c>
      <c r="CO240" s="873">
        <v>-1910878</v>
      </c>
      <c r="CP240" s="873">
        <v>-21980</v>
      </c>
      <c r="CQ240" s="873">
        <v>0</v>
      </c>
      <c r="CR240" s="873">
        <v>-21980</v>
      </c>
      <c r="CS240" s="873">
        <v>-1932858</v>
      </c>
      <c r="CT240" s="873">
        <v>0</v>
      </c>
      <c r="CU240" s="873">
        <v>-1932858</v>
      </c>
      <c r="CV240" s="873">
        <v>-25483</v>
      </c>
      <c r="CW240" s="873">
        <v>0</v>
      </c>
      <c r="CX240" s="873">
        <v>-25483</v>
      </c>
      <c r="CY240" s="873">
        <v>0</v>
      </c>
      <c r="CZ240" s="873">
        <v>0</v>
      </c>
      <c r="DA240" s="873">
        <v>0</v>
      </c>
      <c r="DB240" s="873">
        <v>-1151</v>
      </c>
      <c r="DC240" s="873">
        <v>0</v>
      </c>
      <c r="DD240" s="873">
        <v>-1151</v>
      </c>
      <c r="DE240" s="873">
        <v>640</v>
      </c>
      <c r="DF240" s="873">
        <v>0</v>
      </c>
      <c r="DG240" s="873">
        <v>640</v>
      </c>
      <c r="DH240" s="873">
        <v>-1434</v>
      </c>
      <c r="DI240" s="873">
        <v>0</v>
      </c>
      <c r="DJ240" s="873">
        <v>-1434</v>
      </c>
      <c r="DK240" s="873">
        <v>0</v>
      </c>
      <c r="DL240" s="873">
        <v>0</v>
      </c>
      <c r="DM240" s="873">
        <v>0</v>
      </c>
      <c r="DN240" s="873">
        <v>0</v>
      </c>
      <c r="DO240" s="873">
        <v>0</v>
      </c>
      <c r="DP240" s="873">
        <v>0</v>
      </c>
      <c r="DQ240" s="873">
        <v>0</v>
      </c>
      <c r="DR240" s="873">
        <v>0</v>
      </c>
      <c r="DS240" s="873">
        <v>0</v>
      </c>
      <c r="DT240" s="873">
        <v>-38018</v>
      </c>
      <c r="DU240" s="873">
        <v>0</v>
      </c>
      <c r="DV240" s="873">
        <v>-38018</v>
      </c>
      <c r="DW240" s="873">
        <v>0</v>
      </c>
      <c r="DX240" s="873">
        <v>0</v>
      </c>
      <c r="DY240" s="873">
        <v>0</v>
      </c>
      <c r="DZ240" s="873">
        <v>0</v>
      </c>
      <c r="EA240" s="873">
        <v>0</v>
      </c>
      <c r="EB240" s="873">
        <v>0</v>
      </c>
      <c r="EC240" s="873">
        <v>0</v>
      </c>
      <c r="ED240" s="873">
        <v>0</v>
      </c>
      <c r="EE240" s="873">
        <v>0</v>
      </c>
      <c r="EF240" s="873">
        <v>0</v>
      </c>
      <c r="EG240" s="873">
        <v>0</v>
      </c>
      <c r="EH240" s="873">
        <v>-65446</v>
      </c>
      <c r="EI240" s="873">
        <v>0</v>
      </c>
      <c r="EJ240" s="873">
        <v>-65446</v>
      </c>
      <c r="EK240" s="873">
        <v>0</v>
      </c>
      <c r="EL240" s="873">
        <v>0</v>
      </c>
      <c r="EM240" s="873">
        <v>0</v>
      </c>
      <c r="EN240" s="873">
        <v>0</v>
      </c>
      <c r="EO240" s="873">
        <v>0</v>
      </c>
      <c r="EP240" s="873">
        <v>0</v>
      </c>
      <c r="EQ240" s="873">
        <v>0</v>
      </c>
      <c r="ER240" s="873">
        <v>0</v>
      </c>
      <c r="ES240" s="873">
        <v>0</v>
      </c>
      <c r="ET240" s="873">
        <v>0</v>
      </c>
      <c r="EU240" s="873">
        <v>0</v>
      </c>
      <c r="EV240" s="873">
        <v>0</v>
      </c>
      <c r="EW240" s="873">
        <v>0</v>
      </c>
      <c r="EX240" s="873">
        <v>0</v>
      </c>
      <c r="EY240" s="873">
        <v>0</v>
      </c>
      <c r="EZ240" s="873">
        <v>0</v>
      </c>
      <c r="FA240" s="873">
        <v>0</v>
      </c>
      <c r="FB240" s="873">
        <v>0</v>
      </c>
      <c r="FC240" s="873">
        <v>-46506</v>
      </c>
      <c r="FD240" s="873">
        <v>0</v>
      </c>
      <c r="FE240" s="873">
        <v>-46506</v>
      </c>
      <c r="FF240" s="873">
        <v>1276</v>
      </c>
      <c r="FG240" s="873">
        <v>0</v>
      </c>
      <c r="FH240" s="873">
        <v>1276</v>
      </c>
      <c r="FI240" s="873">
        <v>-3000</v>
      </c>
      <c r="FJ240" s="873">
        <v>0</v>
      </c>
      <c r="FK240" s="873">
        <v>-3000</v>
      </c>
      <c r="FL240" s="873">
        <v>0</v>
      </c>
      <c r="FM240" s="873">
        <v>0</v>
      </c>
      <c r="FN240" s="873">
        <v>0</v>
      </c>
      <c r="FO240" s="873">
        <v>-23855</v>
      </c>
      <c r="FP240" s="873">
        <v>0</v>
      </c>
      <c r="FQ240" s="873">
        <v>-23855</v>
      </c>
      <c r="FR240" s="873">
        <v>338</v>
      </c>
      <c r="FS240" s="873">
        <v>0</v>
      </c>
      <c r="FT240" s="873">
        <v>338</v>
      </c>
      <c r="FU240" s="873">
        <v>0</v>
      </c>
      <c r="FV240" s="873">
        <v>0</v>
      </c>
      <c r="FW240" s="873">
        <v>0</v>
      </c>
      <c r="FX240" s="873">
        <v>0</v>
      </c>
      <c r="FY240" s="873">
        <v>0</v>
      </c>
      <c r="FZ240" s="873">
        <v>0</v>
      </c>
      <c r="GA240" s="873">
        <v>-499</v>
      </c>
      <c r="GB240" s="873">
        <v>0</v>
      </c>
      <c r="GC240" s="873">
        <v>-499</v>
      </c>
      <c r="GD240" s="873">
        <v>-20533947</v>
      </c>
      <c r="GE240" s="873">
        <v>0</v>
      </c>
      <c r="GF240" s="873">
        <v>-20533947</v>
      </c>
      <c r="GG240" s="873">
        <v>-47607</v>
      </c>
      <c r="GH240" s="873">
        <v>0</v>
      </c>
      <c r="GI240" s="873">
        <v>-47607</v>
      </c>
      <c r="GJ240" s="873">
        <v>-304756</v>
      </c>
      <c r="GK240" s="873">
        <v>0</v>
      </c>
      <c r="GL240" s="873">
        <v>-304756</v>
      </c>
      <c r="GM240" s="873">
        <v>-20958556</v>
      </c>
      <c r="GN240" s="873">
        <v>0</v>
      </c>
      <c r="GO240" s="873">
        <v>-20958556</v>
      </c>
      <c r="GP240" s="873">
        <v>-6707</v>
      </c>
      <c r="GQ240" s="873">
        <v>0</v>
      </c>
      <c r="GR240" s="873">
        <v>-6707</v>
      </c>
      <c r="GS240" s="873">
        <v>0</v>
      </c>
      <c r="GT240" s="873">
        <v>0</v>
      </c>
      <c r="GU240" s="873">
        <v>0</v>
      </c>
      <c r="GV240" s="873">
        <v>-6707</v>
      </c>
      <c r="GW240" s="873">
        <v>0</v>
      </c>
      <c r="GX240" s="873">
        <v>-6707</v>
      </c>
      <c r="GY240" s="873">
        <v>53947588</v>
      </c>
      <c r="GZ240" s="873">
        <v>0</v>
      </c>
      <c r="HA240" s="873">
        <v>53947588</v>
      </c>
      <c r="HB240" s="873">
        <v>-8446</v>
      </c>
      <c r="HC240" s="873">
        <v>0</v>
      </c>
      <c r="HD240" s="873">
        <v>-8446</v>
      </c>
      <c r="HE240" s="873">
        <v>-9017067</v>
      </c>
      <c r="HF240" s="873">
        <v>0</v>
      </c>
      <c r="HG240" s="873">
        <v>-9017067</v>
      </c>
      <c r="HH240" s="873">
        <v>-1932858</v>
      </c>
      <c r="HI240" s="873">
        <v>0</v>
      </c>
      <c r="HJ240" s="873">
        <v>-1932858</v>
      </c>
      <c r="HK240" s="873">
        <v>-65446</v>
      </c>
      <c r="HL240" s="873">
        <v>0</v>
      </c>
      <c r="HM240" s="873">
        <v>-65446</v>
      </c>
      <c r="HN240" s="873">
        <v>-20958556</v>
      </c>
      <c r="HO240" s="873">
        <v>0</v>
      </c>
      <c r="HP240" s="873">
        <v>-20958556</v>
      </c>
      <c r="HQ240" s="873">
        <v>-6707</v>
      </c>
      <c r="HR240" s="873">
        <v>0</v>
      </c>
      <c r="HS240" s="873">
        <v>-6707</v>
      </c>
      <c r="HT240" s="873">
        <v>-31989080</v>
      </c>
      <c r="HU240" s="873">
        <v>0</v>
      </c>
      <c r="HV240" s="873">
        <v>-31989080</v>
      </c>
      <c r="HW240" s="873">
        <v>21958508</v>
      </c>
      <c r="HX240" s="873">
        <v>0</v>
      </c>
      <c r="HY240" s="873">
        <v>21958508</v>
      </c>
      <c r="HZ240" s="870" t="s">
        <v>701</v>
      </c>
      <c r="IA240" s="870" t="s">
        <v>687</v>
      </c>
      <c r="IB240" s="870" t="s">
        <v>1907</v>
      </c>
      <c r="IC240" s="870" t="s">
        <v>2736</v>
      </c>
      <c r="ID240" s="870" t="s">
        <v>2976</v>
      </c>
    </row>
    <row r="241" spans="1:238" x14ac:dyDescent="0.2">
      <c r="A241" s="870" t="s">
        <v>3069</v>
      </c>
      <c r="B241" s="870" t="s">
        <v>528</v>
      </c>
      <c r="C241" s="870" t="s">
        <v>527</v>
      </c>
      <c r="D241" s="873">
        <v>61700517</v>
      </c>
      <c r="E241" s="873">
        <v>0</v>
      </c>
      <c r="F241" s="873">
        <v>61700517</v>
      </c>
      <c r="G241" s="873">
        <v>-785408</v>
      </c>
      <c r="H241" s="873">
        <v>0</v>
      </c>
      <c r="I241" s="873">
        <v>-785408</v>
      </c>
      <c r="J241" s="873">
        <v>-375604</v>
      </c>
      <c r="K241" s="873">
        <v>0</v>
      </c>
      <c r="L241" s="873">
        <v>-375604</v>
      </c>
      <c r="M241" s="873">
        <v>93949</v>
      </c>
      <c r="N241" s="873">
        <v>0</v>
      </c>
      <c r="O241" s="873">
        <v>93949</v>
      </c>
      <c r="P241" s="873">
        <v>74134</v>
      </c>
      <c r="Q241" s="873">
        <v>0</v>
      </c>
      <c r="R241" s="873">
        <v>74134</v>
      </c>
      <c r="S241" s="873">
        <v>13337</v>
      </c>
      <c r="T241" s="873">
        <v>0</v>
      </c>
      <c r="U241" s="873">
        <v>13337</v>
      </c>
      <c r="V241" s="873">
        <v>-194184</v>
      </c>
      <c r="W241" s="873">
        <v>0</v>
      </c>
      <c r="X241" s="873">
        <v>-194184</v>
      </c>
      <c r="Y241" s="873">
        <v>-11622043</v>
      </c>
      <c r="Z241" s="873">
        <v>0</v>
      </c>
      <c r="AA241" s="873">
        <v>-11622043</v>
      </c>
      <c r="AB241" s="873">
        <v>-4146</v>
      </c>
      <c r="AC241" s="873">
        <v>0</v>
      </c>
      <c r="AD241" s="873">
        <v>-4146</v>
      </c>
      <c r="AE241" s="873">
        <v>-741861</v>
      </c>
      <c r="AF241" s="873">
        <v>0</v>
      </c>
      <c r="AG241" s="873">
        <v>-741861</v>
      </c>
      <c r="AH241" s="873">
        <v>681</v>
      </c>
      <c r="AI241" s="873">
        <v>0</v>
      </c>
      <c r="AJ241" s="873">
        <v>681</v>
      </c>
      <c r="AK241" s="873">
        <v>0</v>
      </c>
      <c r="AL241" s="873">
        <v>0</v>
      </c>
      <c r="AM241" s="873">
        <v>0</v>
      </c>
      <c r="AN241" s="873">
        <v>-16965</v>
      </c>
      <c r="AO241" s="873">
        <v>0</v>
      </c>
      <c r="AP241" s="873">
        <v>-16965</v>
      </c>
      <c r="AQ241" s="873">
        <v>0</v>
      </c>
      <c r="AR241" s="873">
        <v>0</v>
      </c>
      <c r="AS241" s="873">
        <v>0</v>
      </c>
      <c r="AT241" s="873">
        <v>-725577</v>
      </c>
      <c r="AU241" s="873">
        <v>0</v>
      </c>
      <c r="AV241" s="873">
        <v>-725577</v>
      </c>
      <c r="AW241" s="873">
        <v>2332</v>
      </c>
      <c r="AX241" s="873">
        <v>0</v>
      </c>
      <c r="AY241" s="873">
        <v>2332</v>
      </c>
      <c r="AZ241" s="873">
        <v>805475</v>
      </c>
      <c r="BA241" s="873">
        <v>0</v>
      </c>
      <c r="BB241" s="873">
        <v>805475</v>
      </c>
      <c r="BC241" s="873">
        <v>-23922</v>
      </c>
      <c r="BD241" s="873">
        <v>0</v>
      </c>
      <c r="BE241" s="873">
        <v>-23922</v>
      </c>
      <c r="BF241" s="873">
        <v>-3505696</v>
      </c>
      <c r="BG241" s="873">
        <v>0</v>
      </c>
      <c r="BH241" s="873">
        <v>-3505696</v>
      </c>
      <c r="BI241" s="873">
        <v>-186545</v>
      </c>
      <c r="BJ241" s="873">
        <v>0</v>
      </c>
      <c r="BK241" s="873">
        <v>-186545</v>
      </c>
      <c r="BL241" s="873">
        <v>-129118</v>
      </c>
      <c r="BM241" s="873">
        <v>0</v>
      </c>
      <c r="BN241" s="873">
        <v>-129118</v>
      </c>
      <c r="BO241" s="873">
        <v>0</v>
      </c>
      <c r="BP241" s="873">
        <v>0</v>
      </c>
      <c r="BQ241" s="873">
        <v>0</v>
      </c>
      <c r="BR241" s="873">
        <v>-22158</v>
      </c>
      <c r="BS241" s="873">
        <v>0</v>
      </c>
      <c r="BT241" s="873">
        <v>-22158</v>
      </c>
      <c r="BU241" s="873">
        <v>0</v>
      </c>
      <c r="BV241" s="873">
        <v>0</v>
      </c>
      <c r="BW241" s="873">
        <v>0</v>
      </c>
      <c r="BX241" s="873">
        <v>0</v>
      </c>
      <c r="BY241" s="873">
        <v>0</v>
      </c>
      <c r="BZ241" s="873">
        <v>0</v>
      </c>
      <c r="CA241" s="873">
        <v>0</v>
      </c>
      <c r="CB241" s="873">
        <v>0</v>
      </c>
      <c r="CC241" s="873">
        <v>0</v>
      </c>
      <c r="CD241" s="873">
        <v>-15425868</v>
      </c>
      <c r="CE241" s="873">
        <v>0</v>
      </c>
      <c r="CF241" s="873">
        <v>-15425868</v>
      </c>
      <c r="CG241" s="873">
        <v>0</v>
      </c>
      <c r="CH241" s="873">
        <v>0</v>
      </c>
      <c r="CI241" s="873">
        <v>0</v>
      </c>
      <c r="CJ241" s="873">
        <v>0</v>
      </c>
      <c r="CK241" s="873">
        <v>0</v>
      </c>
      <c r="CL241" s="873">
        <v>0</v>
      </c>
      <c r="CM241" s="873">
        <v>-726185</v>
      </c>
      <c r="CN241" s="873">
        <v>0</v>
      </c>
      <c r="CO241" s="873">
        <v>-726185</v>
      </c>
      <c r="CP241" s="873">
        <v>-8798</v>
      </c>
      <c r="CQ241" s="873">
        <v>0</v>
      </c>
      <c r="CR241" s="873">
        <v>-8798</v>
      </c>
      <c r="CS241" s="873">
        <v>-734983</v>
      </c>
      <c r="CT241" s="873">
        <v>0</v>
      </c>
      <c r="CU241" s="873">
        <v>-734983</v>
      </c>
      <c r="CV241" s="873">
        <v>-90698</v>
      </c>
      <c r="CW241" s="873">
        <v>0</v>
      </c>
      <c r="CX241" s="873">
        <v>-90698</v>
      </c>
      <c r="CY241" s="873">
        <v>-2011</v>
      </c>
      <c r="CZ241" s="873">
        <v>0</v>
      </c>
      <c r="DA241" s="873">
        <v>-2011</v>
      </c>
      <c r="DB241" s="873">
        <v>-23890</v>
      </c>
      <c r="DC241" s="873">
        <v>0</v>
      </c>
      <c r="DD241" s="873">
        <v>-23890</v>
      </c>
      <c r="DE241" s="873">
        <v>3873</v>
      </c>
      <c r="DF241" s="873">
        <v>0</v>
      </c>
      <c r="DG241" s="873">
        <v>3873</v>
      </c>
      <c r="DH241" s="873">
        <v>-10457</v>
      </c>
      <c r="DI241" s="873">
        <v>0</v>
      </c>
      <c r="DJ241" s="873">
        <v>-10457</v>
      </c>
      <c r="DK241" s="873">
        <v>0</v>
      </c>
      <c r="DL241" s="873">
        <v>0</v>
      </c>
      <c r="DM241" s="873">
        <v>0</v>
      </c>
      <c r="DN241" s="873">
        <v>0</v>
      </c>
      <c r="DO241" s="873">
        <v>0</v>
      </c>
      <c r="DP241" s="873">
        <v>0</v>
      </c>
      <c r="DQ241" s="873">
        <v>0</v>
      </c>
      <c r="DR241" s="873">
        <v>0</v>
      </c>
      <c r="DS241" s="873">
        <v>0</v>
      </c>
      <c r="DT241" s="873">
        <v>-10359</v>
      </c>
      <c r="DU241" s="873">
        <v>0</v>
      </c>
      <c r="DV241" s="873">
        <v>-10359</v>
      </c>
      <c r="DW241" s="873">
        <v>0</v>
      </c>
      <c r="DX241" s="873">
        <v>0</v>
      </c>
      <c r="DY241" s="873">
        <v>0</v>
      </c>
      <c r="DZ241" s="873">
        <v>0</v>
      </c>
      <c r="EA241" s="873">
        <v>0</v>
      </c>
      <c r="EB241" s="873">
        <v>0</v>
      </c>
      <c r="EC241" s="873">
        <v>0</v>
      </c>
      <c r="ED241" s="873">
        <v>0</v>
      </c>
      <c r="EE241" s="873">
        <v>0</v>
      </c>
      <c r="EF241" s="873">
        <v>0</v>
      </c>
      <c r="EG241" s="873">
        <v>0</v>
      </c>
      <c r="EH241" s="873">
        <v>-133542</v>
      </c>
      <c r="EI241" s="873">
        <v>0</v>
      </c>
      <c r="EJ241" s="873">
        <v>-133542</v>
      </c>
      <c r="EK241" s="873">
        <v>0</v>
      </c>
      <c r="EL241" s="873">
        <v>0</v>
      </c>
      <c r="EM241" s="873">
        <v>0</v>
      </c>
      <c r="EN241" s="873">
        <v>0</v>
      </c>
      <c r="EO241" s="873">
        <v>0</v>
      </c>
      <c r="EP241" s="873">
        <v>0</v>
      </c>
      <c r="EQ241" s="873">
        <v>-7562</v>
      </c>
      <c r="ER241" s="873">
        <v>0</v>
      </c>
      <c r="ES241" s="873">
        <v>-7562</v>
      </c>
      <c r="ET241" s="873">
        <v>0</v>
      </c>
      <c r="EU241" s="873">
        <v>0</v>
      </c>
      <c r="EV241" s="873">
        <v>0</v>
      </c>
      <c r="EW241" s="873">
        <v>5473</v>
      </c>
      <c r="EX241" s="873">
        <v>0</v>
      </c>
      <c r="EY241" s="873">
        <v>5473</v>
      </c>
      <c r="EZ241" s="873">
        <v>0</v>
      </c>
      <c r="FA241" s="873">
        <v>0</v>
      </c>
      <c r="FB241" s="873">
        <v>0</v>
      </c>
      <c r="FC241" s="873">
        <v>-22158</v>
      </c>
      <c r="FD241" s="873">
        <v>0</v>
      </c>
      <c r="FE241" s="873">
        <v>-22158</v>
      </c>
      <c r="FF241" s="873">
        <v>0</v>
      </c>
      <c r="FG241" s="873">
        <v>0</v>
      </c>
      <c r="FH241" s="873">
        <v>0</v>
      </c>
      <c r="FI241" s="873">
        <v>-1500</v>
      </c>
      <c r="FJ241" s="873">
        <v>0</v>
      </c>
      <c r="FK241" s="873">
        <v>-1500</v>
      </c>
      <c r="FL241" s="873">
        <v>0</v>
      </c>
      <c r="FM241" s="873">
        <v>0</v>
      </c>
      <c r="FN241" s="873">
        <v>0</v>
      </c>
      <c r="FO241" s="873">
        <v>-39463</v>
      </c>
      <c r="FP241" s="873">
        <v>0</v>
      </c>
      <c r="FQ241" s="873">
        <v>-39463</v>
      </c>
      <c r="FR241" s="873">
        <v>5794</v>
      </c>
      <c r="FS241" s="873">
        <v>0</v>
      </c>
      <c r="FT241" s="873">
        <v>5794</v>
      </c>
      <c r="FU241" s="873">
        <v>-11162</v>
      </c>
      <c r="FV241" s="873">
        <v>0</v>
      </c>
      <c r="FW241" s="873">
        <v>-11162</v>
      </c>
      <c r="FX241" s="873">
        <v>16439</v>
      </c>
      <c r="FY241" s="873">
        <v>0</v>
      </c>
      <c r="FZ241" s="873">
        <v>16439</v>
      </c>
      <c r="GA241" s="873">
        <v>0</v>
      </c>
      <c r="GB241" s="873">
        <v>0</v>
      </c>
      <c r="GC241" s="873">
        <v>0</v>
      </c>
      <c r="GD241" s="873">
        <v>-30697799</v>
      </c>
      <c r="GE241" s="873">
        <v>0</v>
      </c>
      <c r="GF241" s="873">
        <v>-30697799</v>
      </c>
      <c r="GG241" s="873">
        <v>-130863</v>
      </c>
      <c r="GH241" s="873">
        <v>0</v>
      </c>
      <c r="GI241" s="873">
        <v>-130863</v>
      </c>
      <c r="GJ241" s="873">
        <v>-43345</v>
      </c>
      <c r="GK241" s="873">
        <v>0</v>
      </c>
      <c r="GL241" s="873">
        <v>-43345</v>
      </c>
      <c r="GM241" s="873">
        <v>-30926146</v>
      </c>
      <c r="GN241" s="873">
        <v>0</v>
      </c>
      <c r="GO241" s="873">
        <v>-30926146</v>
      </c>
      <c r="GP241" s="873">
        <v>0</v>
      </c>
      <c r="GQ241" s="873">
        <v>0</v>
      </c>
      <c r="GR241" s="873">
        <v>0</v>
      </c>
      <c r="GS241" s="873">
        <v>0</v>
      </c>
      <c r="GT241" s="873">
        <v>0</v>
      </c>
      <c r="GU241" s="873">
        <v>0</v>
      </c>
      <c r="GV241" s="873">
        <v>0</v>
      </c>
      <c r="GW241" s="873">
        <v>0</v>
      </c>
      <c r="GX241" s="873">
        <v>0</v>
      </c>
      <c r="GY241" s="873">
        <v>60915109</v>
      </c>
      <c r="GZ241" s="873">
        <v>0</v>
      </c>
      <c r="HA241" s="873">
        <v>60915109</v>
      </c>
      <c r="HB241" s="873">
        <v>-194184</v>
      </c>
      <c r="HC241" s="873">
        <v>0</v>
      </c>
      <c r="HD241" s="873">
        <v>-194184</v>
      </c>
      <c r="HE241" s="873">
        <v>-15425868</v>
      </c>
      <c r="HF241" s="873">
        <v>0</v>
      </c>
      <c r="HG241" s="873">
        <v>-15425868</v>
      </c>
      <c r="HH241" s="873">
        <v>-734983</v>
      </c>
      <c r="HI241" s="873">
        <v>0</v>
      </c>
      <c r="HJ241" s="873">
        <v>-734983</v>
      </c>
      <c r="HK241" s="873">
        <v>-133542</v>
      </c>
      <c r="HL241" s="873">
        <v>0</v>
      </c>
      <c r="HM241" s="873">
        <v>-133542</v>
      </c>
      <c r="HN241" s="873">
        <v>-30926146</v>
      </c>
      <c r="HO241" s="873">
        <v>0</v>
      </c>
      <c r="HP241" s="873">
        <v>-30926146</v>
      </c>
      <c r="HQ241" s="873">
        <v>0</v>
      </c>
      <c r="HR241" s="873">
        <v>0</v>
      </c>
      <c r="HS241" s="873">
        <v>0</v>
      </c>
      <c r="HT241" s="873">
        <v>-47414723</v>
      </c>
      <c r="HU241" s="873">
        <v>0</v>
      </c>
      <c r="HV241" s="873">
        <v>-47414723</v>
      </c>
      <c r="HW241" s="873">
        <v>13500386</v>
      </c>
      <c r="HX241" s="873">
        <v>0</v>
      </c>
      <c r="HY241" s="873">
        <v>13500386</v>
      </c>
      <c r="HZ241" s="870" t="s">
        <v>725</v>
      </c>
      <c r="IA241" s="870" t="s">
        <v>687</v>
      </c>
      <c r="IB241" s="870" t="s">
        <v>1907</v>
      </c>
      <c r="IC241" s="870" t="s">
        <v>2738</v>
      </c>
      <c r="ID241" s="870" t="s">
        <v>2977</v>
      </c>
    </row>
    <row r="242" spans="1:238" x14ac:dyDescent="0.2">
      <c r="A242" s="870" t="s">
        <v>3070</v>
      </c>
      <c r="B242" s="870" t="s">
        <v>530</v>
      </c>
      <c r="C242" s="870" t="s">
        <v>529</v>
      </c>
      <c r="D242" s="873">
        <v>43320725</v>
      </c>
      <c r="E242" s="873">
        <v>935149</v>
      </c>
      <c r="F242" s="873">
        <v>44255874</v>
      </c>
      <c r="G242" s="873">
        <v>-1235713</v>
      </c>
      <c r="H242" s="873">
        <v>-5675</v>
      </c>
      <c r="I242" s="873">
        <v>-1241388</v>
      </c>
      <c r="J242" s="873">
        <v>-215860</v>
      </c>
      <c r="K242" s="873">
        <v>0</v>
      </c>
      <c r="L242" s="873">
        <v>-215860</v>
      </c>
      <c r="M242" s="873">
        <v>166255</v>
      </c>
      <c r="N242" s="873">
        <v>0</v>
      </c>
      <c r="O242" s="873">
        <v>166255</v>
      </c>
      <c r="P242" s="873">
        <v>180797</v>
      </c>
      <c r="Q242" s="873">
        <v>0</v>
      </c>
      <c r="R242" s="873">
        <v>180797</v>
      </c>
      <c r="S242" s="873">
        <v>58940</v>
      </c>
      <c r="T242" s="873">
        <v>0</v>
      </c>
      <c r="U242" s="873">
        <v>58940</v>
      </c>
      <c r="V242" s="873">
        <v>190132</v>
      </c>
      <c r="W242" s="873">
        <v>0</v>
      </c>
      <c r="X242" s="873">
        <v>190132</v>
      </c>
      <c r="Y242" s="873">
        <v>-5147196</v>
      </c>
      <c r="Z242" s="873">
        <v>-5198</v>
      </c>
      <c r="AA242" s="873">
        <v>-5152394</v>
      </c>
      <c r="AB242" s="873">
        <v>-7420</v>
      </c>
      <c r="AC242" s="873">
        <v>0</v>
      </c>
      <c r="AD242" s="873">
        <v>-7420</v>
      </c>
      <c r="AE242" s="873">
        <v>-168275</v>
      </c>
      <c r="AF242" s="873">
        <v>0</v>
      </c>
      <c r="AG242" s="873">
        <v>-168275</v>
      </c>
      <c r="AH242" s="873">
        <v>-1125</v>
      </c>
      <c r="AI242" s="873">
        <v>0</v>
      </c>
      <c r="AJ242" s="873">
        <v>-1125</v>
      </c>
      <c r="AK242" s="873">
        <v>0</v>
      </c>
      <c r="AL242" s="873">
        <v>0</v>
      </c>
      <c r="AM242" s="873">
        <v>0</v>
      </c>
      <c r="AN242" s="873">
        <v>-18060</v>
      </c>
      <c r="AO242" s="873">
        <v>0</v>
      </c>
      <c r="AP242" s="873">
        <v>-18060</v>
      </c>
      <c r="AQ242" s="873">
        <v>0</v>
      </c>
      <c r="AR242" s="873">
        <v>0</v>
      </c>
      <c r="AS242" s="873">
        <v>0</v>
      </c>
      <c r="AT242" s="873">
        <v>-149090</v>
      </c>
      <c r="AU242" s="873">
        <v>0</v>
      </c>
      <c r="AV242" s="873">
        <v>-149090</v>
      </c>
      <c r="AW242" s="873">
        <v>0</v>
      </c>
      <c r="AX242" s="873">
        <v>0</v>
      </c>
      <c r="AY242" s="873">
        <v>0</v>
      </c>
      <c r="AZ242" s="873">
        <v>719141</v>
      </c>
      <c r="BA242" s="873">
        <v>21513</v>
      </c>
      <c r="BB242" s="873">
        <v>740654</v>
      </c>
      <c r="BC242" s="873">
        <v>-16976</v>
      </c>
      <c r="BD242" s="873">
        <v>-150</v>
      </c>
      <c r="BE242" s="873">
        <v>-17126</v>
      </c>
      <c r="BF242" s="873">
        <v>-4508950</v>
      </c>
      <c r="BG242" s="873">
        <v>-399718</v>
      </c>
      <c r="BH242" s="873">
        <v>-4908668</v>
      </c>
      <c r="BI242" s="873">
        <v>1450</v>
      </c>
      <c r="BJ242" s="873">
        <v>0</v>
      </c>
      <c r="BK242" s="873">
        <v>1450</v>
      </c>
      <c r="BL242" s="873">
        <v>-76847</v>
      </c>
      <c r="BM242" s="873">
        <v>0</v>
      </c>
      <c r="BN242" s="873">
        <v>-76847</v>
      </c>
      <c r="BO242" s="873">
        <v>0</v>
      </c>
      <c r="BP242" s="873">
        <v>0</v>
      </c>
      <c r="BQ242" s="873">
        <v>0</v>
      </c>
      <c r="BR242" s="873">
        <v>-68016</v>
      </c>
      <c r="BS242" s="873">
        <v>0</v>
      </c>
      <c r="BT242" s="873">
        <v>-68016</v>
      </c>
      <c r="BU242" s="873">
        <v>546</v>
      </c>
      <c r="BV242" s="873">
        <v>0</v>
      </c>
      <c r="BW242" s="873">
        <v>546</v>
      </c>
      <c r="BX242" s="873">
        <v>0</v>
      </c>
      <c r="BY242" s="873">
        <v>0</v>
      </c>
      <c r="BZ242" s="873">
        <v>0</v>
      </c>
      <c r="CA242" s="873">
        <v>0</v>
      </c>
      <c r="CB242" s="873">
        <v>0</v>
      </c>
      <c r="CC242" s="873">
        <v>0</v>
      </c>
      <c r="CD242" s="873">
        <v>-9265123</v>
      </c>
      <c r="CE242" s="873">
        <v>-383553</v>
      </c>
      <c r="CF242" s="873">
        <v>-9648676</v>
      </c>
      <c r="CG242" s="873">
        <v>-1703</v>
      </c>
      <c r="CH242" s="873">
        <v>0</v>
      </c>
      <c r="CI242" s="873">
        <v>-1703</v>
      </c>
      <c r="CJ242" s="873">
        <v>0</v>
      </c>
      <c r="CK242" s="873">
        <v>0</v>
      </c>
      <c r="CL242" s="873">
        <v>0</v>
      </c>
      <c r="CM242" s="873">
        <v>-1022327</v>
      </c>
      <c r="CN242" s="873">
        <v>0</v>
      </c>
      <c r="CO242" s="873">
        <v>-1022327</v>
      </c>
      <c r="CP242" s="873">
        <v>6341</v>
      </c>
      <c r="CQ242" s="873">
        <v>0</v>
      </c>
      <c r="CR242" s="873">
        <v>6341</v>
      </c>
      <c r="CS242" s="873">
        <v>-1017689</v>
      </c>
      <c r="CT242" s="873">
        <v>0</v>
      </c>
      <c r="CU242" s="873">
        <v>-1017689</v>
      </c>
      <c r="CV242" s="873">
        <v>-127920</v>
      </c>
      <c r="CW242" s="873">
        <v>0</v>
      </c>
      <c r="CX242" s="873">
        <v>-127920</v>
      </c>
      <c r="CY242" s="873">
        <v>1628</v>
      </c>
      <c r="CZ242" s="873">
        <v>0</v>
      </c>
      <c r="DA242" s="873">
        <v>1628</v>
      </c>
      <c r="DB242" s="873">
        <v>-110370</v>
      </c>
      <c r="DC242" s="873">
        <v>0</v>
      </c>
      <c r="DD242" s="873">
        <v>-110370</v>
      </c>
      <c r="DE242" s="873">
        <v>515</v>
      </c>
      <c r="DF242" s="873">
        <v>0</v>
      </c>
      <c r="DG242" s="873">
        <v>515</v>
      </c>
      <c r="DH242" s="873">
        <v>-12466</v>
      </c>
      <c r="DI242" s="873">
        <v>0</v>
      </c>
      <c r="DJ242" s="873">
        <v>-12466</v>
      </c>
      <c r="DK242" s="873">
        <v>0</v>
      </c>
      <c r="DL242" s="873">
        <v>0</v>
      </c>
      <c r="DM242" s="873">
        <v>0</v>
      </c>
      <c r="DN242" s="873">
        <v>0</v>
      </c>
      <c r="DO242" s="873">
        <v>0</v>
      </c>
      <c r="DP242" s="873">
        <v>0</v>
      </c>
      <c r="DQ242" s="873">
        <v>0</v>
      </c>
      <c r="DR242" s="873">
        <v>0</v>
      </c>
      <c r="DS242" s="873">
        <v>0</v>
      </c>
      <c r="DT242" s="873">
        <v>-21141</v>
      </c>
      <c r="DU242" s="873">
        <v>0</v>
      </c>
      <c r="DV242" s="873">
        <v>-21141</v>
      </c>
      <c r="DW242" s="873">
        <v>-2270</v>
      </c>
      <c r="DX242" s="873">
        <v>0</v>
      </c>
      <c r="DY242" s="873">
        <v>-2270</v>
      </c>
      <c r="DZ242" s="873">
        <v>-117495</v>
      </c>
      <c r="EA242" s="873">
        <v>-403372</v>
      </c>
      <c r="EB242" s="873">
        <v>-520867</v>
      </c>
      <c r="EC242" s="873">
        <v>-6838</v>
      </c>
      <c r="ED242" s="873">
        <v>-19790</v>
      </c>
      <c r="EE242" s="873">
        <v>-26628</v>
      </c>
      <c r="EF242" s="873">
        <v>-423162</v>
      </c>
      <c r="EG242" s="873">
        <v>0</v>
      </c>
      <c r="EH242" s="873">
        <v>-396357</v>
      </c>
      <c r="EI242" s="873">
        <v>-423162</v>
      </c>
      <c r="EJ242" s="873">
        <v>-819519</v>
      </c>
      <c r="EK242" s="873">
        <v>0</v>
      </c>
      <c r="EL242" s="873">
        <v>0</v>
      </c>
      <c r="EM242" s="873">
        <v>0</v>
      </c>
      <c r="EN242" s="873">
        <v>0</v>
      </c>
      <c r="EO242" s="873">
        <v>0</v>
      </c>
      <c r="EP242" s="873">
        <v>0</v>
      </c>
      <c r="EQ242" s="873">
        <v>0</v>
      </c>
      <c r="ER242" s="873">
        <v>0</v>
      </c>
      <c r="ES242" s="873">
        <v>0</v>
      </c>
      <c r="ET242" s="873">
        <v>0</v>
      </c>
      <c r="EU242" s="873">
        <v>0</v>
      </c>
      <c r="EV242" s="873">
        <v>0</v>
      </c>
      <c r="EW242" s="873">
        <v>0</v>
      </c>
      <c r="EX242" s="873">
        <v>0</v>
      </c>
      <c r="EY242" s="873">
        <v>0</v>
      </c>
      <c r="EZ242" s="873">
        <v>14</v>
      </c>
      <c r="FA242" s="873">
        <v>0</v>
      </c>
      <c r="FB242" s="873">
        <v>14</v>
      </c>
      <c r="FC242" s="873">
        <v>-67695</v>
      </c>
      <c r="FD242" s="873">
        <v>0</v>
      </c>
      <c r="FE242" s="873">
        <v>-67695</v>
      </c>
      <c r="FF242" s="873">
        <v>-2689</v>
      </c>
      <c r="FG242" s="873">
        <v>0</v>
      </c>
      <c r="FH242" s="873">
        <v>-2689</v>
      </c>
      <c r="FI242" s="873">
        <v>-1500</v>
      </c>
      <c r="FJ242" s="873">
        <v>0</v>
      </c>
      <c r="FK242" s="873">
        <v>-1500</v>
      </c>
      <c r="FL242" s="873">
        <v>0</v>
      </c>
      <c r="FM242" s="873">
        <v>0</v>
      </c>
      <c r="FN242" s="873">
        <v>0</v>
      </c>
      <c r="FO242" s="873">
        <v>-2512</v>
      </c>
      <c r="FP242" s="873">
        <v>0</v>
      </c>
      <c r="FQ242" s="873">
        <v>-2512</v>
      </c>
      <c r="FR242" s="873">
        <v>0</v>
      </c>
      <c r="FS242" s="873">
        <v>0</v>
      </c>
      <c r="FT242" s="873">
        <v>0</v>
      </c>
      <c r="FU242" s="873">
        <v>0</v>
      </c>
      <c r="FV242" s="873">
        <v>0</v>
      </c>
      <c r="FW242" s="873">
        <v>0</v>
      </c>
      <c r="FX242" s="873">
        <v>1335</v>
      </c>
      <c r="FY242" s="873">
        <v>0</v>
      </c>
      <c r="FZ242" s="873">
        <v>1335</v>
      </c>
      <c r="GA242" s="873">
        <v>0</v>
      </c>
      <c r="GB242" s="873">
        <v>0</v>
      </c>
      <c r="GC242" s="873">
        <v>0</v>
      </c>
      <c r="GD242" s="873">
        <v>-13952979</v>
      </c>
      <c r="GE242" s="873">
        <v>0</v>
      </c>
      <c r="GF242" s="873">
        <v>-13952979</v>
      </c>
      <c r="GG242" s="873">
        <v>-44087</v>
      </c>
      <c r="GH242" s="873">
        <v>0</v>
      </c>
      <c r="GI242" s="873">
        <v>-44087</v>
      </c>
      <c r="GJ242" s="873">
        <v>-124086</v>
      </c>
      <c r="GK242" s="873">
        <v>0</v>
      </c>
      <c r="GL242" s="873">
        <v>-124086</v>
      </c>
      <c r="GM242" s="873">
        <v>-14194199</v>
      </c>
      <c r="GN242" s="873">
        <v>0</v>
      </c>
      <c r="GO242" s="873">
        <v>-14194199</v>
      </c>
      <c r="GP242" s="873">
        <v>-2544</v>
      </c>
      <c r="GQ242" s="873">
        <v>0</v>
      </c>
      <c r="GR242" s="873">
        <v>-2544</v>
      </c>
      <c r="GS242" s="873">
        <v>117</v>
      </c>
      <c r="GT242" s="873">
        <v>0</v>
      </c>
      <c r="GU242" s="873">
        <v>117</v>
      </c>
      <c r="GV242" s="873">
        <v>-2427</v>
      </c>
      <c r="GW242" s="873">
        <v>0</v>
      </c>
      <c r="GX242" s="873">
        <v>-2427</v>
      </c>
      <c r="GY242" s="873">
        <v>42085012</v>
      </c>
      <c r="GZ242" s="873">
        <v>929474</v>
      </c>
      <c r="HA242" s="873">
        <v>43014486</v>
      </c>
      <c r="HB242" s="873">
        <v>190132</v>
      </c>
      <c r="HC242" s="873">
        <v>0</v>
      </c>
      <c r="HD242" s="873">
        <v>190132</v>
      </c>
      <c r="HE242" s="873">
        <v>-9265123</v>
      </c>
      <c r="HF242" s="873">
        <v>-383553</v>
      </c>
      <c r="HG242" s="873">
        <v>-9648676</v>
      </c>
      <c r="HH242" s="873">
        <v>-1017689</v>
      </c>
      <c r="HI242" s="873">
        <v>0</v>
      </c>
      <c r="HJ242" s="873">
        <v>-1017689</v>
      </c>
      <c r="HK242" s="873">
        <v>-396357</v>
      </c>
      <c r="HL242" s="873">
        <v>-423162</v>
      </c>
      <c r="HM242" s="873">
        <v>-819519</v>
      </c>
      <c r="HN242" s="873">
        <v>-14194199</v>
      </c>
      <c r="HO242" s="873">
        <v>0</v>
      </c>
      <c r="HP242" s="873">
        <v>-14194199</v>
      </c>
      <c r="HQ242" s="873">
        <v>-2427</v>
      </c>
      <c r="HR242" s="873">
        <v>0</v>
      </c>
      <c r="HS242" s="873">
        <v>-2427</v>
      </c>
      <c r="HT242" s="873">
        <v>-24685663</v>
      </c>
      <c r="HU242" s="873">
        <v>-806715</v>
      </c>
      <c r="HV242" s="873">
        <v>-25492378</v>
      </c>
      <c r="HW242" s="873">
        <v>17399349</v>
      </c>
      <c r="HX242" s="873">
        <v>122759</v>
      </c>
      <c r="HY242" s="873">
        <v>17522108</v>
      </c>
      <c r="HZ242" s="870" t="s">
        <v>724</v>
      </c>
      <c r="IA242" s="870" t="s">
        <v>687</v>
      </c>
      <c r="IB242" s="870" t="s">
        <v>1907</v>
      </c>
      <c r="IC242" s="870" t="s">
        <v>2734</v>
      </c>
      <c r="ID242" s="870" t="s">
        <v>2978</v>
      </c>
    </row>
    <row r="243" spans="1:238" x14ac:dyDescent="0.2">
      <c r="A243" s="870" t="s">
        <v>3069</v>
      </c>
      <c r="B243" s="870" t="s">
        <v>532</v>
      </c>
      <c r="C243" s="870" t="s">
        <v>531</v>
      </c>
      <c r="D243" s="873">
        <v>32037520</v>
      </c>
      <c r="E243" s="873">
        <v>0</v>
      </c>
      <c r="F243" s="873">
        <v>32037520</v>
      </c>
      <c r="G243" s="873">
        <v>-452563</v>
      </c>
      <c r="H243" s="873">
        <v>0</v>
      </c>
      <c r="I243" s="873">
        <v>-452563</v>
      </c>
      <c r="J243" s="873">
        <v>-173835</v>
      </c>
      <c r="K243" s="873">
        <v>0</v>
      </c>
      <c r="L243" s="873">
        <v>-173835</v>
      </c>
      <c r="M243" s="873">
        <v>115165</v>
      </c>
      <c r="N243" s="873">
        <v>0</v>
      </c>
      <c r="O243" s="873">
        <v>115165</v>
      </c>
      <c r="P243" s="873">
        <v>63671</v>
      </c>
      <c r="Q243" s="873">
        <v>0</v>
      </c>
      <c r="R243" s="873">
        <v>63671</v>
      </c>
      <c r="S243" s="873">
        <v>-54849</v>
      </c>
      <c r="T243" s="873">
        <v>0</v>
      </c>
      <c r="U243" s="873">
        <v>-54849</v>
      </c>
      <c r="V243" s="873">
        <v>-49848</v>
      </c>
      <c r="W243" s="873">
        <v>0</v>
      </c>
      <c r="X243" s="873">
        <v>-49848</v>
      </c>
      <c r="Y243" s="873">
        <v>-3771607</v>
      </c>
      <c r="Z243" s="873">
        <v>0</v>
      </c>
      <c r="AA243" s="873">
        <v>-3771607</v>
      </c>
      <c r="AB243" s="873">
        <v>0</v>
      </c>
      <c r="AC243" s="873">
        <v>0</v>
      </c>
      <c r="AD243" s="873">
        <v>0</v>
      </c>
      <c r="AE243" s="873">
        <v>-394306</v>
      </c>
      <c r="AF243" s="873">
        <v>0</v>
      </c>
      <c r="AG243" s="873">
        <v>-394306</v>
      </c>
      <c r="AH243" s="873">
        <v>-2799</v>
      </c>
      <c r="AI243" s="873">
        <v>0</v>
      </c>
      <c r="AJ243" s="873">
        <v>-2799</v>
      </c>
      <c r="AK243" s="873">
        <v>0</v>
      </c>
      <c r="AL243" s="873">
        <v>0</v>
      </c>
      <c r="AM243" s="873">
        <v>0</v>
      </c>
      <c r="AN243" s="873">
        <v>-12661</v>
      </c>
      <c r="AO243" s="873">
        <v>0</v>
      </c>
      <c r="AP243" s="873">
        <v>-12661</v>
      </c>
      <c r="AQ243" s="873">
        <v>2704</v>
      </c>
      <c r="AR243" s="873">
        <v>0</v>
      </c>
      <c r="AS243" s="873">
        <v>2704</v>
      </c>
      <c r="AT243" s="873">
        <v>-378846</v>
      </c>
      <c r="AU243" s="873">
        <v>0</v>
      </c>
      <c r="AV243" s="873">
        <v>-378846</v>
      </c>
      <c r="AW243" s="873">
        <v>0</v>
      </c>
      <c r="AX243" s="873">
        <v>0</v>
      </c>
      <c r="AY243" s="873">
        <v>0</v>
      </c>
      <c r="AZ243" s="873">
        <v>533105</v>
      </c>
      <c r="BA243" s="873">
        <v>0</v>
      </c>
      <c r="BB243" s="873">
        <v>533105</v>
      </c>
      <c r="BC243" s="873">
        <v>-14581</v>
      </c>
      <c r="BD243" s="873">
        <v>0</v>
      </c>
      <c r="BE243" s="873">
        <v>-14581</v>
      </c>
      <c r="BF243" s="873">
        <v>-2076063</v>
      </c>
      <c r="BG243" s="873">
        <v>0</v>
      </c>
      <c r="BH243" s="873">
        <v>-2076063</v>
      </c>
      <c r="BI243" s="873">
        <v>-5365</v>
      </c>
      <c r="BJ243" s="873">
        <v>0</v>
      </c>
      <c r="BK243" s="873">
        <v>-5365</v>
      </c>
      <c r="BL243" s="873">
        <v>-5839</v>
      </c>
      <c r="BM243" s="873">
        <v>0</v>
      </c>
      <c r="BN243" s="873">
        <v>-5839</v>
      </c>
      <c r="BO243" s="873">
        <v>-16294</v>
      </c>
      <c r="BP243" s="873">
        <v>0</v>
      </c>
      <c r="BQ243" s="873">
        <v>-16294</v>
      </c>
      <c r="BR243" s="873">
        <v>-2017</v>
      </c>
      <c r="BS243" s="873">
        <v>0</v>
      </c>
      <c r="BT243" s="873">
        <v>-2017</v>
      </c>
      <c r="BU243" s="873">
        <v>0</v>
      </c>
      <c r="BV243" s="873">
        <v>0</v>
      </c>
      <c r="BW243" s="873">
        <v>0</v>
      </c>
      <c r="BX243" s="873">
        <v>0</v>
      </c>
      <c r="BY243" s="873">
        <v>0</v>
      </c>
      <c r="BZ243" s="873">
        <v>0</v>
      </c>
      <c r="CA243" s="873">
        <v>0</v>
      </c>
      <c r="CB243" s="873">
        <v>0</v>
      </c>
      <c r="CC243" s="873">
        <v>0</v>
      </c>
      <c r="CD243" s="873">
        <v>-5752967</v>
      </c>
      <c r="CE243" s="873">
        <v>0</v>
      </c>
      <c r="CF243" s="873">
        <v>-5752967</v>
      </c>
      <c r="CG243" s="873">
        <v>0</v>
      </c>
      <c r="CH243" s="873">
        <v>0</v>
      </c>
      <c r="CI243" s="873">
        <v>0</v>
      </c>
      <c r="CJ243" s="873">
        <v>0</v>
      </c>
      <c r="CK243" s="873">
        <v>0</v>
      </c>
      <c r="CL243" s="873">
        <v>0</v>
      </c>
      <c r="CM243" s="873">
        <v>-542191</v>
      </c>
      <c r="CN243" s="873">
        <v>0</v>
      </c>
      <c r="CO243" s="873">
        <v>-542191</v>
      </c>
      <c r="CP243" s="873">
        <v>4360</v>
      </c>
      <c r="CQ243" s="873">
        <v>0</v>
      </c>
      <c r="CR243" s="873">
        <v>4360</v>
      </c>
      <c r="CS243" s="873">
        <v>-537831</v>
      </c>
      <c r="CT243" s="873">
        <v>0</v>
      </c>
      <c r="CU243" s="873">
        <v>-537831</v>
      </c>
      <c r="CV243" s="873">
        <v>-26506</v>
      </c>
      <c r="CW243" s="873">
        <v>0</v>
      </c>
      <c r="CX243" s="873">
        <v>-26506</v>
      </c>
      <c r="CY243" s="873">
        <v>2156</v>
      </c>
      <c r="CZ243" s="873">
        <v>0</v>
      </c>
      <c r="DA243" s="873">
        <v>2156</v>
      </c>
      <c r="DB243" s="873">
        <v>0</v>
      </c>
      <c r="DC243" s="873">
        <v>0</v>
      </c>
      <c r="DD243" s="873">
        <v>0</v>
      </c>
      <c r="DE243" s="873">
        <v>3225</v>
      </c>
      <c r="DF243" s="873">
        <v>0</v>
      </c>
      <c r="DG243" s="873">
        <v>3225</v>
      </c>
      <c r="DH243" s="873">
        <v>0</v>
      </c>
      <c r="DI243" s="873">
        <v>0</v>
      </c>
      <c r="DJ243" s="873">
        <v>0</v>
      </c>
      <c r="DK243" s="873">
        <v>-4074</v>
      </c>
      <c r="DL243" s="873">
        <v>0</v>
      </c>
      <c r="DM243" s="873">
        <v>-4074</v>
      </c>
      <c r="DN243" s="873">
        <v>-742</v>
      </c>
      <c r="DO243" s="873">
        <v>0</v>
      </c>
      <c r="DP243" s="873">
        <v>-742</v>
      </c>
      <c r="DQ243" s="873">
        <v>0</v>
      </c>
      <c r="DR243" s="873">
        <v>0</v>
      </c>
      <c r="DS243" s="873">
        <v>0</v>
      </c>
      <c r="DT243" s="873">
        <v>0</v>
      </c>
      <c r="DU243" s="873">
        <v>0</v>
      </c>
      <c r="DV243" s="873">
        <v>0</v>
      </c>
      <c r="DW243" s="873">
        <v>0</v>
      </c>
      <c r="DX243" s="873">
        <v>0</v>
      </c>
      <c r="DY243" s="873">
        <v>0</v>
      </c>
      <c r="DZ243" s="873">
        <v>0</v>
      </c>
      <c r="EA243" s="873">
        <v>0</v>
      </c>
      <c r="EB243" s="873">
        <v>0</v>
      </c>
      <c r="EC243" s="873">
        <v>-326</v>
      </c>
      <c r="ED243" s="873">
        <v>0</v>
      </c>
      <c r="EE243" s="873">
        <v>-326</v>
      </c>
      <c r="EF243" s="873">
        <v>0</v>
      </c>
      <c r="EG243" s="873">
        <v>0</v>
      </c>
      <c r="EH243" s="873">
        <v>-26267</v>
      </c>
      <c r="EI243" s="873">
        <v>0</v>
      </c>
      <c r="EJ243" s="873">
        <v>-26267</v>
      </c>
      <c r="EK243" s="873">
        <v>0</v>
      </c>
      <c r="EL243" s="873">
        <v>0</v>
      </c>
      <c r="EM243" s="873">
        <v>0</v>
      </c>
      <c r="EN243" s="873">
        <v>0</v>
      </c>
      <c r="EO243" s="873">
        <v>0</v>
      </c>
      <c r="EP243" s="873">
        <v>0</v>
      </c>
      <c r="EQ243" s="873">
        <v>-38272</v>
      </c>
      <c r="ER243" s="873">
        <v>0</v>
      </c>
      <c r="ES243" s="873">
        <v>-38272</v>
      </c>
      <c r="ET243" s="873">
        <v>0</v>
      </c>
      <c r="EU243" s="873">
        <v>0</v>
      </c>
      <c r="EV243" s="873">
        <v>0</v>
      </c>
      <c r="EW243" s="873">
        <v>0</v>
      </c>
      <c r="EX243" s="873">
        <v>0</v>
      </c>
      <c r="EY243" s="873">
        <v>0</v>
      </c>
      <c r="EZ243" s="873">
        <v>0</v>
      </c>
      <c r="FA243" s="873">
        <v>0</v>
      </c>
      <c r="FB243" s="873">
        <v>0</v>
      </c>
      <c r="FC243" s="873">
        <v>-84412</v>
      </c>
      <c r="FD243" s="873">
        <v>0</v>
      </c>
      <c r="FE243" s="873">
        <v>-84412</v>
      </c>
      <c r="FF243" s="873">
        <v>8098</v>
      </c>
      <c r="FG243" s="873">
        <v>0</v>
      </c>
      <c r="FH243" s="873">
        <v>8098</v>
      </c>
      <c r="FI243" s="873">
        <v>0</v>
      </c>
      <c r="FJ243" s="873">
        <v>0</v>
      </c>
      <c r="FK243" s="873">
        <v>0</v>
      </c>
      <c r="FL243" s="873">
        <v>0</v>
      </c>
      <c r="FM243" s="873">
        <v>0</v>
      </c>
      <c r="FN243" s="873">
        <v>0</v>
      </c>
      <c r="FO243" s="873">
        <v>-26595</v>
      </c>
      <c r="FP243" s="873">
        <v>0</v>
      </c>
      <c r="FQ243" s="873">
        <v>-26595</v>
      </c>
      <c r="FR243" s="873">
        <v>-6030</v>
      </c>
      <c r="FS243" s="873">
        <v>0</v>
      </c>
      <c r="FT243" s="873">
        <v>-6030</v>
      </c>
      <c r="FU243" s="873">
        <v>-2833</v>
      </c>
      <c r="FV243" s="873">
        <v>0</v>
      </c>
      <c r="FW243" s="873">
        <v>-2833</v>
      </c>
      <c r="FX243" s="873">
        <v>1747</v>
      </c>
      <c r="FY243" s="873">
        <v>0</v>
      </c>
      <c r="FZ243" s="873">
        <v>1747</v>
      </c>
      <c r="GA243" s="873">
        <v>-3935</v>
      </c>
      <c r="GB243" s="873">
        <v>0</v>
      </c>
      <c r="GC243" s="873">
        <v>-3935</v>
      </c>
      <c r="GD243" s="873">
        <v>-9450259</v>
      </c>
      <c r="GE243" s="873">
        <v>0</v>
      </c>
      <c r="GF243" s="873">
        <v>-9450259</v>
      </c>
      <c r="GG243" s="873">
        <v>0</v>
      </c>
      <c r="GH243" s="873">
        <v>0</v>
      </c>
      <c r="GI243" s="873">
        <v>0</v>
      </c>
      <c r="GJ243" s="873">
        <v>-141853</v>
      </c>
      <c r="GK243" s="873">
        <v>0</v>
      </c>
      <c r="GL243" s="873">
        <v>-141853</v>
      </c>
      <c r="GM243" s="873">
        <v>-9744344</v>
      </c>
      <c r="GN243" s="873">
        <v>0</v>
      </c>
      <c r="GO243" s="873">
        <v>-9744344</v>
      </c>
      <c r="GP243" s="873">
        <v>0</v>
      </c>
      <c r="GQ243" s="873">
        <v>0</v>
      </c>
      <c r="GR243" s="873">
        <v>0</v>
      </c>
      <c r="GS243" s="873">
        <v>0</v>
      </c>
      <c r="GT243" s="873">
        <v>0</v>
      </c>
      <c r="GU243" s="873">
        <v>0</v>
      </c>
      <c r="GV243" s="873">
        <v>0</v>
      </c>
      <c r="GW243" s="873">
        <v>0</v>
      </c>
      <c r="GX243" s="873">
        <v>0</v>
      </c>
      <c r="GY243" s="873">
        <v>31584957</v>
      </c>
      <c r="GZ243" s="873">
        <v>0</v>
      </c>
      <c r="HA243" s="873">
        <v>31584957</v>
      </c>
      <c r="HB243" s="873">
        <v>-49848</v>
      </c>
      <c r="HC243" s="873">
        <v>0</v>
      </c>
      <c r="HD243" s="873">
        <v>-49848</v>
      </c>
      <c r="HE243" s="873">
        <v>-5752967</v>
      </c>
      <c r="HF243" s="873">
        <v>0</v>
      </c>
      <c r="HG243" s="873">
        <v>-5752967</v>
      </c>
      <c r="HH243" s="873">
        <v>-537831</v>
      </c>
      <c r="HI243" s="873">
        <v>0</v>
      </c>
      <c r="HJ243" s="873">
        <v>-537831</v>
      </c>
      <c r="HK243" s="873">
        <v>-26267</v>
      </c>
      <c r="HL243" s="873">
        <v>0</v>
      </c>
      <c r="HM243" s="873">
        <v>-26267</v>
      </c>
      <c r="HN243" s="873">
        <v>-9744344</v>
      </c>
      <c r="HO243" s="873">
        <v>0</v>
      </c>
      <c r="HP243" s="873">
        <v>-9744344</v>
      </c>
      <c r="HQ243" s="873">
        <v>0</v>
      </c>
      <c r="HR243" s="873">
        <v>0</v>
      </c>
      <c r="HS243" s="873">
        <v>0</v>
      </c>
      <c r="HT243" s="873">
        <v>-16111257</v>
      </c>
      <c r="HU243" s="873">
        <v>0</v>
      </c>
      <c r="HV243" s="873">
        <v>-16111257</v>
      </c>
      <c r="HW243" s="873">
        <v>15473700</v>
      </c>
      <c r="HX243" s="873">
        <v>0</v>
      </c>
      <c r="HY243" s="873">
        <v>15473700</v>
      </c>
      <c r="HZ243" s="870" t="s">
        <v>704</v>
      </c>
      <c r="IA243" s="870" t="s">
        <v>687</v>
      </c>
      <c r="IB243" s="870" t="s">
        <v>1907</v>
      </c>
      <c r="IC243" s="870" t="s">
        <v>2736</v>
      </c>
      <c r="ID243" s="870" t="s">
        <v>2979</v>
      </c>
    </row>
    <row r="244" spans="1:238" x14ac:dyDescent="0.2">
      <c r="A244" s="870" t="s">
        <v>3070</v>
      </c>
      <c r="B244" s="870" t="s">
        <v>534</v>
      </c>
      <c r="C244" s="870" t="s">
        <v>533</v>
      </c>
      <c r="D244" s="873">
        <v>58354175</v>
      </c>
      <c r="E244" s="873">
        <v>237025</v>
      </c>
      <c r="F244" s="873">
        <v>58591200</v>
      </c>
      <c r="G244" s="873">
        <v>-259571</v>
      </c>
      <c r="H244" s="873">
        <v>-11496</v>
      </c>
      <c r="I244" s="873">
        <v>-271067</v>
      </c>
      <c r="J244" s="873">
        <v>-338731</v>
      </c>
      <c r="K244" s="873">
        <v>0</v>
      </c>
      <c r="L244" s="873">
        <v>-338731</v>
      </c>
      <c r="M244" s="873">
        <v>140837</v>
      </c>
      <c r="N244" s="873">
        <v>0</v>
      </c>
      <c r="O244" s="873">
        <v>140837</v>
      </c>
      <c r="P244" s="873">
        <v>130073</v>
      </c>
      <c r="Q244" s="873">
        <v>0</v>
      </c>
      <c r="R244" s="873">
        <v>130073</v>
      </c>
      <c r="S244" s="873">
        <v>85137</v>
      </c>
      <c r="T244" s="873">
        <v>1741</v>
      </c>
      <c r="U244" s="873">
        <v>86878</v>
      </c>
      <c r="V244" s="873">
        <v>17316</v>
      </c>
      <c r="W244" s="873">
        <v>1741</v>
      </c>
      <c r="X244" s="873">
        <v>19057</v>
      </c>
      <c r="Y244" s="873">
        <v>-4288754</v>
      </c>
      <c r="Z244" s="873">
        <v>0</v>
      </c>
      <c r="AA244" s="873">
        <v>-4288754</v>
      </c>
      <c r="AB244" s="873">
        <v>0</v>
      </c>
      <c r="AC244" s="873">
        <v>0</v>
      </c>
      <c r="AD244" s="873">
        <v>0</v>
      </c>
      <c r="AE244" s="873">
        <v>-256347</v>
      </c>
      <c r="AF244" s="873">
        <v>0</v>
      </c>
      <c r="AG244" s="873">
        <v>-256347</v>
      </c>
      <c r="AH244" s="873">
        <v>11604</v>
      </c>
      <c r="AI244" s="873">
        <v>0</v>
      </c>
      <c r="AJ244" s="873">
        <v>11604</v>
      </c>
      <c r="AK244" s="873">
        <v>0</v>
      </c>
      <c r="AL244" s="873">
        <v>0</v>
      </c>
      <c r="AM244" s="873">
        <v>0</v>
      </c>
      <c r="AN244" s="873">
        <v>17252</v>
      </c>
      <c r="AO244" s="873">
        <v>0</v>
      </c>
      <c r="AP244" s="873">
        <v>17252</v>
      </c>
      <c r="AQ244" s="873">
        <v>0</v>
      </c>
      <c r="AR244" s="873">
        <v>0</v>
      </c>
      <c r="AS244" s="873">
        <v>0</v>
      </c>
      <c r="AT244" s="873">
        <v>-285203</v>
      </c>
      <c r="AU244" s="873">
        <v>0</v>
      </c>
      <c r="AV244" s="873">
        <v>-285203</v>
      </c>
      <c r="AW244" s="873">
        <v>0</v>
      </c>
      <c r="AX244" s="873">
        <v>0</v>
      </c>
      <c r="AY244" s="873">
        <v>0</v>
      </c>
      <c r="AZ244" s="873">
        <v>1028748</v>
      </c>
      <c r="BA244" s="873">
        <v>6175</v>
      </c>
      <c r="BB244" s="873">
        <v>1034923</v>
      </c>
      <c r="BC244" s="873">
        <v>-17645</v>
      </c>
      <c r="BD244" s="873">
        <v>-312</v>
      </c>
      <c r="BE244" s="873">
        <v>-17957</v>
      </c>
      <c r="BF244" s="873">
        <v>-5300004</v>
      </c>
      <c r="BG244" s="873">
        <v>0</v>
      </c>
      <c r="BH244" s="873">
        <v>-5300004</v>
      </c>
      <c r="BI244" s="873">
        <v>300152</v>
      </c>
      <c r="BJ244" s="873">
        <v>0</v>
      </c>
      <c r="BK244" s="873">
        <v>300152</v>
      </c>
      <c r="BL244" s="873">
        <v>-71730</v>
      </c>
      <c r="BM244" s="873">
        <v>0</v>
      </c>
      <c r="BN244" s="873">
        <v>-71730</v>
      </c>
      <c r="BO244" s="873">
        <v>0</v>
      </c>
      <c r="BP244" s="873">
        <v>0</v>
      </c>
      <c r="BQ244" s="873">
        <v>0</v>
      </c>
      <c r="BR244" s="873">
        <v>-33780</v>
      </c>
      <c r="BS244" s="873">
        <v>0</v>
      </c>
      <c r="BT244" s="873">
        <v>-33780</v>
      </c>
      <c r="BU244" s="873">
        <v>22532</v>
      </c>
      <c r="BV244" s="873">
        <v>0</v>
      </c>
      <c r="BW244" s="873">
        <v>22532</v>
      </c>
      <c r="BX244" s="873">
        <v>0</v>
      </c>
      <c r="BY244" s="873">
        <v>0</v>
      </c>
      <c r="BZ244" s="873">
        <v>0</v>
      </c>
      <c r="CA244" s="873">
        <v>0</v>
      </c>
      <c r="CB244" s="873">
        <v>0</v>
      </c>
      <c r="CC244" s="873">
        <v>0</v>
      </c>
      <c r="CD244" s="873">
        <v>-8616828</v>
      </c>
      <c r="CE244" s="873">
        <v>5863</v>
      </c>
      <c r="CF244" s="873">
        <v>-8610965</v>
      </c>
      <c r="CG244" s="873">
        <v>0</v>
      </c>
      <c r="CH244" s="873">
        <v>0</v>
      </c>
      <c r="CI244" s="873">
        <v>0</v>
      </c>
      <c r="CJ244" s="873">
        <v>0</v>
      </c>
      <c r="CK244" s="873">
        <v>0</v>
      </c>
      <c r="CL244" s="873">
        <v>0</v>
      </c>
      <c r="CM244" s="873">
        <v>-1406190</v>
      </c>
      <c r="CN244" s="873">
        <v>0</v>
      </c>
      <c r="CO244" s="873">
        <v>-1406190</v>
      </c>
      <c r="CP244" s="873">
        <v>132341</v>
      </c>
      <c r="CQ244" s="873">
        <v>0</v>
      </c>
      <c r="CR244" s="873">
        <v>132341</v>
      </c>
      <c r="CS244" s="873">
        <v>-1273849</v>
      </c>
      <c r="CT244" s="873">
        <v>0</v>
      </c>
      <c r="CU244" s="873">
        <v>-1273849</v>
      </c>
      <c r="CV244" s="873">
        <v>-207916</v>
      </c>
      <c r="CW244" s="873">
        <v>0</v>
      </c>
      <c r="CX244" s="873">
        <v>-207916</v>
      </c>
      <c r="CY244" s="873">
        <v>13859</v>
      </c>
      <c r="CZ244" s="873">
        <v>0</v>
      </c>
      <c r="DA244" s="873">
        <v>13859</v>
      </c>
      <c r="DB244" s="873">
        <v>-14908</v>
      </c>
      <c r="DC244" s="873">
        <v>0</v>
      </c>
      <c r="DD244" s="873">
        <v>-14908</v>
      </c>
      <c r="DE244" s="873">
        <v>0</v>
      </c>
      <c r="DF244" s="873">
        <v>0</v>
      </c>
      <c r="DG244" s="873">
        <v>0</v>
      </c>
      <c r="DH244" s="873">
        <v>-8966</v>
      </c>
      <c r="DI244" s="873">
        <v>0</v>
      </c>
      <c r="DJ244" s="873">
        <v>-8966</v>
      </c>
      <c r="DK244" s="873">
        <v>0</v>
      </c>
      <c r="DL244" s="873">
        <v>0</v>
      </c>
      <c r="DM244" s="873">
        <v>0</v>
      </c>
      <c r="DN244" s="873">
        <v>0</v>
      </c>
      <c r="DO244" s="873">
        <v>0</v>
      </c>
      <c r="DP244" s="873">
        <v>0</v>
      </c>
      <c r="DQ244" s="873">
        <v>4589</v>
      </c>
      <c r="DR244" s="873">
        <v>0</v>
      </c>
      <c r="DS244" s="873">
        <v>4589</v>
      </c>
      <c r="DT244" s="873">
        <v>0</v>
      </c>
      <c r="DU244" s="873">
        <v>0</v>
      </c>
      <c r="DV244" s="873">
        <v>0</v>
      </c>
      <c r="DW244" s="873">
        <v>0</v>
      </c>
      <c r="DX244" s="873">
        <v>0</v>
      </c>
      <c r="DY244" s="873">
        <v>0</v>
      </c>
      <c r="DZ244" s="873">
        <v>0</v>
      </c>
      <c r="EA244" s="873">
        <v>0</v>
      </c>
      <c r="EB244" s="873">
        <v>0</v>
      </c>
      <c r="EC244" s="873">
        <v>0</v>
      </c>
      <c r="ED244" s="873">
        <v>0</v>
      </c>
      <c r="EE244" s="873">
        <v>0</v>
      </c>
      <c r="EF244" s="873">
        <v>0</v>
      </c>
      <c r="EG244" s="873">
        <v>0</v>
      </c>
      <c r="EH244" s="873">
        <v>-213342</v>
      </c>
      <c r="EI244" s="873">
        <v>0</v>
      </c>
      <c r="EJ244" s="873">
        <v>-213342</v>
      </c>
      <c r="EK244" s="873">
        <v>0</v>
      </c>
      <c r="EL244" s="873">
        <v>0</v>
      </c>
      <c r="EM244" s="873">
        <v>0</v>
      </c>
      <c r="EN244" s="873">
        <v>0</v>
      </c>
      <c r="EO244" s="873">
        <v>0</v>
      </c>
      <c r="EP244" s="873">
        <v>0</v>
      </c>
      <c r="EQ244" s="873">
        <v>108</v>
      </c>
      <c r="ER244" s="873">
        <v>0</v>
      </c>
      <c r="ES244" s="873">
        <v>108</v>
      </c>
      <c r="ET244" s="873">
        <v>0</v>
      </c>
      <c r="EU244" s="873">
        <v>0</v>
      </c>
      <c r="EV244" s="873">
        <v>0</v>
      </c>
      <c r="EW244" s="873">
        <v>0</v>
      </c>
      <c r="EX244" s="873">
        <v>0</v>
      </c>
      <c r="EY244" s="873">
        <v>0</v>
      </c>
      <c r="EZ244" s="873">
        <v>0</v>
      </c>
      <c r="FA244" s="873">
        <v>0</v>
      </c>
      <c r="FB244" s="873">
        <v>0</v>
      </c>
      <c r="FC244" s="873">
        <v>-33780</v>
      </c>
      <c r="FD244" s="873">
        <v>0</v>
      </c>
      <c r="FE244" s="873">
        <v>-33780</v>
      </c>
      <c r="FF244" s="873">
        <v>17943</v>
      </c>
      <c r="FG244" s="873">
        <v>0</v>
      </c>
      <c r="FH244" s="873">
        <v>17943</v>
      </c>
      <c r="FI244" s="873">
        <v>0</v>
      </c>
      <c r="FJ244" s="873">
        <v>0</v>
      </c>
      <c r="FK244" s="873">
        <v>0</v>
      </c>
      <c r="FL244" s="873">
        <v>0</v>
      </c>
      <c r="FM244" s="873">
        <v>0</v>
      </c>
      <c r="FN244" s="873">
        <v>0</v>
      </c>
      <c r="FO244" s="873">
        <v>-40217</v>
      </c>
      <c r="FP244" s="873">
        <v>0</v>
      </c>
      <c r="FQ244" s="873">
        <v>-40217</v>
      </c>
      <c r="FR244" s="873">
        <v>6327</v>
      </c>
      <c r="FS244" s="873">
        <v>0</v>
      </c>
      <c r="FT244" s="873">
        <v>6327</v>
      </c>
      <c r="FU244" s="873">
        <v>0</v>
      </c>
      <c r="FV244" s="873">
        <v>0</v>
      </c>
      <c r="FW244" s="873">
        <v>0</v>
      </c>
      <c r="FX244" s="873">
        <v>71</v>
      </c>
      <c r="FY244" s="873">
        <v>0</v>
      </c>
      <c r="FZ244" s="873">
        <v>71</v>
      </c>
      <c r="GA244" s="873">
        <v>247</v>
      </c>
      <c r="GB244" s="873">
        <v>0</v>
      </c>
      <c r="GC244" s="873">
        <v>247</v>
      </c>
      <c r="GD244" s="873">
        <v>-19669886</v>
      </c>
      <c r="GE244" s="873">
        <v>0</v>
      </c>
      <c r="GF244" s="873">
        <v>-19669886</v>
      </c>
      <c r="GG244" s="873">
        <v>-48798</v>
      </c>
      <c r="GH244" s="873">
        <v>0</v>
      </c>
      <c r="GI244" s="873">
        <v>-48798</v>
      </c>
      <c r="GJ244" s="873">
        <v>-138241</v>
      </c>
      <c r="GK244" s="873">
        <v>0</v>
      </c>
      <c r="GL244" s="873">
        <v>-138241</v>
      </c>
      <c r="GM244" s="873">
        <v>-19906226</v>
      </c>
      <c r="GN244" s="873">
        <v>0</v>
      </c>
      <c r="GO244" s="873">
        <v>-19906226</v>
      </c>
      <c r="GP244" s="873">
        <v>0</v>
      </c>
      <c r="GQ244" s="873">
        <v>0</v>
      </c>
      <c r="GR244" s="873">
        <v>0</v>
      </c>
      <c r="GS244" s="873">
        <v>0</v>
      </c>
      <c r="GT244" s="873">
        <v>0</v>
      </c>
      <c r="GU244" s="873">
        <v>0</v>
      </c>
      <c r="GV244" s="873">
        <v>0</v>
      </c>
      <c r="GW244" s="873">
        <v>0</v>
      </c>
      <c r="GX244" s="873">
        <v>0</v>
      </c>
      <c r="GY244" s="873">
        <v>58094604</v>
      </c>
      <c r="GZ244" s="873">
        <v>225529</v>
      </c>
      <c r="HA244" s="873">
        <v>58320133</v>
      </c>
      <c r="HB244" s="873">
        <v>17316</v>
      </c>
      <c r="HC244" s="873">
        <v>1741</v>
      </c>
      <c r="HD244" s="873">
        <v>19057</v>
      </c>
      <c r="HE244" s="873">
        <v>-8616828</v>
      </c>
      <c r="HF244" s="873">
        <v>5863</v>
      </c>
      <c r="HG244" s="873">
        <v>-8610965</v>
      </c>
      <c r="HH244" s="873">
        <v>-1273849</v>
      </c>
      <c r="HI244" s="873">
        <v>0</v>
      </c>
      <c r="HJ244" s="873">
        <v>-1273849</v>
      </c>
      <c r="HK244" s="873">
        <v>-213342</v>
      </c>
      <c r="HL244" s="873">
        <v>0</v>
      </c>
      <c r="HM244" s="873">
        <v>-213342</v>
      </c>
      <c r="HN244" s="873">
        <v>-19906226</v>
      </c>
      <c r="HO244" s="873">
        <v>0</v>
      </c>
      <c r="HP244" s="873">
        <v>-19906226</v>
      </c>
      <c r="HQ244" s="873">
        <v>0</v>
      </c>
      <c r="HR244" s="873">
        <v>0</v>
      </c>
      <c r="HS244" s="873">
        <v>0</v>
      </c>
      <c r="HT244" s="873">
        <v>-29992929</v>
      </c>
      <c r="HU244" s="873">
        <v>7604</v>
      </c>
      <c r="HV244" s="873">
        <v>-29985325</v>
      </c>
      <c r="HW244" s="873">
        <v>28101675</v>
      </c>
      <c r="HX244" s="873">
        <v>233133</v>
      </c>
      <c r="HY244" s="873">
        <v>28334808</v>
      </c>
      <c r="HZ244" s="870" t="s">
        <v>700</v>
      </c>
      <c r="IA244" s="870" t="s">
        <v>687</v>
      </c>
      <c r="IB244" s="870" t="s">
        <v>1907</v>
      </c>
      <c r="IC244" s="870" t="s">
        <v>2735</v>
      </c>
      <c r="ID244" s="870" t="s">
        <v>2980</v>
      </c>
    </row>
    <row r="245" spans="1:238" x14ac:dyDescent="0.2">
      <c r="A245" s="870" t="s">
        <v>3069</v>
      </c>
      <c r="B245" s="870" t="s">
        <v>536</v>
      </c>
      <c r="C245" s="870" t="s">
        <v>535</v>
      </c>
      <c r="D245" s="873">
        <v>44357569</v>
      </c>
      <c r="E245" s="873">
        <v>165918</v>
      </c>
      <c r="F245" s="873">
        <v>44523487</v>
      </c>
      <c r="G245" s="873">
        <v>-1275909</v>
      </c>
      <c r="H245" s="873">
        <v>0</v>
      </c>
      <c r="I245" s="873">
        <v>-1275909</v>
      </c>
      <c r="J245" s="873">
        <v>-123658</v>
      </c>
      <c r="K245" s="873">
        <v>0</v>
      </c>
      <c r="L245" s="873">
        <v>-123658</v>
      </c>
      <c r="M245" s="873">
        <v>65834</v>
      </c>
      <c r="N245" s="873">
        <v>0</v>
      </c>
      <c r="O245" s="873">
        <v>65834</v>
      </c>
      <c r="P245" s="873">
        <v>147153</v>
      </c>
      <c r="Q245" s="873">
        <v>0</v>
      </c>
      <c r="R245" s="873">
        <v>147153</v>
      </c>
      <c r="S245" s="873">
        <v>-55738</v>
      </c>
      <c r="T245" s="873">
        <v>0</v>
      </c>
      <c r="U245" s="873">
        <v>-55738</v>
      </c>
      <c r="V245" s="873">
        <v>33591</v>
      </c>
      <c r="W245" s="873">
        <v>0</v>
      </c>
      <c r="X245" s="873">
        <v>33591</v>
      </c>
      <c r="Y245" s="873">
        <v>-4184253</v>
      </c>
      <c r="Z245" s="873">
        <v>0</v>
      </c>
      <c r="AA245" s="873">
        <v>-4184253</v>
      </c>
      <c r="AB245" s="873">
        <v>0</v>
      </c>
      <c r="AC245" s="873">
        <v>0</v>
      </c>
      <c r="AD245" s="873">
        <v>0</v>
      </c>
      <c r="AE245" s="873">
        <v>-170542</v>
      </c>
      <c r="AF245" s="873">
        <v>0</v>
      </c>
      <c r="AG245" s="873">
        <v>-170542</v>
      </c>
      <c r="AH245" s="873">
        <v>-10000</v>
      </c>
      <c r="AI245" s="873">
        <v>0</v>
      </c>
      <c r="AJ245" s="873">
        <v>-10000</v>
      </c>
      <c r="AK245" s="873">
        <v>0</v>
      </c>
      <c r="AL245" s="873">
        <v>0</v>
      </c>
      <c r="AM245" s="873">
        <v>0</v>
      </c>
      <c r="AN245" s="873">
        <v>-15000</v>
      </c>
      <c r="AO245" s="873">
        <v>0</v>
      </c>
      <c r="AP245" s="873">
        <v>-15000</v>
      </c>
      <c r="AQ245" s="873">
        <v>0</v>
      </c>
      <c r="AR245" s="873">
        <v>0</v>
      </c>
      <c r="AS245" s="873">
        <v>0</v>
      </c>
      <c r="AT245" s="873">
        <v>-145542</v>
      </c>
      <c r="AU245" s="873">
        <v>0</v>
      </c>
      <c r="AV245" s="873">
        <v>-145542</v>
      </c>
      <c r="AW245" s="873">
        <v>0</v>
      </c>
      <c r="AX245" s="873">
        <v>0</v>
      </c>
      <c r="AY245" s="873">
        <v>0</v>
      </c>
      <c r="AZ245" s="873">
        <v>802304</v>
      </c>
      <c r="BA245" s="873">
        <v>4322</v>
      </c>
      <c r="BB245" s="873">
        <v>806626</v>
      </c>
      <c r="BC245" s="873">
        <v>-18115</v>
      </c>
      <c r="BD245" s="873">
        <v>0</v>
      </c>
      <c r="BE245" s="873">
        <v>-18115</v>
      </c>
      <c r="BF245" s="873">
        <v>-2240259</v>
      </c>
      <c r="BG245" s="873">
        <v>0</v>
      </c>
      <c r="BH245" s="873">
        <v>-2240259</v>
      </c>
      <c r="BI245" s="873">
        <v>-19616</v>
      </c>
      <c r="BJ245" s="873">
        <v>0</v>
      </c>
      <c r="BK245" s="873">
        <v>-19616</v>
      </c>
      <c r="BL245" s="873">
        <v>-20357</v>
      </c>
      <c r="BM245" s="873">
        <v>0</v>
      </c>
      <c r="BN245" s="873">
        <v>-20357</v>
      </c>
      <c r="BO245" s="873">
        <v>0</v>
      </c>
      <c r="BP245" s="873">
        <v>0</v>
      </c>
      <c r="BQ245" s="873">
        <v>0</v>
      </c>
      <c r="BR245" s="873">
        <v>-4429</v>
      </c>
      <c r="BS245" s="873">
        <v>0</v>
      </c>
      <c r="BT245" s="873">
        <v>-4429</v>
      </c>
      <c r="BU245" s="873">
        <v>0</v>
      </c>
      <c r="BV245" s="873">
        <v>0</v>
      </c>
      <c r="BW245" s="873">
        <v>0</v>
      </c>
      <c r="BX245" s="873">
        <v>0</v>
      </c>
      <c r="BY245" s="873">
        <v>0</v>
      </c>
      <c r="BZ245" s="873">
        <v>0</v>
      </c>
      <c r="CA245" s="873">
        <v>0</v>
      </c>
      <c r="CB245" s="873">
        <v>0</v>
      </c>
      <c r="CC245" s="873">
        <v>0</v>
      </c>
      <c r="CD245" s="873">
        <v>-5855267</v>
      </c>
      <c r="CE245" s="873">
        <v>4322</v>
      </c>
      <c r="CF245" s="873">
        <v>-5850945</v>
      </c>
      <c r="CG245" s="873">
        <v>0</v>
      </c>
      <c r="CH245" s="873">
        <v>0</v>
      </c>
      <c r="CI245" s="873">
        <v>0</v>
      </c>
      <c r="CJ245" s="873">
        <v>0</v>
      </c>
      <c r="CK245" s="873">
        <v>0</v>
      </c>
      <c r="CL245" s="873">
        <v>0</v>
      </c>
      <c r="CM245" s="873">
        <v>-771858</v>
      </c>
      <c r="CN245" s="873">
        <v>0</v>
      </c>
      <c r="CO245" s="873">
        <v>-771858</v>
      </c>
      <c r="CP245" s="873">
        <v>-26203</v>
      </c>
      <c r="CQ245" s="873">
        <v>0</v>
      </c>
      <c r="CR245" s="873">
        <v>-26203</v>
      </c>
      <c r="CS245" s="873">
        <v>-798061</v>
      </c>
      <c r="CT245" s="873">
        <v>0</v>
      </c>
      <c r="CU245" s="873">
        <v>-798061</v>
      </c>
      <c r="CV245" s="873">
        <v>-119426</v>
      </c>
      <c r="CW245" s="873">
        <v>0</v>
      </c>
      <c r="CX245" s="873">
        <v>-119426</v>
      </c>
      <c r="CY245" s="873">
        <v>-4854</v>
      </c>
      <c r="CZ245" s="873">
        <v>0</v>
      </c>
      <c r="DA245" s="873">
        <v>-4854</v>
      </c>
      <c r="DB245" s="873">
        <v>-31889</v>
      </c>
      <c r="DC245" s="873">
        <v>0</v>
      </c>
      <c r="DD245" s="873">
        <v>-31889</v>
      </c>
      <c r="DE245" s="873">
        <v>0</v>
      </c>
      <c r="DF245" s="873">
        <v>0</v>
      </c>
      <c r="DG245" s="873">
        <v>0</v>
      </c>
      <c r="DH245" s="873">
        <v>-1075</v>
      </c>
      <c r="DI245" s="873">
        <v>0</v>
      </c>
      <c r="DJ245" s="873">
        <v>-1075</v>
      </c>
      <c r="DK245" s="873">
        <v>0</v>
      </c>
      <c r="DL245" s="873">
        <v>0</v>
      </c>
      <c r="DM245" s="873">
        <v>0</v>
      </c>
      <c r="DN245" s="873">
        <v>-4429</v>
      </c>
      <c r="DO245" s="873">
        <v>0</v>
      </c>
      <c r="DP245" s="873">
        <v>-4429</v>
      </c>
      <c r="DQ245" s="873">
        <v>0</v>
      </c>
      <c r="DR245" s="873">
        <v>0</v>
      </c>
      <c r="DS245" s="873">
        <v>0</v>
      </c>
      <c r="DT245" s="873">
        <v>0</v>
      </c>
      <c r="DU245" s="873">
        <v>0</v>
      </c>
      <c r="DV245" s="873">
        <v>0</v>
      </c>
      <c r="DW245" s="873">
        <v>0</v>
      </c>
      <c r="DX245" s="873">
        <v>0</v>
      </c>
      <c r="DY245" s="873">
        <v>0</v>
      </c>
      <c r="DZ245" s="873">
        <v>0</v>
      </c>
      <c r="EA245" s="873">
        <v>0</v>
      </c>
      <c r="EB245" s="873">
        <v>0</v>
      </c>
      <c r="EC245" s="873">
        <v>0</v>
      </c>
      <c r="ED245" s="873">
        <v>0</v>
      </c>
      <c r="EE245" s="873">
        <v>0</v>
      </c>
      <c r="EF245" s="873">
        <v>0</v>
      </c>
      <c r="EG245" s="873">
        <v>0</v>
      </c>
      <c r="EH245" s="873">
        <v>-161673</v>
      </c>
      <c r="EI245" s="873">
        <v>0</v>
      </c>
      <c r="EJ245" s="873">
        <v>-161673</v>
      </c>
      <c r="EK245" s="873">
        <v>0</v>
      </c>
      <c r="EL245" s="873">
        <v>0</v>
      </c>
      <c r="EM245" s="873">
        <v>0</v>
      </c>
      <c r="EN245" s="873">
        <v>0</v>
      </c>
      <c r="EO245" s="873">
        <v>0</v>
      </c>
      <c r="EP245" s="873">
        <v>0</v>
      </c>
      <c r="EQ245" s="873">
        <v>-16029</v>
      </c>
      <c r="ER245" s="873">
        <v>0</v>
      </c>
      <c r="ES245" s="873">
        <v>-16029</v>
      </c>
      <c r="ET245" s="873">
        <v>0</v>
      </c>
      <c r="EU245" s="873">
        <v>0</v>
      </c>
      <c r="EV245" s="873">
        <v>0</v>
      </c>
      <c r="EW245" s="873">
        <v>0</v>
      </c>
      <c r="EX245" s="873">
        <v>0</v>
      </c>
      <c r="EY245" s="873">
        <v>0</v>
      </c>
      <c r="EZ245" s="873">
        <v>0</v>
      </c>
      <c r="FA245" s="873">
        <v>0</v>
      </c>
      <c r="FB245" s="873">
        <v>0</v>
      </c>
      <c r="FC245" s="873">
        <v>0</v>
      </c>
      <c r="FD245" s="873">
        <v>0</v>
      </c>
      <c r="FE245" s="873">
        <v>0</v>
      </c>
      <c r="FF245" s="873">
        <v>0</v>
      </c>
      <c r="FG245" s="873">
        <v>0</v>
      </c>
      <c r="FH245" s="873">
        <v>0</v>
      </c>
      <c r="FI245" s="873">
        <v>0</v>
      </c>
      <c r="FJ245" s="873">
        <v>0</v>
      </c>
      <c r="FK245" s="873">
        <v>0</v>
      </c>
      <c r="FL245" s="873">
        <v>0</v>
      </c>
      <c r="FM245" s="873">
        <v>0</v>
      </c>
      <c r="FN245" s="873">
        <v>0</v>
      </c>
      <c r="FO245" s="873">
        <v>-6431</v>
      </c>
      <c r="FP245" s="873">
        <v>0</v>
      </c>
      <c r="FQ245" s="873">
        <v>-6431</v>
      </c>
      <c r="FR245" s="873">
        <v>3689</v>
      </c>
      <c r="FS245" s="873">
        <v>0</v>
      </c>
      <c r="FT245" s="873">
        <v>3689</v>
      </c>
      <c r="FU245" s="873">
        <v>-2000</v>
      </c>
      <c r="FV245" s="873">
        <v>0</v>
      </c>
      <c r="FW245" s="873">
        <v>-2000</v>
      </c>
      <c r="FX245" s="873">
        <v>318</v>
      </c>
      <c r="FY245" s="873">
        <v>0</v>
      </c>
      <c r="FZ245" s="873">
        <v>318</v>
      </c>
      <c r="GA245" s="873">
        <v>0</v>
      </c>
      <c r="GB245" s="873">
        <v>0</v>
      </c>
      <c r="GC245" s="873">
        <v>0</v>
      </c>
      <c r="GD245" s="873">
        <v>-12896278</v>
      </c>
      <c r="GE245" s="873">
        <v>0</v>
      </c>
      <c r="GF245" s="873">
        <v>-12896278</v>
      </c>
      <c r="GG245" s="873">
        <v>0</v>
      </c>
      <c r="GH245" s="873">
        <v>0</v>
      </c>
      <c r="GI245" s="873">
        <v>0</v>
      </c>
      <c r="GJ245" s="873">
        <v>-250180</v>
      </c>
      <c r="GK245" s="873">
        <v>0</v>
      </c>
      <c r="GL245" s="873">
        <v>-250180</v>
      </c>
      <c r="GM245" s="873">
        <v>-13166911</v>
      </c>
      <c r="GN245" s="873">
        <v>0</v>
      </c>
      <c r="GO245" s="873">
        <v>-13166911</v>
      </c>
      <c r="GP245" s="873">
        <v>0</v>
      </c>
      <c r="GQ245" s="873">
        <v>0</v>
      </c>
      <c r="GR245" s="873">
        <v>0</v>
      </c>
      <c r="GS245" s="873">
        <v>0</v>
      </c>
      <c r="GT245" s="873">
        <v>0</v>
      </c>
      <c r="GU245" s="873">
        <v>0</v>
      </c>
      <c r="GV245" s="873">
        <v>0</v>
      </c>
      <c r="GW245" s="873">
        <v>0</v>
      </c>
      <c r="GX245" s="873">
        <v>0</v>
      </c>
      <c r="GY245" s="873">
        <v>43081660</v>
      </c>
      <c r="GZ245" s="873">
        <v>165918</v>
      </c>
      <c r="HA245" s="873">
        <v>43247578</v>
      </c>
      <c r="HB245" s="873">
        <v>33591</v>
      </c>
      <c r="HC245" s="873">
        <v>0</v>
      </c>
      <c r="HD245" s="873">
        <v>33591</v>
      </c>
      <c r="HE245" s="873">
        <v>-5855267</v>
      </c>
      <c r="HF245" s="873">
        <v>4322</v>
      </c>
      <c r="HG245" s="873">
        <v>-5850945</v>
      </c>
      <c r="HH245" s="873">
        <v>-798061</v>
      </c>
      <c r="HI245" s="873">
        <v>0</v>
      </c>
      <c r="HJ245" s="873">
        <v>-798061</v>
      </c>
      <c r="HK245" s="873">
        <v>-161673</v>
      </c>
      <c r="HL245" s="873">
        <v>0</v>
      </c>
      <c r="HM245" s="873">
        <v>-161673</v>
      </c>
      <c r="HN245" s="873">
        <v>-13166911</v>
      </c>
      <c r="HO245" s="873">
        <v>0</v>
      </c>
      <c r="HP245" s="873">
        <v>-13166911</v>
      </c>
      <c r="HQ245" s="873">
        <v>0</v>
      </c>
      <c r="HR245" s="873">
        <v>0</v>
      </c>
      <c r="HS245" s="873">
        <v>0</v>
      </c>
      <c r="HT245" s="873">
        <v>-19948321</v>
      </c>
      <c r="HU245" s="873">
        <v>4322</v>
      </c>
      <c r="HV245" s="873">
        <v>-19943999</v>
      </c>
      <c r="HW245" s="873">
        <v>23133339</v>
      </c>
      <c r="HX245" s="873">
        <v>170240</v>
      </c>
      <c r="HY245" s="873">
        <v>23303579</v>
      </c>
      <c r="HZ245" s="870" t="s">
        <v>685</v>
      </c>
      <c r="IA245" s="870" t="s">
        <v>684</v>
      </c>
      <c r="IB245" s="870" t="s">
        <v>1907</v>
      </c>
      <c r="IC245" s="870" t="s">
        <v>2738</v>
      </c>
      <c r="ID245" s="870" t="s">
        <v>2981</v>
      </c>
    </row>
    <row r="246" spans="1:238" x14ac:dyDescent="0.2">
      <c r="A246" s="870" t="s">
        <v>3069</v>
      </c>
      <c r="B246" s="870" t="s">
        <v>538</v>
      </c>
      <c r="C246" s="870" t="s">
        <v>537</v>
      </c>
      <c r="D246" s="873">
        <v>59960176</v>
      </c>
      <c r="E246" s="873">
        <v>0</v>
      </c>
      <c r="F246" s="873">
        <v>59960176</v>
      </c>
      <c r="G246" s="873">
        <v>-1230263</v>
      </c>
      <c r="H246" s="873">
        <v>0</v>
      </c>
      <c r="I246" s="873">
        <v>-1230263</v>
      </c>
      <c r="J246" s="873">
        <v>-375734</v>
      </c>
      <c r="K246" s="873">
        <v>0</v>
      </c>
      <c r="L246" s="873">
        <v>-375734</v>
      </c>
      <c r="M246" s="873">
        <v>185773</v>
      </c>
      <c r="N246" s="873">
        <v>0</v>
      </c>
      <c r="O246" s="873">
        <v>185773</v>
      </c>
      <c r="P246" s="873">
        <v>361159</v>
      </c>
      <c r="Q246" s="873">
        <v>0</v>
      </c>
      <c r="R246" s="873">
        <v>361159</v>
      </c>
      <c r="S246" s="873">
        <v>38095</v>
      </c>
      <c r="T246" s="873">
        <v>0</v>
      </c>
      <c r="U246" s="873">
        <v>38095</v>
      </c>
      <c r="V246" s="873">
        <v>209293</v>
      </c>
      <c r="W246" s="873">
        <v>0</v>
      </c>
      <c r="X246" s="873">
        <v>209293</v>
      </c>
      <c r="Y246" s="873">
        <v>-7537501</v>
      </c>
      <c r="Z246" s="873">
        <v>0</v>
      </c>
      <c r="AA246" s="873">
        <v>-7537501</v>
      </c>
      <c r="AB246" s="873">
        <v>-41735</v>
      </c>
      <c r="AC246" s="873">
        <v>0</v>
      </c>
      <c r="AD246" s="873">
        <v>-41735</v>
      </c>
      <c r="AE246" s="873">
        <v>-896836</v>
      </c>
      <c r="AF246" s="873">
        <v>0</v>
      </c>
      <c r="AG246" s="873">
        <v>-896836</v>
      </c>
      <c r="AH246" s="873">
        <v>862</v>
      </c>
      <c r="AI246" s="873">
        <v>0</v>
      </c>
      <c r="AJ246" s="873">
        <v>862</v>
      </c>
      <c r="AK246" s="873">
        <v>0</v>
      </c>
      <c r="AL246" s="873">
        <v>0</v>
      </c>
      <c r="AM246" s="873">
        <v>0</v>
      </c>
      <c r="AN246" s="873">
        <v>2146</v>
      </c>
      <c r="AO246" s="873">
        <v>0</v>
      </c>
      <c r="AP246" s="873">
        <v>2146</v>
      </c>
      <c r="AQ246" s="873">
        <v>0</v>
      </c>
      <c r="AR246" s="873">
        <v>0</v>
      </c>
      <c r="AS246" s="873">
        <v>0</v>
      </c>
      <c r="AT246" s="873">
        <v>-899844</v>
      </c>
      <c r="AU246" s="873">
        <v>0</v>
      </c>
      <c r="AV246" s="873">
        <v>-899844</v>
      </c>
      <c r="AW246" s="873">
        <v>-30225</v>
      </c>
      <c r="AX246" s="873">
        <v>0</v>
      </c>
      <c r="AY246" s="873">
        <v>-30225</v>
      </c>
      <c r="AZ246" s="873">
        <v>950729</v>
      </c>
      <c r="BA246" s="873">
        <v>0</v>
      </c>
      <c r="BB246" s="873">
        <v>950729</v>
      </c>
      <c r="BC246" s="873">
        <v>3505</v>
      </c>
      <c r="BD246" s="873">
        <v>0</v>
      </c>
      <c r="BE246" s="873">
        <v>3505</v>
      </c>
      <c r="BF246" s="873">
        <v>-3842788</v>
      </c>
      <c r="BG246" s="873">
        <v>0</v>
      </c>
      <c r="BH246" s="873">
        <v>-3842788</v>
      </c>
      <c r="BI246" s="873">
        <v>46688</v>
      </c>
      <c r="BJ246" s="873">
        <v>0</v>
      </c>
      <c r="BK246" s="873">
        <v>46688</v>
      </c>
      <c r="BL246" s="873">
        <v>-52879</v>
      </c>
      <c r="BM246" s="873">
        <v>0</v>
      </c>
      <c r="BN246" s="873">
        <v>-52879</v>
      </c>
      <c r="BO246" s="873">
        <v>-1293</v>
      </c>
      <c r="BP246" s="873">
        <v>0</v>
      </c>
      <c r="BQ246" s="873">
        <v>-1293</v>
      </c>
      <c r="BR246" s="873">
        <v>-66340</v>
      </c>
      <c r="BS246" s="873">
        <v>0</v>
      </c>
      <c r="BT246" s="873">
        <v>-66340</v>
      </c>
      <c r="BU246" s="873">
        <v>1564</v>
      </c>
      <c r="BV246" s="873">
        <v>0</v>
      </c>
      <c r="BW246" s="873">
        <v>1564</v>
      </c>
      <c r="BX246" s="873">
        <v>0</v>
      </c>
      <c r="BY246" s="873">
        <v>0</v>
      </c>
      <c r="BZ246" s="873">
        <v>0</v>
      </c>
      <c r="CA246" s="873">
        <v>0</v>
      </c>
      <c r="CB246" s="873">
        <v>0</v>
      </c>
      <c r="CC246" s="873">
        <v>0</v>
      </c>
      <c r="CD246" s="873">
        <v>-11395151</v>
      </c>
      <c r="CE246" s="873">
        <v>0</v>
      </c>
      <c r="CF246" s="873">
        <v>-11395151</v>
      </c>
      <c r="CG246" s="873">
        <v>-40783</v>
      </c>
      <c r="CH246" s="873">
        <v>0</v>
      </c>
      <c r="CI246" s="873">
        <v>-40783</v>
      </c>
      <c r="CJ246" s="873">
        <v>-10060</v>
      </c>
      <c r="CK246" s="873">
        <v>0</v>
      </c>
      <c r="CL246" s="873">
        <v>-10060</v>
      </c>
      <c r="CM246" s="873">
        <v>-1549440</v>
      </c>
      <c r="CN246" s="873">
        <v>0</v>
      </c>
      <c r="CO246" s="873">
        <v>-1549440</v>
      </c>
      <c r="CP246" s="873">
        <v>153092</v>
      </c>
      <c r="CQ246" s="873">
        <v>0</v>
      </c>
      <c r="CR246" s="873">
        <v>153092</v>
      </c>
      <c r="CS246" s="873">
        <v>-1447191</v>
      </c>
      <c r="CT246" s="873">
        <v>0</v>
      </c>
      <c r="CU246" s="873">
        <v>-1447191</v>
      </c>
      <c r="CV246" s="873">
        <v>-160844</v>
      </c>
      <c r="CW246" s="873">
        <v>0</v>
      </c>
      <c r="CX246" s="873">
        <v>-160844</v>
      </c>
      <c r="CY246" s="873">
        <v>10027</v>
      </c>
      <c r="CZ246" s="873">
        <v>0</v>
      </c>
      <c r="DA246" s="873">
        <v>10027</v>
      </c>
      <c r="DB246" s="873">
        <v>-40691</v>
      </c>
      <c r="DC246" s="873">
        <v>0</v>
      </c>
      <c r="DD246" s="873">
        <v>-40691</v>
      </c>
      <c r="DE246" s="873">
        <v>-3142</v>
      </c>
      <c r="DF246" s="873">
        <v>0</v>
      </c>
      <c r="DG246" s="873">
        <v>-3142</v>
      </c>
      <c r="DH246" s="873">
        <v>-5791</v>
      </c>
      <c r="DI246" s="873">
        <v>0</v>
      </c>
      <c r="DJ246" s="873">
        <v>-5791</v>
      </c>
      <c r="DK246" s="873">
        <v>0</v>
      </c>
      <c r="DL246" s="873">
        <v>0</v>
      </c>
      <c r="DM246" s="873">
        <v>0</v>
      </c>
      <c r="DN246" s="873">
        <v>0</v>
      </c>
      <c r="DO246" s="873">
        <v>0</v>
      </c>
      <c r="DP246" s="873">
        <v>0</v>
      </c>
      <c r="DQ246" s="873">
        <v>0</v>
      </c>
      <c r="DR246" s="873">
        <v>0</v>
      </c>
      <c r="DS246" s="873">
        <v>0</v>
      </c>
      <c r="DT246" s="873">
        <v>-6138</v>
      </c>
      <c r="DU246" s="873">
        <v>0</v>
      </c>
      <c r="DV246" s="873">
        <v>-6138</v>
      </c>
      <c r="DW246" s="873">
        <v>0</v>
      </c>
      <c r="DX246" s="873">
        <v>0</v>
      </c>
      <c r="DY246" s="873">
        <v>0</v>
      </c>
      <c r="DZ246" s="873">
        <v>-16902</v>
      </c>
      <c r="EA246" s="873">
        <v>0</v>
      </c>
      <c r="EB246" s="873">
        <v>-16902</v>
      </c>
      <c r="EC246" s="873">
        <v>-5453</v>
      </c>
      <c r="ED246" s="873">
        <v>0</v>
      </c>
      <c r="EE246" s="873">
        <v>-5453</v>
      </c>
      <c r="EF246" s="873">
        <v>0</v>
      </c>
      <c r="EG246" s="873">
        <v>0</v>
      </c>
      <c r="EH246" s="873">
        <v>-228934</v>
      </c>
      <c r="EI246" s="873">
        <v>0</v>
      </c>
      <c r="EJ246" s="873">
        <v>-228934</v>
      </c>
      <c r="EK246" s="873">
        <v>0</v>
      </c>
      <c r="EL246" s="873">
        <v>0</v>
      </c>
      <c r="EM246" s="873">
        <v>0</v>
      </c>
      <c r="EN246" s="873">
        <v>0</v>
      </c>
      <c r="EO246" s="873">
        <v>0</v>
      </c>
      <c r="EP246" s="873">
        <v>0</v>
      </c>
      <c r="EQ246" s="873">
        <v>862</v>
      </c>
      <c r="ER246" s="873">
        <v>0</v>
      </c>
      <c r="ES246" s="873">
        <v>862</v>
      </c>
      <c r="ET246" s="873">
        <v>0</v>
      </c>
      <c r="EU246" s="873">
        <v>0</v>
      </c>
      <c r="EV246" s="873">
        <v>0</v>
      </c>
      <c r="EW246" s="873">
        <v>0</v>
      </c>
      <c r="EX246" s="873">
        <v>0</v>
      </c>
      <c r="EY246" s="873">
        <v>0</v>
      </c>
      <c r="EZ246" s="873">
        <v>0</v>
      </c>
      <c r="FA246" s="873">
        <v>0</v>
      </c>
      <c r="FB246" s="873">
        <v>0</v>
      </c>
      <c r="FC246" s="873">
        <v>-66340</v>
      </c>
      <c r="FD246" s="873">
        <v>0</v>
      </c>
      <c r="FE246" s="873">
        <v>-66340</v>
      </c>
      <c r="FF246" s="873">
        <v>1564</v>
      </c>
      <c r="FG246" s="873">
        <v>0</v>
      </c>
      <c r="FH246" s="873">
        <v>1564</v>
      </c>
      <c r="FI246" s="873">
        <v>-1500</v>
      </c>
      <c r="FJ246" s="873">
        <v>0</v>
      </c>
      <c r="FK246" s="873">
        <v>-1500</v>
      </c>
      <c r="FL246" s="873">
        <v>0</v>
      </c>
      <c r="FM246" s="873">
        <v>0</v>
      </c>
      <c r="FN246" s="873">
        <v>0</v>
      </c>
      <c r="FO246" s="873">
        <v>-29597</v>
      </c>
      <c r="FP246" s="873">
        <v>0</v>
      </c>
      <c r="FQ246" s="873">
        <v>-29597</v>
      </c>
      <c r="FR246" s="873">
        <v>10764</v>
      </c>
      <c r="FS246" s="873">
        <v>0</v>
      </c>
      <c r="FT246" s="873">
        <v>10764</v>
      </c>
      <c r="FU246" s="873">
        <v>0</v>
      </c>
      <c r="FV246" s="873">
        <v>0</v>
      </c>
      <c r="FW246" s="873">
        <v>0</v>
      </c>
      <c r="FX246" s="873">
        <v>27955</v>
      </c>
      <c r="FY246" s="873">
        <v>0</v>
      </c>
      <c r="FZ246" s="873">
        <v>27955</v>
      </c>
      <c r="GA246" s="873">
        <v>433</v>
      </c>
      <c r="GB246" s="873">
        <v>0</v>
      </c>
      <c r="GC246" s="873">
        <v>433</v>
      </c>
      <c r="GD246" s="873">
        <v>-21444557</v>
      </c>
      <c r="GE246" s="873">
        <v>0</v>
      </c>
      <c r="GF246" s="873">
        <v>-21444557</v>
      </c>
      <c r="GG246" s="873">
        <v>-475314</v>
      </c>
      <c r="GH246" s="873">
        <v>0</v>
      </c>
      <c r="GI246" s="873">
        <v>-475314</v>
      </c>
      <c r="GJ246" s="873">
        <v>-120266</v>
      </c>
      <c r="GK246" s="873">
        <v>0</v>
      </c>
      <c r="GL246" s="873">
        <v>-120266</v>
      </c>
      <c r="GM246" s="873">
        <v>-22095996</v>
      </c>
      <c r="GN246" s="873">
        <v>0</v>
      </c>
      <c r="GO246" s="873">
        <v>-22095996</v>
      </c>
      <c r="GP246" s="873">
        <v>-4003</v>
      </c>
      <c r="GQ246" s="873">
        <v>0</v>
      </c>
      <c r="GR246" s="873">
        <v>-4003</v>
      </c>
      <c r="GS246" s="873">
        <v>-12015</v>
      </c>
      <c r="GT246" s="873">
        <v>0</v>
      </c>
      <c r="GU246" s="873">
        <v>-12015</v>
      </c>
      <c r="GV246" s="873">
        <v>-16018</v>
      </c>
      <c r="GW246" s="873">
        <v>0</v>
      </c>
      <c r="GX246" s="873">
        <v>-16018</v>
      </c>
      <c r="GY246" s="873">
        <v>58729913</v>
      </c>
      <c r="GZ246" s="873">
        <v>0</v>
      </c>
      <c r="HA246" s="873">
        <v>58729913</v>
      </c>
      <c r="HB246" s="873">
        <v>209293</v>
      </c>
      <c r="HC246" s="873">
        <v>0</v>
      </c>
      <c r="HD246" s="873">
        <v>209293</v>
      </c>
      <c r="HE246" s="873">
        <v>-11395151</v>
      </c>
      <c r="HF246" s="873">
        <v>0</v>
      </c>
      <c r="HG246" s="873">
        <v>-11395151</v>
      </c>
      <c r="HH246" s="873">
        <v>-1447191</v>
      </c>
      <c r="HI246" s="873">
        <v>0</v>
      </c>
      <c r="HJ246" s="873">
        <v>-1447191</v>
      </c>
      <c r="HK246" s="873">
        <v>-228934</v>
      </c>
      <c r="HL246" s="873">
        <v>0</v>
      </c>
      <c r="HM246" s="873">
        <v>-228934</v>
      </c>
      <c r="HN246" s="873">
        <v>-22095996</v>
      </c>
      <c r="HO246" s="873">
        <v>0</v>
      </c>
      <c r="HP246" s="873">
        <v>-22095996</v>
      </c>
      <c r="HQ246" s="873">
        <v>-16018</v>
      </c>
      <c r="HR246" s="873">
        <v>0</v>
      </c>
      <c r="HS246" s="873">
        <v>-16018</v>
      </c>
      <c r="HT246" s="873">
        <v>-34973997</v>
      </c>
      <c r="HU246" s="873">
        <v>0</v>
      </c>
      <c r="HV246" s="873">
        <v>-34973997</v>
      </c>
      <c r="HW246" s="873">
        <v>23755916</v>
      </c>
      <c r="HX246" s="873">
        <v>0</v>
      </c>
      <c r="HY246" s="873">
        <v>23755916</v>
      </c>
      <c r="HZ246" s="870" t="s">
        <v>699</v>
      </c>
      <c r="IA246" s="870" t="s">
        <v>698</v>
      </c>
      <c r="IB246" s="870" t="s">
        <v>1907</v>
      </c>
      <c r="IC246" s="870" t="s">
        <v>2733</v>
      </c>
      <c r="ID246" s="870" t="s">
        <v>2982</v>
      </c>
    </row>
    <row r="247" spans="1:238" x14ac:dyDescent="0.2">
      <c r="A247" s="870" t="s">
        <v>3069</v>
      </c>
      <c r="B247" s="870" t="s">
        <v>540</v>
      </c>
      <c r="C247" s="870" t="s">
        <v>539</v>
      </c>
      <c r="D247" s="873">
        <v>29589831</v>
      </c>
      <c r="E247" s="873">
        <v>4798134</v>
      </c>
      <c r="F247" s="873">
        <v>34387965</v>
      </c>
      <c r="G247" s="873">
        <v>-558559</v>
      </c>
      <c r="H247" s="873">
        <v>-89715</v>
      </c>
      <c r="I247" s="873">
        <v>-648274</v>
      </c>
      <c r="J247" s="873">
        <v>-166417</v>
      </c>
      <c r="K247" s="873">
        <v>0</v>
      </c>
      <c r="L247" s="873">
        <v>-166417</v>
      </c>
      <c r="M247" s="873">
        <v>130925</v>
      </c>
      <c r="N247" s="873">
        <v>0</v>
      </c>
      <c r="O247" s="873">
        <v>130925</v>
      </c>
      <c r="P247" s="873">
        <v>70613</v>
      </c>
      <c r="Q247" s="873">
        <v>0</v>
      </c>
      <c r="R247" s="873">
        <v>70613</v>
      </c>
      <c r="S247" s="873">
        <v>9273</v>
      </c>
      <c r="T247" s="873">
        <v>0</v>
      </c>
      <c r="U247" s="873">
        <v>9273</v>
      </c>
      <c r="V247" s="873">
        <v>44394</v>
      </c>
      <c r="W247" s="873">
        <v>0</v>
      </c>
      <c r="X247" s="873">
        <v>44394</v>
      </c>
      <c r="Y247" s="873">
        <v>-3816408</v>
      </c>
      <c r="Z247" s="873">
        <v>0</v>
      </c>
      <c r="AA247" s="873">
        <v>-3816408</v>
      </c>
      <c r="AB247" s="873">
        <v>-2645</v>
      </c>
      <c r="AC247" s="873">
        <v>0</v>
      </c>
      <c r="AD247" s="873">
        <v>-2645</v>
      </c>
      <c r="AE247" s="873">
        <v>-443621</v>
      </c>
      <c r="AF247" s="873">
        <v>0</v>
      </c>
      <c r="AG247" s="873">
        <v>-443621</v>
      </c>
      <c r="AH247" s="873">
        <v>27</v>
      </c>
      <c r="AI247" s="873">
        <v>0</v>
      </c>
      <c r="AJ247" s="873">
        <v>27</v>
      </c>
      <c r="AK247" s="873">
        <v>0</v>
      </c>
      <c r="AL247" s="873">
        <v>0</v>
      </c>
      <c r="AM247" s="873">
        <v>0</v>
      </c>
      <c r="AN247" s="873">
        <v>-25884</v>
      </c>
      <c r="AO247" s="873">
        <v>0</v>
      </c>
      <c r="AP247" s="873">
        <v>-25884</v>
      </c>
      <c r="AQ247" s="873">
        <v>0</v>
      </c>
      <c r="AR247" s="873">
        <v>0</v>
      </c>
      <c r="AS247" s="873">
        <v>0</v>
      </c>
      <c r="AT247" s="873">
        <v>-417764</v>
      </c>
      <c r="AU247" s="873">
        <v>0</v>
      </c>
      <c r="AV247" s="873">
        <v>-417764</v>
      </c>
      <c r="AW247" s="873">
        <v>-85</v>
      </c>
      <c r="AX247" s="873">
        <v>0</v>
      </c>
      <c r="AY247" s="873">
        <v>-85</v>
      </c>
      <c r="AZ247" s="873">
        <v>504406</v>
      </c>
      <c r="BA247" s="873">
        <v>125002</v>
      </c>
      <c r="BB247" s="873">
        <v>629408</v>
      </c>
      <c r="BC247" s="873">
        <v>-3540</v>
      </c>
      <c r="BD247" s="873">
        <v>-2437</v>
      </c>
      <c r="BE247" s="873">
        <v>-5977</v>
      </c>
      <c r="BF247" s="873">
        <v>-1567221</v>
      </c>
      <c r="BG247" s="873">
        <v>0</v>
      </c>
      <c r="BH247" s="873">
        <v>-1567221</v>
      </c>
      <c r="BI247" s="873">
        <v>-37772</v>
      </c>
      <c r="BJ247" s="873">
        <v>0</v>
      </c>
      <c r="BK247" s="873">
        <v>-37772</v>
      </c>
      <c r="BL247" s="873">
        <v>-22389</v>
      </c>
      <c r="BM247" s="873">
        <v>0</v>
      </c>
      <c r="BN247" s="873">
        <v>-22389</v>
      </c>
      <c r="BO247" s="873">
        <v>0</v>
      </c>
      <c r="BP247" s="873">
        <v>0</v>
      </c>
      <c r="BQ247" s="873">
        <v>0</v>
      </c>
      <c r="BR247" s="873">
        <v>-2978</v>
      </c>
      <c r="BS247" s="873">
        <v>0</v>
      </c>
      <c r="BT247" s="873">
        <v>-2978</v>
      </c>
      <c r="BU247" s="873">
        <v>634</v>
      </c>
      <c r="BV247" s="873">
        <v>0</v>
      </c>
      <c r="BW247" s="873">
        <v>634</v>
      </c>
      <c r="BX247" s="873">
        <v>0</v>
      </c>
      <c r="BY247" s="873">
        <v>0</v>
      </c>
      <c r="BZ247" s="873">
        <v>0</v>
      </c>
      <c r="CA247" s="873">
        <v>0</v>
      </c>
      <c r="CB247" s="873">
        <v>0</v>
      </c>
      <c r="CC247" s="873">
        <v>0</v>
      </c>
      <c r="CD247" s="873">
        <v>-5388889</v>
      </c>
      <c r="CE247" s="873">
        <v>122565</v>
      </c>
      <c r="CF247" s="873">
        <v>-5266324</v>
      </c>
      <c r="CG247" s="873">
        <v>-38550</v>
      </c>
      <c r="CH247" s="873">
        <v>-428814</v>
      </c>
      <c r="CI247" s="873">
        <v>-467364</v>
      </c>
      <c r="CJ247" s="873">
        <v>-2911</v>
      </c>
      <c r="CK247" s="873">
        <v>-68885</v>
      </c>
      <c r="CL247" s="873">
        <v>-71796</v>
      </c>
      <c r="CM247" s="873">
        <v>-505762</v>
      </c>
      <c r="CN247" s="873">
        <v>0</v>
      </c>
      <c r="CO247" s="873">
        <v>-505762</v>
      </c>
      <c r="CP247" s="873">
        <v>-14217</v>
      </c>
      <c r="CQ247" s="873">
        <v>0</v>
      </c>
      <c r="CR247" s="873">
        <v>-14217</v>
      </c>
      <c r="CS247" s="873">
        <v>-561440</v>
      </c>
      <c r="CT247" s="873">
        <v>-497699</v>
      </c>
      <c r="CU247" s="873">
        <v>-1059139</v>
      </c>
      <c r="CV247" s="873">
        <v>-54305</v>
      </c>
      <c r="CW247" s="873">
        <v>0</v>
      </c>
      <c r="CX247" s="873">
        <v>-54305</v>
      </c>
      <c r="CY247" s="873">
        <v>-4555</v>
      </c>
      <c r="CZ247" s="873">
        <v>0</v>
      </c>
      <c r="DA247" s="873">
        <v>-4555</v>
      </c>
      <c r="DB247" s="873">
        <v>-208828</v>
      </c>
      <c r="DC247" s="873">
        <v>0</v>
      </c>
      <c r="DD247" s="873">
        <v>-208828</v>
      </c>
      <c r="DE247" s="873">
        <v>6873</v>
      </c>
      <c r="DF247" s="873">
        <v>0</v>
      </c>
      <c r="DG247" s="873">
        <v>6873</v>
      </c>
      <c r="DH247" s="873">
        <v>-4471</v>
      </c>
      <c r="DI247" s="873">
        <v>0</v>
      </c>
      <c r="DJ247" s="873">
        <v>-4471</v>
      </c>
      <c r="DK247" s="873">
        <v>0</v>
      </c>
      <c r="DL247" s="873">
        <v>0</v>
      </c>
      <c r="DM247" s="873">
        <v>0</v>
      </c>
      <c r="DN247" s="873">
        <v>0</v>
      </c>
      <c r="DO247" s="873">
        <v>0</v>
      </c>
      <c r="DP247" s="873">
        <v>0</v>
      </c>
      <c r="DQ247" s="873">
        <v>0</v>
      </c>
      <c r="DR247" s="873">
        <v>0</v>
      </c>
      <c r="DS247" s="873">
        <v>0</v>
      </c>
      <c r="DT247" s="873">
        <v>0</v>
      </c>
      <c r="DU247" s="873">
        <v>0</v>
      </c>
      <c r="DV247" s="873">
        <v>0</v>
      </c>
      <c r="DW247" s="873">
        <v>0</v>
      </c>
      <c r="DX247" s="873">
        <v>0</v>
      </c>
      <c r="DY247" s="873">
        <v>0</v>
      </c>
      <c r="DZ247" s="873">
        <v>0</v>
      </c>
      <c r="EA247" s="873">
        <v>-162387</v>
      </c>
      <c r="EB247" s="873">
        <v>-162387</v>
      </c>
      <c r="EC247" s="873">
        <v>0</v>
      </c>
      <c r="ED247" s="873">
        <v>0</v>
      </c>
      <c r="EE247" s="873">
        <v>0</v>
      </c>
      <c r="EF247" s="873">
        <v>-162387</v>
      </c>
      <c r="EG247" s="873">
        <v>0</v>
      </c>
      <c r="EH247" s="873">
        <v>-265286</v>
      </c>
      <c r="EI247" s="873">
        <v>-162387</v>
      </c>
      <c r="EJ247" s="873">
        <v>-427673</v>
      </c>
      <c r="EK247" s="873">
        <v>0</v>
      </c>
      <c r="EL247" s="873">
        <v>0</v>
      </c>
      <c r="EM247" s="873">
        <v>0</v>
      </c>
      <c r="EN247" s="873">
        <v>0</v>
      </c>
      <c r="EO247" s="873">
        <v>0</v>
      </c>
      <c r="EP247" s="873">
        <v>0</v>
      </c>
      <c r="EQ247" s="873">
        <v>0</v>
      </c>
      <c r="ER247" s="873">
        <v>0</v>
      </c>
      <c r="ES247" s="873">
        <v>0</v>
      </c>
      <c r="ET247" s="873">
        <v>0</v>
      </c>
      <c r="EU247" s="873">
        <v>0</v>
      </c>
      <c r="EV247" s="873">
        <v>0</v>
      </c>
      <c r="EW247" s="873">
        <v>0</v>
      </c>
      <c r="EX247" s="873">
        <v>0</v>
      </c>
      <c r="EY247" s="873">
        <v>0</v>
      </c>
      <c r="EZ247" s="873">
        <v>0</v>
      </c>
      <c r="FA247" s="873">
        <v>0</v>
      </c>
      <c r="FB247" s="873">
        <v>0</v>
      </c>
      <c r="FC247" s="873">
        <v>-2978</v>
      </c>
      <c r="FD247" s="873">
        <v>0</v>
      </c>
      <c r="FE247" s="873">
        <v>-2978</v>
      </c>
      <c r="FF247" s="873">
        <v>634</v>
      </c>
      <c r="FG247" s="873">
        <v>0</v>
      </c>
      <c r="FH247" s="873">
        <v>634</v>
      </c>
      <c r="FI247" s="873">
        <v>0</v>
      </c>
      <c r="FJ247" s="873">
        <v>0</v>
      </c>
      <c r="FK247" s="873">
        <v>0</v>
      </c>
      <c r="FL247" s="873">
        <v>0</v>
      </c>
      <c r="FM247" s="873">
        <v>0</v>
      </c>
      <c r="FN247" s="873">
        <v>0</v>
      </c>
      <c r="FO247" s="873">
        <v>-20150</v>
      </c>
      <c r="FP247" s="873">
        <v>0</v>
      </c>
      <c r="FQ247" s="873">
        <v>-20150</v>
      </c>
      <c r="FR247" s="873">
        <v>4154</v>
      </c>
      <c r="FS247" s="873">
        <v>0</v>
      </c>
      <c r="FT247" s="873">
        <v>4154</v>
      </c>
      <c r="FU247" s="873">
        <v>0</v>
      </c>
      <c r="FV247" s="873">
        <v>0</v>
      </c>
      <c r="FW247" s="873">
        <v>0</v>
      </c>
      <c r="FX247" s="873">
        <v>820</v>
      </c>
      <c r="FY247" s="873">
        <v>0</v>
      </c>
      <c r="FZ247" s="873">
        <v>820</v>
      </c>
      <c r="GA247" s="873">
        <v>0</v>
      </c>
      <c r="GB247" s="873">
        <v>0</v>
      </c>
      <c r="GC247" s="873">
        <v>0</v>
      </c>
      <c r="GD247" s="873">
        <v>-7996006</v>
      </c>
      <c r="GE247" s="873">
        <v>0</v>
      </c>
      <c r="GF247" s="873">
        <v>-7996006</v>
      </c>
      <c r="GG247" s="873">
        <v>-17443</v>
      </c>
      <c r="GH247" s="873">
        <v>0</v>
      </c>
      <c r="GI247" s="873">
        <v>-17443</v>
      </c>
      <c r="GJ247" s="873">
        <v>-84947</v>
      </c>
      <c r="GK247" s="873">
        <v>0</v>
      </c>
      <c r="GL247" s="873">
        <v>-84947</v>
      </c>
      <c r="GM247" s="873">
        <v>-8115916</v>
      </c>
      <c r="GN247" s="873">
        <v>0</v>
      </c>
      <c r="GO247" s="873">
        <v>-8115916</v>
      </c>
      <c r="GP247" s="873">
        <v>0</v>
      </c>
      <c r="GQ247" s="873">
        <v>0</v>
      </c>
      <c r="GR247" s="873">
        <v>0</v>
      </c>
      <c r="GS247" s="873">
        <v>0</v>
      </c>
      <c r="GT247" s="873">
        <v>0</v>
      </c>
      <c r="GU247" s="873">
        <v>0</v>
      </c>
      <c r="GV247" s="873">
        <v>0</v>
      </c>
      <c r="GW247" s="873">
        <v>0</v>
      </c>
      <c r="GX247" s="873">
        <v>0</v>
      </c>
      <c r="GY247" s="873">
        <v>29031272</v>
      </c>
      <c r="GZ247" s="873">
        <v>4708419</v>
      </c>
      <c r="HA247" s="873">
        <v>33739691</v>
      </c>
      <c r="HB247" s="873">
        <v>44394</v>
      </c>
      <c r="HC247" s="873">
        <v>0</v>
      </c>
      <c r="HD247" s="873">
        <v>44394</v>
      </c>
      <c r="HE247" s="873">
        <v>-5388889</v>
      </c>
      <c r="HF247" s="873">
        <v>122565</v>
      </c>
      <c r="HG247" s="873">
        <v>-5266324</v>
      </c>
      <c r="HH247" s="873">
        <v>-561440</v>
      </c>
      <c r="HI247" s="873">
        <v>-497699</v>
      </c>
      <c r="HJ247" s="873">
        <v>-1059139</v>
      </c>
      <c r="HK247" s="873">
        <v>-265286</v>
      </c>
      <c r="HL247" s="873">
        <v>-162387</v>
      </c>
      <c r="HM247" s="873">
        <v>-427673</v>
      </c>
      <c r="HN247" s="873">
        <v>-8115916</v>
      </c>
      <c r="HO247" s="873">
        <v>0</v>
      </c>
      <c r="HP247" s="873">
        <v>-8115916</v>
      </c>
      <c r="HQ247" s="873">
        <v>0</v>
      </c>
      <c r="HR247" s="873">
        <v>0</v>
      </c>
      <c r="HS247" s="873">
        <v>0</v>
      </c>
      <c r="HT247" s="873">
        <v>-14287137</v>
      </c>
      <c r="HU247" s="873">
        <v>-537521</v>
      </c>
      <c r="HV247" s="873">
        <v>-14824658</v>
      </c>
      <c r="HW247" s="873">
        <v>14744135</v>
      </c>
      <c r="HX247" s="873">
        <v>4170898</v>
      </c>
      <c r="HY247" s="873">
        <v>18915033</v>
      </c>
      <c r="HZ247" s="870" t="s">
        <v>719</v>
      </c>
      <c r="IA247" s="870" t="s">
        <v>718</v>
      </c>
      <c r="IB247" s="870" t="s">
        <v>1907</v>
      </c>
      <c r="IC247" s="870" t="s">
        <v>2737</v>
      </c>
      <c r="ID247" s="870" t="s">
        <v>2983</v>
      </c>
    </row>
    <row r="248" spans="1:238" x14ac:dyDescent="0.2">
      <c r="A248" s="870" t="s">
        <v>3069</v>
      </c>
      <c r="B248" s="870" t="s">
        <v>542</v>
      </c>
      <c r="C248" s="870" t="s">
        <v>541</v>
      </c>
      <c r="D248" s="873">
        <v>39032436</v>
      </c>
      <c r="E248" s="873">
        <v>0</v>
      </c>
      <c r="F248" s="873">
        <v>39032436</v>
      </c>
      <c r="G248" s="873">
        <v>-618764</v>
      </c>
      <c r="H248" s="873">
        <v>0</v>
      </c>
      <c r="I248" s="873">
        <v>-618764</v>
      </c>
      <c r="J248" s="873">
        <v>-226950</v>
      </c>
      <c r="K248" s="873">
        <v>0</v>
      </c>
      <c r="L248" s="873">
        <v>-226950</v>
      </c>
      <c r="M248" s="873">
        <v>183143</v>
      </c>
      <c r="N248" s="873">
        <v>0</v>
      </c>
      <c r="O248" s="873">
        <v>183143</v>
      </c>
      <c r="P248" s="873">
        <v>655471</v>
      </c>
      <c r="Q248" s="873">
        <v>0</v>
      </c>
      <c r="R248" s="873">
        <v>655471</v>
      </c>
      <c r="S248" s="873">
        <v>45275</v>
      </c>
      <c r="T248" s="873">
        <v>0</v>
      </c>
      <c r="U248" s="873">
        <v>45275</v>
      </c>
      <c r="V248" s="873">
        <v>656939</v>
      </c>
      <c r="W248" s="873">
        <v>0</v>
      </c>
      <c r="X248" s="873">
        <v>656939</v>
      </c>
      <c r="Y248" s="873">
        <v>-4549138</v>
      </c>
      <c r="Z248" s="873">
        <v>0</v>
      </c>
      <c r="AA248" s="873">
        <v>-4549138</v>
      </c>
      <c r="AB248" s="873">
        <v>-27138</v>
      </c>
      <c r="AC248" s="873">
        <v>0</v>
      </c>
      <c r="AD248" s="873">
        <v>-27138</v>
      </c>
      <c r="AE248" s="873">
        <v>-114659</v>
      </c>
      <c r="AF248" s="873">
        <v>0</v>
      </c>
      <c r="AG248" s="873">
        <v>-114659</v>
      </c>
      <c r="AH248" s="873">
        <v>0</v>
      </c>
      <c r="AI248" s="873">
        <v>0</v>
      </c>
      <c r="AJ248" s="873">
        <v>0</v>
      </c>
      <c r="AK248" s="873">
        <v>0</v>
      </c>
      <c r="AL248" s="873">
        <v>0</v>
      </c>
      <c r="AM248" s="873">
        <v>0</v>
      </c>
      <c r="AN248" s="873">
        <v>0</v>
      </c>
      <c r="AO248" s="873">
        <v>0</v>
      </c>
      <c r="AP248" s="873">
        <v>0</v>
      </c>
      <c r="AQ248" s="873">
        <v>0</v>
      </c>
      <c r="AR248" s="873">
        <v>0</v>
      </c>
      <c r="AS248" s="873">
        <v>0</v>
      </c>
      <c r="AT248" s="873">
        <v>-114659</v>
      </c>
      <c r="AU248" s="873">
        <v>0</v>
      </c>
      <c r="AV248" s="873">
        <v>-114659</v>
      </c>
      <c r="AW248" s="873">
        <v>0</v>
      </c>
      <c r="AX248" s="873">
        <v>0</v>
      </c>
      <c r="AY248" s="873">
        <v>0</v>
      </c>
      <c r="AZ248" s="873">
        <v>669163</v>
      </c>
      <c r="BA248" s="873">
        <v>0</v>
      </c>
      <c r="BB248" s="873">
        <v>669163</v>
      </c>
      <c r="BC248" s="873">
        <v>486441</v>
      </c>
      <c r="BD248" s="873">
        <v>0</v>
      </c>
      <c r="BE248" s="873">
        <v>486441</v>
      </c>
      <c r="BF248" s="873">
        <v>-2211147</v>
      </c>
      <c r="BG248" s="873">
        <v>0</v>
      </c>
      <c r="BH248" s="873">
        <v>-2211147</v>
      </c>
      <c r="BI248" s="873">
        <v>517</v>
      </c>
      <c r="BJ248" s="873">
        <v>0</v>
      </c>
      <c r="BK248" s="873">
        <v>517</v>
      </c>
      <c r="BL248" s="873">
        <v>-68543</v>
      </c>
      <c r="BM248" s="873">
        <v>0</v>
      </c>
      <c r="BN248" s="873">
        <v>-68543</v>
      </c>
      <c r="BO248" s="873">
        <v>0</v>
      </c>
      <c r="BP248" s="873">
        <v>0</v>
      </c>
      <c r="BQ248" s="873">
        <v>0</v>
      </c>
      <c r="BR248" s="873">
        <v>0</v>
      </c>
      <c r="BS248" s="873">
        <v>0</v>
      </c>
      <c r="BT248" s="873">
        <v>0</v>
      </c>
      <c r="BU248" s="873">
        <v>0</v>
      </c>
      <c r="BV248" s="873">
        <v>0</v>
      </c>
      <c r="BW248" s="873">
        <v>0</v>
      </c>
      <c r="BX248" s="873">
        <v>0</v>
      </c>
      <c r="BY248" s="873">
        <v>0</v>
      </c>
      <c r="BZ248" s="873">
        <v>0</v>
      </c>
      <c r="CA248" s="873">
        <v>0</v>
      </c>
      <c r="CB248" s="873">
        <v>0</v>
      </c>
      <c r="CC248" s="873">
        <v>0</v>
      </c>
      <c r="CD248" s="873">
        <v>-5787366</v>
      </c>
      <c r="CE248" s="873">
        <v>0</v>
      </c>
      <c r="CF248" s="873">
        <v>-5787366</v>
      </c>
      <c r="CG248" s="873">
        <v>0</v>
      </c>
      <c r="CH248" s="873">
        <v>0</v>
      </c>
      <c r="CI248" s="873">
        <v>0</v>
      </c>
      <c r="CJ248" s="873">
        <v>17514</v>
      </c>
      <c r="CK248" s="873">
        <v>0</v>
      </c>
      <c r="CL248" s="873">
        <v>17514</v>
      </c>
      <c r="CM248" s="873">
        <v>-1194659</v>
      </c>
      <c r="CN248" s="873">
        <v>0</v>
      </c>
      <c r="CO248" s="873">
        <v>-1194659</v>
      </c>
      <c r="CP248" s="873">
        <v>31546</v>
      </c>
      <c r="CQ248" s="873">
        <v>0</v>
      </c>
      <c r="CR248" s="873">
        <v>31546</v>
      </c>
      <c r="CS248" s="873">
        <v>-1145599</v>
      </c>
      <c r="CT248" s="873">
        <v>0</v>
      </c>
      <c r="CU248" s="873">
        <v>-1145599</v>
      </c>
      <c r="CV248" s="873">
        <v>-3814</v>
      </c>
      <c r="CW248" s="873">
        <v>0</v>
      </c>
      <c r="CX248" s="873">
        <v>-3814</v>
      </c>
      <c r="CY248" s="873">
        <v>0</v>
      </c>
      <c r="CZ248" s="873">
        <v>0</v>
      </c>
      <c r="DA248" s="873">
        <v>0</v>
      </c>
      <c r="DB248" s="873">
        <v>-84382</v>
      </c>
      <c r="DC248" s="873">
        <v>0</v>
      </c>
      <c r="DD248" s="873">
        <v>-84382</v>
      </c>
      <c r="DE248" s="873">
        <v>-5843</v>
      </c>
      <c r="DF248" s="873">
        <v>0</v>
      </c>
      <c r="DG248" s="873">
        <v>-5843</v>
      </c>
      <c r="DH248" s="873">
        <v>0</v>
      </c>
      <c r="DI248" s="873">
        <v>0</v>
      </c>
      <c r="DJ248" s="873">
        <v>0</v>
      </c>
      <c r="DK248" s="873">
        <v>0</v>
      </c>
      <c r="DL248" s="873">
        <v>0</v>
      </c>
      <c r="DM248" s="873">
        <v>0</v>
      </c>
      <c r="DN248" s="873">
        <v>0</v>
      </c>
      <c r="DO248" s="873">
        <v>0</v>
      </c>
      <c r="DP248" s="873">
        <v>0</v>
      </c>
      <c r="DQ248" s="873">
        <v>0</v>
      </c>
      <c r="DR248" s="873">
        <v>0</v>
      </c>
      <c r="DS248" s="873">
        <v>0</v>
      </c>
      <c r="DT248" s="873">
        <v>0</v>
      </c>
      <c r="DU248" s="873">
        <v>0</v>
      </c>
      <c r="DV248" s="873">
        <v>0</v>
      </c>
      <c r="DW248" s="873">
        <v>0</v>
      </c>
      <c r="DX248" s="873">
        <v>0</v>
      </c>
      <c r="DY248" s="873">
        <v>0</v>
      </c>
      <c r="DZ248" s="873">
        <v>0</v>
      </c>
      <c r="EA248" s="873">
        <v>0</v>
      </c>
      <c r="EB248" s="873">
        <v>0</v>
      </c>
      <c r="EC248" s="873">
        <v>0</v>
      </c>
      <c r="ED248" s="873">
        <v>0</v>
      </c>
      <c r="EE248" s="873">
        <v>0</v>
      </c>
      <c r="EF248" s="873">
        <v>0</v>
      </c>
      <c r="EG248" s="873">
        <v>0</v>
      </c>
      <c r="EH248" s="873">
        <v>-94039</v>
      </c>
      <c r="EI248" s="873">
        <v>0</v>
      </c>
      <c r="EJ248" s="873">
        <v>-94039</v>
      </c>
      <c r="EK248" s="873">
        <v>0</v>
      </c>
      <c r="EL248" s="873">
        <v>0</v>
      </c>
      <c r="EM248" s="873">
        <v>0</v>
      </c>
      <c r="EN248" s="873">
        <v>0</v>
      </c>
      <c r="EO248" s="873">
        <v>0</v>
      </c>
      <c r="EP248" s="873">
        <v>0</v>
      </c>
      <c r="EQ248" s="873">
        <v>-27851</v>
      </c>
      <c r="ER248" s="873">
        <v>0</v>
      </c>
      <c r="ES248" s="873">
        <v>-27851</v>
      </c>
      <c r="ET248" s="873">
        <v>0</v>
      </c>
      <c r="EU248" s="873">
        <v>0</v>
      </c>
      <c r="EV248" s="873">
        <v>0</v>
      </c>
      <c r="EW248" s="873">
        <v>0</v>
      </c>
      <c r="EX248" s="873">
        <v>0</v>
      </c>
      <c r="EY248" s="873">
        <v>0</v>
      </c>
      <c r="EZ248" s="873">
        <v>0</v>
      </c>
      <c r="FA248" s="873">
        <v>0</v>
      </c>
      <c r="FB248" s="873">
        <v>0</v>
      </c>
      <c r="FC248" s="873">
        <v>0</v>
      </c>
      <c r="FD248" s="873">
        <v>0</v>
      </c>
      <c r="FE248" s="873">
        <v>0</v>
      </c>
      <c r="FF248" s="873">
        <v>0</v>
      </c>
      <c r="FG248" s="873">
        <v>0</v>
      </c>
      <c r="FH248" s="873">
        <v>0</v>
      </c>
      <c r="FI248" s="873">
        <v>0</v>
      </c>
      <c r="FJ248" s="873">
        <v>0</v>
      </c>
      <c r="FK248" s="873">
        <v>0</v>
      </c>
      <c r="FL248" s="873">
        <v>0</v>
      </c>
      <c r="FM248" s="873">
        <v>0</v>
      </c>
      <c r="FN248" s="873">
        <v>0</v>
      </c>
      <c r="FO248" s="873">
        <v>-11194</v>
      </c>
      <c r="FP248" s="873">
        <v>0</v>
      </c>
      <c r="FQ248" s="873">
        <v>-11194</v>
      </c>
      <c r="FR248" s="873">
        <v>0</v>
      </c>
      <c r="FS248" s="873">
        <v>0</v>
      </c>
      <c r="FT248" s="873">
        <v>0</v>
      </c>
      <c r="FU248" s="873">
        <v>0</v>
      </c>
      <c r="FV248" s="873">
        <v>0</v>
      </c>
      <c r="FW248" s="873">
        <v>0</v>
      </c>
      <c r="FX248" s="873">
        <v>844</v>
      </c>
      <c r="FY248" s="873">
        <v>0</v>
      </c>
      <c r="FZ248" s="873">
        <v>844</v>
      </c>
      <c r="GA248" s="873">
        <v>0</v>
      </c>
      <c r="GB248" s="873">
        <v>0</v>
      </c>
      <c r="GC248" s="873">
        <v>0</v>
      </c>
      <c r="GD248" s="873">
        <v>-13412817</v>
      </c>
      <c r="GE248" s="873">
        <v>0</v>
      </c>
      <c r="GF248" s="873">
        <v>-13412817</v>
      </c>
      <c r="GG248" s="873">
        <v>0</v>
      </c>
      <c r="GH248" s="873">
        <v>0</v>
      </c>
      <c r="GI248" s="873">
        <v>0</v>
      </c>
      <c r="GJ248" s="873">
        <v>-123478</v>
      </c>
      <c r="GK248" s="873">
        <v>0</v>
      </c>
      <c r="GL248" s="873">
        <v>-123478</v>
      </c>
      <c r="GM248" s="873">
        <v>-13574496</v>
      </c>
      <c r="GN248" s="873">
        <v>0</v>
      </c>
      <c r="GO248" s="873">
        <v>-13574496</v>
      </c>
      <c r="GP248" s="873">
        <v>0</v>
      </c>
      <c r="GQ248" s="873">
        <v>0</v>
      </c>
      <c r="GR248" s="873">
        <v>0</v>
      </c>
      <c r="GS248" s="873">
        <v>0</v>
      </c>
      <c r="GT248" s="873">
        <v>0</v>
      </c>
      <c r="GU248" s="873">
        <v>0</v>
      </c>
      <c r="GV248" s="873">
        <v>0</v>
      </c>
      <c r="GW248" s="873">
        <v>0</v>
      </c>
      <c r="GX248" s="873">
        <v>0</v>
      </c>
      <c r="GY248" s="873">
        <v>38413672</v>
      </c>
      <c r="GZ248" s="873">
        <v>0</v>
      </c>
      <c r="HA248" s="873">
        <v>38413672</v>
      </c>
      <c r="HB248" s="873">
        <v>656939</v>
      </c>
      <c r="HC248" s="873">
        <v>0</v>
      </c>
      <c r="HD248" s="873">
        <v>656939</v>
      </c>
      <c r="HE248" s="873">
        <v>-5787366</v>
      </c>
      <c r="HF248" s="873">
        <v>0</v>
      </c>
      <c r="HG248" s="873">
        <v>-5787366</v>
      </c>
      <c r="HH248" s="873">
        <v>-1145599</v>
      </c>
      <c r="HI248" s="873">
        <v>0</v>
      </c>
      <c r="HJ248" s="873">
        <v>-1145599</v>
      </c>
      <c r="HK248" s="873">
        <v>-94039</v>
      </c>
      <c r="HL248" s="873">
        <v>0</v>
      </c>
      <c r="HM248" s="873">
        <v>-94039</v>
      </c>
      <c r="HN248" s="873">
        <v>-13574496</v>
      </c>
      <c r="HO248" s="873">
        <v>0</v>
      </c>
      <c r="HP248" s="873">
        <v>-13574496</v>
      </c>
      <c r="HQ248" s="873">
        <v>0</v>
      </c>
      <c r="HR248" s="873">
        <v>0</v>
      </c>
      <c r="HS248" s="873">
        <v>0</v>
      </c>
      <c r="HT248" s="873">
        <v>-19944561</v>
      </c>
      <c r="HU248" s="873">
        <v>0</v>
      </c>
      <c r="HV248" s="873">
        <v>-19944561</v>
      </c>
      <c r="HW248" s="873">
        <v>18469111</v>
      </c>
      <c r="HX248" s="873">
        <v>0</v>
      </c>
      <c r="HY248" s="873">
        <v>18469111</v>
      </c>
      <c r="HZ248" s="870" t="s">
        <v>690</v>
      </c>
      <c r="IA248" s="870" t="s">
        <v>720</v>
      </c>
      <c r="IB248" s="870" t="s">
        <v>1909</v>
      </c>
      <c r="IC248" s="870" t="s">
        <v>819</v>
      </c>
      <c r="ID248" s="870" t="s">
        <v>2984</v>
      </c>
    </row>
    <row r="249" spans="1:238" x14ac:dyDescent="0.2">
      <c r="A249" s="870" t="s">
        <v>3069</v>
      </c>
      <c r="B249" s="870" t="s">
        <v>544</v>
      </c>
      <c r="C249" s="870" t="s">
        <v>543</v>
      </c>
      <c r="D249" s="873">
        <v>133483589</v>
      </c>
      <c r="E249" s="873">
        <v>0</v>
      </c>
      <c r="F249" s="873">
        <v>133483589</v>
      </c>
      <c r="G249" s="873">
        <v>-4839362</v>
      </c>
      <c r="H249" s="873">
        <v>0</v>
      </c>
      <c r="I249" s="873">
        <v>-4839362</v>
      </c>
      <c r="J249" s="873">
        <v>-468354</v>
      </c>
      <c r="K249" s="873">
        <v>0</v>
      </c>
      <c r="L249" s="873">
        <v>-468354</v>
      </c>
      <c r="M249" s="873">
        <v>427788</v>
      </c>
      <c r="N249" s="873">
        <v>0</v>
      </c>
      <c r="O249" s="873">
        <v>427788</v>
      </c>
      <c r="P249" s="873">
        <v>1410083</v>
      </c>
      <c r="Q249" s="873">
        <v>0</v>
      </c>
      <c r="R249" s="873">
        <v>1410083</v>
      </c>
      <c r="S249" s="873">
        <v>184623</v>
      </c>
      <c r="T249" s="873">
        <v>0</v>
      </c>
      <c r="U249" s="873">
        <v>184623</v>
      </c>
      <c r="V249" s="873">
        <v>1554140</v>
      </c>
      <c r="W249" s="873">
        <v>0</v>
      </c>
      <c r="X249" s="873">
        <v>1554140</v>
      </c>
      <c r="Y249" s="873">
        <v>-6532028</v>
      </c>
      <c r="Z249" s="873">
        <v>0</v>
      </c>
      <c r="AA249" s="873">
        <v>-6532028</v>
      </c>
      <c r="AB249" s="873">
        <v>-10681</v>
      </c>
      <c r="AC249" s="873">
        <v>0</v>
      </c>
      <c r="AD249" s="873">
        <v>-10681</v>
      </c>
      <c r="AE249" s="873">
        <v>-149278</v>
      </c>
      <c r="AF249" s="873">
        <v>0</v>
      </c>
      <c r="AG249" s="873">
        <v>-149278</v>
      </c>
      <c r="AH249" s="873">
        <v>4748</v>
      </c>
      <c r="AI249" s="873">
        <v>0</v>
      </c>
      <c r="AJ249" s="873">
        <v>4748</v>
      </c>
      <c r="AK249" s="873">
        <v>0</v>
      </c>
      <c r="AL249" s="873">
        <v>0</v>
      </c>
      <c r="AM249" s="873">
        <v>0</v>
      </c>
      <c r="AN249" s="873">
        <v>8564</v>
      </c>
      <c r="AO249" s="873">
        <v>0</v>
      </c>
      <c r="AP249" s="873">
        <v>8564</v>
      </c>
      <c r="AQ249" s="873">
        <v>0</v>
      </c>
      <c r="AR249" s="873">
        <v>0</v>
      </c>
      <c r="AS249" s="873">
        <v>0</v>
      </c>
      <c r="AT249" s="873">
        <v>-162590</v>
      </c>
      <c r="AU249" s="873">
        <v>0</v>
      </c>
      <c r="AV249" s="873">
        <v>-162590</v>
      </c>
      <c r="AW249" s="873">
        <v>-3868</v>
      </c>
      <c r="AX249" s="873">
        <v>0</v>
      </c>
      <c r="AY249" s="873">
        <v>-3868</v>
      </c>
      <c r="AZ249" s="873">
        <v>2744260</v>
      </c>
      <c r="BA249" s="873">
        <v>0</v>
      </c>
      <c r="BB249" s="873">
        <v>2744260</v>
      </c>
      <c r="BC249" s="873">
        <v>-93854</v>
      </c>
      <c r="BD249" s="873">
        <v>0</v>
      </c>
      <c r="BE249" s="873">
        <v>-93854</v>
      </c>
      <c r="BF249" s="873">
        <v>-12242861</v>
      </c>
      <c r="BG249" s="873">
        <v>0</v>
      </c>
      <c r="BH249" s="873">
        <v>-12242861</v>
      </c>
      <c r="BI249" s="873">
        <v>11472</v>
      </c>
      <c r="BJ249" s="873">
        <v>0</v>
      </c>
      <c r="BK249" s="873">
        <v>11472</v>
      </c>
      <c r="BL249" s="873">
        <v>-55720</v>
      </c>
      <c r="BM249" s="873">
        <v>0</v>
      </c>
      <c r="BN249" s="873">
        <v>-55720</v>
      </c>
      <c r="BO249" s="873">
        <v>0</v>
      </c>
      <c r="BP249" s="873">
        <v>0</v>
      </c>
      <c r="BQ249" s="873">
        <v>0</v>
      </c>
      <c r="BR249" s="873">
        <v>0</v>
      </c>
      <c r="BS249" s="873">
        <v>0</v>
      </c>
      <c r="BT249" s="873">
        <v>0</v>
      </c>
      <c r="BU249" s="873">
        <v>0</v>
      </c>
      <c r="BV249" s="873">
        <v>0</v>
      </c>
      <c r="BW249" s="873">
        <v>0</v>
      </c>
      <c r="BX249" s="873">
        <v>0</v>
      </c>
      <c r="BY249" s="873">
        <v>0</v>
      </c>
      <c r="BZ249" s="873">
        <v>0</v>
      </c>
      <c r="CA249" s="873">
        <v>0</v>
      </c>
      <c r="CB249" s="873">
        <v>0</v>
      </c>
      <c r="CC249" s="873">
        <v>0</v>
      </c>
      <c r="CD249" s="873">
        <v>-16318009</v>
      </c>
      <c r="CE249" s="873">
        <v>0</v>
      </c>
      <c r="CF249" s="873">
        <v>-16318009</v>
      </c>
      <c r="CG249" s="873">
        <v>-10429</v>
      </c>
      <c r="CH249" s="873">
        <v>0</v>
      </c>
      <c r="CI249" s="873">
        <v>-10429</v>
      </c>
      <c r="CJ249" s="873">
        <v>-1092</v>
      </c>
      <c r="CK249" s="873">
        <v>0</v>
      </c>
      <c r="CL249" s="873">
        <v>-1092</v>
      </c>
      <c r="CM249" s="873">
        <v>-4673632</v>
      </c>
      <c r="CN249" s="873">
        <v>0</v>
      </c>
      <c r="CO249" s="873">
        <v>-4673632</v>
      </c>
      <c r="CP249" s="873">
        <v>226647</v>
      </c>
      <c r="CQ249" s="873">
        <v>0</v>
      </c>
      <c r="CR249" s="873">
        <v>226647</v>
      </c>
      <c r="CS249" s="873">
        <v>-4458506</v>
      </c>
      <c r="CT249" s="873">
        <v>0</v>
      </c>
      <c r="CU249" s="873">
        <v>-4458506</v>
      </c>
      <c r="CV249" s="873">
        <v>-977</v>
      </c>
      <c r="CW249" s="873">
        <v>0</v>
      </c>
      <c r="CX249" s="873">
        <v>-977</v>
      </c>
      <c r="CY249" s="873">
        <v>0</v>
      </c>
      <c r="CZ249" s="873">
        <v>0</v>
      </c>
      <c r="DA249" s="873">
        <v>0</v>
      </c>
      <c r="DB249" s="873">
        <v>-98498</v>
      </c>
      <c r="DC249" s="873">
        <v>0</v>
      </c>
      <c r="DD249" s="873">
        <v>-98498</v>
      </c>
      <c r="DE249" s="873">
        <v>4956</v>
      </c>
      <c r="DF249" s="873">
        <v>0</v>
      </c>
      <c r="DG249" s="873">
        <v>4956</v>
      </c>
      <c r="DH249" s="873">
        <v>0</v>
      </c>
      <c r="DI249" s="873">
        <v>0</v>
      </c>
      <c r="DJ249" s="873">
        <v>0</v>
      </c>
      <c r="DK249" s="873">
        <v>0</v>
      </c>
      <c r="DL249" s="873">
        <v>0</v>
      </c>
      <c r="DM249" s="873">
        <v>0</v>
      </c>
      <c r="DN249" s="873">
        <v>0</v>
      </c>
      <c r="DO249" s="873">
        <v>0</v>
      </c>
      <c r="DP249" s="873">
        <v>0</v>
      </c>
      <c r="DQ249" s="873">
        <v>0</v>
      </c>
      <c r="DR249" s="873">
        <v>0</v>
      </c>
      <c r="DS249" s="873">
        <v>0</v>
      </c>
      <c r="DT249" s="873">
        <v>0</v>
      </c>
      <c r="DU249" s="873">
        <v>0</v>
      </c>
      <c r="DV249" s="873">
        <v>0</v>
      </c>
      <c r="DW249" s="873">
        <v>0</v>
      </c>
      <c r="DX249" s="873">
        <v>0</v>
      </c>
      <c r="DY249" s="873">
        <v>0</v>
      </c>
      <c r="DZ249" s="873">
        <v>-10978</v>
      </c>
      <c r="EA249" s="873">
        <v>0</v>
      </c>
      <c r="EB249" s="873">
        <v>-10978</v>
      </c>
      <c r="EC249" s="873">
        <v>34404</v>
      </c>
      <c r="ED249" s="873">
        <v>0</v>
      </c>
      <c r="EE249" s="873">
        <v>34404</v>
      </c>
      <c r="EF249" s="873">
        <v>0</v>
      </c>
      <c r="EG249" s="873">
        <v>0</v>
      </c>
      <c r="EH249" s="873">
        <v>-71093</v>
      </c>
      <c r="EI249" s="873">
        <v>0</v>
      </c>
      <c r="EJ249" s="873">
        <v>-71093</v>
      </c>
      <c r="EK249" s="873">
        <v>0</v>
      </c>
      <c r="EL249" s="873">
        <v>0</v>
      </c>
      <c r="EM249" s="873">
        <v>0</v>
      </c>
      <c r="EN249" s="873">
        <v>0</v>
      </c>
      <c r="EO249" s="873">
        <v>0</v>
      </c>
      <c r="EP249" s="873">
        <v>0</v>
      </c>
      <c r="EQ249" s="873">
        <v>0</v>
      </c>
      <c r="ER249" s="873">
        <v>0</v>
      </c>
      <c r="ES249" s="873">
        <v>0</v>
      </c>
      <c r="ET249" s="873">
        <v>0</v>
      </c>
      <c r="EU249" s="873">
        <v>0</v>
      </c>
      <c r="EV249" s="873">
        <v>0</v>
      </c>
      <c r="EW249" s="873">
        <v>0</v>
      </c>
      <c r="EX249" s="873">
        <v>0</v>
      </c>
      <c r="EY249" s="873">
        <v>0</v>
      </c>
      <c r="EZ249" s="873">
        <v>0</v>
      </c>
      <c r="FA249" s="873">
        <v>0</v>
      </c>
      <c r="FB249" s="873">
        <v>0</v>
      </c>
      <c r="FC249" s="873">
        <v>0</v>
      </c>
      <c r="FD249" s="873">
        <v>0</v>
      </c>
      <c r="FE249" s="873">
        <v>0</v>
      </c>
      <c r="FF249" s="873">
        <v>0</v>
      </c>
      <c r="FG249" s="873">
        <v>0</v>
      </c>
      <c r="FH249" s="873">
        <v>0</v>
      </c>
      <c r="FI249" s="873">
        <v>0</v>
      </c>
      <c r="FJ249" s="873">
        <v>0</v>
      </c>
      <c r="FK249" s="873">
        <v>0</v>
      </c>
      <c r="FL249" s="873">
        <v>0</v>
      </c>
      <c r="FM249" s="873">
        <v>0</v>
      </c>
      <c r="FN249" s="873">
        <v>0</v>
      </c>
      <c r="FO249" s="873">
        <v>-24458</v>
      </c>
      <c r="FP249" s="873">
        <v>0</v>
      </c>
      <c r="FQ249" s="873">
        <v>-24458</v>
      </c>
      <c r="FR249" s="873">
        <v>902</v>
      </c>
      <c r="FS249" s="873">
        <v>0</v>
      </c>
      <c r="FT249" s="873">
        <v>902</v>
      </c>
      <c r="FU249" s="873">
        <v>-9250</v>
      </c>
      <c r="FV249" s="873">
        <v>0</v>
      </c>
      <c r="FW249" s="873">
        <v>-9250</v>
      </c>
      <c r="FX249" s="873">
        <v>40834</v>
      </c>
      <c r="FY249" s="873">
        <v>0</v>
      </c>
      <c r="FZ249" s="873">
        <v>40834</v>
      </c>
      <c r="GA249" s="873">
        <v>0</v>
      </c>
      <c r="GB249" s="873">
        <v>0</v>
      </c>
      <c r="GC249" s="873">
        <v>0</v>
      </c>
      <c r="GD249" s="873">
        <v>-51830511</v>
      </c>
      <c r="GE249" s="873">
        <v>0</v>
      </c>
      <c r="GF249" s="873">
        <v>-51830511</v>
      </c>
      <c r="GG249" s="873">
        <v>-77752</v>
      </c>
      <c r="GH249" s="873">
        <v>0</v>
      </c>
      <c r="GI249" s="873">
        <v>-77752</v>
      </c>
      <c r="GJ249" s="873">
        <v>-360373</v>
      </c>
      <c r="GK249" s="873">
        <v>0</v>
      </c>
      <c r="GL249" s="873">
        <v>-360373</v>
      </c>
      <c r="GM249" s="873">
        <v>-52260608</v>
      </c>
      <c r="GN249" s="873">
        <v>0</v>
      </c>
      <c r="GO249" s="873">
        <v>-52260608</v>
      </c>
      <c r="GP249" s="873">
        <v>0</v>
      </c>
      <c r="GQ249" s="873">
        <v>0</v>
      </c>
      <c r="GR249" s="873">
        <v>0</v>
      </c>
      <c r="GS249" s="873">
        <v>4255</v>
      </c>
      <c r="GT249" s="873">
        <v>0</v>
      </c>
      <c r="GU249" s="873">
        <v>4255</v>
      </c>
      <c r="GV249" s="873">
        <v>4255</v>
      </c>
      <c r="GW249" s="873">
        <v>0</v>
      </c>
      <c r="GX249" s="873">
        <v>4255</v>
      </c>
      <c r="GY249" s="873">
        <v>128644227</v>
      </c>
      <c r="GZ249" s="873">
        <v>0</v>
      </c>
      <c r="HA249" s="873">
        <v>128644227</v>
      </c>
      <c r="HB249" s="873">
        <v>1554140</v>
      </c>
      <c r="HC249" s="873">
        <v>0</v>
      </c>
      <c r="HD249" s="873">
        <v>1554140</v>
      </c>
      <c r="HE249" s="873">
        <v>-16318009</v>
      </c>
      <c r="HF249" s="873">
        <v>0</v>
      </c>
      <c r="HG249" s="873">
        <v>-16318009</v>
      </c>
      <c r="HH249" s="873">
        <v>-4458506</v>
      </c>
      <c r="HI249" s="873">
        <v>0</v>
      </c>
      <c r="HJ249" s="873">
        <v>-4458506</v>
      </c>
      <c r="HK249" s="873">
        <v>-71093</v>
      </c>
      <c r="HL249" s="873">
        <v>0</v>
      </c>
      <c r="HM249" s="873">
        <v>-71093</v>
      </c>
      <c r="HN249" s="873">
        <v>-52260608</v>
      </c>
      <c r="HO249" s="873">
        <v>0</v>
      </c>
      <c r="HP249" s="873">
        <v>-52260608</v>
      </c>
      <c r="HQ249" s="873">
        <v>4255</v>
      </c>
      <c r="HR249" s="873">
        <v>0</v>
      </c>
      <c r="HS249" s="873">
        <v>4255</v>
      </c>
      <c r="HT249" s="873">
        <v>-71549821</v>
      </c>
      <c r="HU249" s="873">
        <v>0</v>
      </c>
      <c r="HV249" s="873">
        <v>-71549821</v>
      </c>
      <c r="HW249" s="873">
        <v>57094406</v>
      </c>
      <c r="HX249" s="873">
        <v>0</v>
      </c>
      <c r="HY249" s="873">
        <v>57094406</v>
      </c>
      <c r="HZ249" s="870" t="s">
        <v>679</v>
      </c>
      <c r="IA249" s="870" t="s">
        <v>694</v>
      </c>
      <c r="IB249" s="870" t="s">
        <v>679</v>
      </c>
      <c r="IC249" s="870" t="s">
        <v>2735</v>
      </c>
      <c r="ID249" s="870" t="s">
        <v>2985</v>
      </c>
    </row>
    <row r="250" spans="1:238" x14ac:dyDescent="0.2">
      <c r="A250" s="870" t="s">
        <v>3069</v>
      </c>
      <c r="B250" s="870" t="s">
        <v>546</v>
      </c>
      <c r="C250" s="870" t="s">
        <v>545</v>
      </c>
      <c r="D250" s="873">
        <v>59880685</v>
      </c>
      <c r="E250" s="873">
        <v>0</v>
      </c>
      <c r="F250" s="873">
        <v>59880685</v>
      </c>
      <c r="G250" s="873">
        <v>-2909085</v>
      </c>
      <c r="H250" s="873">
        <v>0</v>
      </c>
      <c r="I250" s="873">
        <v>-2909085</v>
      </c>
      <c r="J250" s="873">
        <v>-278575</v>
      </c>
      <c r="K250" s="873">
        <v>0</v>
      </c>
      <c r="L250" s="873">
        <v>-278575</v>
      </c>
      <c r="M250" s="873">
        <v>181936</v>
      </c>
      <c r="N250" s="873">
        <v>0</v>
      </c>
      <c r="O250" s="873">
        <v>181936</v>
      </c>
      <c r="P250" s="873">
        <v>499125</v>
      </c>
      <c r="Q250" s="873">
        <v>0</v>
      </c>
      <c r="R250" s="873">
        <v>499125</v>
      </c>
      <c r="S250" s="873">
        <v>-16114</v>
      </c>
      <c r="T250" s="873">
        <v>0</v>
      </c>
      <c r="U250" s="873">
        <v>-16114</v>
      </c>
      <c r="V250" s="873">
        <v>386372</v>
      </c>
      <c r="W250" s="873">
        <v>0</v>
      </c>
      <c r="X250" s="873">
        <v>386372</v>
      </c>
      <c r="Y250" s="873">
        <v>-8210522</v>
      </c>
      <c r="Z250" s="873">
        <v>0</v>
      </c>
      <c r="AA250" s="873">
        <v>-8210522</v>
      </c>
      <c r="AB250" s="873">
        <v>-23684</v>
      </c>
      <c r="AC250" s="873">
        <v>0</v>
      </c>
      <c r="AD250" s="873">
        <v>-23684</v>
      </c>
      <c r="AE250" s="873">
        <v>-256923</v>
      </c>
      <c r="AF250" s="873">
        <v>0</v>
      </c>
      <c r="AG250" s="873">
        <v>-256923</v>
      </c>
      <c r="AH250" s="873">
        <v>-2073</v>
      </c>
      <c r="AI250" s="873">
        <v>0</v>
      </c>
      <c r="AJ250" s="873">
        <v>-2073</v>
      </c>
      <c r="AK250" s="873">
        <v>0</v>
      </c>
      <c r="AL250" s="873">
        <v>0</v>
      </c>
      <c r="AM250" s="873">
        <v>0</v>
      </c>
      <c r="AN250" s="873">
        <v>7281</v>
      </c>
      <c r="AO250" s="873">
        <v>0</v>
      </c>
      <c r="AP250" s="873">
        <v>7281</v>
      </c>
      <c r="AQ250" s="873">
        <v>0</v>
      </c>
      <c r="AR250" s="873">
        <v>0</v>
      </c>
      <c r="AS250" s="873">
        <v>0</v>
      </c>
      <c r="AT250" s="873">
        <v>-262131</v>
      </c>
      <c r="AU250" s="873">
        <v>0</v>
      </c>
      <c r="AV250" s="873">
        <v>-262131</v>
      </c>
      <c r="AW250" s="873">
        <v>-10245</v>
      </c>
      <c r="AX250" s="873">
        <v>0</v>
      </c>
      <c r="AY250" s="873">
        <v>-10245</v>
      </c>
      <c r="AZ250" s="873">
        <v>976512</v>
      </c>
      <c r="BA250" s="873">
        <v>0</v>
      </c>
      <c r="BB250" s="873">
        <v>976512</v>
      </c>
      <c r="BC250" s="873">
        <v>-10096</v>
      </c>
      <c r="BD250" s="873">
        <v>0</v>
      </c>
      <c r="BE250" s="873">
        <v>-10096</v>
      </c>
      <c r="BF250" s="873">
        <v>-5435951</v>
      </c>
      <c r="BG250" s="873">
        <v>0</v>
      </c>
      <c r="BH250" s="873">
        <v>-5435951</v>
      </c>
      <c r="BI250" s="873">
        <v>-24950</v>
      </c>
      <c r="BJ250" s="873">
        <v>0</v>
      </c>
      <c r="BK250" s="873">
        <v>-24950</v>
      </c>
      <c r="BL250" s="873">
        <v>-55089</v>
      </c>
      <c r="BM250" s="873">
        <v>0</v>
      </c>
      <c r="BN250" s="873">
        <v>-55089</v>
      </c>
      <c r="BO250" s="873">
        <v>0</v>
      </c>
      <c r="BP250" s="873">
        <v>0</v>
      </c>
      <c r="BQ250" s="873">
        <v>0</v>
      </c>
      <c r="BR250" s="873">
        <v>0</v>
      </c>
      <c r="BS250" s="873">
        <v>0</v>
      </c>
      <c r="BT250" s="873">
        <v>0</v>
      </c>
      <c r="BU250" s="873">
        <v>0</v>
      </c>
      <c r="BV250" s="873">
        <v>0</v>
      </c>
      <c r="BW250" s="873">
        <v>0</v>
      </c>
      <c r="BX250" s="873">
        <v>0</v>
      </c>
      <c r="BY250" s="873">
        <v>0</v>
      </c>
      <c r="BZ250" s="873">
        <v>0</v>
      </c>
      <c r="CA250" s="873">
        <v>0</v>
      </c>
      <c r="CB250" s="873">
        <v>0</v>
      </c>
      <c r="CC250" s="873">
        <v>0</v>
      </c>
      <c r="CD250" s="873">
        <v>-13017019</v>
      </c>
      <c r="CE250" s="873">
        <v>0</v>
      </c>
      <c r="CF250" s="873">
        <v>-13017019</v>
      </c>
      <c r="CG250" s="873">
        <v>0</v>
      </c>
      <c r="CH250" s="873">
        <v>0</v>
      </c>
      <c r="CI250" s="873">
        <v>0</v>
      </c>
      <c r="CJ250" s="873">
        <v>0</v>
      </c>
      <c r="CK250" s="873">
        <v>0</v>
      </c>
      <c r="CL250" s="873">
        <v>0</v>
      </c>
      <c r="CM250" s="873">
        <v>-1245498</v>
      </c>
      <c r="CN250" s="873">
        <v>0</v>
      </c>
      <c r="CO250" s="873">
        <v>-1245498</v>
      </c>
      <c r="CP250" s="873">
        <v>255623</v>
      </c>
      <c r="CQ250" s="873">
        <v>0</v>
      </c>
      <c r="CR250" s="873">
        <v>255623</v>
      </c>
      <c r="CS250" s="873">
        <v>-989875</v>
      </c>
      <c r="CT250" s="873">
        <v>0</v>
      </c>
      <c r="CU250" s="873">
        <v>-989875</v>
      </c>
      <c r="CV250" s="873">
        <v>-89851</v>
      </c>
      <c r="CW250" s="873">
        <v>0</v>
      </c>
      <c r="CX250" s="873">
        <v>-89851</v>
      </c>
      <c r="CY250" s="873">
        <v>-481</v>
      </c>
      <c r="CZ250" s="873">
        <v>0</v>
      </c>
      <c r="DA250" s="873">
        <v>-481</v>
      </c>
      <c r="DB250" s="873">
        <v>-33255</v>
      </c>
      <c r="DC250" s="873">
        <v>0</v>
      </c>
      <c r="DD250" s="873">
        <v>-33255</v>
      </c>
      <c r="DE250" s="873">
        <v>0</v>
      </c>
      <c r="DF250" s="873">
        <v>0</v>
      </c>
      <c r="DG250" s="873">
        <v>0</v>
      </c>
      <c r="DH250" s="873">
        <v>0</v>
      </c>
      <c r="DI250" s="873">
        <v>0</v>
      </c>
      <c r="DJ250" s="873">
        <v>0</v>
      </c>
      <c r="DK250" s="873">
        <v>0</v>
      </c>
      <c r="DL250" s="873">
        <v>0</v>
      </c>
      <c r="DM250" s="873">
        <v>0</v>
      </c>
      <c r="DN250" s="873">
        <v>0</v>
      </c>
      <c r="DO250" s="873">
        <v>0</v>
      </c>
      <c r="DP250" s="873">
        <v>0</v>
      </c>
      <c r="DQ250" s="873">
        <v>0</v>
      </c>
      <c r="DR250" s="873">
        <v>0</v>
      </c>
      <c r="DS250" s="873">
        <v>0</v>
      </c>
      <c r="DT250" s="873">
        <v>0</v>
      </c>
      <c r="DU250" s="873">
        <v>0</v>
      </c>
      <c r="DV250" s="873">
        <v>0</v>
      </c>
      <c r="DW250" s="873">
        <v>0</v>
      </c>
      <c r="DX250" s="873">
        <v>0</v>
      </c>
      <c r="DY250" s="873">
        <v>0</v>
      </c>
      <c r="DZ250" s="873">
        <v>0</v>
      </c>
      <c r="EA250" s="873">
        <v>0</v>
      </c>
      <c r="EB250" s="873">
        <v>0</v>
      </c>
      <c r="EC250" s="873">
        <v>0</v>
      </c>
      <c r="ED250" s="873">
        <v>0</v>
      </c>
      <c r="EE250" s="873">
        <v>0</v>
      </c>
      <c r="EF250" s="873">
        <v>0</v>
      </c>
      <c r="EG250" s="873">
        <v>0</v>
      </c>
      <c r="EH250" s="873">
        <v>-123587</v>
      </c>
      <c r="EI250" s="873">
        <v>0</v>
      </c>
      <c r="EJ250" s="873">
        <v>-123587</v>
      </c>
      <c r="EK250" s="873">
        <v>0</v>
      </c>
      <c r="EL250" s="873">
        <v>0</v>
      </c>
      <c r="EM250" s="873">
        <v>0</v>
      </c>
      <c r="EN250" s="873">
        <v>0</v>
      </c>
      <c r="EO250" s="873">
        <v>0</v>
      </c>
      <c r="EP250" s="873">
        <v>0</v>
      </c>
      <c r="EQ250" s="873">
        <v>2500</v>
      </c>
      <c r="ER250" s="873">
        <v>0</v>
      </c>
      <c r="ES250" s="873">
        <v>2500</v>
      </c>
      <c r="ET250" s="873">
        <v>0</v>
      </c>
      <c r="EU250" s="873">
        <v>0</v>
      </c>
      <c r="EV250" s="873">
        <v>0</v>
      </c>
      <c r="EW250" s="873">
        <v>0</v>
      </c>
      <c r="EX250" s="873">
        <v>0</v>
      </c>
      <c r="EY250" s="873">
        <v>0</v>
      </c>
      <c r="EZ250" s="873">
        <v>436</v>
      </c>
      <c r="FA250" s="873">
        <v>0</v>
      </c>
      <c r="FB250" s="873">
        <v>436</v>
      </c>
      <c r="FC250" s="873">
        <v>0</v>
      </c>
      <c r="FD250" s="873">
        <v>0</v>
      </c>
      <c r="FE250" s="873">
        <v>0</v>
      </c>
      <c r="FF250" s="873">
        <v>0</v>
      </c>
      <c r="FG250" s="873">
        <v>0</v>
      </c>
      <c r="FH250" s="873">
        <v>0</v>
      </c>
      <c r="FI250" s="873">
        <v>0</v>
      </c>
      <c r="FJ250" s="873">
        <v>0</v>
      </c>
      <c r="FK250" s="873">
        <v>0</v>
      </c>
      <c r="FL250" s="873">
        <v>0</v>
      </c>
      <c r="FM250" s="873">
        <v>0</v>
      </c>
      <c r="FN250" s="873">
        <v>0</v>
      </c>
      <c r="FO250" s="873">
        <v>-13568</v>
      </c>
      <c r="FP250" s="873">
        <v>0</v>
      </c>
      <c r="FQ250" s="873">
        <v>-13568</v>
      </c>
      <c r="FR250" s="873">
        <v>758</v>
      </c>
      <c r="FS250" s="873">
        <v>0</v>
      </c>
      <c r="FT250" s="873">
        <v>758</v>
      </c>
      <c r="FU250" s="873">
        <v>-8681</v>
      </c>
      <c r="FV250" s="873">
        <v>0</v>
      </c>
      <c r="FW250" s="873">
        <v>-8681</v>
      </c>
      <c r="FX250" s="873">
        <v>0</v>
      </c>
      <c r="FY250" s="873">
        <v>0</v>
      </c>
      <c r="FZ250" s="873">
        <v>0</v>
      </c>
      <c r="GA250" s="873">
        <v>0</v>
      </c>
      <c r="GB250" s="873">
        <v>0</v>
      </c>
      <c r="GC250" s="873">
        <v>0</v>
      </c>
      <c r="GD250" s="873">
        <v>-25311333</v>
      </c>
      <c r="GE250" s="873">
        <v>0</v>
      </c>
      <c r="GF250" s="873">
        <v>-25311333</v>
      </c>
      <c r="GG250" s="873">
        <v>-89337</v>
      </c>
      <c r="GH250" s="873">
        <v>0</v>
      </c>
      <c r="GI250" s="873">
        <v>-89337</v>
      </c>
      <c r="GJ250" s="873">
        <v>-135808</v>
      </c>
      <c r="GK250" s="873">
        <v>0</v>
      </c>
      <c r="GL250" s="873">
        <v>-135808</v>
      </c>
      <c r="GM250" s="873">
        <v>-25555033</v>
      </c>
      <c r="GN250" s="873">
        <v>0</v>
      </c>
      <c r="GO250" s="873">
        <v>-25555033</v>
      </c>
      <c r="GP250" s="873">
        <v>0</v>
      </c>
      <c r="GQ250" s="873">
        <v>0</v>
      </c>
      <c r="GR250" s="873">
        <v>0</v>
      </c>
      <c r="GS250" s="873">
        <v>0</v>
      </c>
      <c r="GT250" s="873">
        <v>0</v>
      </c>
      <c r="GU250" s="873">
        <v>0</v>
      </c>
      <c r="GV250" s="873">
        <v>0</v>
      </c>
      <c r="GW250" s="873">
        <v>0</v>
      </c>
      <c r="GX250" s="873">
        <v>0</v>
      </c>
      <c r="GY250" s="873">
        <v>56971600</v>
      </c>
      <c r="GZ250" s="873">
        <v>0</v>
      </c>
      <c r="HA250" s="873">
        <v>56971600</v>
      </c>
      <c r="HB250" s="873">
        <v>386372</v>
      </c>
      <c r="HC250" s="873">
        <v>0</v>
      </c>
      <c r="HD250" s="873">
        <v>386372</v>
      </c>
      <c r="HE250" s="873">
        <v>-13017019</v>
      </c>
      <c r="HF250" s="873">
        <v>0</v>
      </c>
      <c r="HG250" s="873">
        <v>-13017019</v>
      </c>
      <c r="HH250" s="873">
        <v>-989875</v>
      </c>
      <c r="HI250" s="873">
        <v>0</v>
      </c>
      <c r="HJ250" s="873">
        <v>-989875</v>
      </c>
      <c r="HK250" s="873">
        <v>-123587</v>
      </c>
      <c r="HL250" s="873">
        <v>0</v>
      </c>
      <c r="HM250" s="873">
        <v>-123587</v>
      </c>
      <c r="HN250" s="873">
        <v>-25555033</v>
      </c>
      <c r="HO250" s="873">
        <v>0</v>
      </c>
      <c r="HP250" s="873">
        <v>-25555033</v>
      </c>
      <c r="HQ250" s="873">
        <v>0</v>
      </c>
      <c r="HR250" s="873">
        <v>0</v>
      </c>
      <c r="HS250" s="873">
        <v>0</v>
      </c>
      <c r="HT250" s="873">
        <v>-39299142</v>
      </c>
      <c r="HU250" s="873">
        <v>0</v>
      </c>
      <c r="HV250" s="873">
        <v>-39299142</v>
      </c>
      <c r="HW250" s="873">
        <v>17672458</v>
      </c>
      <c r="HX250" s="873">
        <v>0</v>
      </c>
      <c r="HY250" s="873">
        <v>17672458</v>
      </c>
      <c r="HZ250" s="870" t="s">
        <v>679</v>
      </c>
      <c r="IA250" s="870" t="s">
        <v>712</v>
      </c>
      <c r="IB250" s="870" t="s">
        <v>679</v>
      </c>
      <c r="IC250" s="870" t="s">
        <v>2734</v>
      </c>
      <c r="ID250" s="870" t="s">
        <v>2986</v>
      </c>
    </row>
    <row r="251" spans="1:238" x14ac:dyDescent="0.2">
      <c r="A251" s="870" t="s">
        <v>3069</v>
      </c>
      <c r="B251" s="870" t="s">
        <v>548</v>
      </c>
      <c r="C251" s="870" t="s">
        <v>547</v>
      </c>
      <c r="D251" s="873">
        <v>384844911</v>
      </c>
      <c r="E251" s="873">
        <v>0</v>
      </c>
      <c r="F251" s="873">
        <v>384844911</v>
      </c>
      <c r="G251" s="873">
        <v>-8238111</v>
      </c>
      <c r="H251" s="873">
        <v>0</v>
      </c>
      <c r="I251" s="873">
        <v>-8238111</v>
      </c>
      <c r="J251" s="873">
        <v>-5313772</v>
      </c>
      <c r="K251" s="873">
        <v>0</v>
      </c>
      <c r="L251" s="873">
        <v>-5313772</v>
      </c>
      <c r="M251" s="873">
        <v>580767</v>
      </c>
      <c r="N251" s="873">
        <v>0</v>
      </c>
      <c r="O251" s="873">
        <v>580767</v>
      </c>
      <c r="P251" s="873">
        <v>303739</v>
      </c>
      <c r="Q251" s="873">
        <v>0</v>
      </c>
      <c r="R251" s="873">
        <v>303739</v>
      </c>
      <c r="S251" s="873">
        <v>60940</v>
      </c>
      <c r="T251" s="873">
        <v>0</v>
      </c>
      <c r="U251" s="873">
        <v>60940</v>
      </c>
      <c r="V251" s="873">
        <v>-4368326</v>
      </c>
      <c r="W251" s="873">
        <v>0</v>
      </c>
      <c r="X251" s="873">
        <v>-4368326</v>
      </c>
      <c r="Y251" s="873">
        <v>-9851785</v>
      </c>
      <c r="Z251" s="873">
        <v>0</v>
      </c>
      <c r="AA251" s="873">
        <v>-9851785</v>
      </c>
      <c r="AB251" s="873">
        <v>-13385</v>
      </c>
      <c r="AC251" s="873">
        <v>0</v>
      </c>
      <c r="AD251" s="873">
        <v>-13385</v>
      </c>
      <c r="AE251" s="873">
        <v>-716233</v>
      </c>
      <c r="AF251" s="873">
        <v>0</v>
      </c>
      <c r="AG251" s="873">
        <v>-716233</v>
      </c>
      <c r="AH251" s="873">
        <v>-9046</v>
      </c>
      <c r="AI251" s="873">
        <v>0</v>
      </c>
      <c r="AJ251" s="873">
        <v>-9046</v>
      </c>
      <c r="AK251" s="873">
        <v>0</v>
      </c>
      <c r="AL251" s="873">
        <v>0</v>
      </c>
      <c r="AM251" s="873">
        <v>0</v>
      </c>
      <c r="AN251" s="873">
        <v>-29642</v>
      </c>
      <c r="AO251" s="873">
        <v>0</v>
      </c>
      <c r="AP251" s="873">
        <v>-29642</v>
      </c>
      <c r="AQ251" s="873">
        <v>0</v>
      </c>
      <c r="AR251" s="873">
        <v>0</v>
      </c>
      <c r="AS251" s="873">
        <v>0</v>
      </c>
      <c r="AT251" s="873">
        <v>-677545</v>
      </c>
      <c r="AU251" s="873">
        <v>0</v>
      </c>
      <c r="AV251" s="873">
        <v>-677545</v>
      </c>
      <c r="AW251" s="873">
        <v>-12188</v>
      </c>
      <c r="AX251" s="873">
        <v>0</v>
      </c>
      <c r="AY251" s="873">
        <v>-12188</v>
      </c>
      <c r="AZ251" s="873">
        <v>8455304</v>
      </c>
      <c r="BA251" s="873">
        <v>0</v>
      </c>
      <c r="BB251" s="873">
        <v>8455304</v>
      </c>
      <c r="BC251" s="873">
        <v>5848</v>
      </c>
      <c r="BD251" s="873">
        <v>0</v>
      </c>
      <c r="BE251" s="873">
        <v>5848</v>
      </c>
      <c r="BF251" s="873">
        <v>-38442438</v>
      </c>
      <c r="BG251" s="873">
        <v>0</v>
      </c>
      <c r="BH251" s="873">
        <v>-38442438</v>
      </c>
      <c r="BI251" s="873">
        <v>-2484095</v>
      </c>
      <c r="BJ251" s="873">
        <v>0</v>
      </c>
      <c r="BK251" s="873">
        <v>-2484095</v>
      </c>
      <c r="BL251" s="873">
        <v>-27724</v>
      </c>
      <c r="BM251" s="873">
        <v>0</v>
      </c>
      <c r="BN251" s="873">
        <v>-27724</v>
      </c>
      <c r="BO251" s="873">
        <v>0</v>
      </c>
      <c r="BP251" s="873">
        <v>0</v>
      </c>
      <c r="BQ251" s="873">
        <v>0</v>
      </c>
      <c r="BR251" s="873">
        <v>0</v>
      </c>
      <c r="BS251" s="873">
        <v>0</v>
      </c>
      <c r="BT251" s="873">
        <v>0</v>
      </c>
      <c r="BU251" s="873">
        <v>0</v>
      </c>
      <c r="BV251" s="873">
        <v>0</v>
      </c>
      <c r="BW251" s="873">
        <v>0</v>
      </c>
      <c r="BX251" s="873">
        <v>0</v>
      </c>
      <c r="BY251" s="873">
        <v>0</v>
      </c>
      <c r="BZ251" s="873">
        <v>0</v>
      </c>
      <c r="CA251" s="873">
        <v>0</v>
      </c>
      <c r="CB251" s="873">
        <v>0</v>
      </c>
      <c r="CC251" s="873">
        <v>0</v>
      </c>
      <c r="CD251" s="873">
        <v>-43061123</v>
      </c>
      <c r="CE251" s="873">
        <v>0</v>
      </c>
      <c r="CF251" s="873">
        <v>-43061123</v>
      </c>
      <c r="CG251" s="873">
        <v>0</v>
      </c>
      <c r="CH251" s="873">
        <v>0</v>
      </c>
      <c r="CI251" s="873">
        <v>0</v>
      </c>
      <c r="CJ251" s="873">
        <v>15076</v>
      </c>
      <c r="CK251" s="873">
        <v>0</v>
      </c>
      <c r="CL251" s="873">
        <v>15076</v>
      </c>
      <c r="CM251" s="873">
        <v>-16041758</v>
      </c>
      <c r="CN251" s="873">
        <v>0</v>
      </c>
      <c r="CO251" s="873">
        <v>-16041758</v>
      </c>
      <c r="CP251" s="873">
        <v>-1380989</v>
      </c>
      <c r="CQ251" s="873">
        <v>0</v>
      </c>
      <c r="CR251" s="873">
        <v>-1380989</v>
      </c>
      <c r="CS251" s="873">
        <v>-17407671</v>
      </c>
      <c r="CT251" s="873">
        <v>0</v>
      </c>
      <c r="CU251" s="873">
        <v>-17407671</v>
      </c>
      <c r="CV251" s="873">
        <v>-211472</v>
      </c>
      <c r="CW251" s="873">
        <v>0</v>
      </c>
      <c r="CX251" s="873">
        <v>-211472</v>
      </c>
      <c r="CY251" s="873">
        <v>-3924</v>
      </c>
      <c r="CZ251" s="873">
        <v>0</v>
      </c>
      <c r="DA251" s="873">
        <v>-3924</v>
      </c>
      <c r="DB251" s="873">
        <v>-23387</v>
      </c>
      <c r="DC251" s="873">
        <v>0</v>
      </c>
      <c r="DD251" s="873">
        <v>-23387</v>
      </c>
      <c r="DE251" s="873">
        <v>-5129</v>
      </c>
      <c r="DF251" s="873">
        <v>0</v>
      </c>
      <c r="DG251" s="873">
        <v>-5129</v>
      </c>
      <c r="DH251" s="873">
        <v>0</v>
      </c>
      <c r="DI251" s="873">
        <v>0</v>
      </c>
      <c r="DJ251" s="873">
        <v>0</v>
      </c>
      <c r="DK251" s="873">
        <v>0</v>
      </c>
      <c r="DL251" s="873">
        <v>0</v>
      </c>
      <c r="DM251" s="873">
        <v>0</v>
      </c>
      <c r="DN251" s="873">
        <v>0</v>
      </c>
      <c r="DO251" s="873">
        <v>0</v>
      </c>
      <c r="DP251" s="873">
        <v>0</v>
      </c>
      <c r="DQ251" s="873">
        <v>0</v>
      </c>
      <c r="DR251" s="873">
        <v>0</v>
      </c>
      <c r="DS251" s="873">
        <v>0</v>
      </c>
      <c r="DT251" s="873">
        <v>0</v>
      </c>
      <c r="DU251" s="873">
        <v>0</v>
      </c>
      <c r="DV251" s="873">
        <v>0</v>
      </c>
      <c r="DW251" s="873">
        <v>0</v>
      </c>
      <c r="DX251" s="873">
        <v>0</v>
      </c>
      <c r="DY251" s="873">
        <v>0</v>
      </c>
      <c r="DZ251" s="873">
        <v>0</v>
      </c>
      <c r="EA251" s="873">
        <v>0</v>
      </c>
      <c r="EB251" s="873">
        <v>0</v>
      </c>
      <c r="EC251" s="873">
        <v>296</v>
      </c>
      <c r="ED251" s="873">
        <v>0</v>
      </c>
      <c r="EE251" s="873">
        <v>296</v>
      </c>
      <c r="EF251" s="873">
        <v>0</v>
      </c>
      <c r="EG251" s="873">
        <v>0</v>
      </c>
      <c r="EH251" s="873">
        <v>-243616</v>
      </c>
      <c r="EI251" s="873">
        <v>0</v>
      </c>
      <c r="EJ251" s="873">
        <v>-243616</v>
      </c>
      <c r="EK251" s="873">
        <v>0</v>
      </c>
      <c r="EL251" s="873">
        <v>0</v>
      </c>
      <c r="EM251" s="873">
        <v>0</v>
      </c>
      <c r="EN251" s="873">
        <v>0</v>
      </c>
      <c r="EO251" s="873">
        <v>0</v>
      </c>
      <c r="EP251" s="873">
        <v>0</v>
      </c>
      <c r="EQ251" s="873">
        <v>69790</v>
      </c>
      <c r="ER251" s="873">
        <v>0</v>
      </c>
      <c r="ES251" s="873">
        <v>69790</v>
      </c>
      <c r="ET251" s="873">
        <v>0</v>
      </c>
      <c r="EU251" s="873">
        <v>0</v>
      </c>
      <c r="EV251" s="873">
        <v>0</v>
      </c>
      <c r="EW251" s="873">
        <v>0</v>
      </c>
      <c r="EX251" s="873">
        <v>0</v>
      </c>
      <c r="EY251" s="873">
        <v>0</v>
      </c>
      <c r="EZ251" s="873">
        <v>0</v>
      </c>
      <c r="FA251" s="873">
        <v>0</v>
      </c>
      <c r="FB251" s="873">
        <v>0</v>
      </c>
      <c r="FC251" s="873">
        <v>0</v>
      </c>
      <c r="FD251" s="873">
        <v>0</v>
      </c>
      <c r="FE251" s="873">
        <v>0</v>
      </c>
      <c r="FF251" s="873">
        <v>0</v>
      </c>
      <c r="FG251" s="873">
        <v>0</v>
      </c>
      <c r="FH251" s="873">
        <v>0</v>
      </c>
      <c r="FI251" s="873">
        <v>0</v>
      </c>
      <c r="FJ251" s="873">
        <v>0</v>
      </c>
      <c r="FK251" s="873">
        <v>0</v>
      </c>
      <c r="FL251" s="873">
        <v>0</v>
      </c>
      <c r="FM251" s="873">
        <v>0</v>
      </c>
      <c r="FN251" s="873">
        <v>0</v>
      </c>
      <c r="FO251" s="873">
        <v>-378704</v>
      </c>
      <c r="FP251" s="873">
        <v>0</v>
      </c>
      <c r="FQ251" s="873">
        <v>-378704</v>
      </c>
      <c r="FR251" s="873">
        <v>10503</v>
      </c>
      <c r="FS251" s="873">
        <v>0</v>
      </c>
      <c r="FT251" s="873">
        <v>10503</v>
      </c>
      <c r="FU251" s="873">
        <v>0</v>
      </c>
      <c r="FV251" s="873">
        <v>0</v>
      </c>
      <c r="FW251" s="873">
        <v>0</v>
      </c>
      <c r="FX251" s="873">
        <v>0</v>
      </c>
      <c r="FY251" s="873">
        <v>0</v>
      </c>
      <c r="FZ251" s="873">
        <v>0</v>
      </c>
      <c r="GA251" s="873">
        <v>-2381</v>
      </c>
      <c r="GB251" s="873">
        <v>0</v>
      </c>
      <c r="GC251" s="873">
        <v>-2381</v>
      </c>
      <c r="GD251" s="873">
        <v>-85782265</v>
      </c>
      <c r="GE251" s="873">
        <v>0</v>
      </c>
      <c r="GF251" s="873">
        <v>-85782265</v>
      </c>
      <c r="GG251" s="873">
        <v>-508866</v>
      </c>
      <c r="GH251" s="873">
        <v>0</v>
      </c>
      <c r="GI251" s="873">
        <v>-508866</v>
      </c>
      <c r="GJ251" s="873">
        <v>-751186</v>
      </c>
      <c r="GK251" s="873">
        <v>0</v>
      </c>
      <c r="GL251" s="873">
        <v>-751186</v>
      </c>
      <c r="GM251" s="873">
        <v>-87343109</v>
      </c>
      <c r="GN251" s="873">
        <v>0</v>
      </c>
      <c r="GO251" s="873">
        <v>-87343109</v>
      </c>
      <c r="GP251" s="873">
        <v>0</v>
      </c>
      <c r="GQ251" s="873">
        <v>0</v>
      </c>
      <c r="GR251" s="873">
        <v>0</v>
      </c>
      <c r="GS251" s="873">
        <v>0</v>
      </c>
      <c r="GT251" s="873">
        <v>0</v>
      </c>
      <c r="GU251" s="873">
        <v>0</v>
      </c>
      <c r="GV251" s="873">
        <v>0</v>
      </c>
      <c r="GW251" s="873">
        <v>0</v>
      </c>
      <c r="GX251" s="873">
        <v>0</v>
      </c>
      <c r="GY251" s="873">
        <v>376606800</v>
      </c>
      <c r="GZ251" s="873">
        <v>0</v>
      </c>
      <c r="HA251" s="873">
        <v>376606800</v>
      </c>
      <c r="HB251" s="873">
        <v>-4368326</v>
      </c>
      <c r="HC251" s="873">
        <v>0</v>
      </c>
      <c r="HD251" s="873">
        <v>-4368326</v>
      </c>
      <c r="HE251" s="873">
        <v>-43061123</v>
      </c>
      <c r="HF251" s="873">
        <v>0</v>
      </c>
      <c r="HG251" s="873">
        <v>-43061123</v>
      </c>
      <c r="HH251" s="873">
        <v>-17407671</v>
      </c>
      <c r="HI251" s="873">
        <v>0</v>
      </c>
      <c r="HJ251" s="873">
        <v>-17407671</v>
      </c>
      <c r="HK251" s="873">
        <v>-243616</v>
      </c>
      <c r="HL251" s="873">
        <v>0</v>
      </c>
      <c r="HM251" s="873">
        <v>-243616</v>
      </c>
      <c r="HN251" s="873">
        <v>-87343109</v>
      </c>
      <c r="HO251" s="873">
        <v>0</v>
      </c>
      <c r="HP251" s="873">
        <v>-87343109</v>
      </c>
      <c r="HQ251" s="873">
        <v>0</v>
      </c>
      <c r="HR251" s="873">
        <v>0</v>
      </c>
      <c r="HS251" s="873">
        <v>0</v>
      </c>
      <c r="HT251" s="873">
        <v>-152423845</v>
      </c>
      <c r="HU251" s="873">
        <v>0</v>
      </c>
      <c r="HV251" s="873">
        <v>-152423845</v>
      </c>
      <c r="HW251" s="873">
        <v>224182955</v>
      </c>
      <c r="HX251" s="873">
        <v>0</v>
      </c>
      <c r="HY251" s="873">
        <v>224182955</v>
      </c>
      <c r="HZ251" s="870" t="s">
        <v>697</v>
      </c>
      <c r="IA251" s="870" t="s">
        <v>680</v>
      </c>
      <c r="IB251" s="870" t="s">
        <v>1910</v>
      </c>
      <c r="IC251" s="870" t="s">
        <v>2732</v>
      </c>
      <c r="ID251" s="870" t="s">
        <v>2987</v>
      </c>
    </row>
    <row r="252" spans="1:238" x14ac:dyDescent="0.2">
      <c r="A252" s="870" t="s">
        <v>3070</v>
      </c>
      <c r="B252" s="870" t="s">
        <v>550</v>
      </c>
      <c r="C252" s="870" t="s">
        <v>549</v>
      </c>
      <c r="D252" s="873">
        <v>57560738</v>
      </c>
      <c r="E252" s="873">
        <v>0</v>
      </c>
      <c r="F252" s="873">
        <v>57560738</v>
      </c>
      <c r="G252" s="873">
        <v>-1155157</v>
      </c>
      <c r="H252" s="873">
        <v>0</v>
      </c>
      <c r="I252" s="873">
        <v>-1155157</v>
      </c>
      <c r="J252" s="873">
        <v>-185485</v>
      </c>
      <c r="K252" s="873">
        <v>0</v>
      </c>
      <c r="L252" s="873">
        <v>-185485</v>
      </c>
      <c r="M252" s="873">
        <v>26985</v>
      </c>
      <c r="N252" s="873">
        <v>0</v>
      </c>
      <c r="O252" s="873">
        <v>26985</v>
      </c>
      <c r="P252" s="873">
        <v>120646</v>
      </c>
      <c r="Q252" s="873">
        <v>0</v>
      </c>
      <c r="R252" s="873">
        <v>120646</v>
      </c>
      <c r="S252" s="873">
        <v>81460</v>
      </c>
      <c r="T252" s="873">
        <v>0</v>
      </c>
      <c r="U252" s="873">
        <v>81460</v>
      </c>
      <c r="V252" s="873">
        <v>43606</v>
      </c>
      <c r="W252" s="873">
        <v>0</v>
      </c>
      <c r="X252" s="873">
        <v>43606</v>
      </c>
      <c r="Y252" s="873">
        <v>-2621789</v>
      </c>
      <c r="Z252" s="873">
        <v>0</v>
      </c>
      <c r="AA252" s="873">
        <v>-2621789</v>
      </c>
      <c r="AB252" s="873">
        <v>0</v>
      </c>
      <c r="AC252" s="873">
        <v>0</v>
      </c>
      <c r="AD252" s="873">
        <v>0</v>
      </c>
      <c r="AE252" s="873">
        <v>-161355</v>
      </c>
      <c r="AF252" s="873">
        <v>0</v>
      </c>
      <c r="AG252" s="873">
        <v>-161355</v>
      </c>
      <c r="AH252" s="873">
        <v>0</v>
      </c>
      <c r="AI252" s="873">
        <v>0</v>
      </c>
      <c r="AJ252" s="873">
        <v>0</v>
      </c>
      <c r="AK252" s="873">
        <v>0</v>
      </c>
      <c r="AL252" s="873">
        <v>0</v>
      </c>
      <c r="AM252" s="873">
        <v>0</v>
      </c>
      <c r="AN252" s="873">
        <v>0</v>
      </c>
      <c r="AO252" s="873">
        <v>0</v>
      </c>
      <c r="AP252" s="873">
        <v>0</v>
      </c>
      <c r="AQ252" s="873">
        <v>0</v>
      </c>
      <c r="AR252" s="873">
        <v>0</v>
      </c>
      <c r="AS252" s="873">
        <v>0</v>
      </c>
      <c r="AT252" s="873">
        <v>-161355</v>
      </c>
      <c r="AU252" s="873">
        <v>0</v>
      </c>
      <c r="AV252" s="873">
        <v>-161355</v>
      </c>
      <c r="AW252" s="873">
        <v>0</v>
      </c>
      <c r="AX252" s="873">
        <v>0</v>
      </c>
      <c r="AY252" s="873">
        <v>0</v>
      </c>
      <c r="AZ252" s="873">
        <v>1201430</v>
      </c>
      <c r="BA252" s="873">
        <v>0</v>
      </c>
      <c r="BB252" s="873">
        <v>1201430</v>
      </c>
      <c r="BC252" s="873">
        <v>-24666</v>
      </c>
      <c r="BD252" s="873">
        <v>0</v>
      </c>
      <c r="BE252" s="873">
        <v>-24666</v>
      </c>
      <c r="BF252" s="873">
        <v>-2595121</v>
      </c>
      <c r="BG252" s="873">
        <v>0</v>
      </c>
      <c r="BH252" s="873">
        <v>-2595121</v>
      </c>
      <c r="BI252" s="873">
        <v>-4504</v>
      </c>
      <c r="BJ252" s="873">
        <v>0</v>
      </c>
      <c r="BK252" s="873">
        <v>-4504</v>
      </c>
      <c r="BL252" s="873">
        <v>-21627</v>
      </c>
      <c r="BM252" s="873">
        <v>0</v>
      </c>
      <c r="BN252" s="873">
        <v>-21627</v>
      </c>
      <c r="BO252" s="873">
        <v>0</v>
      </c>
      <c r="BP252" s="873">
        <v>0</v>
      </c>
      <c r="BQ252" s="873">
        <v>0</v>
      </c>
      <c r="BR252" s="873">
        <v>0</v>
      </c>
      <c r="BS252" s="873">
        <v>0</v>
      </c>
      <c r="BT252" s="873">
        <v>0</v>
      </c>
      <c r="BU252" s="873">
        <v>0</v>
      </c>
      <c r="BV252" s="873">
        <v>0</v>
      </c>
      <c r="BW252" s="873">
        <v>0</v>
      </c>
      <c r="BX252" s="873">
        <v>0</v>
      </c>
      <c r="BY252" s="873">
        <v>0</v>
      </c>
      <c r="BZ252" s="873">
        <v>0</v>
      </c>
      <c r="CA252" s="873">
        <v>0</v>
      </c>
      <c r="CB252" s="873">
        <v>0</v>
      </c>
      <c r="CC252" s="873">
        <v>0</v>
      </c>
      <c r="CD252" s="873">
        <v>-4227632</v>
      </c>
      <c r="CE252" s="873">
        <v>0</v>
      </c>
      <c r="CF252" s="873">
        <v>-4227632</v>
      </c>
      <c r="CG252" s="873">
        <v>-7383</v>
      </c>
      <c r="CH252" s="873">
        <v>0</v>
      </c>
      <c r="CI252" s="873">
        <v>-7383</v>
      </c>
      <c r="CJ252" s="873">
        <v>0</v>
      </c>
      <c r="CK252" s="873">
        <v>0</v>
      </c>
      <c r="CL252" s="873">
        <v>0</v>
      </c>
      <c r="CM252" s="873">
        <v>-1763697</v>
      </c>
      <c r="CN252" s="873">
        <v>0</v>
      </c>
      <c r="CO252" s="873">
        <v>-1763697</v>
      </c>
      <c r="CP252" s="873">
        <v>-313108</v>
      </c>
      <c r="CQ252" s="873">
        <v>0</v>
      </c>
      <c r="CR252" s="873">
        <v>-313108</v>
      </c>
      <c r="CS252" s="873">
        <v>-2084188</v>
      </c>
      <c r="CT252" s="873">
        <v>0</v>
      </c>
      <c r="CU252" s="873">
        <v>-2084188</v>
      </c>
      <c r="CV252" s="873">
        <v>-49830</v>
      </c>
      <c r="CW252" s="873">
        <v>0</v>
      </c>
      <c r="CX252" s="873">
        <v>-49830</v>
      </c>
      <c r="CY252" s="873">
        <v>0</v>
      </c>
      <c r="CZ252" s="873">
        <v>0</v>
      </c>
      <c r="DA252" s="873">
        <v>0</v>
      </c>
      <c r="DB252" s="873">
        <v>-100523</v>
      </c>
      <c r="DC252" s="873">
        <v>0</v>
      </c>
      <c r="DD252" s="873">
        <v>-100523</v>
      </c>
      <c r="DE252" s="873">
        <v>0</v>
      </c>
      <c r="DF252" s="873">
        <v>0</v>
      </c>
      <c r="DG252" s="873">
        <v>0</v>
      </c>
      <c r="DH252" s="873">
        <v>-4076</v>
      </c>
      <c r="DI252" s="873">
        <v>0</v>
      </c>
      <c r="DJ252" s="873">
        <v>-4076</v>
      </c>
      <c r="DK252" s="873">
        <v>0</v>
      </c>
      <c r="DL252" s="873">
        <v>0</v>
      </c>
      <c r="DM252" s="873">
        <v>0</v>
      </c>
      <c r="DN252" s="873">
        <v>0</v>
      </c>
      <c r="DO252" s="873">
        <v>0</v>
      </c>
      <c r="DP252" s="873">
        <v>0</v>
      </c>
      <c r="DQ252" s="873">
        <v>0</v>
      </c>
      <c r="DR252" s="873">
        <v>0</v>
      </c>
      <c r="DS252" s="873">
        <v>0</v>
      </c>
      <c r="DT252" s="873">
        <v>0</v>
      </c>
      <c r="DU252" s="873">
        <v>0</v>
      </c>
      <c r="DV252" s="873">
        <v>0</v>
      </c>
      <c r="DW252" s="873">
        <v>0</v>
      </c>
      <c r="DX252" s="873">
        <v>0</v>
      </c>
      <c r="DY252" s="873">
        <v>0</v>
      </c>
      <c r="DZ252" s="873">
        <v>0</v>
      </c>
      <c r="EA252" s="873">
        <v>0</v>
      </c>
      <c r="EB252" s="873">
        <v>0</v>
      </c>
      <c r="EC252" s="873">
        <v>0</v>
      </c>
      <c r="ED252" s="873">
        <v>0</v>
      </c>
      <c r="EE252" s="873">
        <v>0</v>
      </c>
      <c r="EF252" s="873">
        <v>0</v>
      </c>
      <c r="EG252" s="873">
        <v>0</v>
      </c>
      <c r="EH252" s="873">
        <v>-154429</v>
      </c>
      <c r="EI252" s="873">
        <v>0</v>
      </c>
      <c r="EJ252" s="873">
        <v>-154429</v>
      </c>
      <c r="EK252" s="873">
        <v>0</v>
      </c>
      <c r="EL252" s="873">
        <v>0</v>
      </c>
      <c r="EM252" s="873">
        <v>0</v>
      </c>
      <c r="EN252" s="873">
        <v>0</v>
      </c>
      <c r="EO252" s="873">
        <v>0</v>
      </c>
      <c r="EP252" s="873">
        <v>0</v>
      </c>
      <c r="EQ252" s="873">
        <v>-49294</v>
      </c>
      <c r="ER252" s="873">
        <v>0</v>
      </c>
      <c r="ES252" s="873">
        <v>-49294</v>
      </c>
      <c r="ET252" s="873">
        <v>0</v>
      </c>
      <c r="EU252" s="873">
        <v>0</v>
      </c>
      <c r="EV252" s="873">
        <v>0</v>
      </c>
      <c r="EW252" s="873">
        <v>0</v>
      </c>
      <c r="EX252" s="873">
        <v>0</v>
      </c>
      <c r="EY252" s="873">
        <v>0</v>
      </c>
      <c r="EZ252" s="873">
        <v>0</v>
      </c>
      <c r="FA252" s="873">
        <v>0</v>
      </c>
      <c r="FB252" s="873">
        <v>0</v>
      </c>
      <c r="FC252" s="873">
        <v>0</v>
      </c>
      <c r="FD252" s="873">
        <v>0</v>
      </c>
      <c r="FE252" s="873">
        <v>0</v>
      </c>
      <c r="FF252" s="873">
        <v>0</v>
      </c>
      <c r="FG252" s="873">
        <v>0</v>
      </c>
      <c r="FH252" s="873">
        <v>0</v>
      </c>
      <c r="FI252" s="873">
        <v>0</v>
      </c>
      <c r="FJ252" s="873">
        <v>0</v>
      </c>
      <c r="FK252" s="873">
        <v>0</v>
      </c>
      <c r="FL252" s="873">
        <v>0</v>
      </c>
      <c r="FM252" s="873">
        <v>0</v>
      </c>
      <c r="FN252" s="873">
        <v>0</v>
      </c>
      <c r="FO252" s="873">
        <v>-15471</v>
      </c>
      <c r="FP252" s="873">
        <v>0</v>
      </c>
      <c r="FQ252" s="873">
        <v>-15471</v>
      </c>
      <c r="FR252" s="873">
        <v>0</v>
      </c>
      <c r="FS252" s="873">
        <v>0</v>
      </c>
      <c r="FT252" s="873">
        <v>0</v>
      </c>
      <c r="FU252" s="873">
        <v>-10052</v>
      </c>
      <c r="FV252" s="873">
        <v>0</v>
      </c>
      <c r="FW252" s="873">
        <v>-10052</v>
      </c>
      <c r="FX252" s="873">
        <v>85</v>
      </c>
      <c r="FY252" s="873">
        <v>0</v>
      </c>
      <c r="FZ252" s="873">
        <v>85</v>
      </c>
      <c r="GA252" s="873">
        <v>0</v>
      </c>
      <c r="GB252" s="873">
        <v>0</v>
      </c>
      <c r="GC252" s="873">
        <v>0</v>
      </c>
      <c r="GD252" s="873">
        <v>-18403251</v>
      </c>
      <c r="GE252" s="873">
        <v>0</v>
      </c>
      <c r="GF252" s="873">
        <v>-18403251</v>
      </c>
      <c r="GG252" s="873">
        <v>0</v>
      </c>
      <c r="GH252" s="873">
        <v>0</v>
      </c>
      <c r="GI252" s="873">
        <v>0</v>
      </c>
      <c r="GJ252" s="873">
        <v>-268557</v>
      </c>
      <c r="GK252" s="873">
        <v>0</v>
      </c>
      <c r="GL252" s="873">
        <v>-268557</v>
      </c>
      <c r="GM252" s="873">
        <v>-18746540</v>
      </c>
      <c r="GN252" s="873">
        <v>0</v>
      </c>
      <c r="GO252" s="873">
        <v>-18746540</v>
      </c>
      <c r="GP252" s="873">
        <v>0</v>
      </c>
      <c r="GQ252" s="873">
        <v>0</v>
      </c>
      <c r="GR252" s="873">
        <v>0</v>
      </c>
      <c r="GS252" s="873">
        <v>0</v>
      </c>
      <c r="GT252" s="873">
        <v>0</v>
      </c>
      <c r="GU252" s="873">
        <v>0</v>
      </c>
      <c r="GV252" s="873">
        <v>0</v>
      </c>
      <c r="GW252" s="873">
        <v>0</v>
      </c>
      <c r="GX252" s="873">
        <v>0</v>
      </c>
      <c r="GY252" s="873">
        <v>56405581</v>
      </c>
      <c r="GZ252" s="873">
        <v>0</v>
      </c>
      <c r="HA252" s="873">
        <v>56405581</v>
      </c>
      <c r="HB252" s="873">
        <v>43606</v>
      </c>
      <c r="HC252" s="873">
        <v>0</v>
      </c>
      <c r="HD252" s="873">
        <v>43606</v>
      </c>
      <c r="HE252" s="873">
        <v>-4227632</v>
      </c>
      <c r="HF252" s="873">
        <v>0</v>
      </c>
      <c r="HG252" s="873">
        <v>-4227632</v>
      </c>
      <c r="HH252" s="873">
        <v>-2084188</v>
      </c>
      <c r="HI252" s="873">
        <v>0</v>
      </c>
      <c r="HJ252" s="873">
        <v>-2084188</v>
      </c>
      <c r="HK252" s="873">
        <v>-154429</v>
      </c>
      <c r="HL252" s="873">
        <v>0</v>
      </c>
      <c r="HM252" s="873">
        <v>-154429</v>
      </c>
      <c r="HN252" s="873">
        <v>-18746540</v>
      </c>
      <c r="HO252" s="873">
        <v>0</v>
      </c>
      <c r="HP252" s="873">
        <v>-18746540</v>
      </c>
      <c r="HQ252" s="873">
        <v>0</v>
      </c>
      <c r="HR252" s="873">
        <v>0</v>
      </c>
      <c r="HS252" s="873">
        <v>0</v>
      </c>
      <c r="HT252" s="873">
        <v>-25169183</v>
      </c>
      <c r="HU252" s="873">
        <v>0</v>
      </c>
      <c r="HV252" s="873">
        <v>-25169183</v>
      </c>
      <c r="HW252" s="873">
        <v>31236398</v>
      </c>
      <c r="HX252" s="873">
        <v>0</v>
      </c>
      <c r="HY252" s="873">
        <v>31236398</v>
      </c>
      <c r="HZ252" s="870" t="s">
        <v>692</v>
      </c>
      <c r="IA252" s="870" t="s">
        <v>687</v>
      </c>
      <c r="IB252" s="870" t="s">
        <v>1907</v>
      </c>
      <c r="IC252" s="870" t="s">
        <v>2735</v>
      </c>
      <c r="ID252" s="870" t="s">
        <v>2988</v>
      </c>
    </row>
    <row r="253" spans="1:238" x14ac:dyDescent="0.2">
      <c r="A253" s="870" t="s">
        <v>3069</v>
      </c>
      <c r="B253" s="870" t="s">
        <v>552</v>
      </c>
      <c r="C253" s="870" t="s">
        <v>551</v>
      </c>
      <c r="D253" s="873">
        <v>68849629</v>
      </c>
      <c r="E253" s="873">
        <v>1854788</v>
      </c>
      <c r="F253" s="873">
        <v>70704417</v>
      </c>
      <c r="G253" s="873">
        <v>0</v>
      </c>
      <c r="H253" s="873">
        <v>0</v>
      </c>
      <c r="I253" s="873">
        <v>0</v>
      </c>
      <c r="J253" s="873">
        <v>-163605</v>
      </c>
      <c r="K253" s="873">
        <v>0</v>
      </c>
      <c r="L253" s="873">
        <v>-163605</v>
      </c>
      <c r="M253" s="873">
        <v>123996</v>
      </c>
      <c r="N253" s="873">
        <v>0</v>
      </c>
      <c r="O253" s="873">
        <v>123996</v>
      </c>
      <c r="P253" s="873">
        <v>173625</v>
      </c>
      <c r="Q253" s="873">
        <v>0</v>
      </c>
      <c r="R253" s="873">
        <v>173625</v>
      </c>
      <c r="S253" s="873">
        <v>233016</v>
      </c>
      <c r="T253" s="873">
        <v>0</v>
      </c>
      <c r="U253" s="873">
        <v>233016</v>
      </c>
      <c r="V253" s="873">
        <v>367032</v>
      </c>
      <c r="W253" s="873">
        <v>0</v>
      </c>
      <c r="X253" s="873">
        <v>367032</v>
      </c>
      <c r="Y253" s="873">
        <v>-3338427</v>
      </c>
      <c r="Z253" s="873">
        <v>-22755</v>
      </c>
      <c r="AA253" s="873">
        <v>-3361182</v>
      </c>
      <c r="AB253" s="873">
        <v>0</v>
      </c>
      <c r="AC253" s="873">
        <v>0</v>
      </c>
      <c r="AD253" s="873">
        <v>0</v>
      </c>
      <c r="AE253" s="873">
        <v>-292182</v>
      </c>
      <c r="AF253" s="873">
        <v>0</v>
      </c>
      <c r="AG253" s="873">
        <v>-292182</v>
      </c>
      <c r="AH253" s="873">
        <v>0</v>
      </c>
      <c r="AI253" s="873">
        <v>0</v>
      </c>
      <c r="AJ253" s="873">
        <v>0</v>
      </c>
      <c r="AK253" s="873">
        <v>0</v>
      </c>
      <c r="AL253" s="873">
        <v>0</v>
      </c>
      <c r="AM253" s="873">
        <v>0</v>
      </c>
      <c r="AN253" s="873">
        <v>0</v>
      </c>
      <c r="AO253" s="873">
        <v>0</v>
      </c>
      <c r="AP253" s="873">
        <v>0</v>
      </c>
      <c r="AQ253" s="873">
        <v>0</v>
      </c>
      <c r="AR253" s="873">
        <v>0</v>
      </c>
      <c r="AS253" s="873">
        <v>0</v>
      </c>
      <c r="AT253" s="873">
        <v>-292182</v>
      </c>
      <c r="AU253" s="873">
        <v>0</v>
      </c>
      <c r="AV253" s="873">
        <v>-292182</v>
      </c>
      <c r="AW253" s="873">
        <v>0</v>
      </c>
      <c r="AX253" s="873">
        <v>0</v>
      </c>
      <c r="AY253" s="873">
        <v>0</v>
      </c>
      <c r="AZ253" s="873">
        <v>1315123</v>
      </c>
      <c r="BA253" s="873">
        <v>0</v>
      </c>
      <c r="BB253" s="873">
        <v>1315123</v>
      </c>
      <c r="BC253" s="873">
        <v>50536</v>
      </c>
      <c r="BD253" s="873">
        <v>0</v>
      </c>
      <c r="BE253" s="873">
        <v>50536</v>
      </c>
      <c r="BF253" s="873">
        <v>-5034343</v>
      </c>
      <c r="BG253" s="873">
        <v>-1211160</v>
      </c>
      <c r="BH253" s="873">
        <v>-6245503</v>
      </c>
      <c r="BI253" s="873">
        <v>-26121</v>
      </c>
      <c r="BJ253" s="873">
        <v>0</v>
      </c>
      <c r="BK253" s="873">
        <v>-26121</v>
      </c>
      <c r="BL253" s="873">
        <v>-98980</v>
      </c>
      <c r="BM253" s="873">
        <v>0</v>
      </c>
      <c r="BN253" s="873">
        <v>-98980</v>
      </c>
      <c r="BO253" s="873">
        <v>4420</v>
      </c>
      <c r="BP253" s="873">
        <v>0</v>
      </c>
      <c r="BQ253" s="873">
        <v>4420</v>
      </c>
      <c r="BR253" s="873">
        <v>0</v>
      </c>
      <c r="BS253" s="873">
        <v>0</v>
      </c>
      <c r="BT253" s="873">
        <v>0</v>
      </c>
      <c r="BU253" s="873">
        <v>0</v>
      </c>
      <c r="BV253" s="873">
        <v>0</v>
      </c>
      <c r="BW253" s="873">
        <v>0</v>
      </c>
      <c r="BX253" s="873">
        <v>0</v>
      </c>
      <c r="BY253" s="873">
        <v>0</v>
      </c>
      <c r="BZ253" s="873">
        <v>0</v>
      </c>
      <c r="CA253" s="873">
        <v>0</v>
      </c>
      <c r="CB253" s="873">
        <v>0</v>
      </c>
      <c r="CC253" s="873">
        <v>0</v>
      </c>
      <c r="CD253" s="873">
        <v>-7419974</v>
      </c>
      <c r="CE253" s="873">
        <v>-1233915</v>
      </c>
      <c r="CF253" s="873">
        <v>-8653889</v>
      </c>
      <c r="CG253" s="873">
        <v>-6164</v>
      </c>
      <c r="CH253" s="873">
        <v>0</v>
      </c>
      <c r="CI253" s="873">
        <v>-6164</v>
      </c>
      <c r="CJ253" s="873">
        <v>-787</v>
      </c>
      <c r="CK253" s="873">
        <v>0</v>
      </c>
      <c r="CL253" s="873">
        <v>-787</v>
      </c>
      <c r="CM253" s="873">
        <v>-1613369</v>
      </c>
      <c r="CN253" s="873">
        <v>-4260</v>
      </c>
      <c r="CO253" s="873">
        <v>-1617629</v>
      </c>
      <c r="CP253" s="873">
        <v>151060</v>
      </c>
      <c r="CQ253" s="873">
        <v>-776</v>
      </c>
      <c r="CR253" s="873">
        <v>150284</v>
      </c>
      <c r="CS253" s="873">
        <v>-1469260</v>
      </c>
      <c r="CT253" s="873">
        <v>-5036</v>
      </c>
      <c r="CU253" s="873">
        <v>-1474296</v>
      </c>
      <c r="CV253" s="873">
        <v>-142260</v>
      </c>
      <c r="CW253" s="873">
        <v>0</v>
      </c>
      <c r="CX253" s="873">
        <v>-142260</v>
      </c>
      <c r="CY253" s="873">
        <v>-1836</v>
      </c>
      <c r="CZ253" s="873">
        <v>0</v>
      </c>
      <c r="DA253" s="873">
        <v>-1836</v>
      </c>
      <c r="DB253" s="873">
        <v>-19980</v>
      </c>
      <c r="DC253" s="873">
        <v>0</v>
      </c>
      <c r="DD253" s="873">
        <v>-19980</v>
      </c>
      <c r="DE253" s="873">
        <v>0</v>
      </c>
      <c r="DF253" s="873">
        <v>0</v>
      </c>
      <c r="DG253" s="873">
        <v>0</v>
      </c>
      <c r="DH253" s="873">
        <v>0</v>
      </c>
      <c r="DI253" s="873">
        <v>0</v>
      </c>
      <c r="DJ253" s="873">
        <v>0</v>
      </c>
      <c r="DK253" s="873">
        <v>0</v>
      </c>
      <c r="DL253" s="873">
        <v>0</v>
      </c>
      <c r="DM253" s="873">
        <v>0</v>
      </c>
      <c r="DN253" s="873">
        <v>0</v>
      </c>
      <c r="DO253" s="873">
        <v>0</v>
      </c>
      <c r="DP253" s="873">
        <v>0</v>
      </c>
      <c r="DQ253" s="873">
        <v>0</v>
      </c>
      <c r="DR253" s="873">
        <v>0</v>
      </c>
      <c r="DS253" s="873">
        <v>0</v>
      </c>
      <c r="DT253" s="873">
        <v>0</v>
      </c>
      <c r="DU253" s="873">
        <v>0</v>
      </c>
      <c r="DV253" s="873">
        <v>0</v>
      </c>
      <c r="DW253" s="873">
        <v>0</v>
      </c>
      <c r="DX253" s="873">
        <v>0</v>
      </c>
      <c r="DY253" s="873">
        <v>0</v>
      </c>
      <c r="DZ253" s="873">
        <v>0</v>
      </c>
      <c r="EA253" s="873">
        <v>0</v>
      </c>
      <c r="EB253" s="873">
        <v>0</v>
      </c>
      <c r="EC253" s="873">
        <v>0</v>
      </c>
      <c r="ED253" s="873">
        <v>0</v>
      </c>
      <c r="EE253" s="873">
        <v>0</v>
      </c>
      <c r="EF253" s="873">
        <v>0</v>
      </c>
      <c r="EG253" s="873">
        <v>0</v>
      </c>
      <c r="EH253" s="873">
        <v>-164076</v>
      </c>
      <c r="EI253" s="873">
        <v>0</v>
      </c>
      <c r="EJ253" s="873">
        <v>-164076</v>
      </c>
      <c r="EK253" s="873">
        <v>0</v>
      </c>
      <c r="EL253" s="873">
        <v>0</v>
      </c>
      <c r="EM253" s="873">
        <v>0</v>
      </c>
      <c r="EN253" s="873">
        <v>0</v>
      </c>
      <c r="EO253" s="873">
        <v>0</v>
      </c>
      <c r="EP253" s="873">
        <v>0</v>
      </c>
      <c r="EQ253" s="873">
        <v>1934</v>
      </c>
      <c r="ER253" s="873">
        <v>0</v>
      </c>
      <c r="ES253" s="873">
        <v>1934</v>
      </c>
      <c r="ET253" s="873">
        <v>0</v>
      </c>
      <c r="EU253" s="873">
        <v>0</v>
      </c>
      <c r="EV253" s="873">
        <v>0</v>
      </c>
      <c r="EW253" s="873">
        <v>0</v>
      </c>
      <c r="EX253" s="873">
        <v>0</v>
      </c>
      <c r="EY253" s="873">
        <v>0</v>
      </c>
      <c r="EZ253" s="873">
        <v>0</v>
      </c>
      <c r="FA253" s="873">
        <v>0</v>
      </c>
      <c r="FB253" s="873">
        <v>0</v>
      </c>
      <c r="FC253" s="873">
        <v>0</v>
      </c>
      <c r="FD253" s="873">
        <v>0</v>
      </c>
      <c r="FE253" s="873">
        <v>0</v>
      </c>
      <c r="FF253" s="873">
        <v>0</v>
      </c>
      <c r="FG253" s="873">
        <v>0</v>
      </c>
      <c r="FH253" s="873">
        <v>0</v>
      </c>
      <c r="FI253" s="873">
        <v>0</v>
      </c>
      <c r="FJ253" s="873">
        <v>0</v>
      </c>
      <c r="FK253" s="873">
        <v>0</v>
      </c>
      <c r="FL253" s="873">
        <v>0</v>
      </c>
      <c r="FM253" s="873">
        <v>0</v>
      </c>
      <c r="FN253" s="873">
        <v>0</v>
      </c>
      <c r="FO253" s="873">
        <v>-18390</v>
      </c>
      <c r="FP253" s="873">
        <v>0</v>
      </c>
      <c r="FQ253" s="873">
        <v>-18390</v>
      </c>
      <c r="FR253" s="873">
        <v>0</v>
      </c>
      <c r="FS253" s="873">
        <v>0</v>
      </c>
      <c r="FT253" s="873">
        <v>0</v>
      </c>
      <c r="FU253" s="873">
        <v>-1625</v>
      </c>
      <c r="FV253" s="873">
        <v>0</v>
      </c>
      <c r="FW253" s="873">
        <v>-1625</v>
      </c>
      <c r="FX253" s="873">
        <v>0</v>
      </c>
      <c r="FY253" s="873">
        <v>0</v>
      </c>
      <c r="FZ253" s="873">
        <v>0</v>
      </c>
      <c r="GA253" s="873">
        <v>0</v>
      </c>
      <c r="GB253" s="873">
        <v>0</v>
      </c>
      <c r="GC253" s="873">
        <v>0</v>
      </c>
      <c r="GD253" s="873">
        <v>-32460543</v>
      </c>
      <c r="GE253" s="873">
        <v>0</v>
      </c>
      <c r="GF253" s="873">
        <v>-32460543</v>
      </c>
      <c r="GG253" s="873">
        <v>-187056</v>
      </c>
      <c r="GH253" s="873">
        <v>0</v>
      </c>
      <c r="GI253" s="873">
        <v>-187056</v>
      </c>
      <c r="GJ253" s="873">
        <v>-226037</v>
      </c>
      <c r="GK253" s="873">
        <v>0</v>
      </c>
      <c r="GL253" s="873">
        <v>-226037</v>
      </c>
      <c r="GM253" s="873">
        <v>-32891717</v>
      </c>
      <c r="GN253" s="873">
        <v>0</v>
      </c>
      <c r="GO253" s="873">
        <v>-32891717</v>
      </c>
      <c r="GP253" s="873">
        <v>0</v>
      </c>
      <c r="GQ253" s="873">
        <v>0</v>
      </c>
      <c r="GR253" s="873">
        <v>0</v>
      </c>
      <c r="GS253" s="873">
        <v>0</v>
      </c>
      <c r="GT253" s="873">
        <v>0</v>
      </c>
      <c r="GU253" s="873">
        <v>0</v>
      </c>
      <c r="GV253" s="873">
        <v>0</v>
      </c>
      <c r="GW253" s="873">
        <v>0</v>
      </c>
      <c r="GX253" s="873">
        <v>0</v>
      </c>
      <c r="GY253" s="873">
        <v>68849629</v>
      </c>
      <c r="GZ253" s="873">
        <v>1854788</v>
      </c>
      <c r="HA253" s="873">
        <v>70704417</v>
      </c>
      <c r="HB253" s="873">
        <v>367032</v>
      </c>
      <c r="HC253" s="873">
        <v>0</v>
      </c>
      <c r="HD253" s="873">
        <v>367032</v>
      </c>
      <c r="HE253" s="873">
        <v>-7419974</v>
      </c>
      <c r="HF253" s="873">
        <v>-1233915</v>
      </c>
      <c r="HG253" s="873">
        <v>-8653889</v>
      </c>
      <c r="HH253" s="873">
        <v>-1469260</v>
      </c>
      <c r="HI253" s="873">
        <v>-5036</v>
      </c>
      <c r="HJ253" s="873">
        <v>-1474296</v>
      </c>
      <c r="HK253" s="873">
        <v>-164076</v>
      </c>
      <c r="HL253" s="873">
        <v>0</v>
      </c>
      <c r="HM253" s="873">
        <v>-164076</v>
      </c>
      <c r="HN253" s="873">
        <v>-32891717</v>
      </c>
      <c r="HO253" s="873">
        <v>0</v>
      </c>
      <c r="HP253" s="873">
        <v>-32891717</v>
      </c>
      <c r="HQ253" s="873">
        <v>0</v>
      </c>
      <c r="HR253" s="873">
        <v>0</v>
      </c>
      <c r="HS253" s="873">
        <v>0</v>
      </c>
      <c r="HT253" s="873">
        <v>-41577995</v>
      </c>
      <c r="HU253" s="873">
        <v>-1238951</v>
      </c>
      <c r="HV253" s="873">
        <v>-42816946</v>
      </c>
      <c r="HW253" s="873">
        <v>27271634</v>
      </c>
      <c r="HX253" s="873">
        <v>615837</v>
      </c>
      <c r="HY253" s="873">
        <v>27887471</v>
      </c>
      <c r="HZ253" s="870" t="s">
        <v>703</v>
      </c>
      <c r="IA253" s="870" t="s">
        <v>687</v>
      </c>
      <c r="IB253" s="870" t="s">
        <v>1907</v>
      </c>
      <c r="IC253" s="870" t="s">
        <v>2734</v>
      </c>
      <c r="ID253" s="870" t="s">
        <v>2989</v>
      </c>
    </row>
    <row r="254" spans="1:238" x14ac:dyDescent="0.2">
      <c r="A254" s="870" t="s">
        <v>3069</v>
      </c>
      <c r="B254" s="870" t="s">
        <v>553</v>
      </c>
      <c r="C254" s="870" t="s">
        <v>1114</v>
      </c>
      <c r="D254" s="873">
        <v>66909864</v>
      </c>
      <c r="E254" s="873">
        <v>0</v>
      </c>
      <c r="F254" s="873">
        <v>66909864</v>
      </c>
      <c r="G254" s="873">
        <v>-2137989</v>
      </c>
      <c r="H254" s="873">
        <v>0</v>
      </c>
      <c r="I254" s="873">
        <v>-2137989</v>
      </c>
      <c r="J254" s="873">
        <v>-119465</v>
      </c>
      <c r="K254" s="873">
        <v>0</v>
      </c>
      <c r="L254" s="873">
        <v>-119465</v>
      </c>
      <c r="M254" s="873">
        <v>171016</v>
      </c>
      <c r="N254" s="873">
        <v>0</v>
      </c>
      <c r="O254" s="873">
        <v>171016</v>
      </c>
      <c r="P254" s="873">
        <v>693226</v>
      </c>
      <c r="Q254" s="873">
        <v>0</v>
      </c>
      <c r="R254" s="873">
        <v>693226</v>
      </c>
      <c r="S254" s="873">
        <v>171333</v>
      </c>
      <c r="T254" s="873">
        <v>0</v>
      </c>
      <c r="U254" s="873">
        <v>171333</v>
      </c>
      <c r="V254" s="873">
        <v>916110</v>
      </c>
      <c r="W254" s="873">
        <v>0</v>
      </c>
      <c r="X254" s="873">
        <v>916110</v>
      </c>
      <c r="Y254" s="873">
        <v>-5836820</v>
      </c>
      <c r="Z254" s="873">
        <v>0</v>
      </c>
      <c r="AA254" s="873">
        <v>-5836820</v>
      </c>
      <c r="AB254" s="873">
        <v>-8820</v>
      </c>
      <c r="AC254" s="873">
        <v>0</v>
      </c>
      <c r="AD254" s="873">
        <v>-8820</v>
      </c>
      <c r="AE254" s="873">
        <v>-249686</v>
      </c>
      <c r="AF254" s="873">
        <v>0</v>
      </c>
      <c r="AG254" s="873">
        <v>-249686</v>
      </c>
      <c r="AH254" s="873">
        <v>-2296</v>
      </c>
      <c r="AI254" s="873">
        <v>0</v>
      </c>
      <c r="AJ254" s="873">
        <v>-2296</v>
      </c>
      <c r="AK254" s="873">
        <v>0</v>
      </c>
      <c r="AL254" s="873">
        <v>0</v>
      </c>
      <c r="AM254" s="873">
        <v>0</v>
      </c>
      <c r="AN254" s="873">
        <v>-24397</v>
      </c>
      <c r="AO254" s="873">
        <v>0</v>
      </c>
      <c r="AP254" s="873">
        <v>-24397</v>
      </c>
      <c r="AQ254" s="873">
        <v>0</v>
      </c>
      <c r="AR254" s="873">
        <v>0</v>
      </c>
      <c r="AS254" s="873">
        <v>0</v>
      </c>
      <c r="AT254" s="873">
        <v>-222993</v>
      </c>
      <c r="AU254" s="873">
        <v>0</v>
      </c>
      <c r="AV254" s="873">
        <v>-222993</v>
      </c>
      <c r="AW254" s="873">
        <v>438</v>
      </c>
      <c r="AX254" s="873">
        <v>0</v>
      </c>
      <c r="AY254" s="873">
        <v>438</v>
      </c>
      <c r="AZ254" s="873">
        <v>1261909</v>
      </c>
      <c r="BA254" s="873">
        <v>0</v>
      </c>
      <c r="BB254" s="873">
        <v>1261909</v>
      </c>
      <c r="BC254" s="873">
        <v>-31590</v>
      </c>
      <c r="BD254" s="873">
        <v>0</v>
      </c>
      <c r="BE254" s="873">
        <v>-31590</v>
      </c>
      <c r="BF254" s="873">
        <v>-3769708</v>
      </c>
      <c r="BG254" s="873">
        <v>0</v>
      </c>
      <c r="BH254" s="873">
        <v>-3769708</v>
      </c>
      <c r="BI254" s="873">
        <v>11880</v>
      </c>
      <c r="BJ254" s="873">
        <v>0</v>
      </c>
      <c r="BK254" s="873">
        <v>11880</v>
      </c>
      <c r="BL254" s="873">
        <v>-76134</v>
      </c>
      <c r="BM254" s="873">
        <v>0</v>
      </c>
      <c r="BN254" s="873">
        <v>-76134</v>
      </c>
      <c r="BO254" s="873">
        <v>0</v>
      </c>
      <c r="BP254" s="873">
        <v>0</v>
      </c>
      <c r="BQ254" s="873">
        <v>0</v>
      </c>
      <c r="BR254" s="873">
        <v>0</v>
      </c>
      <c r="BS254" s="873">
        <v>0</v>
      </c>
      <c r="BT254" s="873">
        <v>0</v>
      </c>
      <c r="BU254" s="873">
        <v>0</v>
      </c>
      <c r="BV254" s="873">
        <v>0</v>
      </c>
      <c r="BW254" s="873">
        <v>0</v>
      </c>
      <c r="BX254" s="873">
        <v>0</v>
      </c>
      <c r="BY254" s="873">
        <v>0</v>
      </c>
      <c r="BZ254" s="873">
        <v>0</v>
      </c>
      <c r="CA254" s="873">
        <v>0</v>
      </c>
      <c r="CB254" s="873">
        <v>0</v>
      </c>
      <c r="CC254" s="873">
        <v>0</v>
      </c>
      <c r="CD254" s="873">
        <v>-8690149</v>
      </c>
      <c r="CE254" s="873">
        <v>0</v>
      </c>
      <c r="CF254" s="873">
        <v>-8690149</v>
      </c>
      <c r="CG254" s="873">
        <v>-109479</v>
      </c>
      <c r="CH254" s="873">
        <v>0</v>
      </c>
      <c r="CI254" s="873">
        <v>-109479</v>
      </c>
      <c r="CJ254" s="873">
        <v>1270</v>
      </c>
      <c r="CK254" s="873">
        <v>0</v>
      </c>
      <c r="CL254" s="873">
        <v>1270</v>
      </c>
      <c r="CM254" s="873">
        <v>-1973038</v>
      </c>
      <c r="CN254" s="873">
        <v>0</v>
      </c>
      <c r="CO254" s="873">
        <v>-1973038</v>
      </c>
      <c r="CP254" s="873">
        <v>-119213</v>
      </c>
      <c r="CQ254" s="873">
        <v>0</v>
      </c>
      <c r="CR254" s="873">
        <v>-119213</v>
      </c>
      <c r="CS254" s="873">
        <v>-2200460</v>
      </c>
      <c r="CT254" s="873">
        <v>0</v>
      </c>
      <c r="CU254" s="873">
        <v>-2200460</v>
      </c>
      <c r="CV254" s="873">
        <v>-166278</v>
      </c>
      <c r="CW254" s="873">
        <v>0</v>
      </c>
      <c r="CX254" s="873">
        <v>-166278</v>
      </c>
      <c r="CY254" s="873">
        <v>128</v>
      </c>
      <c r="CZ254" s="873">
        <v>0</v>
      </c>
      <c r="DA254" s="873">
        <v>128</v>
      </c>
      <c r="DB254" s="873">
        <v>-17240</v>
      </c>
      <c r="DC254" s="873">
        <v>0</v>
      </c>
      <c r="DD254" s="873">
        <v>-17240</v>
      </c>
      <c r="DE254" s="873">
        <v>2724</v>
      </c>
      <c r="DF254" s="873">
        <v>0</v>
      </c>
      <c r="DG254" s="873">
        <v>2724</v>
      </c>
      <c r="DH254" s="873">
        <v>0</v>
      </c>
      <c r="DI254" s="873">
        <v>0</v>
      </c>
      <c r="DJ254" s="873">
        <v>0</v>
      </c>
      <c r="DK254" s="873">
        <v>0</v>
      </c>
      <c r="DL254" s="873">
        <v>0</v>
      </c>
      <c r="DM254" s="873">
        <v>0</v>
      </c>
      <c r="DN254" s="873">
        <v>0</v>
      </c>
      <c r="DO254" s="873">
        <v>0</v>
      </c>
      <c r="DP254" s="873">
        <v>0</v>
      </c>
      <c r="DQ254" s="873">
        <v>0</v>
      </c>
      <c r="DR254" s="873">
        <v>0</v>
      </c>
      <c r="DS254" s="873">
        <v>0</v>
      </c>
      <c r="DT254" s="873">
        <v>0</v>
      </c>
      <c r="DU254" s="873">
        <v>0</v>
      </c>
      <c r="DV254" s="873">
        <v>0</v>
      </c>
      <c r="DW254" s="873">
        <v>0</v>
      </c>
      <c r="DX254" s="873">
        <v>0</v>
      </c>
      <c r="DY254" s="873">
        <v>0</v>
      </c>
      <c r="DZ254" s="873">
        <v>-710</v>
      </c>
      <c r="EA254" s="873">
        <v>0</v>
      </c>
      <c r="EB254" s="873">
        <v>-710</v>
      </c>
      <c r="EC254" s="873">
        <v>10762</v>
      </c>
      <c r="ED254" s="873">
        <v>0</v>
      </c>
      <c r="EE254" s="873">
        <v>10762</v>
      </c>
      <c r="EF254" s="873">
        <v>0</v>
      </c>
      <c r="EG254" s="873">
        <v>0</v>
      </c>
      <c r="EH254" s="873">
        <v>-170614</v>
      </c>
      <c r="EI254" s="873">
        <v>0</v>
      </c>
      <c r="EJ254" s="873">
        <v>-170614</v>
      </c>
      <c r="EK254" s="873">
        <v>0</v>
      </c>
      <c r="EL254" s="873">
        <v>0</v>
      </c>
      <c r="EM254" s="873">
        <v>0</v>
      </c>
      <c r="EN254" s="873">
        <v>0</v>
      </c>
      <c r="EO254" s="873">
        <v>0</v>
      </c>
      <c r="EP254" s="873">
        <v>0</v>
      </c>
      <c r="EQ254" s="873">
        <v>0</v>
      </c>
      <c r="ER254" s="873">
        <v>0</v>
      </c>
      <c r="ES254" s="873">
        <v>0</v>
      </c>
      <c r="ET254" s="873">
        <v>0</v>
      </c>
      <c r="EU254" s="873">
        <v>0</v>
      </c>
      <c r="EV254" s="873">
        <v>0</v>
      </c>
      <c r="EW254" s="873">
        <v>0</v>
      </c>
      <c r="EX254" s="873">
        <v>0</v>
      </c>
      <c r="EY254" s="873">
        <v>0</v>
      </c>
      <c r="EZ254" s="873">
        <v>0</v>
      </c>
      <c r="FA254" s="873">
        <v>0</v>
      </c>
      <c r="FB254" s="873">
        <v>0</v>
      </c>
      <c r="FC254" s="873">
        <v>0</v>
      </c>
      <c r="FD254" s="873">
        <v>0</v>
      </c>
      <c r="FE254" s="873">
        <v>0</v>
      </c>
      <c r="FF254" s="873">
        <v>0</v>
      </c>
      <c r="FG254" s="873">
        <v>0</v>
      </c>
      <c r="FH254" s="873">
        <v>0</v>
      </c>
      <c r="FI254" s="873">
        <v>0</v>
      </c>
      <c r="FJ254" s="873">
        <v>0</v>
      </c>
      <c r="FK254" s="873">
        <v>0</v>
      </c>
      <c r="FL254" s="873">
        <v>0</v>
      </c>
      <c r="FM254" s="873">
        <v>0</v>
      </c>
      <c r="FN254" s="873">
        <v>0</v>
      </c>
      <c r="FO254" s="873">
        <v>-23389</v>
      </c>
      <c r="FP254" s="873">
        <v>0</v>
      </c>
      <c r="FQ254" s="873">
        <v>-23389</v>
      </c>
      <c r="FR254" s="873">
        <v>3013</v>
      </c>
      <c r="FS254" s="873">
        <v>0</v>
      </c>
      <c r="FT254" s="873">
        <v>3013</v>
      </c>
      <c r="FU254" s="873">
        <v>0</v>
      </c>
      <c r="FV254" s="873">
        <v>0</v>
      </c>
      <c r="FW254" s="873">
        <v>0</v>
      </c>
      <c r="FX254" s="873">
        <v>737</v>
      </c>
      <c r="FY254" s="873">
        <v>0</v>
      </c>
      <c r="FZ254" s="873">
        <v>737</v>
      </c>
      <c r="GA254" s="873">
        <v>0</v>
      </c>
      <c r="GB254" s="873">
        <v>0</v>
      </c>
      <c r="GC254" s="873">
        <v>0</v>
      </c>
      <c r="GD254" s="873">
        <v>-20786777</v>
      </c>
      <c r="GE254" s="873">
        <v>0</v>
      </c>
      <c r="GF254" s="873">
        <v>-20786777</v>
      </c>
      <c r="GG254" s="873">
        <v>-30276</v>
      </c>
      <c r="GH254" s="873">
        <v>0</v>
      </c>
      <c r="GI254" s="873">
        <v>-30276</v>
      </c>
      <c r="GJ254" s="873">
        <v>-314462</v>
      </c>
      <c r="GK254" s="873">
        <v>0</v>
      </c>
      <c r="GL254" s="873">
        <v>-314462</v>
      </c>
      <c r="GM254" s="873">
        <v>-21151154</v>
      </c>
      <c r="GN254" s="873">
        <v>0</v>
      </c>
      <c r="GO254" s="873">
        <v>-21151154</v>
      </c>
      <c r="GP254" s="873">
        <v>0</v>
      </c>
      <c r="GQ254" s="873">
        <v>0</v>
      </c>
      <c r="GR254" s="873">
        <v>0</v>
      </c>
      <c r="GS254" s="873">
        <v>0</v>
      </c>
      <c r="GT254" s="873">
        <v>0</v>
      </c>
      <c r="GU254" s="873">
        <v>0</v>
      </c>
      <c r="GV254" s="873">
        <v>0</v>
      </c>
      <c r="GW254" s="873">
        <v>0</v>
      </c>
      <c r="GX254" s="873">
        <v>0</v>
      </c>
      <c r="GY254" s="873">
        <v>64771875</v>
      </c>
      <c r="GZ254" s="873">
        <v>0</v>
      </c>
      <c r="HA254" s="873">
        <v>64771875</v>
      </c>
      <c r="HB254" s="873">
        <v>916110</v>
      </c>
      <c r="HC254" s="873">
        <v>0</v>
      </c>
      <c r="HD254" s="873">
        <v>916110</v>
      </c>
      <c r="HE254" s="873">
        <v>-8690149</v>
      </c>
      <c r="HF254" s="873">
        <v>0</v>
      </c>
      <c r="HG254" s="873">
        <v>-8690149</v>
      </c>
      <c r="HH254" s="873">
        <v>-2200460</v>
      </c>
      <c r="HI254" s="873">
        <v>0</v>
      </c>
      <c r="HJ254" s="873">
        <v>-2200460</v>
      </c>
      <c r="HK254" s="873">
        <v>-170614</v>
      </c>
      <c r="HL254" s="873">
        <v>0</v>
      </c>
      <c r="HM254" s="873">
        <v>-170614</v>
      </c>
      <c r="HN254" s="873">
        <v>-21151154</v>
      </c>
      <c r="HO254" s="873">
        <v>0</v>
      </c>
      <c r="HP254" s="873">
        <v>-21151154</v>
      </c>
      <c r="HQ254" s="873">
        <v>0</v>
      </c>
      <c r="HR254" s="873">
        <v>0</v>
      </c>
      <c r="HS254" s="873">
        <v>0</v>
      </c>
      <c r="HT254" s="873">
        <v>-31296267</v>
      </c>
      <c r="HU254" s="873">
        <v>0</v>
      </c>
      <c r="HV254" s="873">
        <v>-31296267</v>
      </c>
      <c r="HW254" s="873">
        <v>33475608</v>
      </c>
      <c r="HX254" s="873">
        <v>0</v>
      </c>
      <c r="HY254" s="873">
        <v>33475608</v>
      </c>
      <c r="HZ254" s="870" t="s">
        <v>690</v>
      </c>
      <c r="IA254" s="870" t="s">
        <v>693</v>
      </c>
      <c r="IB254" s="870" t="s">
        <v>1909</v>
      </c>
      <c r="IC254" s="870" t="s">
        <v>2738</v>
      </c>
      <c r="ID254" s="870" t="s">
        <v>2990</v>
      </c>
    </row>
    <row r="255" spans="1:238" x14ac:dyDescent="0.2">
      <c r="A255" s="870" t="s">
        <v>3069</v>
      </c>
      <c r="B255" s="870" t="s">
        <v>555</v>
      </c>
      <c r="C255" s="870" t="s">
        <v>554</v>
      </c>
      <c r="D255" s="873">
        <v>61402169</v>
      </c>
      <c r="E255" s="873">
        <v>0</v>
      </c>
      <c r="F255" s="873">
        <v>61402169</v>
      </c>
      <c r="G255" s="873">
        <v>-2313352</v>
      </c>
      <c r="H255" s="873">
        <v>0</v>
      </c>
      <c r="I255" s="873">
        <v>-2313352</v>
      </c>
      <c r="J255" s="873">
        <v>-349392</v>
      </c>
      <c r="K255" s="873">
        <v>0</v>
      </c>
      <c r="L255" s="873">
        <v>-349392</v>
      </c>
      <c r="M255" s="873">
        <v>159200</v>
      </c>
      <c r="N255" s="873">
        <v>0</v>
      </c>
      <c r="O255" s="873">
        <v>159200</v>
      </c>
      <c r="P255" s="873">
        <v>358725</v>
      </c>
      <c r="Q255" s="873">
        <v>0</v>
      </c>
      <c r="R255" s="873">
        <v>358725</v>
      </c>
      <c r="S255" s="873">
        <v>297635</v>
      </c>
      <c r="T255" s="873">
        <v>0</v>
      </c>
      <c r="U255" s="873">
        <v>297635</v>
      </c>
      <c r="V255" s="873">
        <v>466168</v>
      </c>
      <c r="W255" s="873">
        <v>0</v>
      </c>
      <c r="X255" s="873">
        <v>466168</v>
      </c>
      <c r="Y255" s="873">
        <v>-4949892</v>
      </c>
      <c r="Z255" s="873">
        <v>0</v>
      </c>
      <c r="AA255" s="873">
        <v>-4949892</v>
      </c>
      <c r="AB255" s="873">
        <v>0</v>
      </c>
      <c r="AC255" s="873">
        <v>0</v>
      </c>
      <c r="AD255" s="873">
        <v>0</v>
      </c>
      <c r="AE255" s="873">
        <v>-244206</v>
      </c>
      <c r="AF255" s="873">
        <v>0</v>
      </c>
      <c r="AG255" s="873">
        <v>-244206</v>
      </c>
      <c r="AH255" s="873">
        <v>2066</v>
      </c>
      <c r="AI255" s="873">
        <v>0</v>
      </c>
      <c r="AJ255" s="873">
        <v>2066</v>
      </c>
      <c r="AK255" s="873">
        <v>0</v>
      </c>
      <c r="AL255" s="873">
        <v>0</v>
      </c>
      <c r="AM255" s="873">
        <v>0</v>
      </c>
      <c r="AN255" s="873">
        <v>-10802</v>
      </c>
      <c r="AO255" s="873">
        <v>0</v>
      </c>
      <c r="AP255" s="873">
        <v>-10802</v>
      </c>
      <c r="AQ255" s="873">
        <v>0</v>
      </c>
      <c r="AR255" s="873">
        <v>0</v>
      </c>
      <c r="AS255" s="873">
        <v>0</v>
      </c>
      <c r="AT255" s="873">
        <v>-235470</v>
      </c>
      <c r="AU255" s="873">
        <v>0</v>
      </c>
      <c r="AV255" s="873">
        <v>-235470</v>
      </c>
      <c r="AW255" s="873">
        <v>0</v>
      </c>
      <c r="AX255" s="873">
        <v>0</v>
      </c>
      <c r="AY255" s="873">
        <v>0</v>
      </c>
      <c r="AZ255" s="873">
        <v>1150496</v>
      </c>
      <c r="BA255" s="873">
        <v>0</v>
      </c>
      <c r="BB255" s="873">
        <v>1150496</v>
      </c>
      <c r="BC255" s="873">
        <v>-59297</v>
      </c>
      <c r="BD255" s="873">
        <v>0</v>
      </c>
      <c r="BE255" s="873">
        <v>-59297</v>
      </c>
      <c r="BF255" s="873">
        <v>-2988031</v>
      </c>
      <c r="BG255" s="873">
        <v>0</v>
      </c>
      <c r="BH255" s="873">
        <v>-2988031</v>
      </c>
      <c r="BI255" s="873">
        <v>35427</v>
      </c>
      <c r="BJ255" s="873">
        <v>0</v>
      </c>
      <c r="BK255" s="873">
        <v>35427</v>
      </c>
      <c r="BL255" s="873">
        <v>-68403</v>
      </c>
      <c r="BM255" s="873">
        <v>0</v>
      </c>
      <c r="BN255" s="873">
        <v>-68403</v>
      </c>
      <c r="BO255" s="873">
        <v>-1297</v>
      </c>
      <c r="BP255" s="873">
        <v>0</v>
      </c>
      <c r="BQ255" s="873">
        <v>-1297</v>
      </c>
      <c r="BR255" s="873">
        <v>-10637</v>
      </c>
      <c r="BS255" s="873">
        <v>0</v>
      </c>
      <c r="BT255" s="873">
        <v>-10637</v>
      </c>
      <c r="BU255" s="873">
        <v>3462</v>
      </c>
      <c r="BV255" s="873">
        <v>0</v>
      </c>
      <c r="BW255" s="873">
        <v>3462</v>
      </c>
      <c r="BX255" s="873">
        <v>0</v>
      </c>
      <c r="BY255" s="873">
        <v>0</v>
      </c>
      <c r="BZ255" s="873">
        <v>0</v>
      </c>
      <c r="CA255" s="873">
        <v>0</v>
      </c>
      <c r="CB255" s="873">
        <v>0</v>
      </c>
      <c r="CC255" s="873">
        <v>0</v>
      </c>
      <c r="CD255" s="873">
        <v>-7132378</v>
      </c>
      <c r="CE255" s="873">
        <v>0</v>
      </c>
      <c r="CF255" s="873">
        <v>-7132378</v>
      </c>
      <c r="CG255" s="873">
        <v>0</v>
      </c>
      <c r="CH255" s="873">
        <v>0</v>
      </c>
      <c r="CI255" s="873">
        <v>0</v>
      </c>
      <c r="CJ255" s="873">
        <v>0</v>
      </c>
      <c r="CK255" s="873">
        <v>0</v>
      </c>
      <c r="CL255" s="873">
        <v>0</v>
      </c>
      <c r="CM255" s="873">
        <v>-1945041</v>
      </c>
      <c r="CN255" s="873">
        <v>0</v>
      </c>
      <c r="CO255" s="873">
        <v>-1945041</v>
      </c>
      <c r="CP255" s="873">
        <v>-21623</v>
      </c>
      <c r="CQ255" s="873">
        <v>0</v>
      </c>
      <c r="CR255" s="873">
        <v>-21623</v>
      </c>
      <c r="CS255" s="873">
        <v>-1966664</v>
      </c>
      <c r="CT255" s="873">
        <v>0</v>
      </c>
      <c r="CU255" s="873">
        <v>-1966664</v>
      </c>
      <c r="CV255" s="873">
        <v>-201902</v>
      </c>
      <c r="CW255" s="873">
        <v>0</v>
      </c>
      <c r="CX255" s="873">
        <v>-201902</v>
      </c>
      <c r="CY255" s="873">
        <v>11584</v>
      </c>
      <c r="CZ255" s="873">
        <v>0</v>
      </c>
      <c r="DA255" s="873">
        <v>11584</v>
      </c>
      <c r="DB255" s="873">
        <v>-48800</v>
      </c>
      <c r="DC255" s="873">
        <v>0</v>
      </c>
      <c r="DD255" s="873">
        <v>-48800</v>
      </c>
      <c r="DE255" s="873">
        <v>3044</v>
      </c>
      <c r="DF255" s="873">
        <v>0</v>
      </c>
      <c r="DG255" s="873">
        <v>3044</v>
      </c>
      <c r="DH255" s="873">
        <v>-7301</v>
      </c>
      <c r="DI255" s="873">
        <v>0</v>
      </c>
      <c r="DJ255" s="873">
        <v>-7301</v>
      </c>
      <c r="DK255" s="873">
        <v>-472</v>
      </c>
      <c r="DL255" s="873">
        <v>0</v>
      </c>
      <c r="DM255" s="873">
        <v>-472</v>
      </c>
      <c r="DN255" s="873">
        <v>0</v>
      </c>
      <c r="DO255" s="873">
        <v>0</v>
      </c>
      <c r="DP255" s="873">
        <v>0</v>
      </c>
      <c r="DQ255" s="873">
        <v>0</v>
      </c>
      <c r="DR255" s="873">
        <v>0</v>
      </c>
      <c r="DS255" s="873">
        <v>0</v>
      </c>
      <c r="DT255" s="873">
        <v>0</v>
      </c>
      <c r="DU255" s="873">
        <v>0</v>
      </c>
      <c r="DV255" s="873">
        <v>0</v>
      </c>
      <c r="DW255" s="873">
        <v>0</v>
      </c>
      <c r="DX255" s="873">
        <v>0</v>
      </c>
      <c r="DY255" s="873">
        <v>0</v>
      </c>
      <c r="DZ255" s="873">
        <v>-41283</v>
      </c>
      <c r="EA255" s="873">
        <v>0</v>
      </c>
      <c r="EB255" s="873">
        <v>-41283</v>
      </c>
      <c r="EC255" s="873">
        <v>46352</v>
      </c>
      <c r="ED255" s="873">
        <v>0</v>
      </c>
      <c r="EE255" s="873">
        <v>46352</v>
      </c>
      <c r="EF255" s="873">
        <v>0</v>
      </c>
      <c r="EG255" s="873">
        <v>0</v>
      </c>
      <c r="EH255" s="873">
        <v>-238778</v>
      </c>
      <c r="EI255" s="873">
        <v>0</v>
      </c>
      <c r="EJ255" s="873">
        <v>-238778</v>
      </c>
      <c r="EK255" s="873">
        <v>0</v>
      </c>
      <c r="EL255" s="873">
        <v>0</v>
      </c>
      <c r="EM255" s="873">
        <v>0</v>
      </c>
      <c r="EN255" s="873">
        <v>0</v>
      </c>
      <c r="EO255" s="873">
        <v>0</v>
      </c>
      <c r="EP255" s="873">
        <v>0</v>
      </c>
      <c r="EQ255" s="873">
        <v>-94515</v>
      </c>
      <c r="ER255" s="873">
        <v>0</v>
      </c>
      <c r="ES255" s="873">
        <v>-94515</v>
      </c>
      <c r="ET255" s="873">
        <v>0</v>
      </c>
      <c r="EU255" s="873">
        <v>0</v>
      </c>
      <c r="EV255" s="873">
        <v>0</v>
      </c>
      <c r="EW255" s="873">
        <v>0</v>
      </c>
      <c r="EX255" s="873">
        <v>0</v>
      </c>
      <c r="EY255" s="873">
        <v>0</v>
      </c>
      <c r="EZ255" s="873">
        <v>0</v>
      </c>
      <c r="FA255" s="873">
        <v>0</v>
      </c>
      <c r="FB255" s="873">
        <v>0</v>
      </c>
      <c r="FC255" s="873">
        <v>-9972</v>
      </c>
      <c r="FD255" s="873">
        <v>0</v>
      </c>
      <c r="FE255" s="873">
        <v>-9972</v>
      </c>
      <c r="FF255" s="873">
        <v>3462</v>
      </c>
      <c r="FG255" s="873">
        <v>0</v>
      </c>
      <c r="FH255" s="873">
        <v>3462</v>
      </c>
      <c r="FI255" s="873">
        <v>0</v>
      </c>
      <c r="FJ255" s="873">
        <v>0</v>
      </c>
      <c r="FK255" s="873">
        <v>0</v>
      </c>
      <c r="FL255" s="873">
        <v>0</v>
      </c>
      <c r="FM255" s="873">
        <v>0</v>
      </c>
      <c r="FN255" s="873">
        <v>0</v>
      </c>
      <c r="FO255" s="873">
        <v>-19420</v>
      </c>
      <c r="FP255" s="873">
        <v>0</v>
      </c>
      <c r="FQ255" s="873">
        <v>-19420</v>
      </c>
      <c r="FR255" s="873">
        <v>2548</v>
      </c>
      <c r="FS255" s="873">
        <v>0</v>
      </c>
      <c r="FT255" s="873">
        <v>2548</v>
      </c>
      <c r="FU255" s="873">
        <v>0</v>
      </c>
      <c r="FV255" s="873">
        <v>0</v>
      </c>
      <c r="FW255" s="873">
        <v>0</v>
      </c>
      <c r="FX255" s="873">
        <v>0</v>
      </c>
      <c r="FY255" s="873">
        <v>0</v>
      </c>
      <c r="FZ255" s="873">
        <v>0</v>
      </c>
      <c r="GA255" s="873">
        <v>0</v>
      </c>
      <c r="GB255" s="873">
        <v>0</v>
      </c>
      <c r="GC255" s="873">
        <v>0</v>
      </c>
      <c r="GD255" s="873">
        <v>-22427551</v>
      </c>
      <c r="GE255" s="873">
        <v>0</v>
      </c>
      <c r="GF255" s="873">
        <v>-22427551</v>
      </c>
      <c r="GG255" s="873">
        <v>0</v>
      </c>
      <c r="GH255" s="873">
        <v>0</v>
      </c>
      <c r="GI255" s="873">
        <v>0</v>
      </c>
      <c r="GJ255" s="873">
        <v>-256272</v>
      </c>
      <c r="GK255" s="873">
        <v>0</v>
      </c>
      <c r="GL255" s="873">
        <v>-256272</v>
      </c>
      <c r="GM255" s="873">
        <v>-22801720</v>
      </c>
      <c r="GN255" s="873">
        <v>0</v>
      </c>
      <c r="GO255" s="873">
        <v>-22801720</v>
      </c>
      <c r="GP255" s="873">
        <v>0</v>
      </c>
      <c r="GQ255" s="873">
        <v>0</v>
      </c>
      <c r="GR255" s="873">
        <v>0</v>
      </c>
      <c r="GS255" s="873">
        <v>0</v>
      </c>
      <c r="GT255" s="873">
        <v>0</v>
      </c>
      <c r="GU255" s="873">
        <v>0</v>
      </c>
      <c r="GV255" s="873">
        <v>0</v>
      </c>
      <c r="GW255" s="873">
        <v>0</v>
      </c>
      <c r="GX255" s="873">
        <v>0</v>
      </c>
      <c r="GY255" s="873">
        <v>59088817</v>
      </c>
      <c r="GZ255" s="873">
        <v>0</v>
      </c>
      <c r="HA255" s="873">
        <v>59088817</v>
      </c>
      <c r="HB255" s="873">
        <v>466168</v>
      </c>
      <c r="HC255" s="873">
        <v>0</v>
      </c>
      <c r="HD255" s="873">
        <v>466168</v>
      </c>
      <c r="HE255" s="873">
        <v>-7132378</v>
      </c>
      <c r="HF255" s="873">
        <v>0</v>
      </c>
      <c r="HG255" s="873">
        <v>-7132378</v>
      </c>
      <c r="HH255" s="873">
        <v>-1966664</v>
      </c>
      <c r="HI255" s="873">
        <v>0</v>
      </c>
      <c r="HJ255" s="873">
        <v>-1966664</v>
      </c>
      <c r="HK255" s="873">
        <v>-238778</v>
      </c>
      <c r="HL255" s="873">
        <v>0</v>
      </c>
      <c r="HM255" s="873">
        <v>-238778</v>
      </c>
      <c r="HN255" s="873">
        <v>-22801720</v>
      </c>
      <c r="HO255" s="873">
        <v>0</v>
      </c>
      <c r="HP255" s="873">
        <v>-22801720</v>
      </c>
      <c r="HQ255" s="873">
        <v>0</v>
      </c>
      <c r="HR255" s="873">
        <v>0</v>
      </c>
      <c r="HS255" s="873">
        <v>0</v>
      </c>
      <c r="HT255" s="873">
        <v>-31673372</v>
      </c>
      <c r="HU255" s="873">
        <v>0</v>
      </c>
      <c r="HV255" s="873">
        <v>-31673372</v>
      </c>
      <c r="HW255" s="873">
        <v>27415445</v>
      </c>
      <c r="HX255" s="873">
        <v>0</v>
      </c>
      <c r="HY255" s="873">
        <v>27415445</v>
      </c>
      <c r="HZ255" s="870" t="s">
        <v>719</v>
      </c>
      <c r="IA255" s="870" t="s">
        <v>718</v>
      </c>
      <c r="IB255" s="870" t="s">
        <v>1907</v>
      </c>
      <c r="IC255" s="870" t="s">
        <v>2737</v>
      </c>
      <c r="ID255" s="870" t="s">
        <v>2991</v>
      </c>
    </row>
    <row r="256" spans="1:238" x14ac:dyDescent="0.2">
      <c r="A256" s="870" t="s">
        <v>3069</v>
      </c>
      <c r="B256" s="870" t="s">
        <v>557</v>
      </c>
      <c r="C256" s="870" t="s">
        <v>556</v>
      </c>
      <c r="D256" s="873">
        <v>27995132</v>
      </c>
      <c r="E256" s="873">
        <v>0</v>
      </c>
      <c r="F256" s="873">
        <v>27995132</v>
      </c>
      <c r="G256" s="873">
        <v>-487279</v>
      </c>
      <c r="H256" s="873">
        <v>0</v>
      </c>
      <c r="I256" s="873">
        <v>-487279</v>
      </c>
      <c r="J256" s="873">
        <v>-677573</v>
      </c>
      <c r="K256" s="873">
        <v>0</v>
      </c>
      <c r="L256" s="873">
        <v>-677573</v>
      </c>
      <c r="M256" s="873">
        <v>94557</v>
      </c>
      <c r="N256" s="873">
        <v>0</v>
      </c>
      <c r="O256" s="873">
        <v>94557</v>
      </c>
      <c r="P256" s="873">
        <v>90242</v>
      </c>
      <c r="Q256" s="873">
        <v>0</v>
      </c>
      <c r="R256" s="873">
        <v>90242</v>
      </c>
      <c r="S256" s="873">
        <v>15856</v>
      </c>
      <c r="T256" s="873">
        <v>0</v>
      </c>
      <c r="U256" s="873">
        <v>15856</v>
      </c>
      <c r="V256" s="873">
        <v>-476918</v>
      </c>
      <c r="W256" s="873">
        <v>0</v>
      </c>
      <c r="X256" s="873">
        <v>-476918</v>
      </c>
      <c r="Y256" s="873">
        <v>-4217081</v>
      </c>
      <c r="Z256" s="873">
        <v>0</v>
      </c>
      <c r="AA256" s="873">
        <v>-4217081</v>
      </c>
      <c r="AB256" s="873">
        <v>0</v>
      </c>
      <c r="AC256" s="873">
        <v>0</v>
      </c>
      <c r="AD256" s="873">
        <v>0</v>
      </c>
      <c r="AE256" s="873">
        <v>-271937</v>
      </c>
      <c r="AF256" s="873">
        <v>0</v>
      </c>
      <c r="AG256" s="873">
        <v>-271937</v>
      </c>
      <c r="AH256" s="873">
        <v>-11442</v>
      </c>
      <c r="AI256" s="873">
        <v>0</v>
      </c>
      <c r="AJ256" s="873">
        <v>-11442</v>
      </c>
      <c r="AK256" s="873">
        <v>0</v>
      </c>
      <c r="AL256" s="873">
        <v>0</v>
      </c>
      <c r="AM256" s="873">
        <v>0</v>
      </c>
      <c r="AN256" s="873">
        <v>-63458</v>
      </c>
      <c r="AO256" s="873">
        <v>0</v>
      </c>
      <c r="AP256" s="873">
        <v>-63458</v>
      </c>
      <c r="AQ256" s="873">
        <v>0</v>
      </c>
      <c r="AR256" s="873">
        <v>0</v>
      </c>
      <c r="AS256" s="873">
        <v>0</v>
      </c>
      <c r="AT256" s="873">
        <v>-197037</v>
      </c>
      <c r="AU256" s="873">
        <v>0</v>
      </c>
      <c r="AV256" s="873">
        <v>-197037</v>
      </c>
      <c r="AW256" s="873">
        <v>0</v>
      </c>
      <c r="AX256" s="873">
        <v>0</v>
      </c>
      <c r="AY256" s="873">
        <v>0</v>
      </c>
      <c r="AZ256" s="873">
        <v>448165</v>
      </c>
      <c r="BA256" s="873">
        <v>0</v>
      </c>
      <c r="BB256" s="873">
        <v>448165</v>
      </c>
      <c r="BC256" s="873">
        <v>-10585</v>
      </c>
      <c r="BD256" s="873">
        <v>0</v>
      </c>
      <c r="BE256" s="873">
        <v>-10585</v>
      </c>
      <c r="BF256" s="873">
        <v>-1427177</v>
      </c>
      <c r="BG256" s="873">
        <v>0</v>
      </c>
      <c r="BH256" s="873">
        <v>-1427177</v>
      </c>
      <c r="BI256" s="873">
        <v>-4615</v>
      </c>
      <c r="BJ256" s="873">
        <v>0</v>
      </c>
      <c r="BK256" s="873">
        <v>-4615</v>
      </c>
      <c r="BL256" s="873">
        <v>-49771</v>
      </c>
      <c r="BM256" s="873">
        <v>0</v>
      </c>
      <c r="BN256" s="873">
        <v>-49771</v>
      </c>
      <c r="BO256" s="873">
        <v>5905</v>
      </c>
      <c r="BP256" s="873">
        <v>0</v>
      </c>
      <c r="BQ256" s="873">
        <v>5905</v>
      </c>
      <c r="BR256" s="873">
        <v>-11886</v>
      </c>
      <c r="BS256" s="873">
        <v>0</v>
      </c>
      <c r="BT256" s="873">
        <v>-11886</v>
      </c>
      <c r="BU256" s="873">
        <v>0</v>
      </c>
      <c r="BV256" s="873">
        <v>0</v>
      </c>
      <c r="BW256" s="873">
        <v>0</v>
      </c>
      <c r="BX256" s="873">
        <v>0</v>
      </c>
      <c r="BY256" s="873">
        <v>0</v>
      </c>
      <c r="BZ256" s="873">
        <v>0</v>
      </c>
      <c r="CA256" s="873">
        <v>0</v>
      </c>
      <c r="CB256" s="873">
        <v>0</v>
      </c>
      <c r="CC256" s="873">
        <v>0</v>
      </c>
      <c r="CD256" s="873">
        <v>-5538982</v>
      </c>
      <c r="CE256" s="873">
        <v>0</v>
      </c>
      <c r="CF256" s="873">
        <v>-5538982</v>
      </c>
      <c r="CG256" s="873">
        <v>-95347</v>
      </c>
      <c r="CH256" s="873">
        <v>0</v>
      </c>
      <c r="CI256" s="873">
        <v>-95347</v>
      </c>
      <c r="CJ256" s="873">
        <v>-33185</v>
      </c>
      <c r="CK256" s="873">
        <v>0</v>
      </c>
      <c r="CL256" s="873">
        <v>-33185</v>
      </c>
      <c r="CM256" s="873">
        <v>-547258</v>
      </c>
      <c r="CN256" s="873">
        <v>0</v>
      </c>
      <c r="CO256" s="873">
        <v>-547258</v>
      </c>
      <c r="CP256" s="873">
        <v>-80259</v>
      </c>
      <c r="CQ256" s="873">
        <v>0</v>
      </c>
      <c r="CR256" s="873">
        <v>-80259</v>
      </c>
      <c r="CS256" s="873">
        <v>-756049</v>
      </c>
      <c r="CT256" s="873">
        <v>0</v>
      </c>
      <c r="CU256" s="873">
        <v>-756049</v>
      </c>
      <c r="CV256" s="873">
        <v>-45215</v>
      </c>
      <c r="CW256" s="873">
        <v>0</v>
      </c>
      <c r="CX256" s="873">
        <v>-45215</v>
      </c>
      <c r="CY256" s="873">
        <v>272</v>
      </c>
      <c r="CZ256" s="873">
        <v>0</v>
      </c>
      <c r="DA256" s="873">
        <v>272</v>
      </c>
      <c r="DB256" s="873">
        <v>-385888</v>
      </c>
      <c r="DC256" s="873">
        <v>0</v>
      </c>
      <c r="DD256" s="873">
        <v>-385888</v>
      </c>
      <c r="DE256" s="873">
        <v>239</v>
      </c>
      <c r="DF256" s="873">
        <v>0</v>
      </c>
      <c r="DG256" s="873">
        <v>239</v>
      </c>
      <c r="DH256" s="873">
        <v>-3227</v>
      </c>
      <c r="DI256" s="873">
        <v>0</v>
      </c>
      <c r="DJ256" s="873">
        <v>-3227</v>
      </c>
      <c r="DK256" s="873">
        <v>0</v>
      </c>
      <c r="DL256" s="873">
        <v>0</v>
      </c>
      <c r="DM256" s="873">
        <v>0</v>
      </c>
      <c r="DN256" s="873">
        <v>0</v>
      </c>
      <c r="DO256" s="873">
        <v>0</v>
      </c>
      <c r="DP256" s="873">
        <v>0</v>
      </c>
      <c r="DQ256" s="873">
        <v>0</v>
      </c>
      <c r="DR256" s="873">
        <v>0</v>
      </c>
      <c r="DS256" s="873">
        <v>0</v>
      </c>
      <c r="DT256" s="873">
        <v>0</v>
      </c>
      <c r="DU256" s="873">
        <v>0</v>
      </c>
      <c r="DV256" s="873">
        <v>0</v>
      </c>
      <c r="DW256" s="873">
        <v>0</v>
      </c>
      <c r="DX256" s="873">
        <v>0</v>
      </c>
      <c r="DY256" s="873">
        <v>0</v>
      </c>
      <c r="DZ256" s="873">
        <v>0</v>
      </c>
      <c r="EA256" s="873">
        <v>0</v>
      </c>
      <c r="EB256" s="873">
        <v>0</v>
      </c>
      <c r="EC256" s="873">
        <v>0</v>
      </c>
      <c r="ED256" s="873">
        <v>0</v>
      </c>
      <c r="EE256" s="873">
        <v>0</v>
      </c>
      <c r="EF256" s="873">
        <v>0</v>
      </c>
      <c r="EG256" s="873">
        <v>0</v>
      </c>
      <c r="EH256" s="873">
        <v>-433819</v>
      </c>
      <c r="EI256" s="873">
        <v>0</v>
      </c>
      <c r="EJ256" s="873">
        <v>-433819</v>
      </c>
      <c r="EK256" s="873">
        <v>0</v>
      </c>
      <c r="EL256" s="873">
        <v>0</v>
      </c>
      <c r="EM256" s="873">
        <v>0</v>
      </c>
      <c r="EN256" s="873">
        <v>0</v>
      </c>
      <c r="EO256" s="873">
        <v>0</v>
      </c>
      <c r="EP256" s="873">
        <v>0</v>
      </c>
      <c r="EQ256" s="873">
        <v>0</v>
      </c>
      <c r="ER256" s="873">
        <v>0</v>
      </c>
      <c r="ES256" s="873">
        <v>0</v>
      </c>
      <c r="ET256" s="873">
        <v>0</v>
      </c>
      <c r="EU256" s="873">
        <v>0</v>
      </c>
      <c r="EV256" s="873">
        <v>0</v>
      </c>
      <c r="EW256" s="873">
        <v>0</v>
      </c>
      <c r="EX256" s="873">
        <v>0</v>
      </c>
      <c r="EY256" s="873">
        <v>0</v>
      </c>
      <c r="EZ256" s="873">
        <v>0</v>
      </c>
      <c r="FA256" s="873">
        <v>0</v>
      </c>
      <c r="FB256" s="873">
        <v>0</v>
      </c>
      <c r="FC256" s="873">
        <v>-11886</v>
      </c>
      <c r="FD256" s="873">
        <v>0</v>
      </c>
      <c r="FE256" s="873">
        <v>-11886</v>
      </c>
      <c r="FF256" s="873">
        <v>0</v>
      </c>
      <c r="FG256" s="873">
        <v>0</v>
      </c>
      <c r="FH256" s="873">
        <v>0</v>
      </c>
      <c r="FI256" s="873">
        <v>0</v>
      </c>
      <c r="FJ256" s="873">
        <v>0</v>
      </c>
      <c r="FK256" s="873">
        <v>0</v>
      </c>
      <c r="FL256" s="873">
        <v>0</v>
      </c>
      <c r="FM256" s="873">
        <v>0</v>
      </c>
      <c r="FN256" s="873">
        <v>0</v>
      </c>
      <c r="FO256" s="873">
        <v>-61448</v>
      </c>
      <c r="FP256" s="873">
        <v>0</v>
      </c>
      <c r="FQ256" s="873">
        <v>-61448</v>
      </c>
      <c r="FR256" s="873">
        <v>-92</v>
      </c>
      <c r="FS256" s="873">
        <v>0</v>
      </c>
      <c r="FT256" s="873">
        <v>-92</v>
      </c>
      <c r="FU256" s="873">
        <v>-8275</v>
      </c>
      <c r="FV256" s="873">
        <v>0</v>
      </c>
      <c r="FW256" s="873">
        <v>-8275</v>
      </c>
      <c r="FX256" s="873">
        <v>16711</v>
      </c>
      <c r="FY256" s="873">
        <v>0</v>
      </c>
      <c r="FZ256" s="873">
        <v>16711</v>
      </c>
      <c r="GA256" s="873">
        <v>2000</v>
      </c>
      <c r="GB256" s="873">
        <v>0</v>
      </c>
      <c r="GC256" s="873">
        <v>2000</v>
      </c>
      <c r="GD256" s="873">
        <v>-11482350</v>
      </c>
      <c r="GE256" s="873">
        <v>0</v>
      </c>
      <c r="GF256" s="873">
        <v>-11482350</v>
      </c>
      <c r="GG256" s="873">
        <v>-50772</v>
      </c>
      <c r="GH256" s="873">
        <v>0</v>
      </c>
      <c r="GI256" s="873">
        <v>-50772</v>
      </c>
      <c r="GJ256" s="873">
        <v>-86114</v>
      </c>
      <c r="GK256" s="873">
        <v>0</v>
      </c>
      <c r="GL256" s="873">
        <v>-86114</v>
      </c>
      <c r="GM256" s="873">
        <v>-11682226</v>
      </c>
      <c r="GN256" s="873">
        <v>0</v>
      </c>
      <c r="GO256" s="873">
        <v>-11682226</v>
      </c>
      <c r="GP256" s="873">
        <v>0</v>
      </c>
      <c r="GQ256" s="873">
        <v>0</v>
      </c>
      <c r="GR256" s="873">
        <v>0</v>
      </c>
      <c r="GS256" s="873">
        <v>0</v>
      </c>
      <c r="GT256" s="873">
        <v>0</v>
      </c>
      <c r="GU256" s="873">
        <v>0</v>
      </c>
      <c r="GV256" s="873">
        <v>0</v>
      </c>
      <c r="GW256" s="873">
        <v>0</v>
      </c>
      <c r="GX256" s="873">
        <v>0</v>
      </c>
      <c r="GY256" s="873">
        <v>27507853</v>
      </c>
      <c r="GZ256" s="873">
        <v>0</v>
      </c>
      <c r="HA256" s="873">
        <v>27507853</v>
      </c>
      <c r="HB256" s="873">
        <v>-476918</v>
      </c>
      <c r="HC256" s="873">
        <v>0</v>
      </c>
      <c r="HD256" s="873">
        <v>-476918</v>
      </c>
      <c r="HE256" s="873">
        <v>-5538982</v>
      </c>
      <c r="HF256" s="873">
        <v>0</v>
      </c>
      <c r="HG256" s="873">
        <v>-5538982</v>
      </c>
      <c r="HH256" s="873">
        <v>-756049</v>
      </c>
      <c r="HI256" s="873">
        <v>0</v>
      </c>
      <c r="HJ256" s="873">
        <v>-756049</v>
      </c>
      <c r="HK256" s="873">
        <v>-433819</v>
      </c>
      <c r="HL256" s="873">
        <v>0</v>
      </c>
      <c r="HM256" s="873">
        <v>-433819</v>
      </c>
      <c r="HN256" s="873">
        <v>-11682226</v>
      </c>
      <c r="HO256" s="873">
        <v>0</v>
      </c>
      <c r="HP256" s="873">
        <v>-11682226</v>
      </c>
      <c r="HQ256" s="873">
        <v>0</v>
      </c>
      <c r="HR256" s="873">
        <v>0</v>
      </c>
      <c r="HS256" s="873">
        <v>0</v>
      </c>
      <c r="HT256" s="873">
        <v>-18887994</v>
      </c>
      <c r="HU256" s="873">
        <v>0</v>
      </c>
      <c r="HV256" s="873">
        <v>-18887994</v>
      </c>
      <c r="HW256" s="873">
        <v>8619859</v>
      </c>
      <c r="HX256" s="873">
        <v>0</v>
      </c>
      <c r="HY256" s="873">
        <v>8619859</v>
      </c>
      <c r="HZ256" s="870" t="s">
        <v>719</v>
      </c>
      <c r="IA256" s="870" t="s">
        <v>718</v>
      </c>
      <c r="IB256" s="870" t="s">
        <v>1907</v>
      </c>
      <c r="IC256" s="870" t="s">
        <v>2737</v>
      </c>
      <c r="ID256" s="870" t="s">
        <v>2992</v>
      </c>
    </row>
    <row r="257" spans="1:238" x14ac:dyDescent="0.2">
      <c r="A257" s="870" t="s">
        <v>3070</v>
      </c>
      <c r="B257" s="870" t="s">
        <v>559</v>
      </c>
      <c r="C257" s="870" t="s">
        <v>558</v>
      </c>
      <c r="D257" s="873">
        <v>53845918</v>
      </c>
      <c r="E257" s="873">
        <v>0</v>
      </c>
      <c r="F257" s="873">
        <v>53845918</v>
      </c>
      <c r="G257" s="873">
        <v>-2780040</v>
      </c>
      <c r="H257" s="873">
        <v>0</v>
      </c>
      <c r="I257" s="873">
        <v>-2780040</v>
      </c>
      <c r="J257" s="873">
        <v>-28929</v>
      </c>
      <c r="K257" s="873">
        <v>0</v>
      </c>
      <c r="L257" s="873">
        <v>-28929</v>
      </c>
      <c r="M257" s="873">
        <v>206123</v>
      </c>
      <c r="N257" s="873">
        <v>0</v>
      </c>
      <c r="O257" s="873">
        <v>206123</v>
      </c>
      <c r="P257" s="873">
        <v>372976</v>
      </c>
      <c r="Q257" s="873">
        <v>0</v>
      </c>
      <c r="R257" s="873">
        <v>372976</v>
      </c>
      <c r="S257" s="873">
        <v>579470</v>
      </c>
      <c r="T257" s="873">
        <v>0</v>
      </c>
      <c r="U257" s="873">
        <v>579470</v>
      </c>
      <c r="V257" s="873">
        <v>1129640</v>
      </c>
      <c r="W257" s="873">
        <v>0</v>
      </c>
      <c r="X257" s="873">
        <v>1129640</v>
      </c>
      <c r="Y257" s="873">
        <v>-2021422</v>
      </c>
      <c r="Z257" s="873">
        <v>0</v>
      </c>
      <c r="AA257" s="873">
        <v>-2021422</v>
      </c>
      <c r="AB257" s="873">
        <v>0</v>
      </c>
      <c r="AC257" s="873">
        <v>0</v>
      </c>
      <c r="AD257" s="873">
        <v>0</v>
      </c>
      <c r="AE257" s="873">
        <v>-179674</v>
      </c>
      <c r="AF257" s="873">
        <v>0</v>
      </c>
      <c r="AG257" s="873">
        <v>-179674</v>
      </c>
      <c r="AH257" s="873">
        <v>0</v>
      </c>
      <c r="AI257" s="873">
        <v>0</v>
      </c>
      <c r="AJ257" s="873">
        <v>0</v>
      </c>
      <c r="AK257" s="873">
        <v>0</v>
      </c>
      <c r="AL257" s="873">
        <v>0</v>
      </c>
      <c r="AM257" s="873">
        <v>0</v>
      </c>
      <c r="AN257" s="873">
        <v>0</v>
      </c>
      <c r="AO257" s="873">
        <v>0</v>
      </c>
      <c r="AP257" s="873">
        <v>0</v>
      </c>
      <c r="AQ257" s="873">
        <v>0</v>
      </c>
      <c r="AR257" s="873">
        <v>0</v>
      </c>
      <c r="AS257" s="873">
        <v>0</v>
      </c>
      <c r="AT257" s="873">
        <v>-179674</v>
      </c>
      <c r="AU257" s="873">
        <v>0</v>
      </c>
      <c r="AV257" s="873">
        <v>-179674</v>
      </c>
      <c r="AW257" s="873">
        <v>0</v>
      </c>
      <c r="AX257" s="873">
        <v>0</v>
      </c>
      <c r="AY257" s="873">
        <v>0</v>
      </c>
      <c r="AZ257" s="873">
        <v>1139904</v>
      </c>
      <c r="BA257" s="873">
        <v>0</v>
      </c>
      <c r="BB257" s="873">
        <v>1139904</v>
      </c>
      <c r="BC257" s="873">
        <v>-65770</v>
      </c>
      <c r="BD257" s="873">
        <v>0</v>
      </c>
      <c r="BE257" s="873">
        <v>-65770</v>
      </c>
      <c r="BF257" s="873">
        <v>-2568501</v>
      </c>
      <c r="BG257" s="873">
        <v>0</v>
      </c>
      <c r="BH257" s="873">
        <v>-2568501</v>
      </c>
      <c r="BI257" s="873">
        <v>1945</v>
      </c>
      <c r="BJ257" s="873">
        <v>0</v>
      </c>
      <c r="BK257" s="873">
        <v>1945</v>
      </c>
      <c r="BL257" s="873">
        <v>-4506</v>
      </c>
      <c r="BM257" s="873">
        <v>0</v>
      </c>
      <c r="BN257" s="873">
        <v>-4506</v>
      </c>
      <c r="BO257" s="873">
        <v>0</v>
      </c>
      <c r="BP257" s="873">
        <v>0</v>
      </c>
      <c r="BQ257" s="873">
        <v>0</v>
      </c>
      <c r="BR257" s="873">
        <v>0</v>
      </c>
      <c r="BS257" s="873">
        <v>0</v>
      </c>
      <c r="BT257" s="873">
        <v>0</v>
      </c>
      <c r="BU257" s="873">
        <v>0</v>
      </c>
      <c r="BV257" s="873">
        <v>0</v>
      </c>
      <c r="BW257" s="873">
        <v>0</v>
      </c>
      <c r="BX257" s="873">
        <v>0</v>
      </c>
      <c r="BY257" s="873">
        <v>0</v>
      </c>
      <c r="BZ257" s="873">
        <v>0</v>
      </c>
      <c r="CA257" s="873">
        <v>0</v>
      </c>
      <c r="CB257" s="873">
        <v>0</v>
      </c>
      <c r="CC257" s="873">
        <v>0</v>
      </c>
      <c r="CD257" s="873">
        <v>-3698024</v>
      </c>
      <c r="CE257" s="873">
        <v>0</v>
      </c>
      <c r="CF257" s="873">
        <v>-3698024</v>
      </c>
      <c r="CG257" s="873">
        <v>0</v>
      </c>
      <c r="CH257" s="873">
        <v>0</v>
      </c>
      <c r="CI257" s="873">
        <v>0</v>
      </c>
      <c r="CJ257" s="873">
        <v>0</v>
      </c>
      <c r="CK257" s="873">
        <v>0</v>
      </c>
      <c r="CL257" s="873">
        <v>0</v>
      </c>
      <c r="CM257" s="873">
        <v>-1091839</v>
      </c>
      <c r="CN257" s="873">
        <v>0</v>
      </c>
      <c r="CO257" s="873">
        <v>-1091839</v>
      </c>
      <c r="CP257" s="873">
        <v>9517</v>
      </c>
      <c r="CQ257" s="873">
        <v>0</v>
      </c>
      <c r="CR257" s="873">
        <v>9517</v>
      </c>
      <c r="CS257" s="873">
        <v>-1082322</v>
      </c>
      <c r="CT257" s="873">
        <v>0</v>
      </c>
      <c r="CU257" s="873">
        <v>-1082322</v>
      </c>
      <c r="CV257" s="873">
        <v>-108185</v>
      </c>
      <c r="CW257" s="873">
        <v>0</v>
      </c>
      <c r="CX257" s="873">
        <v>-108185</v>
      </c>
      <c r="CY257" s="873">
        <v>317</v>
      </c>
      <c r="CZ257" s="873">
        <v>0</v>
      </c>
      <c r="DA257" s="873">
        <v>317</v>
      </c>
      <c r="DB257" s="873">
        <v>-46207</v>
      </c>
      <c r="DC257" s="873">
        <v>0</v>
      </c>
      <c r="DD257" s="873">
        <v>-46207</v>
      </c>
      <c r="DE257" s="873">
        <v>0</v>
      </c>
      <c r="DF257" s="873">
        <v>0</v>
      </c>
      <c r="DG257" s="873">
        <v>0</v>
      </c>
      <c r="DH257" s="873">
        <v>0</v>
      </c>
      <c r="DI257" s="873">
        <v>0</v>
      </c>
      <c r="DJ257" s="873">
        <v>0</v>
      </c>
      <c r="DK257" s="873">
        <v>0</v>
      </c>
      <c r="DL257" s="873">
        <v>0</v>
      </c>
      <c r="DM257" s="873">
        <v>0</v>
      </c>
      <c r="DN257" s="873">
        <v>0</v>
      </c>
      <c r="DO257" s="873">
        <v>0</v>
      </c>
      <c r="DP257" s="873">
        <v>0</v>
      </c>
      <c r="DQ257" s="873">
        <v>0</v>
      </c>
      <c r="DR257" s="873">
        <v>0</v>
      </c>
      <c r="DS257" s="873">
        <v>0</v>
      </c>
      <c r="DT257" s="873">
        <v>0</v>
      </c>
      <c r="DU257" s="873">
        <v>0</v>
      </c>
      <c r="DV257" s="873">
        <v>0</v>
      </c>
      <c r="DW257" s="873">
        <v>0</v>
      </c>
      <c r="DX257" s="873">
        <v>0</v>
      </c>
      <c r="DY257" s="873">
        <v>0</v>
      </c>
      <c r="DZ257" s="873">
        <v>0</v>
      </c>
      <c r="EA257" s="873">
        <v>0</v>
      </c>
      <c r="EB257" s="873">
        <v>0</v>
      </c>
      <c r="EC257" s="873">
        <v>0</v>
      </c>
      <c r="ED257" s="873">
        <v>0</v>
      </c>
      <c r="EE257" s="873">
        <v>0</v>
      </c>
      <c r="EF257" s="873">
        <v>0</v>
      </c>
      <c r="EG257" s="873">
        <v>0</v>
      </c>
      <c r="EH257" s="873">
        <v>-154075</v>
      </c>
      <c r="EI257" s="873">
        <v>0</v>
      </c>
      <c r="EJ257" s="873">
        <v>-154075</v>
      </c>
      <c r="EK257" s="873">
        <v>0</v>
      </c>
      <c r="EL257" s="873">
        <v>0</v>
      </c>
      <c r="EM257" s="873">
        <v>0</v>
      </c>
      <c r="EN257" s="873">
        <v>0</v>
      </c>
      <c r="EO257" s="873">
        <v>0</v>
      </c>
      <c r="EP257" s="873">
        <v>0</v>
      </c>
      <c r="EQ257" s="873">
        <v>-43214</v>
      </c>
      <c r="ER257" s="873">
        <v>0</v>
      </c>
      <c r="ES257" s="873">
        <v>-43214</v>
      </c>
      <c r="ET257" s="873">
        <v>0</v>
      </c>
      <c r="EU257" s="873">
        <v>0</v>
      </c>
      <c r="EV257" s="873">
        <v>0</v>
      </c>
      <c r="EW257" s="873">
        <v>0</v>
      </c>
      <c r="EX257" s="873">
        <v>0</v>
      </c>
      <c r="EY257" s="873">
        <v>0</v>
      </c>
      <c r="EZ257" s="873">
        <v>0</v>
      </c>
      <c r="FA257" s="873">
        <v>0</v>
      </c>
      <c r="FB257" s="873">
        <v>0</v>
      </c>
      <c r="FC257" s="873">
        <v>0</v>
      </c>
      <c r="FD257" s="873">
        <v>0</v>
      </c>
      <c r="FE257" s="873">
        <v>0</v>
      </c>
      <c r="FF257" s="873">
        <v>0</v>
      </c>
      <c r="FG257" s="873">
        <v>0</v>
      </c>
      <c r="FH257" s="873">
        <v>0</v>
      </c>
      <c r="FI257" s="873">
        <v>0</v>
      </c>
      <c r="FJ257" s="873">
        <v>0</v>
      </c>
      <c r="FK257" s="873">
        <v>0</v>
      </c>
      <c r="FL257" s="873">
        <v>0</v>
      </c>
      <c r="FM257" s="873">
        <v>0</v>
      </c>
      <c r="FN257" s="873">
        <v>0</v>
      </c>
      <c r="FO257" s="873">
        <v>-1871</v>
      </c>
      <c r="FP257" s="873">
        <v>0</v>
      </c>
      <c r="FQ257" s="873">
        <v>-1871</v>
      </c>
      <c r="FR257" s="873">
        <v>696</v>
      </c>
      <c r="FS257" s="873">
        <v>0</v>
      </c>
      <c r="FT257" s="873">
        <v>696</v>
      </c>
      <c r="FU257" s="873">
        <v>-1737</v>
      </c>
      <c r="FV257" s="873">
        <v>0</v>
      </c>
      <c r="FW257" s="873">
        <v>-1737</v>
      </c>
      <c r="FX257" s="873">
        <v>0</v>
      </c>
      <c r="FY257" s="873">
        <v>0</v>
      </c>
      <c r="FZ257" s="873">
        <v>0</v>
      </c>
      <c r="GA257" s="873">
        <v>0</v>
      </c>
      <c r="GB257" s="873">
        <v>0</v>
      </c>
      <c r="GC257" s="873">
        <v>0</v>
      </c>
      <c r="GD257" s="873">
        <v>-21181505</v>
      </c>
      <c r="GE257" s="873">
        <v>0</v>
      </c>
      <c r="GF257" s="873">
        <v>-21181505</v>
      </c>
      <c r="GG257" s="873">
        <v>0</v>
      </c>
      <c r="GH257" s="873">
        <v>0</v>
      </c>
      <c r="GI257" s="873">
        <v>0</v>
      </c>
      <c r="GJ257" s="873">
        <v>-68183</v>
      </c>
      <c r="GK257" s="873">
        <v>0</v>
      </c>
      <c r="GL257" s="873">
        <v>-68183</v>
      </c>
      <c r="GM257" s="873">
        <v>-21295814</v>
      </c>
      <c r="GN257" s="873">
        <v>0</v>
      </c>
      <c r="GO257" s="873">
        <v>-21295814</v>
      </c>
      <c r="GP257" s="873">
        <v>0</v>
      </c>
      <c r="GQ257" s="873">
        <v>0</v>
      </c>
      <c r="GR257" s="873">
        <v>0</v>
      </c>
      <c r="GS257" s="873">
        <v>0</v>
      </c>
      <c r="GT257" s="873">
        <v>0</v>
      </c>
      <c r="GU257" s="873">
        <v>0</v>
      </c>
      <c r="GV257" s="873">
        <v>0</v>
      </c>
      <c r="GW257" s="873">
        <v>0</v>
      </c>
      <c r="GX257" s="873">
        <v>0</v>
      </c>
      <c r="GY257" s="873">
        <v>51065878</v>
      </c>
      <c r="GZ257" s="873">
        <v>0</v>
      </c>
      <c r="HA257" s="873">
        <v>51065878</v>
      </c>
      <c r="HB257" s="873">
        <v>1129640</v>
      </c>
      <c r="HC257" s="873">
        <v>0</v>
      </c>
      <c r="HD257" s="873">
        <v>1129640</v>
      </c>
      <c r="HE257" s="873">
        <v>-3698024</v>
      </c>
      <c r="HF257" s="873">
        <v>0</v>
      </c>
      <c r="HG257" s="873">
        <v>-3698024</v>
      </c>
      <c r="HH257" s="873">
        <v>-1082322</v>
      </c>
      <c r="HI257" s="873">
        <v>0</v>
      </c>
      <c r="HJ257" s="873">
        <v>-1082322</v>
      </c>
      <c r="HK257" s="873">
        <v>-154075</v>
      </c>
      <c r="HL257" s="873">
        <v>0</v>
      </c>
      <c r="HM257" s="873">
        <v>-154075</v>
      </c>
      <c r="HN257" s="873">
        <v>-21295814</v>
      </c>
      <c r="HO257" s="873">
        <v>0</v>
      </c>
      <c r="HP257" s="873">
        <v>-21295814</v>
      </c>
      <c r="HQ257" s="873">
        <v>0</v>
      </c>
      <c r="HR257" s="873">
        <v>0</v>
      </c>
      <c r="HS257" s="873">
        <v>0</v>
      </c>
      <c r="HT257" s="873">
        <v>-25100595</v>
      </c>
      <c r="HU257" s="873">
        <v>0</v>
      </c>
      <c r="HV257" s="873">
        <v>-25100595</v>
      </c>
      <c r="HW257" s="873">
        <v>25965283</v>
      </c>
      <c r="HX257" s="873">
        <v>0</v>
      </c>
      <c r="HY257" s="873">
        <v>25965283</v>
      </c>
      <c r="HZ257" s="870" t="s">
        <v>703</v>
      </c>
      <c r="IA257" s="870" t="s">
        <v>687</v>
      </c>
      <c r="IB257" s="870" t="s">
        <v>1907</v>
      </c>
      <c r="IC257" s="870" t="s">
        <v>2734</v>
      </c>
      <c r="ID257" s="870" t="s">
        <v>2993</v>
      </c>
    </row>
    <row r="258" spans="1:238" x14ac:dyDescent="0.2">
      <c r="A258" s="870" t="s">
        <v>3069</v>
      </c>
      <c r="B258" s="870" t="s">
        <v>561</v>
      </c>
      <c r="C258" s="870" t="s">
        <v>560</v>
      </c>
      <c r="D258" s="873">
        <v>112166924</v>
      </c>
      <c r="E258" s="873">
        <v>0</v>
      </c>
      <c r="F258" s="873">
        <v>112166924</v>
      </c>
      <c r="G258" s="873">
        <v>-5044616</v>
      </c>
      <c r="H258" s="873">
        <v>0</v>
      </c>
      <c r="I258" s="873">
        <v>-5044616</v>
      </c>
      <c r="J258" s="873">
        <v>-331980</v>
      </c>
      <c r="K258" s="873">
        <v>0</v>
      </c>
      <c r="L258" s="873">
        <v>-331980</v>
      </c>
      <c r="M258" s="873">
        <v>153233</v>
      </c>
      <c r="N258" s="873">
        <v>0</v>
      </c>
      <c r="O258" s="873">
        <v>153233</v>
      </c>
      <c r="P258" s="873">
        <v>1941593</v>
      </c>
      <c r="Q258" s="873">
        <v>0</v>
      </c>
      <c r="R258" s="873">
        <v>1941593</v>
      </c>
      <c r="S258" s="873">
        <v>289218</v>
      </c>
      <c r="T258" s="873">
        <v>0</v>
      </c>
      <c r="U258" s="873">
        <v>289218</v>
      </c>
      <c r="V258" s="873">
        <v>2052064</v>
      </c>
      <c r="W258" s="873">
        <v>0</v>
      </c>
      <c r="X258" s="873">
        <v>2052064</v>
      </c>
      <c r="Y258" s="873">
        <v>-13069503</v>
      </c>
      <c r="Z258" s="873">
        <v>0</v>
      </c>
      <c r="AA258" s="873">
        <v>-13069503</v>
      </c>
      <c r="AB258" s="873">
        <v>-2197</v>
      </c>
      <c r="AC258" s="873">
        <v>0</v>
      </c>
      <c r="AD258" s="873">
        <v>-2197</v>
      </c>
      <c r="AE258" s="873">
        <v>-993346</v>
      </c>
      <c r="AF258" s="873">
        <v>0</v>
      </c>
      <c r="AG258" s="873">
        <v>-993346</v>
      </c>
      <c r="AH258" s="873">
        <v>-2750</v>
      </c>
      <c r="AI258" s="873">
        <v>0</v>
      </c>
      <c r="AJ258" s="873">
        <v>-2750</v>
      </c>
      <c r="AK258" s="873">
        <v>0</v>
      </c>
      <c r="AL258" s="873">
        <v>0</v>
      </c>
      <c r="AM258" s="873">
        <v>0</v>
      </c>
      <c r="AN258" s="873">
        <v>-42917</v>
      </c>
      <c r="AO258" s="873">
        <v>0</v>
      </c>
      <c r="AP258" s="873">
        <v>-42917</v>
      </c>
      <c r="AQ258" s="873">
        <v>-18473</v>
      </c>
      <c r="AR258" s="873">
        <v>0</v>
      </c>
      <c r="AS258" s="873">
        <v>-18473</v>
      </c>
      <c r="AT258" s="873">
        <v>-947679</v>
      </c>
      <c r="AU258" s="873">
        <v>0</v>
      </c>
      <c r="AV258" s="873">
        <v>-947679</v>
      </c>
      <c r="AW258" s="873">
        <v>-24789</v>
      </c>
      <c r="AX258" s="873">
        <v>0</v>
      </c>
      <c r="AY258" s="873">
        <v>-24789</v>
      </c>
      <c r="AZ258" s="873">
        <v>1914755</v>
      </c>
      <c r="BA258" s="873">
        <v>0</v>
      </c>
      <c r="BB258" s="873">
        <v>1914755</v>
      </c>
      <c r="BC258" s="873">
        <v>-97934</v>
      </c>
      <c r="BD258" s="873">
        <v>0</v>
      </c>
      <c r="BE258" s="873">
        <v>-97934</v>
      </c>
      <c r="BF258" s="873">
        <v>-5391534</v>
      </c>
      <c r="BG258" s="873">
        <v>0</v>
      </c>
      <c r="BH258" s="873">
        <v>-5391534</v>
      </c>
      <c r="BI258" s="873">
        <v>-29689</v>
      </c>
      <c r="BJ258" s="873">
        <v>0</v>
      </c>
      <c r="BK258" s="873">
        <v>-29689</v>
      </c>
      <c r="BL258" s="873">
        <v>-241476</v>
      </c>
      <c r="BM258" s="873">
        <v>0</v>
      </c>
      <c r="BN258" s="873">
        <v>-241476</v>
      </c>
      <c r="BO258" s="873">
        <v>0</v>
      </c>
      <c r="BP258" s="873">
        <v>0</v>
      </c>
      <c r="BQ258" s="873">
        <v>0</v>
      </c>
      <c r="BR258" s="873">
        <v>0</v>
      </c>
      <c r="BS258" s="873">
        <v>0</v>
      </c>
      <c r="BT258" s="873">
        <v>0</v>
      </c>
      <c r="BU258" s="873">
        <v>0</v>
      </c>
      <c r="BV258" s="873">
        <v>0</v>
      </c>
      <c r="BW258" s="873">
        <v>0</v>
      </c>
      <c r="BX258" s="873">
        <v>0</v>
      </c>
      <c r="BY258" s="873">
        <v>0</v>
      </c>
      <c r="BZ258" s="873">
        <v>0</v>
      </c>
      <c r="CA258" s="873">
        <v>0</v>
      </c>
      <c r="CB258" s="873">
        <v>0</v>
      </c>
      <c r="CC258" s="873">
        <v>0</v>
      </c>
      <c r="CD258" s="873">
        <v>-17908727</v>
      </c>
      <c r="CE258" s="873">
        <v>0</v>
      </c>
      <c r="CF258" s="873">
        <v>-17908727</v>
      </c>
      <c r="CG258" s="873">
        <v>-105865</v>
      </c>
      <c r="CH258" s="873">
        <v>0</v>
      </c>
      <c r="CI258" s="873">
        <v>-105865</v>
      </c>
      <c r="CJ258" s="873">
        <v>-21462</v>
      </c>
      <c r="CK258" s="873">
        <v>0</v>
      </c>
      <c r="CL258" s="873">
        <v>-21462</v>
      </c>
      <c r="CM258" s="873">
        <v>-3594283</v>
      </c>
      <c r="CN258" s="873">
        <v>0</v>
      </c>
      <c r="CO258" s="873">
        <v>-3594283</v>
      </c>
      <c r="CP258" s="873">
        <v>158779</v>
      </c>
      <c r="CQ258" s="873">
        <v>0</v>
      </c>
      <c r="CR258" s="873">
        <v>158779</v>
      </c>
      <c r="CS258" s="873">
        <v>-3562831</v>
      </c>
      <c r="CT258" s="873">
        <v>0</v>
      </c>
      <c r="CU258" s="873">
        <v>-3562831</v>
      </c>
      <c r="CV258" s="873">
        <v>0</v>
      </c>
      <c r="CW258" s="873">
        <v>0</v>
      </c>
      <c r="CX258" s="873">
        <v>0</v>
      </c>
      <c r="CY258" s="873">
        <v>0</v>
      </c>
      <c r="CZ258" s="873">
        <v>0</v>
      </c>
      <c r="DA258" s="873">
        <v>0</v>
      </c>
      <c r="DB258" s="873">
        <v>-49289</v>
      </c>
      <c r="DC258" s="873">
        <v>0</v>
      </c>
      <c r="DD258" s="873">
        <v>-49289</v>
      </c>
      <c r="DE258" s="873">
        <v>772</v>
      </c>
      <c r="DF258" s="873">
        <v>0</v>
      </c>
      <c r="DG258" s="873">
        <v>772</v>
      </c>
      <c r="DH258" s="873">
        <v>-21317</v>
      </c>
      <c r="DI258" s="873">
        <v>0</v>
      </c>
      <c r="DJ258" s="873">
        <v>-21317</v>
      </c>
      <c r="DK258" s="873">
        <v>0</v>
      </c>
      <c r="DL258" s="873">
        <v>0</v>
      </c>
      <c r="DM258" s="873">
        <v>0</v>
      </c>
      <c r="DN258" s="873">
        <v>0</v>
      </c>
      <c r="DO258" s="873">
        <v>0</v>
      </c>
      <c r="DP258" s="873">
        <v>0</v>
      </c>
      <c r="DQ258" s="873">
        <v>0</v>
      </c>
      <c r="DR258" s="873">
        <v>0</v>
      </c>
      <c r="DS258" s="873">
        <v>0</v>
      </c>
      <c r="DT258" s="873">
        <v>0</v>
      </c>
      <c r="DU258" s="873">
        <v>0</v>
      </c>
      <c r="DV258" s="873">
        <v>0</v>
      </c>
      <c r="DW258" s="873">
        <v>0</v>
      </c>
      <c r="DX258" s="873">
        <v>0</v>
      </c>
      <c r="DY258" s="873">
        <v>0</v>
      </c>
      <c r="DZ258" s="873">
        <v>-26542</v>
      </c>
      <c r="EA258" s="873">
        <v>0</v>
      </c>
      <c r="EB258" s="873">
        <v>-26542</v>
      </c>
      <c r="EC258" s="873">
        <v>-14111</v>
      </c>
      <c r="ED258" s="873">
        <v>0</v>
      </c>
      <c r="EE258" s="873">
        <v>-14111</v>
      </c>
      <c r="EF258" s="873">
        <v>0</v>
      </c>
      <c r="EG258" s="873">
        <v>0</v>
      </c>
      <c r="EH258" s="873">
        <v>-110487</v>
      </c>
      <c r="EI258" s="873">
        <v>0</v>
      </c>
      <c r="EJ258" s="873">
        <v>-110487</v>
      </c>
      <c r="EK258" s="873">
        <v>0</v>
      </c>
      <c r="EL258" s="873">
        <v>0</v>
      </c>
      <c r="EM258" s="873">
        <v>0</v>
      </c>
      <c r="EN258" s="873">
        <v>0</v>
      </c>
      <c r="EO258" s="873">
        <v>0</v>
      </c>
      <c r="EP258" s="873">
        <v>0</v>
      </c>
      <c r="EQ258" s="873">
        <v>5467</v>
      </c>
      <c r="ER258" s="873">
        <v>0</v>
      </c>
      <c r="ES258" s="873">
        <v>5467</v>
      </c>
      <c r="ET258" s="873">
        <v>0</v>
      </c>
      <c r="EU258" s="873">
        <v>0</v>
      </c>
      <c r="EV258" s="873">
        <v>0</v>
      </c>
      <c r="EW258" s="873">
        <v>0</v>
      </c>
      <c r="EX258" s="873">
        <v>0</v>
      </c>
      <c r="EY258" s="873">
        <v>0</v>
      </c>
      <c r="EZ258" s="873">
        <v>0</v>
      </c>
      <c r="FA258" s="873">
        <v>0</v>
      </c>
      <c r="FB258" s="873">
        <v>0</v>
      </c>
      <c r="FC258" s="873">
        <v>0</v>
      </c>
      <c r="FD258" s="873">
        <v>0</v>
      </c>
      <c r="FE258" s="873">
        <v>0</v>
      </c>
      <c r="FF258" s="873">
        <v>0</v>
      </c>
      <c r="FG258" s="873">
        <v>0</v>
      </c>
      <c r="FH258" s="873">
        <v>0</v>
      </c>
      <c r="FI258" s="873">
        <v>0</v>
      </c>
      <c r="FJ258" s="873">
        <v>0</v>
      </c>
      <c r="FK258" s="873">
        <v>0</v>
      </c>
      <c r="FL258" s="873">
        <v>0</v>
      </c>
      <c r="FM258" s="873">
        <v>0</v>
      </c>
      <c r="FN258" s="873">
        <v>0</v>
      </c>
      <c r="FO258" s="873">
        <v>-26166</v>
      </c>
      <c r="FP258" s="873">
        <v>0</v>
      </c>
      <c r="FQ258" s="873">
        <v>-26166</v>
      </c>
      <c r="FR258" s="873">
        <v>2171</v>
      </c>
      <c r="FS258" s="873">
        <v>0</v>
      </c>
      <c r="FT258" s="873">
        <v>2171</v>
      </c>
      <c r="FU258" s="873">
        <v>0</v>
      </c>
      <c r="FV258" s="873">
        <v>0</v>
      </c>
      <c r="FW258" s="873">
        <v>0</v>
      </c>
      <c r="FX258" s="873">
        <v>35644</v>
      </c>
      <c r="FY258" s="873">
        <v>0</v>
      </c>
      <c r="FZ258" s="873">
        <v>35644</v>
      </c>
      <c r="GA258" s="873">
        <v>-3830</v>
      </c>
      <c r="GB258" s="873">
        <v>0</v>
      </c>
      <c r="GC258" s="873">
        <v>-3830</v>
      </c>
      <c r="GD258" s="873">
        <v>-42823238</v>
      </c>
      <c r="GE258" s="873">
        <v>0</v>
      </c>
      <c r="GF258" s="873">
        <v>-42823238</v>
      </c>
      <c r="GG258" s="873">
        <v>-85481</v>
      </c>
      <c r="GH258" s="873">
        <v>0</v>
      </c>
      <c r="GI258" s="873">
        <v>-85481</v>
      </c>
      <c r="GJ258" s="873">
        <v>-441860</v>
      </c>
      <c r="GK258" s="873">
        <v>0</v>
      </c>
      <c r="GL258" s="873">
        <v>-441860</v>
      </c>
      <c r="GM258" s="873">
        <v>-43337293</v>
      </c>
      <c r="GN258" s="873">
        <v>0</v>
      </c>
      <c r="GO258" s="873">
        <v>-43337293</v>
      </c>
      <c r="GP258" s="873">
        <v>0</v>
      </c>
      <c r="GQ258" s="873">
        <v>0</v>
      </c>
      <c r="GR258" s="873">
        <v>0</v>
      </c>
      <c r="GS258" s="873">
        <v>0</v>
      </c>
      <c r="GT258" s="873">
        <v>0</v>
      </c>
      <c r="GU258" s="873">
        <v>0</v>
      </c>
      <c r="GV258" s="873">
        <v>0</v>
      </c>
      <c r="GW258" s="873">
        <v>0</v>
      </c>
      <c r="GX258" s="873">
        <v>0</v>
      </c>
      <c r="GY258" s="873">
        <v>107122308</v>
      </c>
      <c r="GZ258" s="873">
        <v>0</v>
      </c>
      <c r="HA258" s="873">
        <v>107122308</v>
      </c>
      <c r="HB258" s="873">
        <v>2052064</v>
      </c>
      <c r="HC258" s="873">
        <v>0</v>
      </c>
      <c r="HD258" s="873">
        <v>2052064</v>
      </c>
      <c r="HE258" s="873">
        <v>-17908727</v>
      </c>
      <c r="HF258" s="873">
        <v>0</v>
      </c>
      <c r="HG258" s="873">
        <v>-17908727</v>
      </c>
      <c r="HH258" s="873">
        <v>-3562831</v>
      </c>
      <c r="HI258" s="873">
        <v>0</v>
      </c>
      <c r="HJ258" s="873">
        <v>-3562831</v>
      </c>
      <c r="HK258" s="873">
        <v>-110487</v>
      </c>
      <c r="HL258" s="873">
        <v>0</v>
      </c>
      <c r="HM258" s="873">
        <v>-110487</v>
      </c>
      <c r="HN258" s="873">
        <v>-43337293</v>
      </c>
      <c r="HO258" s="873">
        <v>0</v>
      </c>
      <c r="HP258" s="873">
        <v>-43337293</v>
      </c>
      <c r="HQ258" s="873">
        <v>0</v>
      </c>
      <c r="HR258" s="873">
        <v>0</v>
      </c>
      <c r="HS258" s="873">
        <v>0</v>
      </c>
      <c r="HT258" s="873">
        <v>-62867274</v>
      </c>
      <c r="HU258" s="873">
        <v>0</v>
      </c>
      <c r="HV258" s="873">
        <v>-62867274</v>
      </c>
      <c r="HW258" s="873">
        <v>44255034</v>
      </c>
      <c r="HX258" s="873">
        <v>0</v>
      </c>
      <c r="HY258" s="873">
        <v>44255034</v>
      </c>
      <c r="HZ258" s="870" t="s">
        <v>690</v>
      </c>
      <c r="IA258" s="870" t="s">
        <v>696</v>
      </c>
      <c r="IB258" s="870" t="s">
        <v>1909</v>
      </c>
      <c r="IC258" s="870" t="s">
        <v>2738</v>
      </c>
      <c r="ID258" s="870" t="s">
        <v>2994</v>
      </c>
    </row>
    <row r="259" spans="1:238" x14ac:dyDescent="0.2">
      <c r="A259" s="870" t="s">
        <v>3069</v>
      </c>
      <c r="B259" s="870" t="s">
        <v>563</v>
      </c>
      <c r="C259" s="870" t="s">
        <v>562</v>
      </c>
      <c r="D259" s="873">
        <v>99932700</v>
      </c>
      <c r="E259" s="873">
        <v>335802</v>
      </c>
      <c r="F259" s="873">
        <v>100268502</v>
      </c>
      <c r="G259" s="873">
        <v>-2889209</v>
      </c>
      <c r="H259" s="873">
        <v>0</v>
      </c>
      <c r="I259" s="873">
        <v>-2889209</v>
      </c>
      <c r="J259" s="873">
        <v>-161214</v>
      </c>
      <c r="K259" s="873">
        <v>0</v>
      </c>
      <c r="L259" s="873">
        <v>-161214</v>
      </c>
      <c r="M259" s="873">
        <v>305226</v>
      </c>
      <c r="N259" s="873">
        <v>0</v>
      </c>
      <c r="O259" s="873">
        <v>305226</v>
      </c>
      <c r="P259" s="873">
        <v>1382172</v>
      </c>
      <c r="Q259" s="873">
        <v>36187</v>
      </c>
      <c r="R259" s="873">
        <v>1418359</v>
      </c>
      <c r="S259" s="873">
        <v>106261</v>
      </c>
      <c r="T259" s="873">
        <v>0</v>
      </c>
      <c r="U259" s="873">
        <v>106261</v>
      </c>
      <c r="V259" s="873">
        <v>1632445</v>
      </c>
      <c r="W259" s="873">
        <v>36187</v>
      </c>
      <c r="X259" s="873">
        <v>1668632</v>
      </c>
      <c r="Y259" s="873">
        <v>-5631414</v>
      </c>
      <c r="Z259" s="873">
        <v>-36833</v>
      </c>
      <c r="AA259" s="873">
        <v>-5668247</v>
      </c>
      <c r="AB259" s="873">
        <v>0</v>
      </c>
      <c r="AC259" s="873">
        <v>0</v>
      </c>
      <c r="AD259" s="873">
        <v>0</v>
      </c>
      <c r="AE259" s="873">
        <v>-275298</v>
      </c>
      <c r="AF259" s="873">
        <v>-417</v>
      </c>
      <c r="AG259" s="873">
        <v>-275715</v>
      </c>
      <c r="AH259" s="873">
        <v>0</v>
      </c>
      <c r="AI259" s="873">
        <v>0</v>
      </c>
      <c r="AJ259" s="873">
        <v>0</v>
      </c>
      <c r="AK259" s="873">
        <v>0</v>
      </c>
      <c r="AL259" s="873">
        <v>0</v>
      </c>
      <c r="AM259" s="873">
        <v>0</v>
      </c>
      <c r="AN259" s="873">
        <v>0</v>
      </c>
      <c r="AO259" s="873">
        <v>0</v>
      </c>
      <c r="AP259" s="873">
        <v>0</v>
      </c>
      <c r="AQ259" s="873">
        <v>0</v>
      </c>
      <c r="AR259" s="873">
        <v>0</v>
      </c>
      <c r="AS259" s="873">
        <v>0</v>
      </c>
      <c r="AT259" s="873">
        <v>-275298</v>
      </c>
      <c r="AU259" s="873">
        <v>-417</v>
      </c>
      <c r="AV259" s="873">
        <v>-275715</v>
      </c>
      <c r="AW259" s="873">
        <v>0</v>
      </c>
      <c r="AX259" s="873">
        <v>0</v>
      </c>
      <c r="AY259" s="873">
        <v>0</v>
      </c>
      <c r="AZ259" s="873">
        <v>2043246</v>
      </c>
      <c r="BA259" s="873">
        <v>7033</v>
      </c>
      <c r="BB259" s="873">
        <v>2050279</v>
      </c>
      <c r="BC259" s="873">
        <v>-52294</v>
      </c>
      <c r="BD259" s="873">
        <v>0</v>
      </c>
      <c r="BE259" s="873">
        <v>-52294</v>
      </c>
      <c r="BF259" s="873">
        <v>-5322789</v>
      </c>
      <c r="BG259" s="873">
        <v>0</v>
      </c>
      <c r="BH259" s="873">
        <v>-5322789</v>
      </c>
      <c r="BI259" s="873">
        <v>-73512</v>
      </c>
      <c r="BJ259" s="873">
        <v>0</v>
      </c>
      <c r="BK259" s="873">
        <v>-73512</v>
      </c>
      <c r="BL259" s="873">
        <v>-53340</v>
      </c>
      <c r="BM259" s="873">
        <v>0</v>
      </c>
      <c r="BN259" s="873">
        <v>-53340</v>
      </c>
      <c r="BO259" s="873">
        <v>0</v>
      </c>
      <c r="BP259" s="873">
        <v>0</v>
      </c>
      <c r="BQ259" s="873">
        <v>0</v>
      </c>
      <c r="BR259" s="873">
        <v>0</v>
      </c>
      <c r="BS259" s="873">
        <v>0</v>
      </c>
      <c r="BT259" s="873">
        <v>0</v>
      </c>
      <c r="BU259" s="873">
        <v>0</v>
      </c>
      <c r="BV259" s="873">
        <v>0</v>
      </c>
      <c r="BW259" s="873">
        <v>0</v>
      </c>
      <c r="BX259" s="873">
        <v>0</v>
      </c>
      <c r="BY259" s="873">
        <v>0</v>
      </c>
      <c r="BZ259" s="873">
        <v>0</v>
      </c>
      <c r="CA259" s="873">
        <v>0</v>
      </c>
      <c r="CB259" s="873">
        <v>0</v>
      </c>
      <c r="CC259" s="873">
        <v>0</v>
      </c>
      <c r="CD259" s="873">
        <v>-9365401</v>
      </c>
      <c r="CE259" s="873">
        <v>-30217</v>
      </c>
      <c r="CF259" s="873">
        <v>-9395618</v>
      </c>
      <c r="CG259" s="873">
        <v>0</v>
      </c>
      <c r="CH259" s="873">
        <v>0</v>
      </c>
      <c r="CI259" s="873">
        <v>0</v>
      </c>
      <c r="CJ259" s="873">
        <v>-42585</v>
      </c>
      <c r="CK259" s="873">
        <v>0</v>
      </c>
      <c r="CL259" s="873">
        <v>-42585</v>
      </c>
      <c r="CM259" s="873">
        <v>-3517865</v>
      </c>
      <c r="CN259" s="873">
        <v>-16887</v>
      </c>
      <c r="CO259" s="873">
        <v>-3534752</v>
      </c>
      <c r="CP259" s="873">
        <v>107173</v>
      </c>
      <c r="CQ259" s="873">
        <v>0</v>
      </c>
      <c r="CR259" s="873">
        <v>107173</v>
      </c>
      <c r="CS259" s="873">
        <v>-3453277</v>
      </c>
      <c r="CT259" s="873">
        <v>-16887</v>
      </c>
      <c r="CU259" s="873">
        <v>-3470164</v>
      </c>
      <c r="CV259" s="873">
        <v>-207216</v>
      </c>
      <c r="CW259" s="873">
        <v>0</v>
      </c>
      <c r="CX259" s="873">
        <v>-207216</v>
      </c>
      <c r="CY259" s="873">
        <v>-2198</v>
      </c>
      <c r="CZ259" s="873">
        <v>0</v>
      </c>
      <c r="DA259" s="873">
        <v>-2198</v>
      </c>
      <c r="DB259" s="873">
        <v>-77534</v>
      </c>
      <c r="DC259" s="873">
        <v>0</v>
      </c>
      <c r="DD259" s="873">
        <v>-77534</v>
      </c>
      <c r="DE259" s="873">
        <v>1356</v>
      </c>
      <c r="DF259" s="873">
        <v>0</v>
      </c>
      <c r="DG259" s="873">
        <v>1356</v>
      </c>
      <c r="DH259" s="873">
        <v>-11907</v>
      </c>
      <c r="DI259" s="873">
        <v>0</v>
      </c>
      <c r="DJ259" s="873">
        <v>-11907</v>
      </c>
      <c r="DK259" s="873">
        <v>0</v>
      </c>
      <c r="DL259" s="873">
        <v>0</v>
      </c>
      <c r="DM259" s="873">
        <v>0</v>
      </c>
      <c r="DN259" s="873">
        <v>0</v>
      </c>
      <c r="DO259" s="873">
        <v>0</v>
      </c>
      <c r="DP259" s="873">
        <v>0</v>
      </c>
      <c r="DQ259" s="873">
        <v>0</v>
      </c>
      <c r="DR259" s="873">
        <v>0</v>
      </c>
      <c r="DS259" s="873">
        <v>0</v>
      </c>
      <c r="DT259" s="873">
        <v>0</v>
      </c>
      <c r="DU259" s="873">
        <v>0</v>
      </c>
      <c r="DV259" s="873">
        <v>0</v>
      </c>
      <c r="DW259" s="873">
        <v>0</v>
      </c>
      <c r="DX259" s="873">
        <v>0</v>
      </c>
      <c r="DY259" s="873">
        <v>0</v>
      </c>
      <c r="DZ259" s="873">
        <v>-19516</v>
      </c>
      <c r="EA259" s="873">
        <v>-10456</v>
      </c>
      <c r="EB259" s="873">
        <v>-29972</v>
      </c>
      <c r="EC259" s="873">
        <v>0</v>
      </c>
      <c r="ED259" s="873">
        <v>0</v>
      </c>
      <c r="EE259" s="873">
        <v>0</v>
      </c>
      <c r="EF259" s="873">
        <v>-10456</v>
      </c>
      <c r="EG259" s="873">
        <v>-14845</v>
      </c>
      <c r="EH259" s="873">
        <v>-317015</v>
      </c>
      <c r="EI259" s="873">
        <v>-10456</v>
      </c>
      <c r="EJ259" s="873">
        <v>-327471</v>
      </c>
      <c r="EK259" s="873">
        <v>0</v>
      </c>
      <c r="EL259" s="873">
        <v>0</v>
      </c>
      <c r="EM259" s="873">
        <v>0</v>
      </c>
      <c r="EN259" s="873">
        <v>0</v>
      </c>
      <c r="EO259" s="873">
        <v>0</v>
      </c>
      <c r="EP259" s="873">
        <v>0</v>
      </c>
      <c r="EQ259" s="873">
        <v>2000</v>
      </c>
      <c r="ER259" s="873">
        <v>0</v>
      </c>
      <c r="ES259" s="873">
        <v>2000</v>
      </c>
      <c r="ET259" s="873">
        <v>0</v>
      </c>
      <c r="EU259" s="873">
        <v>0</v>
      </c>
      <c r="EV259" s="873">
        <v>0</v>
      </c>
      <c r="EW259" s="873">
        <v>0</v>
      </c>
      <c r="EX259" s="873">
        <v>0</v>
      </c>
      <c r="EY259" s="873">
        <v>0</v>
      </c>
      <c r="EZ259" s="873">
        <v>663</v>
      </c>
      <c r="FA259" s="873">
        <v>0</v>
      </c>
      <c r="FB259" s="873">
        <v>663</v>
      </c>
      <c r="FC259" s="873">
        <v>0</v>
      </c>
      <c r="FD259" s="873">
        <v>0</v>
      </c>
      <c r="FE259" s="873">
        <v>0</v>
      </c>
      <c r="FF259" s="873">
        <v>0</v>
      </c>
      <c r="FG259" s="873">
        <v>0</v>
      </c>
      <c r="FH259" s="873">
        <v>0</v>
      </c>
      <c r="FI259" s="873">
        <v>0</v>
      </c>
      <c r="FJ259" s="873">
        <v>0</v>
      </c>
      <c r="FK259" s="873">
        <v>0</v>
      </c>
      <c r="FL259" s="873">
        <v>0</v>
      </c>
      <c r="FM259" s="873">
        <v>0</v>
      </c>
      <c r="FN259" s="873">
        <v>0</v>
      </c>
      <c r="FO259" s="873">
        <v>-19250</v>
      </c>
      <c r="FP259" s="873">
        <v>0</v>
      </c>
      <c r="FQ259" s="873">
        <v>-19250</v>
      </c>
      <c r="FR259" s="873">
        <v>0</v>
      </c>
      <c r="FS259" s="873">
        <v>0</v>
      </c>
      <c r="FT259" s="873">
        <v>0</v>
      </c>
      <c r="FU259" s="873">
        <v>-3673</v>
      </c>
      <c r="FV259" s="873">
        <v>0</v>
      </c>
      <c r="FW259" s="873">
        <v>-3673</v>
      </c>
      <c r="FX259" s="873">
        <v>6090</v>
      </c>
      <c r="FY259" s="873">
        <v>0</v>
      </c>
      <c r="FZ259" s="873">
        <v>6090</v>
      </c>
      <c r="GA259" s="873">
        <v>44</v>
      </c>
      <c r="GB259" s="873">
        <v>0</v>
      </c>
      <c r="GC259" s="873">
        <v>44</v>
      </c>
      <c r="GD259" s="873">
        <v>-33754612</v>
      </c>
      <c r="GE259" s="873">
        <v>0</v>
      </c>
      <c r="GF259" s="873">
        <v>-33754612</v>
      </c>
      <c r="GG259" s="873">
        <v>-147330</v>
      </c>
      <c r="GH259" s="873">
        <v>0</v>
      </c>
      <c r="GI259" s="873">
        <v>-147330</v>
      </c>
      <c r="GJ259" s="873">
        <v>-254669</v>
      </c>
      <c r="GK259" s="873">
        <v>0</v>
      </c>
      <c r="GL259" s="873">
        <v>-254669</v>
      </c>
      <c r="GM259" s="873">
        <v>-34170737</v>
      </c>
      <c r="GN259" s="873">
        <v>0</v>
      </c>
      <c r="GO259" s="873">
        <v>-34170737</v>
      </c>
      <c r="GP259" s="873">
        <v>0</v>
      </c>
      <c r="GQ259" s="873">
        <v>0</v>
      </c>
      <c r="GR259" s="873">
        <v>0</v>
      </c>
      <c r="GS259" s="873">
        <v>0</v>
      </c>
      <c r="GT259" s="873">
        <v>0</v>
      </c>
      <c r="GU259" s="873">
        <v>0</v>
      </c>
      <c r="GV259" s="873">
        <v>0</v>
      </c>
      <c r="GW259" s="873">
        <v>0</v>
      </c>
      <c r="GX259" s="873">
        <v>0</v>
      </c>
      <c r="GY259" s="873">
        <v>97043491</v>
      </c>
      <c r="GZ259" s="873">
        <v>335802</v>
      </c>
      <c r="HA259" s="873">
        <v>97379293</v>
      </c>
      <c r="HB259" s="873">
        <v>1632445</v>
      </c>
      <c r="HC259" s="873">
        <v>36187</v>
      </c>
      <c r="HD259" s="873">
        <v>1668632</v>
      </c>
      <c r="HE259" s="873">
        <v>-9365401</v>
      </c>
      <c r="HF259" s="873">
        <v>-30217</v>
      </c>
      <c r="HG259" s="873">
        <v>-9395618</v>
      </c>
      <c r="HH259" s="873">
        <v>-3453277</v>
      </c>
      <c r="HI259" s="873">
        <v>-16887</v>
      </c>
      <c r="HJ259" s="873">
        <v>-3470164</v>
      </c>
      <c r="HK259" s="873">
        <v>-317015</v>
      </c>
      <c r="HL259" s="873">
        <v>-10456</v>
      </c>
      <c r="HM259" s="873">
        <v>-327471</v>
      </c>
      <c r="HN259" s="873">
        <v>-34170737</v>
      </c>
      <c r="HO259" s="873">
        <v>0</v>
      </c>
      <c r="HP259" s="873">
        <v>-34170737</v>
      </c>
      <c r="HQ259" s="873">
        <v>0</v>
      </c>
      <c r="HR259" s="873">
        <v>0</v>
      </c>
      <c r="HS259" s="873">
        <v>0</v>
      </c>
      <c r="HT259" s="873">
        <v>-45673985</v>
      </c>
      <c r="HU259" s="873">
        <v>-21373</v>
      </c>
      <c r="HV259" s="873">
        <v>-45695358</v>
      </c>
      <c r="HW259" s="873">
        <v>51369506</v>
      </c>
      <c r="HX259" s="873">
        <v>314429</v>
      </c>
      <c r="HY259" s="873">
        <v>51683935</v>
      </c>
      <c r="HZ259" s="870" t="s">
        <v>679</v>
      </c>
      <c r="IA259" s="870" t="s">
        <v>722</v>
      </c>
      <c r="IB259" s="870" t="s">
        <v>679</v>
      </c>
      <c r="IC259" s="870" t="s">
        <v>819</v>
      </c>
      <c r="ID259" s="870" t="s">
        <v>2995</v>
      </c>
    </row>
    <row r="260" spans="1:238" x14ac:dyDescent="0.2">
      <c r="A260" s="870" t="s">
        <v>3070</v>
      </c>
      <c r="B260" s="870" t="s">
        <v>565</v>
      </c>
      <c r="C260" s="870" t="s">
        <v>564</v>
      </c>
      <c r="D260" s="873">
        <v>115556888</v>
      </c>
      <c r="E260" s="873">
        <v>1675337</v>
      </c>
      <c r="F260" s="873">
        <v>117232225</v>
      </c>
      <c r="G260" s="873">
        <v>-3217619</v>
      </c>
      <c r="H260" s="873">
        <v>0</v>
      </c>
      <c r="I260" s="873">
        <v>-3217619</v>
      </c>
      <c r="J260" s="873">
        <v>-715027</v>
      </c>
      <c r="K260" s="873">
        <v>-1591</v>
      </c>
      <c r="L260" s="873">
        <v>-716618</v>
      </c>
      <c r="M260" s="873">
        <v>370347</v>
      </c>
      <c r="N260" s="873">
        <v>0</v>
      </c>
      <c r="O260" s="873">
        <v>370347</v>
      </c>
      <c r="P260" s="873">
        <v>865268</v>
      </c>
      <c r="Q260" s="873">
        <v>0</v>
      </c>
      <c r="R260" s="873">
        <v>865268</v>
      </c>
      <c r="S260" s="873">
        <v>149679</v>
      </c>
      <c r="T260" s="873">
        <v>0</v>
      </c>
      <c r="U260" s="873">
        <v>149679</v>
      </c>
      <c r="V260" s="873">
        <v>670267</v>
      </c>
      <c r="W260" s="873">
        <v>-1591</v>
      </c>
      <c r="X260" s="873">
        <v>668676</v>
      </c>
      <c r="Y260" s="873">
        <v>-11290323</v>
      </c>
      <c r="Z260" s="873">
        <v>-54405</v>
      </c>
      <c r="AA260" s="873">
        <v>-11344728</v>
      </c>
      <c r="AB260" s="873">
        <v>-3979</v>
      </c>
      <c r="AC260" s="873">
        <v>0</v>
      </c>
      <c r="AD260" s="873">
        <v>-3979</v>
      </c>
      <c r="AE260" s="873">
        <v>-610351</v>
      </c>
      <c r="AF260" s="873">
        <v>0</v>
      </c>
      <c r="AG260" s="873">
        <v>-610351</v>
      </c>
      <c r="AH260" s="873">
        <v>-14001</v>
      </c>
      <c r="AI260" s="873">
        <v>0</v>
      </c>
      <c r="AJ260" s="873">
        <v>-14001</v>
      </c>
      <c r="AK260" s="873">
        <v>0</v>
      </c>
      <c r="AL260" s="873">
        <v>0</v>
      </c>
      <c r="AM260" s="873">
        <v>0</v>
      </c>
      <c r="AN260" s="873">
        <v>-37077</v>
      </c>
      <c r="AO260" s="873">
        <v>0</v>
      </c>
      <c r="AP260" s="873">
        <v>-37077</v>
      </c>
      <c r="AQ260" s="873">
        <v>-2637</v>
      </c>
      <c r="AR260" s="873">
        <v>0</v>
      </c>
      <c r="AS260" s="873">
        <v>-2637</v>
      </c>
      <c r="AT260" s="873">
        <v>-559273</v>
      </c>
      <c r="AU260" s="873">
        <v>0</v>
      </c>
      <c r="AV260" s="873">
        <v>-559273</v>
      </c>
      <c r="AW260" s="873">
        <v>-24219</v>
      </c>
      <c r="AX260" s="873">
        <v>0</v>
      </c>
      <c r="AY260" s="873">
        <v>-24219</v>
      </c>
      <c r="AZ260" s="873">
        <v>2219758</v>
      </c>
      <c r="BA260" s="873">
        <v>0</v>
      </c>
      <c r="BB260" s="873">
        <v>2219758</v>
      </c>
      <c r="BC260" s="873">
        <v>-5416</v>
      </c>
      <c r="BD260" s="873">
        <v>0</v>
      </c>
      <c r="BE260" s="873">
        <v>-5416</v>
      </c>
      <c r="BF260" s="873">
        <v>-7262094</v>
      </c>
      <c r="BG260" s="873">
        <v>0</v>
      </c>
      <c r="BH260" s="873">
        <v>-7262094</v>
      </c>
      <c r="BI260" s="873">
        <v>-12946</v>
      </c>
      <c r="BJ260" s="873">
        <v>0</v>
      </c>
      <c r="BK260" s="873">
        <v>-12946</v>
      </c>
      <c r="BL260" s="873">
        <v>-69222</v>
      </c>
      <c r="BM260" s="873">
        <v>0</v>
      </c>
      <c r="BN260" s="873">
        <v>-69222</v>
      </c>
      <c r="BO260" s="873">
        <v>0</v>
      </c>
      <c r="BP260" s="873">
        <v>0</v>
      </c>
      <c r="BQ260" s="873">
        <v>0</v>
      </c>
      <c r="BR260" s="873">
        <v>0</v>
      </c>
      <c r="BS260" s="873">
        <v>0</v>
      </c>
      <c r="BT260" s="873">
        <v>0</v>
      </c>
      <c r="BU260" s="873">
        <v>0</v>
      </c>
      <c r="BV260" s="873">
        <v>0</v>
      </c>
      <c r="BW260" s="873">
        <v>0</v>
      </c>
      <c r="BX260" s="873">
        <v>0</v>
      </c>
      <c r="BY260" s="873">
        <v>0</v>
      </c>
      <c r="BZ260" s="873">
        <v>0</v>
      </c>
      <c r="CA260" s="873">
        <v>0</v>
      </c>
      <c r="CB260" s="873">
        <v>0</v>
      </c>
      <c r="CC260" s="873">
        <v>0</v>
      </c>
      <c r="CD260" s="873">
        <v>-17030594</v>
      </c>
      <c r="CE260" s="873">
        <v>-54405</v>
      </c>
      <c r="CF260" s="873">
        <v>-17084999</v>
      </c>
      <c r="CG260" s="873">
        <v>-153828</v>
      </c>
      <c r="CH260" s="873">
        <v>0</v>
      </c>
      <c r="CI260" s="873">
        <v>-153828</v>
      </c>
      <c r="CJ260" s="873">
        <v>-3822</v>
      </c>
      <c r="CK260" s="873">
        <v>0</v>
      </c>
      <c r="CL260" s="873">
        <v>-3822</v>
      </c>
      <c r="CM260" s="873">
        <v>-3222635</v>
      </c>
      <c r="CN260" s="873">
        <v>-43288</v>
      </c>
      <c r="CO260" s="873">
        <v>-3265923</v>
      </c>
      <c r="CP260" s="873">
        <v>608340</v>
      </c>
      <c r="CQ260" s="873">
        <v>0</v>
      </c>
      <c r="CR260" s="873">
        <v>608340</v>
      </c>
      <c r="CS260" s="873">
        <v>-2771945</v>
      </c>
      <c r="CT260" s="873">
        <v>-43288</v>
      </c>
      <c r="CU260" s="873">
        <v>-2815233</v>
      </c>
      <c r="CV260" s="873">
        <v>-178777</v>
      </c>
      <c r="CW260" s="873">
        <v>0</v>
      </c>
      <c r="CX260" s="873">
        <v>-178777</v>
      </c>
      <c r="CY260" s="873">
        <v>4874</v>
      </c>
      <c r="CZ260" s="873">
        <v>0</v>
      </c>
      <c r="DA260" s="873">
        <v>4874</v>
      </c>
      <c r="DB260" s="873">
        <v>-137493</v>
      </c>
      <c r="DC260" s="873">
        <v>0</v>
      </c>
      <c r="DD260" s="873">
        <v>-137493</v>
      </c>
      <c r="DE260" s="873">
        <v>-953</v>
      </c>
      <c r="DF260" s="873">
        <v>0</v>
      </c>
      <c r="DG260" s="873">
        <v>-953</v>
      </c>
      <c r="DH260" s="873">
        <v>-9979</v>
      </c>
      <c r="DI260" s="873">
        <v>0</v>
      </c>
      <c r="DJ260" s="873">
        <v>-9979</v>
      </c>
      <c r="DK260" s="873">
        <v>0</v>
      </c>
      <c r="DL260" s="873">
        <v>0</v>
      </c>
      <c r="DM260" s="873">
        <v>0</v>
      </c>
      <c r="DN260" s="873">
        <v>0</v>
      </c>
      <c r="DO260" s="873">
        <v>0</v>
      </c>
      <c r="DP260" s="873">
        <v>0</v>
      </c>
      <c r="DQ260" s="873">
        <v>0</v>
      </c>
      <c r="DR260" s="873">
        <v>0</v>
      </c>
      <c r="DS260" s="873">
        <v>0</v>
      </c>
      <c r="DT260" s="873">
        <v>0</v>
      </c>
      <c r="DU260" s="873">
        <v>0</v>
      </c>
      <c r="DV260" s="873">
        <v>0</v>
      </c>
      <c r="DW260" s="873">
        <v>0</v>
      </c>
      <c r="DX260" s="873">
        <v>0</v>
      </c>
      <c r="DY260" s="873">
        <v>0</v>
      </c>
      <c r="DZ260" s="873">
        <v>0</v>
      </c>
      <c r="EA260" s="873">
        <v>-368728</v>
      </c>
      <c r="EB260" s="873">
        <v>-368728</v>
      </c>
      <c r="EC260" s="873">
        <v>-5126</v>
      </c>
      <c r="ED260" s="873">
        <v>0</v>
      </c>
      <c r="EE260" s="873">
        <v>-5126</v>
      </c>
      <c r="EF260" s="873">
        <v>-368728</v>
      </c>
      <c r="EG260" s="873">
        <v>0</v>
      </c>
      <c r="EH260" s="873">
        <v>-327454</v>
      </c>
      <c r="EI260" s="873">
        <v>-368728</v>
      </c>
      <c r="EJ260" s="873">
        <v>-696182</v>
      </c>
      <c r="EK260" s="873">
        <v>-1</v>
      </c>
      <c r="EL260" s="873">
        <v>0</v>
      </c>
      <c r="EM260" s="873">
        <v>-1</v>
      </c>
      <c r="EN260" s="873">
        <v>0</v>
      </c>
      <c r="EO260" s="873">
        <v>0</v>
      </c>
      <c r="EP260" s="873">
        <v>0</v>
      </c>
      <c r="EQ260" s="873">
        <v>-4757</v>
      </c>
      <c r="ER260" s="873">
        <v>0</v>
      </c>
      <c r="ES260" s="873">
        <v>-4757</v>
      </c>
      <c r="ET260" s="873">
        <v>0</v>
      </c>
      <c r="EU260" s="873">
        <v>0</v>
      </c>
      <c r="EV260" s="873">
        <v>0</v>
      </c>
      <c r="EW260" s="873">
        <v>0</v>
      </c>
      <c r="EX260" s="873">
        <v>0</v>
      </c>
      <c r="EY260" s="873">
        <v>0</v>
      </c>
      <c r="EZ260" s="873">
        <v>0</v>
      </c>
      <c r="FA260" s="873">
        <v>0</v>
      </c>
      <c r="FB260" s="873">
        <v>0</v>
      </c>
      <c r="FC260" s="873">
        <v>0</v>
      </c>
      <c r="FD260" s="873">
        <v>0</v>
      </c>
      <c r="FE260" s="873">
        <v>0</v>
      </c>
      <c r="FF260" s="873">
        <v>0</v>
      </c>
      <c r="FG260" s="873">
        <v>0</v>
      </c>
      <c r="FH260" s="873">
        <v>0</v>
      </c>
      <c r="FI260" s="873">
        <v>-1500</v>
      </c>
      <c r="FJ260" s="873">
        <v>0</v>
      </c>
      <c r="FK260" s="873">
        <v>-1500</v>
      </c>
      <c r="FL260" s="873">
        <v>0</v>
      </c>
      <c r="FM260" s="873">
        <v>0</v>
      </c>
      <c r="FN260" s="873">
        <v>0</v>
      </c>
      <c r="FO260" s="873">
        <v>-17131</v>
      </c>
      <c r="FP260" s="873">
        <v>0</v>
      </c>
      <c r="FQ260" s="873">
        <v>-17131</v>
      </c>
      <c r="FR260" s="873">
        <v>13779</v>
      </c>
      <c r="FS260" s="873">
        <v>0</v>
      </c>
      <c r="FT260" s="873">
        <v>13779</v>
      </c>
      <c r="FU260" s="873">
        <v>-15566</v>
      </c>
      <c r="FV260" s="873">
        <v>0</v>
      </c>
      <c r="FW260" s="873">
        <v>-15566</v>
      </c>
      <c r="FX260" s="873">
        <v>26843</v>
      </c>
      <c r="FY260" s="873">
        <v>0</v>
      </c>
      <c r="FZ260" s="873">
        <v>26843</v>
      </c>
      <c r="GA260" s="873">
        <v>0</v>
      </c>
      <c r="GB260" s="873">
        <v>0</v>
      </c>
      <c r="GC260" s="873">
        <v>0</v>
      </c>
      <c r="GD260" s="873">
        <v>-42922074</v>
      </c>
      <c r="GE260" s="873">
        <v>-385303</v>
      </c>
      <c r="GF260" s="873">
        <v>-43307377</v>
      </c>
      <c r="GG260" s="873">
        <v>-131542</v>
      </c>
      <c r="GH260" s="873">
        <v>0</v>
      </c>
      <c r="GI260" s="873">
        <v>-131542</v>
      </c>
      <c r="GJ260" s="873">
        <v>-208608</v>
      </c>
      <c r="GK260" s="873">
        <v>0</v>
      </c>
      <c r="GL260" s="873">
        <v>-208608</v>
      </c>
      <c r="GM260" s="873">
        <v>-43260557</v>
      </c>
      <c r="GN260" s="873">
        <v>-385303</v>
      </c>
      <c r="GO260" s="873">
        <v>-43645860</v>
      </c>
      <c r="GP260" s="873">
        <v>0</v>
      </c>
      <c r="GQ260" s="873">
        <v>0</v>
      </c>
      <c r="GR260" s="873">
        <v>0</v>
      </c>
      <c r="GS260" s="873">
        <v>0</v>
      </c>
      <c r="GT260" s="873">
        <v>0</v>
      </c>
      <c r="GU260" s="873">
        <v>0</v>
      </c>
      <c r="GV260" s="873">
        <v>0</v>
      </c>
      <c r="GW260" s="873">
        <v>0</v>
      </c>
      <c r="GX260" s="873">
        <v>0</v>
      </c>
      <c r="GY260" s="873">
        <v>112339269</v>
      </c>
      <c r="GZ260" s="873">
        <v>1675337</v>
      </c>
      <c r="HA260" s="873">
        <v>114014606</v>
      </c>
      <c r="HB260" s="873">
        <v>670267</v>
      </c>
      <c r="HC260" s="873">
        <v>-1591</v>
      </c>
      <c r="HD260" s="873">
        <v>668676</v>
      </c>
      <c r="HE260" s="873">
        <v>-17030594</v>
      </c>
      <c r="HF260" s="873">
        <v>-54405</v>
      </c>
      <c r="HG260" s="873">
        <v>-17084999</v>
      </c>
      <c r="HH260" s="873">
        <v>-2771945</v>
      </c>
      <c r="HI260" s="873">
        <v>-43288</v>
      </c>
      <c r="HJ260" s="873">
        <v>-2815233</v>
      </c>
      <c r="HK260" s="873">
        <v>-327454</v>
      </c>
      <c r="HL260" s="873">
        <v>-368728</v>
      </c>
      <c r="HM260" s="873">
        <v>-696182</v>
      </c>
      <c r="HN260" s="873">
        <v>-43260557</v>
      </c>
      <c r="HO260" s="873">
        <v>-385303</v>
      </c>
      <c r="HP260" s="873">
        <v>-43645860</v>
      </c>
      <c r="HQ260" s="873">
        <v>0</v>
      </c>
      <c r="HR260" s="873">
        <v>0</v>
      </c>
      <c r="HS260" s="873">
        <v>0</v>
      </c>
      <c r="HT260" s="873">
        <v>-62720283</v>
      </c>
      <c r="HU260" s="873">
        <v>-853315</v>
      </c>
      <c r="HV260" s="873">
        <v>-63573598</v>
      </c>
      <c r="HW260" s="873">
        <v>49618986</v>
      </c>
      <c r="HX260" s="873">
        <v>822022</v>
      </c>
      <c r="HY260" s="873">
        <v>50441008</v>
      </c>
      <c r="HZ260" s="870" t="s">
        <v>679</v>
      </c>
      <c r="IA260" s="870" t="s">
        <v>718</v>
      </c>
      <c r="IB260" s="870" t="s">
        <v>679</v>
      </c>
      <c r="IC260" s="870" t="s">
        <v>2737</v>
      </c>
      <c r="ID260" s="870" t="s">
        <v>2996</v>
      </c>
    </row>
    <row r="261" spans="1:238" x14ac:dyDescent="0.2">
      <c r="A261" s="870" t="s">
        <v>3070</v>
      </c>
      <c r="B261" s="870" t="s">
        <v>567</v>
      </c>
      <c r="C261" s="870" t="s">
        <v>566</v>
      </c>
      <c r="D261" s="873">
        <v>74399128</v>
      </c>
      <c r="E261" s="873">
        <v>0</v>
      </c>
      <c r="F261" s="873">
        <v>74399128</v>
      </c>
      <c r="G261" s="873">
        <v>-1082981</v>
      </c>
      <c r="H261" s="873">
        <v>0</v>
      </c>
      <c r="I261" s="873">
        <v>-1082981</v>
      </c>
      <c r="J261" s="873">
        <v>-253700</v>
      </c>
      <c r="K261" s="873">
        <v>0</v>
      </c>
      <c r="L261" s="873">
        <v>-253700</v>
      </c>
      <c r="M261" s="873">
        <v>152039</v>
      </c>
      <c r="N261" s="873">
        <v>0</v>
      </c>
      <c r="O261" s="873">
        <v>152039</v>
      </c>
      <c r="P261" s="873">
        <v>286613</v>
      </c>
      <c r="Q261" s="873">
        <v>0</v>
      </c>
      <c r="R261" s="873">
        <v>286613</v>
      </c>
      <c r="S261" s="873">
        <v>36865</v>
      </c>
      <c r="T261" s="873">
        <v>0</v>
      </c>
      <c r="U261" s="873">
        <v>36865</v>
      </c>
      <c r="V261" s="873">
        <v>221817</v>
      </c>
      <c r="W261" s="873">
        <v>0</v>
      </c>
      <c r="X261" s="873">
        <v>221817</v>
      </c>
      <c r="Y261" s="873">
        <v>-6510469</v>
      </c>
      <c r="Z261" s="873">
        <v>0</v>
      </c>
      <c r="AA261" s="873">
        <v>-6510469</v>
      </c>
      <c r="AB261" s="873">
        <v>0</v>
      </c>
      <c r="AC261" s="873">
        <v>0</v>
      </c>
      <c r="AD261" s="873">
        <v>0</v>
      </c>
      <c r="AE261" s="873">
        <v>-503581</v>
      </c>
      <c r="AF261" s="873">
        <v>0</v>
      </c>
      <c r="AG261" s="873">
        <v>-503581</v>
      </c>
      <c r="AH261" s="873">
        <v>-665</v>
      </c>
      <c r="AI261" s="873">
        <v>0</v>
      </c>
      <c r="AJ261" s="873">
        <v>-665</v>
      </c>
      <c r="AK261" s="873">
        <v>0</v>
      </c>
      <c r="AL261" s="873">
        <v>0</v>
      </c>
      <c r="AM261" s="873">
        <v>0</v>
      </c>
      <c r="AN261" s="873">
        <v>-11253</v>
      </c>
      <c r="AO261" s="873">
        <v>0</v>
      </c>
      <c r="AP261" s="873">
        <v>-11253</v>
      </c>
      <c r="AQ261" s="873">
        <v>0</v>
      </c>
      <c r="AR261" s="873">
        <v>0</v>
      </c>
      <c r="AS261" s="873">
        <v>0</v>
      </c>
      <c r="AT261" s="873">
        <v>-491663</v>
      </c>
      <c r="AU261" s="873">
        <v>0</v>
      </c>
      <c r="AV261" s="873">
        <v>-491663</v>
      </c>
      <c r="AW261" s="873">
        <v>0</v>
      </c>
      <c r="AX261" s="873">
        <v>0</v>
      </c>
      <c r="AY261" s="873">
        <v>0</v>
      </c>
      <c r="AZ261" s="873">
        <v>1311470</v>
      </c>
      <c r="BA261" s="873">
        <v>0</v>
      </c>
      <c r="BB261" s="873">
        <v>1311470</v>
      </c>
      <c r="BC261" s="873">
        <v>-45684</v>
      </c>
      <c r="BD261" s="873">
        <v>0</v>
      </c>
      <c r="BE261" s="873">
        <v>-45684</v>
      </c>
      <c r="BF261" s="873">
        <v>-4696799</v>
      </c>
      <c r="BG261" s="873">
        <v>0</v>
      </c>
      <c r="BH261" s="873">
        <v>-4696799</v>
      </c>
      <c r="BI261" s="873">
        <v>-37771</v>
      </c>
      <c r="BJ261" s="873">
        <v>0</v>
      </c>
      <c r="BK261" s="873">
        <v>-37771</v>
      </c>
      <c r="BL261" s="873">
        <v>-126143</v>
      </c>
      <c r="BM261" s="873">
        <v>0</v>
      </c>
      <c r="BN261" s="873">
        <v>-126143</v>
      </c>
      <c r="BO261" s="873">
        <v>886</v>
      </c>
      <c r="BP261" s="873">
        <v>0</v>
      </c>
      <c r="BQ261" s="873">
        <v>886</v>
      </c>
      <c r="BR261" s="873">
        <v>-23168</v>
      </c>
      <c r="BS261" s="873">
        <v>0</v>
      </c>
      <c r="BT261" s="873">
        <v>-23168</v>
      </c>
      <c r="BU261" s="873">
        <v>2411</v>
      </c>
      <c r="BV261" s="873">
        <v>0</v>
      </c>
      <c r="BW261" s="873">
        <v>2411</v>
      </c>
      <c r="BX261" s="873">
        <v>0</v>
      </c>
      <c r="BY261" s="873">
        <v>0</v>
      </c>
      <c r="BZ261" s="873">
        <v>0</v>
      </c>
      <c r="CA261" s="873">
        <v>0</v>
      </c>
      <c r="CB261" s="873">
        <v>0</v>
      </c>
      <c r="CC261" s="873">
        <v>0</v>
      </c>
      <c r="CD261" s="873">
        <v>-10628849</v>
      </c>
      <c r="CE261" s="873">
        <v>0</v>
      </c>
      <c r="CF261" s="873">
        <v>-10628849</v>
      </c>
      <c r="CG261" s="873">
        <v>-1287626</v>
      </c>
      <c r="CH261" s="873">
        <v>0</v>
      </c>
      <c r="CI261" s="873">
        <v>-1287626</v>
      </c>
      <c r="CJ261" s="873">
        <v>-121400</v>
      </c>
      <c r="CK261" s="873">
        <v>0</v>
      </c>
      <c r="CL261" s="873">
        <v>-121400</v>
      </c>
      <c r="CM261" s="873">
        <v>-2694802</v>
      </c>
      <c r="CN261" s="873">
        <v>0</v>
      </c>
      <c r="CO261" s="873">
        <v>-2694802</v>
      </c>
      <c r="CP261" s="873">
        <v>283930</v>
      </c>
      <c r="CQ261" s="873">
        <v>0</v>
      </c>
      <c r="CR261" s="873">
        <v>283930</v>
      </c>
      <c r="CS261" s="873">
        <v>-3819898</v>
      </c>
      <c r="CT261" s="873">
        <v>0</v>
      </c>
      <c r="CU261" s="873">
        <v>-3819898</v>
      </c>
      <c r="CV261" s="873">
        <v>-12342</v>
      </c>
      <c r="CW261" s="873">
        <v>0</v>
      </c>
      <c r="CX261" s="873">
        <v>-12342</v>
      </c>
      <c r="CY261" s="873">
        <v>-1915</v>
      </c>
      <c r="CZ261" s="873">
        <v>0</v>
      </c>
      <c r="DA261" s="873">
        <v>-1915</v>
      </c>
      <c r="DB261" s="873">
        <v>-31923</v>
      </c>
      <c r="DC261" s="873">
        <v>0</v>
      </c>
      <c r="DD261" s="873">
        <v>-31923</v>
      </c>
      <c r="DE261" s="873">
        <v>0</v>
      </c>
      <c r="DF261" s="873">
        <v>0</v>
      </c>
      <c r="DG261" s="873">
        <v>0</v>
      </c>
      <c r="DH261" s="873">
        <v>0</v>
      </c>
      <c r="DI261" s="873">
        <v>0</v>
      </c>
      <c r="DJ261" s="873">
        <v>0</v>
      </c>
      <c r="DK261" s="873">
        <v>0</v>
      </c>
      <c r="DL261" s="873">
        <v>0</v>
      </c>
      <c r="DM261" s="873">
        <v>0</v>
      </c>
      <c r="DN261" s="873">
        <v>-21734</v>
      </c>
      <c r="DO261" s="873">
        <v>0</v>
      </c>
      <c r="DP261" s="873">
        <v>-21734</v>
      </c>
      <c r="DQ261" s="873">
        <v>2411</v>
      </c>
      <c r="DR261" s="873">
        <v>0</v>
      </c>
      <c r="DS261" s="873">
        <v>2411</v>
      </c>
      <c r="DT261" s="873">
        <v>0</v>
      </c>
      <c r="DU261" s="873">
        <v>0</v>
      </c>
      <c r="DV261" s="873">
        <v>0</v>
      </c>
      <c r="DW261" s="873">
        <v>0</v>
      </c>
      <c r="DX261" s="873">
        <v>0</v>
      </c>
      <c r="DY261" s="873">
        <v>0</v>
      </c>
      <c r="DZ261" s="873">
        <v>0</v>
      </c>
      <c r="EA261" s="873">
        <v>0</v>
      </c>
      <c r="EB261" s="873">
        <v>0</v>
      </c>
      <c r="EC261" s="873">
        <v>0</v>
      </c>
      <c r="ED261" s="873">
        <v>0</v>
      </c>
      <c r="EE261" s="873">
        <v>0</v>
      </c>
      <c r="EF261" s="873">
        <v>0</v>
      </c>
      <c r="EG261" s="873">
        <v>0</v>
      </c>
      <c r="EH261" s="873">
        <v>-65504</v>
      </c>
      <c r="EI261" s="873">
        <v>0</v>
      </c>
      <c r="EJ261" s="873">
        <v>-65504</v>
      </c>
      <c r="EK261" s="873">
        <v>0</v>
      </c>
      <c r="EL261" s="873">
        <v>0</v>
      </c>
      <c r="EM261" s="873">
        <v>0</v>
      </c>
      <c r="EN261" s="873">
        <v>0</v>
      </c>
      <c r="EO261" s="873">
        <v>0</v>
      </c>
      <c r="EP261" s="873">
        <v>0</v>
      </c>
      <c r="EQ261" s="873">
        <v>1165</v>
      </c>
      <c r="ER261" s="873">
        <v>0</v>
      </c>
      <c r="ES261" s="873">
        <v>1165</v>
      </c>
      <c r="ET261" s="873">
        <v>0</v>
      </c>
      <c r="EU261" s="873">
        <v>0</v>
      </c>
      <c r="EV261" s="873">
        <v>0</v>
      </c>
      <c r="EW261" s="873">
        <v>0</v>
      </c>
      <c r="EX261" s="873">
        <v>0</v>
      </c>
      <c r="EY261" s="873">
        <v>0</v>
      </c>
      <c r="EZ261" s="873">
        <v>0</v>
      </c>
      <c r="FA261" s="873">
        <v>0</v>
      </c>
      <c r="FB261" s="873">
        <v>0</v>
      </c>
      <c r="FC261" s="873">
        <v>0</v>
      </c>
      <c r="FD261" s="873">
        <v>0</v>
      </c>
      <c r="FE261" s="873">
        <v>0</v>
      </c>
      <c r="FF261" s="873">
        <v>0</v>
      </c>
      <c r="FG261" s="873">
        <v>0</v>
      </c>
      <c r="FH261" s="873">
        <v>0</v>
      </c>
      <c r="FI261" s="873">
        <v>-144</v>
      </c>
      <c r="FJ261" s="873">
        <v>0</v>
      </c>
      <c r="FK261" s="873">
        <v>-144</v>
      </c>
      <c r="FL261" s="873">
        <v>0</v>
      </c>
      <c r="FM261" s="873">
        <v>0</v>
      </c>
      <c r="FN261" s="873">
        <v>0</v>
      </c>
      <c r="FO261" s="873">
        <v>-22783</v>
      </c>
      <c r="FP261" s="873">
        <v>0</v>
      </c>
      <c r="FQ261" s="873">
        <v>-22783</v>
      </c>
      <c r="FR261" s="873">
        <v>-3675</v>
      </c>
      <c r="FS261" s="873">
        <v>0</v>
      </c>
      <c r="FT261" s="873">
        <v>-3675</v>
      </c>
      <c r="FU261" s="873">
        <v>-9403</v>
      </c>
      <c r="FV261" s="873">
        <v>0</v>
      </c>
      <c r="FW261" s="873">
        <v>-9403</v>
      </c>
      <c r="FX261" s="873">
        <v>36713</v>
      </c>
      <c r="FY261" s="873">
        <v>0</v>
      </c>
      <c r="FZ261" s="873">
        <v>36713</v>
      </c>
      <c r="GA261" s="873">
        <v>-118</v>
      </c>
      <c r="GB261" s="873">
        <v>0</v>
      </c>
      <c r="GC261" s="873">
        <v>-118</v>
      </c>
      <c r="GD261" s="873">
        <v>-29611352</v>
      </c>
      <c r="GE261" s="873">
        <v>0</v>
      </c>
      <c r="GF261" s="873">
        <v>-29611352</v>
      </c>
      <c r="GG261" s="873">
        <v>-27356</v>
      </c>
      <c r="GH261" s="873">
        <v>0</v>
      </c>
      <c r="GI261" s="873">
        <v>-27356</v>
      </c>
      <c r="GJ261" s="873">
        <v>-247347</v>
      </c>
      <c r="GK261" s="873">
        <v>0</v>
      </c>
      <c r="GL261" s="873">
        <v>-247347</v>
      </c>
      <c r="GM261" s="873">
        <v>-29884299</v>
      </c>
      <c r="GN261" s="873">
        <v>0</v>
      </c>
      <c r="GO261" s="873">
        <v>-29884299</v>
      </c>
      <c r="GP261" s="873">
        <v>-5775</v>
      </c>
      <c r="GQ261" s="873">
        <v>0</v>
      </c>
      <c r="GR261" s="873">
        <v>-5775</v>
      </c>
      <c r="GS261" s="873">
        <v>-2083</v>
      </c>
      <c r="GT261" s="873">
        <v>0</v>
      </c>
      <c r="GU261" s="873">
        <v>-2083</v>
      </c>
      <c r="GV261" s="873">
        <v>-7858</v>
      </c>
      <c r="GW261" s="873">
        <v>0</v>
      </c>
      <c r="GX261" s="873">
        <v>-7858</v>
      </c>
      <c r="GY261" s="873">
        <v>73316147</v>
      </c>
      <c r="GZ261" s="873">
        <v>0</v>
      </c>
      <c r="HA261" s="873">
        <v>73316147</v>
      </c>
      <c r="HB261" s="873">
        <v>221817</v>
      </c>
      <c r="HC261" s="873">
        <v>0</v>
      </c>
      <c r="HD261" s="873">
        <v>221817</v>
      </c>
      <c r="HE261" s="873">
        <v>-10628849</v>
      </c>
      <c r="HF261" s="873">
        <v>0</v>
      </c>
      <c r="HG261" s="873">
        <v>-10628849</v>
      </c>
      <c r="HH261" s="873">
        <v>-3819898</v>
      </c>
      <c r="HI261" s="873">
        <v>0</v>
      </c>
      <c r="HJ261" s="873">
        <v>-3819898</v>
      </c>
      <c r="HK261" s="873">
        <v>-65504</v>
      </c>
      <c r="HL261" s="873">
        <v>0</v>
      </c>
      <c r="HM261" s="873">
        <v>-65504</v>
      </c>
      <c r="HN261" s="873">
        <v>-29884299</v>
      </c>
      <c r="HO261" s="873">
        <v>0</v>
      </c>
      <c r="HP261" s="873">
        <v>-29884299</v>
      </c>
      <c r="HQ261" s="873">
        <v>-7858</v>
      </c>
      <c r="HR261" s="873">
        <v>0</v>
      </c>
      <c r="HS261" s="873">
        <v>-7858</v>
      </c>
      <c r="HT261" s="873">
        <v>-44184591</v>
      </c>
      <c r="HU261" s="873">
        <v>0</v>
      </c>
      <c r="HV261" s="873">
        <v>-44184591</v>
      </c>
      <c r="HW261" s="873">
        <v>29131556</v>
      </c>
      <c r="HX261" s="873">
        <v>0</v>
      </c>
      <c r="HY261" s="873">
        <v>29131556</v>
      </c>
      <c r="HZ261" s="870" t="s">
        <v>708</v>
      </c>
      <c r="IA261" s="870" t="s">
        <v>687</v>
      </c>
      <c r="IB261" s="870" t="s">
        <v>1907</v>
      </c>
      <c r="IC261" s="870" t="s">
        <v>2737</v>
      </c>
      <c r="ID261" s="870" t="s">
        <v>2997</v>
      </c>
    </row>
    <row r="262" spans="1:238" x14ac:dyDescent="0.2">
      <c r="A262" s="870" t="s">
        <v>3069</v>
      </c>
      <c r="B262" s="870" t="s">
        <v>569</v>
      </c>
      <c r="C262" s="870" t="s">
        <v>568</v>
      </c>
      <c r="D262" s="873">
        <v>40313188</v>
      </c>
      <c r="E262" s="873">
        <v>0</v>
      </c>
      <c r="F262" s="873">
        <v>40313188</v>
      </c>
      <c r="G262" s="873">
        <v>-441413</v>
      </c>
      <c r="H262" s="873">
        <v>0</v>
      </c>
      <c r="I262" s="873">
        <v>-441413</v>
      </c>
      <c r="J262" s="873">
        <v>-259622</v>
      </c>
      <c r="K262" s="873">
        <v>0</v>
      </c>
      <c r="L262" s="873">
        <v>-259622</v>
      </c>
      <c r="M262" s="873">
        <v>204336</v>
      </c>
      <c r="N262" s="873">
        <v>0</v>
      </c>
      <c r="O262" s="873">
        <v>204336</v>
      </c>
      <c r="P262" s="873">
        <v>184977</v>
      </c>
      <c r="Q262" s="873">
        <v>0</v>
      </c>
      <c r="R262" s="873">
        <v>184977</v>
      </c>
      <c r="S262" s="873">
        <v>75444</v>
      </c>
      <c r="T262" s="873">
        <v>0</v>
      </c>
      <c r="U262" s="873">
        <v>75444</v>
      </c>
      <c r="V262" s="873">
        <v>205135</v>
      </c>
      <c r="W262" s="873">
        <v>0</v>
      </c>
      <c r="X262" s="873">
        <v>205135</v>
      </c>
      <c r="Y262" s="873">
        <v>-4754828</v>
      </c>
      <c r="Z262" s="873">
        <v>0</v>
      </c>
      <c r="AA262" s="873">
        <v>-4754828</v>
      </c>
      <c r="AB262" s="873">
        <v>0</v>
      </c>
      <c r="AC262" s="873">
        <v>0</v>
      </c>
      <c r="AD262" s="873">
        <v>0</v>
      </c>
      <c r="AE262" s="873">
        <v>-215265</v>
      </c>
      <c r="AF262" s="873">
        <v>0</v>
      </c>
      <c r="AG262" s="873">
        <v>-215265</v>
      </c>
      <c r="AH262" s="873">
        <v>-3217</v>
      </c>
      <c r="AI262" s="873">
        <v>0</v>
      </c>
      <c r="AJ262" s="873">
        <v>-3217</v>
      </c>
      <c r="AK262" s="873">
        <v>0</v>
      </c>
      <c r="AL262" s="873">
        <v>0</v>
      </c>
      <c r="AM262" s="873">
        <v>0</v>
      </c>
      <c r="AN262" s="873">
        <v>-26084</v>
      </c>
      <c r="AO262" s="873">
        <v>0</v>
      </c>
      <c r="AP262" s="873">
        <v>-26084</v>
      </c>
      <c r="AQ262" s="873">
        <v>0</v>
      </c>
      <c r="AR262" s="873">
        <v>0</v>
      </c>
      <c r="AS262" s="873">
        <v>0</v>
      </c>
      <c r="AT262" s="873">
        <v>-185964</v>
      </c>
      <c r="AU262" s="873">
        <v>0</v>
      </c>
      <c r="AV262" s="873">
        <v>-185964</v>
      </c>
      <c r="AW262" s="873">
        <v>0</v>
      </c>
      <c r="AX262" s="873">
        <v>0</v>
      </c>
      <c r="AY262" s="873">
        <v>0</v>
      </c>
      <c r="AZ262" s="873">
        <v>660345</v>
      </c>
      <c r="BA262" s="873">
        <v>0</v>
      </c>
      <c r="BB262" s="873">
        <v>660345</v>
      </c>
      <c r="BC262" s="873">
        <v>-8321</v>
      </c>
      <c r="BD262" s="873">
        <v>0</v>
      </c>
      <c r="BE262" s="873">
        <v>-8321</v>
      </c>
      <c r="BF262" s="873">
        <v>-2558040</v>
      </c>
      <c r="BG262" s="873">
        <v>0</v>
      </c>
      <c r="BH262" s="873">
        <v>-2558040</v>
      </c>
      <c r="BI262" s="873">
        <v>-54020</v>
      </c>
      <c r="BJ262" s="873">
        <v>0</v>
      </c>
      <c r="BK262" s="873">
        <v>-54020</v>
      </c>
      <c r="BL262" s="873">
        <v>-38403</v>
      </c>
      <c r="BM262" s="873">
        <v>0</v>
      </c>
      <c r="BN262" s="873">
        <v>-38403</v>
      </c>
      <c r="BO262" s="873">
        <v>0</v>
      </c>
      <c r="BP262" s="873">
        <v>0</v>
      </c>
      <c r="BQ262" s="873">
        <v>0</v>
      </c>
      <c r="BR262" s="873">
        <v>-29033</v>
      </c>
      <c r="BS262" s="873">
        <v>0</v>
      </c>
      <c r="BT262" s="873">
        <v>-29033</v>
      </c>
      <c r="BU262" s="873">
        <v>2184</v>
      </c>
      <c r="BV262" s="873">
        <v>0</v>
      </c>
      <c r="BW262" s="873">
        <v>2184</v>
      </c>
      <c r="BX262" s="873">
        <v>0</v>
      </c>
      <c r="BY262" s="873">
        <v>0</v>
      </c>
      <c r="BZ262" s="873">
        <v>0</v>
      </c>
      <c r="CA262" s="873">
        <v>0</v>
      </c>
      <c r="CB262" s="873">
        <v>0</v>
      </c>
      <c r="CC262" s="873">
        <v>0</v>
      </c>
      <c r="CD262" s="873">
        <v>-6995381</v>
      </c>
      <c r="CE262" s="873">
        <v>0</v>
      </c>
      <c r="CF262" s="873">
        <v>-6995381</v>
      </c>
      <c r="CG262" s="873">
        <v>-63132</v>
      </c>
      <c r="CH262" s="873">
        <v>0</v>
      </c>
      <c r="CI262" s="873">
        <v>-63132</v>
      </c>
      <c r="CJ262" s="873">
        <v>4294</v>
      </c>
      <c r="CK262" s="873">
        <v>0</v>
      </c>
      <c r="CL262" s="873">
        <v>4294</v>
      </c>
      <c r="CM262" s="873">
        <v>-1186931</v>
      </c>
      <c r="CN262" s="873">
        <v>0</v>
      </c>
      <c r="CO262" s="873">
        <v>-1186931</v>
      </c>
      <c r="CP262" s="873">
        <v>-34829</v>
      </c>
      <c r="CQ262" s="873">
        <v>0</v>
      </c>
      <c r="CR262" s="873">
        <v>-34829</v>
      </c>
      <c r="CS262" s="873">
        <v>-1280598</v>
      </c>
      <c r="CT262" s="873">
        <v>0</v>
      </c>
      <c r="CU262" s="873">
        <v>-1280598</v>
      </c>
      <c r="CV262" s="873">
        <v>-103825</v>
      </c>
      <c r="CW262" s="873">
        <v>0</v>
      </c>
      <c r="CX262" s="873">
        <v>-103825</v>
      </c>
      <c r="CY262" s="873">
        <v>3735</v>
      </c>
      <c r="CZ262" s="873">
        <v>0</v>
      </c>
      <c r="DA262" s="873">
        <v>3735</v>
      </c>
      <c r="DB262" s="873">
        <v>-127198</v>
      </c>
      <c r="DC262" s="873">
        <v>0</v>
      </c>
      <c r="DD262" s="873">
        <v>-127198</v>
      </c>
      <c r="DE262" s="873">
        <v>25956</v>
      </c>
      <c r="DF262" s="873">
        <v>0</v>
      </c>
      <c r="DG262" s="873">
        <v>25956</v>
      </c>
      <c r="DH262" s="873">
        <v>0</v>
      </c>
      <c r="DI262" s="873">
        <v>0</v>
      </c>
      <c r="DJ262" s="873">
        <v>0</v>
      </c>
      <c r="DK262" s="873">
        <v>0</v>
      </c>
      <c r="DL262" s="873">
        <v>0</v>
      </c>
      <c r="DM262" s="873">
        <v>0</v>
      </c>
      <c r="DN262" s="873">
        <v>0</v>
      </c>
      <c r="DO262" s="873">
        <v>0</v>
      </c>
      <c r="DP262" s="873">
        <v>0</v>
      </c>
      <c r="DQ262" s="873">
        <v>0</v>
      </c>
      <c r="DR262" s="873">
        <v>0</v>
      </c>
      <c r="DS262" s="873">
        <v>0</v>
      </c>
      <c r="DT262" s="873">
        <v>0</v>
      </c>
      <c r="DU262" s="873">
        <v>0</v>
      </c>
      <c r="DV262" s="873">
        <v>0</v>
      </c>
      <c r="DW262" s="873">
        <v>0</v>
      </c>
      <c r="DX262" s="873">
        <v>0</v>
      </c>
      <c r="DY262" s="873">
        <v>0</v>
      </c>
      <c r="DZ262" s="873">
        <v>0</v>
      </c>
      <c r="EA262" s="873">
        <v>0</v>
      </c>
      <c r="EB262" s="873">
        <v>0</v>
      </c>
      <c r="EC262" s="873">
        <v>0</v>
      </c>
      <c r="ED262" s="873">
        <v>0</v>
      </c>
      <c r="EE262" s="873">
        <v>0</v>
      </c>
      <c r="EF262" s="873">
        <v>0</v>
      </c>
      <c r="EG262" s="873">
        <v>0</v>
      </c>
      <c r="EH262" s="873">
        <v>-201332</v>
      </c>
      <c r="EI262" s="873">
        <v>0</v>
      </c>
      <c r="EJ262" s="873">
        <v>-201332</v>
      </c>
      <c r="EK262" s="873">
        <v>0</v>
      </c>
      <c r="EL262" s="873">
        <v>0</v>
      </c>
      <c r="EM262" s="873">
        <v>0</v>
      </c>
      <c r="EN262" s="873">
        <v>0</v>
      </c>
      <c r="EO262" s="873">
        <v>0</v>
      </c>
      <c r="EP262" s="873">
        <v>0</v>
      </c>
      <c r="EQ262" s="873">
        <v>2500</v>
      </c>
      <c r="ER262" s="873">
        <v>0</v>
      </c>
      <c r="ES262" s="873">
        <v>2500</v>
      </c>
      <c r="ET262" s="873">
        <v>0</v>
      </c>
      <c r="EU262" s="873">
        <v>0</v>
      </c>
      <c r="EV262" s="873">
        <v>0</v>
      </c>
      <c r="EW262" s="873">
        <v>0</v>
      </c>
      <c r="EX262" s="873">
        <v>0</v>
      </c>
      <c r="EY262" s="873">
        <v>0</v>
      </c>
      <c r="EZ262" s="873">
        <v>29</v>
      </c>
      <c r="FA262" s="873">
        <v>0</v>
      </c>
      <c r="FB262" s="873">
        <v>29</v>
      </c>
      <c r="FC262" s="873">
        <v>-29033</v>
      </c>
      <c r="FD262" s="873">
        <v>0</v>
      </c>
      <c r="FE262" s="873">
        <v>-29033</v>
      </c>
      <c r="FF262" s="873">
        <v>2184</v>
      </c>
      <c r="FG262" s="873">
        <v>0</v>
      </c>
      <c r="FH262" s="873">
        <v>2184</v>
      </c>
      <c r="FI262" s="873">
        <v>-1500</v>
      </c>
      <c r="FJ262" s="873">
        <v>0</v>
      </c>
      <c r="FK262" s="873">
        <v>-1500</v>
      </c>
      <c r="FL262" s="873">
        <v>0</v>
      </c>
      <c r="FM262" s="873">
        <v>0</v>
      </c>
      <c r="FN262" s="873">
        <v>0</v>
      </c>
      <c r="FO262" s="873">
        <v>-28743</v>
      </c>
      <c r="FP262" s="873">
        <v>0</v>
      </c>
      <c r="FQ262" s="873">
        <v>-28743</v>
      </c>
      <c r="FR262" s="873">
        <v>3993</v>
      </c>
      <c r="FS262" s="873">
        <v>0</v>
      </c>
      <c r="FT262" s="873">
        <v>3993</v>
      </c>
      <c r="FU262" s="873">
        <v>-4885</v>
      </c>
      <c r="FV262" s="873">
        <v>0</v>
      </c>
      <c r="FW262" s="873">
        <v>-4885</v>
      </c>
      <c r="FX262" s="873">
        <v>3466</v>
      </c>
      <c r="FY262" s="873">
        <v>0</v>
      </c>
      <c r="FZ262" s="873">
        <v>3466</v>
      </c>
      <c r="GA262" s="873">
        <v>0</v>
      </c>
      <c r="GB262" s="873">
        <v>0</v>
      </c>
      <c r="GC262" s="873">
        <v>0</v>
      </c>
      <c r="GD262" s="873">
        <v>-11492784</v>
      </c>
      <c r="GE262" s="873">
        <v>0</v>
      </c>
      <c r="GF262" s="873">
        <v>-11492784</v>
      </c>
      <c r="GG262" s="873">
        <v>-24610</v>
      </c>
      <c r="GH262" s="873">
        <v>0</v>
      </c>
      <c r="GI262" s="873">
        <v>-24610</v>
      </c>
      <c r="GJ262" s="873">
        <v>-65291</v>
      </c>
      <c r="GK262" s="873">
        <v>0</v>
      </c>
      <c r="GL262" s="873">
        <v>-65291</v>
      </c>
      <c r="GM262" s="873">
        <v>-11634674</v>
      </c>
      <c r="GN262" s="873">
        <v>0</v>
      </c>
      <c r="GO262" s="873">
        <v>-11634674</v>
      </c>
      <c r="GP262" s="873">
        <v>0</v>
      </c>
      <c r="GQ262" s="873">
        <v>0</v>
      </c>
      <c r="GR262" s="873">
        <v>0</v>
      </c>
      <c r="GS262" s="873">
        <v>0</v>
      </c>
      <c r="GT262" s="873">
        <v>0</v>
      </c>
      <c r="GU262" s="873">
        <v>0</v>
      </c>
      <c r="GV262" s="873">
        <v>0</v>
      </c>
      <c r="GW262" s="873">
        <v>0</v>
      </c>
      <c r="GX262" s="873">
        <v>0</v>
      </c>
      <c r="GY262" s="873">
        <v>39871775</v>
      </c>
      <c r="GZ262" s="873">
        <v>0</v>
      </c>
      <c r="HA262" s="873">
        <v>39871775</v>
      </c>
      <c r="HB262" s="873">
        <v>205135</v>
      </c>
      <c r="HC262" s="873">
        <v>0</v>
      </c>
      <c r="HD262" s="873">
        <v>205135</v>
      </c>
      <c r="HE262" s="873">
        <v>-6995381</v>
      </c>
      <c r="HF262" s="873">
        <v>0</v>
      </c>
      <c r="HG262" s="873">
        <v>-6995381</v>
      </c>
      <c r="HH262" s="873">
        <v>-1280598</v>
      </c>
      <c r="HI262" s="873">
        <v>0</v>
      </c>
      <c r="HJ262" s="873">
        <v>-1280598</v>
      </c>
      <c r="HK262" s="873">
        <v>-201332</v>
      </c>
      <c r="HL262" s="873">
        <v>0</v>
      </c>
      <c r="HM262" s="873">
        <v>-201332</v>
      </c>
      <c r="HN262" s="873">
        <v>-11634674</v>
      </c>
      <c r="HO262" s="873">
        <v>0</v>
      </c>
      <c r="HP262" s="873">
        <v>-11634674</v>
      </c>
      <c r="HQ262" s="873">
        <v>0</v>
      </c>
      <c r="HR262" s="873">
        <v>0</v>
      </c>
      <c r="HS262" s="873">
        <v>0</v>
      </c>
      <c r="HT262" s="873">
        <v>-19906850</v>
      </c>
      <c r="HU262" s="873">
        <v>0</v>
      </c>
      <c r="HV262" s="873">
        <v>-19906850</v>
      </c>
      <c r="HW262" s="873">
        <v>19964925</v>
      </c>
      <c r="HX262" s="873">
        <v>0</v>
      </c>
      <c r="HY262" s="873">
        <v>19964925</v>
      </c>
      <c r="HZ262" s="870" t="s">
        <v>716</v>
      </c>
      <c r="IA262" s="870" t="s">
        <v>687</v>
      </c>
      <c r="IB262" s="870" t="s">
        <v>1907</v>
      </c>
      <c r="IC262" s="870" t="s">
        <v>2733</v>
      </c>
      <c r="ID262" s="870" t="s">
        <v>2998</v>
      </c>
    </row>
    <row r="263" spans="1:238" x14ac:dyDescent="0.2">
      <c r="A263" s="870" t="s">
        <v>3069</v>
      </c>
      <c r="B263" s="870" t="s">
        <v>571</v>
      </c>
      <c r="C263" s="870" t="s">
        <v>570</v>
      </c>
      <c r="D263" s="873">
        <v>114354460</v>
      </c>
      <c r="E263" s="873">
        <v>1391909</v>
      </c>
      <c r="F263" s="873">
        <v>115746369</v>
      </c>
      <c r="G263" s="873">
        <v>-3288619</v>
      </c>
      <c r="H263" s="873">
        <v>-71861</v>
      </c>
      <c r="I263" s="873">
        <v>-3360480</v>
      </c>
      <c r="J263" s="873">
        <v>-642538</v>
      </c>
      <c r="K263" s="873">
        <v>0</v>
      </c>
      <c r="L263" s="873">
        <v>-642538</v>
      </c>
      <c r="M263" s="873">
        <v>306090</v>
      </c>
      <c r="N263" s="873">
        <v>0</v>
      </c>
      <c r="O263" s="873">
        <v>306090</v>
      </c>
      <c r="P263" s="873">
        <v>1481797</v>
      </c>
      <c r="Q263" s="873">
        <v>0</v>
      </c>
      <c r="R263" s="873">
        <v>1481797</v>
      </c>
      <c r="S263" s="873">
        <v>153182</v>
      </c>
      <c r="T263" s="873">
        <v>73599</v>
      </c>
      <c r="U263" s="873">
        <v>226781</v>
      </c>
      <c r="V263" s="873">
        <v>1298531</v>
      </c>
      <c r="W263" s="873">
        <v>73599</v>
      </c>
      <c r="X263" s="873">
        <v>1372130</v>
      </c>
      <c r="Y263" s="873">
        <v>-8905853</v>
      </c>
      <c r="Z263" s="873">
        <v>0</v>
      </c>
      <c r="AA263" s="873">
        <v>-8905853</v>
      </c>
      <c r="AB263" s="873">
        <v>-46906</v>
      </c>
      <c r="AC263" s="873">
        <v>0</v>
      </c>
      <c r="AD263" s="873">
        <v>-46906</v>
      </c>
      <c r="AE263" s="873">
        <v>-275130</v>
      </c>
      <c r="AF263" s="873">
        <v>0</v>
      </c>
      <c r="AG263" s="873">
        <v>-275130</v>
      </c>
      <c r="AH263" s="873">
        <v>-165</v>
      </c>
      <c r="AI263" s="873">
        <v>0</v>
      </c>
      <c r="AJ263" s="873">
        <v>-165</v>
      </c>
      <c r="AK263" s="873">
        <v>0</v>
      </c>
      <c r="AL263" s="873">
        <v>0</v>
      </c>
      <c r="AM263" s="873">
        <v>0</v>
      </c>
      <c r="AN263" s="873">
        <v>-104159</v>
      </c>
      <c r="AO263" s="873">
        <v>0</v>
      </c>
      <c r="AP263" s="873">
        <v>-104159</v>
      </c>
      <c r="AQ263" s="873">
        <v>0</v>
      </c>
      <c r="AR263" s="873">
        <v>0</v>
      </c>
      <c r="AS263" s="873">
        <v>0</v>
      </c>
      <c r="AT263" s="873">
        <v>-170806</v>
      </c>
      <c r="AU263" s="873">
        <v>0</v>
      </c>
      <c r="AV263" s="873">
        <v>-170806</v>
      </c>
      <c r="AW263" s="873">
        <v>889</v>
      </c>
      <c r="AX263" s="873">
        <v>0</v>
      </c>
      <c r="AY263" s="873">
        <v>889</v>
      </c>
      <c r="AZ263" s="873">
        <v>2258232</v>
      </c>
      <c r="BA263" s="873">
        <v>35131</v>
      </c>
      <c r="BB263" s="873">
        <v>2293363</v>
      </c>
      <c r="BC263" s="873">
        <v>-47124</v>
      </c>
      <c r="BD263" s="873">
        <v>-1998</v>
      </c>
      <c r="BE263" s="873">
        <v>-49122</v>
      </c>
      <c r="BF263" s="873">
        <v>-8727366</v>
      </c>
      <c r="BG263" s="873">
        <v>-43008</v>
      </c>
      <c r="BH263" s="873">
        <v>-8770374</v>
      </c>
      <c r="BI263" s="873">
        <v>22533</v>
      </c>
      <c r="BJ263" s="873">
        <v>0</v>
      </c>
      <c r="BK263" s="873">
        <v>22533</v>
      </c>
      <c r="BL263" s="873">
        <v>-39510</v>
      </c>
      <c r="BM263" s="873">
        <v>0</v>
      </c>
      <c r="BN263" s="873">
        <v>-39510</v>
      </c>
      <c r="BO263" s="873">
        <v>5270</v>
      </c>
      <c r="BP263" s="873">
        <v>0</v>
      </c>
      <c r="BQ263" s="873">
        <v>5270</v>
      </c>
      <c r="BR263" s="873">
        <v>-1637</v>
      </c>
      <c r="BS263" s="873">
        <v>0</v>
      </c>
      <c r="BT263" s="873">
        <v>-1637</v>
      </c>
      <c r="BU263" s="873">
        <v>0</v>
      </c>
      <c r="BV263" s="873">
        <v>0</v>
      </c>
      <c r="BW263" s="873">
        <v>0</v>
      </c>
      <c r="BX263" s="873">
        <v>0</v>
      </c>
      <c r="BY263" s="873">
        <v>0</v>
      </c>
      <c r="BZ263" s="873">
        <v>0</v>
      </c>
      <c r="CA263" s="873">
        <v>0</v>
      </c>
      <c r="CB263" s="873">
        <v>0</v>
      </c>
      <c r="CC263" s="873">
        <v>0</v>
      </c>
      <c r="CD263" s="873">
        <v>-15710585</v>
      </c>
      <c r="CE263" s="873">
        <v>-9875</v>
      </c>
      <c r="CF263" s="873">
        <v>-15720460</v>
      </c>
      <c r="CG263" s="873">
        <v>-20858</v>
      </c>
      <c r="CH263" s="873">
        <v>0</v>
      </c>
      <c r="CI263" s="873">
        <v>-20858</v>
      </c>
      <c r="CJ263" s="873">
        <v>2507</v>
      </c>
      <c r="CK263" s="873">
        <v>0</v>
      </c>
      <c r="CL263" s="873">
        <v>2507</v>
      </c>
      <c r="CM263" s="873">
        <v>-2764872</v>
      </c>
      <c r="CN263" s="873">
        <v>0</v>
      </c>
      <c r="CO263" s="873">
        <v>-2764872</v>
      </c>
      <c r="CP263" s="873">
        <v>39609</v>
      </c>
      <c r="CQ263" s="873">
        <v>0</v>
      </c>
      <c r="CR263" s="873">
        <v>39609</v>
      </c>
      <c r="CS263" s="873">
        <v>-2743614</v>
      </c>
      <c r="CT263" s="873">
        <v>0</v>
      </c>
      <c r="CU263" s="873">
        <v>-2743614</v>
      </c>
      <c r="CV263" s="873">
        <v>-57715</v>
      </c>
      <c r="CW263" s="873">
        <v>0</v>
      </c>
      <c r="CX263" s="873">
        <v>-57715</v>
      </c>
      <c r="CY263" s="873">
        <v>-1714</v>
      </c>
      <c r="CZ263" s="873">
        <v>0</v>
      </c>
      <c r="DA263" s="873">
        <v>-1714</v>
      </c>
      <c r="DB263" s="873">
        <v>-92564</v>
      </c>
      <c r="DC263" s="873">
        <v>0</v>
      </c>
      <c r="DD263" s="873">
        <v>-92564</v>
      </c>
      <c r="DE263" s="873">
        <v>-3178</v>
      </c>
      <c r="DF263" s="873">
        <v>0</v>
      </c>
      <c r="DG263" s="873">
        <v>-3178</v>
      </c>
      <c r="DH263" s="873">
        <v>-512</v>
      </c>
      <c r="DI263" s="873">
        <v>0</v>
      </c>
      <c r="DJ263" s="873">
        <v>-512</v>
      </c>
      <c r="DK263" s="873">
        <v>0</v>
      </c>
      <c r="DL263" s="873">
        <v>0</v>
      </c>
      <c r="DM263" s="873">
        <v>0</v>
      </c>
      <c r="DN263" s="873">
        <v>0</v>
      </c>
      <c r="DO263" s="873">
        <v>0</v>
      </c>
      <c r="DP263" s="873">
        <v>0</v>
      </c>
      <c r="DQ263" s="873">
        <v>0</v>
      </c>
      <c r="DR263" s="873">
        <v>0</v>
      </c>
      <c r="DS263" s="873">
        <v>0</v>
      </c>
      <c r="DT263" s="873">
        <v>0</v>
      </c>
      <c r="DU263" s="873">
        <v>0</v>
      </c>
      <c r="DV263" s="873">
        <v>0</v>
      </c>
      <c r="DW263" s="873">
        <v>0</v>
      </c>
      <c r="DX263" s="873">
        <v>0</v>
      </c>
      <c r="DY263" s="873">
        <v>0</v>
      </c>
      <c r="DZ263" s="873">
        <v>0</v>
      </c>
      <c r="EA263" s="873">
        <v>0</v>
      </c>
      <c r="EB263" s="873">
        <v>0</v>
      </c>
      <c r="EC263" s="873">
        <v>0</v>
      </c>
      <c r="ED263" s="873">
        <v>0</v>
      </c>
      <c r="EE263" s="873">
        <v>0</v>
      </c>
      <c r="EF263" s="873">
        <v>0</v>
      </c>
      <c r="EG263" s="873">
        <v>0</v>
      </c>
      <c r="EH263" s="873">
        <v>-155683</v>
      </c>
      <c r="EI263" s="873">
        <v>0</v>
      </c>
      <c r="EJ263" s="873">
        <v>-155683</v>
      </c>
      <c r="EK263" s="873">
        <v>0</v>
      </c>
      <c r="EL263" s="873">
        <v>0</v>
      </c>
      <c r="EM263" s="873">
        <v>0</v>
      </c>
      <c r="EN263" s="873">
        <v>0</v>
      </c>
      <c r="EO263" s="873">
        <v>0</v>
      </c>
      <c r="EP263" s="873">
        <v>0</v>
      </c>
      <c r="EQ263" s="873">
        <v>2499</v>
      </c>
      <c r="ER263" s="873">
        <v>0</v>
      </c>
      <c r="ES263" s="873">
        <v>2499</v>
      </c>
      <c r="ET263" s="873">
        <v>0</v>
      </c>
      <c r="EU263" s="873">
        <v>0</v>
      </c>
      <c r="EV263" s="873">
        <v>0</v>
      </c>
      <c r="EW263" s="873">
        <v>0</v>
      </c>
      <c r="EX263" s="873">
        <v>0</v>
      </c>
      <c r="EY263" s="873">
        <v>0</v>
      </c>
      <c r="EZ263" s="873">
        <v>0</v>
      </c>
      <c r="FA263" s="873">
        <v>0</v>
      </c>
      <c r="FB263" s="873">
        <v>0</v>
      </c>
      <c r="FC263" s="873">
        <v>-1637</v>
      </c>
      <c r="FD263" s="873">
        <v>0</v>
      </c>
      <c r="FE263" s="873">
        <v>-1637</v>
      </c>
      <c r="FF263" s="873">
        <v>0</v>
      </c>
      <c r="FG263" s="873">
        <v>0</v>
      </c>
      <c r="FH263" s="873">
        <v>0</v>
      </c>
      <c r="FI263" s="873">
        <v>0</v>
      </c>
      <c r="FJ263" s="873">
        <v>0</v>
      </c>
      <c r="FK263" s="873">
        <v>0</v>
      </c>
      <c r="FL263" s="873">
        <v>-1377</v>
      </c>
      <c r="FM263" s="873">
        <v>0</v>
      </c>
      <c r="FN263" s="873">
        <v>-1377</v>
      </c>
      <c r="FO263" s="873">
        <v>-22813</v>
      </c>
      <c r="FP263" s="873">
        <v>0</v>
      </c>
      <c r="FQ263" s="873">
        <v>-22813</v>
      </c>
      <c r="FR263" s="873">
        <v>8612</v>
      </c>
      <c r="FS263" s="873">
        <v>0</v>
      </c>
      <c r="FT263" s="873">
        <v>8612</v>
      </c>
      <c r="FU263" s="873">
        <v>-7610</v>
      </c>
      <c r="FV263" s="873">
        <v>-59</v>
      </c>
      <c r="FW263" s="873">
        <v>-7669</v>
      </c>
      <c r="FX263" s="873">
        <v>51129</v>
      </c>
      <c r="FY263" s="873">
        <v>0</v>
      </c>
      <c r="FZ263" s="873">
        <v>51129</v>
      </c>
      <c r="GA263" s="873">
        <v>0</v>
      </c>
      <c r="GB263" s="873">
        <v>0</v>
      </c>
      <c r="GC263" s="873">
        <v>0</v>
      </c>
      <c r="GD263" s="873">
        <v>-41674925</v>
      </c>
      <c r="GE263" s="873">
        <v>-70144</v>
      </c>
      <c r="GF263" s="873">
        <v>-41745069</v>
      </c>
      <c r="GG263" s="873">
        <v>-101340</v>
      </c>
      <c r="GH263" s="873">
        <v>0</v>
      </c>
      <c r="GI263" s="873">
        <v>-101340</v>
      </c>
      <c r="GJ263" s="873">
        <v>-196897</v>
      </c>
      <c r="GK263" s="873">
        <v>0</v>
      </c>
      <c r="GL263" s="873">
        <v>-196897</v>
      </c>
      <c r="GM263" s="873">
        <v>-41944359</v>
      </c>
      <c r="GN263" s="873">
        <v>-70203</v>
      </c>
      <c r="GO263" s="873">
        <v>-42014562</v>
      </c>
      <c r="GP263" s="873">
        <v>0</v>
      </c>
      <c r="GQ263" s="873">
        <v>0</v>
      </c>
      <c r="GR263" s="873">
        <v>0</v>
      </c>
      <c r="GS263" s="873">
        <v>0</v>
      </c>
      <c r="GT263" s="873">
        <v>0</v>
      </c>
      <c r="GU263" s="873">
        <v>0</v>
      </c>
      <c r="GV263" s="873">
        <v>0</v>
      </c>
      <c r="GW263" s="873">
        <v>0</v>
      </c>
      <c r="GX263" s="873">
        <v>0</v>
      </c>
      <c r="GY263" s="873">
        <v>111065841</v>
      </c>
      <c r="GZ263" s="873">
        <v>1320048</v>
      </c>
      <c r="HA263" s="873">
        <v>112385889</v>
      </c>
      <c r="HB263" s="873">
        <v>1298531</v>
      </c>
      <c r="HC263" s="873">
        <v>73599</v>
      </c>
      <c r="HD263" s="873">
        <v>1372130</v>
      </c>
      <c r="HE263" s="873">
        <v>-15710585</v>
      </c>
      <c r="HF263" s="873">
        <v>-9875</v>
      </c>
      <c r="HG263" s="873">
        <v>-15720460</v>
      </c>
      <c r="HH263" s="873">
        <v>-2743614</v>
      </c>
      <c r="HI263" s="873">
        <v>0</v>
      </c>
      <c r="HJ263" s="873">
        <v>-2743614</v>
      </c>
      <c r="HK263" s="873">
        <v>-155683</v>
      </c>
      <c r="HL263" s="873">
        <v>0</v>
      </c>
      <c r="HM263" s="873">
        <v>-155683</v>
      </c>
      <c r="HN263" s="873">
        <v>-41944359</v>
      </c>
      <c r="HO263" s="873">
        <v>-70203</v>
      </c>
      <c r="HP263" s="873">
        <v>-42014562</v>
      </c>
      <c r="HQ263" s="873">
        <v>0</v>
      </c>
      <c r="HR263" s="873">
        <v>0</v>
      </c>
      <c r="HS263" s="873">
        <v>0</v>
      </c>
      <c r="HT263" s="873">
        <v>-59255710</v>
      </c>
      <c r="HU263" s="873">
        <v>-6479</v>
      </c>
      <c r="HV263" s="873">
        <v>-59262189</v>
      </c>
      <c r="HW263" s="873">
        <v>51810131</v>
      </c>
      <c r="HX263" s="873">
        <v>1313569</v>
      </c>
      <c r="HY263" s="873">
        <v>53123700</v>
      </c>
      <c r="HZ263" s="870" t="s">
        <v>690</v>
      </c>
      <c r="IA263" s="870" t="s">
        <v>720</v>
      </c>
      <c r="IB263" s="870" t="s">
        <v>1909</v>
      </c>
      <c r="IC263" s="870" t="s">
        <v>819</v>
      </c>
      <c r="ID263" s="870" t="s">
        <v>2999</v>
      </c>
    </row>
    <row r="264" spans="1:238" x14ac:dyDescent="0.2">
      <c r="A264" s="870" t="s">
        <v>3070</v>
      </c>
      <c r="B264" s="870" t="s">
        <v>573</v>
      </c>
      <c r="C264" s="870" t="s">
        <v>572</v>
      </c>
      <c r="D264" s="873">
        <v>43535140</v>
      </c>
      <c r="E264" s="873">
        <v>0</v>
      </c>
      <c r="F264" s="873">
        <v>43535140</v>
      </c>
      <c r="G264" s="873">
        <v>-1572654</v>
      </c>
      <c r="H264" s="873">
        <v>0</v>
      </c>
      <c r="I264" s="873">
        <v>-1572654</v>
      </c>
      <c r="J264" s="873">
        <v>-166294</v>
      </c>
      <c r="K264" s="873">
        <v>0</v>
      </c>
      <c r="L264" s="873">
        <v>-166294</v>
      </c>
      <c r="M264" s="873">
        <v>116234</v>
      </c>
      <c r="N264" s="873">
        <v>0</v>
      </c>
      <c r="O264" s="873">
        <v>116234</v>
      </c>
      <c r="P264" s="873">
        <v>122117</v>
      </c>
      <c r="Q264" s="873">
        <v>0</v>
      </c>
      <c r="R264" s="873">
        <v>122117</v>
      </c>
      <c r="S264" s="873">
        <v>92708</v>
      </c>
      <c r="T264" s="873">
        <v>0</v>
      </c>
      <c r="U264" s="873">
        <v>92708</v>
      </c>
      <c r="V264" s="873">
        <v>164765</v>
      </c>
      <c r="W264" s="873">
        <v>0</v>
      </c>
      <c r="X264" s="873">
        <v>164765</v>
      </c>
      <c r="Y264" s="873">
        <v>-3106381</v>
      </c>
      <c r="Z264" s="873">
        <v>0</v>
      </c>
      <c r="AA264" s="873">
        <v>-3106381</v>
      </c>
      <c r="AB264" s="873">
        <v>-18003</v>
      </c>
      <c r="AC264" s="873">
        <v>0</v>
      </c>
      <c r="AD264" s="873">
        <v>-18003</v>
      </c>
      <c r="AE264" s="873">
        <v>-54203</v>
      </c>
      <c r="AF264" s="873">
        <v>0</v>
      </c>
      <c r="AG264" s="873">
        <v>-54203</v>
      </c>
      <c r="AH264" s="873">
        <v>1840</v>
      </c>
      <c r="AI264" s="873">
        <v>0</v>
      </c>
      <c r="AJ264" s="873">
        <v>1840</v>
      </c>
      <c r="AK264" s="873">
        <v>0</v>
      </c>
      <c r="AL264" s="873">
        <v>0</v>
      </c>
      <c r="AM264" s="873">
        <v>0</v>
      </c>
      <c r="AN264" s="873">
        <v>4287</v>
      </c>
      <c r="AO264" s="873">
        <v>0</v>
      </c>
      <c r="AP264" s="873">
        <v>4287</v>
      </c>
      <c r="AQ264" s="873">
        <v>0</v>
      </c>
      <c r="AR264" s="873">
        <v>0</v>
      </c>
      <c r="AS264" s="873">
        <v>0</v>
      </c>
      <c r="AT264" s="873">
        <v>-60330</v>
      </c>
      <c r="AU264" s="873">
        <v>0</v>
      </c>
      <c r="AV264" s="873">
        <v>-60330</v>
      </c>
      <c r="AW264" s="873">
        <v>-13120</v>
      </c>
      <c r="AX264" s="873">
        <v>0</v>
      </c>
      <c r="AY264" s="873">
        <v>-13120</v>
      </c>
      <c r="AZ264" s="873">
        <v>823163</v>
      </c>
      <c r="BA264" s="873">
        <v>0</v>
      </c>
      <c r="BB264" s="873">
        <v>823163</v>
      </c>
      <c r="BC264" s="873">
        <v>-6270</v>
      </c>
      <c r="BD264" s="873">
        <v>0</v>
      </c>
      <c r="BE264" s="873">
        <v>-6270</v>
      </c>
      <c r="BF264" s="873">
        <v>-1851532</v>
      </c>
      <c r="BG264" s="873">
        <v>0</v>
      </c>
      <c r="BH264" s="873">
        <v>-1851532</v>
      </c>
      <c r="BI264" s="873">
        <v>-6518</v>
      </c>
      <c r="BJ264" s="873">
        <v>0</v>
      </c>
      <c r="BK264" s="873">
        <v>-6518</v>
      </c>
      <c r="BL264" s="873">
        <v>-6318</v>
      </c>
      <c r="BM264" s="873">
        <v>0</v>
      </c>
      <c r="BN264" s="873">
        <v>-6318</v>
      </c>
      <c r="BO264" s="873">
        <v>0</v>
      </c>
      <c r="BP264" s="873">
        <v>0</v>
      </c>
      <c r="BQ264" s="873">
        <v>0</v>
      </c>
      <c r="BR264" s="873">
        <v>0</v>
      </c>
      <c r="BS264" s="873">
        <v>0</v>
      </c>
      <c r="BT264" s="873">
        <v>0</v>
      </c>
      <c r="BU264" s="873">
        <v>0</v>
      </c>
      <c r="BV264" s="873">
        <v>0</v>
      </c>
      <c r="BW264" s="873">
        <v>0</v>
      </c>
      <c r="BX264" s="873">
        <v>0</v>
      </c>
      <c r="BY264" s="873">
        <v>0</v>
      </c>
      <c r="BZ264" s="873">
        <v>0</v>
      </c>
      <c r="CA264" s="873">
        <v>0</v>
      </c>
      <c r="CB264" s="873">
        <v>0</v>
      </c>
      <c r="CC264" s="873">
        <v>0</v>
      </c>
      <c r="CD264" s="873">
        <v>-4208059</v>
      </c>
      <c r="CE264" s="873">
        <v>0</v>
      </c>
      <c r="CF264" s="873">
        <v>-4208059</v>
      </c>
      <c r="CG264" s="873">
        <v>0</v>
      </c>
      <c r="CH264" s="873">
        <v>0</v>
      </c>
      <c r="CI264" s="873">
        <v>0</v>
      </c>
      <c r="CJ264" s="873">
        <v>0</v>
      </c>
      <c r="CK264" s="873">
        <v>0</v>
      </c>
      <c r="CL264" s="873">
        <v>0</v>
      </c>
      <c r="CM264" s="873">
        <v>-1682441</v>
      </c>
      <c r="CN264" s="873">
        <v>0</v>
      </c>
      <c r="CO264" s="873">
        <v>-1682441</v>
      </c>
      <c r="CP264" s="873">
        <v>-95659</v>
      </c>
      <c r="CQ264" s="873">
        <v>0</v>
      </c>
      <c r="CR264" s="873">
        <v>-95659</v>
      </c>
      <c r="CS264" s="873">
        <v>-1778100</v>
      </c>
      <c r="CT264" s="873">
        <v>0</v>
      </c>
      <c r="CU264" s="873">
        <v>-1778100</v>
      </c>
      <c r="CV264" s="873">
        <v>-99311</v>
      </c>
      <c r="CW264" s="873">
        <v>0</v>
      </c>
      <c r="CX264" s="873">
        <v>-99311</v>
      </c>
      <c r="CY264" s="873">
        <v>-2477</v>
      </c>
      <c r="CZ264" s="873">
        <v>0</v>
      </c>
      <c r="DA264" s="873">
        <v>-2477</v>
      </c>
      <c r="DB264" s="873">
        <v>-38855</v>
      </c>
      <c r="DC264" s="873">
        <v>0</v>
      </c>
      <c r="DD264" s="873">
        <v>-38855</v>
      </c>
      <c r="DE264" s="873">
        <v>88563</v>
      </c>
      <c r="DF264" s="873">
        <v>0</v>
      </c>
      <c r="DG264" s="873">
        <v>88563</v>
      </c>
      <c r="DH264" s="873">
        <v>-1580</v>
      </c>
      <c r="DI264" s="873">
        <v>0</v>
      </c>
      <c r="DJ264" s="873">
        <v>-1580</v>
      </c>
      <c r="DK264" s="873">
        <v>0</v>
      </c>
      <c r="DL264" s="873">
        <v>0</v>
      </c>
      <c r="DM264" s="873">
        <v>0</v>
      </c>
      <c r="DN264" s="873">
        <v>0</v>
      </c>
      <c r="DO264" s="873">
        <v>0</v>
      </c>
      <c r="DP264" s="873">
        <v>0</v>
      </c>
      <c r="DQ264" s="873">
        <v>0</v>
      </c>
      <c r="DR264" s="873">
        <v>0</v>
      </c>
      <c r="DS264" s="873">
        <v>0</v>
      </c>
      <c r="DT264" s="873">
        <v>0</v>
      </c>
      <c r="DU264" s="873">
        <v>0</v>
      </c>
      <c r="DV264" s="873">
        <v>0</v>
      </c>
      <c r="DW264" s="873">
        <v>0</v>
      </c>
      <c r="DX264" s="873">
        <v>0</v>
      </c>
      <c r="DY264" s="873">
        <v>0</v>
      </c>
      <c r="DZ264" s="873">
        <v>0</v>
      </c>
      <c r="EA264" s="873">
        <v>0</v>
      </c>
      <c r="EB264" s="873">
        <v>0</v>
      </c>
      <c r="EC264" s="873">
        <v>0</v>
      </c>
      <c r="ED264" s="873">
        <v>0</v>
      </c>
      <c r="EE264" s="873">
        <v>0</v>
      </c>
      <c r="EF264" s="873">
        <v>0</v>
      </c>
      <c r="EG264" s="873">
        <v>0</v>
      </c>
      <c r="EH264" s="873">
        <v>-53660</v>
      </c>
      <c r="EI264" s="873">
        <v>0</v>
      </c>
      <c r="EJ264" s="873">
        <v>-53660</v>
      </c>
      <c r="EK264" s="873">
        <v>0</v>
      </c>
      <c r="EL264" s="873">
        <v>0</v>
      </c>
      <c r="EM264" s="873">
        <v>0</v>
      </c>
      <c r="EN264" s="873">
        <v>0</v>
      </c>
      <c r="EO264" s="873">
        <v>0</v>
      </c>
      <c r="EP264" s="873">
        <v>0</v>
      </c>
      <c r="EQ264" s="873">
        <v>434</v>
      </c>
      <c r="ER264" s="873">
        <v>0</v>
      </c>
      <c r="ES264" s="873">
        <v>434</v>
      </c>
      <c r="ET264" s="873">
        <v>0</v>
      </c>
      <c r="EU264" s="873">
        <v>0</v>
      </c>
      <c r="EV264" s="873">
        <v>0</v>
      </c>
      <c r="EW264" s="873">
        <v>0</v>
      </c>
      <c r="EX264" s="873">
        <v>0</v>
      </c>
      <c r="EY264" s="873">
        <v>0</v>
      </c>
      <c r="EZ264" s="873">
        <v>0</v>
      </c>
      <c r="FA264" s="873">
        <v>0</v>
      </c>
      <c r="FB264" s="873">
        <v>0</v>
      </c>
      <c r="FC264" s="873">
        <v>0</v>
      </c>
      <c r="FD264" s="873">
        <v>0</v>
      </c>
      <c r="FE264" s="873">
        <v>0</v>
      </c>
      <c r="FF264" s="873">
        <v>0</v>
      </c>
      <c r="FG264" s="873">
        <v>0</v>
      </c>
      <c r="FH264" s="873">
        <v>0</v>
      </c>
      <c r="FI264" s="873">
        <v>0</v>
      </c>
      <c r="FJ264" s="873">
        <v>0</v>
      </c>
      <c r="FK264" s="873">
        <v>0</v>
      </c>
      <c r="FL264" s="873">
        <v>0</v>
      </c>
      <c r="FM264" s="873">
        <v>0</v>
      </c>
      <c r="FN264" s="873">
        <v>0</v>
      </c>
      <c r="FO264" s="873">
        <v>-16352</v>
      </c>
      <c r="FP264" s="873">
        <v>0</v>
      </c>
      <c r="FQ264" s="873">
        <v>-16352</v>
      </c>
      <c r="FR264" s="873">
        <v>-125</v>
      </c>
      <c r="FS264" s="873">
        <v>0</v>
      </c>
      <c r="FT264" s="873">
        <v>-125</v>
      </c>
      <c r="FU264" s="873">
        <v>-5821</v>
      </c>
      <c r="FV264" s="873">
        <v>0</v>
      </c>
      <c r="FW264" s="873">
        <v>-5821</v>
      </c>
      <c r="FX264" s="873">
        <v>-67</v>
      </c>
      <c r="FY264" s="873">
        <v>0</v>
      </c>
      <c r="FZ264" s="873">
        <v>-67</v>
      </c>
      <c r="GA264" s="873">
        <v>0</v>
      </c>
      <c r="GB264" s="873">
        <v>0</v>
      </c>
      <c r="GC264" s="873">
        <v>0</v>
      </c>
      <c r="GD264" s="873">
        <v>-16122339</v>
      </c>
      <c r="GE264" s="873">
        <v>0</v>
      </c>
      <c r="GF264" s="873">
        <v>-16122339</v>
      </c>
      <c r="GG264" s="873">
        <v>-56333</v>
      </c>
      <c r="GH264" s="873">
        <v>0</v>
      </c>
      <c r="GI264" s="873">
        <v>-56333</v>
      </c>
      <c r="GJ264" s="873">
        <v>-270145</v>
      </c>
      <c r="GK264" s="873">
        <v>0</v>
      </c>
      <c r="GL264" s="873">
        <v>-270145</v>
      </c>
      <c r="GM264" s="873">
        <v>-16470748</v>
      </c>
      <c r="GN264" s="873">
        <v>0</v>
      </c>
      <c r="GO264" s="873">
        <v>-16470748</v>
      </c>
      <c r="GP264" s="873">
        <v>0</v>
      </c>
      <c r="GQ264" s="873">
        <v>0</v>
      </c>
      <c r="GR264" s="873">
        <v>0</v>
      </c>
      <c r="GS264" s="873">
        <v>0</v>
      </c>
      <c r="GT264" s="873">
        <v>0</v>
      </c>
      <c r="GU264" s="873">
        <v>0</v>
      </c>
      <c r="GV264" s="873">
        <v>0</v>
      </c>
      <c r="GW264" s="873">
        <v>0</v>
      </c>
      <c r="GX264" s="873">
        <v>0</v>
      </c>
      <c r="GY264" s="873">
        <v>41962486</v>
      </c>
      <c r="GZ264" s="873">
        <v>0</v>
      </c>
      <c r="HA264" s="873">
        <v>41962486</v>
      </c>
      <c r="HB264" s="873">
        <v>164765</v>
      </c>
      <c r="HC264" s="873">
        <v>0</v>
      </c>
      <c r="HD264" s="873">
        <v>164765</v>
      </c>
      <c r="HE264" s="873">
        <v>-4208059</v>
      </c>
      <c r="HF264" s="873">
        <v>0</v>
      </c>
      <c r="HG264" s="873">
        <v>-4208059</v>
      </c>
      <c r="HH264" s="873">
        <v>-1778100</v>
      </c>
      <c r="HI264" s="873">
        <v>0</v>
      </c>
      <c r="HJ264" s="873">
        <v>-1778100</v>
      </c>
      <c r="HK264" s="873">
        <v>-53660</v>
      </c>
      <c r="HL264" s="873">
        <v>0</v>
      </c>
      <c r="HM264" s="873">
        <v>-53660</v>
      </c>
      <c r="HN264" s="873">
        <v>-16470748</v>
      </c>
      <c r="HO264" s="873">
        <v>0</v>
      </c>
      <c r="HP264" s="873">
        <v>-16470748</v>
      </c>
      <c r="HQ264" s="873">
        <v>0</v>
      </c>
      <c r="HR264" s="873">
        <v>0</v>
      </c>
      <c r="HS264" s="873">
        <v>0</v>
      </c>
      <c r="HT264" s="873">
        <v>-22345802</v>
      </c>
      <c r="HU264" s="873">
        <v>0</v>
      </c>
      <c r="HV264" s="873">
        <v>-22345802</v>
      </c>
      <c r="HW264" s="873">
        <v>19616684</v>
      </c>
      <c r="HX264" s="873">
        <v>0</v>
      </c>
      <c r="HY264" s="873">
        <v>19616684</v>
      </c>
      <c r="HZ264" s="870" t="s">
        <v>692</v>
      </c>
      <c r="IA264" s="870" t="s">
        <v>687</v>
      </c>
      <c r="IB264" s="870" t="s">
        <v>1907</v>
      </c>
      <c r="IC264" s="870" t="s">
        <v>2735</v>
      </c>
      <c r="ID264" s="870" t="s">
        <v>3000</v>
      </c>
    </row>
    <row r="265" spans="1:238" x14ac:dyDescent="0.2">
      <c r="A265" s="870" t="s">
        <v>3069</v>
      </c>
      <c r="B265" s="870" t="s">
        <v>575</v>
      </c>
      <c r="C265" s="870" t="s">
        <v>574</v>
      </c>
      <c r="D265" s="873">
        <v>73567825</v>
      </c>
      <c r="E265" s="873">
        <v>0</v>
      </c>
      <c r="F265" s="873">
        <v>73567825</v>
      </c>
      <c r="G265" s="873">
        <v>-207065</v>
      </c>
      <c r="H265" s="873">
        <v>0</v>
      </c>
      <c r="I265" s="873">
        <v>-207065</v>
      </c>
      <c r="J265" s="873">
        <v>-208217</v>
      </c>
      <c r="K265" s="873">
        <v>0</v>
      </c>
      <c r="L265" s="873">
        <v>-208217</v>
      </c>
      <c r="M265" s="873">
        <v>131945</v>
      </c>
      <c r="N265" s="873">
        <v>0</v>
      </c>
      <c r="O265" s="873">
        <v>131945</v>
      </c>
      <c r="P265" s="873">
        <v>165065</v>
      </c>
      <c r="Q265" s="873">
        <v>0</v>
      </c>
      <c r="R265" s="873">
        <v>165065</v>
      </c>
      <c r="S265" s="873">
        <v>-42147</v>
      </c>
      <c r="T265" s="873">
        <v>0</v>
      </c>
      <c r="U265" s="873">
        <v>-42147</v>
      </c>
      <c r="V265" s="873">
        <v>46646</v>
      </c>
      <c r="W265" s="873">
        <v>0</v>
      </c>
      <c r="X265" s="873">
        <v>46646</v>
      </c>
      <c r="Y265" s="873">
        <v>-5171265</v>
      </c>
      <c r="Z265" s="873">
        <v>0</v>
      </c>
      <c r="AA265" s="873">
        <v>-5171265</v>
      </c>
      <c r="AB265" s="873">
        <v>-9410</v>
      </c>
      <c r="AC265" s="873">
        <v>0</v>
      </c>
      <c r="AD265" s="873">
        <v>-9410</v>
      </c>
      <c r="AE265" s="873">
        <v>-310305</v>
      </c>
      <c r="AF265" s="873">
        <v>0</v>
      </c>
      <c r="AG265" s="873">
        <v>-310305</v>
      </c>
      <c r="AH265" s="873">
        <v>-1781</v>
      </c>
      <c r="AI265" s="873">
        <v>0</v>
      </c>
      <c r="AJ265" s="873">
        <v>-1781</v>
      </c>
      <c r="AK265" s="873">
        <v>0</v>
      </c>
      <c r="AL265" s="873">
        <v>0</v>
      </c>
      <c r="AM265" s="873">
        <v>0</v>
      </c>
      <c r="AN265" s="873">
        <v>-28946</v>
      </c>
      <c r="AO265" s="873">
        <v>0</v>
      </c>
      <c r="AP265" s="873">
        <v>-28946</v>
      </c>
      <c r="AQ265" s="873">
        <v>0</v>
      </c>
      <c r="AR265" s="873">
        <v>0</v>
      </c>
      <c r="AS265" s="873">
        <v>0</v>
      </c>
      <c r="AT265" s="873">
        <v>-279578</v>
      </c>
      <c r="AU265" s="873">
        <v>0</v>
      </c>
      <c r="AV265" s="873">
        <v>-279578</v>
      </c>
      <c r="AW265" s="873">
        <v>-2410</v>
      </c>
      <c r="AX265" s="873">
        <v>0</v>
      </c>
      <c r="AY265" s="873">
        <v>-2410</v>
      </c>
      <c r="AZ265" s="873">
        <v>1420155</v>
      </c>
      <c r="BA265" s="873">
        <v>0</v>
      </c>
      <c r="BB265" s="873">
        <v>1420155</v>
      </c>
      <c r="BC265" s="873">
        <v>36671</v>
      </c>
      <c r="BD265" s="873">
        <v>0</v>
      </c>
      <c r="BE265" s="873">
        <v>36671</v>
      </c>
      <c r="BF265" s="873">
        <v>-7653221</v>
      </c>
      <c r="BG265" s="873">
        <v>0</v>
      </c>
      <c r="BH265" s="873">
        <v>-7653221</v>
      </c>
      <c r="BI265" s="873">
        <v>-209589</v>
      </c>
      <c r="BJ265" s="873">
        <v>0</v>
      </c>
      <c r="BK265" s="873">
        <v>-209589</v>
      </c>
      <c r="BL265" s="873">
        <v>-38134</v>
      </c>
      <c r="BM265" s="873">
        <v>0</v>
      </c>
      <c r="BN265" s="873">
        <v>-38134</v>
      </c>
      <c r="BO265" s="873">
        <v>0</v>
      </c>
      <c r="BP265" s="873">
        <v>0</v>
      </c>
      <c r="BQ265" s="873">
        <v>0</v>
      </c>
      <c r="BR265" s="873">
        <v>0</v>
      </c>
      <c r="BS265" s="873">
        <v>0</v>
      </c>
      <c r="BT265" s="873">
        <v>0</v>
      </c>
      <c r="BU265" s="873">
        <v>0</v>
      </c>
      <c r="BV265" s="873">
        <v>0</v>
      </c>
      <c r="BW265" s="873">
        <v>0</v>
      </c>
      <c r="BX265" s="873">
        <v>0</v>
      </c>
      <c r="BY265" s="873">
        <v>0</v>
      </c>
      <c r="BZ265" s="873">
        <v>0</v>
      </c>
      <c r="CA265" s="873">
        <v>0</v>
      </c>
      <c r="CB265" s="873">
        <v>0</v>
      </c>
      <c r="CC265" s="873">
        <v>0</v>
      </c>
      <c r="CD265" s="873">
        <v>-11925688</v>
      </c>
      <c r="CE265" s="873">
        <v>0</v>
      </c>
      <c r="CF265" s="873">
        <v>-11925688</v>
      </c>
      <c r="CG265" s="873">
        <v>-59272</v>
      </c>
      <c r="CH265" s="873">
        <v>0</v>
      </c>
      <c r="CI265" s="873">
        <v>-59272</v>
      </c>
      <c r="CJ265" s="873">
        <v>-9798</v>
      </c>
      <c r="CK265" s="873">
        <v>0</v>
      </c>
      <c r="CL265" s="873">
        <v>-9798</v>
      </c>
      <c r="CM265" s="873">
        <v>-1494986</v>
      </c>
      <c r="CN265" s="873">
        <v>0</v>
      </c>
      <c r="CO265" s="873">
        <v>-1494986</v>
      </c>
      <c r="CP265" s="873">
        <v>-9300</v>
      </c>
      <c r="CQ265" s="873">
        <v>0</v>
      </c>
      <c r="CR265" s="873">
        <v>-9300</v>
      </c>
      <c r="CS265" s="873">
        <v>-1573356</v>
      </c>
      <c r="CT265" s="873">
        <v>0</v>
      </c>
      <c r="CU265" s="873">
        <v>-1573356</v>
      </c>
      <c r="CV265" s="873">
        <v>0</v>
      </c>
      <c r="CW265" s="873">
        <v>0</v>
      </c>
      <c r="CX265" s="873">
        <v>0</v>
      </c>
      <c r="CY265" s="873">
        <v>0</v>
      </c>
      <c r="CZ265" s="873">
        <v>0</v>
      </c>
      <c r="DA265" s="873">
        <v>0</v>
      </c>
      <c r="DB265" s="873">
        <v>-48009</v>
      </c>
      <c r="DC265" s="873">
        <v>0</v>
      </c>
      <c r="DD265" s="873">
        <v>-48009</v>
      </c>
      <c r="DE265" s="873">
        <v>-18847</v>
      </c>
      <c r="DF265" s="873">
        <v>0</v>
      </c>
      <c r="DG265" s="873">
        <v>-18847</v>
      </c>
      <c r="DH265" s="873">
        <v>0</v>
      </c>
      <c r="DI265" s="873">
        <v>0</v>
      </c>
      <c r="DJ265" s="873">
        <v>0</v>
      </c>
      <c r="DK265" s="873">
        <v>0</v>
      </c>
      <c r="DL265" s="873">
        <v>0</v>
      </c>
      <c r="DM265" s="873">
        <v>0</v>
      </c>
      <c r="DN265" s="873">
        <v>0</v>
      </c>
      <c r="DO265" s="873">
        <v>0</v>
      </c>
      <c r="DP265" s="873">
        <v>0</v>
      </c>
      <c r="DQ265" s="873">
        <v>0</v>
      </c>
      <c r="DR265" s="873">
        <v>0</v>
      </c>
      <c r="DS265" s="873">
        <v>0</v>
      </c>
      <c r="DT265" s="873">
        <v>0</v>
      </c>
      <c r="DU265" s="873">
        <v>0</v>
      </c>
      <c r="DV265" s="873">
        <v>0</v>
      </c>
      <c r="DW265" s="873">
        <v>0</v>
      </c>
      <c r="DX265" s="873">
        <v>0</v>
      </c>
      <c r="DY265" s="873">
        <v>0</v>
      </c>
      <c r="DZ265" s="873">
        <v>0</v>
      </c>
      <c r="EA265" s="873">
        <v>0</v>
      </c>
      <c r="EB265" s="873">
        <v>0</v>
      </c>
      <c r="EC265" s="873">
        <v>0</v>
      </c>
      <c r="ED265" s="873">
        <v>0</v>
      </c>
      <c r="EE265" s="873">
        <v>0</v>
      </c>
      <c r="EF265" s="873">
        <v>0</v>
      </c>
      <c r="EG265" s="873">
        <v>0</v>
      </c>
      <c r="EH265" s="873">
        <v>-66856</v>
      </c>
      <c r="EI265" s="873">
        <v>0</v>
      </c>
      <c r="EJ265" s="873">
        <v>-66856</v>
      </c>
      <c r="EK265" s="873">
        <v>0</v>
      </c>
      <c r="EL265" s="873">
        <v>0</v>
      </c>
      <c r="EM265" s="873">
        <v>0</v>
      </c>
      <c r="EN265" s="873">
        <v>0</v>
      </c>
      <c r="EO265" s="873">
        <v>0</v>
      </c>
      <c r="EP265" s="873">
        <v>0</v>
      </c>
      <c r="EQ265" s="873">
        <v>0</v>
      </c>
      <c r="ER265" s="873">
        <v>0</v>
      </c>
      <c r="ES265" s="873">
        <v>0</v>
      </c>
      <c r="ET265" s="873">
        <v>0</v>
      </c>
      <c r="EU265" s="873">
        <v>0</v>
      </c>
      <c r="EV265" s="873">
        <v>0</v>
      </c>
      <c r="EW265" s="873">
        <v>0</v>
      </c>
      <c r="EX265" s="873">
        <v>0</v>
      </c>
      <c r="EY265" s="873">
        <v>0</v>
      </c>
      <c r="EZ265" s="873">
        <v>0</v>
      </c>
      <c r="FA265" s="873">
        <v>0</v>
      </c>
      <c r="FB265" s="873">
        <v>0</v>
      </c>
      <c r="FC265" s="873">
        <v>0</v>
      </c>
      <c r="FD265" s="873">
        <v>0</v>
      </c>
      <c r="FE265" s="873">
        <v>0</v>
      </c>
      <c r="FF265" s="873">
        <v>0</v>
      </c>
      <c r="FG265" s="873">
        <v>0</v>
      </c>
      <c r="FH265" s="873">
        <v>0</v>
      </c>
      <c r="FI265" s="873">
        <v>0</v>
      </c>
      <c r="FJ265" s="873">
        <v>0</v>
      </c>
      <c r="FK265" s="873">
        <v>0</v>
      </c>
      <c r="FL265" s="873">
        <v>0</v>
      </c>
      <c r="FM265" s="873">
        <v>0</v>
      </c>
      <c r="FN265" s="873">
        <v>0</v>
      </c>
      <c r="FO265" s="873">
        <v>-16598</v>
      </c>
      <c r="FP265" s="873">
        <v>0</v>
      </c>
      <c r="FQ265" s="873">
        <v>-16598</v>
      </c>
      <c r="FR265" s="873">
        <v>-740</v>
      </c>
      <c r="FS265" s="873">
        <v>0</v>
      </c>
      <c r="FT265" s="873">
        <v>-740</v>
      </c>
      <c r="FU265" s="873">
        <v>-13242</v>
      </c>
      <c r="FV265" s="873">
        <v>0</v>
      </c>
      <c r="FW265" s="873">
        <v>-13242</v>
      </c>
      <c r="FX265" s="873">
        <v>4361</v>
      </c>
      <c r="FY265" s="873">
        <v>0</v>
      </c>
      <c r="FZ265" s="873">
        <v>4361</v>
      </c>
      <c r="GA265" s="873">
        <v>0</v>
      </c>
      <c r="GB265" s="873">
        <v>0</v>
      </c>
      <c r="GC265" s="873">
        <v>0</v>
      </c>
      <c r="GD265" s="873">
        <v>-27775289</v>
      </c>
      <c r="GE265" s="873">
        <v>0</v>
      </c>
      <c r="GF265" s="873">
        <v>-27775289</v>
      </c>
      <c r="GG265" s="873">
        <v>-68933</v>
      </c>
      <c r="GH265" s="873">
        <v>0</v>
      </c>
      <c r="GI265" s="873">
        <v>-68933</v>
      </c>
      <c r="GJ265" s="873">
        <v>-705024</v>
      </c>
      <c r="GK265" s="873">
        <v>0</v>
      </c>
      <c r="GL265" s="873">
        <v>-705024</v>
      </c>
      <c r="GM265" s="873">
        <v>-28575465</v>
      </c>
      <c r="GN265" s="873">
        <v>0</v>
      </c>
      <c r="GO265" s="873">
        <v>-28575465</v>
      </c>
      <c r="GP265" s="873">
        <v>0</v>
      </c>
      <c r="GQ265" s="873">
        <v>0</v>
      </c>
      <c r="GR265" s="873">
        <v>0</v>
      </c>
      <c r="GS265" s="873">
        <v>0</v>
      </c>
      <c r="GT265" s="873">
        <v>0</v>
      </c>
      <c r="GU265" s="873">
        <v>0</v>
      </c>
      <c r="GV265" s="873">
        <v>0</v>
      </c>
      <c r="GW265" s="873">
        <v>0</v>
      </c>
      <c r="GX265" s="873">
        <v>0</v>
      </c>
      <c r="GY265" s="873">
        <v>73360760</v>
      </c>
      <c r="GZ265" s="873">
        <v>0</v>
      </c>
      <c r="HA265" s="873">
        <v>73360760</v>
      </c>
      <c r="HB265" s="873">
        <v>46646</v>
      </c>
      <c r="HC265" s="873">
        <v>0</v>
      </c>
      <c r="HD265" s="873">
        <v>46646</v>
      </c>
      <c r="HE265" s="873">
        <v>-11925688</v>
      </c>
      <c r="HF265" s="873">
        <v>0</v>
      </c>
      <c r="HG265" s="873">
        <v>-11925688</v>
      </c>
      <c r="HH265" s="873">
        <v>-1573356</v>
      </c>
      <c r="HI265" s="873">
        <v>0</v>
      </c>
      <c r="HJ265" s="873">
        <v>-1573356</v>
      </c>
      <c r="HK265" s="873">
        <v>-66856</v>
      </c>
      <c r="HL265" s="873">
        <v>0</v>
      </c>
      <c r="HM265" s="873">
        <v>-66856</v>
      </c>
      <c r="HN265" s="873">
        <v>-28575465</v>
      </c>
      <c r="HO265" s="873">
        <v>0</v>
      </c>
      <c r="HP265" s="873">
        <v>-28575465</v>
      </c>
      <c r="HQ265" s="873">
        <v>0</v>
      </c>
      <c r="HR265" s="873">
        <v>0</v>
      </c>
      <c r="HS265" s="873">
        <v>0</v>
      </c>
      <c r="HT265" s="873">
        <v>-42094719</v>
      </c>
      <c r="HU265" s="873">
        <v>0</v>
      </c>
      <c r="HV265" s="873">
        <v>-42094719</v>
      </c>
      <c r="HW265" s="873">
        <v>31266041</v>
      </c>
      <c r="HX265" s="873">
        <v>0</v>
      </c>
      <c r="HY265" s="873">
        <v>31266041</v>
      </c>
      <c r="HZ265" s="870" t="s">
        <v>697</v>
      </c>
      <c r="IA265" s="870" t="s">
        <v>680</v>
      </c>
      <c r="IB265" s="870" t="s">
        <v>1908</v>
      </c>
      <c r="IC265" s="870" t="s">
        <v>2732</v>
      </c>
      <c r="ID265" s="870" t="s">
        <v>3001</v>
      </c>
    </row>
    <row r="266" spans="1:238" x14ac:dyDescent="0.2">
      <c r="A266" s="870" t="s">
        <v>3069</v>
      </c>
      <c r="B266" s="870" t="s">
        <v>577</v>
      </c>
      <c r="C266" s="870" t="s">
        <v>576</v>
      </c>
      <c r="D266" s="873">
        <v>65075023</v>
      </c>
      <c r="E266" s="873">
        <v>0</v>
      </c>
      <c r="F266" s="873">
        <v>65075023</v>
      </c>
      <c r="G266" s="873">
        <v>-2959668</v>
      </c>
      <c r="H266" s="873">
        <v>0</v>
      </c>
      <c r="I266" s="873">
        <v>-2959668</v>
      </c>
      <c r="J266" s="873">
        <v>-241117</v>
      </c>
      <c r="K266" s="873">
        <v>0</v>
      </c>
      <c r="L266" s="873">
        <v>-241117</v>
      </c>
      <c r="M266" s="873">
        <v>212577</v>
      </c>
      <c r="N266" s="873">
        <v>0</v>
      </c>
      <c r="O266" s="873">
        <v>212577</v>
      </c>
      <c r="P266" s="873">
        <v>85129</v>
      </c>
      <c r="Q266" s="873">
        <v>0</v>
      </c>
      <c r="R266" s="873">
        <v>85129</v>
      </c>
      <c r="S266" s="873">
        <v>166860</v>
      </c>
      <c r="T266" s="873">
        <v>0</v>
      </c>
      <c r="U266" s="873">
        <v>166860</v>
      </c>
      <c r="V266" s="873">
        <v>223449</v>
      </c>
      <c r="W266" s="873">
        <v>0</v>
      </c>
      <c r="X266" s="873">
        <v>223449</v>
      </c>
      <c r="Y266" s="873">
        <v>-6241606</v>
      </c>
      <c r="Z266" s="873">
        <v>0</v>
      </c>
      <c r="AA266" s="873">
        <v>-6241606</v>
      </c>
      <c r="AB266" s="873">
        <v>-12986</v>
      </c>
      <c r="AC266" s="873">
        <v>0</v>
      </c>
      <c r="AD266" s="873">
        <v>-12986</v>
      </c>
      <c r="AE266" s="873">
        <v>-140898</v>
      </c>
      <c r="AF266" s="873">
        <v>0</v>
      </c>
      <c r="AG266" s="873">
        <v>-140898</v>
      </c>
      <c r="AH266" s="873">
        <v>0</v>
      </c>
      <c r="AI266" s="873">
        <v>0</v>
      </c>
      <c r="AJ266" s="873">
        <v>0</v>
      </c>
      <c r="AK266" s="873">
        <v>0</v>
      </c>
      <c r="AL266" s="873">
        <v>0</v>
      </c>
      <c r="AM266" s="873">
        <v>0</v>
      </c>
      <c r="AN266" s="873">
        <v>0</v>
      </c>
      <c r="AO266" s="873">
        <v>0</v>
      </c>
      <c r="AP266" s="873">
        <v>0</v>
      </c>
      <c r="AQ266" s="873">
        <v>0</v>
      </c>
      <c r="AR266" s="873">
        <v>0</v>
      </c>
      <c r="AS266" s="873">
        <v>0</v>
      </c>
      <c r="AT266" s="873">
        <v>-140898</v>
      </c>
      <c r="AU266" s="873">
        <v>0</v>
      </c>
      <c r="AV266" s="873">
        <v>-140898</v>
      </c>
      <c r="AW266" s="873">
        <v>335</v>
      </c>
      <c r="AX266" s="873">
        <v>0</v>
      </c>
      <c r="AY266" s="873">
        <v>335</v>
      </c>
      <c r="AZ266" s="873">
        <v>1212653</v>
      </c>
      <c r="BA266" s="873">
        <v>0</v>
      </c>
      <c r="BB266" s="873">
        <v>1212653</v>
      </c>
      <c r="BC266" s="873">
        <v>-60594</v>
      </c>
      <c r="BD266" s="873">
        <v>0</v>
      </c>
      <c r="BE266" s="873">
        <v>-60594</v>
      </c>
      <c r="BF266" s="873">
        <v>-3544839</v>
      </c>
      <c r="BG266" s="873">
        <v>0</v>
      </c>
      <c r="BH266" s="873">
        <v>-3544839</v>
      </c>
      <c r="BI266" s="873">
        <v>7224</v>
      </c>
      <c r="BJ266" s="873">
        <v>0</v>
      </c>
      <c r="BK266" s="873">
        <v>7224</v>
      </c>
      <c r="BL266" s="873">
        <v>-103930</v>
      </c>
      <c r="BM266" s="873">
        <v>0</v>
      </c>
      <c r="BN266" s="873">
        <v>-103930</v>
      </c>
      <c r="BO266" s="873">
        <v>0</v>
      </c>
      <c r="BP266" s="873">
        <v>0</v>
      </c>
      <c r="BQ266" s="873">
        <v>0</v>
      </c>
      <c r="BR266" s="873">
        <v>-23387</v>
      </c>
      <c r="BS266" s="873">
        <v>0</v>
      </c>
      <c r="BT266" s="873">
        <v>-23387</v>
      </c>
      <c r="BU266" s="873">
        <v>25</v>
      </c>
      <c r="BV266" s="873">
        <v>0</v>
      </c>
      <c r="BW266" s="873">
        <v>25</v>
      </c>
      <c r="BX266" s="873">
        <v>0</v>
      </c>
      <c r="BY266" s="873">
        <v>0</v>
      </c>
      <c r="BZ266" s="873">
        <v>0</v>
      </c>
      <c r="CA266" s="873">
        <v>0</v>
      </c>
      <c r="CB266" s="873">
        <v>0</v>
      </c>
      <c r="CC266" s="873">
        <v>0</v>
      </c>
      <c r="CD266" s="873">
        <v>-8895352</v>
      </c>
      <c r="CE266" s="873">
        <v>0</v>
      </c>
      <c r="CF266" s="873">
        <v>-8895352</v>
      </c>
      <c r="CG266" s="873">
        <v>-34825</v>
      </c>
      <c r="CH266" s="873">
        <v>0</v>
      </c>
      <c r="CI266" s="873">
        <v>-34825</v>
      </c>
      <c r="CJ266" s="873">
        <v>0</v>
      </c>
      <c r="CK266" s="873">
        <v>0</v>
      </c>
      <c r="CL266" s="873">
        <v>0</v>
      </c>
      <c r="CM266" s="873">
        <v>-1558422</v>
      </c>
      <c r="CN266" s="873">
        <v>0</v>
      </c>
      <c r="CO266" s="873">
        <v>-1558422</v>
      </c>
      <c r="CP266" s="873">
        <v>-208071</v>
      </c>
      <c r="CQ266" s="873">
        <v>0</v>
      </c>
      <c r="CR266" s="873">
        <v>-208071</v>
      </c>
      <c r="CS266" s="873">
        <v>-1801318</v>
      </c>
      <c r="CT266" s="873">
        <v>0</v>
      </c>
      <c r="CU266" s="873">
        <v>-1801318</v>
      </c>
      <c r="CV266" s="873">
        <v>-222580</v>
      </c>
      <c r="CW266" s="873">
        <v>0</v>
      </c>
      <c r="CX266" s="873">
        <v>-222580</v>
      </c>
      <c r="CY266" s="873">
        <v>7222</v>
      </c>
      <c r="CZ266" s="873">
        <v>0</v>
      </c>
      <c r="DA266" s="873">
        <v>7222</v>
      </c>
      <c r="DB266" s="873">
        <v>-111126</v>
      </c>
      <c r="DC266" s="873">
        <v>0</v>
      </c>
      <c r="DD266" s="873">
        <v>-111126</v>
      </c>
      <c r="DE266" s="873">
        <v>-2674</v>
      </c>
      <c r="DF266" s="873">
        <v>0</v>
      </c>
      <c r="DG266" s="873">
        <v>-2674</v>
      </c>
      <c r="DH266" s="873">
        <v>-25982</v>
      </c>
      <c r="DI266" s="873">
        <v>0</v>
      </c>
      <c r="DJ266" s="873">
        <v>-25982</v>
      </c>
      <c r="DK266" s="873">
        <v>0</v>
      </c>
      <c r="DL266" s="873">
        <v>0</v>
      </c>
      <c r="DM266" s="873">
        <v>0</v>
      </c>
      <c r="DN266" s="873">
        <v>0</v>
      </c>
      <c r="DO266" s="873">
        <v>0</v>
      </c>
      <c r="DP266" s="873">
        <v>0</v>
      </c>
      <c r="DQ266" s="873">
        <v>0</v>
      </c>
      <c r="DR266" s="873">
        <v>0</v>
      </c>
      <c r="DS266" s="873">
        <v>0</v>
      </c>
      <c r="DT266" s="873">
        <v>-16342</v>
      </c>
      <c r="DU266" s="873">
        <v>0</v>
      </c>
      <c r="DV266" s="873">
        <v>-16342</v>
      </c>
      <c r="DW266" s="873">
        <v>0</v>
      </c>
      <c r="DX266" s="873">
        <v>0</v>
      </c>
      <c r="DY266" s="873">
        <v>0</v>
      </c>
      <c r="DZ266" s="873">
        <v>0</v>
      </c>
      <c r="EA266" s="873">
        <v>0</v>
      </c>
      <c r="EB266" s="873">
        <v>0</v>
      </c>
      <c r="EC266" s="873">
        <v>0</v>
      </c>
      <c r="ED266" s="873">
        <v>0</v>
      </c>
      <c r="EE266" s="873">
        <v>0</v>
      </c>
      <c r="EF266" s="873">
        <v>0</v>
      </c>
      <c r="EG266" s="873">
        <v>0</v>
      </c>
      <c r="EH266" s="873">
        <v>-371482</v>
      </c>
      <c r="EI266" s="873">
        <v>0</v>
      </c>
      <c r="EJ266" s="873">
        <v>-371482</v>
      </c>
      <c r="EK266" s="873">
        <v>0</v>
      </c>
      <c r="EL266" s="873">
        <v>0</v>
      </c>
      <c r="EM266" s="873">
        <v>0</v>
      </c>
      <c r="EN266" s="873">
        <v>0</v>
      </c>
      <c r="EO266" s="873">
        <v>0</v>
      </c>
      <c r="EP266" s="873">
        <v>0</v>
      </c>
      <c r="EQ266" s="873">
        <v>-58838</v>
      </c>
      <c r="ER266" s="873">
        <v>0</v>
      </c>
      <c r="ES266" s="873">
        <v>-58838</v>
      </c>
      <c r="ET266" s="873">
        <v>0</v>
      </c>
      <c r="EU266" s="873">
        <v>0</v>
      </c>
      <c r="EV266" s="873">
        <v>0</v>
      </c>
      <c r="EW266" s="873">
        <v>0</v>
      </c>
      <c r="EX266" s="873">
        <v>0</v>
      </c>
      <c r="EY266" s="873">
        <v>0</v>
      </c>
      <c r="EZ266" s="873">
        <v>0</v>
      </c>
      <c r="FA266" s="873">
        <v>0</v>
      </c>
      <c r="FB266" s="873">
        <v>0</v>
      </c>
      <c r="FC266" s="873">
        <v>-23387</v>
      </c>
      <c r="FD266" s="873">
        <v>0</v>
      </c>
      <c r="FE266" s="873">
        <v>-23387</v>
      </c>
      <c r="FF266" s="873">
        <v>25</v>
      </c>
      <c r="FG266" s="873">
        <v>0</v>
      </c>
      <c r="FH266" s="873">
        <v>25</v>
      </c>
      <c r="FI266" s="873">
        <v>-1500</v>
      </c>
      <c r="FJ266" s="873">
        <v>0</v>
      </c>
      <c r="FK266" s="873">
        <v>-1500</v>
      </c>
      <c r="FL266" s="873">
        <v>0</v>
      </c>
      <c r="FM266" s="873">
        <v>0</v>
      </c>
      <c r="FN266" s="873">
        <v>0</v>
      </c>
      <c r="FO266" s="873">
        <v>-40924</v>
      </c>
      <c r="FP266" s="873">
        <v>0</v>
      </c>
      <c r="FQ266" s="873">
        <v>-40924</v>
      </c>
      <c r="FR266" s="873">
        <v>0</v>
      </c>
      <c r="FS266" s="873">
        <v>0</v>
      </c>
      <c r="FT266" s="873">
        <v>0</v>
      </c>
      <c r="FU266" s="873">
        <v>-4711</v>
      </c>
      <c r="FV266" s="873">
        <v>0</v>
      </c>
      <c r="FW266" s="873">
        <v>-4711</v>
      </c>
      <c r="FX266" s="873">
        <v>0</v>
      </c>
      <c r="FY266" s="873">
        <v>0</v>
      </c>
      <c r="FZ266" s="873">
        <v>0</v>
      </c>
      <c r="GA266" s="873">
        <v>839</v>
      </c>
      <c r="GB266" s="873">
        <v>0</v>
      </c>
      <c r="GC266" s="873">
        <v>839</v>
      </c>
      <c r="GD266" s="873">
        <v>-16337794</v>
      </c>
      <c r="GE266" s="873">
        <v>0</v>
      </c>
      <c r="GF266" s="873">
        <v>-16337794</v>
      </c>
      <c r="GG266" s="873">
        <v>0</v>
      </c>
      <c r="GH266" s="873">
        <v>0</v>
      </c>
      <c r="GI266" s="873">
        <v>0</v>
      </c>
      <c r="GJ266" s="873">
        <v>-88663</v>
      </c>
      <c r="GK266" s="873">
        <v>0</v>
      </c>
      <c r="GL266" s="873">
        <v>-88663</v>
      </c>
      <c r="GM266" s="873">
        <v>-16554953</v>
      </c>
      <c r="GN266" s="873">
        <v>0</v>
      </c>
      <c r="GO266" s="873">
        <v>-16554953</v>
      </c>
      <c r="GP266" s="873">
        <v>0</v>
      </c>
      <c r="GQ266" s="873">
        <v>0</v>
      </c>
      <c r="GR266" s="873">
        <v>0</v>
      </c>
      <c r="GS266" s="873">
        <v>0</v>
      </c>
      <c r="GT266" s="873">
        <v>0</v>
      </c>
      <c r="GU266" s="873">
        <v>0</v>
      </c>
      <c r="GV266" s="873">
        <v>0</v>
      </c>
      <c r="GW266" s="873">
        <v>0</v>
      </c>
      <c r="GX266" s="873">
        <v>0</v>
      </c>
      <c r="GY266" s="873">
        <v>62115355</v>
      </c>
      <c r="GZ266" s="873">
        <v>0</v>
      </c>
      <c r="HA266" s="873">
        <v>62115355</v>
      </c>
      <c r="HB266" s="873">
        <v>223449</v>
      </c>
      <c r="HC266" s="873">
        <v>0</v>
      </c>
      <c r="HD266" s="873">
        <v>223449</v>
      </c>
      <c r="HE266" s="873">
        <v>-8895352</v>
      </c>
      <c r="HF266" s="873">
        <v>0</v>
      </c>
      <c r="HG266" s="873">
        <v>-8895352</v>
      </c>
      <c r="HH266" s="873">
        <v>-1801318</v>
      </c>
      <c r="HI266" s="873">
        <v>0</v>
      </c>
      <c r="HJ266" s="873">
        <v>-1801318</v>
      </c>
      <c r="HK266" s="873">
        <v>-371482</v>
      </c>
      <c r="HL266" s="873">
        <v>0</v>
      </c>
      <c r="HM266" s="873">
        <v>-371482</v>
      </c>
      <c r="HN266" s="873">
        <v>-16554953</v>
      </c>
      <c r="HO266" s="873">
        <v>0</v>
      </c>
      <c r="HP266" s="873">
        <v>-16554953</v>
      </c>
      <c r="HQ266" s="873">
        <v>0</v>
      </c>
      <c r="HR266" s="873">
        <v>0</v>
      </c>
      <c r="HS266" s="873">
        <v>0</v>
      </c>
      <c r="HT266" s="873">
        <v>-27399656</v>
      </c>
      <c r="HU266" s="873">
        <v>0</v>
      </c>
      <c r="HV266" s="873">
        <v>-27399656</v>
      </c>
      <c r="HW266" s="873">
        <v>34715699</v>
      </c>
      <c r="HX266" s="873">
        <v>0</v>
      </c>
      <c r="HY266" s="873">
        <v>34715699</v>
      </c>
      <c r="HZ266" s="870" t="s">
        <v>715</v>
      </c>
      <c r="IA266" s="870" t="s">
        <v>714</v>
      </c>
      <c r="IB266" s="870" t="s">
        <v>1907</v>
      </c>
      <c r="IC266" s="870" t="s">
        <v>2735</v>
      </c>
      <c r="ID266" s="870" t="s">
        <v>3002</v>
      </c>
    </row>
    <row r="267" spans="1:238" x14ac:dyDescent="0.2">
      <c r="A267" s="870" t="s">
        <v>3069</v>
      </c>
      <c r="B267" s="870" t="s">
        <v>579</v>
      </c>
      <c r="C267" s="870" t="s">
        <v>578</v>
      </c>
      <c r="D267" s="873">
        <v>128773962</v>
      </c>
      <c r="E267" s="873">
        <v>0</v>
      </c>
      <c r="F267" s="873">
        <v>128773962</v>
      </c>
      <c r="G267" s="873">
        <v>-2550272</v>
      </c>
      <c r="H267" s="873">
        <v>0</v>
      </c>
      <c r="I267" s="873">
        <v>-2550272</v>
      </c>
      <c r="J267" s="873">
        <v>-179179</v>
      </c>
      <c r="K267" s="873">
        <v>0</v>
      </c>
      <c r="L267" s="873">
        <v>-179179</v>
      </c>
      <c r="M267" s="873">
        <v>249317</v>
      </c>
      <c r="N267" s="873">
        <v>0</v>
      </c>
      <c r="O267" s="873">
        <v>249317</v>
      </c>
      <c r="P267" s="873">
        <v>1707830</v>
      </c>
      <c r="Q267" s="873">
        <v>0</v>
      </c>
      <c r="R267" s="873">
        <v>1707830</v>
      </c>
      <c r="S267" s="873">
        <v>-91725</v>
      </c>
      <c r="T267" s="873">
        <v>0</v>
      </c>
      <c r="U267" s="873">
        <v>-91725</v>
      </c>
      <c r="V267" s="873">
        <v>1686243</v>
      </c>
      <c r="W267" s="873">
        <v>0</v>
      </c>
      <c r="X267" s="873">
        <v>1686243</v>
      </c>
      <c r="Y267" s="873">
        <v>-5757253</v>
      </c>
      <c r="Z267" s="873">
        <v>0</v>
      </c>
      <c r="AA267" s="873">
        <v>-5757253</v>
      </c>
      <c r="AB267" s="873">
        <v>-13608</v>
      </c>
      <c r="AC267" s="873">
        <v>0</v>
      </c>
      <c r="AD267" s="873">
        <v>-13608</v>
      </c>
      <c r="AE267" s="873">
        <v>-326472</v>
      </c>
      <c r="AF267" s="873">
        <v>0</v>
      </c>
      <c r="AG267" s="873">
        <v>-326472</v>
      </c>
      <c r="AH267" s="873">
        <v>-7407</v>
      </c>
      <c r="AI267" s="873">
        <v>0</v>
      </c>
      <c r="AJ267" s="873">
        <v>-7407</v>
      </c>
      <c r="AK267" s="873">
        <v>0</v>
      </c>
      <c r="AL267" s="873">
        <v>0</v>
      </c>
      <c r="AM267" s="873">
        <v>0</v>
      </c>
      <c r="AN267" s="873">
        <v>-38664</v>
      </c>
      <c r="AO267" s="873">
        <v>0</v>
      </c>
      <c r="AP267" s="873">
        <v>-38664</v>
      </c>
      <c r="AQ267" s="873">
        <v>0</v>
      </c>
      <c r="AR267" s="873">
        <v>0</v>
      </c>
      <c r="AS267" s="873">
        <v>0</v>
      </c>
      <c r="AT267" s="873">
        <v>-280401</v>
      </c>
      <c r="AU267" s="873">
        <v>0</v>
      </c>
      <c r="AV267" s="873">
        <v>-280401</v>
      </c>
      <c r="AW267" s="873">
        <v>-14071</v>
      </c>
      <c r="AX267" s="873">
        <v>0</v>
      </c>
      <c r="AY267" s="873">
        <v>-14071</v>
      </c>
      <c r="AZ267" s="873">
        <v>2764809</v>
      </c>
      <c r="BA267" s="873">
        <v>0</v>
      </c>
      <c r="BB267" s="873">
        <v>2764809</v>
      </c>
      <c r="BC267" s="873">
        <v>-378</v>
      </c>
      <c r="BD267" s="873">
        <v>0</v>
      </c>
      <c r="BE267" s="873">
        <v>-378</v>
      </c>
      <c r="BF267" s="873">
        <v>-7300588</v>
      </c>
      <c r="BG267" s="873">
        <v>0</v>
      </c>
      <c r="BH267" s="873">
        <v>-7300588</v>
      </c>
      <c r="BI267" s="873">
        <v>-73599</v>
      </c>
      <c r="BJ267" s="873">
        <v>0</v>
      </c>
      <c r="BK267" s="873">
        <v>-73599</v>
      </c>
      <c r="BL267" s="873">
        <v>-90194</v>
      </c>
      <c r="BM267" s="873">
        <v>0</v>
      </c>
      <c r="BN267" s="873">
        <v>-90194</v>
      </c>
      <c r="BO267" s="873">
        <v>0</v>
      </c>
      <c r="BP267" s="873">
        <v>0</v>
      </c>
      <c r="BQ267" s="873">
        <v>0</v>
      </c>
      <c r="BR267" s="873">
        <v>-5296</v>
      </c>
      <c r="BS267" s="873">
        <v>0</v>
      </c>
      <c r="BT267" s="873">
        <v>-5296</v>
      </c>
      <c r="BU267" s="873">
        <v>945</v>
      </c>
      <c r="BV267" s="873">
        <v>0</v>
      </c>
      <c r="BW267" s="873">
        <v>945</v>
      </c>
      <c r="BX267" s="873">
        <v>0</v>
      </c>
      <c r="BY267" s="873">
        <v>0</v>
      </c>
      <c r="BZ267" s="873">
        <v>0</v>
      </c>
      <c r="CA267" s="873">
        <v>0</v>
      </c>
      <c r="CB267" s="873">
        <v>0</v>
      </c>
      <c r="CC267" s="873">
        <v>0</v>
      </c>
      <c r="CD267" s="873">
        <v>-10788026</v>
      </c>
      <c r="CE267" s="873">
        <v>0</v>
      </c>
      <c r="CF267" s="873">
        <v>-10788026</v>
      </c>
      <c r="CG267" s="873">
        <v>-142049</v>
      </c>
      <c r="CH267" s="873">
        <v>0</v>
      </c>
      <c r="CI267" s="873">
        <v>-142049</v>
      </c>
      <c r="CJ267" s="873">
        <v>-27871</v>
      </c>
      <c r="CK267" s="873">
        <v>0</v>
      </c>
      <c r="CL267" s="873">
        <v>-27871</v>
      </c>
      <c r="CM267" s="873">
        <v>-5965372</v>
      </c>
      <c r="CN267" s="873">
        <v>0</v>
      </c>
      <c r="CO267" s="873">
        <v>-5965372</v>
      </c>
      <c r="CP267" s="873">
        <v>-141123</v>
      </c>
      <c r="CQ267" s="873">
        <v>0</v>
      </c>
      <c r="CR267" s="873">
        <v>-141123</v>
      </c>
      <c r="CS267" s="873">
        <v>-6276415</v>
      </c>
      <c r="CT267" s="873">
        <v>0</v>
      </c>
      <c r="CU267" s="873">
        <v>-6276415</v>
      </c>
      <c r="CV267" s="873">
        <v>-270031</v>
      </c>
      <c r="CW267" s="873">
        <v>0</v>
      </c>
      <c r="CX267" s="873">
        <v>-270031</v>
      </c>
      <c r="CY267" s="873">
        <v>-13518</v>
      </c>
      <c r="CZ267" s="873">
        <v>0</v>
      </c>
      <c r="DA267" s="873">
        <v>-13518</v>
      </c>
      <c r="DB267" s="873">
        <v>-63552</v>
      </c>
      <c r="DC267" s="873">
        <v>0</v>
      </c>
      <c r="DD267" s="873">
        <v>-63552</v>
      </c>
      <c r="DE267" s="873">
        <v>-9533</v>
      </c>
      <c r="DF267" s="873">
        <v>0</v>
      </c>
      <c r="DG267" s="873">
        <v>-9533</v>
      </c>
      <c r="DH267" s="873">
        <v>-22548</v>
      </c>
      <c r="DI267" s="873">
        <v>0</v>
      </c>
      <c r="DJ267" s="873">
        <v>-22548</v>
      </c>
      <c r="DK267" s="873">
        <v>0</v>
      </c>
      <c r="DL267" s="873">
        <v>0</v>
      </c>
      <c r="DM267" s="873">
        <v>0</v>
      </c>
      <c r="DN267" s="873">
        <v>0</v>
      </c>
      <c r="DO267" s="873">
        <v>0</v>
      </c>
      <c r="DP267" s="873">
        <v>0</v>
      </c>
      <c r="DQ267" s="873">
        <v>0</v>
      </c>
      <c r="DR267" s="873">
        <v>0</v>
      </c>
      <c r="DS267" s="873">
        <v>0</v>
      </c>
      <c r="DT267" s="873">
        <v>0</v>
      </c>
      <c r="DU267" s="873">
        <v>0</v>
      </c>
      <c r="DV267" s="873">
        <v>0</v>
      </c>
      <c r="DW267" s="873">
        <v>0</v>
      </c>
      <c r="DX267" s="873">
        <v>0</v>
      </c>
      <c r="DY267" s="873">
        <v>0</v>
      </c>
      <c r="DZ267" s="873">
        <v>0</v>
      </c>
      <c r="EA267" s="873">
        <v>0</v>
      </c>
      <c r="EB267" s="873">
        <v>0</v>
      </c>
      <c r="EC267" s="873">
        <v>0</v>
      </c>
      <c r="ED267" s="873">
        <v>0</v>
      </c>
      <c r="EE267" s="873">
        <v>0</v>
      </c>
      <c r="EF267" s="873">
        <v>0</v>
      </c>
      <c r="EG267" s="873">
        <v>0</v>
      </c>
      <c r="EH267" s="873">
        <v>-379182</v>
      </c>
      <c r="EI267" s="873">
        <v>0</v>
      </c>
      <c r="EJ267" s="873">
        <v>-379182</v>
      </c>
      <c r="EK267" s="873">
        <v>0</v>
      </c>
      <c r="EL267" s="873">
        <v>0</v>
      </c>
      <c r="EM267" s="873">
        <v>0</v>
      </c>
      <c r="EN267" s="873">
        <v>0</v>
      </c>
      <c r="EO267" s="873">
        <v>0</v>
      </c>
      <c r="EP267" s="873">
        <v>0</v>
      </c>
      <c r="EQ267" s="873">
        <v>-80518</v>
      </c>
      <c r="ER267" s="873">
        <v>0</v>
      </c>
      <c r="ES267" s="873">
        <v>-80518</v>
      </c>
      <c r="ET267" s="873">
        <v>0</v>
      </c>
      <c r="EU267" s="873">
        <v>0</v>
      </c>
      <c r="EV267" s="873">
        <v>0</v>
      </c>
      <c r="EW267" s="873">
        <v>0</v>
      </c>
      <c r="EX267" s="873">
        <v>0</v>
      </c>
      <c r="EY267" s="873">
        <v>0</v>
      </c>
      <c r="EZ267" s="873">
        <v>0</v>
      </c>
      <c r="FA267" s="873">
        <v>0</v>
      </c>
      <c r="FB267" s="873">
        <v>0</v>
      </c>
      <c r="FC267" s="873">
        <v>-5296</v>
      </c>
      <c r="FD267" s="873">
        <v>0</v>
      </c>
      <c r="FE267" s="873">
        <v>-5296</v>
      </c>
      <c r="FF267" s="873">
        <v>945</v>
      </c>
      <c r="FG267" s="873">
        <v>0</v>
      </c>
      <c r="FH267" s="873">
        <v>945</v>
      </c>
      <c r="FI267" s="873">
        <v>0</v>
      </c>
      <c r="FJ267" s="873">
        <v>0</v>
      </c>
      <c r="FK267" s="873">
        <v>0</v>
      </c>
      <c r="FL267" s="873">
        <v>0</v>
      </c>
      <c r="FM267" s="873">
        <v>0</v>
      </c>
      <c r="FN267" s="873">
        <v>0</v>
      </c>
      <c r="FO267" s="873">
        <v>-7572</v>
      </c>
      <c r="FP267" s="873">
        <v>0</v>
      </c>
      <c r="FQ267" s="873">
        <v>-7572</v>
      </c>
      <c r="FR267" s="873">
        <v>137</v>
      </c>
      <c r="FS267" s="873">
        <v>0</v>
      </c>
      <c r="FT267" s="873">
        <v>137</v>
      </c>
      <c r="FU267" s="873">
        <v>0</v>
      </c>
      <c r="FV267" s="873">
        <v>0</v>
      </c>
      <c r="FW267" s="873">
        <v>0</v>
      </c>
      <c r="FX267" s="873">
        <v>927</v>
      </c>
      <c r="FY267" s="873">
        <v>0</v>
      </c>
      <c r="FZ267" s="873">
        <v>927</v>
      </c>
      <c r="GA267" s="873">
        <v>0</v>
      </c>
      <c r="GB267" s="873">
        <v>0</v>
      </c>
      <c r="GC267" s="873">
        <v>0</v>
      </c>
      <c r="GD267" s="873">
        <v>-48301522</v>
      </c>
      <c r="GE267" s="873">
        <v>0</v>
      </c>
      <c r="GF267" s="873">
        <v>-48301522</v>
      </c>
      <c r="GG267" s="873">
        <v>0</v>
      </c>
      <c r="GH267" s="873">
        <v>0</v>
      </c>
      <c r="GI267" s="873">
        <v>0</v>
      </c>
      <c r="GJ267" s="873">
        <v>-448306</v>
      </c>
      <c r="GK267" s="873">
        <v>0</v>
      </c>
      <c r="GL267" s="873">
        <v>-448306</v>
      </c>
      <c r="GM267" s="873">
        <v>-48841205</v>
      </c>
      <c r="GN267" s="873">
        <v>0</v>
      </c>
      <c r="GO267" s="873">
        <v>-48841205</v>
      </c>
      <c r="GP267" s="873">
        <v>0</v>
      </c>
      <c r="GQ267" s="873">
        <v>0</v>
      </c>
      <c r="GR267" s="873">
        <v>0</v>
      </c>
      <c r="GS267" s="873">
        <v>0</v>
      </c>
      <c r="GT267" s="873">
        <v>0</v>
      </c>
      <c r="GU267" s="873">
        <v>0</v>
      </c>
      <c r="GV267" s="873">
        <v>0</v>
      </c>
      <c r="GW267" s="873">
        <v>0</v>
      </c>
      <c r="GX267" s="873">
        <v>0</v>
      </c>
      <c r="GY267" s="873">
        <v>126223690</v>
      </c>
      <c r="GZ267" s="873">
        <v>0</v>
      </c>
      <c r="HA267" s="873">
        <v>126223690</v>
      </c>
      <c r="HB267" s="873">
        <v>1686243</v>
      </c>
      <c r="HC267" s="873">
        <v>0</v>
      </c>
      <c r="HD267" s="873">
        <v>1686243</v>
      </c>
      <c r="HE267" s="873">
        <v>-10788026</v>
      </c>
      <c r="HF267" s="873">
        <v>0</v>
      </c>
      <c r="HG267" s="873">
        <v>-10788026</v>
      </c>
      <c r="HH267" s="873">
        <v>-6276415</v>
      </c>
      <c r="HI267" s="873">
        <v>0</v>
      </c>
      <c r="HJ267" s="873">
        <v>-6276415</v>
      </c>
      <c r="HK267" s="873">
        <v>-379182</v>
      </c>
      <c r="HL267" s="873">
        <v>0</v>
      </c>
      <c r="HM267" s="873">
        <v>-379182</v>
      </c>
      <c r="HN267" s="873">
        <v>-48841205</v>
      </c>
      <c r="HO267" s="873">
        <v>0</v>
      </c>
      <c r="HP267" s="873">
        <v>-48841205</v>
      </c>
      <c r="HQ267" s="873">
        <v>0</v>
      </c>
      <c r="HR267" s="873">
        <v>0</v>
      </c>
      <c r="HS267" s="873">
        <v>0</v>
      </c>
      <c r="HT267" s="873">
        <v>-64598585</v>
      </c>
      <c r="HU267" s="873">
        <v>0</v>
      </c>
      <c r="HV267" s="873">
        <v>-64598585</v>
      </c>
      <c r="HW267" s="873">
        <v>61625105</v>
      </c>
      <c r="HX267" s="873">
        <v>0</v>
      </c>
      <c r="HY267" s="873">
        <v>61625105</v>
      </c>
      <c r="HZ267" s="870" t="s">
        <v>679</v>
      </c>
      <c r="IA267" s="870" t="s">
        <v>1223</v>
      </c>
      <c r="IB267" s="870" t="s">
        <v>679</v>
      </c>
      <c r="IC267" s="870" t="s">
        <v>2733</v>
      </c>
      <c r="ID267" s="870" t="s">
        <v>3003</v>
      </c>
    </row>
    <row r="268" spans="1:238" x14ac:dyDescent="0.2">
      <c r="A268" s="870" t="s">
        <v>3070</v>
      </c>
      <c r="B268" s="870" t="s">
        <v>581</v>
      </c>
      <c r="C268" s="870" t="s">
        <v>580</v>
      </c>
      <c r="D268" s="873">
        <v>74291789</v>
      </c>
      <c r="E268" s="873">
        <v>0</v>
      </c>
      <c r="F268" s="873">
        <v>74291789</v>
      </c>
      <c r="G268" s="873">
        <v>-2677258</v>
      </c>
      <c r="H268" s="873">
        <v>0</v>
      </c>
      <c r="I268" s="873">
        <v>-2677258</v>
      </c>
      <c r="J268" s="873">
        <v>-189805</v>
      </c>
      <c r="K268" s="873">
        <v>0</v>
      </c>
      <c r="L268" s="873">
        <v>-189805</v>
      </c>
      <c r="M268" s="873">
        <v>322551</v>
      </c>
      <c r="N268" s="873">
        <v>0</v>
      </c>
      <c r="O268" s="873">
        <v>322551</v>
      </c>
      <c r="P268" s="873">
        <v>958222</v>
      </c>
      <c r="Q268" s="873">
        <v>0</v>
      </c>
      <c r="R268" s="873">
        <v>958222</v>
      </c>
      <c r="S268" s="873">
        <v>72184</v>
      </c>
      <c r="T268" s="873">
        <v>0</v>
      </c>
      <c r="U268" s="873">
        <v>72184</v>
      </c>
      <c r="V268" s="873">
        <v>1163152</v>
      </c>
      <c r="W268" s="873">
        <v>0</v>
      </c>
      <c r="X268" s="873">
        <v>1163152</v>
      </c>
      <c r="Y268" s="873">
        <v>-10125204</v>
      </c>
      <c r="Z268" s="873">
        <v>0</v>
      </c>
      <c r="AA268" s="873">
        <v>-10125204</v>
      </c>
      <c r="AB268" s="873">
        <v>-3454</v>
      </c>
      <c r="AC268" s="873">
        <v>0</v>
      </c>
      <c r="AD268" s="873">
        <v>-3454</v>
      </c>
      <c r="AE268" s="873">
        <v>-699568</v>
      </c>
      <c r="AF268" s="873">
        <v>0</v>
      </c>
      <c r="AG268" s="873">
        <v>-699568</v>
      </c>
      <c r="AH268" s="873">
        <v>-11714</v>
      </c>
      <c r="AI268" s="873">
        <v>0</v>
      </c>
      <c r="AJ268" s="873">
        <v>-11714</v>
      </c>
      <c r="AK268" s="873">
        <v>0</v>
      </c>
      <c r="AL268" s="873">
        <v>0</v>
      </c>
      <c r="AM268" s="873">
        <v>0</v>
      </c>
      <c r="AN268" s="873">
        <v>-79775</v>
      </c>
      <c r="AO268" s="873">
        <v>0</v>
      </c>
      <c r="AP268" s="873">
        <v>-79775</v>
      </c>
      <c r="AQ268" s="873">
        <v>0</v>
      </c>
      <c r="AR268" s="873">
        <v>0</v>
      </c>
      <c r="AS268" s="873">
        <v>0</v>
      </c>
      <c r="AT268" s="873">
        <v>-608079</v>
      </c>
      <c r="AU268" s="873">
        <v>0</v>
      </c>
      <c r="AV268" s="873">
        <v>-608079</v>
      </c>
      <c r="AW268" s="873">
        <v>0</v>
      </c>
      <c r="AX268" s="873">
        <v>0</v>
      </c>
      <c r="AY268" s="873">
        <v>0</v>
      </c>
      <c r="AZ268" s="873">
        <v>1267361</v>
      </c>
      <c r="BA268" s="873">
        <v>0</v>
      </c>
      <c r="BB268" s="873">
        <v>1267361</v>
      </c>
      <c r="BC268" s="873">
        <v>-45611</v>
      </c>
      <c r="BD268" s="873">
        <v>0</v>
      </c>
      <c r="BE268" s="873">
        <v>-45611</v>
      </c>
      <c r="BF268" s="873">
        <v>-4710331</v>
      </c>
      <c r="BG268" s="873">
        <v>0</v>
      </c>
      <c r="BH268" s="873">
        <v>-4710331</v>
      </c>
      <c r="BI268" s="873">
        <v>-53357</v>
      </c>
      <c r="BJ268" s="873">
        <v>0</v>
      </c>
      <c r="BK268" s="873">
        <v>-53357</v>
      </c>
      <c r="BL268" s="873">
        <v>-141170</v>
      </c>
      <c r="BM268" s="873">
        <v>0</v>
      </c>
      <c r="BN268" s="873">
        <v>-141170</v>
      </c>
      <c r="BO268" s="873">
        <v>0</v>
      </c>
      <c r="BP268" s="873">
        <v>0</v>
      </c>
      <c r="BQ268" s="873">
        <v>0</v>
      </c>
      <c r="BR268" s="873">
        <v>0</v>
      </c>
      <c r="BS268" s="873">
        <v>0</v>
      </c>
      <c r="BT268" s="873">
        <v>0</v>
      </c>
      <c r="BU268" s="873">
        <v>0</v>
      </c>
      <c r="BV268" s="873">
        <v>0</v>
      </c>
      <c r="BW268" s="873">
        <v>0</v>
      </c>
      <c r="BX268" s="873">
        <v>0</v>
      </c>
      <c r="BY268" s="873">
        <v>0</v>
      </c>
      <c r="BZ268" s="873">
        <v>0</v>
      </c>
      <c r="CA268" s="873">
        <v>0</v>
      </c>
      <c r="CB268" s="873">
        <v>0</v>
      </c>
      <c r="CC268" s="873">
        <v>0</v>
      </c>
      <c r="CD268" s="873">
        <v>-14507880</v>
      </c>
      <c r="CE268" s="873">
        <v>0</v>
      </c>
      <c r="CF268" s="873">
        <v>-14507880</v>
      </c>
      <c r="CG268" s="873">
        <v>0</v>
      </c>
      <c r="CH268" s="873">
        <v>0</v>
      </c>
      <c r="CI268" s="873">
        <v>0</v>
      </c>
      <c r="CJ268" s="873">
        <v>333</v>
      </c>
      <c r="CK268" s="873">
        <v>0</v>
      </c>
      <c r="CL268" s="873">
        <v>333</v>
      </c>
      <c r="CM268" s="873">
        <v>-1971771</v>
      </c>
      <c r="CN268" s="873">
        <v>0</v>
      </c>
      <c r="CO268" s="873">
        <v>-1971771</v>
      </c>
      <c r="CP268" s="873">
        <v>187455</v>
      </c>
      <c r="CQ268" s="873">
        <v>0</v>
      </c>
      <c r="CR268" s="873">
        <v>187455</v>
      </c>
      <c r="CS268" s="873">
        <v>-1783983</v>
      </c>
      <c r="CT268" s="873">
        <v>0</v>
      </c>
      <c r="CU268" s="873">
        <v>-1783983</v>
      </c>
      <c r="CV268" s="873">
        <v>-19265</v>
      </c>
      <c r="CW268" s="873">
        <v>0</v>
      </c>
      <c r="CX268" s="873">
        <v>-19265</v>
      </c>
      <c r="CY268" s="873">
        <v>-877</v>
      </c>
      <c r="CZ268" s="873">
        <v>0</v>
      </c>
      <c r="DA268" s="873">
        <v>-877</v>
      </c>
      <c r="DB268" s="873">
        <v>-22117</v>
      </c>
      <c r="DC268" s="873">
        <v>0</v>
      </c>
      <c r="DD268" s="873">
        <v>-22117</v>
      </c>
      <c r="DE268" s="873">
        <v>0</v>
      </c>
      <c r="DF268" s="873">
        <v>0</v>
      </c>
      <c r="DG268" s="873">
        <v>0</v>
      </c>
      <c r="DH268" s="873">
        <v>-887</v>
      </c>
      <c r="DI268" s="873">
        <v>0</v>
      </c>
      <c r="DJ268" s="873">
        <v>-887</v>
      </c>
      <c r="DK268" s="873">
        <v>0</v>
      </c>
      <c r="DL268" s="873">
        <v>0</v>
      </c>
      <c r="DM268" s="873">
        <v>0</v>
      </c>
      <c r="DN268" s="873">
        <v>0</v>
      </c>
      <c r="DO268" s="873">
        <v>0</v>
      </c>
      <c r="DP268" s="873">
        <v>0</v>
      </c>
      <c r="DQ268" s="873">
        <v>0</v>
      </c>
      <c r="DR268" s="873">
        <v>0</v>
      </c>
      <c r="DS268" s="873">
        <v>0</v>
      </c>
      <c r="DT268" s="873">
        <v>0</v>
      </c>
      <c r="DU268" s="873">
        <v>0</v>
      </c>
      <c r="DV268" s="873">
        <v>0</v>
      </c>
      <c r="DW268" s="873">
        <v>0</v>
      </c>
      <c r="DX268" s="873">
        <v>0</v>
      </c>
      <c r="DY268" s="873">
        <v>0</v>
      </c>
      <c r="DZ268" s="873">
        <v>0</v>
      </c>
      <c r="EA268" s="873">
        <v>0</v>
      </c>
      <c r="EB268" s="873">
        <v>0</v>
      </c>
      <c r="EC268" s="873">
        <v>0</v>
      </c>
      <c r="ED268" s="873">
        <v>0</v>
      </c>
      <c r="EE268" s="873">
        <v>0</v>
      </c>
      <c r="EF268" s="873">
        <v>0</v>
      </c>
      <c r="EG268" s="873">
        <v>0</v>
      </c>
      <c r="EH268" s="873">
        <v>-43146</v>
      </c>
      <c r="EI268" s="873">
        <v>0</v>
      </c>
      <c r="EJ268" s="873">
        <v>-43146</v>
      </c>
      <c r="EK268" s="873">
        <v>0</v>
      </c>
      <c r="EL268" s="873">
        <v>0</v>
      </c>
      <c r="EM268" s="873">
        <v>0</v>
      </c>
      <c r="EN268" s="873">
        <v>0</v>
      </c>
      <c r="EO268" s="873">
        <v>0</v>
      </c>
      <c r="EP268" s="873">
        <v>0</v>
      </c>
      <c r="EQ268" s="873">
        <v>-91526</v>
      </c>
      <c r="ER268" s="873">
        <v>0</v>
      </c>
      <c r="ES268" s="873">
        <v>-91526</v>
      </c>
      <c r="ET268" s="873">
        <v>0</v>
      </c>
      <c r="EU268" s="873">
        <v>0</v>
      </c>
      <c r="EV268" s="873">
        <v>0</v>
      </c>
      <c r="EW268" s="873">
        <v>0</v>
      </c>
      <c r="EX268" s="873">
        <v>0</v>
      </c>
      <c r="EY268" s="873">
        <v>0</v>
      </c>
      <c r="EZ268" s="873">
        <v>0</v>
      </c>
      <c r="FA268" s="873">
        <v>0</v>
      </c>
      <c r="FB268" s="873">
        <v>0</v>
      </c>
      <c r="FC268" s="873">
        <v>0</v>
      </c>
      <c r="FD268" s="873">
        <v>0</v>
      </c>
      <c r="FE268" s="873">
        <v>0</v>
      </c>
      <c r="FF268" s="873">
        <v>0</v>
      </c>
      <c r="FG268" s="873">
        <v>0</v>
      </c>
      <c r="FH268" s="873">
        <v>0</v>
      </c>
      <c r="FI268" s="873">
        <v>-1500</v>
      </c>
      <c r="FJ268" s="873">
        <v>0</v>
      </c>
      <c r="FK268" s="873">
        <v>-1500</v>
      </c>
      <c r="FL268" s="873">
        <v>0</v>
      </c>
      <c r="FM268" s="873">
        <v>0</v>
      </c>
      <c r="FN268" s="873">
        <v>0</v>
      </c>
      <c r="FO268" s="873">
        <v>-20490</v>
      </c>
      <c r="FP268" s="873">
        <v>0</v>
      </c>
      <c r="FQ268" s="873">
        <v>-20490</v>
      </c>
      <c r="FR268" s="873">
        <v>5921</v>
      </c>
      <c r="FS268" s="873">
        <v>0</v>
      </c>
      <c r="FT268" s="873">
        <v>5921</v>
      </c>
      <c r="FU268" s="873">
        <v>-6703</v>
      </c>
      <c r="FV268" s="873">
        <v>0</v>
      </c>
      <c r="FW268" s="873">
        <v>-6703</v>
      </c>
      <c r="FX268" s="873">
        <v>1434</v>
      </c>
      <c r="FY268" s="873">
        <v>0</v>
      </c>
      <c r="FZ268" s="873">
        <v>1434</v>
      </c>
      <c r="GA268" s="873">
        <v>0</v>
      </c>
      <c r="GB268" s="873">
        <v>0</v>
      </c>
      <c r="GC268" s="873">
        <v>0</v>
      </c>
      <c r="GD268" s="873">
        <v>-28457967</v>
      </c>
      <c r="GE268" s="873">
        <v>0</v>
      </c>
      <c r="GF268" s="873">
        <v>-28457967</v>
      </c>
      <c r="GG268" s="873">
        <v>0</v>
      </c>
      <c r="GH268" s="873">
        <v>0</v>
      </c>
      <c r="GI268" s="873">
        <v>0</v>
      </c>
      <c r="GJ268" s="873">
        <v>-485376</v>
      </c>
      <c r="GK268" s="873">
        <v>0</v>
      </c>
      <c r="GL268" s="873">
        <v>-485376</v>
      </c>
      <c r="GM268" s="873">
        <v>-29056207</v>
      </c>
      <c r="GN268" s="873">
        <v>0</v>
      </c>
      <c r="GO268" s="873">
        <v>-29056207</v>
      </c>
      <c r="GP268" s="873">
        <v>0</v>
      </c>
      <c r="GQ268" s="873">
        <v>0</v>
      </c>
      <c r="GR268" s="873">
        <v>0</v>
      </c>
      <c r="GS268" s="873">
        <v>0</v>
      </c>
      <c r="GT268" s="873">
        <v>0</v>
      </c>
      <c r="GU268" s="873">
        <v>0</v>
      </c>
      <c r="GV268" s="873">
        <v>0</v>
      </c>
      <c r="GW268" s="873">
        <v>0</v>
      </c>
      <c r="GX268" s="873">
        <v>0</v>
      </c>
      <c r="GY268" s="873">
        <v>71614531</v>
      </c>
      <c r="GZ268" s="873">
        <v>0</v>
      </c>
      <c r="HA268" s="873">
        <v>71614531</v>
      </c>
      <c r="HB268" s="873">
        <v>1163152</v>
      </c>
      <c r="HC268" s="873">
        <v>0</v>
      </c>
      <c r="HD268" s="873">
        <v>1163152</v>
      </c>
      <c r="HE268" s="873">
        <v>-14507880</v>
      </c>
      <c r="HF268" s="873">
        <v>0</v>
      </c>
      <c r="HG268" s="873">
        <v>-14507880</v>
      </c>
      <c r="HH268" s="873">
        <v>-1783983</v>
      </c>
      <c r="HI268" s="873">
        <v>0</v>
      </c>
      <c r="HJ268" s="873">
        <v>-1783983</v>
      </c>
      <c r="HK268" s="873">
        <v>-43146</v>
      </c>
      <c r="HL268" s="873">
        <v>0</v>
      </c>
      <c r="HM268" s="873">
        <v>-43146</v>
      </c>
      <c r="HN268" s="873">
        <v>-29056207</v>
      </c>
      <c r="HO268" s="873">
        <v>0</v>
      </c>
      <c r="HP268" s="873">
        <v>-29056207</v>
      </c>
      <c r="HQ268" s="873">
        <v>0</v>
      </c>
      <c r="HR268" s="873">
        <v>0</v>
      </c>
      <c r="HS268" s="873">
        <v>0</v>
      </c>
      <c r="HT268" s="873">
        <v>-44228064</v>
      </c>
      <c r="HU268" s="873">
        <v>0</v>
      </c>
      <c r="HV268" s="873">
        <v>-44228064</v>
      </c>
      <c r="HW268" s="873">
        <v>27386467</v>
      </c>
      <c r="HX268" s="873">
        <v>0</v>
      </c>
      <c r="HY268" s="873">
        <v>27386467</v>
      </c>
      <c r="HZ268" s="870" t="s">
        <v>690</v>
      </c>
      <c r="IA268" s="870" t="s">
        <v>696</v>
      </c>
      <c r="IB268" s="870" t="s">
        <v>1909</v>
      </c>
      <c r="IC268" s="870" t="s">
        <v>2738</v>
      </c>
      <c r="ID268" s="870" t="s">
        <v>3004</v>
      </c>
    </row>
    <row r="269" spans="1:238" x14ac:dyDescent="0.2">
      <c r="A269" s="870" t="s">
        <v>3069</v>
      </c>
      <c r="B269" s="870" t="s">
        <v>583</v>
      </c>
      <c r="C269" s="870" t="s">
        <v>582</v>
      </c>
      <c r="D269" s="873">
        <v>39988337</v>
      </c>
      <c r="E269" s="873">
        <v>0</v>
      </c>
      <c r="F269" s="873">
        <v>39988337</v>
      </c>
      <c r="G269" s="873">
        <v>-2182225</v>
      </c>
      <c r="H269" s="873">
        <v>0</v>
      </c>
      <c r="I269" s="873">
        <v>-2182225</v>
      </c>
      <c r="J269" s="873">
        <v>-118164</v>
      </c>
      <c r="K269" s="873">
        <v>0</v>
      </c>
      <c r="L269" s="873">
        <v>-118164</v>
      </c>
      <c r="M269" s="873">
        <v>119241</v>
      </c>
      <c r="N269" s="873">
        <v>0</v>
      </c>
      <c r="O269" s="873">
        <v>119241</v>
      </c>
      <c r="P269" s="873">
        <v>248773</v>
      </c>
      <c r="Q269" s="873">
        <v>0</v>
      </c>
      <c r="R269" s="873">
        <v>248773</v>
      </c>
      <c r="S269" s="873">
        <v>350556</v>
      </c>
      <c r="T269" s="873">
        <v>0</v>
      </c>
      <c r="U269" s="873">
        <v>350556</v>
      </c>
      <c r="V269" s="873">
        <v>600406</v>
      </c>
      <c r="W269" s="873">
        <v>0</v>
      </c>
      <c r="X269" s="873">
        <v>600406</v>
      </c>
      <c r="Y269" s="873">
        <v>-2552968</v>
      </c>
      <c r="Z269" s="873">
        <v>0</v>
      </c>
      <c r="AA269" s="873">
        <v>-2552968</v>
      </c>
      <c r="AB269" s="873">
        <v>-4918</v>
      </c>
      <c r="AC269" s="873">
        <v>0</v>
      </c>
      <c r="AD269" s="873">
        <v>-4918</v>
      </c>
      <c r="AE269" s="873">
        <v>-158692</v>
      </c>
      <c r="AF269" s="873">
        <v>0</v>
      </c>
      <c r="AG269" s="873">
        <v>-158692</v>
      </c>
      <c r="AH269" s="873">
        <v>0</v>
      </c>
      <c r="AI269" s="873">
        <v>0</v>
      </c>
      <c r="AJ269" s="873">
        <v>0</v>
      </c>
      <c r="AK269" s="873">
        <v>0</v>
      </c>
      <c r="AL269" s="873">
        <v>0</v>
      </c>
      <c r="AM269" s="873">
        <v>0</v>
      </c>
      <c r="AN269" s="873">
        <v>-2158</v>
      </c>
      <c r="AO269" s="873">
        <v>0</v>
      </c>
      <c r="AP269" s="873">
        <v>-2158</v>
      </c>
      <c r="AQ269" s="873">
        <v>0</v>
      </c>
      <c r="AR269" s="873">
        <v>0</v>
      </c>
      <c r="AS269" s="873">
        <v>0</v>
      </c>
      <c r="AT269" s="873">
        <v>-156534</v>
      </c>
      <c r="AU269" s="873">
        <v>0</v>
      </c>
      <c r="AV269" s="873">
        <v>-156534</v>
      </c>
      <c r="AW269" s="873">
        <v>-6872</v>
      </c>
      <c r="AX269" s="873">
        <v>0</v>
      </c>
      <c r="AY269" s="873">
        <v>-6872</v>
      </c>
      <c r="AZ269" s="873">
        <v>800722</v>
      </c>
      <c r="BA269" s="873">
        <v>0</v>
      </c>
      <c r="BB269" s="873">
        <v>800722</v>
      </c>
      <c r="BC269" s="873">
        <v>-46656</v>
      </c>
      <c r="BD269" s="873">
        <v>0</v>
      </c>
      <c r="BE269" s="873">
        <v>-46656</v>
      </c>
      <c r="BF269" s="873">
        <v>-1525382</v>
      </c>
      <c r="BG269" s="873">
        <v>0</v>
      </c>
      <c r="BH269" s="873">
        <v>-1525382</v>
      </c>
      <c r="BI269" s="873">
        <v>-187064</v>
      </c>
      <c r="BJ269" s="873">
        <v>0</v>
      </c>
      <c r="BK269" s="873">
        <v>-187064</v>
      </c>
      <c r="BL269" s="873">
        <v>-46182</v>
      </c>
      <c r="BM269" s="873">
        <v>0</v>
      </c>
      <c r="BN269" s="873">
        <v>-46182</v>
      </c>
      <c r="BO269" s="873">
        <v>0</v>
      </c>
      <c r="BP269" s="873">
        <v>0</v>
      </c>
      <c r="BQ269" s="873">
        <v>0</v>
      </c>
      <c r="BR269" s="873">
        <v>0</v>
      </c>
      <c r="BS269" s="873">
        <v>0</v>
      </c>
      <c r="BT269" s="873">
        <v>0</v>
      </c>
      <c r="BU269" s="873">
        <v>0</v>
      </c>
      <c r="BV269" s="873">
        <v>0</v>
      </c>
      <c r="BW269" s="873">
        <v>0</v>
      </c>
      <c r="BX269" s="873">
        <v>0</v>
      </c>
      <c r="BY269" s="873">
        <v>0</v>
      </c>
      <c r="BZ269" s="873">
        <v>0</v>
      </c>
      <c r="CA269" s="873">
        <v>0</v>
      </c>
      <c r="CB269" s="873">
        <v>0</v>
      </c>
      <c r="CC269" s="873">
        <v>0</v>
      </c>
      <c r="CD269" s="873">
        <v>-3716222</v>
      </c>
      <c r="CE269" s="873">
        <v>0</v>
      </c>
      <c r="CF269" s="873">
        <v>-3716222</v>
      </c>
      <c r="CG269" s="873">
        <v>0</v>
      </c>
      <c r="CH269" s="873">
        <v>0</v>
      </c>
      <c r="CI269" s="873">
        <v>0</v>
      </c>
      <c r="CJ269" s="873">
        <v>-7573</v>
      </c>
      <c r="CK269" s="873">
        <v>0</v>
      </c>
      <c r="CL269" s="873">
        <v>-7573</v>
      </c>
      <c r="CM269" s="873">
        <v>-982965</v>
      </c>
      <c r="CN269" s="873">
        <v>0</v>
      </c>
      <c r="CO269" s="873">
        <v>-982965</v>
      </c>
      <c r="CP269" s="873">
        <v>113689</v>
      </c>
      <c r="CQ269" s="873">
        <v>0</v>
      </c>
      <c r="CR269" s="873">
        <v>113689</v>
      </c>
      <c r="CS269" s="873">
        <v>-876849</v>
      </c>
      <c r="CT269" s="873">
        <v>0</v>
      </c>
      <c r="CU269" s="873">
        <v>-876849</v>
      </c>
      <c r="CV269" s="873">
        <v>-18407</v>
      </c>
      <c r="CW269" s="873">
        <v>0</v>
      </c>
      <c r="CX269" s="873">
        <v>-18407</v>
      </c>
      <c r="CY269" s="873">
        <v>129</v>
      </c>
      <c r="CZ269" s="873">
        <v>0</v>
      </c>
      <c r="DA269" s="873">
        <v>129</v>
      </c>
      <c r="DB269" s="873">
        <v>-2277</v>
      </c>
      <c r="DC269" s="873">
        <v>0</v>
      </c>
      <c r="DD269" s="873">
        <v>-2277</v>
      </c>
      <c r="DE269" s="873">
        <v>0</v>
      </c>
      <c r="DF269" s="873">
        <v>0</v>
      </c>
      <c r="DG269" s="873">
        <v>0</v>
      </c>
      <c r="DH269" s="873">
        <v>0</v>
      </c>
      <c r="DI269" s="873">
        <v>0</v>
      </c>
      <c r="DJ269" s="873">
        <v>0</v>
      </c>
      <c r="DK269" s="873">
        <v>0</v>
      </c>
      <c r="DL269" s="873">
        <v>0</v>
      </c>
      <c r="DM269" s="873">
        <v>0</v>
      </c>
      <c r="DN269" s="873">
        <v>0</v>
      </c>
      <c r="DO269" s="873">
        <v>0</v>
      </c>
      <c r="DP269" s="873">
        <v>0</v>
      </c>
      <c r="DQ269" s="873">
        <v>0</v>
      </c>
      <c r="DR269" s="873">
        <v>0</v>
      </c>
      <c r="DS269" s="873">
        <v>0</v>
      </c>
      <c r="DT269" s="873">
        <v>0</v>
      </c>
      <c r="DU269" s="873">
        <v>0</v>
      </c>
      <c r="DV269" s="873">
        <v>0</v>
      </c>
      <c r="DW269" s="873">
        <v>0</v>
      </c>
      <c r="DX269" s="873">
        <v>0</v>
      </c>
      <c r="DY269" s="873">
        <v>0</v>
      </c>
      <c r="DZ269" s="873">
        <v>0</v>
      </c>
      <c r="EA269" s="873">
        <v>0</v>
      </c>
      <c r="EB269" s="873">
        <v>0</v>
      </c>
      <c r="EC269" s="873">
        <v>0</v>
      </c>
      <c r="ED269" s="873">
        <v>0</v>
      </c>
      <c r="EE269" s="873">
        <v>0</v>
      </c>
      <c r="EF269" s="873">
        <v>0</v>
      </c>
      <c r="EG269" s="873">
        <v>0</v>
      </c>
      <c r="EH269" s="873">
        <v>-20555</v>
      </c>
      <c r="EI269" s="873">
        <v>0</v>
      </c>
      <c r="EJ269" s="873">
        <v>-20555</v>
      </c>
      <c r="EK269" s="873">
        <v>0</v>
      </c>
      <c r="EL269" s="873">
        <v>0</v>
      </c>
      <c r="EM269" s="873">
        <v>0</v>
      </c>
      <c r="EN269" s="873">
        <v>0</v>
      </c>
      <c r="EO269" s="873">
        <v>0</v>
      </c>
      <c r="EP269" s="873">
        <v>0</v>
      </c>
      <c r="EQ269" s="873">
        <v>0</v>
      </c>
      <c r="ER269" s="873">
        <v>0</v>
      </c>
      <c r="ES269" s="873">
        <v>0</v>
      </c>
      <c r="ET269" s="873">
        <v>0</v>
      </c>
      <c r="EU269" s="873">
        <v>0</v>
      </c>
      <c r="EV269" s="873">
        <v>0</v>
      </c>
      <c r="EW269" s="873">
        <v>0</v>
      </c>
      <c r="EX269" s="873">
        <v>0</v>
      </c>
      <c r="EY269" s="873">
        <v>0</v>
      </c>
      <c r="EZ269" s="873">
        <v>10</v>
      </c>
      <c r="FA269" s="873">
        <v>0</v>
      </c>
      <c r="FB269" s="873">
        <v>10</v>
      </c>
      <c r="FC269" s="873">
        <v>0</v>
      </c>
      <c r="FD269" s="873">
        <v>0</v>
      </c>
      <c r="FE269" s="873">
        <v>0</v>
      </c>
      <c r="FF269" s="873">
        <v>0</v>
      </c>
      <c r="FG269" s="873">
        <v>0</v>
      </c>
      <c r="FH269" s="873">
        <v>0</v>
      </c>
      <c r="FI269" s="873">
        <v>0</v>
      </c>
      <c r="FJ269" s="873">
        <v>0</v>
      </c>
      <c r="FK269" s="873">
        <v>0</v>
      </c>
      <c r="FL269" s="873">
        <v>20</v>
      </c>
      <c r="FM269" s="873">
        <v>0</v>
      </c>
      <c r="FN269" s="873">
        <v>20</v>
      </c>
      <c r="FO269" s="873">
        <v>-5767</v>
      </c>
      <c r="FP269" s="873">
        <v>0</v>
      </c>
      <c r="FQ269" s="873">
        <v>-5767</v>
      </c>
      <c r="FR269" s="873">
        <v>0</v>
      </c>
      <c r="FS269" s="873">
        <v>0</v>
      </c>
      <c r="FT269" s="873">
        <v>0</v>
      </c>
      <c r="FU269" s="873">
        <v>0</v>
      </c>
      <c r="FV269" s="873">
        <v>0</v>
      </c>
      <c r="FW269" s="873">
        <v>0</v>
      </c>
      <c r="FX269" s="873">
        <v>3467</v>
      </c>
      <c r="FY269" s="873">
        <v>0</v>
      </c>
      <c r="FZ269" s="873">
        <v>3467</v>
      </c>
      <c r="GA269" s="873">
        <v>0</v>
      </c>
      <c r="GB269" s="873">
        <v>0</v>
      </c>
      <c r="GC269" s="873">
        <v>0</v>
      </c>
      <c r="GD269" s="873">
        <v>-17683300</v>
      </c>
      <c r="GE269" s="873">
        <v>0</v>
      </c>
      <c r="GF269" s="873">
        <v>-17683300</v>
      </c>
      <c r="GG269" s="873">
        <v>-10285</v>
      </c>
      <c r="GH269" s="873">
        <v>0</v>
      </c>
      <c r="GI269" s="873">
        <v>-10285</v>
      </c>
      <c r="GJ269" s="873">
        <v>-83804</v>
      </c>
      <c r="GK269" s="873">
        <v>0</v>
      </c>
      <c r="GL269" s="873">
        <v>-83804</v>
      </c>
      <c r="GM269" s="873">
        <v>-17779659</v>
      </c>
      <c r="GN269" s="873">
        <v>0</v>
      </c>
      <c r="GO269" s="873">
        <v>-17779659</v>
      </c>
      <c r="GP269" s="873">
        <v>0</v>
      </c>
      <c r="GQ269" s="873">
        <v>0</v>
      </c>
      <c r="GR269" s="873">
        <v>0</v>
      </c>
      <c r="GS269" s="873">
        <v>0</v>
      </c>
      <c r="GT269" s="873">
        <v>0</v>
      </c>
      <c r="GU269" s="873">
        <v>0</v>
      </c>
      <c r="GV269" s="873">
        <v>0</v>
      </c>
      <c r="GW269" s="873">
        <v>0</v>
      </c>
      <c r="GX269" s="873">
        <v>0</v>
      </c>
      <c r="GY269" s="873">
        <v>37806112</v>
      </c>
      <c r="GZ269" s="873">
        <v>0</v>
      </c>
      <c r="HA269" s="873">
        <v>37806112</v>
      </c>
      <c r="HB269" s="873">
        <v>600406</v>
      </c>
      <c r="HC269" s="873">
        <v>0</v>
      </c>
      <c r="HD269" s="873">
        <v>600406</v>
      </c>
      <c r="HE269" s="873">
        <v>-3716222</v>
      </c>
      <c r="HF269" s="873">
        <v>0</v>
      </c>
      <c r="HG269" s="873">
        <v>-3716222</v>
      </c>
      <c r="HH269" s="873">
        <v>-876849</v>
      </c>
      <c r="HI269" s="873">
        <v>0</v>
      </c>
      <c r="HJ269" s="873">
        <v>-876849</v>
      </c>
      <c r="HK269" s="873">
        <v>-20555</v>
      </c>
      <c r="HL269" s="873">
        <v>0</v>
      </c>
      <c r="HM269" s="873">
        <v>-20555</v>
      </c>
      <c r="HN269" s="873">
        <v>-17779659</v>
      </c>
      <c r="HO269" s="873">
        <v>0</v>
      </c>
      <c r="HP269" s="873">
        <v>-17779659</v>
      </c>
      <c r="HQ269" s="873">
        <v>0</v>
      </c>
      <c r="HR269" s="873">
        <v>0</v>
      </c>
      <c r="HS269" s="873">
        <v>0</v>
      </c>
      <c r="HT269" s="873">
        <v>-21792879</v>
      </c>
      <c r="HU269" s="873">
        <v>0</v>
      </c>
      <c r="HV269" s="873">
        <v>-21792879</v>
      </c>
      <c r="HW269" s="873">
        <v>16013233</v>
      </c>
      <c r="HX269" s="873">
        <v>0</v>
      </c>
      <c r="HY269" s="873">
        <v>16013233</v>
      </c>
      <c r="HZ269" s="870" t="s">
        <v>719</v>
      </c>
      <c r="IA269" s="870" t="s">
        <v>718</v>
      </c>
      <c r="IB269" s="870" t="s">
        <v>1907</v>
      </c>
      <c r="IC269" s="870" t="s">
        <v>2737</v>
      </c>
      <c r="ID269" s="870" t="s">
        <v>3005</v>
      </c>
    </row>
    <row r="270" spans="1:238" x14ac:dyDescent="0.2">
      <c r="A270" s="870" t="s">
        <v>3070</v>
      </c>
      <c r="B270" s="870" t="s">
        <v>585</v>
      </c>
      <c r="C270" s="870" t="s">
        <v>584</v>
      </c>
      <c r="D270" s="873">
        <v>29971421</v>
      </c>
      <c r="E270" s="873">
        <v>0</v>
      </c>
      <c r="F270" s="873">
        <v>29971421</v>
      </c>
      <c r="G270" s="873">
        <v>-570960</v>
      </c>
      <c r="H270" s="873">
        <v>0</v>
      </c>
      <c r="I270" s="873">
        <v>-570960</v>
      </c>
      <c r="J270" s="873">
        <v>-326491</v>
      </c>
      <c r="K270" s="873">
        <v>0</v>
      </c>
      <c r="L270" s="873">
        <v>-326491</v>
      </c>
      <c r="M270" s="873">
        <v>105190</v>
      </c>
      <c r="N270" s="873">
        <v>0</v>
      </c>
      <c r="O270" s="873">
        <v>105190</v>
      </c>
      <c r="P270" s="873">
        <v>48912</v>
      </c>
      <c r="Q270" s="873">
        <v>0</v>
      </c>
      <c r="R270" s="873">
        <v>48912</v>
      </c>
      <c r="S270" s="873">
        <v>7649</v>
      </c>
      <c r="T270" s="873">
        <v>0</v>
      </c>
      <c r="U270" s="873">
        <v>7649</v>
      </c>
      <c r="V270" s="873">
        <v>-164740</v>
      </c>
      <c r="W270" s="873">
        <v>0</v>
      </c>
      <c r="X270" s="873">
        <v>-164740</v>
      </c>
      <c r="Y270" s="873">
        <v>-3613894</v>
      </c>
      <c r="Z270" s="873">
        <v>0</v>
      </c>
      <c r="AA270" s="873">
        <v>-3613894</v>
      </c>
      <c r="AB270" s="873">
        <v>0</v>
      </c>
      <c r="AC270" s="873">
        <v>0</v>
      </c>
      <c r="AD270" s="873">
        <v>0</v>
      </c>
      <c r="AE270" s="873">
        <v>-132410</v>
      </c>
      <c r="AF270" s="873">
        <v>0</v>
      </c>
      <c r="AG270" s="873">
        <v>-132410</v>
      </c>
      <c r="AH270" s="873">
        <v>0</v>
      </c>
      <c r="AI270" s="873">
        <v>0</v>
      </c>
      <c r="AJ270" s="873">
        <v>0</v>
      </c>
      <c r="AK270" s="873">
        <v>0</v>
      </c>
      <c r="AL270" s="873">
        <v>0</v>
      </c>
      <c r="AM270" s="873">
        <v>0</v>
      </c>
      <c r="AN270" s="873">
        <v>-3670</v>
      </c>
      <c r="AO270" s="873">
        <v>0</v>
      </c>
      <c r="AP270" s="873">
        <v>-3670</v>
      </c>
      <c r="AQ270" s="873">
        <v>0</v>
      </c>
      <c r="AR270" s="873">
        <v>0</v>
      </c>
      <c r="AS270" s="873">
        <v>0</v>
      </c>
      <c r="AT270" s="873">
        <v>-128740</v>
      </c>
      <c r="AU270" s="873">
        <v>0</v>
      </c>
      <c r="AV270" s="873">
        <v>-128740</v>
      </c>
      <c r="AW270" s="873">
        <v>0</v>
      </c>
      <c r="AX270" s="873">
        <v>0</v>
      </c>
      <c r="AY270" s="873">
        <v>0</v>
      </c>
      <c r="AZ270" s="873">
        <v>466692</v>
      </c>
      <c r="BA270" s="873">
        <v>0</v>
      </c>
      <c r="BB270" s="873">
        <v>466692</v>
      </c>
      <c r="BC270" s="873">
        <v>-8625</v>
      </c>
      <c r="BD270" s="873">
        <v>0</v>
      </c>
      <c r="BE270" s="873">
        <v>-8625</v>
      </c>
      <c r="BF270" s="873">
        <v>-3440242</v>
      </c>
      <c r="BG270" s="873">
        <v>0</v>
      </c>
      <c r="BH270" s="873">
        <v>-3440242</v>
      </c>
      <c r="BI270" s="873">
        <v>-126415</v>
      </c>
      <c r="BJ270" s="873">
        <v>0</v>
      </c>
      <c r="BK270" s="873">
        <v>-126415</v>
      </c>
      <c r="BL270" s="873">
        <v>-76275</v>
      </c>
      <c r="BM270" s="873">
        <v>0</v>
      </c>
      <c r="BN270" s="873">
        <v>-76275</v>
      </c>
      <c r="BO270" s="873">
        <v>0</v>
      </c>
      <c r="BP270" s="873">
        <v>0</v>
      </c>
      <c r="BQ270" s="873">
        <v>0</v>
      </c>
      <c r="BR270" s="873">
        <v>-17526</v>
      </c>
      <c r="BS270" s="873">
        <v>0</v>
      </c>
      <c r="BT270" s="873">
        <v>-17526</v>
      </c>
      <c r="BU270" s="873">
        <v>0</v>
      </c>
      <c r="BV270" s="873">
        <v>0</v>
      </c>
      <c r="BW270" s="873">
        <v>0</v>
      </c>
      <c r="BX270" s="873">
        <v>0</v>
      </c>
      <c r="BY270" s="873">
        <v>0</v>
      </c>
      <c r="BZ270" s="873">
        <v>0</v>
      </c>
      <c r="CA270" s="873">
        <v>0</v>
      </c>
      <c r="CB270" s="873">
        <v>0</v>
      </c>
      <c r="CC270" s="873">
        <v>0</v>
      </c>
      <c r="CD270" s="873">
        <v>-6948695</v>
      </c>
      <c r="CE270" s="873">
        <v>0</v>
      </c>
      <c r="CF270" s="873">
        <v>-6948695</v>
      </c>
      <c r="CG270" s="873">
        <v>0</v>
      </c>
      <c r="CH270" s="873">
        <v>0</v>
      </c>
      <c r="CI270" s="873">
        <v>0</v>
      </c>
      <c r="CJ270" s="873">
        <v>-661</v>
      </c>
      <c r="CK270" s="873">
        <v>0</v>
      </c>
      <c r="CL270" s="873">
        <v>-661</v>
      </c>
      <c r="CM270" s="873">
        <v>-650712</v>
      </c>
      <c r="CN270" s="873">
        <v>0</v>
      </c>
      <c r="CO270" s="873">
        <v>-650712</v>
      </c>
      <c r="CP270" s="873">
        <v>30863</v>
      </c>
      <c r="CQ270" s="873">
        <v>0</v>
      </c>
      <c r="CR270" s="873">
        <v>30863</v>
      </c>
      <c r="CS270" s="873">
        <v>-620510</v>
      </c>
      <c r="CT270" s="873">
        <v>0</v>
      </c>
      <c r="CU270" s="873">
        <v>-620510</v>
      </c>
      <c r="CV270" s="873">
        <v>-44699</v>
      </c>
      <c r="CW270" s="873">
        <v>0</v>
      </c>
      <c r="CX270" s="873">
        <v>-44699</v>
      </c>
      <c r="CY270" s="873">
        <v>0</v>
      </c>
      <c r="CZ270" s="873">
        <v>0</v>
      </c>
      <c r="DA270" s="873">
        <v>0</v>
      </c>
      <c r="DB270" s="873">
        <v>-12867</v>
      </c>
      <c r="DC270" s="873">
        <v>0</v>
      </c>
      <c r="DD270" s="873">
        <v>-12867</v>
      </c>
      <c r="DE270" s="873">
        <v>0</v>
      </c>
      <c r="DF270" s="873">
        <v>0</v>
      </c>
      <c r="DG270" s="873">
        <v>0</v>
      </c>
      <c r="DH270" s="873">
        <v>-244</v>
      </c>
      <c r="DI270" s="873">
        <v>0</v>
      </c>
      <c r="DJ270" s="873">
        <v>-244</v>
      </c>
      <c r="DK270" s="873">
        <v>0</v>
      </c>
      <c r="DL270" s="873">
        <v>0</v>
      </c>
      <c r="DM270" s="873">
        <v>0</v>
      </c>
      <c r="DN270" s="873">
        <v>0</v>
      </c>
      <c r="DO270" s="873">
        <v>0</v>
      </c>
      <c r="DP270" s="873">
        <v>0</v>
      </c>
      <c r="DQ270" s="873">
        <v>0</v>
      </c>
      <c r="DR270" s="873">
        <v>0</v>
      </c>
      <c r="DS270" s="873">
        <v>0</v>
      </c>
      <c r="DT270" s="873">
        <v>0</v>
      </c>
      <c r="DU270" s="873">
        <v>0</v>
      </c>
      <c r="DV270" s="873">
        <v>0</v>
      </c>
      <c r="DW270" s="873">
        <v>0</v>
      </c>
      <c r="DX270" s="873">
        <v>0</v>
      </c>
      <c r="DY270" s="873">
        <v>0</v>
      </c>
      <c r="DZ270" s="873">
        <v>0</v>
      </c>
      <c r="EA270" s="873">
        <v>0</v>
      </c>
      <c r="EB270" s="873">
        <v>0</v>
      </c>
      <c r="EC270" s="873">
        <v>0</v>
      </c>
      <c r="ED270" s="873">
        <v>0</v>
      </c>
      <c r="EE270" s="873">
        <v>0</v>
      </c>
      <c r="EF270" s="873">
        <v>0</v>
      </c>
      <c r="EG270" s="873">
        <v>0</v>
      </c>
      <c r="EH270" s="873">
        <v>-57810</v>
      </c>
      <c r="EI270" s="873">
        <v>0</v>
      </c>
      <c r="EJ270" s="873">
        <v>-57810</v>
      </c>
      <c r="EK270" s="873">
        <v>0</v>
      </c>
      <c r="EL270" s="873">
        <v>0</v>
      </c>
      <c r="EM270" s="873">
        <v>0</v>
      </c>
      <c r="EN270" s="873">
        <v>0</v>
      </c>
      <c r="EO270" s="873">
        <v>0</v>
      </c>
      <c r="EP270" s="873">
        <v>0</v>
      </c>
      <c r="EQ270" s="873">
        <v>-10695</v>
      </c>
      <c r="ER270" s="873">
        <v>0</v>
      </c>
      <c r="ES270" s="873">
        <v>-10695</v>
      </c>
      <c r="ET270" s="873">
        <v>0</v>
      </c>
      <c r="EU270" s="873">
        <v>0</v>
      </c>
      <c r="EV270" s="873">
        <v>0</v>
      </c>
      <c r="EW270" s="873">
        <v>0</v>
      </c>
      <c r="EX270" s="873">
        <v>0</v>
      </c>
      <c r="EY270" s="873">
        <v>0</v>
      </c>
      <c r="EZ270" s="873">
        <v>0</v>
      </c>
      <c r="FA270" s="873">
        <v>0</v>
      </c>
      <c r="FB270" s="873">
        <v>0</v>
      </c>
      <c r="FC270" s="873">
        <v>-17526</v>
      </c>
      <c r="FD270" s="873">
        <v>0</v>
      </c>
      <c r="FE270" s="873">
        <v>-17526</v>
      </c>
      <c r="FF270" s="873">
        <v>0</v>
      </c>
      <c r="FG270" s="873">
        <v>0</v>
      </c>
      <c r="FH270" s="873">
        <v>0</v>
      </c>
      <c r="FI270" s="873">
        <v>0</v>
      </c>
      <c r="FJ270" s="873">
        <v>0</v>
      </c>
      <c r="FK270" s="873">
        <v>0</v>
      </c>
      <c r="FL270" s="873">
        <v>0</v>
      </c>
      <c r="FM270" s="873">
        <v>0</v>
      </c>
      <c r="FN270" s="873">
        <v>0</v>
      </c>
      <c r="FO270" s="873">
        <v>-82997</v>
      </c>
      <c r="FP270" s="873">
        <v>0</v>
      </c>
      <c r="FQ270" s="873">
        <v>-82997</v>
      </c>
      <c r="FR270" s="873">
        <v>1316</v>
      </c>
      <c r="FS270" s="873">
        <v>0</v>
      </c>
      <c r="FT270" s="873">
        <v>1316</v>
      </c>
      <c r="FU270" s="873">
        <v>-6386</v>
      </c>
      <c r="FV270" s="873">
        <v>0</v>
      </c>
      <c r="FW270" s="873">
        <v>-6386</v>
      </c>
      <c r="FX270" s="873">
        <v>0</v>
      </c>
      <c r="FY270" s="873">
        <v>0</v>
      </c>
      <c r="FZ270" s="873">
        <v>0</v>
      </c>
      <c r="GA270" s="873">
        <v>-2000</v>
      </c>
      <c r="GB270" s="873">
        <v>0</v>
      </c>
      <c r="GC270" s="873">
        <v>-2000</v>
      </c>
      <c r="GD270" s="873">
        <v>-12294960</v>
      </c>
      <c r="GE270" s="873">
        <v>0</v>
      </c>
      <c r="GF270" s="873">
        <v>-12294960</v>
      </c>
      <c r="GG270" s="873">
        <v>0</v>
      </c>
      <c r="GH270" s="873">
        <v>0</v>
      </c>
      <c r="GI270" s="873">
        <v>0</v>
      </c>
      <c r="GJ270" s="873">
        <v>-382337</v>
      </c>
      <c r="GK270" s="873">
        <v>0</v>
      </c>
      <c r="GL270" s="873">
        <v>-382337</v>
      </c>
      <c r="GM270" s="873">
        <v>-12795585</v>
      </c>
      <c r="GN270" s="873">
        <v>0</v>
      </c>
      <c r="GO270" s="873">
        <v>-12795585</v>
      </c>
      <c r="GP270" s="873">
        <v>-5000</v>
      </c>
      <c r="GQ270" s="873">
        <v>0</v>
      </c>
      <c r="GR270" s="873">
        <v>-5000</v>
      </c>
      <c r="GS270" s="873">
        <v>0</v>
      </c>
      <c r="GT270" s="873">
        <v>0</v>
      </c>
      <c r="GU270" s="873">
        <v>0</v>
      </c>
      <c r="GV270" s="873">
        <v>-5000</v>
      </c>
      <c r="GW270" s="873">
        <v>0</v>
      </c>
      <c r="GX270" s="873">
        <v>-5000</v>
      </c>
      <c r="GY270" s="873">
        <v>29400461</v>
      </c>
      <c r="GZ270" s="873">
        <v>0</v>
      </c>
      <c r="HA270" s="873">
        <v>29400461</v>
      </c>
      <c r="HB270" s="873">
        <v>-164740</v>
      </c>
      <c r="HC270" s="873">
        <v>0</v>
      </c>
      <c r="HD270" s="873">
        <v>-164740</v>
      </c>
      <c r="HE270" s="873">
        <v>-6948695</v>
      </c>
      <c r="HF270" s="873">
        <v>0</v>
      </c>
      <c r="HG270" s="873">
        <v>-6948695</v>
      </c>
      <c r="HH270" s="873">
        <v>-620510</v>
      </c>
      <c r="HI270" s="873">
        <v>0</v>
      </c>
      <c r="HJ270" s="873">
        <v>-620510</v>
      </c>
      <c r="HK270" s="873">
        <v>-57810</v>
      </c>
      <c r="HL270" s="873">
        <v>0</v>
      </c>
      <c r="HM270" s="873">
        <v>-57810</v>
      </c>
      <c r="HN270" s="873">
        <v>-12795585</v>
      </c>
      <c r="HO270" s="873">
        <v>0</v>
      </c>
      <c r="HP270" s="873">
        <v>-12795585</v>
      </c>
      <c r="HQ270" s="873">
        <v>-5000</v>
      </c>
      <c r="HR270" s="873">
        <v>0</v>
      </c>
      <c r="HS270" s="873">
        <v>-5000</v>
      </c>
      <c r="HT270" s="873">
        <v>-20592340</v>
      </c>
      <c r="HU270" s="873">
        <v>0</v>
      </c>
      <c r="HV270" s="873">
        <v>-20592340</v>
      </c>
      <c r="HW270" s="873">
        <v>8808121</v>
      </c>
      <c r="HX270" s="873">
        <v>0</v>
      </c>
      <c r="HY270" s="873">
        <v>8808121</v>
      </c>
      <c r="HZ270" s="870" t="s">
        <v>692</v>
      </c>
      <c r="IA270" s="870" t="s">
        <v>687</v>
      </c>
      <c r="IB270" s="870" t="s">
        <v>1907</v>
      </c>
      <c r="IC270" s="870" t="s">
        <v>2735</v>
      </c>
      <c r="ID270" s="870" t="s">
        <v>3006</v>
      </c>
    </row>
    <row r="271" spans="1:238" x14ac:dyDescent="0.2">
      <c r="A271" s="870" t="s">
        <v>3070</v>
      </c>
      <c r="B271" s="870" t="s">
        <v>587</v>
      </c>
      <c r="C271" s="870" t="s">
        <v>586</v>
      </c>
      <c r="D271" s="873">
        <v>42504330</v>
      </c>
      <c r="E271" s="873">
        <v>0</v>
      </c>
      <c r="F271" s="873">
        <v>42504330</v>
      </c>
      <c r="G271" s="873">
        <v>-1141269</v>
      </c>
      <c r="H271" s="873">
        <v>0</v>
      </c>
      <c r="I271" s="873">
        <v>-1141269</v>
      </c>
      <c r="J271" s="873">
        <v>-295526</v>
      </c>
      <c r="K271" s="873">
        <v>0</v>
      </c>
      <c r="L271" s="873">
        <v>-295526</v>
      </c>
      <c r="M271" s="873">
        <v>131131</v>
      </c>
      <c r="N271" s="873">
        <v>0</v>
      </c>
      <c r="O271" s="873">
        <v>131131</v>
      </c>
      <c r="P271" s="873">
        <v>397529</v>
      </c>
      <c r="Q271" s="873">
        <v>0</v>
      </c>
      <c r="R271" s="873">
        <v>397529</v>
      </c>
      <c r="S271" s="873">
        <v>68597</v>
      </c>
      <c r="T271" s="873">
        <v>0</v>
      </c>
      <c r="U271" s="873">
        <v>68597</v>
      </c>
      <c r="V271" s="873">
        <v>301731</v>
      </c>
      <c r="W271" s="873">
        <v>0</v>
      </c>
      <c r="X271" s="873">
        <v>301731</v>
      </c>
      <c r="Y271" s="873">
        <v>-7195362</v>
      </c>
      <c r="Z271" s="873">
        <v>0</v>
      </c>
      <c r="AA271" s="873">
        <v>-7195362</v>
      </c>
      <c r="AB271" s="873">
        <v>-16248</v>
      </c>
      <c r="AC271" s="873">
        <v>0</v>
      </c>
      <c r="AD271" s="873">
        <v>-16248</v>
      </c>
      <c r="AE271" s="873">
        <v>-382512</v>
      </c>
      <c r="AF271" s="873">
        <v>0</v>
      </c>
      <c r="AG271" s="873">
        <v>-382512</v>
      </c>
      <c r="AH271" s="873">
        <v>-2652</v>
      </c>
      <c r="AI271" s="873">
        <v>0</v>
      </c>
      <c r="AJ271" s="873">
        <v>-2652</v>
      </c>
      <c r="AK271" s="873">
        <v>0</v>
      </c>
      <c r="AL271" s="873">
        <v>0</v>
      </c>
      <c r="AM271" s="873">
        <v>0</v>
      </c>
      <c r="AN271" s="873">
        <v>-19940</v>
      </c>
      <c r="AO271" s="873">
        <v>0</v>
      </c>
      <c r="AP271" s="873">
        <v>-19940</v>
      </c>
      <c r="AQ271" s="873">
        <v>0</v>
      </c>
      <c r="AR271" s="873">
        <v>0</v>
      </c>
      <c r="AS271" s="873">
        <v>0</v>
      </c>
      <c r="AT271" s="873">
        <v>-359920</v>
      </c>
      <c r="AU271" s="873">
        <v>0</v>
      </c>
      <c r="AV271" s="873">
        <v>-359920</v>
      </c>
      <c r="AW271" s="873">
        <v>0</v>
      </c>
      <c r="AX271" s="873">
        <v>0</v>
      </c>
      <c r="AY271" s="873">
        <v>0</v>
      </c>
      <c r="AZ271" s="873">
        <v>593053</v>
      </c>
      <c r="BA271" s="873">
        <v>0</v>
      </c>
      <c r="BB271" s="873">
        <v>593053</v>
      </c>
      <c r="BC271" s="873">
        <v>-18108</v>
      </c>
      <c r="BD271" s="873">
        <v>0</v>
      </c>
      <c r="BE271" s="873">
        <v>-18108</v>
      </c>
      <c r="BF271" s="873">
        <v>-2985904</v>
      </c>
      <c r="BG271" s="873">
        <v>0</v>
      </c>
      <c r="BH271" s="873">
        <v>-2985904</v>
      </c>
      <c r="BI271" s="873">
        <v>-38772</v>
      </c>
      <c r="BJ271" s="873">
        <v>0</v>
      </c>
      <c r="BK271" s="873">
        <v>-38772</v>
      </c>
      <c r="BL271" s="873">
        <v>-77150</v>
      </c>
      <c r="BM271" s="873">
        <v>0</v>
      </c>
      <c r="BN271" s="873">
        <v>-77150</v>
      </c>
      <c r="BO271" s="873">
        <v>0</v>
      </c>
      <c r="BP271" s="873">
        <v>0</v>
      </c>
      <c r="BQ271" s="873">
        <v>0</v>
      </c>
      <c r="BR271" s="873">
        <v>-32400</v>
      </c>
      <c r="BS271" s="873">
        <v>0</v>
      </c>
      <c r="BT271" s="873">
        <v>-32400</v>
      </c>
      <c r="BU271" s="873">
        <v>0</v>
      </c>
      <c r="BV271" s="873">
        <v>0</v>
      </c>
      <c r="BW271" s="873">
        <v>0</v>
      </c>
      <c r="BX271" s="873">
        <v>0</v>
      </c>
      <c r="BY271" s="873">
        <v>0</v>
      </c>
      <c r="BZ271" s="873">
        <v>0</v>
      </c>
      <c r="CA271" s="873">
        <v>0</v>
      </c>
      <c r="CB271" s="873">
        <v>0</v>
      </c>
      <c r="CC271" s="873">
        <v>0</v>
      </c>
      <c r="CD271" s="873">
        <v>-10137155</v>
      </c>
      <c r="CE271" s="873">
        <v>0</v>
      </c>
      <c r="CF271" s="873">
        <v>-10137155</v>
      </c>
      <c r="CG271" s="873">
        <v>0</v>
      </c>
      <c r="CH271" s="873">
        <v>0</v>
      </c>
      <c r="CI271" s="873">
        <v>0</v>
      </c>
      <c r="CJ271" s="873">
        <v>0</v>
      </c>
      <c r="CK271" s="873">
        <v>0</v>
      </c>
      <c r="CL271" s="873">
        <v>0</v>
      </c>
      <c r="CM271" s="873">
        <v>-970364</v>
      </c>
      <c r="CN271" s="873">
        <v>0</v>
      </c>
      <c r="CO271" s="873">
        <v>-970364</v>
      </c>
      <c r="CP271" s="873">
        <v>97076</v>
      </c>
      <c r="CQ271" s="873">
        <v>0</v>
      </c>
      <c r="CR271" s="873">
        <v>97076</v>
      </c>
      <c r="CS271" s="873">
        <v>-873288</v>
      </c>
      <c r="CT271" s="873">
        <v>0</v>
      </c>
      <c r="CU271" s="873">
        <v>-873288</v>
      </c>
      <c r="CV271" s="873">
        <v>-81638</v>
      </c>
      <c r="CW271" s="873">
        <v>0</v>
      </c>
      <c r="CX271" s="873">
        <v>-81638</v>
      </c>
      <c r="CY271" s="873">
        <v>-1826</v>
      </c>
      <c r="CZ271" s="873">
        <v>0</v>
      </c>
      <c r="DA271" s="873">
        <v>-1826</v>
      </c>
      <c r="DB271" s="873">
        <v>-28948</v>
      </c>
      <c r="DC271" s="873">
        <v>0</v>
      </c>
      <c r="DD271" s="873">
        <v>-28948</v>
      </c>
      <c r="DE271" s="873">
        <v>-2519</v>
      </c>
      <c r="DF271" s="873">
        <v>0</v>
      </c>
      <c r="DG271" s="873">
        <v>-2519</v>
      </c>
      <c r="DH271" s="873">
        <v>-6287</v>
      </c>
      <c r="DI271" s="873">
        <v>0</v>
      </c>
      <c r="DJ271" s="873">
        <v>-6287</v>
      </c>
      <c r="DK271" s="873">
        <v>0</v>
      </c>
      <c r="DL271" s="873">
        <v>0</v>
      </c>
      <c r="DM271" s="873">
        <v>0</v>
      </c>
      <c r="DN271" s="873">
        <v>0</v>
      </c>
      <c r="DO271" s="873">
        <v>0</v>
      </c>
      <c r="DP271" s="873">
        <v>0</v>
      </c>
      <c r="DQ271" s="873">
        <v>0</v>
      </c>
      <c r="DR271" s="873">
        <v>0</v>
      </c>
      <c r="DS271" s="873">
        <v>0</v>
      </c>
      <c r="DT271" s="873">
        <v>-6304</v>
      </c>
      <c r="DU271" s="873">
        <v>0</v>
      </c>
      <c r="DV271" s="873">
        <v>-6304</v>
      </c>
      <c r="DW271" s="873">
        <v>0</v>
      </c>
      <c r="DX271" s="873">
        <v>0</v>
      </c>
      <c r="DY271" s="873">
        <v>0</v>
      </c>
      <c r="DZ271" s="873">
        <v>0</v>
      </c>
      <c r="EA271" s="873">
        <v>0</v>
      </c>
      <c r="EB271" s="873">
        <v>0</v>
      </c>
      <c r="EC271" s="873">
        <v>0</v>
      </c>
      <c r="ED271" s="873">
        <v>0</v>
      </c>
      <c r="EE271" s="873">
        <v>0</v>
      </c>
      <c r="EF271" s="873">
        <v>0</v>
      </c>
      <c r="EG271" s="873">
        <v>0</v>
      </c>
      <c r="EH271" s="873">
        <v>-127522</v>
      </c>
      <c r="EI271" s="873">
        <v>0</v>
      </c>
      <c r="EJ271" s="873">
        <v>-127522</v>
      </c>
      <c r="EK271" s="873">
        <v>0</v>
      </c>
      <c r="EL271" s="873">
        <v>0</v>
      </c>
      <c r="EM271" s="873">
        <v>0</v>
      </c>
      <c r="EN271" s="873">
        <v>0</v>
      </c>
      <c r="EO271" s="873">
        <v>0</v>
      </c>
      <c r="EP271" s="873">
        <v>0</v>
      </c>
      <c r="EQ271" s="873">
        <v>-1464</v>
      </c>
      <c r="ER271" s="873">
        <v>0</v>
      </c>
      <c r="ES271" s="873">
        <v>-1464</v>
      </c>
      <c r="ET271" s="873">
        <v>0</v>
      </c>
      <c r="EU271" s="873">
        <v>0</v>
      </c>
      <c r="EV271" s="873">
        <v>0</v>
      </c>
      <c r="EW271" s="873">
        <v>0</v>
      </c>
      <c r="EX271" s="873">
        <v>0</v>
      </c>
      <c r="EY271" s="873">
        <v>0</v>
      </c>
      <c r="EZ271" s="873">
        <v>0</v>
      </c>
      <c r="FA271" s="873">
        <v>0</v>
      </c>
      <c r="FB271" s="873">
        <v>0</v>
      </c>
      <c r="FC271" s="873">
        <v>-32400</v>
      </c>
      <c r="FD271" s="873">
        <v>0</v>
      </c>
      <c r="FE271" s="873">
        <v>-32400</v>
      </c>
      <c r="FF271" s="873">
        <v>0</v>
      </c>
      <c r="FG271" s="873">
        <v>0</v>
      </c>
      <c r="FH271" s="873">
        <v>0</v>
      </c>
      <c r="FI271" s="873">
        <v>-1500</v>
      </c>
      <c r="FJ271" s="873">
        <v>0</v>
      </c>
      <c r="FK271" s="873">
        <v>-1500</v>
      </c>
      <c r="FL271" s="873">
        <v>0</v>
      </c>
      <c r="FM271" s="873">
        <v>0</v>
      </c>
      <c r="FN271" s="873">
        <v>0</v>
      </c>
      <c r="FO271" s="873">
        <v>-41028</v>
      </c>
      <c r="FP271" s="873">
        <v>0</v>
      </c>
      <c r="FQ271" s="873">
        <v>-41028</v>
      </c>
      <c r="FR271" s="873">
        <v>-7360</v>
      </c>
      <c r="FS271" s="873">
        <v>0</v>
      </c>
      <c r="FT271" s="873">
        <v>-7360</v>
      </c>
      <c r="FU271" s="873">
        <v>0</v>
      </c>
      <c r="FV271" s="873">
        <v>0</v>
      </c>
      <c r="FW271" s="873">
        <v>0</v>
      </c>
      <c r="FX271" s="873">
        <v>18172</v>
      </c>
      <c r="FY271" s="873">
        <v>0</v>
      </c>
      <c r="FZ271" s="873">
        <v>18172</v>
      </c>
      <c r="GA271" s="873">
        <v>0</v>
      </c>
      <c r="GB271" s="873">
        <v>0</v>
      </c>
      <c r="GC271" s="873">
        <v>0</v>
      </c>
      <c r="GD271" s="873">
        <v>-17094771</v>
      </c>
      <c r="GE271" s="873">
        <v>0</v>
      </c>
      <c r="GF271" s="873">
        <v>-17094771</v>
      </c>
      <c r="GG271" s="873">
        <v>-34398</v>
      </c>
      <c r="GH271" s="873">
        <v>0</v>
      </c>
      <c r="GI271" s="873">
        <v>-34398</v>
      </c>
      <c r="GJ271" s="873">
        <v>-74852</v>
      </c>
      <c r="GK271" s="873">
        <v>0</v>
      </c>
      <c r="GL271" s="873">
        <v>-74852</v>
      </c>
      <c r="GM271" s="873">
        <v>-17269601</v>
      </c>
      <c r="GN271" s="873">
        <v>0</v>
      </c>
      <c r="GO271" s="873">
        <v>-17269601</v>
      </c>
      <c r="GP271" s="873">
        <v>0</v>
      </c>
      <c r="GQ271" s="873">
        <v>0</v>
      </c>
      <c r="GR271" s="873">
        <v>0</v>
      </c>
      <c r="GS271" s="873">
        <v>0</v>
      </c>
      <c r="GT271" s="873">
        <v>0</v>
      </c>
      <c r="GU271" s="873">
        <v>0</v>
      </c>
      <c r="GV271" s="873">
        <v>0</v>
      </c>
      <c r="GW271" s="873">
        <v>0</v>
      </c>
      <c r="GX271" s="873">
        <v>0</v>
      </c>
      <c r="GY271" s="873">
        <v>41363061</v>
      </c>
      <c r="GZ271" s="873">
        <v>0</v>
      </c>
      <c r="HA271" s="873">
        <v>41363061</v>
      </c>
      <c r="HB271" s="873">
        <v>301731</v>
      </c>
      <c r="HC271" s="873">
        <v>0</v>
      </c>
      <c r="HD271" s="873">
        <v>301731</v>
      </c>
      <c r="HE271" s="873">
        <v>-10137155</v>
      </c>
      <c r="HF271" s="873">
        <v>0</v>
      </c>
      <c r="HG271" s="873">
        <v>-10137155</v>
      </c>
      <c r="HH271" s="873">
        <v>-873288</v>
      </c>
      <c r="HI271" s="873">
        <v>0</v>
      </c>
      <c r="HJ271" s="873">
        <v>-873288</v>
      </c>
      <c r="HK271" s="873">
        <v>-127522</v>
      </c>
      <c r="HL271" s="873">
        <v>0</v>
      </c>
      <c r="HM271" s="873">
        <v>-127522</v>
      </c>
      <c r="HN271" s="873">
        <v>-17269601</v>
      </c>
      <c r="HO271" s="873">
        <v>0</v>
      </c>
      <c r="HP271" s="873">
        <v>-17269601</v>
      </c>
      <c r="HQ271" s="873">
        <v>0</v>
      </c>
      <c r="HR271" s="873">
        <v>0</v>
      </c>
      <c r="HS271" s="873">
        <v>0</v>
      </c>
      <c r="HT271" s="873">
        <v>-28105835</v>
      </c>
      <c r="HU271" s="873">
        <v>0</v>
      </c>
      <c r="HV271" s="873">
        <v>-28105835</v>
      </c>
      <c r="HW271" s="873">
        <v>13257226</v>
      </c>
      <c r="HX271" s="873">
        <v>0</v>
      </c>
      <c r="HY271" s="873">
        <v>13257226</v>
      </c>
      <c r="HZ271" s="870" t="s">
        <v>702</v>
      </c>
      <c r="IA271" s="870" t="s">
        <v>698</v>
      </c>
      <c r="IB271" s="870" t="s">
        <v>1907</v>
      </c>
      <c r="IC271" s="870" t="s">
        <v>2733</v>
      </c>
      <c r="ID271" s="870" t="s">
        <v>3007</v>
      </c>
    </row>
    <row r="272" spans="1:238" x14ac:dyDescent="0.2">
      <c r="A272" s="870" t="s">
        <v>3069</v>
      </c>
      <c r="B272" s="870" t="s">
        <v>588</v>
      </c>
      <c r="C272" s="870" t="s">
        <v>1118</v>
      </c>
      <c r="D272" s="873">
        <v>91342185</v>
      </c>
      <c r="E272" s="873">
        <v>0</v>
      </c>
      <c r="F272" s="873">
        <v>91342185</v>
      </c>
      <c r="G272" s="873">
        <v>-5007068</v>
      </c>
      <c r="H272" s="873">
        <v>0</v>
      </c>
      <c r="I272" s="873">
        <v>-5007068</v>
      </c>
      <c r="J272" s="873">
        <v>-650764</v>
      </c>
      <c r="K272" s="873">
        <v>0</v>
      </c>
      <c r="L272" s="873">
        <v>-650764</v>
      </c>
      <c r="M272" s="873">
        <v>229634</v>
      </c>
      <c r="N272" s="873">
        <v>0</v>
      </c>
      <c r="O272" s="873">
        <v>229634</v>
      </c>
      <c r="P272" s="873">
        <v>575153</v>
      </c>
      <c r="Q272" s="873">
        <v>0</v>
      </c>
      <c r="R272" s="873">
        <v>575153</v>
      </c>
      <c r="S272" s="873">
        <v>1561572</v>
      </c>
      <c r="T272" s="873">
        <v>0</v>
      </c>
      <c r="U272" s="873">
        <v>1561572</v>
      </c>
      <c r="V272" s="873">
        <v>1715595</v>
      </c>
      <c r="W272" s="873">
        <v>0</v>
      </c>
      <c r="X272" s="873">
        <v>1715595</v>
      </c>
      <c r="Y272" s="873">
        <v>-5747802</v>
      </c>
      <c r="Z272" s="873">
        <v>0</v>
      </c>
      <c r="AA272" s="873">
        <v>-5747802</v>
      </c>
      <c r="AB272" s="873">
        <v>-38303</v>
      </c>
      <c r="AC272" s="873">
        <v>0</v>
      </c>
      <c r="AD272" s="873">
        <v>-38303</v>
      </c>
      <c r="AE272" s="873">
        <v>-336788</v>
      </c>
      <c r="AF272" s="873">
        <v>0</v>
      </c>
      <c r="AG272" s="873">
        <v>-336788</v>
      </c>
      <c r="AH272" s="873">
        <v>-1050</v>
      </c>
      <c r="AI272" s="873">
        <v>0</v>
      </c>
      <c r="AJ272" s="873">
        <v>-1050</v>
      </c>
      <c r="AK272" s="873">
        <v>0</v>
      </c>
      <c r="AL272" s="873">
        <v>0</v>
      </c>
      <c r="AM272" s="873">
        <v>0</v>
      </c>
      <c r="AN272" s="873">
        <v>-4822</v>
      </c>
      <c r="AO272" s="873">
        <v>0</v>
      </c>
      <c r="AP272" s="873">
        <v>-4822</v>
      </c>
      <c r="AQ272" s="873">
        <v>-107</v>
      </c>
      <c r="AR272" s="873">
        <v>0</v>
      </c>
      <c r="AS272" s="873">
        <v>-107</v>
      </c>
      <c r="AT272" s="873">
        <v>-330916</v>
      </c>
      <c r="AU272" s="873">
        <v>0</v>
      </c>
      <c r="AV272" s="873">
        <v>-330916</v>
      </c>
      <c r="AW272" s="873">
        <v>-12631</v>
      </c>
      <c r="AX272" s="873">
        <v>0</v>
      </c>
      <c r="AY272" s="873">
        <v>-12631</v>
      </c>
      <c r="AZ272" s="873">
        <v>1818360</v>
      </c>
      <c r="BA272" s="873">
        <v>0</v>
      </c>
      <c r="BB272" s="873">
        <v>1818360</v>
      </c>
      <c r="BC272" s="873">
        <v>-45689</v>
      </c>
      <c r="BD272" s="873">
        <v>0</v>
      </c>
      <c r="BE272" s="873">
        <v>-45689</v>
      </c>
      <c r="BF272" s="873">
        <v>-5356695</v>
      </c>
      <c r="BG272" s="873">
        <v>0</v>
      </c>
      <c r="BH272" s="873">
        <v>-5356695</v>
      </c>
      <c r="BI272" s="873">
        <v>11708</v>
      </c>
      <c r="BJ272" s="873">
        <v>0</v>
      </c>
      <c r="BK272" s="873">
        <v>11708</v>
      </c>
      <c r="BL272" s="873">
        <v>-51020</v>
      </c>
      <c r="BM272" s="873">
        <v>0</v>
      </c>
      <c r="BN272" s="873">
        <v>-51020</v>
      </c>
      <c r="BO272" s="873">
        <v>1095</v>
      </c>
      <c r="BP272" s="873">
        <v>0</v>
      </c>
      <c r="BQ272" s="873">
        <v>1095</v>
      </c>
      <c r="BR272" s="873">
        <v>-1318</v>
      </c>
      <c r="BS272" s="873">
        <v>0</v>
      </c>
      <c r="BT272" s="873">
        <v>-1318</v>
      </c>
      <c r="BU272" s="873">
        <v>259</v>
      </c>
      <c r="BV272" s="873">
        <v>0</v>
      </c>
      <c r="BW272" s="873">
        <v>259</v>
      </c>
      <c r="BX272" s="873">
        <v>0</v>
      </c>
      <c r="BY272" s="873">
        <v>0</v>
      </c>
      <c r="BZ272" s="873">
        <v>0</v>
      </c>
      <c r="CA272" s="873">
        <v>0</v>
      </c>
      <c r="CB272" s="873">
        <v>0</v>
      </c>
      <c r="CC272" s="873">
        <v>0</v>
      </c>
      <c r="CD272" s="873">
        <v>-9707890</v>
      </c>
      <c r="CE272" s="873">
        <v>0</v>
      </c>
      <c r="CF272" s="873">
        <v>-9707890</v>
      </c>
      <c r="CG272" s="873">
        <v>-30881</v>
      </c>
      <c r="CH272" s="873">
        <v>0</v>
      </c>
      <c r="CI272" s="873">
        <v>-30881</v>
      </c>
      <c r="CJ272" s="873">
        <v>-62394</v>
      </c>
      <c r="CK272" s="873">
        <v>0</v>
      </c>
      <c r="CL272" s="873">
        <v>-62394</v>
      </c>
      <c r="CM272" s="873">
        <v>-2085750</v>
      </c>
      <c r="CN272" s="873">
        <v>0</v>
      </c>
      <c r="CO272" s="873">
        <v>-2085750</v>
      </c>
      <c r="CP272" s="873">
        <v>-147257</v>
      </c>
      <c r="CQ272" s="873">
        <v>0</v>
      </c>
      <c r="CR272" s="873">
        <v>-147257</v>
      </c>
      <c r="CS272" s="873">
        <v>-2326282</v>
      </c>
      <c r="CT272" s="873">
        <v>0</v>
      </c>
      <c r="CU272" s="873">
        <v>-2326282</v>
      </c>
      <c r="CV272" s="873">
        <v>-312416</v>
      </c>
      <c r="CW272" s="873">
        <v>0</v>
      </c>
      <c r="CX272" s="873">
        <v>-312416</v>
      </c>
      <c r="CY272" s="873">
        <v>-4299</v>
      </c>
      <c r="CZ272" s="873">
        <v>0</v>
      </c>
      <c r="DA272" s="873">
        <v>-4299</v>
      </c>
      <c r="DB272" s="873">
        <v>-112600</v>
      </c>
      <c r="DC272" s="873">
        <v>0</v>
      </c>
      <c r="DD272" s="873">
        <v>-112600</v>
      </c>
      <c r="DE272" s="873">
        <v>-14104</v>
      </c>
      <c r="DF272" s="873">
        <v>0</v>
      </c>
      <c r="DG272" s="873">
        <v>-14104</v>
      </c>
      <c r="DH272" s="873">
        <v>-7266</v>
      </c>
      <c r="DI272" s="873">
        <v>0</v>
      </c>
      <c r="DJ272" s="873">
        <v>-7266</v>
      </c>
      <c r="DK272" s="873">
        <v>274</v>
      </c>
      <c r="DL272" s="873">
        <v>0</v>
      </c>
      <c r="DM272" s="873">
        <v>274</v>
      </c>
      <c r="DN272" s="873">
        <v>0</v>
      </c>
      <c r="DO272" s="873">
        <v>0</v>
      </c>
      <c r="DP272" s="873">
        <v>0</v>
      </c>
      <c r="DQ272" s="873">
        <v>0</v>
      </c>
      <c r="DR272" s="873">
        <v>0</v>
      </c>
      <c r="DS272" s="873">
        <v>0</v>
      </c>
      <c r="DT272" s="873">
        <v>0</v>
      </c>
      <c r="DU272" s="873">
        <v>0</v>
      </c>
      <c r="DV272" s="873">
        <v>0</v>
      </c>
      <c r="DW272" s="873">
        <v>0</v>
      </c>
      <c r="DX272" s="873">
        <v>0</v>
      </c>
      <c r="DY272" s="873">
        <v>0</v>
      </c>
      <c r="DZ272" s="873">
        <v>-113819</v>
      </c>
      <c r="EA272" s="873">
        <v>0</v>
      </c>
      <c r="EB272" s="873">
        <v>-113819</v>
      </c>
      <c r="EC272" s="873">
        <v>-24883</v>
      </c>
      <c r="ED272" s="873">
        <v>0</v>
      </c>
      <c r="EE272" s="873">
        <v>-24883</v>
      </c>
      <c r="EF272" s="873">
        <v>0</v>
      </c>
      <c r="EG272" s="873">
        <v>0</v>
      </c>
      <c r="EH272" s="873">
        <v>-589113</v>
      </c>
      <c r="EI272" s="873">
        <v>0</v>
      </c>
      <c r="EJ272" s="873">
        <v>-589113</v>
      </c>
      <c r="EK272" s="873">
        <v>0</v>
      </c>
      <c r="EL272" s="873">
        <v>0</v>
      </c>
      <c r="EM272" s="873">
        <v>0</v>
      </c>
      <c r="EN272" s="873">
        <v>192</v>
      </c>
      <c r="EO272" s="873">
        <v>0</v>
      </c>
      <c r="EP272" s="873">
        <v>192</v>
      </c>
      <c r="EQ272" s="873">
        <v>0</v>
      </c>
      <c r="ER272" s="873">
        <v>0</v>
      </c>
      <c r="ES272" s="873">
        <v>0</v>
      </c>
      <c r="ET272" s="873">
        <v>-19887</v>
      </c>
      <c r="EU272" s="873">
        <v>0</v>
      </c>
      <c r="EV272" s="873">
        <v>-19887</v>
      </c>
      <c r="EW272" s="873">
        <v>3049</v>
      </c>
      <c r="EX272" s="873">
        <v>0</v>
      </c>
      <c r="EY272" s="873">
        <v>3049</v>
      </c>
      <c r="EZ272" s="873">
        <v>0</v>
      </c>
      <c r="FA272" s="873">
        <v>0</v>
      </c>
      <c r="FB272" s="873">
        <v>0</v>
      </c>
      <c r="FC272" s="873">
        <v>-1318</v>
      </c>
      <c r="FD272" s="873">
        <v>0</v>
      </c>
      <c r="FE272" s="873">
        <v>-1318</v>
      </c>
      <c r="FF272" s="873">
        <v>259</v>
      </c>
      <c r="FG272" s="873">
        <v>0</v>
      </c>
      <c r="FH272" s="873">
        <v>259</v>
      </c>
      <c r="FI272" s="873">
        <v>-1500</v>
      </c>
      <c r="FJ272" s="873">
        <v>0</v>
      </c>
      <c r="FK272" s="873">
        <v>-1500</v>
      </c>
      <c r="FL272" s="873">
        <v>0</v>
      </c>
      <c r="FM272" s="873">
        <v>0</v>
      </c>
      <c r="FN272" s="873">
        <v>0</v>
      </c>
      <c r="FO272" s="873">
        <v>-19598</v>
      </c>
      <c r="FP272" s="873">
        <v>0</v>
      </c>
      <c r="FQ272" s="873">
        <v>-19598</v>
      </c>
      <c r="FR272" s="873">
        <v>2507</v>
      </c>
      <c r="FS272" s="873">
        <v>0</v>
      </c>
      <c r="FT272" s="873">
        <v>2507</v>
      </c>
      <c r="FU272" s="873">
        <v>-5268</v>
      </c>
      <c r="FV272" s="873">
        <v>0</v>
      </c>
      <c r="FW272" s="873">
        <v>-5268</v>
      </c>
      <c r="FX272" s="873">
        <v>1381</v>
      </c>
      <c r="FY272" s="873">
        <v>0</v>
      </c>
      <c r="FZ272" s="873">
        <v>1381</v>
      </c>
      <c r="GA272" s="873">
        <v>-3981</v>
      </c>
      <c r="GB272" s="873">
        <v>0</v>
      </c>
      <c r="GC272" s="873">
        <v>-3981</v>
      </c>
      <c r="GD272" s="873">
        <v>-31885289</v>
      </c>
      <c r="GE272" s="873">
        <v>0</v>
      </c>
      <c r="GF272" s="873">
        <v>-31885289</v>
      </c>
      <c r="GG272" s="873">
        <v>-53489</v>
      </c>
      <c r="GH272" s="873">
        <v>0</v>
      </c>
      <c r="GI272" s="873">
        <v>-53489</v>
      </c>
      <c r="GJ272" s="873">
        <v>-281165</v>
      </c>
      <c r="GK272" s="873">
        <v>0</v>
      </c>
      <c r="GL272" s="873">
        <v>-281165</v>
      </c>
      <c r="GM272" s="873">
        <v>-32264107</v>
      </c>
      <c r="GN272" s="873">
        <v>0</v>
      </c>
      <c r="GO272" s="873">
        <v>-32264107</v>
      </c>
      <c r="GP272" s="873">
        <v>0</v>
      </c>
      <c r="GQ272" s="873">
        <v>0</v>
      </c>
      <c r="GR272" s="873">
        <v>0</v>
      </c>
      <c r="GS272" s="873">
        <v>0</v>
      </c>
      <c r="GT272" s="873">
        <v>0</v>
      </c>
      <c r="GU272" s="873">
        <v>0</v>
      </c>
      <c r="GV272" s="873">
        <v>0</v>
      </c>
      <c r="GW272" s="873">
        <v>0</v>
      </c>
      <c r="GX272" s="873">
        <v>0</v>
      </c>
      <c r="GY272" s="873">
        <v>86335117</v>
      </c>
      <c r="GZ272" s="873">
        <v>0</v>
      </c>
      <c r="HA272" s="873">
        <v>86335117</v>
      </c>
      <c r="HB272" s="873">
        <v>1715595</v>
      </c>
      <c r="HC272" s="873">
        <v>0</v>
      </c>
      <c r="HD272" s="873">
        <v>1715595</v>
      </c>
      <c r="HE272" s="873">
        <v>-9707890</v>
      </c>
      <c r="HF272" s="873">
        <v>0</v>
      </c>
      <c r="HG272" s="873">
        <v>-9707890</v>
      </c>
      <c r="HH272" s="873">
        <v>-2326282</v>
      </c>
      <c r="HI272" s="873">
        <v>0</v>
      </c>
      <c r="HJ272" s="873">
        <v>-2326282</v>
      </c>
      <c r="HK272" s="873">
        <v>-589113</v>
      </c>
      <c r="HL272" s="873">
        <v>0</v>
      </c>
      <c r="HM272" s="873">
        <v>-589113</v>
      </c>
      <c r="HN272" s="873">
        <v>-32264107</v>
      </c>
      <c r="HO272" s="873">
        <v>0</v>
      </c>
      <c r="HP272" s="873">
        <v>-32264107</v>
      </c>
      <c r="HQ272" s="873">
        <v>0</v>
      </c>
      <c r="HR272" s="873">
        <v>0</v>
      </c>
      <c r="HS272" s="873">
        <v>0</v>
      </c>
      <c r="HT272" s="873">
        <v>-43171797</v>
      </c>
      <c r="HU272" s="873">
        <v>0</v>
      </c>
      <c r="HV272" s="873">
        <v>-43171797</v>
      </c>
      <c r="HW272" s="873">
        <v>43163320</v>
      </c>
      <c r="HX272" s="873">
        <v>0</v>
      </c>
      <c r="HY272" s="873">
        <v>43163320</v>
      </c>
      <c r="HZ272" s="870" t="s">
        <v>679</v>
      </c>
      <c r="IA272" s="870" t="s">
        <v>717</v>
      </c>
      <c r="IB272" s="870" t="s">
        <v>679</v>
      </c>
      <c r="IC272" s="870" t="s">
        <v>2737</v>
      </c>
      <c r="ID272" s="870" t="s">
        <v>3008</v>
      </c>
    </row>
    <row r="273" spans="1:238" x14ac:dyDescent="0.2">
      <c r="A273" s="870" t="s">
        <v>3070</v>
      </c>
      <c r="B273" s="870" t="s">
        <v>590</v>
      </c>
      <c r="C273" s="870" t="s">
        <v>589</v>
      </c>
      <c r="D273" s="873">
        <v>40314693</v>
      </c>
      <c r="E273" s="873">
        <v>0</v>
      </c>
      <c r="F273" s="873">
        <v>40314693</v>
      </c>
      <c r="G273" s="873">
        <v>-1299087</v>
      </c>
      <c r="H273" s="873">
        <v>0</v>
      </c>
      <c r="I273" s="873">
        <v>-1299087</v>
      </c>
      <c r="J273" s="873">
        <v>-197975</v>
      </c>
      <c r="K273" s="873">
        <v>0</v>
      </c>
      <c r="L273" s="873">
        <v>-197975</v>
      </c>
      <c r="M273" s="873">
        <v>59845</v>
      </c>
      <c r="N273" s="873">
        <v>0</v>
      </c>
      <c r="O273" s="873">
        <v>59845</v>
      </c>
      <c r="P273" s="873">
        <v>109177</v>
      </c>
      <c r="Q273" s="873">
        <v>0</v>
      </c>
      <c r="R273" s="873">
        <v>109177</v>
      </c>
      <c r="S273" s="873">
        <v>168906</v>
      </c>
      <c r="T273" s="873">
        <v>0</v>
      </c>
      <c r="U273" s="873">
        <v>168906</v>
      </c>
      <c r="V273" s="873">
        <v>139953</v>
      </c>
      <c r="W273" s="873">
        <v>0</v>
      </c>
      <c r="X273" s="873">
        <v>139953</v>
      </c>
      <c r="Y273" s="873">
        <v>-7410255</v>
      </c>
      <c r="Z273" s="873">
        <v>0</v>
      </c>
      <c r="AA273" s="873">
        <v>-7410255</v>
      </c>
      <c r="AB273" s="873">
        <v>-24296</v>
      </c>
      <c r="AC273" s="873">
        <v>0</v>
      </c>
      <c r="AD273" s="873">
        <v>-24296</v>
      </c>
      <c r="AE273" s="873">
        <v>-277301</v>
      </c>
      <c r="AF273" s="873">
        <v>0</v>
      </c>
      <c r="AG273" s="873">
        <v>-277301</v>
      </c>
      <c r="AH273" s="873">
        <v>-4249</v>
      </c>
      <c r="AI273" s="873">
        <v>0</v>
      </c>
      <c r="AJ273" s="873">
        <v>-4249</v>
      </c>
      <c r="AK273" s="873">
        <v>0</v>
      </c>
      <c r="AL273" s="873">
        <v>0</v>
      </c>
      <c r="AM273" s="873">
        <v>0</v>
      </c>
      <c r="AN273" s="873">
        <v>-31130</v>
      </c>
      <c r="AO273" s="873">
        <v>0</v>
      </c>
      <c r="AP273" s="873">
        <v>-31130</v>
      </c>
      <c r="AQ273" s="873">
        <v>-2277</v>
      </c>
      <c r="AR273" s="873">
        <v>0</v>
      </c>
      <c r="AS273" s="873">
        <v>-2277</v>
      </c>
      <c r="AT273" s="873">
        <v>-241922</v>
      </c>
      <c r="AU273" s="873">
        <v>0</v>
      </c>
      <c r="AV273" s="873">
        <v>-241922</v>
      </c>
      <c r="AW273" s="873">
        <v>2557</v>
      </c>
      <c r="AX273" s="873">
        <v>0</v>
      </c>
      <c r="AY273" s="873">
        <v>2557</v>
      </c>
      <c r="AZ273" s="873">
        <v>607523</v>
      </c>
      <c r="BA273" s="873">
        <v>0</v>
      </c>
      <c r="BB273" s="873">
        <v>607523</v>
      </c>
      <c r="BC273" s="873">
        <v>-2684</v>
      </c>
      <c r="BD273" s="873">
        <v>0</v>
      </c>
      <c r="BE273" s="873">
        <v>-2684</v>
      </c>
      <c r="BF273" s="873">
        <v>-2449499</v>
      </c>
      <c r="BG273" s="873">
        <v>0</v>
      </c>
      <c r="BH273" s="873">
        <v>-2449499</v>
      </c>
      <c r="BI273" s="873">
        <v>4023</v>
      </c>
      <c r="BJ273" s="873">
        <v>0</v>
      </c>
      <c r="BK273" s="873">
        <v>4023</v>
      </c>
      <c r="BL273" s="873">
        <v>-178647</v>
      </c>
      <c r="BM273" s="873">
        <v>0</v>
      </c>
      <c r="BN273" s="873">
        <v>-178647</v>
      </c>
      <c r="BO273" s="873">
        <v>-28</v>
      </c>
      <c r="BP273" s="873">
        <v>0</v>
      </c>
      <c r="BQ273" s="873">
        <v>-28</v>
      </c>
      <c r="BR273" s="873">
        <v>-37518</v>
      </c>
      <c r="BS273" s="873">
        <v>0</v>
      </c>
      <c r="BT273" s="873">
        <v>-37518</v>
      </c>
      <c r="BU273" s="873">
        <v>0</v>
      </c>
      <c r="BV273" s="873">
        <v>0</v>
      </c>
      <c r="BW273" s="873">
        <v>0</v>
      </c>
      <c r="BX273" s="873">
        <v>0</v>
      </c>
      <c r="BY273" s="873">
        <v>0</v>
      </c>
      <c r="BZ273" s="873">
        <v>0</v>
      </c>
      <c r="CA273" s="873">
        <v>0</v>
      </c>
      <c r="CB273" s="873">
        <v>0</v>
      </c>
      <c r="CC273" s="873">
        <v>0</v>
      </c>
      <c r="CD273" s="873">
        <v>-9744386</v>
      </c>
      <c r="CE273" s="873">
        <v>0</v>
      </c>
      <c r="CF273" s="873">
        <v>-9744386</v>
      </c>
      <c r="CG273" s="873">
        <v>0</v>
      </c>
      <c r="CH273" s="873">
        <v>0</v>
      </c>
      <c r="CI273" s="873">
        <v>0</v>
      </c>
      <c r="CJ273" s="873">
        <v>-1704</v>
      </c>
      <c r="CK273" s="873">
        <v>0</v>
      </c>
      <c r="CL273" s="873">
        <v>-1704</v>
      </c>
      <c r="CM273" s="873">
        <v>-750518</v>
      </c>
      <c r="CN273" s="873">
        <v>0</v>
      </c>
      <c r="CO273" s="873">
        <v>-750518</v>
      </c>
      <c r="CP273" s="873">
        <v>45011</v>
      </c>
      <c r="CQ273" s="873">
        <v>0</v>
      </c>
      <c r="CR273" s="873">
        <v>45011</v>
      </c>
      <c r="CS273" s="873">
        <v>-707211</v>
      </c>
      <c r="CT273" s="873">
        <v>0</v>
      </c>
      <c r="CU273" s="873">
        <v>-707211</v>
      </c>
      <c r="CV273" s="873">
        <v>-25568</v>
      </c>
      <c r="CW273" s="873">
        <v>0</v>
      </c>
      <c r="CX273" s="873">
        <v>-25568</v>
      </c>
      <c r="CY273" s="873">
        <v>0</v>
      </c>
      <c r="CZ273" s="873">
        <v>0</v>
      </c>
      <c r="DA273" s="873">
        <v>0</v>
      </c>
      <c r="DB273" s="873">
        <v>0</v>
      </c>
      <c r="DC273" s="873">
        <v>0</v>
      </c>
      <c r="DD273" s="873">
        <v>0</v>
      </c>
      <c r="DE273" s="873">
        <v>0</v>
      </c>
      <c r="DF273" s="873">
        <v>0</v>
      </c>
      <c r="DG273" s="873">
        <v>0</v>
      </c>
      <c r="DH273" s="873">
        <v>0</v>
      </c>
      <c r="DI273" s="873">
        <v>0</v>
      </c>
      <c r="DJ273" s="873">
        <v>0</v>
      </c>
      <c r="DK273" s="873">
        <v>0</v>
      </c>
      <c r="DL273" s="873">
        <v>0</v>
      </c>
      <c r="DM273" s="873">
        <v>0</v>
      </c>
      <c r="DN273" s="873">
        <v>0</v>
      </c>
      <c r="DO273" s="873">
        <v>0</v>
      </c>
      <c r="DP273" s="873">
        <v>0</v>
      </c>
      <c r="DQ273" s="873">
        <v>0</v>
      </c>
      <c r="DR273" s="873">
        <v>0</v>
      </c>
      <c r="DS273" s="873">
        <v>0</v>
      </c>
      <c r="DT273" s="873">
        <v>0</v>
      </c>
      <c r="DU273" s="873">
        <v>0</v>
      </c>
      <c r="DV273" s="873">
        <v>0</v>
      </c>
      <c r="DW273" s="873">
        <v>0</v>
      </c>
      <c r="DX273" s="873">
        <v>0</v>
      </c>
      <c r="DY273" s="873">
        <v>0</v>
      </c>
      <c r="DZ273" s="873">
        <v>0</v>
      </c>
      <c r="EA273" s="873">
        <v>0</v>
      </c>
      <c r="EB273" s="873">
        <v>0</v>
      </c>
      <c r="EC273" s="873">
        <v>0</v>
      </c>
      <c r="ED273" s="873">
        <v>0</v>
      </c>
      <c r="EE273" s="873">
        <v>0</v>
      </c>
      <c r="EF273" s="873">
        <v>0</v>
      </c>
      <c r="EG273" s="873">
        <v>0</v>
      </c>
      <c r="EH273" s="873">
        <v>-25568</v>
      </c>
      <c r="EI273" s="873">
        <v>0</v>
      </c>
      <c r="EJ273" s="873">
        <v>-25568</v>
      </c>
      <c r="EK273" s="873">
        <v>0</v>
      </c>
      <c r="EL273" s="873">
        <v>0</v>
      </c>
      <c r="EM273" s="873">
        <v>0</v>
      </c>
      <c r="EN273" s="873">
        <v>0</v>
      </c>
      <c r="EO273" s="873">
        <v>0</v>
      </c>
      <c r="EP273" s="873">
        <v>0</v>
      </c>
      <c r="EQ273" s="873">
        <v>0</v>
      </c>
      <c r="ER273" s="873">
        <v>0</v>
      </c>
      <c r="ES273" s="873">
        <v>0</v>
      </c>
      <c r="ET273" s="873">
        <v>0</v>
      </c>
      <c r="EU273" s="873">
        <v>0</v>
      </c>
      <c r="EV273" s="873">
        <v>0</v>
      </c>
      <c r="EW273" s="873">
        <v>0</v>
      </c>
      <c r="EX273" s="873">
        <v>0</v>
      </c>
      <c r="EY273" s="873">
        <v>0</v>
      </c>
      <c r="EZ273" s="873">
        <v>0</v>
      </c>
      <c r="FA273" s="873">
        <v>0</v>
      </c>
      <c r="FB273" s="873">
        <v>0</v>
      </c>
      <c r="FC273" s="873">
        <v>-37518</v>
      </c>
      <c r="FD273" s="873">
        <v>0</v>
      </c>
      <c r="FE273" s="873">
        <v>-37518</v>
      </c>
      <c r="FF273" s="873">
        <v>0</v>
      </c>
      <c r="FG273" s="873">
        <v>0</v>
      </c>
      <c r="FH273" s="873">
        <v>0</v>
      </c>
      <c r="FI273" s="873">
        <v>0</v>
      </c>
      <c r="FJ273" s="873">
        <v>0</v>
      </c>
      <c r="FK273" s="873">
        <v>0</v>
      </c>
      <c r="FL273" s="873">
        <v>0</v>
      </c>
      <c r="FM273" s="873">
        <v>0</v>
      </c>
      <c r="FN273" s="873">
        <v>0</v>
      </c>
      <c r="FO273" s="873">
        <v>-12773</v>
      </c>
      <c r="FP273" s="873">
        <v>0</v>
      </c>
      <c r="FQ273" s="873">
        <v>-12773</v>
      </c>
      <c r="FR273" s="873">
        <v>0</v>
      </c>
      <c r="FS273" s="873">
        <v>0</v>
      </c>
      <c r="FT273" s="873">
        <v>0</v>
      </c>
      <c r="FU273" s="873">
        <v>-3862</v>
      </c>
      <c r="FV273" s="873">
        <v>0</v>
      </c>
      <c r="FW273" s="873">
        <v>-3862</v>
      </c>
      <c r="FX273" s="873">
        <v>6584</v>
      </c>
      <c r="FY273" s="873">
        <v>0</v>
      </c>
      <c r="FZ273" s="873">
        <v>6584</v>
      </c>
      <c r="GA273" s="873">
        <v>11</v>
      </c>
      <c r="GB273" s="873">
        <v>0</v>
      </c>
      <c r="GC273" s="873">
        <v>11</v>
      </c>
      <c r="GD273" s="873">
        <v>-16226127</v>
      </c>
      <c r="GE273" s="873">
        <v>0</v>
      </c>
      <c r="GF273" s="873">
        <v>-16226127</v>
      </c>
      <c r="GG273" s="873">
        <v>-68929</v>
      </c>
      <c r="GH273" s="873">
        <v>0</v>
      </c>
      <c r="GI273" s="873">
        <v>-68929</v>
      </c>
      <c r="GJ273" s="873">
        <v>-95690</v>
      </c>
      <c r="GK273" s="873">
        <v>0</v>
      </c>
      <c r="GL273" s="873">
        <v>-95690</v>
      </c>
      <c r="GM273" s="873">
        <v>-16438304</v>
      </c>
      <c r="GN273" s="873">
        <v>0</v>
      </c>
      <c r="GO273" s="873">
        <v>-16438304</v>
      </c>
      <c r="GP273" s="873">
        <v>0</v>
      </c>
      <c r="GQ273" s="873">
        <v>0</v>
      </c>
      <c r="GR273" s="873">
        <v>0</v>
      </c>
      <c r="GS273" s="873">
        <v>0</v>
      </c>
      <c r="GT273" s="873">
        <v>0</v>
      </c>
      <c r="GU273" s="873">
        <v>0</v>
      </c>
      <c r="GV273" s="873">
        <v>0</v>
      </c>
      <c r="GW273" s="873">
        <v>0</v>
      </c>
      <c r="GX273" s="873">
        <v>0</v>
      </c>
      <c r="GY273" s="873">
        <v>39015606</v>
      </c>
      <c r="GZ273" s="873">
        <v>0</v>
      </c>
      <c r="HA273" s="873">
        <v>39015606</v>
      </c>
      <c r="HB273" s="873">
        <v>139953</v>
      </c>
      <c r="HC273" s="873">
        <v>0</v>
      </c>
      <c r="HD273" s="873">
        <v>139953</v>
      </c>
      <c r="HE273" s="873">
        <v>-9744386</v>
      </c>
      <c r="HF273" s="873">
        <v>0</v>
      </c>
      <c r="HG273" s="873">
        <v>-9744386</v>
      </c>
      <c r="HH273" s="873">
        <v>-707211</v>
      </c>
      <c r="HI273" s="873">
        <v>0</v>
      </c>
      <c r="HJ273" s="873">
        <v>-707211</v>
      </c>
      <c r="HK273" s="873">
        <v>-25568</v>
      </c>
      <c r="HL273" s="873">
        <v>0</v>
      </c>
      <c r="HM273" s="873">
        <v>-25568</v>
      </c>
      <c r="HN273" s="873">
        <v>-16438304</v>
      </c>
      <c r="HO273" s="873">
        <v>0</v>
      </c>
      <c r="HP273" s="873">
        <v>-16438304</v>
      </c>
      <c r="HQ273" s="873">
        <v>0</v>
      </c>
      <c r="HR273" s="873">
        <v>0</v>
      </c>
      <c r="HS273" s="873">
        <v>0</v>
      </c>
      <c r="HT273" s="873">
        <v>-26775516</v>
      </c>
      <c r="HU273" s="873">
        <v>0</v>
      </c>
      <c r="HV273" s="873">
        <v>-26775516</v>
      </c>
      <c r="HW273" s="873">
        <v>12240090</v>
      </c>
      <c r="HX273" s="873">
        <v>0</v>
      </c>
      <c r="HY273" s="873">
        <v>12240090</v>
      </c>
      <c r="HZ273" s="870" t="s">
        <v>713</v>
      </c>
      <c r="IA273" s="870" t="s">
        <v>712</v>
      </c>
      <c r="IB273" s="870" t="s">
        <v>1907</v>
      </c>
      <c r="IC273" s="870" t="s">
        <v>2734</v>
      </c>
      <c r="ID273" s="870" t="s">
        <v>3009</v>
      </c>
    </row>
    <row r="274" spans="1:238" x14ac:dyDescent="0.2">
      <c r="A274" s="870" t="s">
        <v>3069</v>
      </c>
      <c r="B274" s="870" t="s">
        <v>592</v>
      </c>
      <c r="C274" s="870" t="s">
        <v>591</v>
      </c>
      <c r="D274" s="873">
        <v>67217244</v>
      </c>
      <c r="E274" s="873">
        <v>0</v>
      </c>
      <c r="F274" s="873">
        <v>67217244</v>
      </c>
      <c r="G274" s="873">
        <v>0</v>
      </c>
      <c r="H274" s="873">
        <v>0</v>
      </c>
      <c r="I274" s="873">
        <v>0</v>
      </c>
      <c r="J274" s="873">
        <v>-201621</v>
      </c>
      <c r="K274" s="873">
        <v>0</v>
      </c>
      <c r="L274" s="873">
        <v>-201621</v>
      </c>
      <c r="M274" s="873">
        <v>180192</v>
      </c>
      <c r="N274" s="873">
        <v>0</v>
      </c>
      <c r="O274" s="873">
        <v>180192</v>
      </c>
      <c r="P274" s="873">
        <v>290332</v>
      </c>
      <c r="Q274" s="873">
        <v>0</v>
      </c>
      <c r="R274" s="873">
        <v>290332</v>
      </c>
      <c r="S274" s="873">
        <v>204567</v>
      </c>
      <c r="T274" s="873">
        <v>0</v>
      </c>
      <c r="U274" s="873">
        <v>204567</v>
      </c>
      <c r="V274" s="873">
        <v>473470</v>
      </c>
      <c r="W274" s="873">
        <v>0</v>
      </c>
      <c r="X274" s="873">
        <v>473470</v>
      </c>
      <c r="Y274" s="873">
        <v>-5033072</v>
      </c>
      <c r="Z274" s="873">
        <v>0</v>
      </c>
      <c r="AA274" s="873">
        <v>-5033072</v>
      </c>
      <c r="AB274" s="873">
        <v>-68737</v>
      </c>
      <c r="AC274" s="873">
        <v>0</v>
      </c>
      <c r="AD274" s="873">
        <v>-68737</v>
      </c>
      <c r="AE274" s="873">
        <v>-436653</v>
      </c>
      <c r="AF274" s="873">
        <v>0</v>
      </c>
      <c r="AG274" s="873">
        <v>-436653</v>
      </c>
      <c r="AH274" s="873">
        <v>66</v>
      </c>
      <c r="AI274" s="873">
        <v>0</v>
      </c>
      <c r="AJ274" s="873">
        <v>66</v>
      </c>
      <c r="AK274" s="873">
        <v>0</v>
      </c>
      <c r="AL274" s="873">
        <v>0</v>
      </c>
      <c r="AM274" s="873">
        <v>0</v>
      </c>
      <c r="AN274" s="873">
        <v>-6187</v>
      </c>
      <c r="AO274" s="873">
        <v>0</v>
      </c>
      <c r="AP274" s="873">
        <v>-6187</v>
      </c>
      <c r="AQ274" s="873">
        <v>2803</v>
      </c>
      <c r="AR274" s="873">
        <v>0</v>
      </c>
      <c r="AS274" s="873">
        <v>2803</v>
      </c>
      <c r="AT274" s="873">
        <v>-430532</v>
      </c>
      <c r="AU274" s="873">
        <v>0</v>
      </c>
      <c r="AV274" s="873">
        <v>-430532</v>
      </c>
      <c r="AW274" s="873">
        <v>5696</v>
      </c>
      <c r="AX274" s="873">
        <v>0</v>
      </c>
      <c r="AY274" s="873">
        <v>5696</v>
      </c>
      <c r="AZ274" s="873">
        <v>1248007</v>
      </c>
      <c r="BA274" s="873">
        <v>0</v>
      </c>
      <c r="BB274" s="873">
        <v>1248007</v>
      </c>
      <c r="BC274" s="873">
        <v>63678</v>
      </c>
      <c r="BD274" s="873">
        <v>0</v>
      </c>
      <c r="BE274" s="873">
        <v>63678</v>
      </c>
      <c r="BF274" s="873">
        <v>-3386566</v>
      </c>
      <c r="BG274" s="873">
        <v>0</v>
      </c>
      <c r="BH274" s="873">
        <v>-3386566</v>
      </c>
      <c r="BI274" s="873">
        <v>-3151</v>
      </c>
      <c r="BJ274" s="873">
        <v>0</v>
      </c>
      <c r="BK274" s="873">
        <v>-3151</v>
      </c>
      <c r="BL274" s="873">
        <v>-47250</v>
      </c>
      <c r="BM274" s="873">
        <v>0</v>
      </c>
      <c r="BN274" s="873">
        <v>-47250</v>
      </c>
      <c r="BO274" s="873">
        <v>0</v>
      </c>
      <c r="BP274" s="873">
        <v>0</v>
      </c>
      <c r="BQ274" s="873">
        <v>0</v>
      </c>
      <c r="BR274" s="873">
        <v>-12966</v>
      </c>
      <c r="BS274" s="873">
        <v>0</v>
      </c>
      <c r="BT274" s="873">
        <v>-12966</v>
      </c>
      <c r="BU274" s="873">
        <v>0</v>
      </c>
      <c r="BV274" s="873">
        <v>0</v>
      </c>
      <c r="BW274" s="873">
        <v>0</v>
      </c>
      <c r="BX274" s="873">
        <v>0</v>
      </c>
      <c r="BY274" s="873">
        <v>0</v>
      </c>
      <c r="BZ274" s="873">
        <v>0</v>
      </c>
      <c r="CA274" s="873">
        <v>0</v>
      </c>
      <c r="CB274" s="873">
        <v>0</v>
      </c>
      <c r="CC274" s="873">
        <v>0</v>
      </c>
      <c r="CD274" s="873">
        <v>-7607973</v>
      </c>
      <c r="CE274" s="873">
        <v>0</v>
      </c>
      <c r="CF274" s="873">
        <v>-7607973</v>
      </c>
      <c r="CG274" s="873">
        <v>-239120</v>
      </c>
      <c r="CH274" s="873">
        <v>0</v>
      </c>
      <c r="CI274" s="873">
        <v>-239120</v>
      </c>
      <c r="CJ274" s="873">
        <v>-26422</v>
      </c>
      <c r="CK274" s="873">
        <v>0</v>
      </c>
      <c r="CL274" s="873">
        <v>-26422</v>
      </c>
      <c r="CM274" s="873">
        <v>-1358445</v>
      </c>
      <c r="CN274" s="873">
        <v>0</v>
      </c>
      <c r="CO274" s="873">
        <v>-1358445</v>
      </c>
      <c r="CP274" s="873">
        <v>-138901</v>
      </c>
      <c r="CQ274" s="873">
        <v>0</v>
      </c>
      <c r="CR274" s="873">
        <v>-138901</v>
      </c>
      <c r="CS274" s="873">
        <v>-1762888</v>
      </c>
      <c r="CT274" s="873">
        <v>0</v>
      </c>
      <c r="CU274" s="873">
        <v>-1762888</v>
      </c>
      <c r="CV274" s="873">
        <v>-72092</v>
      </c>
      <c r="CW274" s="873">
        <v>0</v>
      </c>
      <c r="CX274" s="873">
        <v>-72092</v>
      </c>
      <c r="CY274" s="873">
        <v>-84</v>
      </c>
      <c r="CZ274" s="873">
        <v>0</v>
      </c>
      <c r="DA274" s="873">
        <v>-84</v>
      </c>
      <c r="DB274" s="873">
        <v>-210851</v>
      </c>
      <c r="DC274" s="873">
        <v>0</v>
      </c>
      <c r="DD274" s="873">
        <v>-210851</v>
      </c>
      <c r="DE274" s="873">
        <v>1926</v>
      </c>
      <c r="DF274" s="873">
        <v>0</v>
      </c>
      <c r="DG274" s="873">
        <v>1926</v>
      </c>
      <c r="DH274" s="873">
        <v>-10123</v>
      </c>
      <c r="DI274" s="873">
        <v>0</v>
      </c>
      <c r="DJ274" s="873">
        <v>-10123</v>
      </c>
      <c r="DK274" s="873">
        <v>0</v>
      </c>
      <c r="DL274" s="873">
        <v>0</v>
      </c>
      <c r="DM274" s="873">
        <v>0</v>
      </c>
      <c r="DN274" s="873">
        <v>0</v>
      </c>
      <c r="DO274" s="873">
        <v>0</v>
      </c>
      <c r="DP274" s="873">
        <v>0</v>
      </c>
      <c r="DQ274" s="873">
        <v>0</v>
      </c>
      <c r="DR274" s="873">
        <v>0</v>
      </c>
      <c r="DS274" s="873">
        <v>0</v>
      </c>
      <c r="DT274" s="873">
        <v>-64464</v>
      </c>
      <c r="DU274" s="873">
        <v>0</v>
      </c>
      <c r="DV274" s="873">
        <v>-64464</v>
      </c>
      <c r="DW274" s="873">
        <v>8186</v>
      </c>
      <c r="DX274" s="873">
        <v>0</v>
      </c>
      <c r="DY274" s="873">
        <v>8186</v>
      </c>
      <c r="DZ274" s="873">
        <v>0</v>
      </c>
      <c r="EA274" s="873">
        <v>0</v>
      </c>
      <c r="EB274" s="873">
        <v>0</v>
      </c>
      <c r="EC274" s="873">
        <v>0</v>
      </c>
      <c r="ED274" s="873">
        <v>0</v>
      </c>
      <c r="EE274" s="873">
        <v>0</v>
      </c>
      <c r="EF274" s="873">
        <v>0</v>
      </c>
      <c r="EG274" s="873">
        <v>0</v>
      </c>
      <c r="EH274" s="873">
        <v>-347502</v>
      </c>
      <c r="EI274" s="873">
        <v>0</v>
      </c>
      <c r="EJ274" s="873">
        <v>-347502</v>
      </c>
      <c r="EK274" s="873">
        <v>0</v>
      </c>
      <c r="EL274" s="873">
        <v>0</v>
      </c>
      <c r="EM274" s="873">
        <v>0</v>
      </c>
      <c r="EN274" s="873">
        <v>0</v>
      </c>
      <c r="EO274" s="873">
        <v>0</v>
      </c>
      <c r="EP274" s="873">
        <v>0</v>
      </c>
      <c r="EQ274" s="873">
        <v>0</v>
      </c>
      <c r="ER274" s="873">
        <v>0</v>
      </c>
      <c r="ES274" s="873">
        <v>0</v>
      </c>
      <c r="ET274" s="873">
        <v>0</v>
      </c>
      <c r="EU274" s="873">
        <v>0</v>
      </c>
      <c r="EV274" s="873">
        <v>0</v>
      </c>
      <c r="EW274" s="873">
        <v>0</v>
      </c>
      <c r="EX274" s="873">
        <v>0</v>
      </c>
      <c r="EY274" s="873">
        <v>0</v>
      </c>
      <c r="EZ274" s="873">
        <v>0</v>
      </c>
      <c r="FA274" s="873">
        <v>0</v>
      </c>
      <c r="FB274" s="873">
        <v>0</v>
      </c>
      <c r="FC274" s="873">
        <v>-12966</v>
      </c>
      <c r="FD274" s="873">
        <v>0</v>
      </c>
      <c r="FE274" s="873">
        <v>-12966</v>
      </c>
      <c r="FF274" s="873">
        <v>0</v>
      </c>
      <c r="FG274" s="873">
        <v>0</v>
      </c>
      <c r="FH274" s="873">
        <v>0</v>
      </c>
      <c r="FI274" s="873">
        <v>0</v>
      </c>
      <c r="FJ274" s="873">
        <v>0</v>
      </c>
      <c r="FK274" s="873">
        <v>0</v>
      </c>
      <c r="FL274" s="873">
        <v>0</v>
      </c>
      <c r="FM274" s="873">
        <v>0</v>
      </c>
      <c r="FN274" s="873">
        <v>0</v>
      </c>
      <c r="FO274" s="873">
        <v>-16490</v>
      </c>
      <c r="FP274" s="873">
        <v>0</v>
      </c>
      <c r="FQ274" s="873">
        <v>-16490</v>
      </c>
      <c r="FR274" s="873">
        <v>1899</v>
      </c>
      <c r="FS274" s="873">
        <v>0</v>
      </c>
      <c r="FT274" s="873">
        <v>1899</v>
      </c>
      <c r="FU274" s="873">
        <v>-8974</v>
      </c>
      <c r="FV274" s="873">
        <v>0</v>
      </c>
      <c r="FW274" s="873">
        <v>-8974</v>
      </c>
      <c r="FX274" s="873">
        <v>0</v>
      </c>
      <c r="FY274" s="873">
        <v>0</v>
      </c>
      <c r="FZ274" s="873">
        <v>0</v>
      </c>
      <c r="GA274" s="873">
        <v>0</v>
      </c>
      <c r="GB274" s="873">
        <v>0</v>
      </c>
      <c r="GC274" s="873">
        <v>0</v>
      </c>
      <c r="GD274" s="873">
        <v>-18303662</v>
      </c>
      <c r="GE274" s="873">
        <v>0</v>
      </c>
      <c r="GF274" s="873">
        <v>-18303662</v>
      </c>
      <c r="GG274" s="873">
        <v>-182157</v>
      </c>
      <c r="GH274" s="873">
        <v>0</v>
      </c>
      <c r="GI274" s="873">
        <v>-182157</v>
      </c>
      <c r="GJ274" s="873">
        <v>-245172</v>
      </c>
      <c r="GK274" s="873">
        <v>0</v>
      </c>
      <c r="GL274" s="873">
        <v>-245172</v>
      </c>
      <c r="GM274" s="873">
        <v>-18767522</v>
      </c>
      <c r="GN274" s="873">
        <v>0</v>
      </c>
      <c r="GO274" s="873">
        <v>-18767522</v>
      </c>
      <c r="GP274" s="873">
        <v>0</v>
      </c>
      <c r="GQ274" s="873">
        <v>0</v>
      </c>
      <c r="GR274" s="873">
        <v>0</v>
      </c>
      <c r="GS274" s="873">
        <v>0</v>
      </c>
      <c r="GT274" s="873">
        <v>0</v>
      </c>
      <c r="GU274" s="873">
        <v>0</v>
      </c>
      <c r="GV274" s="873">
        <v>0</v>
      </c>
      <c r="GW274" s="873">
        <v>0</v>
      </c>
      <c r="GX274" s="873">
        <v>0</v>
      </c>
      <c r="GY274" s="873">
        <v>67217244</v>
      </c>
      <c r="GZ274" s="873">
        <v>0</v>
      </c>
      <c r="HA274" s="873">
        <v>67217244</v>
      </c>
      <c r="HB274" s="873">
        <v>473470</v>
      </c>
      <c r="HC274" s="873">
        <v>0</v>
      </c>
      <c r="HD274" s="873">
        <v>473470</v>
      </c>
      <c r="HE274" s="873">
        <v>-7607973</v>
      </c>
      <c r="HF274" s="873">
        <v>0</v>
      </c>
      <c r="HG274" s="873">
        <v>-7607973</v>
      </c>
      <c r="HH274" s="873">
        <v>-1762888</v>
      </c>
      <c r="HI274" s="873">
        <v>0</v>
      </c>
      <c r="HJ274" s="873">
        <v>-1762888</v>
      </c>
      <c r="HK274" s="873">
        <v>-347502</v>
      </c>
      <c r="HL274" s="873">
        <v>0</v>
      </c>
      <c r="HM274" s="873">
        <v>-347502</v>
      </c>
      <c r="HN274" s="873">
        <v>-18767522</v>
      </c>
      <c r="HO274" s="873">
        <v>0</v>
      </c>
      <c r="HP274" s="873">
        <v>-18767522</v>
      </c>
      <c r="HQ274" s="873">
        <v>0</v>
      </c>
      <c r="HR274" s="873">
        <v>0</v>
      </c>
      <c r="HS274" s="873">
        <v>0</v>
      </c>
      <c r="HT274" s="873">
        <v>-28012415</v>
      </c>
      <c r="HU274" s="873">
        <v>0</v>
      </c>
      <c r="HV274" s="873">
        <v>-28012415</v>
      </c>
      <c r="HW274" s="873">
        <v>39204829</v>
      </c>
      <c r="HX274" s="873">
        <v>0</v>
      </c>
      <c r="HY274" s="873">
        <v>39204829</v>
      </c>
      <c r="HZ274" s="870" t="s">
        <v>695</v>
      </c>
      <c r="IA274" s="870" t="s">
        <v>694</v>
      </c>
      <c r="IB274" s="870" t="s">
        <v>1907</v>
      </c>
      <c r="IC274" s="870" t="s">
        <v>2735</v>
      </c>
      <c r="ID274" s="870" t="s">
        <v>3010</v>
      </c>
    </row>
    <row r="275" spans="1:238" x14ac:dyDescent="0.2">
      <c r="A275" s="870" t="s">
        <v>3069</v>
      </c>
      <c r="B275" s="870" t="s">
        <v>594</v>
      </c>
      <c r="C275" s="870" t="s">
        <v>593</v>
      </c>
      <c r="D275" s="873">
        <v>46359031</v>
      </c>
      <c r="E275" s="873">
        <v>0</v>
      </c>
      <c r="F275" s="873">
        <v>46359031</v>
      </c>
      <c r="G275" s="873">
        <v>-418774</v>
      </c>
      <c r="H275" s="873">
        <v>0</v>
      </c>
      <c r="I275" s="873">
        <v>-418774</v>
      </c>
      <c r="J275" s="873">
        <v>-345120</v>
      </c>
      <c r="K275" s="873">
        <v>0</v>
      </c>
      <c r="L275" s="873">
        <v>-345120</v>
      </c>
      <c r="M275" s="873">
        <v>98495</v>
      </c>
      <c r="N275" s="873">
        <v>0</v>
      </c>
      <c r="O275" s="873">
        <v>98495</v>
      </c>
      <c r="P275" s="873">
        <v>95789</v>
      </c>
      <c r="Q275" s="873">
        <v>0</v>
      </c>
      <c r="R275" s="873">
        <v>95789</v>
      </c>
      <c r="S275" s="873">
        <v>24053</v>
      </c>
      <c r="T275" s="873">
        <v>0</v>
      </c>
      <c r="U275" s="873">
        <v>24053</v>
      </c>
      <c r="V275" s="873">
        <v>-126783</v>
      </c>
      <c r="W275" s="873">
        <v>0</v>
      </c>
      <c r="X275" s="873">
        <v>-126783</v>
      </c>
      <c r="Y275" s="873">
        <v>-3328764</v>
      </c>
      <c r="Z275" s="873">
        <v>0</v>
      </c>
      <c r="AA275" s="873">
        <v>-3328764</v>
      </c>
      <c r="AB275" s="873">
        <v>-6617</v>
      </c>
      <c r="AC275" s="873">
        <v>0</v>
      </c>
      <c r="AD275" s="873">
        <v>-6617</v>
      </c>
      <c r="AE275" s="873">
        <v>-395338</v>
      </c>
      <c r="AF275" s="873">
        <v>0</v>
      </c>
      <c r="AG275" s="873">
        <v>-395338</v>
      </c>
      <c r="AH275" s="873">
        <v>-2677</v>
      </c>
      <c r="AI275" s="873">
        <v>0</v>
      </c>
      <c r="AJ275" s="873">
        <v>-2677</v>
      </c>
      <c r="AK275" s="873">
        <v>0</v>
      </c>
      <c r="AL275" s="873">
        <v>0</v>
      </c>
      <c r="AM275" s="873">
        <v>0</v>
      </c>
      <c r="AN275" s="873">
        <v>-20413</v>
      </c>
      <c r="AO275" s="873">
        <v>0</v>
      </c>
      <c r="AP275" s="873">
        <v>-20413</v>
      </c>
      <c r="AQ275" s="873">
        <v>-1914</v>
      </c>
      <c r="AR275" s="873">
        <v>0</v>
      </c>
      <c r="AS275" s="873">
        <v>-1914</v>
      </c>
      <c r="AT275" s="873">
        <v>-372248</v>
      </c>
      <c r="AU275" s="873">
        <v>0</v>
      </c>
      <c r="AV275" s="873">
        <v>-372248</v>
      </c>
      <c r="AW275" s="873">
        <v>-12394</v>
      </c>
      <c r="AX275" s="873">
        <v>0</v>
      </c>
      <c r="AY275" s="873">
        <v>-12394</v>
      </c>
      <c r="AZ275" s="873">
        <v>869671</v>
      </c>
      <c r="BA275" s="873">
        <v>0</v>
      </c>
      <c r="BB275" s="873">
        <v>869671</v>
      </c>
      <c r="BC275" s="873">
        <v>28662</v>
      </c>
      <c r="BD275" s="873">
        <v>0</v>
      </c>
      <c r="BE275" s="873">
        <v>28662</v>
      </c>
      <c r="BF275" s="873">
        <v>-1032794</v>
      </c>
      <c r="BG275" s="873">
        <v>0</v>
      </c>
      <c r="BH275" s="873">
        <v>-1032794</v>
      </c>
      <c r="BI275" s="873">
        <v>1764</v>
      </c>
      <c r="BJ275" s="873">
        <v>0</v>
      </c>
      <c r="BK275" s="873">
        <v>1764</v>
      </c>
      <c r="BL275" s="873">
        <v>0</v>
      </c>
      <c r="BM275" s="873">
        <v>0</v>
      </c>
      <c r="BN275" s="873">
        <v>0</v>
      </c>
      <c r="BO275" s="873">
        <v>-1075</v>
      </c>
      <c r="BP275" s="873">
        <v>0</v>
      </c>
      <c r="BQ275" s="873">
        <v>-1075</v>
      </c>
      <c r="BR275" s="873">
        <v>-1775</v>
      </c>
      <c r="BS275" s="873">
        <v>0</v>
      </c>
      <c r="BT275" s="873">
        <v>-1775</v>
      </c>
      <c r="BU275" s="873">
        <v>0</v>
      </c>
      <c r="BV275" s="873">
        <v>0</v>
      </c>
      <c r="BW275" s="873">
        <v>0</v>
      </c>
      <c r="BX275" s="873">
        <v>0</v>
      </c>
      <c r="BY275" s="873">
        <v>0</v>
      </c>
      <c r="BZ275" s="873">
        <v>0</v>
      </c>
      <c r="CA275" s="873">
        <v>0</v>
      </c>
      <c r="CB275" s="873">
        <v>0</v>
      </c>
      <c r="CC275" s="873">
        <v>0</v>
      </c>
      <c r="CD275" s="873">
        <v>-3859649</v>
      </c>
      <c r="CE275" s="873">
        <v>0</v>
      </c>
      <c r="CF275" s="873">
        <v>-3859649</v>
      </c>
      <c r="CG275" s="873">
        <v>0</v>
      </c>
      <c r="CH275" s="873">
        <v>0</v>
      </c>
      <c r="CI275" s="873">
        <v>0</v>
      </c>
      <c r="CJ275" s="873">
        <v>0</v>
      </c>
      <c r="CK275" s="873">
        <v>0</v>
      </c>
      <c r="CL275" s="873">
        <v>0</v>
      </c>
      <c r="CM275" s="873">
        <v>-748906</v>
      </c>
      <c r="CN275" s="873">
        <v>0</v>
      </c>
      <c r="CO275" s="873">
        <v>-748906</v>
      </c>
      <c r="CP275" s="873">
        <v>-141098</v>
      </c>
      <c r="CQ275" s="873">
        <v>0</v>
      </c>
      <c r="CR275" s="873">
        <v>-141098</v>
      </c>
      <c r="CS275" s="873">
        <v>-890004</v>
      </c>
      <c r="CT275" s="873">
        <v>0</v>
      </c>
      <c r="CU275" s="873">
        <v>-890004</v>
      </c>
      <c r="CV275" s="873">
        <v>-9406</v>
      </c>
      <c r="CW275" s="873">
        <v>0</v>
      </c>
      <c r="CX275" s="873">
        <v>-9406</v>
      </c>
      <c r="CY275" s="873">
        <v>441</v>
      </c>
      <c r="CZ275" s="873">
        <v>0</v>
      </c>
      <c r="DA275" s="873">
        <v>441</v>
      </c>
      <c r="DB275" s="873">
        <v>-809</v>
      </c>
      <c r="DC275" s="873">
        <v>0</v>
      </c>
      <c r="DD275" s="873">
        <v>-809</v>
      </c>
      <c r="DE275" s="873">
        <v>0</v>
      </c>
      <c r="DF275" s="873">
        <v>0</v>
      </c>
      <c r="DG275" s="873">
        <v>0</v>
      </c>
      <c r="DH275" s="873">
        <v>0</v>
      </c>
      <c r="DI275" s="873">
        <v>0</v>
      </c>
      <c r="DJ275" s="873">
        <v>0</v>
      </c>
      <c r="DK275" s="873">
        <v>0</v>
      </c>
      <c r="DL275" s="873">
        <v>0</v>
      </c>
      <c r="DM275" s="873">
        <v>0</v>
      </c>
      <c r="DN275" s="873">
        <v>0</v>
      </c>
      <c r="DO275" s="873">
        <v>0</v>
      </c>
      <c r="DP275" s="873">
        <v>0</v>
      </c>
      <c r="DQ275" s="873">
        <v>0</v>
      </c>
      <c r="DR275" s="873">
        <v>0</v>
      </c>
      <c r="DS275" s="873">
        <v>0</v>
      </c>
      <c r="DT275" s="873">
        <v>0</v>
      </c>
      <c r="DU275" s="873">
        <v>0</v>
      </c>
      <c r="DV275" s="873">
        <v>0</v>
      </c>
      <c r="DW275" s="873">
        <v>0</v>
      </c>
      <c r="DX275" s="873">
        <v>0</v>
      </c>
      <c r="DY275" s="873">
        <v>0</v>
      </c>
      <c r="DZ275" s="873">
        <v>0</v>
      </c>
      <c r="EA275" s="873">
        <v>0</v>
      </c>
      <c r="EB275" s="873">
        <v>0</v>
      </c>
      <c r="EC275" s="873">
        <v>0</v>
      </c>
      <c r="ED275" s="873">
        <v>0</v>
      </c>
      <c r="EE275" s="873">
        <v>0</v>
      </c>
      <c r="EF275" s="873">
        <v>0</v>
      </c>
      <c r="EG275" s="873">
        <v>0</v>
      </c>
      <c r="EH275" s="873">
        <v>-9774</v>
      </c>
      <c r="EI275" s="873">
        <v>0</v>
      </c>
      <c r="EJ275" s="873">
        <v>-9774</v>
      </c>
      <c r="EK275" s="873">
        <v>0</v>
      </c>
      <c r="EL275" s="873">
        <v>0</v>
      </c>
      <c r="EM275" s="873">
        <v>0</v>
      </c>
      <c r="EN275" s="873">
        <v>0</v>
      </c>
      <c r="EO275" s="873">
        <v>0</v>
      </c>
      <c r="EP275" s="873">
        <v>0</v>
      </c>
      <c r="EQ275" s="873">
        <v>-43360</v>
      </c>
      <c r="ER275" s="873">
        <v>0</v>
      </c>
      <c r="ES275" s="873">
        <v>-43360</v>
      </c>
      <c r="ET275" s="873">
        <v>0</v>
      </c>
      <c r="EU275" s="873">
        <v>0</v>
      </c>
      <c r="EV275" s="873">
        <v>0</v>
      </c>
      <c r="EW275" s="873">
        <v>-1195</v>
      </c>
      <c r="EX275" s="873">
        <v>0</v>
      </c>
      <c r="EY275" s="873">
        <v>-1195</v>
      </c>
      <c r="EZ275" s="873">
        <v>0</v>
      </c>
      <c r="FA275" s="873">
        <v>0</v>
      </c>
      <c r="FB275" s="873">
        <v>0</v>
      </c>
      <c r="FC275" s="873">
        <v>-1775</v>
      </c>
      <c r="FD275" s="873">
        <v>0</v>
      </c>
      <c r="FE275" s="873">
        <v>-1775</v>
      </c>
      <c r="FF275" s="873">
        <v>0</v>
      </c>
      <c r="FG275" s="873">
        <v>0</v>
      </c>
      <c r="FH275" s="873">
        <v>0</v>
      </c>
      <c r="FI275" s="873">
        <v>0</v>
      </c>
      <c r="FJ275" s="873">
        <v>0</v>
      </c>
      <c r="FK275" s="873">
        <v>0</v>
      </c>
      <c r="FL275" s="873">
        <v>0</v>
      </c>
      <c r="FM275" s="873">
        <v>0</v>
      </c>
      <c r="FN275" s="873">
        <v>0</v>
      </c>
      <c r="FO275" s="873">
        <v>-3200</v>
      </c>
      <c r="FP275" s="873">
        <v>0</v>
      </c>
      <c r="FQ275" s="873">
        <v>-3200</v>
      </c>
      <c r="FR275" s="873">
        <v>289</v>
      </c>
      <c r="FS275" s="873">
        <v>0</v>
      </c>
      <c r="FT275" s="873">
        <v>289</v>
      </c>
      <c r="FU275" s="873">
        <v>0</v>
      </c>
      <c r="FV275" s="873">
        <v>0</v>
      </c>
      <c r="FW275" s="873">
        <v>0</v>
      </c>
      <c r="FX275" s="873">
        <v>0</v>
      </c>
      <c r="FY275" s="873">
        <v>0</v>
      </c>
      <c r="FZ275" s="873">
        <v>0</v>
      </c>
      <c r="GA275" s="873">
        <v>0</v>
      </c>
      <c r="GB275" s="873">
        <v>0</v>
      </c>
      <c r="GC275" s="873">
        <v>0</v>
      </c>
      <c r="GD275" s="873">
        <v>-10909055</v>
      </c>
      <c r="GE275" s="873">
        <v>0</v>
      </c>
      <c r="GF275" s="873">
        <v>-10909055</v>
      </c>
      <c r="GG275" s="873">
        <v>0</v>
      </c>
      <c r="GH275" s="873">
        <v>0</v>
      </c>
      <c r="GI275" s="873">
        <v>0</v>
      </c>
      <c r="GJ275" s="873">
        <v>-144527</v>
      </c>
      <c r="GK275" s="873">
        <v>0</v>
      </c>
      <c r="GL275" s="873">
        <v>-144527</v>
      </c>
      <c r="GM275" s="873">
        <v>-11102823</v>
      </c>
      <c r="GN275" s="873">
        <v>0</v>
      </c>
      <c r="GO275" s="873">
        <v>-11102823</v>
      </c>
      <c r="GP275" s="873">
        <v>-24986</v>
      </c>
      <c r="GQ275" s="873">
        <v>0</v>
      </c>
      <c r="GR275" s="873">
        <v>-24986</v>
      </c>
      <c r="GS275" s="873">
        <v>0</v>
      </c>
      <c r="GT275" s="873">
        <v>0</v>
      </c>
      <c r="GU275" s="873">
        <v>0</v>
      </c>
      <c r="GV275" s="873">
        <v>-24986</v>
      </c>
      <c r="GW275" s="873">
        <v>0</v>
      </c>
      <c r="GX275" s="873">
        <v>-24986</v>
      </c>
      <c r="GY275" s="873">
        <v>45940257</v>
      </c>
      <c r="GZ275" s="873">
        <v>0</v>
      </c>
      <c r="HA275" s="873">
        <v>45940257</v>
      </c>
      <c r="HB275" s="873">
        <v>-126783</v>
      </c>
      <c r="HC275" s="873">
        <v>0</v>
      </c>
      <c r="HD275" s="873">
        <v>-126783</v>
      </c>
      <c r="HE275" s="873">
        <v>-3859649</v>
      </c>
      <c r="HF275" s="873">
        <v>0</v>
      </c>
      <c r="HG275" s="873">
        <v>-3859649</v>
      </c>
      <c r="HH275" s="873">
        <v>-890004</v>
      </c>
      <c r="HI275" s="873">
        <v>0</v>
      </c>
      <c r="HJ275" s="873">
        <v>-890004</v>
      </c>
      <c r="HK275" s="873">
        <v>-9774</v>
      </c>
      <c r="HL275" s="873">
        <v>0</v>
      </c>
      <c r="HM275" s="873">
        <v>-9774</v>
      </c>
      <c r="HN275" s="873">
        <v>-11102823</v>
      </c>
      <c r="HO275" s="873">
        <v>0</v>
      </c>
      <c r="HP275" s="873">
        <v>-11102823</v>
      </c>
      <c r="HQ275" s="873">
        <v>-24986</v>
      </c>
      <c r="HR275" s="873">
        <v>0</v>
      </c>
      <c r="HS275" s="873">
        <v>-24986</v>
      </c>
      <c r="HT275" s="873">
        <v>-16014019</v>
      </c>
      <c r="HU275" s="873">
        <v>0</v>
      </c>
      <c r="HV275" s="873">
        <v>-16014019</v>
      </c>
      <c r="HW275" s="873">
        <v>29926238</v>
      </c>
      <c r="HX275" s="873">
        <v>0</v>
      </c>
      <c r="HY275" s="873">
        <v>29926238</v>
      </c>
      <c r="HZ275" s="870" t="s">
        <v>716</v>
      </c>
      <c r="IA275" s="870" t="s">
        <v>687</v>
      </c>
      <c r="IB275" s="870" t="s">
        <v>1907</v>
      </c>
      <c r="IC275" s="870" t="s">
        <v>2733</v>
      </c>
      <c r="ID275" s="870" t="s">
        <v>3011</v>
      </c>
    </row>
    <row r="276" spans="1:238" x14ac:dyDescent="0.2">
      <c r="A276" s="870" t="s">
        <v>3070</v>
      </c>
      <c r="B276" s="870" t="s">
        <v>596</v>
      </c>
      <c r="C276" s="870" t="s">
        <v>595</v>
      </c>
      <c r="D276" s="873">
        <v>49234532</v>
      </c>
      <c r="E276" s="873">
        <v>0</v>
      </c>
      <c r="F276" s="873">
        <v>49234532</v>
      </c>
      <c r="G276" s="873">
        <v>-1660839</v>
      </c>
      <c r="H276" s="873">
        <v>0</v>
      </c>
      <c r="I276" s="873">
        <v>-1660839</v>
      </c>
      <c r="J276" s="873">
        <v>-390578</v>
      </c>
      <c r="K276" s="873">
        <v>0</v>
      </c>
      <c r="L276" s="873">
        <v>-390578</v>
      </c>
      <c r="M276" s="873">
        <v>112883</v>
      </c>
      <c r="N276" s="873">
        <v>0</v>
      </c>
      <c r="O276" s="873">
        <v>112883</v>
      </c>
      <c r="P276" s="873">
        <v>446891</v>
      </c>
      <c r="Q276" s="873">
        <v>0</v>
      </c>
      <c r="R276" s="873">
        <v>446891</v>
      </c>
      <c r="S276" s="873">
        <v>26921</v>
      </c>
      <c r="T276" s="873">
        <v>0</v>
      </c>
      <c r="U276" s="873">
        <v>26921</v>
      </c>
      <c r="V276" s="873">
        <v>196117</v>
      </c>
      <c r="W276" s="873">
        <v>0</v>
      </c>
      <c r="X276" s="873">
        <v>196117</v>
      </c>
      <c r="Y276" s="873">
        <v>-7159288</v>
      </c>
      <c r="Z276" s="873">
        <v>0</v>
      </c>
      <c r="AA276" s="873">
        <v>-7159288</v>
      </c>
      <c r="AB276" s="873">
        <v>-20154</v>
      </c>
      <c r="AC276" s="873">
        <v>0</v>
      </c>
      <c r="AD276" s="873">
        <v>-20154</v>
      </c>
      <c r="AE276" s="873">
        <v>-129476</v>
      </c>
      <c r="AF276" s="873">
        <v>0</v>
      </c>
      <c r="AG276" s="873">
        <v>-129476</v>
      </c>
      <c r="AH276" s="873">
        <v>-4942</v>
      </c>
      <c r="AI276" s="873">
        <v>0</v>
      </c>
      <c r="AJ276" s="873">
        <v>-4942</v>
      </c>
      <c r="AK276" s="873">
        <v>0</v>
      </c>
      <c r="AL276" s="873">
        <v>0</v>
      </c>
      <c r="AM276" s="873">
        <v>0</v>
      </c>
      <c r="AN276" s="873">
        <v>-9970</v>
      </c>
      <c r="AO276" s="873">
        <v>0</v>
      </c>
      <c r="AP276" s="873">
        <v>-9970</v>
      </c>
      <c r="AQ276" s="873">
        <v>0</v>
      </c>
      <c r="AR276" s="873">
        <v>0</v>
      </c>
      <c r="AS276" s="873">
        <v>0</v>
      </c>
      <c r="AT276" s="873">
        <v>-114564</v>
      </c>
      <c r="AU276" s="873">
        <v>0</v>
      </c>
      <c r="AV276" s="873">
        <v>-114564</v>
      </c>
      <c r="AW276" s="873">
        <v>0</v>
      </c>
      <c r="AX276" s="873">
        <v>0</v>
      </c>
      <c r="AY276" s="873">
        <v>0</v>
      </c>
      <c r="AZ276" s="873">
        <v>845135</v>
      </c>
      <c r="BA276" s="873">
        <v>0</v>
      </c>
      <c r="BB276" s="873">
        <v>845135</v>
      </c>
      <c r="BC276" s="873">
        <v>-33226</v>
      </c>
      <c r="BD276" s="873">
        <v>0</v>
      </c>
      <c r="BE276" s="873">
        <v>-33226</v>
      </c>
      <c r="BF276" s="873">
        <v>-4522394</v>
      </c>
      <c r="BG276" s="873">
        <v>0</v>
      </c>
      <c r="BH276" s="873">
        <v>-4522394</v>
      </c>
      <c r="BI276" s="873">
        <v>-3006</v>
      </c>
      <c r="BJ276" s="873">
        <v>0</v>
      </c>
      <c r="BK276" s="873">
        <v>-3006</v>
      </c>
      <c r="BL276" s="873">
        <v>-43592</v>
      </c>
      <c r="BM276" s="873">
        <v>0</v>
      </c>
      <c r="BN276" s="873">
        <v>-43592</v>
      </c>
      <c r="BO276" s="873">
        <v>0</v>
      </c>
      <c r="BP276" s="873">
        <v>0</v>
      </c>
      <c r="BQ276" s="873">
        <v>0</v>
      </c>
      <c r="BR276" s="873">
        <v>-4250</v>
      </c>
      <c r="BS276" s="873">
        <v>0</v>
      </c>
      <c r="BT276" s="873">
        <v>-4250</v>
      </c>
      <c r="BU276" s="873">
        <v>0</v>
      </c>
      <c r="BV276" s="873">
        <v>0</v>
      </c>
      <c r="BW276" s="873">
        <v>0</v>
      </c>
      <c r="BX276" s="873">
        <v>0</v>
      </c>
      <c r="BY276" s="873">
        <v>0</v>
      </c>
      <c r="BZ276" s="873">
        <v>0</v>
      </c>
      <c r="CA276" s="873">
        <v>0</v>
      </c>
      <c r="CB276" s="873">
        <v>0</v>
      </c>
      <c r="CC276" s="873">
        <v>0</v>
      </c>
      <c r="CD276" s="873">
        <v>-11050097</v>
      </c>
      <c r="CE276" s="873">
        <v>0</v>
      </c>
      <c r="CF276" s="873">
        <v>-11050097</v>
      </c>
      <c r="CG276" s="873">
        <v>0</v>
      </c>
      <c r="CH276" s="873">
        <v>0</v>
      </c>
      <c r="CI276" s="873">
        <v>0</v>
      </c>
      <c r="CJ276" s="873">
        <v>0</v>
      </c>
      <c r="CK276" s="873">
        <v>0</v>
      </c>
      <c r="CL276" s="873">
        <v>0</v>
      </c>
      <c r="CM276" s="873">
        <v>-1685956</v>
      </c>
      <c r="CN276" s="873">
        <v>0</v>
      </c>
      <c r="CO276" s="873">
        <v>-1685956</v>
      </c>
      <c r="CP276" s="873">
        <v>113100</v>
      </c>
      <c r="CQ276" s="873">
        <v>0</v>
      </c>
      <c r="CR276" s="873">
        <v>113100</v>
      </c>
      <c r="CS276" s="873">
        <v>-1572856</v>
      </c>
      <c r="CT276" s="873">
        <v>0</v>
      </c>
      <c r="CU276" s="873">
        <v>-1572856</v>
      </c>
      <c r="CV276" s="873">
        <v>-226563</v>
      </c>
      <c r="CW276" s="873">
        <v>0</v>
      </c>
      <c r="CX276" s="873">
        <v>-226563</v>
      </c>
      <c r="CY276" s="873">
        <v>277</v>
      </c>
      <c r="CZ276" s="873">
        <v>0</v>
      </c>
      <c r="DA276" s="873">
        <v>277</v>
      </c>
      <c r="DB276" s="873">
        <v>-89942</v>
      </c>
      <c r="DC276" s="873">
        <v>0</v>
      </c>
      <c r="DD276" s="873">
        <v>-89942</v>
      </c>
      <c r="DE276" s="873">
        <v>-7</v>
      </c>
      <c r="DF276" s="873">
        <v>0</v>
      </c>
      <c r="DG276" s="873">
        <v>-7</v>
      </c>
      <c r="DH276" s="873">
        <v>-819</v>
      </c>
      <c r="DI276" s="873">
        <v>0</v>
      </c>
      <c r="DJ276" s="873">
        <v>-819</v>
      </c>
      <c r="DK276" s="873">
        <v>0</v>
      </c>
      <c r="DL276" s="873">
        <v>0</v>
      </c>
      <c r="DM276" s="873">
        <v>0</v>
      </c>
      <c r="DN276" s="873">
        <v>0</v>
      </c>
      <c r="DO276" s="873">
        <v>0</v>
      </c>
      <c r="DP276" s="873">
        <v>0</v>
      </c>
      <c r="DQ276" s="873">
        <v>0</v>
      </c>
      <c r="DR276" s="873">
        <v>0</v>
      </c>
      <c r="DS276" s="873">
        <v>0</v>
      </c>
      <c r="DT276" s="873">
        <v>0</v>
      </c>
      <c r="DU276" s="873">
        <v>0</v>
      </c>
      <c r="DV276" s="873">
        <v>0</v>
      </c>
      <c r="DW276" s="873">
        <v>0</v>
      </c>
      <c r="DX276" s="873">
        <v>0</v>
      </c>
      <c r="DY276" s="873">
        <v>0</v>
      </c>
      <c r="DZ276" s="873">
        <v>0</v>
      </c>
      <c r="EA276" s="873">
        <v>0</v>
      </c>
      <c r="EB276" s="873">
        <v>0</v>
      </c>
      <c r="EC276" s="873">
        <v>0</v>
      </c>
      <c r="ED276" s="873">
        <v>0</v>
      </c>
      <c r="EE276" s="873">
        <v>0</v>
      </c>
      <c r="EF276" s="873">
        <v>0</v>
      </c>
      <c r="EG276" s="873">
        <v>0</v>
      </c>
      <c r="EH276" s="873">
        <v>-317054</v>
      </c>
      <c r="EI276" s="873">
        <v>0</v>
      </c>
      <c r="EJ276" s="873">
        <v>-317054</v>
      </c>
      <c r="EK276" s="873">
        <v>0</v>
      </c>
      <c r="EL276" s="873">
        <v>0</v>
      </c>
      <c r="EM276" s="873">
        <v>0</v>
      </c>
      <c r="EN276" s="873">
        <v>0</v>
      </c>
      <c r="EO276" s="873">
        <v>0</v>
      </c>
      <c r="EP276" s="873">
        <v>0</v>
      </c>
      <c r="EQ276" s="873">
        <v>-1311</v>
      </c>
      <c r="ER276" s="873">
        <v>0</v>
      </c>
      <c r="ES276" s="873">
        <v>-1311</v>
      </c>
      <c r="ET276" s="873">
        <v>0</v>
      </c>
      <c r="EU276" s="873">
        <v>0</v>
      </c>
      <c r="EV276" s="873">
        <v>0</v>
      </c>
      <c r="EW276" s="873">
        <v>0</v>
      </c>
      <c r="EX276" s="873">
        <v>0</v>
      </c>
      <c r="EY276" s="873">
        <v>0</v>
      </c>
      <c r="EZ276" s="873">
        <v>1133</v>
      </c>
      <c r="FA276" s="873">
        <v>0</v>
      </c>
      <c r="FB276" s="873">
        <v>1133</v>
      </c>
      <c r="FC276" s="873">
        <v>-4249</v>
      </c>
      <c r="FD276" s="873">
        <v>0</v>
      </c>
      <c r="FE276" s="873">
        <v>-4249</v>
      </c>
      <c r="FF276" s="873">
        <v>0</v>
      </c>
      <c r="FG276" s="873">
        <v>0</v>
      </c>
      <c r="FH276" s="873">
        <v>0</v>
      </c>
      <c r="FI276" s="873">
        <v>-999</v>
      </c>
      <c r="FJ276" s="873">
        <v>0</v>
      </c>
      <c r="FK276" s="873">
        <v>-999</v>
      </c>
      <c r="FL276" s="873">
        <v>0</v>
      </c>
      <c r="FM276" s="873">
        <v>0</v>
      </c>
      <c r="FN276" s="873">
        <v>0</v>
      </c>
      <c r="FO276" s="873">
        <v>-22717</v>
      </c>
      <c r="FP276" s="873">
        <v>0</v>
      </c>
      <c r="FQ276" s="873">
        <v>-22717</v>
      </c>
      <c r="FR276" s="873">
        <v>-705</v>
      </c>
      <c r="FS276" s="873">
        <v>0</v>
      </c>
      <c r="FT276" s="873">
        <v>-705</v>
      </c>
      <c r="FU276" s="873">
        <v>-7769</v>
      </c>
      <c r="FV276" s="873">
        <v>0</v>
      </c>
      <c r="FW276" s="873">
        <v>-7769</v>
      </c>
      <c r="FX276" s="873">
        <v>7269</v>
      </c>
      <c r="FY276" s="873">
        <v>0</v>
      </c>
      <c r="FZ276" s="873">
        <v>7269</v>
      </c>
      <c r="GA276" s="873">
        <v>0</v>
      </c>
      <c r="GB276" s="873">
        <v>0</v>
      </c>
      <c r="GC276" s="873">
        <v>0</v>
      </c>
      <c r="GD276" s="873">
        <v>-21986545</v>
      </c>
      <c r="GE276" s="873">
        <v>0</v>
      </c>
      <c r="GF276" s="873">
        <v>-21986545</v>
      </c>
      <c r="GG276" s="873">
        <v>-96880</v>
      </c>
      <c r="GH276" s="873">
        <v>0</v>
      </c>
      <c r="GI276" s="873">
        <v>-96880</v>
      </c>
      <c r="GJ276" s="873">
        <v>-156817</v>
      </c>
      <c r="GK276" s="873">
        <v>0</v>
      </c>
      <c r="GL276" s="873">
        <v>-156817</v>
      </c>
      <c r="GM276" s="873">
        <v>-22269590</v>
      </c>
      <c r="GN276" s="873">
        <v>0</v>
      </c>
      <c r="GO276" s="873">
        <v>-22269590</v>
      </c>
      <c r="GP276" s="873">
        <v>0</v>
      </c>
      <c r="GQ276" s="873">
        <v>0</v>
      </c>
      <c r="GR276" s="873">
        <v>0</v>
      </c>
      <c r="GS276" s="873">
        <v>0</v>
      </c>
      <c r="GT276" s="873">
        <v>0</v>
      </c>
      <c r="GU276" s="873">
        <v>0</v>
      </c>
      <c r="GV276" s="873">
        <v>0</v>
      </c>
      <c r="GW276" s="873">
        <v>0</v>
      </c>
      <c r="GX276" s="873">
        <v>0</v>
      </c>
      <c r="GY276" s="873">
        <v>47573693</v>
      </c>
      <c r="GZ276" s="873">
        <v>0</v>
      </c>
      <c r="HA276" s="873">
        <v>47573693</v>
      </c>
      <c r="HB276" s="873">
        <v>196117</v>
      </c>
      <c r="HC276" s="873">
        <v>0</v>
      </c>
      <c r="HD276" s="873">
        <v>196117</v>
      </c>
      <c r="HE276" s="873">
        <v>-11050097</v>
      </c>
      <c r="HF276" s="873">
        <v>0</v>
      </c>
      <c r="HG276" s="873">
        <v>-11050097</v>
      </c>
      <c r="HH276" s="873">
        <v>-1572856</v>
      </c>
      <c r="HI276" s="873">
        <v>0</v>
      </c>
      <c r="HJ276" s="873">
        <v>-1572856</v>
      </c>
      <c r="HK276" s="873">
        <v>-317054</v>
      </c>
      <c r="HL276" s="873">
        <v>0</v>
      </c>
      <c r="HM276" s="873">
        <v>-317054</v>
      </c>
      <c r="HN276" s="873">
        <v>-22269590</v>
      </c>
      <c r="HO276" s="873">
        <v>0</v>
      </c>
      <c r="HP276" s="873">
        <v>-22269590</v>
      </c>
      <c r="HQ276" s="873">
        <v>0</v>
      </c>
      <c r="HR276" s="873">
        <v>0</v>
      </c>
      <c r="HS276" s="873">
        <v>0</v>
      </c>
      <c r="HT276" s="873">
        <v>-35013480</v>
      </c>
      <c r="HU276" s="873">
        <v>0</v>
      </c>
      <c r="HV276" s="873">
        <v>-35013480</v>
      </c>
      <c r="HW276" s="873">
        <v>12560213</v>
      </c>
      <c r="HX276" s="873">
        <v>0</v>
      </c>
      <c r="HY276" s="873">
        <v>12560213</v>
      </c>
      <c r="HZ276" s="870" t="s">
        <v>715</v>
      </c>
      <c r="IA276" s="870" t="s">
        <v>714</v>
      </c>
      <c r="IB276" s="870" t="s">
        <v>1907</v>
      </c>
      <c r="IC276" s="870" t="s">
        <v>2735</v>
      </c>
      <c r="ID276" s="870" t="s">
        <v>3012</v>
      </c>
    </row>
    <row r="277" spans="1:238" x14ac:dyDescent="0.2">
      <c r="A277" s="870" t="s">
        <v>3070</v>
      </c>
      <c r="B277" s="870" t="s">
        <v>598</v>
      </c>
      <c r="C277" s="870" t="s">
        <v>597</v>
      </c>
      <c r="D277" s="873">
        <v>36607671</v>
      </c>
      <c r="E277" s="873">
        <v>0</v>
      </c>
      <c r="F277" s="873">
        <v>36607671</v>
      </c>
      <c r="G277" s="873">
        <v>-689796</v>
      </c>
      <c r="H277" s="873">
        <v>0</v>
      </c>
      <c r="I277" s="873">
        <v>-689796</v>
      </c>
      <c r="J277" s="873">
        <v>-140748</v>
      </c>
      <c r="K277" s="873">
        <v>0</v>
      </c>
      <c r="L277" s="873">
        <v>-140748</v>
      </c>
      <c r="M277" s="873">
        <v>110312</v>
      </c>
      <c r="N277" s="873">
        <v>0</v>
      </c>
      <c r="O277" s="873">
        <v>110312</v>
      </c>
      <c r="P277" s="873">
        <v>74105</v>
      </c>
      <c r="Q277" s="873">
        <v>0</v>
      </c>
      <c r="R277" s="873">
        <v>74105</v>
      </c>
      <c r="S277" s="873">
        <v>20776</v>
      </c>
      <c r="T277" s="873">
        <v>0</v>
      </c>
      <c r="U277" s="873">
        <v>20776</v>
      </c>
      <c r="V277" s="873">
        <v>64445</v>
      </c>
      <c r="W277" s="873">
        <v>0</v>
      </c>
      <c r="X277" s="873">
        <v>64445</v>
      </c>
      <c r="Y277" s="873">
        <v>-2004076</v>
      </c>
      <c r="Z277" s="873">
        <v>0</v>
      </c>
      <c r="AA277" s="873">
        <v>-2004076</v>
      </c>
      <c r="AB277" s="873">
        <v>-3992</v>
      </c>
      <c r="AC277" s="873">
        <v>0</v>
      </c>
      <c r="AD277" s="873">
        <v>-3992</v>
      </c>
      <c r="AE277" s="873">
        <v>-137428</v>
      </c>
      <c r="AF277" s="873">
        <v>0</v>
      </c>
      <c r="AG277" s="873">
        <v>-137428</v>
      </c>
      <c r="AH277" s="873">
        <v>0</v>
      </c>
      <c r="AI277" s="873">
        <v>0</v>
      </c>
      <c r="AJ277" s="873">
        <v>0</v>
      </c>
      <c r="AK277" s="873">
        <v>0</v>
      </c>
      <c r="AL277" s="873">
        <v>0</v>
      </c>
      <c r="AM277" s="873">
        <v>0</v>
      </c>
      <c r="AN277" s="873">
        <v>0</v>
      </c>
      <c r="AO277" s="873">
        <v>0</v>
      </c>
      <c r="AP277" s="873">
        <v>0</v>
      </c>
      <c r="AQ277" s="873">
        <v>0</v>
      </c>
      <c r="AR277" s="873">
        <v>0</v>
      </c>
      <c r="AS277" s="873">
        <v>0</v>
      </c>
      <c r="AT277" s="873">
        <v>-137428</v>
      </c>
      <c r="AU277" s="873">
        <v>0</v>
      </c>
      <c r="AV277" s="873">
        <v>-137428</v>
      </c>
      <c r="AW277" s="873">
        <v>0</v>
      </c>
      <c r="AX277" s="873">
        <v>0</v>
      </c>
      <c r="AY277" s="873">
        <v>0</v>
      </c>
      <c r="AZ277" s="873">
        <v>674545</v>
      </c>
      <c r="BA277" s="873">
        <v>0</v>
      </c>
      <c r="BB277" s="873">
        <v>674545</v>
      </c>
      <c r="BC277" s="873">
        <v>-8781</v>
      </c>
      <c r="BD277" s="873">
        <v>0</v>
      </c>
      <c r="BE277" s="873">
        <v>-8781</v>
      </c>
      <c r="BF277" s="873">
        <v>-2671102</v>
      </c>
      <c r="BG277" s="873">
        <v>0</v>
      </c>
      <c r="BH277" s="873">
        <v>-2671102</v>
      </c>
      <c r="BI277" s="873">
        <v>-26756</v>
      </c>
      <c r="BJ277" s="873">
        <v>0</v>
      </c>
      <c r="BK277" s="873">
        <v>-26756</v>
      </c>
      <c r="BL277" s="873">
        <v>-36206</v>
      </c>
      <c r="BM277" s="873">
        <v>0</v>
      </c>
      <c r="BN277" s="873">
        <v>-36206</v>
      </c>
      <c r="BO277" s="873">
        <v>0</v>
      </c>
      <c r="BP277" s="873">
        <v>0</v>
      </c>
      <c r="BQ277" s="873">
        <v>0</v>
      </c>
      <c r="BR277" s="873">
        <v>0</v>
      </c>
      <c r="BS277" s="873">
        <v>0</v>
      </c>
      <c r="BT277" s="873">
        <v>0</v>
      </c>
      <c r="BU277" s="873">
        <v>0</v>
      </c>
      <c r="BV277" s="873">
        <v>0</v>
      </c>
      <c r="BW277" s="873">
        <v>0</v>
      </c>
      <c r="BX277" s="873">
        <v>0</v>
      </c>
      <c r="BY277" s="873">
        <v>0</v>
      </c>
      <c r="BZ277" s="873">
        <v>0</v>
      </c>
      <c r="CA277" s="873">
        <v>0</v>
      </c>
      <c r="CB277" s="873">
        <v>0</v>
      </c>
      <c r="CC277" s="873">
        <v>0</v>
      </c>
      <c r="CD277" s="873">
        <v>-4209804</v>
      </c>
      <c r="CE277" s="873">
        <v>0</v>
      </c>
      <c r="CF277" s="873">
        <v>-4209804</v>
      </c>
      <c r="CG277" s="873">
        <v>-49844</v>
      </c>
      <c r="CH277" s="873">
        <v>0</v>
      </c>
      <c r="CI277" s="873">
        <v>-49844</v>
      </c>
      <c r="CJ277" s="873">
        <v>0</v>
      </c>
      <c r="CK277" s="873">
        <v>0</v>
      </c>
      <c r="CL277" s="873">
        <v>0</v>
      </c>
      <c r="CM277" s="873">
        <v>-783293</v>
      </c>
      <c r="CN277" s="873">
        <v>0</v>
      </c>
      <c r="CO277" s="873">
        <v>-783293</v>
      </c>
      <c r="CP277" s="873">
        <v>-145936</v>
      </c>
      <c r="CQ277" s="873">
        <v>0</v>
      </c>
      <c r="CR277" s="873">
        <v>-145936</v>
      </c>
      <c r="CS277" s="873">
        <v>-979073</v>
      </c>
      <c r="CT277" s="873">
        <v>0</v>
      </c>
      <c r="CU277" s="873">
        <v>-979073</v>
      </c>
      <c r="CV277" s="873">
        <v>-4577</v>
      </c>
      <c r="CW277" s="873">
        <v>0</v>
      </c>
      <c r="CX277" s="873">
        <v>-4577</v>
      </c>
      <c r="CY277" s="873">
        <v>0</v>
      </c>
      <c r="CZ277" s="873">
        <v>0</v>
      </c>
      <c r="DA277" s="873">
        <v>0</v>
      </c>
      <c r="DB277" s="873">
        <v>-185088</v>
      </c>
      <c r="DC277" s="873">
        <v>0</v>
      </c>
      <c r="DD277" s="873">
        <v>-185088</v>
      </c>
      <c r="DE277" s="873">
        <v>0</v>
      </c>
      <c r="DF277" s="873">
        <v>0</v>
      </c>
      <c r="DG277" s="873">
        <v>0</v>
      </c>
      <c r="DH277" s="873">
        <v>0</v>
      </c>
      <c r="DI277" s="873">
        <v>0</v>
      </c>
      <c r="DJ277" s="873">
        <v>0</v>
      </c>
      <c r="DK277" s="873">
        <v>0</v>
      </c>
      <c r="DL277" s="873">
        <v>0</v>
      </c>
      <c r="DM277" s="873">
        <v>0</v>
      </c>
      <c r="DN277" s="873">
        <v>0</v>
      </c>
      <c r="DO277" s="873">
        <v>0</v>
      </c>
      <c r="DP277" s="873">
        <v>0</v>
      </c>
      <c r="DQ277" s="873">
        <v>0</v>
      </c>
      <c r="DR277" s="873">
        <v>0</v>
      </c>
      <c r="DS277" s="873">
        <v>0</v>
      </c>
      <c r="DT277" s="873">
        <v>0</v>
      </c>
      <c r="DU277" s="873">
        <v>0</v>
      </c>
      <c r="DV277" s="873">
        <v>0</v>
      </c>
      <c r="DW277" s="873">
        <v>0</v>
      </c>
      <c r="DX277" s="873">
        <v>0</v>
      </c>
      <c r="DY277" s="873">
        <v>0</v>
      </c>
      <c r="DZ277" s="873">
        <v>0</v>
      </c>
      <c r="EA277" s="873">
        <v>0</v>
      </c>
      <c r="EB277" s="873">
        <v>0</v>
      </c>
      <c r="EC277" s="873">
        <v>0</v>
      </c>
      <c r="ED277" s="873">
        <v>0</v>
      </c>
      <c r="EE277" s="873">
        <v>0</v>
      </c>
      <c r="EF277" s="873">
        <v>0</v>
      </c>
      <c r="EG277" s="873">
        <v>0</v>
      </c>
      <c r="EH277" s="873">
        <v>-189665</v>
      </c>
      <c r="EI277" s="873">
        <v>0</v>
      </c>
      <c r="EJ277" s="873">
        <v>-189665</v>
      </c>
      <c r="EK277" s="873">
        <v>0</v>
      </c>
      <c r="EL277" s="873">
        <v>0</v>
      </c>
      <c r="EM277" s="873">
        <v>0</v>
      </c>
      <c r="EN277" s="873">
        <v>0</v>
      </c>
      <c r="EO277" s="873">
        <v>0</v>
      </c>
      <c r="EP277" s="873">
        <v>0</v>
      </c>
      <c r="EQ277" s="873">
        <v>0</v>
      </c>
      <c r="ER277" s="873">
        <v>0</v>
      </c>
      <c r="ES277" s="873">
        <v>0</v>
      </c>
      <c r="ET277" s="873">
        <v>0</v>
      </c>
      <c r="EU277" s="873">
        <v>0</v>
      </c>
      <c r="EV277" s="873">
        <v>0</v>
      </c>
      <c r="EW277" s="873">
        <v>0</v>
      </c>
      <c r="EX277" s="873">
        <v>0</v>
      </c>
      <c r="EY277" s="873">
        <v>0</v>
      </c>
      <c r="EZ277" s="873">
        <v>0</v>
      </c>
      <c r="FA277" s="873">
        <v>0</v>
      </c>
      <c r="FB277" s="873">
        <v>0</v>
      </c>
      <c r="FC277" s="873">
        <v>0</v>
      </c>
      <c r="FD277" s="873">
        <v>0</v>
      </c>
      <c r="FE277" s="873">
        <v>0</v>
      </c>
      <c r="FF277" s="873">
        <v>0</v>
      </c>
      <c r="FG277" s="873">
        <v>0</v>
      </c>
      <c r="FH277" s="873">
        <v>0</v>
      </c>
      <c r="FI277" s="873">
        <v>0</v>
      </c>
      <c r="FJ277" s="873">
        <v>0</v>
      </c>
      <c r="FK277" s="873">
        <v>0</v>
      </c>
      <c r="FL277" s="873">
        <v>0</v>
      </c>
      <c r="FM277" s="873">
        <v>0</v>
      </c>
      <c r="FN277" s="873">
        <v>0</v>
      </c>
      <c r="FO277" s="873">
        <v>-19038</v>
      </c>
      <c r="FP277" s="873">
        <v>0</v>
      </c>
      <c r="FQ277" s="873">
        <v>-19038</v>
      </c>
      <c r="FR277" s="873">
        <v>49</v>
      </c>
      <c r="FS277" s="873">
        <v>0</v>
      </c>
      <c r="FT277" s="873">
        <v>49</v>
      </c>
      <c r="FU277" s="873">
        <v>0</v>
      </c>
      <c r="FV277" s="873">
        <v>0</v>
      </c>
      <c r="FW277" s="873">
        <v>0</v>
      </c>
      <c r="FX277" s="873">
        <v>1162</v>
      </c>
      <c r="FY277" s="873">
        <v>0</v>
      </c>
      <c r="FZ277" s="873">
        <v>1162</v>
      </c>
      <c r="GA277" s="873">
        <v>488</v>
      </c>
      <c r="GB277" s="873">
        <v>0</v>
      </c>
      <c r="GC277" s="873">
        <v>488</v>
      </c>
      <c r="GD277" s="873">
        <v>-8945624</v>
      </c>
      <c r="GE277" s="873">
        <v>0</v>
      </c>
      <c r="GF277" s="873">
        <v>-8945624</v>
      </c>
      <c r="GG277" s="873">
        <v>-31703</v>
      </c>
      <c r="GH277" s="873">
        <v>0</v>
      </c>
      <c r="GI277" s="873">
        <v>-31703</v>
      </c>
      <c r="GJ277" s="873">
        <v>-136422</v>
      </c>
      <c r="GK277" s="873">
        <v>0</v>
      </c>
      <c r="GL277" s="873">
        <v>-136422</v>
      </c>
      <c r="GM277" s="873">
        <v>-9131088</v>
      </c>
      <c r="GN277" s="873">
        <v>0</v>
      </c>
      <c r="GO277" s="873">
        <v>-9131088</v>
      </c>
      <c r="GP277" s="873">
        <v>0</v>
      </c>
      <c r="GQ277" s="873">
        <v>0</v>
      </c>
      <c r="GR277" s="873">
        <v>0</v>
      </c>
      <c r="GS277" s="873">
        <v>0</v>
      </c>
      <c r="GT277" s="873">
        <v>0</v>
      </c>
      <c r="GU277" s="873">
        <v>0</v>
      </c>
      <c r="GV277" s="873">
        <v>0</v>
      </c>
      <c r="GW277" s="873">
        <v>0</v>
      </c>
      <c r="GX277" s="873">
        <v>0</v>
      </c>
      <c r="GY277" s="873">
        <v>35917875</v>
      </c>
      <c r="GZ277" s="873">
        <v>0</v>
      </c>
      <c r="HA277" s="873">
        <v>35917875</v>
      </c>
      <c r="HB277" s="873">
        <v>64445</v>
      </c>
      <c r="HC277" s="873">
        <v>0</v>
      </c>
      <c r="HD277" s="873">
        <v>64445</v>
      </c>
      <c r="HE277" s="873">
        <v>-4209804</v>
      </c>
      <c r="HF277" s="873">
        <v>0</v>
      </c>
      <c r="HG277" s="873">
        <v>-4209804</v>
      </c>
      <c r="HH277" s="873">
        <v>-979073</v>
      </c>
      <c r="HI277" s="873">
        <v>0</v>
      </c>
      <c r="HJ277" s="873">
        <v>-979073</v>
      </c>
      <c r="HK277" s="873">
        <v>-189665</v>
      </c>
      <c r="HL277" s="873">
        <v>0</v>
      </c>
      <c r="HM277" s="873">
        <v>-189665</v>
      </c>
      <c r="HN277" s="873">
        <v>-9131088</v>
      </c>
      <c r="HO277" s="873">
        <v>0</v>
      </c>
      <c r="HP277" s="873">
        <v>-9131088</v>
      </c>
      <c r="HQ277" s="873">
        <v>0</v>
      </c>
      <c r="HR277" s="873">
        <v>0</v>
      </c>
      <c r="HS277" s="873">
        <v>0</v>
      </c>
      <c r="HT277" s="873">
        <v>-14445185</v>
      </c>
      <c r="HU277" s="873">
        <v>0</v>
      </c>
      <c r="HV277" s="873">
        <v>-14445185</v>
      </c>
      <c r="HW277" s="873">
        <v>21472690</v>
      </c>
      <c r="HX277" s="873">
        <v>0</v>
      </c>
      <c r="HY277" s="873">
        <v>21472690</v>
      </c>
      <c r="HZ277" s="870" t="s">
        <v>703</v>
      </c>
      <c r="IA277" s="870" t="s">
        <v>687</v>
      </c>
      <c r="IB277" s="870" t="s">
        <v>1907</v>
      </c>
      <c r="IC277" s="870" t="s">
        <v>2734</v>
      </c>
      <c r="ID277" s="870" t="s">
        <v>3013</v>
      </c>
    </row>
    <row r="278" spans="1:238" x14ac:dyDescent="0.2">
      <c r="A278" s="870" t="s">
        <v>3070</v>
      </c>
      <c r="B278" s="870" t="s">
        <v>600</v>
      </c>
      <c r="C278" s="870" t="s">
        <v>599</v>
      </c>
      <c r="D278" s="873">
        <v>141361117</v>
      </c>
      <c r="E278" s="873">
        <v>0</v>
      </c>
      <c r="F278" s="873">
        <v>141361117</v>
      </c>
      <c r="G278" s="873">
        <v>446645</v>
      </c>
      <c r="H278" s="873">
        <v>0</v>
      </c>
      <c r="I278" s="873">
        <v>446645</v>
      </c>
      <c r="J278" s="873">
        <v>-215774</v>
      </c>
      <c r="K278" s="873">
        <v>0</v>
      </c>
      <c r="L278" s="873">
        <v>-215774</v>
      </c>
      <c r="M278" s="873">
        <v>180068</v>
      </c>
      <c r="N278" s="873">
        <v>0</v>
      </c>
      <c r="O278" s="873">
        <v>180068</v>
      </c>
      <c r="P278" s="873">
        <v>1529580</v>
      </c>
      <c r="Q278" s="873">
        <v>0</v>
      </c>
      <c r="R278" s="873">
        <v>1529580</v>
      </c>
      <c r="S278" s="873">
        <v>-73126</v>
      </c>
      <c r="T278" s="873">
        <v>0</v>
      </c>
      <c r="U278" s="873">
        <v>-73126</v>
      </c>
      <c r="V278" s="873">
        <v>1420748</v>
      </c>
      <c r="W278" s="873">
        <v>0</v>
      </c>
      <c r="X278" s="873">
        <v>1420748</v>
      </c>
      <c r="Y278" s="873">
        <v>-4330833</v>
      </c>
      <c r="Z278" s="873">
        <v>0</v>
      </c>
      <c r="AA278" s="873">
        <v>-4330833</v>
      </c>
      <c r="AB278" s="873">
        <v>-17905</v>
      </c>
      <c r="AC278" s="873">
        <v>0</v>
      </c>
      <c r="AD278" s="873">
        <v>-17905</v>
      </c>
      <c r="AE278" s="873">
        <v>-108723</v>
      </c>
      <c r="AF278" s="873">
        <v>0</v>
      </c>
      <c r="AG278" s="873">
        <v>-108723</v>
      </c>
      <c r="AH278" s="873">
        <v>-2337</v>
      </c>
      <c r="AI278" s="873">
        <v>0</v>
      </c>
      <c r="AJ278" s="873">
        <v>-2337</v>
      </c>
      <c r="AK278" s="873">
        <v>0</v>
      </c>
      <c r="AL278" s="873">
        <v>0</v>
      </c>
      <c r="AM278" s="873">
        <v>0</v>
      </c>
      <c r="AN278" s="873">
        <v>-5156</v>
      </c>
      <c r="AO278" s="873">
        <v>0</v>
      </c>
      <c r="AP278" s="873">
        <v>-5156</v>
      </c>
      <c r="AQ278" s="873">
        <v>0</v>
      </c>
      <c r="AR278" s="873">
        <v>0</v>
      </c>
      <c r="AS278" s="873">
        <v>0</v>
      </c>
      <c r="AT278" s="873">
        <v>-101230</v>
      </c>
      <c r="AU278" s="873">
        <v>0</v>
      </c>
      <c r="AV278" s="873">
        <v>-101230</v>
      </c>
      <c r="AW278" s="873">
        <v>284</v>
      </c>
      <c r="AX278" s="873">
        <v>0</v>
      </c>
      <c r="AY278" s="873">
        <v>284</v>
      </c>
      <c r="AZ278" s="873">
        <v>3212790</v>
      </c>
      <c r="BA278" s="873">
        <v>0</v>
      </c>
      <c r="BB278" s="873">
        <v>3212790</v>
      </c>
      <c r="BC278" s="873">
        <v>241835</v>
      </c>
      <c r="BD278" s="873">
        <v>0</v>
      </c>
      <c r="BE278" s="873">
        <v>241835</v>
      </c>
      <c r="BF278" s="873">
        <v>-4760064</v>
      </c>
      <c r="BG278" s="873">
        <v>0</v>
      </c>
      <c r="BH278" s="873">
        <v>-4760064</v>
      </c>
      <c r="BI278" s="873">
        <v>-33935</v>
      </c>
      <c r="BJ278" s="873">
        <v>0</v>
      </c>
      <c r="BK278" s="873">
        <v>-33935</v>
      </c>
      <c r="BL278" s="873">
        <v>-43182</v>
      </c>
      <c r="BM278" s="873">
        <v>0</v>
      </c>
      <c r="BN278" s="873">
        <v>-43182</v>
      </c>
      <c r="BO278" s="873">
        <v>0</v>
      </c>
      <c r="BP278" s="873">
        <v>0</v>
      </c>
      <c r="BQ278" s="873">
        <v>0</v>
      </c>
      <c r="BR278" s="873">
        <v>0</v>
      </c>
      <c r="BS278" s="873">
        <v>0</v>
      </c>
      <c r="BT278" s="873">
        <v>0</v>
      </c>
      <c r="BU278" s="873">
        <v>0</v>
      </c>
      <c r="BV278" s="873">
        <v>0</v>
      </c>
      <c r="BW278" s="873">
        <v>0</v>
      </c>
      <c r="BX278" s="873">
        <v>0</v>
      </c>
      <c r="BY278" s="873">
        <v>0</v>
      </c>
      <c r="BZ278" s="873">
        <v>0</v>
      </c>
      <c r="CA278" s="873">
        <v>0</v>
      </c>
      <c r="CB278" s="873">
        <v>0</v>
      </c>
      <c r="CC278" s="873">
        <v>0</v>
      </c>
      <c r="CD278" s="873">
        <v>-5822112</v>
      </c>
      <c r="CE278" s="873">
        <v>0</v>
      </c>
      <c r="CF278" s="873">
        <v>-5822112</v>
      </c>
      <c r="CG278" s="873">
        <v>0</v>
      </c>
      <c r="CH278" s="873">
        <v>0</v>
      </c>
      <c r="CI278" s="873">
        <v>0</v>
      </c>
      <c r="CJ278" s="873">
        <v>-38033</v>
      </c>
      <c r="CK278" s="873">
        <v>0</v>
      </c>
      <c r="CL278" s="873">
        <v>-38033</v>
      </c>
      <c r="CM278" s="873">
        <v>-4845023</v>
      </c>
      <c r="CN278" s="873">
        <v>0</v>
      </c>
      <c r="CO278" s="873">
        <v>-4845023</v>
      </c>
      <c r="CP278" s="873">
        <v>-48105</v>
      </c>
      <c r="CQ278" s="873">
        <v>0</v>
      </c>
      <c r="CR278" s="873">
        <v>-48105</v>
      </c>
      <c r="CS278" s="873">
        <v>-4931161</v>
      </c>
      <c r="CT278" s="873">
        <v>0</v>
      </c>
      <c r="CU278" s="873">
        <v>-4931161</v>
      </c>
      <c r="CV278" s="873">
        <v>-46200</v>
      </c>
      <c r="CW278" s="873">
        <v>0</v>
      </c>
      <c r="CX278" s="873">
        <v>-46200</v>
      </c>
      <c r="CY278" s="873">
        <v>238</v>
      </c>
      <c r="CZ278" s="873">
        <v>0</v>
      </c>
      <c r="DA278" s="873">
        <v>238</v>
      </c>
      <c r="DB278" s="873">
        <v>-28067</v>
      </c>
      <c r="DC278" s="873">
        <v>0</v>
      </c>
      <c r="DD278" s="873">
        <v>-28067</v>
      </c>
      <c r="DE278" s="873">
        <v>0</v>
      </c>
      <c r="DF278" s="873">
        <v>0</v>
      </c>
      <c r="DG278" s="873">
        <v>0</v>
      </c>
      <c r="DH278" s="873">
        <v>-1419</v>
      </c>
      <c r="DI278" s="873">
        <v>0</v>
      </c>
      <c r="DJ278" s="873">
        <v>-1419</v>
      </c>
      <c r="DK278" s="873">
        <v>0</v>
      </c>
      <c r="DL278" s="873">
        <v>0</v>
      </c>
      <c r="DM278" s="873">
        <v>0</v>
      </c>
      <c r="DN278" s="873">
        <v>0</v>
      </c>
      <c r="DO278" s="873">
        <v>0</v>
      </c>
      <c r="DP278" s="873">
        <v>0</v>
      </c>
      <c r="DQ278" s="873">
        <v>0</v>
      </c>
      <c r="DR278" s="873">
        <v>0</v>
      </c>
      <c r="DS278" s="873">
        <v>0</v>
      </c>
      <c r="DT278" s="873">
        <v>0</v>
      </c>
      <c r="DU278" s="873">
        <v>0</v>
      </c>
      <c r="DV278" s="873">
        <v>0</v>
      </c>
      <c r="DW278" s="873">
        <v>0</v>
      </c>
      <c r="DX278" s="873">
        <v>0</v>
      </c>
      <c r="DY278" s="873">
        <v>0</v>
      </c>
      <c r="DZ278" s="873">
        <v>0</v>
      </c>
      <c r="EA278" s="873">
        <v>0</v>
      </c>
      <c r="EB278" s="873">
        <v>0</v>
      </c>
      <c r="EC278" s="873">
        <v>0</v>
      </c>
      <c r="ED278" s="873">
        <v>0</v>
      </c>
      <c r="EE278" s="873">
        <v>0</v>
      </c>
      <c r="EF278" s="873">
        <v>0</v>
      </c>
      <c r="EG278" s="873">
        <v>0</v>
      </c>
      <c r="EH278" s="873">
        <v>-75448</v>
      </c>
      <c r="EI278" s="873">
        <v>0</v>
      </c>
      <c r="EJ278" s="873">
        <v>-75448</v>
      </c>
      <c r="EK278" s="873">
        <v>0</v>
      </c>
      <c r="EL278" s="873">
        <v>0</v>
      </c>
      <c r="EM278" s="873">
        <v>0</v>
      </c>
      <c r="EN278" s="873">
        <v>0</v>
      </c>
      <c r="EO278" s="873">
        <v>0</v>
      </c>
      <c r="EP278" s="873">
        <v>0</v>
      </c>
      <c r="EQ278" s="873">
        <v>-113237</v>
      </c>
      <c r="ER278" s="873">
        <v>0</v>
      </c>
      <c r="ES278" s="873">
        <v>-113237</v>
      </c>
      <c r="ET278" s="873">
        <v>0</v>
      </c>
      <c r="EU278" s="873">
        <v>0</v>
      </c>
      <c r="EV278" s="873">
        <v>0</v>
      </c>
      <c r="EW278" s="873">
        <v>0</v>
      </c>
      <c r="EX278" s="873">
        <v>0</v>
      </c>
      <c r="EY278" s="873">
        <v>0</v>
      </c>
      <c r="EZ278" s="873">
        <v>0</v>
      </c>
      <c r="FA278" s="873">
        <v>0</v>
      </c>
      <c r="FB278" s="873">
        <v>0</v>
      </c>
      <c r="FC278" s="873">
        <v>0</v>
      </c>
      <c r="FD278" s="873">
        <v>0</v>
      </c>
      <c r="FE278" s="873">
        <v>0</v>
      </c>
      <c r="FF278" s="873">
        <v>0</v>
      </c>
      <c r="FG278" s="873">
        <v>0</v>
      </c>
      <c r="FH278" s="873">
        <v>0</v>
      </c>
      <c r="FI278" s="873">
        <v>0</v>
      </c>
      <c r="FJ278" s="873">
        <v>0</v>
      </c>
      <c r="FK278" s="873">
        <v>0</v>
      </c>
      <c r="FL278" s="873">
        <v>0</v>
      </c>
      <c r="FM278" s="873">
        <v>0</v>
      </c>
      <c r="FN278" s="873">
        <v>0</v>
      </c>
      <c r="FO278" s="873">
        <v>-4962</v>
      </c>
      <c r="FP278" s="873">
        <v>0</v>
      </c>
      <c r="FQ278" s="873">
        <v>-4962</v>
      </c>
      <c r="FR278" s="873">
        <v>10208</v>
      </c>
      <c r="FS278" s="873">
        <v>0</v>
      </c>
      <c r="FT278" s="873">
        <v>10208</v>
      </c>
      <c r="FU278" s="873">
        <v>-9939</v>
      </c>
      <c r="FV278" s="873">
        <v>0</v>
      </c>
      <c r="FW278" s="873">
        <v>-9939</v>
      </c>
      <c r="FX278" s="873">
        <v>12729</v>
      </c>
      <c r="FY278" s="873">
        <v>0</v>
      </c>
      <c r="FZ278" s="873">
        <v>12729</v>
      </c>
      <c r="GA278" s="873">
        <v>0</v>
      </c>
      <c r="GB278" s="873">
        <v>0</v>
      </c>
      <c r="GC278" s="873">
        <v>0</v>
      </c>
      <c r="GD278" s="873">
        <v>-52603218</v>
      </c>
      <c r="GE278" s="873">
        <v>0</v>
      </c>
      <c r="GF278" s="873">
        <v>-52603218</v>
      </c>
      <c r="GG278" s="873">
        <v>0</v>
      </c>
      <c r="GH278" s="873">
        <v>0</v>
      </c>
      <c r="GI278" s="873">
        <v>0</v>
      </c>
      <c r="GJ278" s="873">
        <v>-263979</v>
      </c>
      <c r="GK278" s="873">
        <v>0</v>
      </c>
      <c r="GL278" s="873">
        <v>-263979</v>
      </c>
      <c r="GM278" s="873">
        <v>-52972398</v>
      </c>
      <c r="GN278" s="873">
        <v>0</v>
      </c>
      <c r="GO278" s="873">
        <v>-52972398</v>
      </c>
      <c r="GP278" s="873">
        <v>0</v>
      </c>
      <c r="GQ278" s="873">
        <v>0</v>
      </c>
      <c r="GR278" s="873">
        <v>0</v>
      </c>
      <c r="GS278" s="873">
        <v>0</v>
      </c>
      <c r="GT278" s="873">
        <v>0</v>
      </c>
      <c r="GU278" s="873">
        <v>0</v>
      </c>
      <c r="GV278" s="873">
        <v>0</v>
      </c>
      <c r="GW278" s="873">
        <v>0</v>
      </c>
      <c r="GX278" s="873">
        <v>0</v>
      </c>
      <c r="GY278" s="873">
        <v>141807762</v>
      </c>
      <c r="GZ278" s="873">
        <v>0</v>
      </c>
      <c r="HA278" s="873">
        <v>141807762</v>
      </c>
      <c r="HB278" s="873">
        <v>1420748</v>
      </c>
      <c r="HC278" s="873">
        <v>0</v>
      </c>
      <c r="HD278" s="873">
        <v>1420748</v>
      </c>
      <c r="HE278" s="873">
        <v>-5822112</v>
      </c>
      <c r="HF278" s="873">
        <v>0</v>
      </c>
      <c r="HG278" s="873">
        <v>-5822112</v>
      </c>
      <c r="HH278" s="873">
        <v>-4931161</v>
      </c>
      <c r="HI278" s="873">
        <v>0</v>
      </c>
      <c r="HJ278" s="873">
        <v>-4931161</v>
      </c>
      <c r="HK278" s="873">
        <v>-75448</v>
      </c>
      <c r="HL278" s="873">
        <v>0</v>
      </c>
      <c r="HM278" s="873">
        <v>-75448</v>
      </c>
      <c r="HN278" s="873">
        <v>-52972398</v>
      </c>
      <c r="HO278" s="873">
        <v>0</v>
      </c>
      <c r="HP278" s="873">
        <v>-52972398</v>
      </c>
      <c r="HQ278" s="873">
        <v>0</v>
      </c>
      <c r="HR278" s="873">
        <v>0</v>
      </c>
      <c r="HS278" s="873">
        <v>0</v>
      </c>
      <c r="HT278" s="873">
        <v>-62380371</v>
      </c>
      <c r="HU278" s="873">
        <v>0</v>
      </c>
      <c r="HV278" s="873">
        <v>-62380371</v>
      </c>
      <c r="HW278" s="873">
        <v>79427391</v>
      </c>
      <c r="HX278" s="873">
        <v>0</v>
      </c>
      <c r="HY278" s="873">
        <v>79427391</v>
      </c>
      <c r="HZ278" s="870" t="s">
        <v>679</v>
      </c>
      <c r="IA278" s="870" t="s">
        <v>712</v>
      </c>
      <c r="IB278" s="870" t="s">
        <v>679</v>
      </c>
      <c r="IC278" s="870" t="s">
        <v>2734</v>
      </c>
      <c r="ID278" s="870" t="s">
        <v>3014</v>
      </c>
    </row>
    <row r="279" spans="1:238" x14ac:dyDescent="0.2">
      <c r="A279" s="870" t="s">
        <v>3069</v>
      </c>
      <c r="B279" s="870" t="s">
        <v>602</v>
      </c>
      <c r="C279" s="870" t="s">
        <v>601</v>
      </c>
      <c r="D279" s="873">
        <v>69842721</v>
      </c>
      <c r="E279" s="873">
        <v>0</v>
      </c>
      <c r="F279" s="873">
        <v>69842721</v>
      </c>
      <c r="G279" s="873">
        <v>-3982351</v>
      </c>
      <c r="H279" s="873">
        <v>0</v>
      </c>
      <c r="I279" s="873">
        <v>-3982351</v>
      </c>
      <c r="J279" s="873">
        <v>-207049</v>
      </c>
      <c r="K279" s="873">
        <v>0</v>
      </c>
      <c r="L279" s="873">
        <v>-207049</v>
      </c>
      <c r="M279" s="873">
        <v>466603</v>
      </c>
      <c r="N279" s="873">
        <v>0</v>
      </c>
      <c r="O279" s="873">
        <v>466603</v>
      </c>
      <c r="P279" s="873">
        <v>73759</v>
      </c>
      <c r="Q279" s="873">
        <v>0</v>
      </c>
      <c r="R279" s="873">
        <v>73759</v>
      </c>
      <c r="S279" s="873">
        <v>191571</v>
      </c>
      <c r="T279" s="873">
        <v>0</v>
      </c>
      <c r="U279" s="873">
        <v>191571</v>
      </c>
      <c r="V279" s="873">
        <v>524884</v>
      </c>
      <c r="W279" s="873">
        <v>0</v>
      </c>
      <c r="X279" s="873">
        <v>524884</v>
      </c>
      <c r="Y279" s="873">
        <v>-3370545</v>
      </c>
      <c r="Z279" s="873">
        <v>0</v>
      </c>
      <c r="AA279" s="873">
        <v>-3370545</v>
      </c>
      <c r="AB279" s="873">
        <v>0</v>
      </c>
      <c r="AC279" s="873">
        <v>0</v>
      </c>
      <c r="AD279" s="873">
        <v>0</v>
      </c>
      <c r="AE279" s="873">
        <v>-357466</v>
      </c>
      <c r="AF279" s="873">
        <v>0</v>
      </c>
      <c r="AG279" s="873">
        <v>-357466</v>
      </c>
      <c r="AH279" s="873">
        <v>-194</v>
      </c>
      <c r="AI279" s="873">
        <v>0</v>
      </c>
      <c r="AJ279" s="873">
        <v>-194</v>
      </c>
      <c r="AK279" s="873">
        <v>0</v>
      </c>
      <c r="AL279" s="873">
        <v>0</v>
      </c>
      <c r="AM279" s="873">
        <v>0</v>
      </c>
      <c r="AN279" s="873">
        <v>-36872</v>
      </c>
      <c r="AO279" s="873">
        <v>0</v>
      </c>
      <c r="AP279" s="873">
        <v>-36872</v>
      </c>
      <c r="AQ279" s="873">
        <v>0</v>
      </c>
      <c r="AR279" s="873">
        <v>0</v>
      </c>
      <c r="AS279" s="873">
        <v>0</v>
      </c>
      <c r="AT279" s="873">
        <v>-320400</v>
      </c>
      <c r="AU279" s="873">
        <v>0</v>
      </c>
      <c r="AV279" s="873">
        <v>-320400</v>
      </c>
      <c r="AW279" s="873">
        <v>0</v>
      </c>
      <c r="AX279" s="873">
        <v>0</v>
      </c>
      <c r="AY279" s="873">
        <v>0</v>
      </c>
      <c r="AZ279" s="873">
        <v>1386145</v>
      </c>
      <c r="BA279" s="873">
        <v>0</v>
      </c>
      <c r="BB279" s="873">
        <v>1386145</v>
      </c>
      <c r="BC279" s="873">
        <v>18056</v>
      </c>
      <c r="BD279" s="873">
        <v>0</v>
      </c>
      <c r="BE279" s="873">
        <v>18056</v>
      </c>
      <c r="BF279" s="873">
        <v>-5493224</v>
      </c>
      <c r="BG279" s="873">
        <v>0</v>
      </c>
      <c r="BH279" s="873">
        <v>-5493224</v>
      </c>
      <c r="BI279" s="873">
        <v>10808</v>
      </c>
      <c r="BJ279" s="873">
        <v>0</v>
      </c>
      <c r="BK279" s="873">
        <v>10808</v>
      </c>
      <c r="BL279" s="873">
        <v>-71025</v>
      </c>
      <c r="BM279" s="873">
        <v>0</v>
      </c>
      <c r="BN279" s="873">
        <v>-71025</v>
      </c>
      <c r="BO279" s="873">
        <v>0</v>
      </c>
      <c r="BP279" s="873">
        <v>0</v>
      </c>
      <c r="BQ279" s="873">
        <v>0</v>
      </c>
      <c r="BR279" s="873">
        <v>-3604</v>
      </c>
      <c r="BS279" s="873">
        <v>0</v>
      </c>
      <c r="BT279" s="873">
        <v>-3604</v>
      </c>
      <c r="BU279" s="873">
        <v>-70</v>
      </c>
      <c r="BV279" s="873">
        <v>0</v>
      </c>
      <c r="BW279" s="873">
        <v>-70</v>
      </c>
      <c r="BX279" s="873">
        <v>0</v>
      </c>
      <c r="BY279" s="873">
        <v>0</v>
      </c>
      <c r="BZ279" s="873">
        <v>0</v>
      </c>
      <c r="CA279" s="873">
        <v>0</v>
      </c>
      <c r="CB279" s="873">
        <v>0</v>
      </c>
      <c r="CC279" s="873">
        <v>0</v>
      </c>
      <c r="CD279" s="873">
        <v>-7880925</v>
      </c>
      <c r="CE279" s="873">
        <v>0</v>
      </c>
      <c r="CF279" s="873">
        <v>-7880925</v>
      </c>
      <c r="CG279" s="873">
        <v>-50774</v>
      </c>
      <c r="CH279" s="873">
        <v>0</v>
      </c>
      <c r="CI279" s="873">
        <v>-50774</v>
      </c>
      <c r="CJ279" s="873">
        <v>5981</v>
      </c>
      <c r="CK279" s="873">
        <v>0</v>
      </c>
      <c r="CL279" s="873">
        <v>5981</v>
      </c>
      <c r="CM279" s="873">
        <v>-1942053</v>
      </c>
      <c r="CN279" s="873">
        <v>0</v>
      </c>
      <c r="CO279" s="873">
        <v>-1942053</v>
      </c>
      <c r="CP279" s="873">
        <v>-140043</v>
      </c>
      <c r="CQ279" s="873">
        <v>0</v>
      </c>
      <c r="CR279" s="873">
        <v>-140043</v>
      </c>
      <c r="CS279" s="873">
        <v>-2126889</v>
      </c>
      <c r="CT279" s="873">
        <v>0</v>
      </c>
      <c r="CU279" s="873">
        <v>-2126889</v>
      </c>
      <c r="CV279" s="873">
        <v>-25806</v>
      </c>
      <c r="CW279" s="873">
        <v>0</v>
      </c>
      <c r="CX279" s="873">
        <v>-25806</v>
      </c>
      <c r="CY279" s="873">
        <v>0</v>
      </c>
      <c r="CZ279" s="873">
        <v>0</v>
      </c>
      <c r="DA279" s="873">
        <v>0</v>
      </c>
      <c r="DB279" s="873">
        <v>-15082</v>
      </c>
      <c r="DC279" s="873">
        <v>0</v>
      </c>
      <c r="DD279" s="873">
        <v>-15082</v>
      </c>
      <c r="DE279" s="873">
        <v>0</v>
      </c>
      <c r="DF279" s="873">
        <v>0</v>
      </c>
      <c r="DG279" s="873">
        <v>0</v>
      </c>
      <c r="DH279" s="873">
        <v>0</v>
      </c>
      <c r="DI279" s="873">
        <v>0</v>
      </c>
      <c r="DJ279" s="873">
        <v>0</v>
      </c>
      <c r="DK279" s="873">
        <v>0</v>
      </c>
      <c r="DL279" s="873">
        <v>0</v>
      </c>
      <c r="DM279" s="873">
        <v>0</v>
      </c>
      <c r="DN279" s="873">
        <v>0</v>
      </c>
      <c r="DO279" s="873">
        <v>0</v>
      </c>
      <c r="DP279" s="873">
        <v>0</v>
      </c>
      <c r="DQ279" s="873">
        <v>0</v>
      </c>
      <c r="DR279" s="873">
        <v>0</v>
      </c>
      <c r="DS279" s="873">
        <v>0</v>
      </c>
      <c r="DT279" s="873">
        <v>0</v>
      </c>
      <c r="DU279" s="873">
        <v>0</v>
      </c>
      <c r="DV279" s="873">
        <v>0</v>
      </c>
      <c r="DW279" s="873">
        <v>64</v>
      </c>
      <c r="DX279" s="873">
        <v>0</v>
      </c>
      <c r="DY279" s="873">
        <v>64</v>
      </c>
      <c r="DZ279" s="873">
        <v>0</v>
      </c>
      <c r="EA279" s="873">
        <v>0</v>
      </c>
      <c r="EB279" s="873">
        <v>0</v>
      </c>
      <c r="EC279" s="873">
        <v>0</v>
      </c>
      <c r="ED279" s="873">
        <v>0</v>
      </c>
      <c r="EE279" s="873">
        <v>0</v>
      </c>
      <c r="EF279" s="873">
        <v>0</v>
      </c>
      <c r="EG279" s="873">
        <v>0</v>
      </c>
      <c r="EH279" s="873">
        <v>-40824</v>
      </c>
      <c r="EI279" s="873">
        <v>0</v>
      </c>
      <c r="EJ279" s="873">
        <v>-40824</v>
      </c>
      <c r="EK279" s="873">
        <v>0</v>
      </c>
      <c r="EL279" s="873">
        <v>0</v>
      </c>
      <c r="EM279" s="873">
        <v>0</v>
      </c>
      <c r="EN279" s="873">
        <v>0</v>
      </c>
      <c r="EO279" s="873">
        <v>0</v>
      </c>
      <c r="EP279" s="873">
        <v>0</v>
      </c>
      <c r="EQ279" s="873">
        <v>-45085</v>
      </c>
      <c r="ER279" s="873">
        <v>0</v>
      </c>
      <c r="ES279" s="873">
        <v>-45085</v>
      </c>
      <c r="ET279" s="873">
        <v>0</v>
      </c>
      <c r="EU279" s="873">
        <v>0</v>
      </c>
      <c r="EV279" s="873">
        <v>0</v>
      </c>
      <c r="EW279" s="873">
        <v>0</v>
      </c>
      <c r="EX279" s="873">
        <v>0</v>
      </c>
      <c r="EY279" s="873">
        <v>0</v>
      </c>
      <c r="EZ279" s="873">
        <v>0</v>
      </c>
      <c r="FA279" s="873">
        <v>0</v>
      </c>
      <c r="FB279" s="873">
        <v>0</v>
      </c>
      <c r="FC279" s="873">
        <v>0</v>
      </c>
      <c r="FD279" s="873">
        <v>0</v>
      </c>
      <c r="FE279" s="873">
        <v>0</v>
      </c>
      <c r="FF279" s="873">
        <v>0</v>
      </c>
      <c r="FG279" s="873">
        <v>0</v>
      </c>
      <c r="FH279" s="873">
        <v>0</v>
      </c>
      <c r="FI279" s="873">
        <v>0</v>
      </c>
      <c r="FJ279" s="873">
        <v>0</v>
      </c>
      <c r="FK279" s="873">
        <v>0</v>
      </c>
      <c r="FL279" s="873">
        <v>0</v>
      </c>
      <c r="FM279" s="873">
        <v>0</v>
      </c>
      <c r="FN279" s="873">
        <v>0</v>
      </c>
      <c r="FO279" s="873">
        <v>-22562</v>
      </c>
      <c r="FP279" s="873">
        <v>0</v>
      </c>
      <c r="FQ279" s="873">
        <v>-22562</v>
      </c>
      <c r="FR279" s="873">
        <v>6616</v>
      </c>
      <c r="FS279" s="873">
        <v>0</v>
      </c>
      <c r="FT279" s="873">
        <v>6616</v>
      </c>
      <c r="FU279" s="873">
        <v>-3221</v>
      </c>
      <c r="FV279" s="873">
        <v>0</v>
      </c>
      <c r="FW279" s="873">
        <v>-3221</v>
      </c>
      <c r="FX279" s="873">
        <v>423</v>
      </c>
      <c r="FY279" s="873">
        <v>0</v>
      </c>
      <c r="FZ279" s="873">
        <v>423</v>
      </c>
      <c r="GA279" s="873">
        <v>-499</v>
      </c>
      <c r="GB279" s="873">
        <v>0</v>
      </c>
      <c r="GC279" s="873">
        <v>-499</v>
      </c>
      <c r="GD279" s="873">
        <v>-20316694</v>
      </c>
      <c r="GE279" s="873">
        <v>0</v>
      </c>
      <c r="GF279" s="873">
        <v>-20316694</v>
      </c>
      <c r="GG279" s="873">
        <v>0</v>
      </c>
      <c r="GH279" s="873">
        <v>0</v>
      </c>
      <c r="GI279" s="873">
        <v>0</v>
      </c>
      <c r="GJ279" s="873">
        <v>-168695</v>
      </c>
      <c r="GK279" s="873">
        <v>0</v>
      </c>
      <c r="GL279" s="873">
        <v>-168695</v>
      </c>
      <c r="GM279" s="873">
        <v>-20549717</v>
      </c>
      <c r="GN279" s="873">
        <v>0</v>
      </c>
      <c r="GO279" s="873">
        <v>-20549717</v>
      </c>
      <c r="GP279" s="873">
        <v>0</v>
      </c>
      <c r="GQ279" s="873">
        <v>0</v>
      </c>
      <c r="GR279" s="873">
        <v>0</v>
      </c>
      <c r="GS279" s="873">
        <v>0</v>
      </c>
      <c r="GT279" s="873">
        <v>0</v>
      </c>
      <c r="GU279" s="873">
        <v>0</v>
      </c>
      <c r="GV279" s="873">
        <v>0</v>
      </c>
      <c r="GW279" s="873">
        <v>0</v>
      </c>
      <c r="GX279" s="873">
        <v>0</v>
      </c>
      <c r="GY279" s="873">
        <v>65860370</v>
      </c>
      <c r="GZ279" s="873">
        <v>0</v>
      </c>
      <c r="HA279" s="873">
        <v>65860370</v>
      </c>
      <c r="HB279" s="873">
        <v>524884</v>
      </c>
      <c r="HC279" s="873">
        <v>0</v>
      </c>
      <c r="HD279" s="873">
        <v>524884</v>
      </c>
      <c r="HE279" s="873">
        <v>-7880925</v>
      </c>
      <c r="HF279" s="873">
        <v>0</v>
      </c>
      <c r="HG279" s="873">
        <v>-7880925</v>
      </c>
      <c r="HH279" s="873">
        <v>-2126889</v>
      </c>
      <c r="HI279" s="873">
        <v>0</v>
      </c>
      <c r="HJ279" s="873">
        <v>-2126889</v>
      </c>
      <c r="HK279" s="873">
        <v>-40824</v>
      </c>
      <c r="HL279" s="873">
        <v>0</v>
      </c>
      <c r="HM279" s="873">
        <v>-40824</v>
      </c>
      <c r="HN279" s="873">
        <v>-20549717</v>
      </c>
      <c r="HO279" s="873">
        <v>0</v>
      </c>
      <c r="HP279" s="873">
        <v>-20549717</v>
      </c>
      <c r="HQ279" s="873">
        <v>0</v>
      </c>
      <c r="HR279" s="873">
        <v>0</v>
      </c>
      <c r="HS279" s="873">
        <v>0</v>
      </c>
      <c r="HT279" s="873">
        <v>-30073471</v>
      </c>
      <c r="HU279" s="873">
        <v>0</v>
      </c>
      <c r="HV279" s="873">
        <v>-30073471</v>
      </c>
      <c r="HW279" s="873">
        <v>35786899</v>
      </c>
      <c r="HX279" s="873">
        <v>0</v>
      </c>
      <c r="HY279" s="873">
        <v>35786899</v>
      </c>
      <c r="HZ279" s="870" t="s">
        <v>715</v>
      </c>
      <c r="IA279" s="870" t="s">
        <v>714</v>
      </c>
      <c r="IB279" s="870" t="s">
        <v>1907</v>
      </c>
      <c r="IC279" s="870" t="s">
        <v>2735</v>
      </c>
      <c r="ID279" s="870" t="s">
        <v>3015</v>
      </c>
    </row>
    <row r="280" spans="1:238" x14ac:dyDescent="0.2">
      <c r="A280" s="870" t="s">
        <v>3070</v>
      </c>
      <c r="B280" s="870" t="s">
        <v>604</v>
      </c>
      <c r="C280" s="870" t="s">
        <v>603</v>
      </c>
      <c r="D280" s="873">
        <v>47119236</v>
      </c>
      <c r="E280" s="873">
        <v>0</v>
      </c>
      <c r="F280" s="873">
        <v>47119236</v>
      </c>
      <c r="G280" s="873">
        <v>-1120219</v>
      </c>
      <c r="H280" s="873">
        <v>0</v>
      </c>
      <c r="I280" s="873">
        <v>-1120219</v>
      </c>
      <c r="J280" s="873">
        <v>-139569</v>
      </c>
      <c r="K280" s="873">
        <v>0</v>
      </c>
      <c r="L280" s="873">
        <v>-139569</v>
      </c>
      <c r="M280" s="873">
        <v>134936</v>
      </c>
      <c r="N280" s="873">
        <v>0</v>
      </c>
      <c r="O280" s="873">
        <v>134936</v>
      </c>
      <c r="P280" s="873">
        <v>935614</v>
      </c>
      <c r="Q280" s="873">
        <v>0</v>
      </c>
      <c r="R280" s="873">
        <v>935614</v>
      </c>
      <c r="S280" s="873">
        <v>195204</v>
      </c>
      <c r="T280" s="873">
        <v>0</v>
      </c>
      <c r="U280" s="873">
        <v>195204</v>
      </c>
      <c r="V280" s="873">
        <v>1126185</v>
      </c>
      <c r="W280" s="873">
        <v>0</v>
      </c>
      <c r="X280" s="873">
        <v>1126185</v>
      </c>
      <c r="Y280" s="873">
        <v>-7426796</v>
      </c>
      <c r="Z280" s="873">
        <v>0</v>
      </c>
      <c r="AA280" s="873">
        <v>-7426796</v>
      </c>
      <c r="AB280" s="873">
        <v>-6961</v>
      </c>
      <c r="AC280" s="873">
        <v>0</v>
      </c>
      <c r="AD280" s="873">
        <v>-6961</v>
      </c>
      <c r="AE280" s="873">
        <v>-343696</v>
      </c>
      <c r="AF280" s="873">
        <v>0</v>
      </c>
      <c r="AG280" s="873">
        <v>-343696</v>
      </c>
      <c r="AH280" s="873">
        <v>0</v>
      </c>
      <c r="AI280" s="873">
        <v>0</v>
      </c>
      <c r="AJ280" s="873">
        <v>0</v>
      </c>
      <c r="AK280" s="873">
        <v>0</v>
      </c>
      <c r="AL280" s="873">
        <v>0</v>
      </c>
      <c r="AM280" s="873">
        <v>0</v>
      </c>
      <c r="AN280" s="873">
        <v>-3844</v>
      </c>
      <c r="AO280" s="873">
        <v>0</v>
      </c>
      <c r="AP280" s="873">
        <v>-3844</v>
      </c>
      <c r="AQ280" s="873">
        <v>0</v>
      </c>
      <c r="AR280" s="873">
        <v>0</v>
      </c>
      <c r="AS280" s="873">
        <v>0</v>
      </c>
      <c r="AT280" s="873">
        <v>-339852</v>
      </c>
      <c r="AU280" s="873">
        <v>0</v>
      </c>
      <c r="AV280" s="873">
        <v>-339852</v>
      </c>
      <c r="AW280" s="873">
        <v>-4185</v>
      </c>
      <c r="AX280" s="873">
        <v>0</v>
      </c>
      <c r="AY280" s="873">
        <v>-4185</v>
      </c>
      <c r="AZ280" s="873">
        <v>726978</v>
      </c>
      <c r="BA280" s="873">
        <v>0</v>
      </c>
      <c r="BB280" s="873">
        <v>726978</v>
      </c>
      <c r="BC280" s="873">
        <v>-13938</v>
      </c>
      <c r="BD280" s="873">
        <v>0</v>
      </c>
      <c r="BE280" s="873">
        <v>-13938</v>
      </c>
      <c r="BF280" s="873">
        <v>-4002499</v>
      </c>
      <c r="BG280" s="873">
        <v>0</v>
      </c>
      <c r="BH280" s="873">
        <v>-4002499</v>
      </c>
      <c r="BI280" s="873">
        <v>-9642</v>
      </c>
      <c r="BJ280" s="873">
        <v>0</v>
      </c>
      <c r="BK280" s="873">
        <v>-9642</v>
      </c>
      <c r="BL280" s="873">
        <v>-124856</v>
      </c>
      <c r="BM280" s="873">
        <v>0</v>
      </c>
      <c r="BN280" s="873">
        <v>-124856</v>
      </c>
      <c r="BO280" s="873">
        <v>-1727</v>
      </c>
      <c r="BP280" s="873">
        <v>0</v>
      </c>
      <c r="BQ280" s="873">
        <v>-1727</v>
      </c>
      <c r="BR280" s="873">
        <v>0</v>
      </c>
      <c r="BS280" s="873">
        <v>0</v>
      </c>
      <c r="BT280" s="873">
        <v>0</v>
      </c>
      <c r="BU280" s="873">
        <v>0</v>
      </c>
      <c r="BV280" s="873">
        <v>0</v>
      </c>
      <c r="BW280" s="873">
        <v>0</v>
      </c>
      <c r="BX280" s="873">
        <v>0</v>
      </c>
      <c r="BY280" s="873">
        <v>0</v>
      </c>
      <c r="BZ280" s="873">
        <v>0</v>
      </c>
      <c r="CA280" s="873">
        <v>0</v>
      </c>
      <c r="CB280" s="873">
        <v>0</v>
      </c>
      <c r="CC280" s="873">
        <v>0</v>
      </c>
      <c r="CD280" s="873">
        <v>-11196175</v>
      </c>
      <c r="CE280" s="873">
        <v>0</v>
      </c>
      <c r="CF280" s="873">
        <v>-11196175</v>
      </c>
      <c r="CG280" s="873">
        <v>0</v>
      </c>
      <c r="CH280" s="873">
        <v>0</v>
      </c>
      <c r="CI280" s="873">
        <v>0</v>
      </c>
      <c r="CJ280" s="873">
        <v>0</v>
      </c>
      <c r="CK280" s="873">
        <v>0</v>
      </c>
      <c r="CL280" s="873">
        <v>0</v>
      </c>
      <c r="CM280" s="873">
        <v>-1215034</v>
      </c>
      <c r="CN280" s="873">
        <v>0</v>
      </c>
      <c r="CO280" s="873">
        <v>-1215034</v>
      </c>
      <c r="CP280" s="873">
        <v>-28570</v>
      </c>
      <c r="CQ280" s="873">
        <v>0</v>
      </c>
      <c r="CR280" s="873">
        <v>-28570</v>
      </c>
      <c r="CS280" s="873">
        <v>-1243604</v>
      </c>
      <c r="CT280" s="873">
        <v>0</v>
      </c>
      <c r="CU280" s="873">
        <v>-1243604</v>
      </c>
      <c r="CV280" s="873">
        <v>-16202</v>
      </c>
      <c r="CW280" s="873">
        <v>0</v>
      </c>
      <c r="CX280" s="873">
        <v>-16202</v>
      </c>
      <c r="CY280" s="873">
        <v>-1905</v>
      </c>
      <c r="CZ280" s="873">
        <v>0</v>
      </c>
      <c r="DA280" s="873">
        <v>-1905</v>
      </c>
      <c r="DB280" s="873">
        <v>-81586</v>
      </c>
      <c r="DC280" s="873">
        <v>0</v>
      </c>
      <c r="DD280" s="873">
        <v>-81586</v>
      </c>
      <c r="DE280" s="873">
        <v>-2137</v>
      </c>
      <c r="DF280" s="873">
        <v>0</v>
      </c>
      <c r="DG280" s="873">
        <v>-2137</v>
      </c>
      <c r="DH280" s="873">
        <v>-202</v>
      </c>
      <c r="DI280" s="873">
        <v>0</v>
      </c>
      <c r="DJ280" s="873">
        <v>-202</v>
      </c>
      <c r="DK280" s="873">
        <v>-2768</v>
      </c>
      <c r="DL280" s="873">
        <v>0</v>
      </c>
      <c r="DM280" s="873">
        <v>-2768</v>
      </c>
      <c r="DN280" s="873">
        <v>0</v>
      </c>
      <c r="DO280" s="873">
        <v>0</v>
      </c>
      <c r="DP280" s="873">
        <v>0</v>
      </c>
      <c r="DQ280" s="873">
        <v>0</v>
      </c>
      <c r="DR280" s="873">
        <v>0</v>
      </c>
      <c r="DS280" s="873">
        <v>0</v>
      </c>
      <c r="DT280" s="873">
        <v>0</v>
      </c>
      <c r="DU280" s="873">
        <v>0</v>
      </c>
      <c r="DV280" s="873">
        <v>0</v>
      </c>
      <c r="DW280" s="873">
        <v>0</v>
      </c>
      <c r="DX280" s="873">
        <v>0</v>
      </c>
      <c r="DY280" s="873">
        <v>0</v>
      </c>
      <c r="DZ280" s="873">
        <v>0</v>
      </c>
      <c r="EA280" s="873">
        <v>0</v>
      </c>
      <c r="EB280" s="873">
        <v>0</v>
      </c>
      <c r="EC280" s="873">
        <v>0</v>
      </c>
      <c r="ED280" s="873">
        <v>0</v>
      </c>
      <c r="EE280" s="873">
        <v>0</v>
      </c>
      <c r="EF280" s="873">
        <v>0</v>
      </c>
      <c r="EG280" s="873">
        <v>0</v>
      </c>
      <c r="EH280" s="873">
        <v>-104800</v>
      </c>
      <c r="EI280" s="873">
        <v>0</v>
      </c>
      <c r="EJ280" s="873">
        <v>-104800</v>
      </c>
      <c r="EK280" s="873">
        <v>0</v>
      </c>
      <c r="EL280" s="873">
        <v>0</v>
      </c>
      <c r="EM280" s="873">
        <v>0</v>
      </c>
      <c r="EN280" s="873">
        <v>0</v>
      </c>
      <c r="EO280" s="873">
        <v>0</v>
      </c>
      <c r="EP280" s="873">
        <v>0</v>
      </c>
      <c r="EQ280" s="873">
        <v>0</v>
      </c>
      <c r="ER280" s="873">
        <v>0</v>
      </c>
      <c r="ES280" s="873">
        <v>0</v>
      </c>
      <c r="ET280" s="873">
        <v>0</v>
      </c>
      <c r="EU280" s="873">
        <v>0</v>
      </c>
      <c r="EV280" s="873">
        <v>0</v>
      </c>
      <c r="EW280" s="873">
        <v>0</v>
      </c>
      <c r="EX280" s="873">
        <v>0</v>
      </c>
      <c r="EY280" s="873">
        <v>0</v>
      </c>
      <c r="EZ280" s="873">
        <v>0</v>
      </c>
      <c r="FA280" s="873">
        <v>0</v>
      </c>
      <c r="FB280" s="873">
        <v>0</v>
      </c>
      <c r="FC280" s="873">
        <v>0</v>
      </c>
      <c r="FD280" s="873">
        <v>0</v>
      </c>
      <c r="FE280" s="873">
        <v>0</v>
      </c>
      <c r="FF280" s="873">
        <v>0</v>
      </c>
      <c r="FG280" s="873">
        <v>0</v>
      </c>
      <c r="FH280" s="873">
        <v>0</v>
      </c>
      <c r="FI280" s="873">
        <v>0</v>
      </c>
      <c r="FJ280" s="873">
        <v>0</v>
      </c>
      <c r="FK280" s="873">
        <v>0</v>
      </c>
      <c r="FL280" s="873">
        <v>0</v>
      </c>
      <c r="FM280" s="873">
        <v>0</v>
      </c>
      <c r="FN280" s="873">
        <v>0</v>
      </c>
      <c r="FO280" s="873">
        <v>-4748</v>
      </c>
      <c r="FP280" s="873">
        <v>0</v>
      </c>
      <c r="FQ280" s="873">
        <v>-4748</v>
      </c>
      <c r="FR280" s="873">
        <v>177</v>
      </c>
      <c r="FS280" s="873">
        <v>0</v>
      </c>
      <c r="FT280" s="873">
        <v>177</v>
      </c>
      <c r="FU280" s="873">
        <v>0</v>
      </c>
      <c r="FV280" s="873">
        <v>0</v>
      </c>
      <c r="FW280" s="873">
        <v>0</v>
      </c>
      <c r="FX280" s="873">
        <v>670</v>
      </c>
      <c r="FY280" s="873">
        <v>0</v>
      </c>
      <c r="FZ280" s="873">
        <v>670</v>
      </c>
      <c r="GA280" s="873">
        <v>0</v>
      </c>
      <c r="GB280" s="873">
        <v>0</v>
      </c>
      <c r="GC280" s="873">
        <v>0</v>
      </c>
      <c r="GD280" s="873">
        <v>-23717879</v>
      </c>
      <c r="GE280" s="873">
        <v>0</v>
      </c>
      <c r="GF280" s="873">
        <v>-23717879</v>
      </c>
      <c r="GG280" s="873">
        <v>-99198</v>
      </c>
      <c r="GH280" s="873">
        <v>0</v>
      </c>
      <c r="GI280" s="873">
        <v>-99198</v>
      </c>
      <c r="GJ280" s="873">
        <v>-118445</v>
      </c>
      <c r="GK280" s="873">
        <v>0</v>
      </c>
      <c r="GL280" s="873">
        <v>-118445</v>
      </c>
      <c r="GM280" s="873">
        <v>-23939424</v>
      </c>
      <c r="GN280" s="873">
        <v>0</v>
      </c>
      <c r="GO280" s="873">
        <v>-23939424</v>
      </c>
      <c r="GP280" s="873">
        <v>0</v>
      </c>
      <c r="GQ280" s="873">
        <v>0</v>
      </c>
      <c r="GR280" s="873">
        <v>0</v>
      </c>
      <c r="GS280" s="873">
        <v>0</v>
      </c>
      <c r="GT280" s="873">
        <v>0</v>
      </c>
      <c r="GU280" s="873">
        <v>0</v>
      </c>
      <c r="GV280" s="873">
        <v>0</v>
      </c>
      <c r="GW280" s="873">
        <v>0</v>
      </c>
      <c r="GX280" s="873">
        <v>0</v>
      </c>
      <c r="GY280" s="873">
        <v>45999017</v>
      </c>
      <c r="GZ280" s="873">
        <v>0</v>
      </c>
      <c r="HA280" s="873">
        <v>45999017</v>
      </c>
      <c r="HB280" s="873">
        <v>1126185</v>
      </c>
      <c r="HC280" s="873">
        <v>0</v>
      </c>
      <c r="HD280" s="873">
        <v>1126185</v>
      </c>
      <c r="HE280" s="873">
        <v>-11196175</v>
      </c>
      <c r="HF280" s="873">
        <v>0</v>
      </c>
      <c r="HG280" s="873">
        <v>-11196175</v>
      </c>
      <c r="HH280" s="873">
        <v>-1243604</v>
      </c>
      <c r="HI280" s="873">
        <v>0</v>
      </c>
      <c r="HJ280" s="873">
        <v>-1243604</v>
      </c>
      <c r="HK280" s="873">
        <v>-104800</v>
      </c>
      <c r="HL280" s="873">
        <v>0</v>
      </c>
      <c r="HM280" s="873">
        <v>-104800</v>
      </c>
      <c r="HN280" s="873">
        <v>-23939424</v>
      </c>
      <c r="HO280" s="873">
        <v>0</v>
      </c>
      <c r="HP280" s="873">
        <v>-23939424</v>
      </c>
      <c r="HQ280" s="873">
        <v>0</v>
      </c>
      <c r="HR280" s="873">
        <v>0</v>
      </c>
      <c r="HS280" s="873">
        <v>0</v>
      </c>
      <c r="HT280" s="873">
        <v>-35357818</v>
      </c>
      <c r="HU280" s="873">
        <v>0</v>
      </c>
      <c r="HV280" s="873">
        <v>-35357818</v>
      </c>
      <c r="HW280" s="873">
        <v>10641199</v>
      </c>
      <c r="HX280" s="873">
        <v>0</v>
      </c>
      <c r="HY280" s="873">
        <v>10641199</v>
      </c>
      <c r="HZ280" s="870" t="s">
        <v>679</v>
      </c>
      <c r="IA280" s="870" t="s">
        <v>698</v>
      </c>
      <c r="IB280" s="870" t="s">
        <v>679</v>
      </c>
      <c r="IC280" s="870" t="s">
        <v>2733</v>
      </c>
      <c r="ID280" s="870" t="s">
        <v>3016</v>
      </c>
    </row>
    <row r="281" spans="1:238" x14ac:dyDescent="0.2">
      <c r="A281" s="870" t="s">
        <v>3069</v>
      </c>
      <c r="B281" s="870" t="s">
        <v>606</v>
      </c>
      <c r="C281" s="870" t="s">
        <v>605</v>
      </c>
      <c r="D281" s="873">
        <v>20121313</v>
      </c>
      <c r="E281" s="873">
        <v>0</v>
      </c>
      <c r="F281" s="873">
        <v>20121313</v>
      </c>
      <c r="G281" s="873">
        <v>-802810</v>
      </c>
      <c r="H281" s="873">
        <v>0</v>
      </c>
      <c r="I281" s="873">
        <v>-802810</v>
      </c>
      <c r="J281" s="873">
        <v>-322338</v>
      </c>
      <c r="K281" s="873">
        <v>0</v>
      </c>
      <c r="L281" s="873">
        <v>-322338</v>
      </c>
      <c r="M281" s="873">
        <v>51934</v>
      </c>
      <c r="N281" s="873">
        <v>0</v>
      </c>
      <c r="O281" s="873">
        <v>51934</v>
      </c>
      <c r="P281" s="873">
        <v>133125</v>
      </c>
      <c r="Q281" s="873">
        <v>0</v>
      </c>
      <c r="R281" s="873">
        <v>133125</v>
      </c>
      <c r="S281" s="873">
        <v>39922</v>
      </c>
      <c r="T281" s="873">
        <v>0</v>
      </c>
      <c r="U281" s="873">
        <v>39922</v>
      </c>
      <c r="V281" s="873">
        <v>-97357</v>
      </c>
      <c r="W281" s="873">
        <v>0</v>
      </c>
      <c r="X281" s="873">
        <v>-97357</v>
      </c>
      <c r="Y281" s="873">
        <v>-5183179</v>
      </c>
      <c r="Z281" s="873">
        <v>0</v>
      </c>
      <c r="AA281" s="873">
        <v>-5183179</v>
      </c>
      <c r="AB281" s="873">
        <v>0</v>
      </c>
      <c r="AC281" s="873">
        <v>0</v>
      </c>
      <c r="AD281" s="873">
        <v>0</v>
      </c>
      <c r="AE281" s="873">
        <v>-400467</v>
      </c>
      <c r="AF281" s="873">
        <v>0</v>
      </c>
      <c r="AG281" s="873">
        <v>-400467</v>
      </c>
      <c r="AH281" s="873">
        <v>0</v>
      </c>
      <c r="AI281" s="873">
        <v>0</v>
      </c>
      <c r="AJ281" s="873">
        <v>0</v>
      </c>
      <c r="AK281" s="873">
        <v>0</v>
      </c>
      <c r="AL281" s="873">
        <v>0</v>
      </c>
      <c r="AM281" s="873">
        <v>0</v>
      </c>
      <c r="AN281" s="873">
        <v>0</v>
      </c>
      <c r="AO281" s="873">
        <v>0</v>
      </c>
      <c r="AP281" s="873">
        <v>0</v>
      </c>
      <c r="AQ281" s="873">
        <v>0</v>
      </c>
      <c r="AR281" s="873">
        <v>0</v>
      </c>
      <c r="AS281" s="873">
        <v>0</v>
      </c>
      <c r="AT281" s="873">
        <v>-400467</v>
      </c>
      <c r="AU281" s="873">
        <v>0</v>
      </c>
      <c r="AV281" s="873">
        <v>-400467</v>
      </c>
      <c r="AW281" s="873">
        <v>1329</v>
      </c>
      <c r="AX281" s="873">
        <v>0</v>
      </c>
      <c r="AY281" s="873">
        <v>1329</v>
      </c>
      <c r="AZ281" s="873">
        <v>228735</v>
      </c>
      <c r="BA281" s="873">
        <v>0</v>
      </c>
      <c r="BB281" s="873">
        <v>228735</v>
      </c>
      <c r="BC281" s="873">
        <v>-20936</v>
      </c>
      <c r="BD281" s="873">
        <v>0</v>
      </c>
      <c r="BE281" s="873">
        <v>-20936</v>
      </c>
      <c r="BF281" s="873">
        <v>-1591850</v>
      </c>
      <c r="BG281" s="873">
        <v>0</v>
      </c>
      <c r="BH281" s="873">
        <v>-1591850</v>
      </c>
      <c r="BI281" s="873">
        <v>-3469</v>
      </c>
      <c r="BJ281" s="873">
        <v>0</v>
      </c>
      <c r="BK281" s="873">
        <v>-3469</v>
      </c>
      <c r="BL281" s="873">
        <v>-16712</v>
      </c>
      <c r="BM281" s="873">
        <v>0</v>
      </c>
      <c r="BN281" s="873">
        <v>-16712</v>
      </c>
      <c r="BO281" s="873">
        <v>0</v>
      </c>
      <c r="BP281" s="873">
        <v>0</v>
      </c>
      <c r="BQ281" s="873">
        <v>0</v>
      </c>
      <c r="BR281" s="873">
        <v>-45016</v>
      </c>
      <c r="BS281" s="873">
        <v>0</v>
      </c>
      <c r="BT281" s="873">
        <v>-45016</v>
      </c>
      <c r="BU281" s="873">
        <v>573</v>
      </c>
      <c r="BV281" s="873">
        <v>0</v>
      </c>
      <c r="BW281" s="873">
        <v>573</v>
      </c>
      <c r="BX281" s="873">
        <v>0</v>
      </c>
      <c r="BY281" s="873">
        <v>0</v>
      </c>
      <c r="BZ281" s="873">
        <v>0</v>
      </c>
      <c r="CA281" s="873">
        <v>0</v>
      </c>
      <c r="CB281" s="873">
        <v>0</v>
      </c>
      <c r="CC281" s="873">
        <v>0</v>
      </c>
      <c r="CD281" s="873">
        <v>-7032321</v>
      </c>
      <c r="CE281" s="873">
        <v>0</v>
      </c>
      <c r="CF281" s="873">
        <v>-7032321</v>
      </c>
      <c r="CG281" s="873">
        <v>0</v>
      </c>
      <c r="CH281" s="873">
        <v>0</v>
      </c>
      <c r="CI281" s="873">
        <v>0</v>
      </c>
      <c r="CJ281" s="873">
        <v>0</v>
      </c>
      <c r="CK281" s="873">
        <v>0</v>
      </c>
      <c r="CL281" s="873">
        <v>0</v>
      </c>
      <c r="CM281" s="873">
        <v>-449522</v>
      </c>
      <c r="CN281" s="873">
        <v>0</v>
      </c>
      <c r="CO281" s="873">
        <v>-449522</v>
      </c>
      <c r="CP281" s="873">
        <v>28290</v>
      </c>
      <c r="CQ281" s="873">
        <v>0</v>
      </c>
      <c r="CR281" s="873">
        <v>28290</v>
      </c>
      <c r="CS281" s="873">
        <v>-421232</v>
      </c>
      <c r="CT281" s="873">
        <v>0</v>
      </c>
      <c r="CU281" s="873">
        <v>-421232</v>
      </c>
      <c r="CV281" s="873">
        <v>-117148</v>
      </c>
      <c r="CW281" s="873">
        <v>0</v>
      </c>
      <c r="CX281" s="873">
        <v>-117148</v>
      </c>
      <c r="CY281" s="873">
        <v>-164</v>
      </c>
      <c r="CZ281" s="873">
        <v>0</v>
      </c>
      <c r="DA281" s="873">
        <v>-164</v>
      </c>
      <c r="DB281" s="873">
        <v>-6542</v>
      </c>
      <c r="DC281" s="873">
        <v>0</v>
      </c>
      <c r="DD281" s="873">
        <v>-6542</v>
      </c>
      <c r="DE281" s="873">
        <v>0</v>
      </c>
      <c r="DF281" s="873">
        <v>0</v>
      </c>
      <c r="DG281" s="873">
        <v>0</v>
      </c>
      <c r="DH281" s="873">
        <v>-3592</v>
      </c>
      <c r="DI281" s="873">
        <v>0</v>
      </c>
      <c r="DJ281" s="873">
        <v>-3592</v>
      </c>
      <c r="DK281" s="873">
        <v>0</v>
      </c>
      <c r="DL281" s="873">
        <v>0</v>
      </c>
      <c r="DM281" s="873">
        <v>0</v>
      </c>
      <c r="DN281" s="873">
        <v>0</v>
      </c>
      <c r="DO281" s="873">
        <v>0</v>
      </c>
      <c r="DP281" s="873">
        <v>0</v>
      </c>
      <c r="DQ281" s="873">
        <v>0</v>
      </c>
      <c r="DR281" s="873">
        <v>0</v>
      </c>
      <c r="DS281" s="873">
        <v>0</v>
      </c>
      <c r="DT281" s="873">
        <v>-9070</v>
      </c>
      <c r="DU281" s="873">
        <v>0</v>
      </c>
      <c r="DV281" s="873">
        <v>-9070</v>
      </c>
      <c r="DW281" s="873">
        <v>0</v>
      </c>
      <c r="DX281" s="873">
        <v>0</v>
      </c>
      <c r="DY281" s="873">
        <v>0</v>
      </c>
      <c r="DZ281" s="873">
        <v>0</v>
      </c>
      <c r="EA281" s="873">
        <v>0</v>
      </c>
      <c r="EB281" s="873">
        <v>0</v>
      </c>
      <c r="EC281" s="873">
        <v>0</v>
      </c>
      <c r="ED281" s="873">
        <v>0</v>
      </c>
      <c r="EE281" s="873">
        <v>0</v>
      </c>
      <c r="EF281" s="873">
        <v>0</v>
      </c>
      <c r="EG281" s="873">
        <v>0</v>
      </c>
      <c r="EH281" s="873">
        <v>-136516</v>
      </c>
      <c r="EI281" s="873">
        <v>0</v>
      </c>
      <c r="EJ281" s="873">
        <v>-136516</v>
      </c>
      <c r="EK281" s="873">
        <v>0</v>
      </c>
      <c r="EL281" s="873">
        <v>0</v>
      </c>
      <c r="EM281" s="873">
        <v>0</v>
      </c>
      <c r="EN281" s="873">
        <v>0</v>
      </c>
      <c r="EO281" s="873">
        <v>0</v>
      </c>
      <c r="EP281" s="873">
        <v>0</v>
      </c>
      <c r="EQ281" s="873">
        <v>-7515</v>
      </c>
      <c r="ER281" s="873">
        <v>0</v>
      </c>
      <c r="ES281" s="873">
        <v>-7515</v>
      </c>
      <c r="ET281" s="873">
        <v>0</v>
      </c>
      <c r="EU281" s="873">
        <v>0</v>
      </c>
      <c r="EV281" s="873">
        <v>0</v>
      </c>
      <c r="EW281" s="873">
        <v>0</v>
      </c>
      <c r="EX281" s="873">
        <v>0</v>
      </c>
      <c r="EY281" s="873">
        <v>0</v>
      </c>
      <c r="EZ281" s="873">
        <v>0</v>
      </c>
      <c r="FA281" s="873">
        <v>0</v>
      </c>
      <c r="FB281" s="873">
        <v>0</v>
      </c>
      <c r="FC281" s="873">
        <v>-49281</v>
      </c>
      <c r="FD281" s="873">
        <v>0</v>
      </c>
      <c r="FE281" s="873">
        <v>-49281</v>
      </c>
      <c r="FF281" s="873">
        <v>440</v>
      </c>
      <c r="FG281" s="873">
        <v>0</v>
      </c>
      <c r="FH281" s="873">
        <v>440</v>
      </c>
      <c r="FI281" s="873">
        <v>0</v>
      </c>
      <c r="FJ281" s="873">
        <v>0</v>
      </c>
      <c r="FK281" s="873">
        <v>0</v>
      </c>
      <c r="FL281" s="873">
        <v>0</v>
      </c>
      <c r="FM281" s="873">
        <v>0</v>
      </c>
      <c r="FN281" s="873">
        <v>0</v>
      </c>
      <c r="FO281" s="873">
        <v>-37681</v>
      </c>
      <c r="FP281" s="873">
        <v>0</v>
      </c>
      <c r="FQ281" s="873">
        <v>-37681</v>
      </c>
      <c r="FR281" s="873">
        <v>-2330</v>
      </c>
      <c r="FS281" s="873">
        <v>0</v>
      </c>
      <c r="FT281" s="873">
        <v>-2330</v>
      </c>
      <c r="FU281" s="873">
        <v>0</v>
      </c>
      <c r="FV281" s="873">
        <v>0</v>
      </c>
      <c r="FW281" s="873">
        <v>0</v>
      </c>
      <c r="FX281" s="873">
        <v>12125</v>
      </c>
      <c r="FY281" s="873">
        <v>0</v>
      </c>
      <c r="FZ281" s="873">
        <v>12125</v>
      </c>
      <c r="GA281" s="873">
        <v>-1000</v>
      </c>
      <c r="GB281" s="873">
        <v>0</v>
      </c>
      <c r="GC281" s="873">
        <v>-1000</v>
      </c>
      <c r="GD281" s="873">
        <v>-7073329</v>
      </c>
      <c r="GE281" s="873">
        <v>0</v>
      </c>
      <c r="GF281" s="873">
        <v>-7073329</v>
      </c>
      <c r="GG281" s="873">
        <v>0</v>
      </c>
      <c r="GH281" s="873">
        <v>0</v>
      </c>
      <c r="GI281" s="873">
        <v>0</v>
      </c>
      <c r="GJ281" s="873">
        <v>-5832</v>
      </c>
      <c r="GK281" s="873">
        <v>0</v>
      </c>
      <c r="GL281" s="873">
        <v>-5832</v>
      </c>
      <c r="GM281" s="873">
        <v>-7164403</v>
      </c>
      <c r="GN281" s="873">
        <v>0</v>
      </c>
      <c r="GO281" s="873">
        <v>-7164403</v>
      </c>
      <c r="GP281" s="873">
        <v>-81364</v>
      </c>
      <c r="GQ281" s="873">
        <v>0</v>
      </c>
      <c r="GR281" s="873">
        <v>-81364</v>
      </c>
      <c r="GS281" s="873">
        <v>-38471</v>
      </c>
      <c r="GT281" s="873">
        <v>0</v>
      </c>
      <c r="GU281" s="873">
        <v>-38471</v>
      </c>
      <c r="GV281" s="873">
        <v>-119835</v>
      </c>
      <c r="GW281" s="873">
        <v>0</v>
      </c>
      <c r="GX281" s="873">
        <v>-119835</v>
      </c>
      <c r="GY281" s="873">
        <v>19318503</v>
      </c>
      <c r="GZ281" s="873">
        <v>0</v>
      </c>
      <c r="HA281" s="873">
        <v>19318503</v>
      </c>
      <c r="HB281" s="873">
        <v>-97357</v>
      </c>
      <c r="HC281" s="873">
        <v>0</v>
      </c>
      <c r="HD281" s="873">
        <v>-97357</v>
      </c>
      <c r="HE281" s="873">
        <v>-7032321</v>
      </c>
      <c r="HF281" s="873">
        <v>0</v>
      </c>
      <c r="HG281" s="873">
        <v>-7032321</v>
      </c>
      <c r="HH281" s="873">
        <v>-421232</v>
      </c>
      <c r="HI281" s="873">
        <v>0</v>
      </c>
      <c r="HJ281" s="873">
        <v>-421232</v>
      </c>
      <c r="HK281" s="873">
        <v>-136516</v>
      </c>
      <c r="HL281" s="873">
        <v>0</v>
      </c>
      <c r="HM281" s="873">
        <v>-136516</v>
      </c>
      <c r="HN281" s="873">
        <v>-7164403</v>
      </c>
      <c r="HO281" s="873">
        <v>0</v>
      </c>
      <c r="HP281" s="873">
        <v>-7164403</v>
      </c>
      <c r="HQ281" s="873">
        <v>-119835</v>
      </c>
      <c r="HR281" s="873">
        <v>0</v>
      </c>
      <c r="HS281" s="873">
        <v>-119835</v>
      </c>
      <c r="HT281" s="873">
        <v>-14971664</v>
      </c>
      <c r="HU281" s="873">
        <v>0</v>
      </c>
      <c r="HV281" s="873">
        <v>-14971664</v>
      </c>
      <c r="HW281" s="873">
        <v>4346839</v>
      </c>
      <c r="HX281" s="873">
        <v>0</v>
      </c>
      <c r="HY281" s="873">
        <v>4346839</v>
      </c>
      <c r="HZ281" s="870" t="s">
        <v>702</v>
      </c>
      <c r="IA281" s="870" t="s">
        <v>698</v>
      </c>
      <c r="IB281" s="870" t="s">
        <v>1907</v>
      </c>
      <c r="IC281" s="870" t="s">
        <v>2733</v>
      </c>
      <c r="ID281" s="870" t="s">
        <v>3017</v>
      </c>
    </row>
    <row r="282" spans="1:238" x14ac:dyDescent="0.2">
      <c r="A282" s="870" t="s">
        <v>3070</v>
      </c>
      <c r="B282" s="870" t="s">
        <v>608</v>
      </c>
      <c r="C282" s="870" t="s">
        <v>607</v>
      </c>
      <c r="D282" s="873">
        <v>499788090</v>
      </c>
      <c r="E282" s="873">
        <v>0</v>
      </c>
      <c r="F282" s="873">
        <v>499788090</v>
      </c>
      <c r="G282" s="873">
        <v>-15598559</v>
      </c>
      <c r="H282" s="873">
        <v>0</v>
      </c>
      <c r="I282" s="873">
        <v>-15598559</v>
      </c>
      <c r="J282" s="873">
        <v>-6487034</v>
      </c>
      <c r="K282" s="873">
        <v>0</v>
      </c>
      <c r="L282" s="873">
        <v>-6487034</v>
      </c>
      <c r="M282" s="873">
        <v>1281229</v>
      </c>
      <c r="N282" s="873">
        <v>0</v>
      </c>
      <c r="O282" s="873">
        <v>1281229</v>
      </c>
      <c r="P282" s="873">
        <v>1104288</v>
      </c>
      <c r="Q282" s="873">
        <v>0</v>
      </c>
      <c r="R282" s="873">
        <v>1104288</v>
      </c>
      <c r="S282" s="873">
        <v>532978</v>
      </c>
      <c r="T282" s="873">
        <v>0</v>
      </c>
      <c r="U282" s="873">
        <v>532978</v>
      </c>
      <c r="V282" s="873">
        <v>-3568539</v>
      </c>
      <c r="W282" s="873">
        <v>0</v>
      </c>
      <c r="X282" s="873">
        <v>-3568539</v>
      </c>
      <c r="Y282" s="873">
        <v>-12185753</v>
      </c>
      <c r="Z282" s="873">
        <v>0</v>
      </c>
      <c r="AA282" s="873">
        <v>-12185753</v>
      </c>
      <c r="AB282" s="873">
        <v>0</v>
      </c>
      <c r="AC282" s="873">
        <v>0</v>
      </c>
      <c r="AD282" s="873">
        <v>0</v>
      </c>
      <c r="AE282" s="873">
        <v>-814615</v>
      </c>
      <c r="AF282" s="873">
        <v>0</v>
      </c>
      <c r="AG282" s="873">
        <v>-814615</v>
      </c>
      <c r="AH282" s="873">
        <v>-3273</v>
      </c>
      <c r="AI282" s="873">
        <v>0</v>
      </c>
      <c r="AJ282" s="873">
        <v>-3273</v>
      </c>
      <c r="AK282" s="873">
        <v>0</v>
      </c>
      <c r="AL282" s="873">
        <v>0</v>
      </c>
      <c r="AM282" s="873">
        <v>0</v>
      </c>
      <c r="AN282" s="873">
        <v>-29628</v>
      </c>
      <c r="AO282" s="873">
        <v>0</v>
      </c>
      <c r="AP282" s="873">
        <v>-29628</v>
      </c>
      <c r="AQ282" s="873">
        <v>0</v>
      </c>
      <c r="AR282" s="873">
        <v>0</v>
      </c>
      <c r="AS282" s="873">
        <v>0</v>
      </c>
      <c r="AT282" s="873">
        <v>-781714</v>
      </c>
      <c r="AU282" s="873">
        <v>0</v>
      </c>
      <c r="AV282" s="873">
        <v>-781714</v>
      </c>
      <c r="AW282" s="873">
        <v>0</v>
      </c>
      <c r="AX282" s="873">
        <v>0</v>
      </c>
      <c r="AY282" s="873">
        <v>0</v>
      </c>
      <c r="AZ282" s="873">
        <v>11187633</v>
      </c>
      <c r="BA282" s="873">
        <v>0</v>
      </c>
      <c r="BB282" s="873">
        <v>11187633</v>
      </c>
      <c r="BC282" s="873">
        <v>-438039</v>
      </c>
      <c r="BD282" s="873">
        <v>0</v>
      </c>
      <c r="BE282" s="873">
        <v>-438039</v>
      </c>
      <c r="BF282" s="873">
        <v>-20186039</v>
      </c>
      <c r="BG282" s="873">
        <v>0</v>
      </c>
      <c r="BH282" s="873">
        <v>-20186039</v>
      </c>
      <c r="BI282" s="873">
        <v>-322074</v>
      </c>
      <c r="BJ282" s="873">
        <v>0</v>
      </c>
      <c r="BK282" s="873">
        <v>-322074</v>
      </c>
      <c r="BL282" s="873">
        <v>0</v>
      </c>
      <c r="BM282" s="873">
        <v>0</v>
      </c>
      <c r="BN282" s="873">
        <v>0</v>
      </c>
      <c r="BO282" s="873">
        <v>0</v>
      </c>
      <c r="BP282" s="873">
        <v>0</v>
      </c>
      <c r="BQ282" s="873">
        <v>0</v>
      </c>
      <c r="BR282" s="873">
        <v>0</v>
      </c>
      <c r="BS282" s="873">
        <v>0</v>
      </c>
      <c r="BT282" s="873">
        <v>0</v>
      </c>
      <c r="BU282" s="873">
        <v>0</v>
      </c>
      <c r="BV282" s="873">
        <v>0</v>
      </c>
      <c r="BW282" s="873">
        <v>0</v>
      </c>
      <c r="BX282" s="873">
        <v>0</v>
      </c>
      <c r="BY282" s="873">
        <v>0</v>
      </c>
      <c r="BZ282" s="873">
        <v>0</v>
      </c>
      <c r="CA282" s="873">
        <v>0</v>
      </c>
      <c r="CB282" s="873">
        <v>0</v>
      </c>
      <c r="CC282" s="873">
        <v>0</v>
      </c>
      <c r="CD282" s="873">
        <v>-22758887</v>
      </c>
      <c r="CE282" s="873">
        <v>0</v>
      </c>
      <c r="CF282" s="873">
        <v>-22758887</v>
      </c>
      <c r="CG282" s="873">
        <v>0</v>
      </c>
      <c r="CH282" s="873">
        <v>0</v>
      </c>
      <c r="CI282" s="873">
        <v>0</v>
      </c>
      <c r="CJ282" s="873">
        <v>0</v>
      </c>
      <c r="CK282" s="873">
        <v>0</v>
      </c>
      <c r="CL282" s="873">
        <v>0</v>
      </c>
      <c r="CM282" s="873">
        <v>-15179160</v>
      </c>
      <c r="CN282" s="873">
        <v>0</v>
      </c>
      <c r="CO282" s="873">
        <v>-15179160</v>
      </c>
      <c r="CP282" s="873">
        <v>-3387616</v>
      </c>
      <c r="CQ282" s="873">
        <v>0</v>
      </c>
      <c r="CR282" s="873">
        <v>-3387616</v>
      </c>
      <c r="CS282" s="873">
        <v>-18566776</v>
      </c>
      <c r="CT282" s="873">
        <v>0</v>
      </c>
      <c r="CU282" s="873">
        <v>-18566776</v>
      </c>
      <c r="CV282" s="873">
        <v>-491770</v>
      </c>
      <c r="CW282" s="873">
        <v>0</v>
      </c>
      <c r="CX282" s="873">
        <v>-491770</v>
      </c>
      <c r="CY282" s="873">
        <v>18324</v>
      </c>
      <c r="CZ282" s="873">
        <v>0</v>
      </c>
      <c r="DA282" s="873">
        <v>18324</v>
      </c>
      <c r="DB282" s="873">
        <v>-143314</v>
      </c>
      <c r="DC282" s="873">
        <v>0</v>
      </c>
      <c r="DD282" s="873">
        <v>-143314</v>
      </c>
      <c r="DE282" s="873">
        <v>528</v>
      </c>
      <c r="DF282" s="873">
        <v>0</v>
      </c>
      <c r="DG282" s="873">
        <v>528</v>
      </c>
      <c r="DH282" s="873">
        <v>0</v>
      </c>
      <c r="DI282" s="873">
        <v>0</v>
      </c>
      <c r="DJ282" s="873">
        <v>0</v>
      </c>
      <c r="DK282" s="873">
        <v>0</v>
      </c>
      <c r="DL282" s="873">
        <v>0</v>
      </c>
      <c r="DM282" s="873">
        <v>0</v>
      </c>
      <c r="DN282" s="873">
        <v>0</v>
      </c>
      <c r="DO282" s="873">
        <v>0</v>
      </c>
      <c r="DP282" s="873">
        <v>0</v>
      </c>
      <c r="DQ282" s="873">
        <v>0</v>
      </c>
      <c r="DR282" s="873">
        <v>0</v>
      </c>
      <c r="DS282" s="873">
        <v>0</v>
      </c>
      <c r="DT282" s="873">
        <v>0</v>
      </c>
      <c r="DU282" s="873">
        <v>0</v>
      </c>
      <c r="DV282" s="873">
        <v>0</v>
      </c>
      <c r="DW282" s="873">
        <v>0</v>
      </c>
      <c r="DX282" s="873">
        <v>0</v>
      </c>
      <c r="DY282" s="873">
        <v>0</v>
      </c>
      <c r="DZ282" s="873">
        <v>0</v>
      </c>
      <c r="EA282" s="873">
        <v>0</v>
      </c>
      <c r="EB282" s="873">
        <v>0</v>
      </c>
      <c r="EC282" s="873">
        <v>0</v>
      </c>
      <c r="ED282" s="873">
        <v>0</v>
      </c>
      <c r="EE282" s="873">
        <v>0</v>
      </c>
      <c r="EF282" s="873">
        <v>0</v>
      </c>
      <c r="EG282" s="873">
        <v>0</v>
      </c>
      <c r="EH282" s="873">
        <v>-616232</v>
      </c>
      <c r="EI282" s="873">
        <v>0</v>
      </c>
      <c r="EJ282" s="873">
        <v>-616232</v>
      </c>
      <c r="EK282" s="873">
        <v>0</v>
      </c>
      <c r="EL282" s="873">
        <v>0</v>
      </c>
      <c r="EM282" s="873">
        <v>0</v>
      </c>
      <c r="EN282" s="873">
        <v>0</v>
      </c>
      <c r="EO282" s="873">
        <v>0</v>
      </c>
      <c r="EP282" s="873">
        <v>0</v>
      </c>
      <c r="EQ282" s="873">
        <v>4053</v>
      </c>
      <c r="ER282" s="873">
        <v>0</v>
      </c>
      <c r="ES282" s="873">
        <v>4053</v>
      </c>
      <c r="ET282" s="873">
        <v>0</v>
      </c>
      <c r="EU282" s="873">
        <v>0</v>
      </c>
      <c r="EV282" s="873">
        <v>0</v>
      </c>
      <c r="EW282" s="873">
        <v>0</v>
      </c>
      <c r="EX282" s="873">
        <v>0</v>
      </c>
      <c r="EY282" s="873">
        <v>0</v>
      </c>
      <c r="EZ282" s="873">
        <v>644</v>
      </c>
      <c r="FA282" s="873">
        <v>0</v>
      </c>
      <c r="FB282" s="873">
        <v>644</v>
      </c>
      <c r="FC282" s="873">
        <v>0</v>
      </c>
      <c r="FD282" s="873">
        <v>0</v>
      </c>
      <c r="FE282" s="873">
        <v>0</v>
      </c>
      <c r="FF282" s="873">
        <v>0</v>
      </c>
      <c r="FG282" s="873">
        <v>0</v>
      </c>
      <c r="FH282" s="873">
        <v>0</v>
      </c>
      <c r="FI282" s="873">
        <v>0</v>
      </c>
      <c r="FJ282" s="873">
        <v>0</v>
      </c>
      <c r="FK282" s="873">
        <v>0</v>
      </c>
      <c r="FL282" s="873">
        <v>0</v>
      </c>
      <c r="FM282" s="873">
        <v>0</v>
      </c>
      <c r="FN282" s="873">
        <v>0</v>
      </c>
      <c r="FO282" s="873">
        <v>-423386</v>
      </c>
      <c r="FP282" s="873">
        <v>0</v>
      </c>
      <c r="FQ282" s="873">
        <v>-423386</v>
      </c>
      <c r="FR282" s="873">
        <v>39617</v>
      </c>
      <c r="FS282" s="873">
        <v>0</v>
      </c>
      <c r="FT282" s="873">
        <v>39617</v>
      </c>
      <c r="FU282" s="873">
        <v>-101479</v>
      </c>
      <c r="FV282" s="873">
        <v>0</v>
      </c>
      <c r="FW282" s="873">
        <v>-101479</v>
      </c>
      <c r="FX282" s="873">
        <v>225343</v>
      </c>
      <c r="FY282" s="873">
        <v>0</v>
      </c>
      <c r="FZ282" s="873">
        <v>225343</v>
      </c>
      <c r="GA282" s="873">
        <v>63</v>
      </c>
      <c r="GB282" s="873">
        <v>0</v>
      </c>
      <c r="GC282" s="873">
        <v>63</v>
      </c>
      <c r="GD282" s="873">
        <v>-102683494</v>
      </c>
      <c r="GE282" s="873">
        <v>0</v>
      </c>
      <c r="GF282" s="873">
        <v>-102683494</v>
      </c>
      <c r="GG282" s="873">
        <v>-283913</v>
      </c>
      <c r="GH282" s="873">
        <v>0</v>
      </c>
      <c r="GI282" s="873">
        <v>-283913</v>
      </c>
      <c r="GJ282" s="873">
        <v>-759671</v>
      </c>
      <c r="GK282" s="873">
        <v>0</v>
      </c>
      <c r="GL282" s="873">
        <v>-759671</v>
      </c>
      <c r="GM282" s="873">
        <v>-103982223</v>
      </c>
      <c r="GN282" s="873">
        <v>0</v>
      </c>
      <c r="GO282" s="873">
        <v>-103982223</v>
      </c>
      <c r="GP282" s="873">
        <v>0</v>
      </c>
      <c r="GQ282" s="873">
        <v>0</v>
      </c>
      <c r="GR282" s="873">
        <v>0</v>
      </c>
      <c r="GS282" s="873">
        <v>0</v>
      </c>
      <c r="GT282" s="873">
        <v>0</v>
      </c>
      <c r="GU282" s="873">
        <v>0</v>
      </c>
      <c r="GV282" s="873">
        <v>0</v>
      </c>
      <c r="GW282" s="873">
        <v>0</v>
      </c>
      <c r="GX282" s="873">
        <v>0</v>
      </c>
      <c r="GY282" s="873">
        <v>484189531</v>
      </c>
      <c r="GZ282" s="873">
        <v>0</v>
      </c>
      <c r="HA282" s="873">
        <v>484189531</v>
      </c>
      <c r="HB282" s="873">
        <v>-3568539</v>
      </c>
      <c r="HC282" s="873">
        <v>0</v>
      </c>
      <c r="HD282" s="873">
        <v>-3568539</v>
      </c>
      <c r="HE282" s="873">
        <v>-22758887</v>
      </c>
      <c r="HF282" s="873">
        <v>0</v>
      </c>
      <c r="HG282" s="873">
        <v>-22758887</v>
      </c>
      <c r="HH282" s="873">
        <v>-18566776</v>
      </c>
      <c r="HI282" s="873">
        <v>0</v>
      </c>
      <c r="HJ282" s="873">
        <v>-18566776</v>
      </c>
      <c r="HK282" s="873">
        <v>-616232</v>
      </c>
      <c r="HL282" s="873">
        <v>0</v>
      </c>
      <c r="HM282" s="873">
        <v>-616232</v>
      </c>
      <c r="HN282" s="873">
        <v>-103982223</v>
      </c>
      <c r="HO282" s="873">
        <v>0</v>
      </c>
      <c r="HP282" s="873">
        <v>-103982223</v>
      </c>
      <c r="HQ282" s="873">
        <v>0</v>
      </c>
      <c r="HR282" s="873">
        <v>0</v>
      </c>
      <c r="HS282" s="873">
        <v>0</v>
      </c>
      <c r="HT282" s="873">
        <v>-149492657</v>
      </c>
      <c r="HU282" s="873">
        <v>0</v>
      </c>
      <c r="HV282" s="873">
        <v>-149492657</v>
      </c>
      <c r="HW282" s="873">
        <v>334696874</v>
      </c>
      <c r="HX282" s="873">
        <v>0</v>
      </c>
      <c r="HY282" s="873">
        <v>334696874</v>
      </c>
      <c r="HZ282" s="870" t="s">
        <v>697</v>
      </c>
      <c r="IA282" s="870" t="s">
        <v>680</v>
      </c>
      <c r="IB282" s="870" t="s">
        <v>1910</v>
      </c>
      <c r="IC282" s="870" t="s">
        <v>2732</v>
      </c>
      <c r="ID282" s="870" t="s">
        <v>3018</v>
      </c>
    </row>
    <row r="283" spans="1:238" x14ac:dyDescent="0.2">
      <c r="A283" s="870" t="s">
        <v>3069</v>
      </c>
      <c r="B283" s="870" t="s">
        <v>610</v>
      </c>
      <c r="C283" s="870" t="s">
        <v>609</v>
      </c>
      <c r="D283" s="873">
        <v>183571103</v>
      </c>
      <c r="E283" s="873">
        <v>0</v>
      </c>
      <c r="F283" s="873">
        <v>183571103</v>
      </c>
      <c r="G283" s="873">
        <v>-7041761</v>
      </c>
      <c r="H283" s="873">
        <v>0</v>
      </c>
      <c r="I283" s="873">
        <v>-7041761</v>
      </c>
      <c r="J283" s="873">
        <v>-385798</v>
      </c>
      <c r="K283" s="873">
        <v>0</v>
      </c>
      <c r="L283" s="873">
        <v>-385798</v>
      </c>
      <c r="M283" s="873">
        <v>253822</v>
      </c>
      <c r="N283" s="873">
        <v>0</v>
      </c>
      <c r="O283" s="873">
        <v>253822</v>
      </c>
      <c r="P283" s="873">
        <v>940261</v>
      </c>
      <c r="Q283" s="873">
        <v>0</v>
      </c>
      <c r="R283" s="873">
        <v>940261</v>
      </c>
      <c r="S283" s="873">
        <v>356162</v>
      </c>
      <c r="T283" s="873">
        <v>0</v>
      </c>
      <c r="U283" s="873">
        <v>356162</v>
      </c>
      <c r="V283" s="873">
        <v>1164447</v>
      </c>
      <c r="W283" s="873">
        <v>0</v>
      </c>
      <c r="X283" s="873">
        <v>1164447</v>
      </c>
      <c r="Y283" s="873">
        <v>-9021417</v>
      </c>
      <c r="Z283" s="873">
        <v>0</v>
      </c>
      <c r="AA283" s="873">
        <v>-9021417</v>
      </c>
      <c r="AB283" s="873">
        <v>0</v>
      </c>
      <c r="AC283" s="873">
        <v>0</v>
      </c>
      <c r="AD283" s="873">
        <v>0</v>
      </c>
      <c r="AE283" s="873">
        <v>-331511</v>
      </c>
      <c r="AF283" s="873">
        <v>0</v>
      </c>
      <c r="AG283" s="873">
        <v>-331511</v>
      </c>
      <c r="AH283" s="873">
        <v>-11217</v>
      </c>
      <c r="AI283" s="873">
        <v>0</v>
      </c>
      <c r="AJ283" s="873">
        <v>-11217</v>
      </c>
      <c r="AK283" s="873">
        <v>0</v>
      </c>
      <c r="AL283" s="873">
        <v>0</v>
      </c>
      <c r="AM283" s="873">
        <v>0</v>
      </c>
      <c r="AN283" s="873">
        <v>-14548</v>
      </c>
      <c r="AO283" s="873">
        <v>0</v>
      </c>
      <c r="AP283" s="873">
        <v>-14548</v>
      </c>
      <c r="AQ283" s="873">
        <v>0</v>
      </c>
      <c r="AR283" s="873">
        <v>0</v>
      </c>
      <c r="AS283" s="873">
        <v>0</v>
      </c>
      <c r="AT283" s="873">
        <v>-305746</v>
      </c>
      <c r="AU283" s="873">
        <v>0</v>
      </c>
      <c r="AV283" s="873">
        <v>-305746</v>
      </c>
      <c r="AW283" s="873">
        <v>0</v>
      </c>
      <c r="AX283" s="873">
        <v>0</v>
      </c>
      <c r="AY283" s="873">
        <v>0</v>
      </c>
      <c r="AZ283" s="873">
        <v>3829279</v>
      </c>
      <c r="BA283" s="873">
        <v>0</v>
      </c>
      <c r="BB283" s="873">
        <v>3829279</v>
      </c>
      <c r="BC283" s="873">
        <v>-139551</v>
      </c>
      <c r="BD283" s="873">
        <v>0</v>
      </c>
      <c r="BE283" s="873">
        <v>-139551</v>
      </c>
      <c r="BF283" s="873">
        <v>-4862512</v>
      </c>
      <c r="BG283" s="873">
        <v>0</v>
      </c>
      <c r="BH283" s="873">
        <v>-4862512</v>
      </c>
      <c r="BI283" s="873">
        <v>284396</v>
      </c>
      <c r="BJ283" s="873">
        <v>0</v>
      </c>
      <c r="BK283" s="873">
        <v>284396</v>
      </c>
      <c r="BL283" s="873">
        <v>-72294</v>
      </c>
      <c r="BM283" s="873">
        <v>0</v>
      </c>
      <c r="BN283" s="873">
        <v>-72294</v>
      </c>
      <c r="BO283" s="873">
        <v>240</v>
      </c>
      <c r="BP283" s="873">
        <v>0</v>
      </c>
      <c r="BQ283" s="873">
        <v>240</v>
      </c>
      <c r="BR283" s="873">
        <v>-653</v>
      </c>
      <c r="BS283" s="873">
        <v>0</v>
      </c>
      <c r="BT283" s="873">
        <v>-653</v>
      </c>
      <c r="BU283" s="873">
        <v>0</v>
      </c>
      <c r="BV283" s="873">
        <v>0</v>
      </c>
      <c r="BW283" s="873">
        <v>0</v>
      </c>
      <c r="BX283" s="873">
        <v>0</v>
      </c>
      <c r="BY283" s="873">
        <v>0</v>
      </c>
      <c r="BZ283" s="873">
        <v>0</v>
      </c>
      <c r="CA283" s="873">
        <v>0</v>
      </c>
      <c r="CB283" s="873">
        <v>0</v>
      </c>
      <c r="CC283" s="873">
        <v>0</v>
      </c>
      <c r="CD283" s="873">
        <v>-10314024</v>
      </c>
      <c r="CE283" s="873">
        <v>0</v>
      </c>
      <c r="CF283" s="873">
        <v>-10314024</v>
      </c>
      <c r="CG283" s="873">
        <v>0</v>
      </c>
      <c r="CH283" s="873">
        <v>0</v>
      </c>
      <c r="CI283" s="873">
        <v>0</v>
      </c>
      <c r="CJ283" s="873">
        <v>0</v>
      </c>
      <c r="CK283" s="873">
        <v>0</v>
      </c>
      <c r="CL283" s="873">
        <v>0</v>
      </c>
      <c r="CM283" s="873">
        <v>-5474556</v>
      </c>
      <c r="CN283" s="873">
        <v>0</v>
      </c>
      <c r="CO283" s="873">
        <v>-5474556</v>
      </c>
      <c r="CP283" s="873">
        <v>680764</v>
      </c>
      <c r="CQ283" s="873">
        <v>0</v>
      </c>
      <c r="CR283" s="873">
        <v>680764</v>
      </c>
      <c r="CS283" s="873">
        <v>-4793793</v>
      </c>
      <c r="CT283" s="873">
        <v>0</v>
      </c>
      <c r="CU283" s="873">
        <v>-4793793</v>
      </c>
      <c r="CV283" s="873">
        <v>-54922</v>
      </c>
      <c r="CW283" s="873">
        <v>0</v>
      </c>
      <c r="CX283" s="873">
        <v>-54922</v>
      </c>
      <c r="CY283" s="873">
        <v>0</v>
      </c>
      <c r="CZ283" s="873">
        <v>0</v>
      </c>
      <c r="DA283" s="873">
        <v>0</v>
      </c>
      <c r="DB283" s="873">
        <v>-838294</v>
      </c>
      <c r="DC283" s="873">
        <v>0</v>
      </c>
      <c r="DD283" s="873">
        <v>-838294</v>
      </c>
      <c r="DE283" s="873">
        <v>0</v>
      </c>
      <c r="DF283" s="873">
        <v>0</v>
      </c>
      <c r="DG283" s="873">
        <v>0</v>
      </c>
      <c r="DH283" s="873">
        <v>-13901</v>
      </c>
      <c r="DI283" s="873">
        <v>0</v>
      </c>
      <c r="DJ283" s="873">
        <v>-13901</v>
      </c>
      <c r="DK283" s="873">
        <v>60</v>
      </c>
      <c r="DL283" s="873">
        <v>0</v>
      </c>
      <c r="DM283" s="873">
        <v>60</v>
      </c>
      <c r="DN283" s="873">
        <v>-653</v>
      </c>
      <c r="DO283" s="873">
        <v>0</v>
      </c>
      <c r="DP283" s="873">
        <v>-653</v>
      </c>
      <c r="DQ283" s="873">
        <v>0</v>
      </c>
      <c r="DR283" s="873">
        <v>0</v>
      </c>
      <c r="DS283" s="873">
        <v>0</v>
      </c>
      <c r="DT283" s="873">
        <v>0</v>
      </c>
      <c r="DU283" s="873">
        <v>0</v>
      </c>
      <c r="DV283" s="873">
        <v>0</v>
      </c>
      <c r="DW283" s="873">
        <v>0</v>
      </c>
      <c r="DX283" s="873">
        <v>0</v>
      </c>
      <c r="DY283" s="873">
        <v>0</v>
      </c>
      <c r="DZ283" s="873">
        <v>0</v>
      </c>
      <c r="EA283" s="873">
        <v>0</v>
      </c>
      <c r="EB283" s="873">
        <v>0</v>
      </c>
      <c r="EC283" s="873">
        <v>0</v>
      </c>
      <c r="ED283" s="873">
        <v>0</v>
      </c>
      <c r="EE283" s="873">
        <v>0</v>
      </c>
      <c r="EF283" s="873">
        <v>0</v>
      </c>
      <c r="EG283" s="873">
        <v>0</v>
      </c>
      <c r="EH283" s="873">
        <v>-907710</v>
      </c>
      <c r="EI283" s="873">
        <v>0</v>
      </c>
      <c r="EJ283" s="873">
        <v>-907710</v>
      </c>
      <c r="EK283" s="873">
        <v>0</v>
      </c>
      <c r="EL283" s="873">
        <v>0</v>
      </c>
      <c r="EM283" s="873">
        <v>0</v>
      </c>
      <c r="EN283" s="873">
        <v>0</v>
      </c>
      <c r="EO283" s="873">
        <v>0</v>
      </c>
      <c r="EP283" s="873">
        <v>0</v>
      </c>
      <c r="EQ283" s="873">
        <v>-2564</v>
      </c>
      <c r="ER283" s="873">
        <v>0</v>
      </c>
      <c r="ES283" s="873">
        <v>-2564</v>
      </c>
      <c r="ET283" s="873">
        <v>0</v>
      </c>
      <c r="EU283" s="873">
        <v>0</v>
      </c>
      <c r="EV283" s="873">
        <v>0</v>
      </c>
      <c r="EW283" s="873">
        <v>0</v>
      </c>
      <c r="EX283" s="873">
        <v>0</v>
      </c>
      <c r="EY283" s="873">
        <v>0</v>
      </c>
      <c r="EZ283" s="873">
        <v>648</v>
      </c>
      <c r="FA283" s="873">
        <v>0</v>
      </c>
      <c r="FB283" s="873">
        <v>648</v>
      </c>
      <c r="FC283" s="873">
        <v>0</v>
      </c>
      <c r="FD283" s="873">
        <v>0</v>
      </c>
      <c r="FE283" s="873">
        <v>0</v>
      </c>
      <c r="FF283" s="873">
        <v>0</v>
      </c>
      <c r="FG283" s="873">
        <v>0</v>
      </c>
      <c r="FH283" s="873">
        <v>0</v>
      </c>
      <c r="FI283" s="873">
        <v>0</v>
      </c>
      <c r="FJ283" s="873">
        <v>0</v>
      </c>
      <c r="FK283" s="873">
        <v>0</v>
      </c>
      <c r="FL283" s="873">
        <v>0</v>
      </c>
      <c r="FM283" s="873">
        <v>0</v>
      </c>
      <c r="FN283" s="873">
        <v>0</v>
      </c>
      <c r="FO283" s="873">
        <v>-14906</v>
      </c>
      <c r="FP283" s="873">
        <v>0</v>
      </c>
      <c r="FQ283" s="873">
        <v>-14906</v>
      </c>
      <c r="FR283" s="873">
        <v>2156</v>
      </c>
      <c r="FS283" s="873">
        <v>0</v>
      </c>
      <c r="FT283" s="873">
        <v>2156</v>
      </c>
      <c r="FU283" s="873">
        <v>-8957</v>
      </c>
      <c r="FV283" s="873">
        <v>0</v>
      </c>
      <c r="FW283" s="873">
        <v>-8957</v>
      </c>
      <c r="FX283" s="873">
        <v>7710</v>
      </c>
      <c r="FY283" s="873">
        <v>0</v>
      </c>
      <c r="FZ283" s="873">
        <v>7710</v>
      </c>
      <c r="GA283" s="873">
        <v>2000</v>
      </c>
      <c r="GB283" s="873">
        <v>0</v>
      </c>
      <c r="GC283" s="873">
        <v>2000</v>
      </c>
      <c r="GD283" s="873">
        <v>-90267157</v>
      </c>
      <c r="GE283" s="873">
        <v>0</v>
      </c>
      <c r="GF283" s="873">
        <v>-90267157</v>
      </c>
      <c r="GG283" s="873">
        <v>-117351</v>
      </c>
      <c r="GH283" s="873">
        <v>0</v>
      </c>
      <c r="GI283" s="873">
        <v>-117351</v>
      </c>
      <c r="GJ283" s="873">
        <v>-642593</v>
      </c>
      <c r="GK283" s="873">
        <v>0</v>
      </c>
      <c r="GL283" s="873">
        <v>-642593</v>
      </c>
      <c r="GM283" s="873">
        <v>-91041013</v>
      </c>
      <c r="GN283" s="873">
        <v>0</v>
      </c>
      <c r="GO283" s="873">
        <v>-91041013</v>
      </c>
      <c r="GP283" s="873">
        <v>0</v>
      </c>
      <c r="GQ283" s="873">
        <v>0</v>
      </c>
      <c r="GR283" s="873">
        <v>0</v>
      </c>
      <c r="GS283" s="873">
        <v>0</v>
      </c>
      <c r="GT283" s="873">
        <v>0</v>
      </c>
      <c r="GU283" s="873">
        <v>0</v>
      </c>
      <c r="GV283" s="873">
        <v>0</v>
      </c>
      <c r="GW283" s="873">
        <v>0</v>
      </c>
      <c r="GX283" s="873">
        <v>0</v>
      </c>
      <c r="GY283" s="873">
        <v>176529342</v>
      </c>
      <c r="GZ283" s="873">
        <v>0</v>
      </c>
      <c r="HA283" s="873">
        <v>176529342</v>
      </c>
      <c r="HB283" s="873">
        <v>1164447</v>
      </c>
      <c r="HC283" s="873">
        <v>0</v>
      </c>
      <c r="HD283" s="873">
        <v>1164447</v>
      </c>
      <c r="HE283" s="873">
        <v>-10314024</v>
      </c>
      <c r="HF283" s="873">
        <v>0</v>
      </c>
      <c r="HG283" s="873">
        <v>-10314024</v>
      </c>
      <c r="HH283" s="873">
        <v>-4793793</v>
      </c>
      <c r="HI283" s="873">
        <v>0</v>
      </c>
      <c r="HJ283" s="873">
        <v>-4793793</v>
      </c>
      <c r="HK283" s="873">
        <v>-907710</v>
      </c>
      <c r="HL283" s="873">
        <v>0</v>
      </c>
      <c r="HM283" s="873">
        <v>-907710</v>
      </c>
      <c r="HN283" s="873">
        <v>-91041013</v>
      </c>
      <c r="HO283" s="873">
        <v>0</v>
      </c>
      <c r="HP283" s="873">
        <v>-91041013</v>
      </c>
      <c r="HQ283" s="873">
        <v>0</v>
      </c>
      <c r="HR283" s="873">
        <v>0</v>
      </c>
      <c r="HS283" s="873">
        <v>0</v>
      </c>
      <c r="HT283" s="873">
        <v>-105892093</v>
      </c>
      <c r="HU283" s="873">
        <v>0</v>
      </c>
      <c r="HV283" s="873">
        <v>-105892093</v>
      </c>
      <c r="HW283" s="873">
        <v>70637249</v>
      </c>
      <c r="HX283" s="873">
        <v>0</v>
      </c>
      <c r="HY283" s="873">
        <v>70637249</v>
      </c>
      <c r="HZ283" s="870" t="s">
        <v>690</v>
      </c>
      <c r="IA283" s="870" t="s">
        <v>696</v>
      </c>
      <c r="IB283" s="870" t="s">
        <v>1909</v>
      </c>
      <c r="IC283" s="870" t="s">
        <v>2738</v>
      </c>
      <c r="ID283" s="870" t="s">
        <v>3019</v>
      </c>
    </row>
    <row r="284" spans="1:238" x14ac:dyDescent="0.2">
      <c r="A284" s="870" t="s">
        <v>3069</v>
      </c>
      <c r="B284" s="870" t="s">
        <v>612</v>
      </c>
      <c r="C284" s="870" t="s">
        <v>611</v>
      </c>
      <c r="D284" s="873">
        <v>67266356</v>
      </c>
      <c r="E284" s="873">
        <v>0</v>
      </c>
      <c r="F284" s="873">
        <v>67266356</v>
      </c>
      <c r="G284" s="873">
        <v>-4138559</v>
      </c>
      <c r="H284" s="873">
        <v>0</v>
      </c>
      <c r="I284" s="873">
        <v>-4138559</v>
      </c>
      <c r="J284" s="873">
        <v>-186829</v>
      </c>
      <c r="K284" s="873">
        <v>0</v>
      </c>
      <c r="L284" s="873">
        <v>-186829</v>
      </c>
      <c r="M284" s="873">
        <v>508396</v>
      </c>
      <c r="N284" s="873">
        <v>0</v>
      </c>
      <c r="O284" s="873">
        <v>508396</v>
      </c>
      <c r="P284" s="873">
        <v>287907</v>
      </c>
      <c r="Q284" s="873">
        <v>0</v>
      </c>
      <c r="R284" s="873">
        <v>287907</v>
      </c>
      <c r="S284" s="873">
        <v>192790</v>
      </c>
      <c r="T284" s="873">
        <v>0</v>
      </c>
      <c r="U284" s="873">
        <v>192790</v>
      </c>
      <c r="V284" s="873">
        <v>802264</v>
      </c>
      <c r="W284" s="873">
        <v>0</v>
      </c>
      <c r="X284" s="873">
        <v>802264</v>
      </c>
      <c r="Y284" s="873">
        <v>-4392359</v>
      </c>
      <c r="Z284" s="873">
        <v>0</v>
      </c>
      <c r="AA284" s="873">
        <v>-4392359</v>
      </c>
      <c r="AB284" s="873">
        <v>-3106</v>
      </c>
      <c r="AC284" s="873">
        <v>0</v>
      </c>
      <c r="AD284" s="873">
        <v>-3106</v>
      </c>
      <c r="AE284" s="873">
        <v>-311885</v>
      </c>
      <c r="AF284" s="873">
        <v>0</v>
      </c>
      <c r="AG284" s="873">
        <v>-311885</v>
      </c>
      <c r="AH284" s="873">
        <v>-4297</v>
      </c>
      <c r="AI284" s="873">
        <v>0</v>
      </c>
      <c r="AJ284" s="873">
        <v>-4297</v>
      </c>
      <c r="AK284" s="873">
        <v>0</v>
      </c>
      <c r="AL284" s="873">
        <v>0</v>
      </c>
      <c r="AM284" s="873">
        <v>0</v>
      </c>
      <c r="AN284" s="873">
        <v>-46568</v>
      </c>
      <c r="AO284" s="873">
        <v>0</v>
      </c>
      <c r="AP284" s="873">
        <v>-46568</v>
      </c>
      <c r="AQ284" s="873">
        <v>0</v>
      </c>
      <c r="AR284" s="873">
        <v>0</v>
      </c>
      <c r="AS284" s="873">
        <v>0</v>
      </c>
      <c r="AT284" s="873">
        <v>-261020</v>
      </c>
      <c r="AU284" s="873">
        <v>0</v>
      </c>
      <c r="AV284" s="873">
        <v>-261020</v>
      </c>
      <c r="AW284" s="873">
        <v>0</v>
      </c>
      <c r="AX284" s="873">
        <v>0</v>
      </c>
      <c r="AY284" s="873">
        <v>0</v>
      </c>
      <c r="AZ284" s="873">
        <v>1255568</v>
      </c>
      <c r="BA284" s="873">
        <v>0</v>
      </c>
      <c r="BB284" s="873">
        <v>1255568</v>
      </c>
      <c r="BC284" s="873">
        <v>-102214</v>
      </c>
      <c r="BD284" s="873">
        <v>0</v>
      </c>
      <c r="BE284" s="873">
        <v>-102214</v>
      </c>
      <c r="BF284" s="873">
        <v>-5025235</v>
      </c>
      <c r="BG284" s="873">
        <v>0</v>
      </c>
      <c r="BH284" s="873">
        <v>-5025235</v>
      </c>
      <c r="BI284" s="873">
        <v>-18888</v>
      </c>
      <c r="BJ284" s="873">
        <v>0</v>
      </c>
      <c r="BK284" s="873">
        <v>-18888</v>
      </c>
      <c r="BL284" s="873">
        <v>-26184</v>
      </c>
      <c r="BM284" s="873">
        <v>0</v>
      </c>
      <c r="BN284" s="873">
        <v>-26184</v>
      </c>
      <c r="BO284" s="873">
        <v>0</v>
      </c>
      <c r="BP284" s="873">
        <v>0</v>
      </c>
      <c r="BQ284" s="873">
        <v>0</v>
      </c>
      <c r="BR284" s="873">
        <v>-7779</v>
      </c>
      <c r="BS284" s="873">
        <v>0</v>
      </c>
      <c r="BT284" s="873">
        <v>-7779</v>
      </c>
      <c r="BU284" s="873">
        <v>0</v>
      </c>
      <c r="BV284" s="873">
        <v>0</v>
      </c>
      <c r="BW284" s="873">
        <v>0</v>
      </c>
      <c r="BX284" s="873">
        <v>0</v>
      </c>
      <c r="BY284" s="873">
        <v>0</v>
      </c>
      <c r="BZ284" s="873">
        <v>0</v>
      </c>
      <c r="CA284" s="873">
        <v>0</v>
      </c>
      <c r="CB284" s="873">
        <v>0</v>
      </c>
      <c r="CC284" s="873">
        <v>0</v>
      </c>
      <c r="CD284" s="873">
        <v>-8628976</v>
      </c>
      <c r="CE284" s="873">
        <v>0</v>
      </c>
      <c r="CF284" s="873">
        <v>-8628976</v>
      </c>
      <c r="CG284" s="873">
        <v>-2959</v>
      </c>
      <c r="CH284" s="873">
        <v>0</v>
      </c>
      <c r="CI284" s="873">
        <v>-2959</v>
      </c>
      <c r="CJ284" s="873">
        <v>-6340</v>
      </c>
      <c r="CK284" s="873">
        <v>0</v>
      </c>
      <c r="CL284" s="873">
        <v>-6340</v>
      </c>
      <c r="CM284" s="873">
        <v>-2278201</v>
      </c>
      <c r="CN284" s="873">
        <v>0</v>
      </c>
      <c r="CO284" s="873">
        <v>-2278201</v>
      </c>
      <c r="CP284" s="873">
        <v>32690</v>
      </c>
      <c r="CQ284" s="873">
        <v>0</v>
      </c>
      <c r="CR284" s="873">
        <v>32690</v>
      </c>
      <c r="CS284" s="873">
        <v>-2254810</v>
      </c>
      <c r="CT284" s="873">
        <v>0</v>
      </c>
      <c r="CU284" s="873">
        <v>-2254810</v>
      </c>
      <c r="CV284" s="873">
        <v>-52863</v>
      </c>
      <c r="CW284" s="873">
        <v>0</v>
      </c>
      <c r="CX284" s="873">
        <v>-52863</v>
      </c>
      <c r="CY284" s="873">
        <v>-2089</v>
      </c>
      <c r="CZ284" s="873">
        <v>0</v>
      </c>
      <c r="DA284" s="873">
        <v>-2089</v>
      </c>
      <c r="DB284" s="873">
        <v>-41093</v>
      </c>
      <c r="DC284" s="873">
        <v>0</v>
      </c>
      <c r="DD284" s="873">
        <v>-41093</v>
      </c>
      <c r="DE284" s="873">
        <v>0</v>
      </c>
      <c r="DF284" s="873">
        <v>0</v>
      </c>
      <c r="DG284" s="873">
        <v>0</v>
      </c>
      <c r="DH284" s="873">
        <v>-1129</v>
      </c>
      <c r="DI284" s="873">
        <v>0</v>
      </c>
      <c r="DJ284" s="873">
        <v>-1129</v>
      </c>
      <c r="DK284" s="873">
        <v>0</v>
      </c>
      <c r="DL284" s="873">
        <v>0</v>
      </c>
      <c r="DM284" s="873">
        <v>0</v>
      </c>
      <c r="DN284" s="873">
        <v>-7779</v>
      </c>
      <c r="DO284" s="873">
        <v>0</v>
      </c>
      <c r="DP284" s="873">
        <v>-7779</v>
      </c>
      <c r="DQ284" s="873">
        <v>0</v>
      </c>
      <c r="DR284" s="873">
        <v>0</v>
      </c>
      <c r="DS284" s="873">
        <v>0</v>
      </c>
      <c r="DT284" s="873">
        <v>-23328</v>
      </c>
      <c r="DU284" s="873">
        <v>0</v>
      </c>
      <c r="DV284" s="873">
        <v>-23328</v>
      </c>
      <c r="DW284" s="873">
        <v>13603</v>
      </c>
      <c r="DX284" s="873">
        <v>0</v>
      </c>
      <c r="DY284" s="873">
        <v>13603</v>
      </c>
      <c r="DZ284" s="873">
        <v>0</v>
      </c>
      <c r="EA284" s="873">
        <v>0</v>
      </c>
      <c r="EB284" s="873">
        <v>0</v>
      </c>
      <c r="EC284" s="873">
        <v>0</v>
      </c>
      <c r="ED284" s="873">
        <v>0</v>
      </c>
      <c r="EE284" s="873">
        <v>0</v>
      </c>
      <c r="EF284" s="873">
        <v>0</v>
      </c>
      <c r="EG284" s="873">
        <v>0</v>
      </c>
      <c r="EH284" s="873">
        <v>-114678</v>
      </c>
      <c r="EI284" s="873">
        <v>0</v>
      </c>
      <c r="EJ284" s="873">
        <v>-114678</v>
      </c>
      <c r="EK284" s="873">
        <v>0</v>
      </c>
      <c r="EL284" s="873">
        <v>0</v>
      </c>
      <c r="EM284" s="873">
        <v>0</v>
      </c>
      <c r="EN284" s="873">
        <v>0</v>
      </c>
      <c r="EO284" s="873">
        <v>0</v>
      </c>
      <c r="EP284" s="873">
        <v>0</v>
      </c>
      <c r="EQ284" s="873">
        <v>-122077</v>
      </c>
      <c r="ER284" s="873">
        <v>0</v>
      </c>
      <c r="ES284" s="873">
        <v>-122077</v>
      </c>
      <c r="ET284" s="873">
        <v>0</v>
      </c>
      <c r="EU284" s="873">
        <v>0</v>
      </c>
      <c r="EV284" s="873">
        <v>0</v>
      </c>
      <c r="EW284" s="873">
        <v>0</v>
      </c>
      <c r="EX284" s="873">
        <v>0</v>
      </c>
      <c r="EY284" s="873">
        <v>0</v>
      </c>
      <c r="EZ284" s="873">
        <v>0</v>
      </c>
      <c r="FA284" s="873">
        <v>0</v>
      </c>
      <c r="FB284" s="873">
        <v>0</v>
      </c>
      <c r="FC284" s="873">
        <v>0</v>
      </c>
      <c r="FD284" s="873">
        <v>0</v>
      </c>
      <c r="FE284" s="873">
        <v>0</v>
      </c>
      <c r="FF284" s="873">
        <v>0</v>
      </c>
      <c r="FG284" s="873">
        <v>0</v>
      </c>
      <c r="FH284" s="873">
        <v>0</v>
      </c>
      <c r="FI284" s="873">
        <v>-1500</v>
      </c>
      <c r="FJ284" s="873">
        <v>0</v>
      </c>
      <c r="FK284" s="873">
        <v>-1500</v>
      </c>
      <c r="FL284" s="873">
        <v>0</v>
      </c>
      <c r="FM284" s="873">
        <v>0</v>
      </c>
      <c r="FN284" s="873">
        <v>0</v>
      </c>
      <c r="FO284" s="873">
        <v>-23659</v>
      </c>
      <c r="FP284" s="873">
        <v>0</v>
      </c>
      <c r="FQ284" s="873">
        <v>-23659</v>
      </c>
      <c r="FR284" s="873">
        <v>1855</v>
      </c>
      <c r="FS284" s="873">
        <v>0</v>
      </c>
      <c r="FT284" s="873">
        <v>1855</v>
      </c>
      <c r="FU284" s="873">
        <v>-6562</v>
      </c>
      <c r="FV284" s="873">
        <v>0</v>
      </c>
      <c r="FW284" s="873">
        <v>-6562</v>
      </c>
      <c r="FX284" s="873">
        <v>0</v>
      </c>
      <c r="FY284" s="873">
        <v>0</v>
      </c>
      <c r="FZ284" s="873">
        <v>0</v>
      </c>
      <c r="GA284" s="873">
        <v>0</v>
      </c>
      <c r="GB284" s="873">
        <v>0</v>
      </c>
      <c r="GC284" s="873">
        <v>0</v>
      </c>
      <c r="GD284" s="873">
        <v>-30232485</v>
      </c>
      <c r="GE284" s="873">
        <v>0</v>
      </c>
      <c r="GF284" s="873">
        <v>-30232485</v>
      </c>
      <c r="GG284" s="873">
        <v>0</v>
      </c>
      <c r="GH284" s="873">
        <v>0</v>
      </c>
      <c r="GI284" s="873">
        <v>0</v>
      </c>
      <c r="GJ284" s="873">
        <v>-182503</v>
      </c>
      <c r="GK284" s="873">
        <v>0</v>
      </c>
      <c r="GL284" s="873">
        <v>-182503</v>
      </c>
      <c r="GM284" s="873">
        <v>-30566931</v>
      </c>
      <c r="GN284" s="873">
        <v>0</v>
      </c>
      <c r="GO284" s="873">
        <v>-30566931</v>
      </c>
      <c r="GP284" s="873">
        <v>0</v>
      </c>
      <c r="GQ284" s="873">
        <v>0</v>
      </c>
      <c r="GR284" s="873">
        <v>0</v>
      </c>
      <c r="GS284" s="873">
        <v>0</v>
      </c>
      <c r="GT284" s="873">
        <v>0</v>
      </c>
      <c r="GU284" s="873">
        <v>0</v>
      </c>
      <c r="GV284" s="873">
        <v>0</v>
      </c>
      <c r="GW284" s="873">
        <v>0</v>
      </c>
      <c r="GX284" s="873">
        <v>0</v>
      </c>
      <c r="GY284" s="873">
        <v>63127797</v>
      </c>
      <c r="GZ284" s="873">
        <v>0</v>
      </c>
      <c r="HA284" s="873">
        <v>63127797</v>
      </c>
      <c r="HB284" s="873">
        <v>802264</v>
      </c>
      <c r="HC284" s="873">
        <v>0</v>
      </c>
      <c r="HD284" s="873">
        <v>802264</v>
      </c>
      <c r="HE284" s="873">
        <v>-8628976</v>
      </c>
      <c r="HF284" s="873">
        <v>0</v>
      </c>
      <c r="HG284" s="873">
        <v>-8628976</v>
      </c>
      <c r="HH284" s="873">
        <v>-2254810</v>
      </c>
      <c r="HI284" s="873">
        <v>0</v>
      </c>
      <c r="HJ284" s="873">
        <v>-2254810</v>
      </c>
      <c r="HK284" s="873">
        <v>-114678</v>
      </c>
      <c r="HL284" s="873">
        <v>0</v>
      </c>
      <c r="HM284" s="873">
        <v>-114678</v>
      </c>
      <c r="HN284" s="873">
        <v>-30566931</v>
      </c>
      <c r="HO284" s="873">
        <v>0</v>
      </c>
      <c r="HP284" s="873">
        <v>-30566931</v>
      </c>
      <c r="HQ284" s="873">
        <v>0</v>
      </c>
      <c r="HR284" s="873">
        <v>0</v>
      </c>
      <c r="HS284" s="873">
        <v>0</v>
      </c>
      <c r="HT284" s="873">
        <v>-40763131</v>
      </c>
      <c r="HU284" s="873">
        <v>0</v>
      </c>
      <c r="HV284" s="873">
        <v>-40763131</v>
      </c>
      <c r="HW284" s="873">
        <v>22364666</v>
      </c>
      <c r="HX284" s="873">
        <v>0</v>
      </c>
      <c r="HY284" s="873">
        <v>22364666</v>
      </c>
      <c r="HZ284" s="870" t="s">
        <v>715</v>
      </c>
      <c r="IA284" s="870" t="s">
        <v>714</v>
      </c>
      <c r="IB284" s="870" t="s">
        <v>1907</v>
      </c>
      <c r="IC284" s="870" t="s">
        <v>2735</v>
      </c>
      <c r="ID284" s="870" t="s">
        <v>3020</v>
      </c>
    </row>
    <row r="285" spans="1:238" x14ac:dyDescent="0.2">
      <c r="A285" s="870" t="s">
        <v>3070</v>
      </c>
      <c r="B285" s="870" t="s">
        <v>614</v>
      </c>
      <c r="C285" s="870" t="s">
        <v>613</v>
      </c>
      <c r="D285" s="873">
        <v>53840860</v>
      </c>
      <c r="E285" s="873">
        <v>0</v>
      </c>
      <c r="F285" s="873">
        <v>53840860</v>
      </c>
      <c r="G285" s="873">
        <v>-26569</v>
      </c>
      <c r="H285" s="873">
        <v>0</v>
      </c>
      <c r="I285" s="873">
        <v>-26569</v>
      </c>
      <c r="J285" s="873">
        <v>-303326</v>
      </c>
      <c r="K285" s="873">
        <v>0</v>
      </c>
      <c r="L285" s="873">
        <v>-303326</v>
      </c>
      <c r="M285" s="873">
        <v>76031</v>
      </c>
      <c r="N285" s="873">
        <v>0</v>
      </c>
      <c r="O285" s="873">
        <v>76031</v>
      </c>
      <c r="P285" s="873">
        <v>149182</v>
      </c>
      <c r="Q285" s="873">
        <v>0</v>
      </c>
      <c r="R285" s="873">
        <v>149182</v>
      </c>
      <c r="S285" s="873">
        <v>1649</v>
      </c>
      <c r="T285" s="873">
        <v>0</v>
      </c>
      <c r="U285" s="873">
        <v>1649</v>
      </c>
      <c r="V285" s="873">
        <v>-76464</v>
      </c>
      <c r="W285" s="873">
        <v>0</v>
      </c>
      <c r="X285" s="873">
        <v>-76464</v>
      </c>
      <c r="Y285" s="873">
        <v>-4006509</v>
      </c>
      <c r="Z285" s="873">
        <v>0</v>
      </c>
      <c r="AA285" s="873">
        <v>-4006509</v>
      </c>
      <c r="AB285" s="873">
        <v>-2111</v>
      </c>
      <c r="AC285" s="873">
        <v>0</v>
      </c>
      <c r="AD285" s="873">
        <v>-2111</v>
      </c>
      <c r="AE285" s="873">
        <v>-271623</v>
      </c>
      <c r="AF285" s="873">
        <v>0</v>
      </c>
      <c r="AG285" s="873">
        <v>-271623</v>
      </c>
      <c r="AH285" s="873">
        <v>0</v>
      </c>
      <c r="AI285" s="873">
        <v>0</v>
      </c>
      <c r="AJ285" s="873">
        <v>0</v>
      </c>
      <c r="AK285" s="873">
        <v>0</v>
      </c>
      <c r="AL285" s="873">
        <v>0</v>
      </c>
      <c r="AM285" s="873">
        <v>0</v>
      </c>
      <c r="AN285" s="873">
        <v>-13563</v>
      </c>
      <c r="AO285" s="873">
        <v>0</v>
      </c>
      <c r="AP285" s="873">
        <v>-13563</v>
      </c>
      <c r="AQ285" s="873">
        <v>0</v>
      </c>
      <c r="AR285" s="873">
        <v>0</v>
      </c>
      <c r="AS285" s="873">
        <v>0</v>
      </c>
      <c r="AT285" s="873">
        <v>-258060</v>
      </c>
      <c r="AU285" s="873">
        <v>0</v>
      </c>
      <c r="AV285" s="873">
        <v>-258060</v>
      </c>
      <c r="AW285" s="873">
        <v>15798</v>
      </c>
      <c r="AX285" s="873">
        <v>0</v>
      </c>
      <c r="AY285" s="873">
        <v>15798</v>
      </c>
      <c r="AZ285" s="873">
        <v>1036870</v>
      </c>
      <c r="BA285" s="873">
        <v>0</v>
      </c>
      <c r="BB285" s="873">
        <v>1036870</v>
      </c>
      <c r="BC285" s="873">
        <v>20996</v>
      </c>
      <c r="BD285" s="873">
        <v>0</v>
      </c>
      <c r="BE285" s="873">
        <v>20996</v>
      </c>
      <c r="BF285" s="873">
        <v>-2156262</v>
      </c>
      <c r="BG285" s="873">
        <v>0</v>
      </c>
      <c r="BH285" s="873">
        <v>-2156262</v>
      </c>
      <c r="BI285" s="873">
        <v>17645</v>
      </c>
      <c r="BJ285" s="873">
        <v>0</v>
      </c>
      <c r="BK285" s="873">
        <v>17645</v>
      </c>
      <c r="BL285" s="873">
        <v>-16732</v>
      </c>
      <c r="BM285" s="873">
        <v>0</v>
      </c>
      <c r="BN285" s="873">
        <v>-16732</v>
      </c>
      <c r="BO285" s="873">
        <v>0</v>
      </c>
      <c r="BP285" s="873">
        <v>0</v>
      </c>
      <c r="BQ285" s="873">
        <v>0</v>
      </c>
      <c r="BR285" s="873">
        <v>-29915</v>
      </c>
      <c r="BS285" s="873">
        <v>0</v>
      </c>
      <c r="BT285" s="873">
        <v>-29915</v>
      </c>
      <c r="BU285" s="873">
        <v>2236</v>
      </c>
      <c r="BV285" s="873">
        <v>0</v>
      </c>
      <c r="BW285" s="873">
        <v>2236</v>
      </c>
      <c r="BX285" s="873">
        <v>0</v>
      </c>
      <c r="BY285" s="873">
        <v>0</v>
      </c>
      <c r="BZ285" s="873">
        <v>0</v>
      </c>
      <c r="CA285" s="873">
        <v>0</v>
      </c>
      <c r="CB285" s="873">
        <v>0</v>
      </c>
      <c r="CC285" s="873">
        <v>0</v>
      </c>
      <c r="CD285" s="873">
        <v>-5403294</v>
      </c>
      <c r="CE285" s="873">
        <v>0</v>
      </c>
      <c r="CF285" s="873">
        <v>-5403294</v>
      </c>
      <c r="CG285" s="873">
        <v>0</v>
      </c>
      <c r="CH285" s="873">
        <v>0</v>
      </c>
      <c r="CI285" s="873">
        <v>0</v>
      </c>
      <c r="CJ285" s="873">
        <v>0</v>
      </c>
      <c r="CK285" s="873">
        <v>0</v>
      </c>
      <c r="CL285" s="873">
        <v>0</v>
      </c>
      <c r="CM285" s="873">
        <v>-1542918</v>
      </c>
      <c r="CN285" s="873">
        <v>0</v>
      </c>
      <c r="CO285" s="873">
        <v>-1542918</v>
      </c>
      <c r="CP285" s="873">
        <v>2293</v>
      </c>
      <c r="CQ285" s="873">
        <v>0</v>
      </c>
      <c r="CR285" s="873">
        <v>2293</v>
      </c>
      <c r="CS285" s="873">
        <v>-1540625</v>
      </c>
      <c r="CT285" s="873">
        <v>0</v>
      </c>
      <c r="CU285" s="873">
        <v>-1540625</v>
      </c>
      <c r="CV285" s="873">
        <v>-51774</v>
      </c>
      <c r="CW285" s="873">
        <v>0</v>
      </c>
      <c r="CX285" s="873">
        <v>-51774</v>
      </c>
      <c r="CY285" s="873">
        <v>4988</v>
      </c>
      <c r="CZ285" s="873">
        <v>0</v>
      </c>
      <c r="DA285" s="873">
        <v>4988</v>
      </c>
      <c r="DB285" s="873">
        <v>-108908</v>
      </c>
      <c r="DC285" s="873">
        <v>0</v>
      </c>
      <c r="DD285" s="873">
        <v>-108908</v>
      </c>
      <c r="DE285" s="873">
        <v>0</v>
      </c>
      <c r="DF285" s="873">
        <v>0</v>
      </c>
      <c r="DG285" s="873">
        <v>0</v>
      </c>
      <c r="DH285" s="873">
        <v>-174</v>
      </c>
      <c r="DI285" s="873">
        <v>0</v>
      </c>
      <c r="DJ285" s="873">
        <v>-174</v>
      </c>
      <c r="DK285" s="873">
        <v>0</v>
      </c>
      <c r="DL285" s="873">
        <v>0</v>
      </c>
      <c r="DM285" s="873">
        <v>0</v>
      </c>
      <c r="DN285" s="873">
        <v>0</v>
      </c>
      <c r="DO285" s="873">
        <v>0</v>
      </c>
      <c r="DP285" s="873">
        <v>0</v>
      </c>
      <c r="DQ285" s="873">
        <v>0</v>
      </c>
      <c r="DR285" s="873">
        <v>0</v>
      </c>
      <c r="DS285" s="873">
        <v>0</v>
      </c>
      <c r="DT285" s="873">
        <v>-64469</v>
      </c>
      <c r="DU285" s="873">
        <v>0</v>
      </c>
      <c r="DV285" s="873">
        <v>-64469</v>
      </c>
      <c r="DW285" s="873">
        <v>4321</v>
      </c>
      <c r="DX285" s="873">
        <v>0</v>
      </c>
      <c r="DY285" s="873">
        <v>4321</v>
      </c>
      <c r="DZ285" s="873">
        <v>0</v>
      </c>
      <c r="EA285" s="873">
        <v>0</v>
      </c>
      <c r="EB285" s="873">
        <v>0</v>
      </c>
      <c r="EC285" s="873">
        <v>0</v>
      </c>
      <c r="ED285" s="873">
        <v>0</v>
      </c>
      <c r="EE285" s="873">
        <v>0</v>
      </c>
      <c r="EF285" s="873">
        <v>0</v>
      </c>
      <c r="EG285" s="873">
        <v>0</v>
      </c>
      <c r="EH285" s="873">
        <v>-216016</v>
      </c>
      <c r="EI285" s="873">
        <v>0</v>
      </c>
      <c r="EJ285" s="873">
        <v>-216016</v>
      </c>
      <c r="EK285" s="873">
        <v>0</v>
      </c>
      <c r="EL285" s="873">
        <v>0</v>
      </c>
      <c r="EM285" s="873">
        <v>0</v>
      </c>
      <c r="EN285" s="873">
        <v>0</v>
      </c>
      <c r="EO285" s="873">
        <v>0</v>
      </c>
      <c r="EP285" s="873">
        <v>0</v>
      </c>
      <c r="EQ285" s="873">
        <v>0</v>
      </c>
      <c r="ER285" s="873">
        <v>0</v>
      </c>
      <c r="ES285" s="873">
        <v>0</v>
      </c>
      <c r="ET285" s="873">
        <v>0</v>
      </c>
      <c r="EU285" s="873">
        <v>0</v>
      </c>
      <c r="EV285" s="873">
        <v>0</v>
      </c>
      <c r="EW285" s="873">
        <v>0</v>
      </c>
      <c r="EX285" s="873">
        <v>0</v>
      </c>
      <c r="EY285" s="873">
        <v>0</v>
      </c>
      <c r="EZ285" s="873">
        <v>0</v>
      </c>
      <c r="FA285" s="873">
        <v>0</v>
      </c>
      <c r="FB285" s="873">
        <v>0</v>
      </c>
      <c r="FC285" s="873">
        <v>-29915</v>
      </c>
      <c r="FD285" s="873">
        <v>0</v>
      </c>
      <c r="FE285" s="873">
        <v>-29915</v>
      </c>
      <c r="FF285" s="873">
        <v>2236</v>
      </c>
      <c r="FG285" s="873">
        <v>0</v>
      </c>
      <c r="FH285" s="873">
        <v>2236</v>
      </c>
      <c r="FI285" s="873">
        <v>0</v>
      </c>
      <c r="FJ285" s="873">
        <v>0</v>
      </c>
      <c r="FK285" s="873">
        <v>0</v>
      </c>
      <c r="FL285" s="873">
        <v>0</v>
      </c>
      <c r="FM285" s="873">
        <v>0</v>
      </c>
      <c r="FN285" s="873">
        <v>0</v>
      </c>
      <c r="FO285" s="873">
        <v>-142813</v>
      </c>
      <c r="FP285" s="873">
        <v>0</v>
      </c>
      <c r="FQ285" s="873">
        <v>-142813</v>
      </c>
      <c r="FR285" s="873">
        <v>2633</v>
      </c>
      <c r="FS285" s="873">
        <v>0</v>
      </c>
      <c r="FT285" s="873">
        <v>2633</v>
      </c>
      <c r="FU285" s="873">
        <v>0</v>
      </c>
      <c r="FV285" s="873">
        <v>0</v>
      </c>
      <c r="FW285" s="873">
        <v>0</v>
      </c>
      <c r="FX285" s="873">
        <v>0</v>
      </c>
      <c r="FY285" s="873">
        <v>0</v>
      </c>
      <c r="FZ285" s="873">
        <v>0</v>
      </c>
      <c r="GA285" s="873">
        <v>0</v>
      </c>
      <c r="GB285" s="873">
        <v>0</v>
      </c>
      <c r="GC285" s="873">
        <v>0</v>
      </c>
      <c r="GD285" s="873">
        <v>-11164451</v>
      </c>
      <c r="GE285" s="873">
        <v>0</v>
      </c>
      <c r="GF285" s="873">
        <v>-11164451</v>
      </c>
      <c r="GG285" s="873">
        <v>-30084</v>
      </c>
      <c r="GH285" s="873">
        <v>0</v>
      </c>
      <c r="GI285" s="873">
        <v>-30084</v>
      </c>
      <c r="GJ285" s="873">
        <v>-109162</v>
      </c>
      <c r="GK285" s="873">
        <v>0</v>
      </c>
      <c r="GL285" s="873">
        <v>-109162</v>
      </c>
      <c r="GM285" s="873">
        <v>-11471556</v>
      </c>
      <c r="GN285" s="873">
        <v>0</v>
      </c>
      <c r="GO285" s="873">
        <v>-11471556</v>
      </c>
      <c r="GP285" s="873">
        <v>0</v>
      </c>
      <c r="GQ285" s="873">
        <v>0</v>
      </c>
      <c r="GR285" s="873">
        <v>0</v>
      </c>
      <c r="GS285" s="873">
        <v>0</v>
      </c>
      <c r="GT285" s="873">
        <v>0</v>
      </c>
      <c r="GU285" s="873">
        <v>0</v>
      </c>
      <c r="GV285" s="873">
        <v>0</v>
      </c>
      <c r="GW285" s="873">
        <v>0</v>
      </c>
      <c r="GX285" s="873">
        <v>0</v>
      </c>
      <c r="GY285" s="873">
        <v>53814291</v>
      </c>
      <c r="GZ285" s="873">
        <v>0</v>
      </c>
      <c r="HA285" s="873">
        <v>53814291</v>
      </c>
      <c r="HB285" s="873">
        <v>-76464</v>
      </c>
      <c r="HC285" s="873">
        <v>0</v>
      </c>
      <c r="HD285" s="873">
        <v>-76464</v>
      </c>
      <c r="HE285" s="873">
        <v>-5403294</v>
      </c>
      <c r="HF285" s="873">
        <v>0</v>
      </c>
      <c r="HG285" s="873">
        <v>-5403294</v>
      </c>
      <c r="HH285" s="873">
        <v>-1540625</v>
      </c>
      <c r="HI285" s="873">
        <v>0</v>
      </c>
      <c r="HJ285" s="873">
        <v>-1540625</v>
      </c>
      <c r="HK285" s="873">
        <v>-216016</v>
      </c>
      <c r="HL285" s="873">
        <v>0</v>
      </c>
      <c r="HM285" s="873">
        <v>-216016</v>
      </c>
      <c r="HN285" s="873">
        <v>-11471556</v>
      </c>
      <c r="HO285" s="873">
        <v>0</v>
      </c>
      <c r="HP285" s="873">
        <v>-11471556</v>
      </c>
      <c r="HQ285" s="873">
        <v>0</v>
      </c>
      <c r="HR285" s="873">
        <v>0</v>
      </c>
      <c r="HS285" s="873">
        <v>0</v>
      </c>
      <c r="HT285" s="873">
        <v>-18707955</v>
      </c>
      <c r="HU285" s="873">
        <v>0</v>
      </c>
      <c r="HV285" s="873">
        <v>-18707955</v>
      </c>
      <c r="HW285" s="873">
        <v>35106336</v>
      </c>
      <c r="HX285" s="873">
        <v>0</v>
      </c>
      <c r="HY285" s="873">
        <v>35106336</v>
      </c>
      <c r="HZ285" s="870" t="s">
        <v>713</v>
      </c>
      <c r="IA285" s="870" t="s">
        <v>712</v>
      </c>
      <c r="IB285" s="870" t="s">
        <v>1907</v>
      </c>
      <c r="IC285" s="870" t="s">
        <v>2734</v>
      </c>
      <c r="ID285" s="870" t="s">
        <v>3021</v>
      </c>
    </row>
    <row r="286" spans="1:238" x14ac:dyDescent="0.2">
      <c r="A286" s="870" t="s">
        <v>3070</v>
      </c>
      <c r="B286" s="870" t="s">
        <v>616</v>
      </c>
      <c r="C286" s="870" t="s">
        <v>615</v>
      </c>
      <c r="D286" s="873">
        <v>68282211</v>
      </c>
      <c r="E286" s="873">
        <v>5258208</v>
      </c>
      <c r="F286" s="873">
        <v>73540419</v>
      </c>
      <c r="G286" s="873">
        <v>-310206</v>
      </c>
      <c r="H286" s="873">
        <v>-116622</v>
      </c>
      <c r="I286" s="873">
        <v>-426828</v>
      </c>
      <c r="J286" s="873">
        <v>-193980</v>
      </c>
      <c r="K286" s="873">
        <v>-2882</v>
      </c>
      <c r="L286" s="873">
        <v>-196862</v>
      </c>
      <c r="M286" s="873">
        <v>42554</v>
      </c>
      <c r="N286" s="873">
        <v>0</v>
      </c>
      <c r="O286" s="873">
        <v>42554</v>
      </c>
      <c r="P286" s="873">
        <v>2582669</v>
      </c>
      <c r="Q286" s="873">
        <v>0</v>
      </c>
      <c r="R286" s="873">
        <v>2582669</v>
      </c>
      <c r="S286" s="873">
        <v>-248825</v>
      </c>
      <c r="T286" s="873">
        <v>0</v>
      </c>
      <c r="U286" s="873">
        <v>-248825</v>
      </c>
      <c r="V286" s="873">
        <v>2182418</v>
      </c>
      <c r="W286" s="873">
        <v>-2882</v>
      </c>
      <c r="X286" s="873">
        <v>2179536</v>
      </c>
      <c r="Y286" s="873">
        <v>-2704322</v>
      </c>
      <c r="Z286" s="873">
        <v>-59453</v>
      </c>
      <c r="AA286" s="873">
        <v>-2763775</v>
      </c>
      <c r="AB286" s="873">
        <v>0</v>
      </c>
      <c r="AC286" s="873">
        <v>0</v>
      </c>
      <c r="AD286" s="873">
        <v>0</v>
      </c>
      <c r="AE286" s="873">
        <v>-187071</v>
      </c>
      <c r="AF286" s="873">
        <v>-16874</v>
      </c>
      <c r="AG286" s="873">
        <v>-203945</v>
      </c>
      <c r="AH286" s="873">
        <v>0</v>
      </c>
      <c r="AI286" s="873">
        <v>0</v>
      </c>
      <c r="AJ286" s="873">
        <v>0</v>
      </c>
      <c r="AK286" s="873">
        <v>0</v>
      </c>
      <c r="AL286" s="873">
        <v>0</v>
      </c>
      <c r="AM286" s="873">
        <v>0</v>
      </c>
      <c r="AN286" s="873">
        <v>803</v>
      </c>
      <c r="AO286" s="873">
        <v>0</v>
      </c>
      <c r="AP286" s="873">
        <v>803</v>
      </c>
      <c r="AQ286" s="873">
        <v>0</v>
      </c>
      <c r="AR286" s="873">
        <v>0</v>
      </c>
      <c r="AS286" s="873">
        <v>0</v>
      </c>
      <c r="AT286" s="873">
        <v>-187874</v>
      </c>
      <c r="AU286" s="873">
        <v>-16874</v>
      </c>
      <c r="AV286" s="873">
        <v>-204748</v>
      </c>
      <c r="AW286" s="873">
        <v>0</v>
      </c>
      <c r="AX286" s="873">
        <v>0</v>
      </c>
      <c r="AY286" s="873">
        <v>0</v>
      </c>
      <c r="AZ286" s="873">
        <v>1374775</v>
      </c>
      <c r="BA286" s="873">
        <v>120107</v>
      </c>
      <c r="BB286" s="873">
        <v>1494882</v>
      </c>
      <c r="BC286" s="873">
        <v>-15712</v>
      </c>
      <c r="BD286" s="873">
        <v>-2694</v>
      </c>
      <c r="BE286" s="873">
        <v>-18406</v>
      </c>
      <c r="BF286" s="873">
        <v>-6272368</v>
      </c>
      <c r="BG286" s="873">
        <v>-87818</v>
      </c>
      <c r="BH286" s="873">
        <v>-6360186</v>
      </c>
      <c r="BI286" s="873">
        <v>22366</v>
      </c>
      <c r="BJ286" s="873">
        <v>0</v>
      </c>
      <c r="BK286" s="873">
        <v>22366</v>
      </c>
      <c r="BL286" s="873">
        <v>-105431</v>
      </c>
      <c r="BM286" s="873">
        <v>0</v>
      </c>
      <c r="BN286" s="873">
        <v>-105431</v>
      </c>
      <c r="BO286" s="873">
        <v>0</v>
      </c>
      <c r="BP286" s="873">
        <v>0</v>
      </c>
      <c r="BQ286" s="873">
        <v>0</v>
      </c>
      <c r="BR286" s="873">
        <v>-21874</v>
      </c>
      <c r="BS286" s="873">
        <v>0</v>
      </c>
      <c r="BT286" s="873">
        <v>-21874</v>
      </c>
      <c r="BU286" s="873">
        <v>77</v>
      </c>
      <c r="BV286" s="873">
        <v>0</v>
      </c>
      <c r="BW286" s="873">
        <v>77</v>
      </c>
      <c r="BX286" s="873">
        <v>0</v>
      </c>
      <c r="BY286" s="873">
        <v>0</v>
      </c>
      <c r="BZ286" s="873">
        <v>0</v>
      </c>
      <c r="CA286" s="873">
        <v>0</v>
      </c>
      <c r="CB286" s="873">
        <v>0</v>
      </c>
      <c r="CC286" s="873">
        <v>0</v>
      </c>
      <c r="CD286" s="873">
        <v>-7909560</v>
      </c>
      <c r="CE286" s="873">
        <v>-46732</v>
      </c>
      <c r="CF286" s="873">
        <v>-7956292</v>
      </c>
      <c r="CG286" s="873">
        <v>0</v>
      </c>
      <c r="CH286" s="873">
        <v>0</v>
      </c>
      <c r="CI286" s="873">
        <v>0</v>
      </c>
      <c r="CJ286" s="873">
        <v>0</v>
      </c>
      <c r="CK286" s="873">
        <v>0</v>
      </c>
      <c r="CL286" s="873">
        <v>0</v>
      </c>
      <c r="CM286" s="873">
        <v>-1246419</v>
      </c>
      <c r="CN286" s="873">
        <v>-122714</v>
      </c>
      <c r="CO286" s="873">
        <v>-1369133</v>
      </c>
      <c r="CP286" s="873">
        <v>96187</v>
      </c>
      <c r="CQ286" s="873">
        <v>2220</v>
      </c>
      <c r="CR286" s="873">
        <v>98407</v>
      </c>
      <c r="CS286" s="873">
        <v>-1150232</v>
      </c>
      <c r="CT286" s="873">
        <v>-120494</v>
      </c>
      <c r="CU286" s="873">
        <v>-1270726</v>
      </c>
      <c r="CV286" s="873">
        <v>-172886</v>
      </c>
      <c r="CW286" s="873">
        <v>-348</v>
      </c>
      <c r="CX286" s="873">
        <v>-173234</v>
      </c>
      <c r="CY286" s="873">
        <v>-3527</v>
      </c>
      <c r="CZ286" s="873">
        <v>0</v>
      </c>
      <c r="DA286" s="873">
        <v>-3527</v>
      </c>
      <c r="DB286" s="873">
        <v>-6290</v>
      </c>
      <c r="DC286" s="873">
        <v>0</v>
      </c>
      <c r="DD286" s="873">
        <v>-6290</v>
      </c>
      <c r="DE286" s="873">
        <v>0</v>
      </c>
      <c r="DF286" s="873">
        <v>0</v>
      </c>
      <c r="DG286" s="873">
        <v>0</v>
      </c>
      <c r="DH286" s="873">
        <v>-6589</v>
      </c>
      <c r="DI286" s="873">
        <v>0</v>
      </c>
      <c r="DJ286" s="873">
        <v>-6589</v>
      </c>
      <c r="DK286" s="873">
        <v>0</v>
      </c>
      <c r="DL286" s="873">
        <v>0</v>
      </c>
      <c r="DM286" s="873">
        <v>0</v>
      </c>
      <c r="DN286" s="873">
        <v>0</v>
      </c>
      <c r="DO286" s="873">
        <v>0</v>
      </c>
      <c r="DP286" s="873">
        <v>0</v>
      </c>
      <c r="DQ286" s="873">
        <v>0</v>
      </c>
      <c r="DR286" s="873">
        <v>0</v>
      </c>
      <c r="DS286" s="873">
        <v>0</v>
      </c>
      <c r="DT286" s="873">
        <v>0</v>
      </c>
      <c r="DU286" s="873">
        <v>0</v>
      </c>
      <c r="DV286" s="873">
        <v>0</v>
      </c>
      <c r="DW286" s="873">
        <v>0</v>
      </c>
      <c r="DX286" s="873">
        <v>0</v>
      </c>
      <c r="DY286" s="873">
        <v>0</v>
      </c>
      <c r="DZ286" s="873">
        <v>0</v>
      </c>
      <c r="EA286" s="873">
        <v>-684298</v>
      </c>
      <c r="EB286" s="873">
        <v>-684298</v>
      </c>
      <c r="EC286" s="873">
        <v>0</v>
      </c>
      <c r="ED286" s="873">
        <v>8047</v>
      </c>
      <c r="EE286" s="873">
        <v>8047</v>
      </c>
      <c r="EF286" s="873">
        <v>-676251</v>
      </c>
      <c r="EG286" s="873">
        <v>0</v>
      </c>
      <c r="EH286" s="873">
        <v>-189292</v>
      </c>
      <c r="EI286" s="873">
        <v>-676599</v>
      </c>
      <c r="EJ286" s="873">
        <v>-865891</v>
      </c>
      <c r="EK286" s="873">
        <v>0</v>
      </c>
      <c r="EL286" s="873">
        <v>0</v>
      </c>
      <c r="EM286" s="873">
        <v>0</v>
      </c>
      <c r="EN286" s="873">
        <v>0</v>
      </c>
      <c r="EO286" s="873">
        <v>0</v>
      </c>
      <c r="EP286" s="873">
        <v>0</v>
      </c>
      <c r="EQ286" s="873">
        <v>2300</v>
      </c>
      <c r="ER286" s="873">
        <v>0</v>
      </c>
      <c r="ES286" s="873">
        <v>2300</v>
      </c>
      <c r="ET286" s="873">
        <v>0</v>
      </c>
      <c r="EU286" s="873">
        <v>0</v>
      </c>
      <c r="EV286" s="873">
        <v>0</v>
      </c>
      <c r="EW286" s="873">
        <v>0</v>
      </c>
      <c r="EX286" s="873">
        <v>0</v>
      </c>
      <c r="EY286" s="873">
        <v>0</v>
      </c>
      <c r="EZ286" s="873">
        <v>0</v>
      </c>
      <c r="FA286" s="873">
        <v>0</v>
      </c>
      <c r="FB286" s="873">
        <v>0</v>
      </c>
      <c r="FC286" s="873">
        <v>-21874</v>
      </c>
      <c r="FD286" s="873">
        <v>0</v>
      </c>
      <c r="FE286" s="873">
        <v>-21874</v>
      </c>
      <c r="FF286" s="873">
        <v>77</v>
      </c>
      <c r="FG286" s="873">
        <v>0</v>
      </c>
      <c r="FH286" s="873">
        <v>77</v>
      </c>
      <c r="FI286" s="873">
        <v>0</v>
      </c>
      <c r="FJ286" s="873">
        <v>0</v>
      </c>
      <c r="FK286" s="873">
        <v>0</v>
      </c>
      <c r="FL286" s="873">
        <v>0</v>
      </c>
      <c r="FM286" s="873">
        <v>0</v>
      </c>
      <c r="FN286" s="873">
        <v>0</v>
      </c>
      <c r="FO286" s="873">
        <v>-28941</v>
      </c>
      <c r="FP286" s="873">
        <v>0</v>
      </c>
      <c r="FQ286" s="873">
        <v>-28941</v>
      </c>
      <c r="FR286" s="873">
        <v>8818</v>
      </c>
      <c r="FS286" s="873">
        <v>0</v>
      </c>
      <c r="FT286" s="873">
        <v>8818</v>
      </c>
      <c r="FU286" s="873">
        <v>0</v>
      </c>
      <c r="FV286" s="873">
        <v>0</v>
      </c>
      <c r="FW286" s="873">
        <v>0</v>
      </c>
      <c r="FX286" s="873">
        <v>11355</v>
      </c>
      <c r="FY286" s="873">
        <v>0</v>
      </c>
      <c r="FZ286" s="873">
        <v>11355</v>
      </c>
      <c r="GA286" s="873">
        <v>2000</v>
      </c>
      <c r="GB286" s="873">
        <v>0</v>
      </c>
      <c r="GC286" s="873">
        <v>2000</v>
      </c>
      <c r="GD286" s="873">
        <v>-15588991</v>
      </c>
      <c r="GE286" s="873">
        <v>-614459</v>
      </c>
      <c r="GF286" s="873">
        <v>-16203450</v>
      </c>
      <c r="GG286" s="873">
        <v>-66712</v>
      </c>
      <c r="GH286" s="873">
        <v>0</v>
      </c>
      <c r="GI286" s="873">
        <v>-66712</v>
      </c>
      <c r="GJ286" s="873">
        <v>-192297</v>
      </c>
      <c r="GK286" s="873">
        <v>-23952</v>
      </c>
      <c r="GL286" s="873">
        <v>-216249</v>
      </c>
      <c r="GM286" s="873">
        <v>-15874265</v>
      </c>
      <c r="GN286" s="873">
        <v>-638411</v>
      </c>
      <c r="GO286" s="873">
        <v>-16512676</v>
      </c>
      <c r="GP286" s="873">
        <v>0</v>
      </c>
      <c r="GQ286" s="873">
        <v>0</v>
      </c>
      <c r="GR286" s="873">
        <v>0</v>
      </c>
      <c r="GS286" s="873">
        <v>0</v>
      </c>
      <c r="GT286" s="873">
        <v>0</v>
      </c>
      <c r="GU286" s="873">
        <v>0</v>
      </c>
      <c r="GV286" s="873">
        <v>0</v>
      </c>
      <c r="GW286" s="873">
        <v>0</v>
      </c>
      <c r="GX286" s="873">
        <v>0</v>
      </c>
      <c r="GY286" s="873">
        <v>67972005</v>
      </c>
      <c r="GZ286" s="873">
        <v>5141586</v>
      </c>
      <c r="HA286" s="873">
        <v>73113591</v>
      </c>
      <c r="HB286" s="873">
        <v>2182418</v>
      </c>
      <c r="HC286" s="873">
        <v>-2882</v>
      </c>
      <c r="HD286" s="873">
        <v>2179536</v>
      </c>
      <c r="HE286" s="873">
        <v>-7909560</v>
      </c>
      <c r="HF286" s="873">
        <v>-46732</v>
      </c>
      <c r="HG286" s="873">
        <v>-7956292</v>
      </c>
      <c r="HH286" s="873">
        <v>-1150232</v>
      </c>
      <c r="HI286" s="873">
        <v>-120494</v>
      </c>
      <c r="HJ286" s="873">
        <v>-1270726</v>
      </c>
      <c r="HK286" s="873">
        <v>-189292</v>
      </c>
      <c r="HL286" s="873">
        <v>-676599</v>
      </c>
      <c r="HM286" s="873">
        <v>-865891</v>
      </c>
      <c r="HN286" s="873">
        <v>-15874265</v>
      </c>
      <c r="HO286" s="873">
        <v>-638411</v>
      </c>
      <c r="HP286" s="873">
        <v>-16512676</v>
      </c>
      <c r="HQ286" s="873">
        <v>0</v>
      </c>
      <c r="HR286" s="873">
        <v>0</v>
      </c>
      <c r="HS286" s="873">
        <v>0</v>
      </c>
      <c r="HT286" s="873">
        <v>-22940931</v>
      </c>
      <c r="HU286" s="873">
        <v>-1485118</v>
      </c>
      <c r="HV286" s="873">
        <v>-24426049</v>
      </c>
      <c r="HW286" s="873">
        <v>45031074</v>
      </c>
      <c r="HX286" s="873">
        <v>3656468</v>
      </c>
      <c r="HY286" s="873">
        <v>48687542</v>
      </c>
      <c r="HZ286" s="870" t="s">
        <v>700</v>
      </c>
      <c r="IA286" s="870" t="s">
        <v>687</v>
      </c>
      <c r="IB286" s="870" t="s">
        <v>1907</v>
      </c>
      <c r="IC286" s="870" t="s">
        <v>2735</v>
      </c>
      <c r="ID286" s="870" t="s">
        <v>3022</v>
      </c>
    </row>
    <row r="287" spans="1:238" x14ac:dyDescent="0.2">
      <c r="A287" s="870" t="s">
        <v>3069</v>
      </c>
      <c r="B287" s="870" t="s">
        <v>618</v>
      </c>
      <c r="C287" s="870" t="s">
        <v>617</v>
      </c>
      <c r="D287" s="873">
        <v>163116046</v>
      </c>
      <c r="E287" s="873">
        <v>132816</v>
      </c>
      <c r="F287" s="873">
        <v>163248862</v>
      </c>
      <c r="G287" s="873">
        <v>-2262140</v>
      </c>
      <c r="H287" s="873">
        <v>-1994</v>
      </c>
      <c r="I287" s="873">
        <v>-2264134</v>
      </c>
      <c r="J287" s="873">
        <v>-585403</v>
      </c>
      <c r="K287" s="873">
        <v>0</v>
      </c>
      <c r="L287" s="873">
        <v>-585403</v>
      </c>
      <c r="M287" s="873">
        <v>0</v>
      </c>
      <c r="N287" s="873">
        <v>0</v>
      </c>
      <c r="O287" s="873">
        <v>0</v>
      </c>
      <c r="P287" s="873">
        <v>1842997</v>
      </c>
      <c r="Q287" s="873">
        <v>0</v>
      </c>
      <c r="R287" s="873">
        <v>1842997</v>
      </c>
      <c r="S287" s="873">
        <v>0</v>
      </c>
      <c r="T287" s="873">
        <v>0</v>
      </c>
      <c r="U287" s="873">
        <v>0</v>
      </c>
      <c r="V287" s="873">
        <v>1257594</v>
      </c>
      <c r="W287" s="873">
        <v>0</v>
      </c>
      <c r="X287" s="873">
        <v>1257594</v>
      </c>
      <c r="Y287" s="873">
        <v>-14269352</v>
      </c>
      <c r="Z287" s="873">
        <v>0</v>
      </c>
      <c r="AA287" s="873">
        <v>-14269352</v>
      </c>
      <c r="AB287" s="873">
        <v>0</v>
      </c>
      <c r="AC287" s="873">
        <v>0</v>
      </c>
      <c r="AD287" s="873">
        <v>0</v>
      </c>
      <c r="AE287" s="873">
        <v>-490503</v>
      </c>
      <c r="AF287" s="873">
        <v>0</v>
      </c>
      <c r="AG287" s="873">
        <v>-490503</v>
      </c>
      <c r="AH287" s="873">
        <v>-7942</v>
      </c>
      <c r="AI287" s="873">
        <v>0</v>
      </c>
      <c r="AJ287" s="873">
        <v>-7942</v>
      </c>
      <c r="AK287" s="873">
        <v>0</v>
      </c>
      <c r="AL287" s="873">
        <v>0</v>
      </c>
      <c r="AM287" s="873">
        <v>0</v>
      </c>
      <c r="AN287" s="873">
        <v>-19025</v>
      </c>
      <c r="AO287" s="873">
        <v>0</v>
      </c>
      <c r="AP287" s="873">
        <v>-19025</v>
      </c>
      <c r="AQ287" s="873">
        <v>0</v>
      </c>
      <c r="AR287" s="873">
        <v>0</v>
      </c>
      <c r="AS287" s="873">
        <v>0</v>
      </c>
      <c r="AT287" s="873">
        <v>-463536</v>
      </c>
      <c r="AU287" s="873">
        <v>0</v>
      </c>
      <c r="AV287" s="873">
        <v>-463536</v>
      </c>
      <c r="AW287" s="873">
        <v>0</v>
      </c>
      <c r="AX287" s="873">
        <v>0</v>
      </c>
      <c r="AY287" s="873">
        <v>0</v>
      </c>
      <c r="AZ287" s="873">
        <v>3153507</v>
      </c>
      <c r="BA287" s="873">
        <v>0</v>
      </c>
      <c r="BB287" s="873">
        <v>3153507</v>
      </c>
      <c r="BC287" s="873">
        <v>235506</v>
      </c>
      <c r="BD287" s="873">
        <v>0</v>
      </c>
      <c r="BE287" s="873">
        <v>235506</v>
      </c>
      <c r="BF287" s="873">
        <v>-8262388</v>
      </c>
      <c r="BG287" s="873">
        <v>0</v>
      </c>
      <c r="BH287" s="873">
        <v>-8262388</v>
      </c>
      <c r="BI287" s="873">
        <v>-264040</v>
      </c>
      <c r="BJ287" s="873">
        <v>0</v>
      </c>
      <c r="BK287" s="873">
        <v>-264040</v>
      </c>
      <c r="BL287" s="873">
        <v>-114570</v>
      </c>
      <c r="BM287" s="873">
        <v>0</v>
      </c>
      <c r="BN287" s="873">
        <v>-114570</v>
      </c>
      <c r="BO287" s="873">
        <v>0</v>
      </c>
      <c r="BP287" s="873">
        <v>0</v>
      </c>
      <c r="BQ287" s="873">
        <v>0</v>
      </c>
      <c r="BR287" s="873">
        <v>-12539</v>
      </c>
      <c r="BS287" s="873">
        <v>0</v>
      </c>
      <c r="BT287" s="873">
        <v>-12539</v>
      </c>
      <c r="BU287" s="873">
        <v>0</v>
      </c>
      <c r="BV287" s="873">
        <v>0</v>
      </c>
      <c r="BW287" s="873">
        <v>0</v>
      </c>
      <c r="BX287" s="873">
        <v>0</v>
      </c>
      <c r="BY287" s="873">
        <v>0</v>
      </c>
      <c r="BZ287" s="873">
        <v>0</v>
      </c>
      <c r="CA287" s="873">
        <v>0</v>
      </c>
      <c r="CB287" s="873">
        <v>0</v>
      </c>
      <c r="CC287" s="873">
        <v>0</v>
      </c>
      <c r="CD287" s="873">
        <v>-20024379</v>
      </c>
      <c r="CE287" s="873">
        <v>0</v>
      </c>
      <c r="CF287" s="873">
        <v>-20024379</v>
      </c>
      <c r="CG287" s="873">
        <v>-43700</v>
      </c>
      <c r="CH287" s="873">
        <v>0</v>
      </c>
      <c r="CI287" s="873">
        <v>-43700</v>
      </c>
      <c r="CJ287" s="873">
        <v>0</v>
      </c>
      <c r="CK287" s="873">
        <v>0</v>
      </c>
      <c r="CL287" s="873">
        <v>0</v>
      </c>
      <c r="CM287" s="873">
        <v>-4021073</v>
      </c>
      <c r="CN287" s="873">
        <v>0</v>
      </c>
      <c r="CO287" s="873">
        <v>-4021073</v>
      </c>
      <c r="CP287" s="873">
        <v>219475</v>
      </c>
      <c r="CQ287" s="873">
        <v>0</v>
      </c>
      <c r="CR287" s="873">
        <v>219475</v>
      </c>
      <c r="CS287" s="873">
        <v>-3845298</v>
      </c>
      <c r="CT287" s="873">
        <v>0</v>
      </c>
      <c r="CU287" s="873">
        <v>-3845298</v>
      </c>
      <c r="CV287" s="873">
        <v>-664739</v>
      </c>
      <c r="CW287" s="873">
        <v>0</v>
      </c>
      <c r="CX287" s="873">
        <v>-664739</v>
      </c>
      <c r="CY287" s="873">
        <v>-43334</v>
      </c>
      <c r="CZ287" s="873">
        <v>0</v>
      </c>
      <c r="DA287" s="873">
        <v>-43334</v>
      </c>
      <c r="DB287" s="873">
        <v>-387396</v>
      </c>
      <c r="DC287" s="873">
        <v>0</v>
      </c>
      <c r="DD287" s="873">
        <v>-387396</v>
      </c>
      <c r="DE287" s="873">
        <v>6353</v>
      </c>
      <c r="DF287" s="873">
        <v>0</v>
      </c>
      <c r="DG287" s="873">
        <v>6353</v>
      </c>
      <c r="DH287" s="873">
        <v>-20681</v>
      </c>
      <c r="DI287" s="873">
        <v>0</v>
      </c>
      <c r="DJ287" s="873">
        <v>-20681</v>
      </c>
      <c r="DK287" s="873">
        <v>0</v>
      </c>
      <c r="DL287" s="873">
        <v>0</v>
      </c>
      <c r="DM287" s="873">
        <v>0</v>
      </c>
      <c r="DN287" s="873">
        <v>0</v>
      </c>
      <c r="DO287" s="873">
        <v>0</v>
      </c>
      <c r="DP287" s="873">
        <v>0</v>
      </c>
      <c r="DQ287" s="873">
        <v>0</v>
      </c>
      <c r="DR287" s="873">
        <v>0</v>
      </c>
      <c r="DS287" s="873">
        <v>0</v>
      </c>
      <c r="DT287" s="873">
        <v>0</v>
      </c>
      <c r="DU287" s="873">
        <v>0</v>
      </c>
      <c r="DV287" s="873">
        <v>0</v>
      </c>
      <c r="DW287" s="873">
        <v>0</v>
      </c>
      <c r="DX287" s="873">
        <v>0</v>
      </c>
      <c r="DY287" s="873">
        <v>0</v>
      </c>
      <c r="DZ287" s="873">
        <v>0</v>
      </c>
      <c r="EA287" s="873">
        <v>-112040</v>
      </c>
      <c r="EB287" s="873">
        <v>-112040</v>
      </c>
      <c r="EC287" s="873">
        <v>0</v>
      </c>
      <c r="ED287" s="873">
        <v>0</v>
      </c>
      <c r="EE287" s="873">
        <v>0</v>
      </c>
      <c r="EF287" s="873">
        <v>-112040</v>
      </c>
      <c r="EG287" s="873">
        <v>0</v>
      </c>
      <c r="EH287" s="873">
        <v>-1109797</v>
      </c>
      <c r="EI287" s="873">
        <v>-112040</v>
      </c>
      <c r="EJ287" s="873">
        <v>-1221837</v>
      </c>
      <c r="EK287" s="873">
        <v>0</v>
      </c>
      <c r="EL287" s="873">
        <v>0</v>
      </c>
      <c r="EM287" s="873">
        <v>0</v>
      </c>
      <c r="EN287" s="873">
        <v>0</v>
      </c>
      <c r="EO287" s="873">
        <v>0</v>
      </c>
      <c r="EP287" s="873">
        <v>0</v>
      </c>
      <c r="EQ287" s="873">
        <v>0</v>
      </c>
      <c r="ER287" s="873">
        <v>0</v>
      </c>
      <c r="ES287" s="873">
        <v>0</v>
      </c>
      <c r="ET287" s="873">
        <v>0</v>
      </c>
      <c r="EU287" s="873">
        <v>0</v>
      </c>
      <c r="EV287" s="873">
        <v>0</v>
      </c>
      <c r="EW287" s="873">
        <v>0</v>
      </c>
      <c r="EX287" s="873">
        <v>0</v>
      </c>
      <c r="EY287" s="873">
        <v>0</v>
      </c>
      <c r="EZ287" s="873">
        <v>10136</v>
      </c>
      <c r="FA287" s="873">
        <v>0</v>
      </c>
      <c r="FB287" s="873">
        <v>10136</v>
      </c>
      <c r="FC287" s="873">
        <v>0</v>
      </c>
      <c r="FD287" s="873">
        <v>0</v>
      </c>
      <c r="FE287" s="873">
        <v>0</v>
      </c>
      <c r="FF287" s="873">
        <v>0</v>
      </c>
      <c r="FG287" s="873">
        <v>0</v>
      </c>
      <c r="FH287" s="873">
        <v>0</v>
      </c>
      <c r="FI287" s="873">
        <v>-1000</v>
      </c>
      <c r="FJ287" s="873">
        <v>0</v>
      </c>
      <c r="FK287" s="873">
        <v>-1000</v>
      </c>
      <c r="FL287" s="873">
        <v>-477</v>
      </c>
      <c r="FM287" s="873">
        <v>0</v>
      </c>
      <c r="FN287" s="873">
        <v>-477</v>
      </c>
      <c r="FO287" s="873">
        <v>-77305</v>
      </c>
      <c r="FP287" s="873">
        <v>0</v>
      </c>
      <c r="FQ287" s="873">
        <v>-77305</v>
      </c>
      <c r="FR287" s="873">
        <v>5170</v>
      </c>
      <c r="FS287" s="873">
        <v>0</v>
      </c>
      <c r="FT287" s="873">
        <v>5170</v>
      </c>
      <c r="FU287" s="873">
        <v>-9772</v>
      </c>
      <c r="FV287" s="873">
        <v>0</v>
      </c>
      <c r="FW287" s="873">
        <v>-9772</v>
      </c>
      <c r="FX287" s="873">
        <v>94761</v>
      </c>
      <c r="FY287" s="873">
        <v>0</v>
      </c>
      <c r="FZ287" s="873">
        <v>94761</v>
      </c>
      <c r="GA287" s="873">
        <v>0</v>
      </c>
      <c r="GB287" s="873">
        <v>0</v>
      </c>
      <c r="GC287" s="873">
        <v>0</v>
      </c>
      <c r="GD287" s="873">
        <v>-44922014</v>
      </c>
      <c r="GE287" s="873">
        <v>0</v>
      </c>
      <c r="GF287" s="873">
        <v>-44922014</v>
      </c>
      <c r="GG287" s="873">
        <v>-202913</v>
      </c>
      <c r="GH287" s="873">
        <v>0</v>
      </c>
      <c r="GI287" s="873">
        <v>-202913</v>
      </c>
      <c r="GJ287" s="873">
        <v>-367377</v>
      </c>
      <c r="GK287" s="873">
        <v>0</v>
      </c>
      <c r="GL287" s="873">
        <v>-367377</v>
      </c>
      <c r="GM287" s="873">
        <v>-45470791</v>
      </c>
      <c r="GN287" s="873">
        <v>0</v>
      </c>
      <c r="GO287" s="873">
        <v>-45470791</v>
      </c>
      <c r="GP287" s="873">
        <v>0</v>
      </c>
      <c r="GQ287" s="873">
        <v>0</v>
      </c>
      <c r="GR287" s="873">
        <v>0</v>
      </c>
      <c r="GS287" s="873">
        <v>0</v>
      </c>
      <c r="GT287" s="873">
        <v>0</v>
      </c>
      <c r="GU287" s="873">
        <v>0</v>
      </c>
      <c r="GV287" s="873">
        <v>0</v>
      </c>
      <c r="GW287" s="873">
        <v>0</v>
      </c>
      <c r="GX287" s="873">
        <v>0</v>
      </c>
      <c r="GY287" s="873">
        <v>160853906</v>
      </c>
      <c r="GZ287" s="873">
        <v>130822</v>
      </c>
      <c r="HA287" s="873">
        <v>160984728</v>
      </c>
      <c r="HB287" s="873">
        <v>1257594</v>
      </c>
      <c r="HC287" s="873">
        <v>0</v>
      </c>
      <c r="HD287" s="873">
        <v>1257594</v>
      </c>
      <c r="HE287" s="873">
        <v>-20024379</v>
      </c>
      <c r="HF287" s="873">
        <v>0</v>
      </c>
      <c r="HG287" s="873">
        <v>-20024379</v>
      </c>
      <c r="HH287" s="873">
        <v>-3845298</v>
      </c>
      <c r="HI287" s="873">
        <v>0</v>
      </c>
      <c r="HJ287" s="873">
        <v>-3845298</v>
      </c>
      <c r="HK287" s="873">
        <v>-1109797</v>
      </c>
      <c r="HL287" s="873">
        <v>-112040</v>
      </c>
      <c r="HM287" s="873">
        <v>-1221837</v>
      </c>
      <c r="HN287" s="873">
        <v>-45470791</v>
      </c>
      <c r="HO287" s="873">
        <v>0</v>
      </c>
      <c r="HP287" s="873">
        <v>-45470791</v>
      </c>
      <c r="HQ287" s="873">
        <v>0</v>
      </c>
      <c r="HR287" s="873">
        <v>0</v>
      </c>
      <c r="HS287" s="873">
        <v>0</v>
      </c>
      <c r="HT287" s="873">
        <v>-69192671</v>
      </c>
      <c r="HU287" s="873">
        <v>-112040</v>
      </c>
      <c r="HV287" s="873">
        <v>-69304711</v>
      </c>
      <c r="HW287" s="873">
        <v>91661235</v>
      </c>
      <c r="HX287" s="873">
        <v>18782</v>
      </c>
      <c r="HY287" s="873">
        <v>91680017</v>
      </c>
      <c r="HZ287" s="870" t="s">
        <v>690</v>
      </c>
      <c r="IA287" s="870" t="s">
        <v>711</v>
      </c>
      <c r="IB287" s="870" t="s">
        <v>1909</v>
      </c>
      <c r="IC287" s="870" t="s">
        <v>2739</v>
      </c>
      <c r="ID287" s="870" t="s">
        <v>3023</v>
      </c>
    </row>
    <row r="288" spans="1:238" x14ac:dyDescent="0.2">
      <c r="A288" s="870" t="s">
        <v>3069</v>
      </c>
      <c r="B288" s="870" t="s">
        <v>620</v>
      </c>
      <c r="C288" s="870" t="s">
        <v>619</v>
      </c>
      <c r="D288" s="873">
        <v>94358404</v>
      </c>
      <c r="E288" s="873">
        <v>246621</v>
      </c>
      <c r="F288" s="873">
        <v>94605025</v>
      </c>
      <c r="G288" s="873">
        <v>-3489607</v>
      </c>
      <c r="H288" s="873">
        <v>21350</v>
      </c>
      <c r="I288" s="873">
        <v>-3468257</v>
      </c>
      <c r="J288" s="873">
        <v>-582415</v>
      </c>
      <c r="K288" s="873">
        <v>-1679</v>
      </c>
      <c r="L288" s="873">
        <v>-584094</v>
      </c>
      <c r="M288" s="873">
        <v>261807</v>
      </c>
      <c r="N288" s="873">
        <v>0</v>
      </c>
      <c r="O288" s="873">
        <v>261807</v>
      </c>
      <c r="P288" s="873">
        <v>492925</v>
      </c>
      <c r="Q288" s="873">
        <v>0</v>
      </c>
      <c r="R288" s="873">
        <v>492925</v>
      </c>
      <c r="S288" s="873">
        <v>359318</v>
      </c>
      <c r="T288" s="873">
        <v>0</v>
      </c>
      <c r="U288" s="873">
        <v>359318</v>
      </c>
      <c r="V288" s="873">
        <v>531635</v>
      </c>
      <c r="W288" s="873">
        <v>-1679</v>
      </c>
      <c r="X288" s="873">
        <v>529956</v>
      </c>
      <c r="Y288" s="873">
        <v>-10533894</v>
      </c>
      <c r="Z288" s="873">
        <v>-1415</v>
      </c>
      <c r="AA288" s="873">
        <v>-10535309</v>
      </c>
      <c r="AB288" s="873">
        <v>-30087</v>
      </c>
      <c r="AC288" s="873">
        <v>0</v>
      </c>
      <c r="AD288" s="873">
        <v>-30087</v>
      </c>
      <c r="AE288" s="873">
        <v>-253720</v>
      </c>
      <c r="AF288" s="873">
        <v>0</v>
      </c>
      <c r="AG288" s="873">
        <v>-253720</v>
      </c>
      <c r="AH288" s="873">
        <v>-3505</v>
      </c>
      <c r="AI288" s="873">
        <v>0</v>
      </c>
      <c r="AJ288" s="873">
        <v>-3505</v>
      </c>
      <c r="AK288" s="873">
        <v>0</v>
      </c>
      <c r="AL288" s="873">
        <v>0</v>
      </c>
      <c r="AM288" s="873">
        <v>0</v>
      </c>
      <c r="AN288" s="873">
        <v>11921</v>
      </c>
      <c r="AO288" s="873">
        <v>0</v>
      </c>
      <c r="AP288" s="873">
        <v>11921</v>
      </c>
      <c r="AQ288" s="873">
        <v>2377</v>
      </c>
      <c r="AR288" s="873">
        <v>0</v>
      </c>
      <c r="AS288" s="873">
        <v>2377</v>
      </c>
      <c r="AT288" s="873">
        <v>-262136</v>
      </c>
      <c r="AU288" s="873">
        <v>0</v>
      </c>
      <c r="AV288" s="873">
        <v>-262136</v>
      </c>
      <c r="AW288" s="873">
        <v>-8041</v>
      </c>
      <c r="AX288" s="873">
        <v>0</v>
      </c>
      <c r="AY288" s="873">
        <v>-8041</v>
      </c>
      <c r="AZ288" s="873">
        <v>1688147</v>
      </c>
      <c r="BA288" s="873">
        <v>2132</v>
      </c>
      <c r="BB288" s="873">
        <v>1690279</v>
      </c>
      <c r="BC288" s="873">
        <v>22331</v>
      </c>
      <c r="BD288" s="873">
        <v>0</v>
      </c>
      <c r="BE288" s="873">
        <v>22331</v>
      </c>
      <c r="BF288" s="873">
        <v>-6035996</v>
      </c>
      <c r="BG288" s="873">
        <v>0</v>
      </c>
      <c r="BH288" s="873">
        <v>-6035996</v>
      </c>
      <c r="BI288" s="873">
        <v>-141190</v>
      </c>
      <c r="BJ288" s="873">
        <v>0</v>
      </c>
      <c r="BK288" s="873">
        <v>-141190</v>
      </c>
      <c r="BL288" s="873">
        <v>-54555</v>
      </c>
      <c r="BM288" s="873">
        <v>0</v>
      </c>
      <c r="BN288" s="873">
        <v>-54555</v>
      </c>
      <c r="BO288" s="873">
        <v>0</v>
      </c>
      <c r="BP288" s="873">
        <v>0</v>
      </c>
      <c r="BQ288" s="873">
        <v>0</v>
      </c>
      <c r="BR288" s="873">
        <v>0</v>
      </c>
      <c r="BS288" s="873">
        <v>0</v>
      </c>
      <c r="BT288" s="873">
        <v>0</v>
      </c>
      <c r="BU288" s="873">
        <v>0</v>
      </c>
      <c r="BV288" s="873">
        <v>0</v>
      </c>
      <c r="BW288" s="873">
        <v>0</v>
      </c>
      <c r="BX288" s="873">
        <v>0</v>
      </c>
      <c r="BY288" s="873">
        <v>0</v>
      </c>
      <c r="BZ288" s="873">
        <v>0</v>
      </c>
      <c r="CA288" s="873">
        <v>0</v>
      </c>
      <c r="CB288" s="873">
        <v>0</v>
      </c>
      <c r="CC288" s="873">
        <v>0</v>
      </c>
      <c r="CD288" s="873">
        <v>-15308877</v>
      </c>
      <c r="CE288" s="873">
        <v>717</v>
      </c>
      <c r="CF288" s="873">
        <v>-15308160</v>
      </c>
      <c r="CG288" s="873">
        <v>0</v>
      </c>
      <c r="CH288" s="873">
        <v>0</v>
      </c>
      <c r="CI288" s="873">
        <v>0</v>
      </c>
      <c r="CJ288" s="873">
        <v>-549</v>
      </c>
      <c r="CK288" s="873">
        <v>0</v>
      </c>
      <c r="CL288" s="873">
        <v>-549</v>
      </c>
      <c r="CM288" s="873">
        <v>-2547754</v>
      </c>
      <c r="CN288" s="873">
        <v>0</v>
      </c>
      <c r="CO288" s="873">
        <v>-2547754</v>
      </c>
      <c r="CP288" s="873">
        <v>7605</v>
      </c>
      <c r="CQ288" s="873">
        <v>0</v>
      </c>
      <c r="CR288" s="873">
        <v>7605</v>
      </c>
      <c r="CS288" s="873">
        <v>-2540698</v>
      </c>
      <c r="CT288" s="873">
        <v>0</v>
      </c>
      <c r="CU288" s="873">
        <v>-2540698</v>
      </c>
      <c r="CV288" s="873">
        <v>-153062</v>
      </c>
      <c r="CW288" s="873">
        <v>0</v>
      </c>
      <c r="CX288" s="873">
        <v>-153062</v>
      </c>
      <c r="CY288" s="873">
        <v>497</v>
      </c>
      <c r="CZ288" s="873">
        <v>0</v>
      </c>
      <c r="DA288" s="873">
        <v>497</v>
      </c>
      <c r="DB288" s="873">
        <v>-25513</v>
      </c>
      <c r="DC288" s="873">
        <v>0</v>
      </c>
      <c r="DD288" s="873">
        <v>-25513</v>
      </c>
      <c r="DE288" s="873">
        <v>280</v>
      </c>
      <c r="DF288" s="873">
        <v>0</v>
      </c>
      <c r="DG288" s="873">
        <v>280</v>
      </c>
      <c r="DH288" s="873">
        <v>-3590</v>
      </c>
      <c r="DI288" s="873">
        <v>0</v>
      </c>
      <c r="DJ288" s="873">
        <v>-3590</v>
      </c>
      <c r="DK288" s="873">
        <v>0</v>
      </c>
      <c r="DL288" s="873">
        <v>0</v>
      </c>
      <c r="DM288" s="873">
        <v>0</v>
      </c>
      <c r="DN288" s="873">
        <v>0</v>
      </c>
      <c r="DO288" s="873">
        <v>0</v>
      </c>
      <c r="DP288" s="873">
        <v>0</v>
      </c>
      <c r="DQ288" s="873">
        <v>0</v>
      </c>
      <c r="DR288" s="873">
        <v>0</v>
      </c>
      <c r="DS288" s="873">
        <v>0</v>
      </c>
      <c r="DT288" s="873">
        <v>0</v>
      </c>
      <c r="DU288" s="873">
        <v>0</v>
      </c>
      <c r="DV288" s="873">
        <v>0</v>
      </c>
      <c r="DW288" s="873">
        <v>0</v>
      </c>
      <c r="DX288" s="873">
        <v>0</v>
      </c>
      <c r="DY288" s="873">
        <v>0</v>
      </c>
      <c r="DZ288" s="873">
        <v>0</v>
      </c>
      <c r="EA288" s="873">
        <v>-46033</v>
      </c>
      <c r="EB288" s="873">
        <v>-46033</v>
      </c>
      <c r="EC288" s="873">
        <v>0</v>
      </c>
      <c r="ED288" s="873">
        <v>-25866</v>
      </c>
      <c r="EE288" s="873">
        <v>-25866</v>
      </c>
      <c r="EF288" s="873">
        <v>-71899</v>
      </c>
      <c r="EG288" s="873">
        <v>0</v>
      </c>
      <c r="EH288" s="873">
        <v>-181388</v>
      </c>
      <c r="EI288" s="873">
        <v>-71899</v>
      </c>
      <c r="EJ288" s="873">
        <v>-253287</v>
      </c>
      <c r="EK288" s="873">
        <v>0</v>
      </c>
      <c r="EL288" s="873">
        <v>0</v>
      </c>
      <c r="EM288" s="873">
        <v>0</v>
      </c>
      <c r="EN288" s="873">
        <v>0</v>
      </c>
      <c r="EO288" s="873">
        <v>0</v>
      </c>
      <c r="EP288" s="873">
        <v>0</v>
      </c>
      <c r="EQ288" s="873">
        <v>2465</v>
      </c>
      <c r="ER288" s="873">
        <v>0</v>
      </c>
      <c r="ES288" s="873">
        <v>2465</v>
      </c>
      <c r="ET288" s="873">
        <v>0</v>
      </c>
      <c r="EU288" s="873">
        <v>0</v>
      </c>
      <c r="EV288" s="873">
        <v>0</v>
      </c>
      <c r="EW288" s="873">
        <v>0</v>
      </c>
      <c r="EX288" s="873">
        <v>0</v>
      </c>
      <c r="EY288" s="873">
        <v>0</v>
      </c>
      <c r="EZ288" s="873">
        <v>0</v>
      </c>
      <c r="FA288" s="873">
        <v>0</v>
      </c>
      <c r="FB288" s="873">
        <v>0</v>
      </c>
      <c r="FC288" s="873">
        <v>0</v>
      </c>
      <c r="FD288" s="873">
        <v>0</v>
      </c>
      <c r="FE288" s="873">
        <v>0</v>
      </c>
      <c r="FF288" s="873">
        <v>0</v>
      </c>
      <c r="FG288" s="873">
        <v>0</v>
      </c>
      <c r="FH288" s="873">
        <v>0</v>
      </c>
      <c r="FI288" s="873">
        <v>0</v>
      </c>
      <c r="FJ288" s="873">
        <v>0</v>
      </c>
      <c r="FK288" s="873">
        <v>0</v>
      </c>
      <c r="FL288" s="873">
        <v>0</v>
      </c>
      <c r="FM288" s="873">
        <v>0</v>
      </c>
      <c r="FN288" s="873">
        <v>0</v>
      </c>
      <c r="FO288" s="873">
        <v>-17570</v>
      </c>
      <c r="FP288" s="873">
        <v>0</v>
      </c>
      <c r="FQ288" s="873">
        <v>-17570</v>
      </c>
      <c r="FR288" s="873">
        <v>4121</v>
      </c>
      <c r="FS288" s="873">
        <v>0</v>
      </c>
      <c r="FT288" s="873">
        <v>4121</v>
      </c>
      <c r="FU288" s="873">
        <v>0</v>
      </c>
      <c r="FV288" s="873">
        <v>0</v>
      </c>
      <c r="FW288" s="873">
        <v>0</v>
      </c>
      <c r="FX288" s="873">
        <v>0</v>
      </c>
      <c r="FY288" s="873">
        <v>0</v>
      </c>
      <c r="FZ288" s="873">
        <v>0</v>
      </c>
      <c r="GA288" s="873">
        <v>0</v>
      </c>
      <c r="GB288" s="873">
        <v>0</v>
      </c>
      <c r="GC288" s="873">
        <v>0</v>
      </c>
      <c r="GD288" s="873">
        <v>-27997460</v>
      </c>
      <c r="GE288" s="873">
        <v>0</v>
      </c>
      <c r="GF288" s="873">
        <v>-27997460</v>
      </c>
      <c r="GG288" s="873">
        <v>-165393</v>
      </c>
      <c r="GH288" s="873">
        <v>0</v>
      </c>
      <c r="GI288" s="873">
        <v>-165393</v>
      </c>
      <c r="GJ288" s="873">
        <v>-102682</v>
      </c>
      <c r="GK288" s="873">
        <v>0</v>
      </c>
      <c r="GL288" s="873">
        <v>-102682</v>
      </c>
      <c r="GM288" s="873">
        <v>-28276519</v>
      </c>
      <c r="GN288" s="873">
        <v>0</v>
      </c>
      <c r="GO288" s="873">
        <v>-28276519</v>
      </c>
      <c r="GP288" s="873">
        <v>0</v>
      </c>
      <c r="GQ288" s="873">
        <v>0</v>
      </c>
      <c r="GR288" s="873">
        <v>0</v>
      </c>
      <c r="GS288" s="873">
        <v>0</v>
      </c>
      <c r="GT288" s="873">
        <v>0</v>
      </c>
      <c r="GU288" s="873">
        <v>0</v>
      </c>
      <c r="GV288" s="873">
        <v>0</v>
      </c>
      <c r="GW288" s="873">
        <v>0</v>
      </c>
      <c r="GX288" s="873">
        <v>0</v>
      </c>
      <c r="GY288" s="873">
        <v>90868797</v>
      </c>
      <c r="GZ288" s="873">
        <v>267971</v>
      </c>
      <c r="HA288" s="873">
        <v>91136768</v>
      </c>
      <c r="HB288" s="873">
        <v>531635</v>
      </c>
      <c r="HC288" s="873">
        <v>-1679</v>
      </c>
      <c r="HD288" s="873">
        <v>529956</v>
      </c>
      <c r="HE288" s="873">
        <v>-15308877</v>
      </c>
      <c r="HF288" s="873">
        <v>717</v>
      </c>
      <c r="HG288" s="873">
        <v>-15308160</v>
      </c>
      <c r="HH288" s="873">
        <v>-2540698</v>
      </c>
      <c r="HI288" s="873">
        <v>0</v>
      </c>
      <c r="HJ288" s="873">
        <v>-2540698</v>
      </c>
      <c r="HK288" s="873">
        <v>-181388</v>
      </c>
      <c r="HL288" s="873">
        <v>-71899</v>
      </c>
      <c r="HM288" s="873">
        <v>-253287</v>
      </c>
      <c r="HN288" s="873">
        <v>-28276519</v>
      </c>
      <c r="HO288" s="873">
        <v>0</v>
      </c>
      <c r="HP288" s="873">
        <v>-28276519</v>
      </c>
      <c r="HQ288" s="873">
        <v>0</v>
      </c>
      <c r="HR288" s="873">
        <v>0</v>
      </c>
      <c r="HS288" s="873">
        <v>0</v>
      </c>
      <c r="HT288" s="873">
        <v>-45775847</v>
      </c>
      <c r="HU288" s="873">
        <v>-72861</v>
      </c>
      <c r="HV288" s="873">
        <v>-45848708</v>
      </c>
      <c r="HW288" s="873">
        <v>45092950</v>
      </c>
      <c r="HX288" s="873">
        <v>195110</v>
      </c>
      <c r="HY288" s="873">
        <v>45288060</v>
      </c>
      <c r="HZ288" s="870" t="s">
        <v>690</v>
      </c>
      <c r="IA288" s="870" t="s">
        <v>689</v>
      </c>
      <c r="IB288" s="870" t="s">
        <v>1909</v>
      </c>
      <c r="IC288" s="870" t="s">
        <v>2737</v>
      </c>
      <c r="ID288" s="870" t="s">
        <v>3024</v>
      </c>
    </row>
    <row r="289" spans="1:238" x14ac:dyDescent="0.2">
      <c r="A289" s="870" t="s">
        <v>3070</v>
      </c>
      <c r="B289" s="870" t="s">
        <v>622</v>
      </c>
      <c r="C289" s="870" t="s">
        <v>621</v>
      </c>
      <c r="D289" s="873">
        <v>88794186</v>
      </c>
      <c r="E289" s="873">
        <v>0</v>
      </c>
      <c r="F289" s="873">
        <v>88794186</v>
      </c>
      <c r="G289" s="873">
        <v>-3305582</v>
      </c>
      <c r="H289" s="873">
        <v>0</v>
      </c>
      <c r="I289" s="873">
        <v>-3305582</v>
      </c>
      <c r="J289" s="873">
        <v>-1066571</v>
      </c>
      <c r="K289" s="873">
        <v>0</v>
      </c>
      <c r="L289" s="873">
        <v>-1066571</v>
      </c>
      <c r="M289" s="873">
        <v>467586</v>
      </c>
      <c r="N289" s="873">
        <v>0</v>
      </c>
      <c r="O289" s="873">
        <v>467586</v>
      </c>
      <c r="P289" s="873">
        <v>241928</v>
      </c>
      <c r="Q289" s="873">
        <v>0</v>
      </c>
      <c r="R289" s="873">
        <v>241928</v>
      </c>
      <c r="S289" s="873">
        <v>77038</v>
      </c>
      <c r="T289" s="873">
        <v>0</v>
      </c>
      <c r="U289" s="873">
        <v>77038</v>
      </c>
      <c r="V289" s="873">
        <v>-280019</v>
      </c>
      <c r="W289" s="873">
        <v>0</v>
      </c>
      <c r="X289" s="873">
        <v>-280019</v>
      </c>
      <c r="Y289" s="873">
        <v>-9069216</v>
      </c>
      <c r="Z289" s="873">
        <v>0</v>
      </c>
      <c r="AA289" s="873">
        <v>-9069216</v>
      </c>
      <c r="AB289" s="873">
        <v>0</v>
      </c>
      <c r="AC289" s="873">
        <v>0</v>
      </c>
      <c r="AD289" s="873">
        <v>0</v>
      </c>
      <c r="AE289" s="873">
        <v>477817</v>
      </c>
      <c r="AF289" s="873">
        <v>0</v>
      </c>
      <c r="AG289" s="873">
        <v>477817</v>
      </c>
      <c r="AH289" s="873">
        <v>4264</v>
      </c>
      <c r="AI289" s="873">
        <v>0</v>
      </c>
      <c r="AJ289" s="873">
        <v>4264</v>
      </c>
      <c r="AK289" s="873">
        <v>0</v>
      </c>
      <c r="AL289" s="873">
        <v>0</v>
      </c>
      <c r="AM289" s="873">
        <v>0</v>
      </c>
      <c r="AN289" s="873">
        <v>59459</v>
      </c>
      <c r="AO289" s="873">
        <v>0</v>
      </c>
      <c r="AP289" s="873">
        <v>59459</v>
      </c>
      <c r="AQ289" s="873">
        <v>0</v>
      </c>
      <c r="AR289" s="873">
        <v>0</v>
      </c>
      <c r="AS289" s="873">
        <v>0</v>
      </c>
      <c r="AT289" s="873">
        <v>414094</v>
      </c>
      <c r="AU289" s="873">
        <v>0</v>
      </c>
      <c r="AV289" s="873">
        <v>414094</v>
      </c>
      <c r="AW289" s="873">
        <v>0</v>
      </c>
      <c r="AX289" s="873">
        <v>0</v>
      </c>
      <c r="AY289" s="873">
        <v>0</v>
      </c>
      <c r="AZ289" s="873">
        <v>1437941</v>
      </c>
      <c r="BA289" s="873">
        <v>0</v>
      </c>
      <c r="BB289" s="873">
        <v>1437941</v>
      </c>
      <c r="BC289" s="873">
        <v>-60380</v>
      </c>
      <c r="BD289" s="873">
        <v>0</v>
      </c>
      <c r="BE289" s="873">
        <v>-60380</v>
      </c>
      <c r="BF289" s="873">
        <v>-6782147</v>
      </c>
      <c r="BG289" s="873">
        <v>0</v>
      </c>
      <c r="BH289" s="873">
        <v>-6782147</v>
      </c>
      <c r="BI289" s="873">
        <v>713</v>
      </c>
      <c r="BJ289" s="873">
        <v>0</v>
      </c>
      <c r="BK289" s="873">
        <v>713</v>
      </c>
      <c r="BL289" s="873">
        <v>-52797</v>
      </c>
      <c r="BM289" s="873">
        <v>0</v>
      </c>
      <c r="BN289" s="873">
        <v>-52797</v>
      </c>
      <c r="BO289" s="873">
        <v>0</v>
      </c>
      <c r="BP289" s="873">
        <v>0</v>
      </c>
      <c r="BQ289" s="873">
        <v>0</v>
      </c>
      <c r="BR289" s="873">
        <v>0</v>
      </c>
      <c r="BS289" s="873">
        <v>0</v>
      </c>
      <c r="BT289" s="873">
        <v>0</v>
      </c>
      <c r="BU289" s="873">
        <v>0</v>
      </c>
      <c r="BV289" s="873">
        <v>0</v>
      </c>
      <c r="BW289" s="873">
        <v>0</v>
      </c>
      <c r="BX289" s="873">
        <v>0</v>
      </c>
      <c r="BY289" s="873">
        <v>0</v>
      </c>
      <c r="BZ289" s="873">
        <v>0</v>
      </c>
      <c r="CA289" s="873">
        <v>0</v>
      </c>
      <c r="CB289" s="873">
        <v>0</v>
      </c>
      <c r="CC289" s="873">
        <v>0</v>
      </c>
      <c r="CD289" s="873">
        <v>-14048069</v>
      </c>
      <c r="CE289" s="873">
        <v>0</v>
      </c>
      <c r="CF289" s="873">
        <v>-14048069</v>
      </c>
      <c r="CG289" s="873">
        <v>0</v>
      </c>
      <c r="CH289" s="873">
        <v>0</v>
      </c>
      <c r="CI289" s="873">
        <v>0</v>
      </c>
      <c r="CJ289" s="873">
        <v>0</v>
      </c>
      <c r="CK289" s="873">
        <v>0</v>
      </c>
      <c r="CL289" s="873">
        <v>0</v>
      </c>
      <c r="CM289" s="873">
        <v>-1135017</v>
      </c>
      <c r="CN289" s="873">
        <v>0</v>
      </c>
      <c r="CO289" s="873">
        <v>-1135017</v>
      </c>
      <c r="CP289" s="873">
        <v>195793</v>
      </c>
      <c r="CQ289" s="873">
        <v>0</v>
      </c>
      <c r="CR289" s="873">
        <v>195793</v>
      </c>
      <c r="CS289" s="873">
        <v>-939224</v>
      </c>
      <c r="CT289" s="873">
        <v>0</v>
      </c>
      <c r="CU289" s="873">
        <v>-939224</v>
      </c>
      <c r="CV289" s="873">
        <v>-234743</v>
      </c>
      <c r="CW289" s="873">
        <v>0</v>
      </c>
      <c r="CX289" s="873">
        <v>-234743</v>
      </c>
      <c r="CY289" s="873">
        <v>136</v>
      </c>
      <c r="CZ289" s="873">
        <v>0</v>
      </c>
      <c r="DA289" s="873">
        <v>136</v>
      </c>
      <c r="DB289" s="873">
        <v>-200969</v>
      </c>
      <c r="DC289" s="873">
        <v>0</v>
      </c>
      <c r="DD289" s="873">
        <v>-200969</v>
      </c>
      <c r="DE289" s="873">
        <v>3057</v>
      </c>
      <c r="DF289" s="873">
        <v>0</v>
      </c>
      <c r="DG289" s="873">
        <v>3057</v>
      </c>
      <c r="DH289" s="873">
        <v>-2447</v>
      </c>
      <c r="DI289" s="873">
        <v>0</v>
      </c>
      <c r="DJ289" s="873">
        <v>-2447</v>
      </c>
      <c r="DK289" s="873">
        <v>0</v>
      </c>
      <c r="DL289" s="873">
        <v>0</v>
      </c>
      <c r="DM289" s="873">
        <v>0</v>
      </c>
      <c r="DN289" s="873">
        <v>0</v>
      </c>
      <c r="DO289" s="873">
        <v>0</v>
      </c>
      <c r="DP289" s="873">
        <v>0</v>
      </c>
      <c r="DQ289" s="873">
        <v>0</v>
      </c>
      <c r="DR289" s="873">
        <v>0</v>
      </c>
      <c r="DS289" s="873">
        <v>0</v>
      </c>
      <c r="DT289" s="873">
        <v>0</v>
      </c>
      <c r="DU289" s="873">
        <v>0</v>
      </c>
      <c r="DV289" s="873">
        <v>0</v>
      </c>
      <c r="DW289" s="873">
        <v>0</v>
      </c>
      <c r="DX289" s="873">
        <v>0</v>
      </c>
      <c r="DY289" s="873">
        <v>0</v>
      </c>
      <c r="DZ289" s="873">
        <v>0</v>
      </c>
      <c r="EA289" s="873">
        <v>0</v>
      </c>
      <c r="EB289" s="873">
        <v>0</v>
      </c>
      <c r="EC289" s="873">
        <v>0</v>
      </c>
      <c r="ED289" s="873">
        <v>0</v>
      </c>
      <c r="EE289" s="873">
        <v>0</v>
      </c>
      <c r="EF289" s="873">
        <v>0</v>
      </c>
      <c r="EG289" s="873">
        <v>0</v>
      </c>
      <c r="EH289" s="873">
        <v>-434966</v>
      </c>
      <c r="EI289" s="873">
        <v>0</v>
      </c>
      <c r="EJ289" s="873">
        <v>-434966</v>
      </c>
      <c r="EK289" s="873">
        <v>0</v>
      </c>
      <c r="EL289" s="873">
        <v>0</v>
      </c>
      <c r="EM289" s="873">
        <v>0</v>
      </c>
      <c r="EN289" s="873">
        <v>0</v>
      </c>
      <c r="EO289" s="873">
        <v>0</v>
      </c>
      <c r="EP289" s="873">
        <v>0</v>
      </c>
      <c r="EQ289" s="873">
        <v>4068</v>
      </c>
      <c r="ER289" s="873">
        <v>0</v>
      </c>
      <c r="ES289" s="873">
        <v>4068</v>
      </c>
      <c r="ET289" s="873">
        <v>0</v>
      </c>
      <c r="EU289" s="873">
        <v>0</v>
      </c>
      <c r="EV289" s="873">
        <v>0</v>
      </c>
      <c r="EW289" s="873">
        <v>0</v>
      </c>
      <c r="EX289" s="873">
        <v>0</v>
      </c>
      <c r="EY289" s="873">
        <v>0</v>
      </c>
      <c r="EZ289" s="873">
        <v>0</v>
      </c>
      <c r="FA289" s="873">
        <v>0</v>
      </c>
      <c r="FB289" s="873">
        <v>0</v>
      </c>
      <c r="FC289" s="873">
        <v>0</v>
      </c>
      <c r="FD289" s="873">
        <v>0</v>
      </c>
      <c r="FE289" s="873">
        <v>0</v>
      </c>
      <c r="FF289" s="873">
        <v>0</v>
      </c>
      <c r="FG289" s="873">
        <v>0</v>
      </c>
      <c r="FH289" s="873">
        <v>0</v>
      </c>
      <c r="FI289" s="873">
        <v>0</v>
      </c>
      <c r="FJ289" s="873">
        <v>0</v>
      </c>
      <c r="FK289" s="873">
        <v>0</v>
      </c>
      <c r="FL289" s="873">
        <v>0</v>
      </c>
      <c r="FM289" s="873">
        <v>0</v>
      </c>
      <c r="FN289" s="873">
        <v>0</v>
      </c>
      <c r="FO289" s="873">
        <v>-218209</v>
      </c>
      <c r="FP289" s="873">
        <v>0</v>
      </c>
      <c r="FQ289" s="873">
        <v>-218209</v>
      </c>
      <c r="FR289" s="873">
        <v>-17613</v>
      </c>
      <c r="FS289" s="873">
        <v>0</v>
      </c>
      <c r="FT289" s="873">
        <v>-17613</v>
      </c>
      <c r="FU289" s="873">
        <v>-32135</v>
      </c>
      <c r="FV289" s="873">
        <v>0</v>
      </c>
      <c r="FW289" s="873">
        <v>-32135</v>
      </c>
      <c r="FX289" s="873">
        <v>27605</v>
      </c>
      <c r="FY289" s="873">
        <v>0</v>
      </c>
      <c r="FZ289" s="873">
        <v>27605</v>
      </c>
      <c r="GA289" s="873">
        <v>0</v>
      </c>
      <c r="GB289" s="873">
        <v>0</v>
      </c>
      <c r="GC289" s="873">
        <v>0</v>
      </c>
      <c r="GD289" s="873">
        <v>-31320409</v>
      </c>
      <c r="GE289" s="873">
        <v>0</v>
      </c>
      <c r="GF289" s="873">
        <v>-31320409</v>
      </c>
      <c r="GG289" s="873">
        <v>-103486</v>
      </c>
      <c r="GH289" s="873">
        <v>0</v>
      </c>
      <c r="GI289" s="873">
        <v>-103486</v>
      </c>
      <c r="GJ289" s="873">
        <v>-694221</v>
      </c>
      <c r="GK289" s="873">
        <v>0</v>
      </c>
      <c r="GL289" s="873">
        <v>-694221</v>
      </c>
      <c r="GM289" s="873">
        <v>-32354400</v>
      </c>
      <c r="GN289" s="873">
        <v>0</v>
      </c>
      <c r="GO289" s="873">
        <v>-32354400</v>
      </c>
      <c r="GP289" s="873">
        <v>0</v>
      </c>
      <c r="GQ289" s="873">
        <v>0</v>
      </c>
      <c r="GR289" s="873">
        <v>0</v>
      </c>
      <c r="GS289" s="873">
        <v>0</v>
      </c>
      <c r="GT289" s="873">
        <v>0</v>
      </c>
      <c r="GU289" s="873">
        <v>0</v>
      </c>
      <c r="GV289" s="873">
        <v>0</v>
      </c>
      <c r="GW289" s="873">
        <v>0</v>
      </c>
      <c r="GX289" s="873">
        <v>0</v>
      </c>
      <c r="GY289" s="873">
        <v>85488604</v>
      </c>
      <c r="GZ289" s="873">
        <v>0</v>
      </c>
      <c r="HA289" s="873">
        <v>85488604</v>
      </c>
      <c r="HB289" s="873">
        <v>-280019</v>
      </c>
      <c r="HC289" s="873">
        <v>0</v>
      </c>
      <c r="HD289" s="873">
        <v>-280019</v>
      </c>
      <c r="HE289" s="873">
        <v>-14048069</v>
      </c>
      <c r="HF289" s="873">
        <v>0</v>
      </c>
      <c r="HG289" s="873">
        <v>-14048069</v>
      </c>
      <c r="HH289" s="873">
        <v>-939224</v>
      </c>
      <c r="HI289" s="873">
        <v>0</v>
      </c>
      <c r="HJ289" s="873">
        <v>-939224</v>
      </c>
      <c r="HK289" s="873">
        <v>-434966</v>
      </c>
      <c r="HL289" s="873">
        <v>0</v>
      </c>
      <c r="HM289" s="873">
        <v>-434966</v>
      </c>
      <c r="HN289" s="873">
        <v>-32354400</v>
      </c>
      <c r="HO289" s="873">
        <v>0</v>
      </c>
      <c r="HP289" s="873">
        <v>-32354400</v>
      </c>
      <c r="HQ289" s="873">
        <v>0</v>
      </c>
      <c r="HR289" s="873">
        <v>0</v>
      </c>
      <c r="HS289" s="873">
        <v>0</v>
      </c>
      <c r="HT289" s="873">
        <v>-48056678</v>
      </c>
      <c r="HU289" s="873">
        <v>0</v>
      </c>
      <c r="HV289" s="873">
        <v>-48056678</v>
      </c>
      <c r="HW289" s="873">
        <v>37431926</v>
      </c>
      <c r="HX289" s="873">
        <v>0</v>
      </c>
      <c r="HY289" s="873">
        <v>37431926</v>
      </c>
      <c r="HZ289" s="870" t="s">
        <v>697</v>
      </c>
      <c r="IA289" s="870" t="s">
        <v>680</v>
      </c>
      <c r="IB289" s="870" t="s">
        <v>1908</v>
      </c>
      <c r="IC289" s="870" t="s">
        <v>2732</v>
      </c>
      <c r="ID289" s="870" t="s">
        <v>3025</v>
      </c>
    </row>
    <row r="290" spans="1:238" x14ac:dyDescent="0.2">
      <c r="A290" s="870" t="s">
        <v>3069</v>
      </c>
      <c r="B290" s="870" t="s">
        <v>624</v>
      </c>
      <c r="C290" s="870" t="s">
        <v>623</v>
      </c>
      <c r="D290" s="873">
        <v>143999481</v>
      </c>
      <c r="E290" s="873">
        <v>12373120</v>
      </c>
      <c r="F290" s="873">
        <v>156372601</v>
      </c>
      <c r="G290" s="873">
        <v>-2345828</v>
      </c>
      <c r="H290" s="873">
        <v>661408</v>
      </c>
      <c r="I290" s="873">
        <v>-1684420</v>
      </c>
      <c r="J290" s="873">
        <v>-749551</v>
      </c>
      <c r="K290" s="873">
        <v>-55950</v>
      </c>
      <c r="L290" s="873">
        <v>-805501</v>
      </c>
      <c r="M290" s="873">
        <v>255240</v>
      </c>
      <c r="N290" s="873">
        <v>16228</v>
      </c>
      <c r="O290" s="873">
        <v>271468</v>
      </c>
      <c r="P290" s="873">
        <v>87019</v>
      </c>
      <c r="Q290" s="873">
        <v>0</v>
      </c>
      <c r="R290" s="873">
        <v>87019</v>
      </c>
      <c r="S290" s="873">
        <v>103020</v>
      </c>
      <c r="T290" s="873">
        <v>-571</v>
      </c>
      <c r="U290" s="873">
        <v>102449</v>
      </c>
      <c r="V290" s="873">
        <v>-304272</v>
      </c>
      <c r="W290" s="873">
        <v>-40293</v>
      </c>
      <c r="X290" s="873">
        <v>-344565</v>
      </c>
      <c r="Y290" s="873">
        <v>-8342708</v>
      </c>
      <c r="Z290" s="873">
        <v>-260278</v>
      </c>
      <c r="AA290" s="873">
        <v>-8602986</v>
      </c>
      <c r="AB290" s="873">
        <v>0</v>
      </c>
      <c r="AC290" s="873">
        <v>0</v>
      </c>
      <c r="AD290" s="873">
        <v>0</v>
      </c>
      <c r="AE290" s="873">
        <v>-34377</v>
      </c>
      <c r="AF290" s="873">
        <v>-6883</v>
      </c>
      <c r="AG290" s="873">
        <v>-41260</v>
      </c>
      <c r="AH290" s="873">
        <v>-34377</v>
      </c>
      <c r="AI290" s="873">
        <v>-6883</v>
      </c>
      <c r="AJ290" s="873">
        <v>-41260</v>
      </c>
      <c r="AK290" s="873">
        <v>0</v>
      </c>
      <c r="AL290" s="873">
        <v>0</v>
      </c>
      <c r="AM290" s="873">
        <v>0</v>
      </c>
      <c r="AN290" s="873">
        <v>0</v>
      </c>
      <c r="AO290" s="873">
        <v>0</v>
      </c>
      <c r="AP290" s="873">
        <v>0</v>
      </c>
      <c r="AQ290" s="873">
        <v>0</v>
      </c>
      <c r="AR290" s="873">
        <v>0</v>
      </c>
      <c r="AS290" s="873">
        <v>0</v>
      </c>
      <c r="AT290" s="873">
        <v>0</v>
      </c>
      <c r="AU290" s="873">
        <v>0</v>
      </c>
      <c r="AV290" s="873">
        <v>0</v>
      </c>
      <c r="AW290" s="873">
        <v>0</v>
      </c>
      <c r="AX290" s="873">
        <v>0</v>
      </c>
      <c r="AY290" s="873">
        <v>0</v>
      </c>
      <c r="AZ290" s="873">
        <v>2605759</v>
      </c>
      <c r="BA290" s="873">
        <v>274307</v>
      </c>
      <c r="BB290" s="873">
        <v>2880066</v>
      </c>
      <c r="BC290" s="873">
        <v>41215</v>
      </c>
      <c r="BD290" s="873">
        <v>17558</v>
      </c>
      <c r="BE290" s="873">
        <v>58773</v>
      </c>
      <c r="BF290" s="873">
        <v>-13655468</v>
      </c>
      <c r="BG290" s="873">
        <v>-48333</v>
      </c>
      <c r="BH290" s="873">
        <v>-13703801</v>
      </c>
      <c r="BI290" s="873">
        <v>819794</v>
      </c>
      <c r="BJ290" s="873">
        <v>-43015</v>
      </c>
      <c r="BK290" s="873">
        <v>776779</v>
      </c>
      <c r="BL290" s="873">
        <v>-23470</v>
      </c>
      <c r="BM290" s="873">
        <v>0</v>
      </c>
      <c r="BN290" s="873">
        <v>-23470</v>
      </c>
      <c r="BO290" s="873">
        <v>0</v>
      </c>
      <c r="BP290" s="873">
        <v>0</v>
      </c>
      <c r="BQ290" s="873">
        <v>0</v>
      </c>
      <c r="BR290" s="873">
        <v>0</v>
      </c>
      <c r="BS290" s="873">
        <v>0</v>
      </c>
      <c r="BT290" s="873">
        <v>0</v>
      </c>
      <c r="BU290" s="873">
        <v>0</v>
      </c>
      <c r="BV290" s="873">
        <v>0</v>
      </c>
      <c r="BW290" s="873">
        <v>0</v>
      </c>
      <c r="BX290" s="873">
        <v>0</v>
      </c>
      <c r="BY290" s="873">
        <v>0</v>
      </c>
      <c r="BZ290" s="873">
        <v>0</v>
      </c>
      <c r="CA290" s="873">
        <v>0</v>
      </c>
      <c r="CB290" s="873">
        <v>0</v>
      </c>
      <c r="CC290" s="873">
        <v>0</v>
      </c>
      <c r="CD290" s="873">
        <v>-18589255</v>
      </c>
      <c r="CE290" s="873">
        <v>-66644</v>
      </c>
      <c r="CF290" s="873">
        <v>-18655899</v>
      </c>
      <c r="CG290" s="873">
        <v>0</v>
      </c>
      <c r="CH290" s="873">
        <v>0</v>
      </c>
      <c r="CI290" s="873">
        <v>0</v>
      </c>
      <c r="CJ290" s="873">
        <v>0</v>
      </c>
      <c r="CK290" s="873">
        <v>0</v>
      </c>
      <c r="CL290" s="873">
        <v>0</v>
      </c>
      <c r="CM290" s="873">
        <v>-3231744</v>
      </c>
      <c r="CN290" s="873">
        <v>-171356</v>
      </c>
      <c r="CO290" s="873">
        <v>-3403100</v>
      </c>
      <c r="CP290" s="873">
        <v>-26877</v>
      </c>
      <c r="CQ290" s="873">
        <v>0</v>
      </c>
      <c r="CR290" s="873">
        <v>-26877</v>
      </c>
      <c r="CS290" s="873">
        <v>-3258621</v>
      </c>
      <c r="CT290" s="873">
        <v>-171356</v>
      </c>
      <c r="CU290" s="873">
        <v>-3429977</v>
      </c>
      <c r="CV290" s="873">
        <v>-204652</v>
      </c>
      <c r="CW290" s="873">
        <v>0</v>
      </c>
      <c r="CX290" s="873">
        <v>-204652</v>
      </c>
      <c r="CY290" s="873">
        <v>45637</v>
      </c>
      <c r="CZ290" s="873">
        <v>0</v>
      </c>
      <c r="DA290" s="873">
        <v>45637</v>
      </c>
      <c r="DB290" s="873">
        <v>-939048</v>
      </c>
      <c r="DC290" s="873">
        <v>0</v>
      </c>
      <c r="DD290" s="873">
        <v>-939048</v>
      </c>
      <c r="DE290" s="873">
        <v>4401</v>
      </c>
      <c r="DF290" s="873">
        <v>0</v>
      </c>
      <c r="DG290" s="873">
        <v>4401</v>
      </c>
      <c r="DH290" s="873">
        <v>-863</v>
      </c>
      <c r="DI290" s="873">
        <v>0</v>
      </c>
      <c r="DJ290" s="873">
        <v>-863</v>
      </c>
      <c r="DK290" s="873">
        <v>0</v>
      </c>
      <c r="DL290" s="873">
        <v>0</v>
      </c>
      <c r="DM290" s="873">
        <v>0</v>
      </c>
      <c r="DN290" s="873">
        <v>0</v>
      </c>
      <c r="DO290" s="873">
        <v>0</v>
      </c>
      <c r="DP290" s="873">
        <v>0</v>
      </c>
      <c r="DQ290" s="873">
        <v>0</v>
      </c>
      <c r="DR290" s="873">
        <v>0</v>
      </c>
      <c r="DS290" s="873">
        <v>0</v>
      </c>
      <c r="DT290" s="873">
        <v>0</v>
      </c>
      <c r="DU290" s="873">
        <v>0</v>
      </c>
      <c r="DV290" s="873">
        <v>0</v>
      </c>
      <c r="DW290" s="873">
        <v>0</v>
      </c>
      <c r="DX290" s="873">
        <v>0</v>
      </c>
      <c r="DY290" s="873">
        <v>0</v>
      </c>
      <c r="DZ290" s="873">
        <v>0</v>
      </c>
      <c r="EA290" s="873">
        <v>0</v>
      </c>
      <c r="EB290" s="873">
        <v>0</v>
      </c>
      <c r="EC290" s="873">
        <v>0</v>
      </c>
      <c r="ED290" s="873">
        <v>0</v>
      </c>
      <c r="EE290" s="873">
        <v>0</v>
      </c>
      <c r="EF290" s="873">
        <v>0</v>
      </c>
      <c r="EG290" s="873">
        <v>0</v>
      </c>
      <c r="EH290" s="873">
        <v>-1094525</v>
      </c>
      <c r="EI290" s="873">
        <v>0</v>
      </c>
      <c r="EJ290" s="873">
        <v>-1094525</v>
      </c>
      <c r="EK290" s="873">
        <v>0</v>
      </c>
      <c r="EL290" s="873">
        <v>0</v>
      </c>
      <c r="EM290" s="873">
        <v>0</v>
      </c>
      <c r="EN290" s="873">
        <v>0</v>
      </c>
      <c r="EO290" s="873">
        <v>0</v>
      </c>
      <c r="EP290" s="873">
        <v>0</v>
      </c>
      <c r="EQ290" s="873">
        <v>-444</v>
      </c>
      <c r="ER290" s="873">
        <v>0</v>
      </c>
      <c r="ES290" s="873">
        <v>-444</v>
      </c>
      <c r="ET290" s="873">
        <v>0</v>
      </c>
      <c r="EU290" s="873">
        <v>0</v>
      </c>
      <c r="EV290" s="873">
        <v>0</v>
      </c>
      <c r="EW290" s="873">
        <v>0</v>
      </c>
      <c r="EX290" s="873">
        <v>0</v>
      </c>
      <c r="EY290" s="873">
        <v>0</v>
      </c>
      <c r="EZ290" s="873">
        <v>0</v>
      </c>
      <c r="FA290" s="873">
        <v>0</v>
      </c>
      <c r="FB290" s="873">
        <v>0</v>
      </c>
      <c r="FC290" s="873">
        <v>0</v>
      </c>
      <c r="FD290" s="873">
        <v>0</v>
      </c>
      <c r="FE290" s="873">
        <v>0</v>
      </c>
      <c r="FF290" s="873">
        <v>0</v>
      </c>
      <c r="FG290" s="873">
        <v>0</v>
      </c>
      <c r="FH290" s="873">
        <v>0</v>
      </c>
      <c r="FI290" s="873">
        <v>0</v>
      </c>
      <c r="FJ290" s="873">
        <v>0</v>
      </c>
      <c r="FK290" s="873">
        <v>0</v>
      </c>
      <c r="FL290" s="873">
        <v>0</v>
      </c>
      <c r="FM290" s="873">
        <v>0</v>
      </c>
      <c r="FN290" s="873">
        <v>0</v>
      </c>
      <c r="FO290" s="873">
        <v>-67061</v>
      </c>
      <c r="FP290" s="873">
        <v>-1515</v>
      </c>
      <c r="FQ290" s="873">
        <v>-68576</v>
      </c>
      <c r="FR290" s="873">
        <v>8187</v>
      </c>
      <c r="FS290" s="873">
        <v>0</v>
      </c>
      <c r="FT290" s="873">
        <v>8187</v>
      </c>
      <c r="FU290" s="873">
        <v>-41283</v>
      </c>
      <c r="FV290" s="873">
        <v>-478</v>
      </c>
      <c r="FW290" s="873">
        <v>-41761</v>
      </c>
      <c r="FX290" s="873">
        <v>12983</v>
      </c>
      <c r="FY290" s="873">
        <v>11</v>
      </c>
      <c r="FZ290" s="873">
        <v>12994</v>
      </c>
      <c r="GA290" s="873">
        <v>-879</v>
      </c>
      <c r="GB290" s="873">
        <v>0</v>
      </c>
      <c r="GC290" s="873">
        <v>-879</v>
      </c>
      <c r="GD290" s="873">
        <v>-63986755</v>
      </c>
      <c r="GE290" s="873">
        <v>-1464106</v>
      </c>
      <c r="GF290" s="873">
        <v>-65450861</v>
      </c>
      <c r="GG290" s="873">
        <v>-421235</v>
      </c>
      <c r="GH290" s="873">
        <v>-7013</v>
      </c>
      <c r="GI290" s="873">
        <v>-428248</v>
      </c>
      <c r="GJ290" s="873">
        <v>-2340756</v>
      </c>
      <c r="GK290" s="873">
        <v>-61440</v>
      </c>
      <c r="GL290" s="873">
        <v>-2402196</v>
      </c>
      <c r="GM290" s="873">
        <v>-66837243</v>
      </c>
      <c r="GN290" s="873">
        <v>-1534541</v>
      </c>
      <c r="GO290" s="873">
        <v>-68371784</v>
      </c>
      <c r="GP290" s="873">
        <v>0</v>
      </c>
      <c r="GQ290" s="873">
        <v>0</v>
      </c>
      <c r="GR290" s="873">
        <v>0</v>
      </c>
      <c r="GS290" s="873">
        <v>0</v>
      </c>
      <c r="GT290" s="873">
        <v>0</v>
      </c>
      <c r="GU290" s="873">
        <v>0</v>
      </c>
      <c r="GV290" s="873">
        <v>0</v>
      </c>
      <c r="GW290" s="873">
        <v>0</v>
      </c>
      <c r="GX290" s="873">
        <v>0</v>
      </c>
      <c r="GY290" s="873">
        <v>141653653</v>
      </c>
      <c r="GZ290" s="873">
        <v>13034528</v>
      </c>
      <c r="HA290" s="873">
        <v>154688181</v>
      </c>
      <c r="HB290" s="873">
        <v>-304272</v>
      </c>
      <c r="HC290" s="873">
        <v>-40293</v>
      </c>
      <c r="HD290" s="873">
        <v>-344565</v>
      </c>
      <c r="HE290" s="873">
        <v>-18589255</v>
      </c>
      <c r="HF290" s="873">
        <v>-66644</v>
      </c>
      <c r="HG290" s="873">
        <v>-18655899</v>
      </c>
      <c r="HH290" s="873">
        <v>-3258621</v>
      </c>
      <c r="HI290" s="873">
        <v>-171356</v>
      </c>
      <c r="HJ290" s="873">
        <v>-3429977</v>
      </c>
      <c r="HK290" s="873">
        <v>-1094525</v>
      </c>
      <c r="HL290" s="873">
        <v>0</v>
      </c>
      <c r="HM290" s="873">
        <v>-1094525</v>
      </c>
      <c r="HN290" s="873">
        <v>-66837243</v>
      </c>
      <c r="HO290" s="873">
        <v>-1534541</v>
      </c>
      <c r="HP290" s="873">
        <v>-68371784</v>
      </c>
      <c r="HQ290" s="873">
        <v>0</v>
      </c>
      <c r="HR290" s="873">
        <v>0</v>
      </c>
      <c r="HS290" s="873">
        <v>0</v>
      </c>
      <c r="HT290" s="873">
        <v>-90083916</v>
      </c>
      <c r="HU290" s="873">
        <v>-1812834</v>
      </c>
      <c r="HV290" s="873">
        <v>-91896750</v>
      </c>
      <c r="HW290" s="873">
        <v>51569737</v>
      </c>
      <c r="HX290" s="873">
        <v>11221694</v>
      </c>
      <c r="HY290" s="873">
        <v>62791431</v>
      </c>
      <c r="HZ290" s="870" t="s">
        <v>697</v>
      </c>
      <c r="IA290" s="870" t="s">
        <v>680</v>
      </c>
      <c r="IB290" s="870" t="s">
        <v>1910</v>
      </c>
      <c r="IC290" s="870" t="s">
        <v>2732</v>
      </c>
      <c r="ID290" s="870" t="s">
        <v>3026</v>
      </c>
    </row>
    <row r="291" spans="1:238" x14ac:dyDescent="0.2">
      <c r="A291" s="870" t="s">
        <v>3070</v>
      </c>
      <c r="B291" s="870" t="s">
        <v>626</v>
      </c>
      <c r="C291" s="870" t="s">
        <v>625</v>
      </c>
      <c r="D291" s="873">
        <v>122373127</v>
      </c>
      <c r="E291" s="873">
        <v>1639641</v>
      </c>
      <c r="F291" s="873">
        <v>124012768</v>
      </c>
      <c r="G291" s="873">
        <v>-2884389</v>
      </c>
      <c r="H291" s="873">
        <v>-18282</v>
      </c>
      <c r="I291" s="873">
        <v>-2902671</v>
      </c>
      <c r="J291" s="873">
        <v>-310324</v>
      </c>
      <c r="K291" s="873">
        <v>0</v>
      </c>
      <c r="L291" s="873">
        <v>-310324</v>
      </c>
      <c r="M291" s="873">
        <v>118882</v>
      </c>
      <c r="N291" s="873">
        <v>0</v>
      </c>
      <c r="O291" s="873">
        <v>118882</v>
      </c>
      <c r="P291" s="873">
        <v>1663419</v>
      </c>
      <c r="Q291" s="873">
        <v>4700</v>
      </c>
      <c r="R291" s="873">
        <v>1668119</v>
      </c>
      <c r="S291" s="873">
        <v>-36597</v>
      </c>
      <c r="T291" s="873">
        <v>-519</v>
      </c>
      <c r="U291" s="873">
        <v>-37116</v>
      </c>
      <c r="V291" s="873">
        <v>1435380</v>
      </c>
      <c r="W291" s="873">
        <v>4181</v>
      </c>
      <c r="X291" s="873">
        <v>1439561</v>
      </c>
      <c r="Y291" s="873">
        <v>-6961529</v>
      </c>
      <c r="Z291" s="873">
        <v>-19362</v>
      </c>
      <c r="AA291" s="873">
        <v>-6980891</v>
      </c>
      <c r="AB291" s="873">
        <v>0</v>
      </c>
      <c r="AC291" s="873">
        <v>0</v>
      </c>
      <c r="AD291" s="873">
        <v>0</v>
      </c>
      <c r="AE291" s="873">
        <v>-904531</v>
      </c>
      <c r="AF291" s="873">
        <v>-3572</v>
      </c>
      <c r="AG291" s="873">
        <v>-908103</v>
      </c>
      <c r="AH291" s="873">
        <v>-11629</v>
      </c>
      <c r="AI291" s="873">
        <v>0</v>
      </c>
      <c r="AJ291" s="873">
        <v>-11629</v>
      </c>
      <c r="AK291" s="873">
        <v>0</v>
      </c>
      <c r="AL291" s="873">
        <v>0</v>
      </c>
      <c r="AM291" s="873">
        <v>0</v>
      </c>
      <c r="AN291" s="873">
        <v>-103698</v>
      </c>
      <c r="AO291" s="873">
        <v>0</v>
      </c>
      <c r="AP291" s="873">
        <v>-103698</v>
      </c>
      <c r="AQ291" s="873">
        <v>0</v>
      </c>
      <c r="AR291" s="873">
        <v>0</v>
      </c>
      <c r="AS291" s="873">
        <v>0</v>
      </c>
      <c r="AT291" s="873">
        <v>-789204</v>
      </c>
      <c r="AU291" s="873">
        <v>-3572</v>
      </c>
      <c r="AV291" s="873">
        <v>-792776</v>
      </c>
      <c r="AW291" s="873">
        <v>0</v>
      </c>
      <c r="AX291" s="873">
        <v>0</v>
      </c>
      <c r="AY291" s="873">
        <v>0</v>
      </c>
      <c r="AZ291" s="873">
        <v>2437398</v>
      </c>
      <c r="BA291" s="873">
        <v>37117</v>
      </c>
      <c r="BB291" s="873">
        <v>2474515</v>
      </c>
      <c r="BC291" s="873">
        <v>-43660</v>
      </c>
      <c r="BD291" s="873">
        <v>-631</v>
      </c>
      <c r="BE291" s="873">
        <v>-44291</v>
      </c>
      <c r="BF291" s="873">
        <v>-5294903</v>
      </c>
      <c r="BG291" s="873">
        <v>0</v>
      </c>
      <c r="BH291" s="873">
        <v>-5294903</v>
      </c>
      <c r="BI291" s="873">
        <v>-130474</v>
      </c>
      <c r="BJ291" s="873">
        <v>0</v>
      </c>
      <c r="BK291" s="873">
        <v>-130474</v>
      </c>
      <c r="BL291" s="873">
        <v>-93450</v>
      </c>
      <c r="BM291" s="873">
        <v>0</v>
      </c>
      <c r="BN291" s="873">
        <v>-93450</v>
      </c>
      <c r="BO291" s="873">
        <v>0</v>
      </c>
      <c r="BP291" s="873">
        <v>0</v>
      </c>
      <c r="BQ291" s="873">
        <v>0</v>
      </c>
      <c r="BR291" s="873">
        <v>0</v>
      </c>
      <c r="BS291" s="873">
        <v>0</v>
      </c>
      <c r="BT291" s="873">
        <v>0</v>
      </c>
      <c r="BU291" s="873">
        <v>0</v>
      </c>
      <c r="BV291" s="873">
        <v>0</v>
      </c>
      <c r="BW291" s="873">
        <v>0</v>
      </c>
      <c r="BX291" s="873">
        <v>0</v>
      </c>
      <c r="BY291" s="873">
        <v>0</v>
      </c>
      <c r="BZ291" s="873">
        <v>0</v>
      </c>
      <c r="CA291" s="873">
        <v>0</v>
      </c>
      <c r="CB291" s="873">
        <v>0</v>
      </c>
      <c r="CC291" s="873">
        <v>0</v>
      </c>
      <c r="CD291" s="873">
        <v>-10991149</v>
      </c>
      <c r="CE291" s="873">
        <v>13552</v>
      </c>
      <c r="CF291" s="873">
        <v>-10977597</v>
      </c>
      <c r="CG291" s="873">
        <v>-463052</v>
      </c>
      <c r="CH291" s="873">
        <v>0</v>
      </c>
      <c r="CI291" s="873">
        <v>-463052</v>
      </c>
      <c r="CJ291" s="873">
        <v>-108302</v>
      </c>
      <c r="CK291" s="873">
        <v>0</v>
      </c>
      <c r="CL291" s="873">
        <v>-108302</v>
      </c>
      <c r="CM291" s="873">
        <v>-4506382</v>
      </c>
      <c r="CN291" s="873">
        <v>-103121</v>
      </c>
      <c r="CO291" s="873">
        <v>-4609503</v>
      </c>
      <c r="CP291" s="873">
        <v>-135781</v>
      </c>
      <c r="CQ291" s="873">
        <v>5866</v>
      </c>
      <c r="CR291" s="873">
        <v>-129915</v>
      </c>
      <c r="CS291" s="873">
        <v>-5213517</v>
      </c>
      <c r="CT291" s="873">
        <v>-97255</v>
      </c>
      <c r="CU291" s="873">
        <v>-5310772</v>
      </c>
      <c r="CV291" s="873">
        <v>-196317</v>
      </c>
      <c r="CW291" s="873">
        <v>0</v>
      </c>
      <c r="CX291" s="873">
        <v>-196317</v>
      </c>
      <c r="CY291" s="873">
        <v>-20198</v>
      </c>
      <c r="CZ291" s="873">
        <v>0</v>
      </c>
      <c r="DA291" s="873">
        <v>-20198</v>
      </c>
      <c r="DB291" s="873">
        <v>-790265</v>
      </c>
      <c r="DC291" s="873">
        <v>0</v>
      </c>
      <c r="DD291" s="873">
        <v>-790265</v>
      </c>
      <c r="DE291" s="873">
        <v>0</v>
      </c>
      <c r="DF291" s="873">
        <v>0</v>
      </c>
      <c r="DG291" s="873">
        <v>0</v>
      </c>
      <c r="DH291" s="873">
        <v>-5279</v>
      </c>
      <c r="DI291" s="873">
        <v>0</v>
      </c>
      <c r="DJ291" s="873">
        <v>-5279</v>
      </c>
      <c r="DK291" s="873">
        <v>0</v>
      </c>
      <c r="DL291" s="873">
        <v>0</v>
      </c>
      <c r="DM291" s="873">
        <v>0</v>
      </c>
      <c r="DN291" s="873">
        <v>0</v>
      </c>
      <c r="DO291" s="873">
        <v>0</v>
      </c>
      <c r="DP291" s="873">
        <v>0</v>
      </c>
      <c r="DQ291" s="873">
        <v>0</v>
      </c>
      <c r="DR291" s="873">
        <v>0</v>
      </c>
      <c r="DS291" s="873">
        <v>0</v>
      </c>
      <c r="DT291" s="873">
        <v>-4210</v>
      </c>
      <c r="DU291" s="873">
        <v>0</v>
      </c>
      <c r="DV291" s="873">
        <v>-4210</v>
      </c>
      <c r="DW291" s="873">
        <v>0</v>
      </c>
      <c r="DX291" s="873">
        <v>0</v>
      </c>
      <c r="DY291" s="873">
        <v>0</v>
      </c>
      <c r="DZ291" s="873">
        <v>0</v>
      </c>
      <c r="EA291" s="873">
        <v>-403227</v>
      </c>
      <c r="EB291" s="873">
        <v>-403227</v>
      </c>
      <c r="EC291" s="873">
        <v>0</v>
      </c>
      <c r="ED291" s="873">
        <v>-2283</v>
      </c>
      <c r="EE291" s="873">
        <v>-2283</v>
      </c>
      <c r="EF291" s="873">
        <v>-405510</v>
      </c>
      <c r="EG291" s="873">
        <v>0</v>
      </c>
      <c r="EH291" s="873">
        <v>-1016269</v>
      </c>
      <c r="EI291" s="873">
        <v>-405510</v>
      </c>
      <c r="EJ291" s="873">
        <v>-1421779</v>
      </c>
      <c r="EK291" s="873">
        <v>0</v>
      </c>
      <c r="EL291" s="873">
        <v>0</v>
      </c>
      <c r="EM291" s="873">
        <v>0</v>
      </c>
      <c r="EN291" s="873">
        <v>0</v>
      </c>
      <c r="EO291" s="873">
        <v>0</v>
      </c>
      <c r="EP291" s="873">
        <v>0</v>
      </c>
      <c r="EQ291" s="873">
        <v>-63833</v>
      </c>
      <c r="ER291" s="873">
        <v>0</v>
      </c>
      <c r="ES291" s="873">
        <v>-63833</v>
      </c>
      <c r="ET291" s="873">
        <v>0</v>
      </c>
      <c r="EU291" s="873">
        <v>0</v>
      </c>
      <c r="EV291" s="873">
        <v>0</v>
      </c>
      <c r="EW291" s="873">
        <v>0</v>
      </c>
      <c r="EX291" s="873">
        <v>0</v>
      </c>
      <c r="EY291" s="873">
        <v>0</v>
      </c>
      <c r="EZ291" s="873">
        <v>0</v>
      </c>
      <c r="FA291" s="873">
        <v>0</v>
      </c>
      <c r="FB291" s="873">
        <v>0</v>
      </c>
      <c r="FC291" s="873">
        <v>-1971</v>
      </c>
      <c r="FD291" s="873">
        <v>0</v>
      </c>
      <c r="FE291" s="873">
        <v>-1971</v>
      </c>
      <c r="FF291" s="873">
        <v>0</v>
      </c>
      <c r="FG291" s="873">
        <v>0</v>
      </c>
      <c r="FH291" s="873">
        <v>0</v>
      </c>
      <c r="FI291" s="873">
        <v>0</v>
      </c>
      <c r="FJ291" s="873">
        <v>0</v>
      </c>
      <c r="FK291" s="873">
        <v>0</v>
      </c>
      <c r="FL291" s="873">
        <v>0</v>
      </c>
      <c r="FM291" s="873">
        <v>0</v>
      </c>
      <c r="FN291" s="873">
        <v>0</v>
      </c>
      <c r="FO291" s="873">
        <v>-25030</v>
      </c>
      <c r="FP291" s="873">
        <v>0</v>
      </c>
      <c r="FQ291" s="873">
        <v>-25030</v>
      </c>
      <c r="FR291" s="873">
        <v>13157</v>
      </c>
      <c r="FS291" s="873">
        <v>0</v>
      </c>
      <c r="FT291" s="873">
        <v>13157</v>
      </c>
      <c r="FU291" s="873">
        <v>0</v>
      </c>
      <c r="FV291" s="873">
        <v>0</v>
      </c>
      <c r="FW291" s="873">
        <v>0</v>
      </c>
      <c r="FX291" s="873">
        <v>3603</v>
      </c>
      <c r="FY291" s="873">
        <v>0</v>
      </c>
      <c r="FZ291" s="873">
        <v>3603</v>
      </c>
      <c r="GA291" s="873">
        <v>-1844</v>
      </c>
      <c r="GB291" s="873">
        <v>0</v>
      </c>
      <c r="GC291" s="873">
        <v>-1844</v>
      </c>
      <c r="GD291" s="873">
        <v>-44560134</v>
      </c>
      <c r="GE291" s="873">
        <v>-7734</v>
      </c>
      <c r="GF291" s="873">
        <v>-44567868</v>
      </c>
      <c r="GG291" s="873">
        <v>0</v>
      </c>
      <c r="GH291" s="873">
        <v>0</v>
      </c>
      <c r="GI291" s="873">
        <v>0</v>
      </c>
      <c r="GJ291" s="873">
        <v>-554312</v>
      </c>
      <c r="GK291" s="873">
        <v>0</v>
      </c>
      <c r="GL291" s="873">
        <v>-554312</v>
      </c>
      <c r="GM291" s="873">
        <v>-45190364</v>
      </c>
      <c r="GN291" s="873">
        <v>-7734</v>
      </c>
      <c r="GO291" s="873">
        <v>-45198098</v>
      </c>
      <c r="GP291" s="873">
        <v>0</v>
      </c>
      <c r="GQ291" s="873">
        <v>0</v>
      </c>
      <c r="GR291" s="873">
        <v>0</v>
      </c>
      <c r="GS291" s="873">
        <v>0</v>
      </c>
      <c r="GT291" s="873">
        <v>0</v>
      </c>
      <c r="GU291" s="873">
        <v>0</v>
      </c>
      <c r="GV291" s="873">
        <v>0</v>
      </c>
      <c r="GW291" s="873">
        <v>0</v>
      </c>
      <c r="GX291" s="873">
        <v>0</v>
      </c>
      <c r="GY291" s="873">
        <v>119488738</v>
      </c>
      <c r="GZ291" s="873">
        <v>1621359</v>
      </c>
      <c r="HA291" s="873">
        <v>121110097</v>
      </c>
      <c r="HB291" s="873">
        <v>1435380</v>
      </c>
      <c r="HC291" s="873">
        <v>4181</v>
      </c>
      <c r="HD291" s="873">
        <v>1439561</v>
      </c>
      <c r="HE291" s="873">
        <v>-10991149</v>
      </c>
      <c r="HF291" s="873">
        <v>13552</v>
      </c>
      <c r="HG291" s="873">
        <v>-10977597</v>
      </c>
      <c r="HH291" s="873">
        <v>-5213517</v>
      </c>
      <c r="HI291" s="873">
        <v>-97255</v>
      </c>
      <c r="HJ291" s="873">
        <v>-5310772</v>
      </c>
      <c r="HK291" s="873">
        <v>-1016269</v>
      </c>
      <c r="HL291" s="873">
        <v>-405510</v>
      </c>
      <c r="HM291" s="873">
        <v>-1421779</v>
      </c>
      <c r="HN291" s="873">
        <v>-45190364</v>
      </c>
      <c r="HO291" s="873">
        <v>-7734</v>
      </c>
      <c r="HP291" s="873">
        <v>-45198098</v>
      </c>
      <c r="HQ291" s="873">
        <v>0</v>
      </c>
      <c r="HR291" s="873">
        <v>0</v>
      </c>
      <c r="HS291" s="873">
        <v>0</v>
      </c>
      <c r="HT291" s="873">
        <v>-60975919</v>
      </c>
      <c r="HU291" s="873">
        <v>-492766</v>
      </c>
      <c r="HV291" s="873">
        <v>-61468685</v>
      </c>
      <c r="HW291" s="873">
        <v>58512819</v>
      </c>
      <c r="HX291" s="873">
        <v>1128593</v>
      </c>
      <c r="HY291" s="873">
        <v>59641412</v>
      </c>
      <c r="HZ291" s="870" t="s">
        <v>679</v>
      </c>
      <c r="IA291" s="870" t="s">
        <v>709</v>
      </c>
      <c r="IB291" s="870" t="s">
        <v>679</v>
      </c>
      <c r="IC291" s="870" t="s">
        <v>2738</v>
      </c>
      <c r="ID291" s="870" t="s">
        <v>3027</v>
      </c>
    </row>
    <row r="292" spans="1:238" x14ac:dyDescent="0.2">
      <c r="A292" s="870" t="s">
        <v>3069</v>
      </c>
      <c r="B292" s="870" t="s">
        <v>628</v>
      </c>
      <c r="C292" s="870" t="s">
        <v>627</v>
      </c>
      <c r="D292" s="873">
        <v>85244532</v>
      </c>
      <c r="E292" s="873">
        <v>0</v>
      </c>
      <c r="F292" s="873">
        <v>85244532</v>
      </c>
      <c r="G292" s="873">
        <v>-2569821</v>
      </c>
      <c r="H292" s="873">
        <v>0</v>
      </c>
      <c r="I292" s="873">
        <v>-2569821</v>
      </c>
      <c r="J292" s="873">
        <v>-229656</v>
      </c>
      <c r="K292" s="873">
        <v>0</v>
      </c>
      <c r="L292" s="873">
        <v>-229656</v>
      </c>
      <c r="M292" s="873">
        <v>-113691</v>
      </c>
      <c r="N292" s="873">
        <v>0</v>
      </c>
      <c r="O292" s="873">
        <v>-113691</v>
      </c>
      <c r="P292" s="873">
        <v>265813</v>
      </c>
      <c r="Q292" s="873">
        <v>0</v>
      </c>
      <c r="R292" s="873">
        <v>265813</v>
      </c>
      <c r="S292" s="873">
        <v>-32514</v>
      </c>
      <c r="T292" s="873">
        <v>0</v>
      </c>
      <c r="U292" s="873">
        <v>-32514</v>
      </c>
      <c r="V292" s="873">
        <v>-110048</v>
      </c>
      <c r="W292" s="873">
        <v>0</v>
      </c>
      <c r="X292" s="873">
        <v>-110048</v>
      </c>
      <c r="Y292" s="873">
        <v>-5580946</v>
      </c>
      <c r="Z292" s="873">
        <v>0</v>
      </c>
      <c r="AA292" s="873">
        <v>-5580946</v>
      </c>
      <c r="AB292" s="873">
        <v>0</v>
      </c>
      <c r="AC292" s="873">
        <v>0</v>
      </c>
      <c r="AD292" s="873">
        <v>0</v>
      </c>
      <c r="AE292" s="873">
        <v>-146939</v>
      </c>
      <c r="AF292" s="873">
        <v>0</v>
      </c>
      <c r="AG292" s="873">
        <v>-146939</v>
      </c>
      <c r="AH292" s="873">
        <v>4459</v>
      </c>
      <c r="AI292" s="873">
        <v>0</v>
      </c>
      <c r="AJ292" s="873">
        <v>4459</v>
      </c>
      <c r="AK292" s="873">
        <v>0</v>
      </c>
      <c r="AL292" s="873">
        <v>0</v>
      </c>
      <c r="AM292" s="873">
        <v>0</v>
      </c>
      <c r="AN292" s="873">
        <v>-25304</v>
      </c>
      <c r="AO292" s="873">
        <v>0</v>
      </c>
      <c r="AP292" s="873">
        <v>-25304</v>
      </c>
      <c r="AQ292" s="873">
        <v>0</v>
      </c>
      <c r="AR292" s="873">
        <v>0</v>
      </c>
      <c r="AS292" s="873">
        <v>0</v>
      </c>
      <c r="AT292" s="873">
        <v>-126094</v>
      </c>
      <c r="AU292" s="873">
        <v>0</v>
      </c>
      <c r="AV292" s="873">
        <v>-126094</v>
      </c>
      <c r="AW292" s="873">
        <v>0</v>
      </c>
      <c r="AX292" s="873">
        <v>0</v>
      </c>
      <c r="AY292" s="873">
        <v>0</v>
      </c>
      <c r="AZ292" s="873">
        <v>1627381</v>
      </c>
      <c r="BA292" s="873">
        <v>0</v>
      </c>
      <c r="BB292" s="873">
        <v>1627381</v>
      </c>
      <c r="BC292" s="873">
        <v>-57014</v>
      </c>
      <c r="BD292" s="873">
        <v>0</v>
      </c>
      <c r="BE292" s="873">
        <v>-57014</v>
      </c>
      <c r="BF292" s="873">
        <v>-5174525</v>
      </c>
      <c r="BG292" s="873">
        <v>0</v>
      </c>
      <c r="BH292" s="873">
        <v>-5174525</v>
      </c>
      <c r="BI292" s="873">
        <v>776085</v>
      </c>
      <c r="BJ292" s="873">
        <v>0</v>
      </c>
      <c r="BK292" s="873">
        <v>776085</v>
      </c>
      <c r="BL292" s="873">
        <v>-61354</v>
      </c>
      <c r="BM292" s="873">
        <v>0</v>
      </c>
      <c r="BN292" s="873">
        <v>-61354</v>
      </c>
      <c r="BO292" s="873">
        <v>0</v>
      </c>
      <c r="BP292" s="873">
        <v>0</v>
      </c>
      <c r="BQ292" s="873">
        <v>0</v>
      </c>
      <c r="BR292" s="873">
        <v>-7360</v>
      </c>
      <c r="BS292" s="873">
        <v>0</v>
      </c>
      <c r="BT292" s="873">
        <v>-7360</v>
      </c>
      <c r="BU292" s="873">
        <v>1645</v>
      </c>
      <c r="BV292" s="873">
        <v>0</v>
      </c>
      <c r="BW292" s="873">
        <v>1645</v>
      </c>
      <c r="BX292" s="873">
        <v>0</v>
      </c>
      <c r="BY292" s="873">
        <v>0</v>
      </c>
      <c r="BZ292" s="873">
        <v>0</v>
      </c>
      <c r="CA292" s="873">
        <v>0</v>
      </c>
      <c r="CB292" s="873">
        <v>0</v>
      </c>
      <c r="CC292" s="873">
        <v>0</v>
      </c>
      <c r="CD292" s="873">
        <v>-8623027</v>
      </c>
      <c r="CE292" s="873">
        <v>0</v>
      </c>
      <c r="CF292" s="873">
        <v>-8623027</v>
      </c>
      <c r="CG292" s="873">
        <v>-38649</v>
      </c>
      <c r="CH292" s="873">
        <v>0</v>
      </c>
      <c r="CI292" s="873">
        <v>-38649</v>
      </c>
      <c r="CJ292" s="873">
        <v>778</v>
      </c>
      <c r="CK292" s="873">
        <v>0</v>
      </c>
      <c r="CL292" s="873">
        <v>778</v>
      </c>
      <c r="CM292" s="873">
        <v>-2504230</v>
      </c>
      <c r="CN292" s="873">
        <v>0</v>
      </c>
      <c r="CO292" s="873">
        <v>-2504230</v>
      </c>
      <c r="CP292" s="873">
        <v>5634</v>
      </c>
      <c r="CQ292" s="873">
        <v>0</v>
      </c>
      <c r="CR292" s="873">
        <v>5634</v>
      </c>
      <c r="CS292" s="873">
        <v>-2536467</v>
      </c>
      <c r="CT292" s="873">
        <v>0</v>
      </c>
      <c r="CU292" s="873">
        <v>-2536467</v>
      </c>
      <c r="CV292" s="873">
        <v>-7654</v>
      </c>
      <c r="CW292" s="873">
        <v>0</v>
      </c>
      <c r="CX292" s="873">
        <v>-7654</v>
      </c>
      <c r="CY292" s="873">
        <v>0</v>
      </c>
      <c r="CZ292" s="873">
        <v>0</v>
      </c>
      <c r="DA292" s="873">
        <v>0</v>
      </c>
      <c r="DB292" s="873">
        <v>-99402</v>
      </c>
      <c r="DC292" s="873">
        <v>0</v>
      </c>
      <c r="DD292" s="873">
        <v>-99402</v>
      </c>
      <c r="DE292" s="873">
        <v>-2846</v>
      </c>
      <c r="DF292" s="873">
        <v>0</v>
      </c>
      <c r="DG292" s="873">
        <v>-2846</v>
      </c>
      <c r="DH292" s="873">
        <v>0</v>
      </c>
      <c r="DI292" s="873">
        <v>0</v>
      </c>
      <c r="DJ292" s="873">
        <v>0</v>
      </c>
      <c r="DK292" s="873">
        <v>0</v>
      </c>
      <c r="DL292" s="873">
        <v>0</v>
      </c>
      <c r="DM292" s="873">
        <v>0</v>
      </c>
      <c r="DN292" s="873">
        <v>-11290</v>
      </c>
      <c r="DO292" s="873">
        <v>0</v>
      </c>
      <c r="DP292" s="873">
        <v>-11290</v>
      </c>
      <c r="DQ292" s="873">
        <v>0</v>
      </c>
      <c r="DR292" s="873">
        <v>0</v>
      </c>
      <c r="DS292" s="873">
        <v>0</v>
      </c>
      <c r="DT292" s="873">
        <v>0</v>
      </c>
      <c r="DU292" s="873">
        <v>0</v>
      </c>
      <c r="DV292" s="873">
        <v>0</v>
      </c>
      <c r="DW292" s="873">
        <v>0</v>
      </c>
      <c r="DX292" s="873">
        <v>0</v>
      </c>
      <c r="DY292" s="873">
        <v>0</v>
      </c>
      <c r="DZ292" s="873">
        <v>0</v>
      </c>
      <c r="EA292" s="873">
        <v>0</v>
      </c>
      <c r="EB292" s="873">
        <v>0</v>
      </c>
      <c r="EC292" s="873">
        <v>0</v>
      </c>
      <c r="ED292" s="873">
        <v>0</v>
      </c>
      <c r="EE292" s="873">
        <v>0</v>
      </c>
      <c r="EF292" s="873">
        <v>0</v>
      </c>
      <c r="EG292" s="873">
        <v>0</v>
      </c>
      <c r="EH292" s="873">
        <v>-121192</v>
      </c>
      <c r="EI292" s="873">
        <v>0</v>
      </c>
      <c r="EJ292" s="873">
        <v>-121192</v>
      </c>
      <c r="EK292" s="873">
        <v>0</v>
      </c>
      <c r="EL292" s="873">
        <v>0</v>
      </c>
      <c r="EM292" s="873">
        <v>0</v>
      </c>
      <c r="EN292" s="873">
        <v>0</v>
      </c>
      <c r="EO292" s="873">
        <v>0</v>
      </c>
      <c r="EP292" s="873">
        <v>0</v>
      </c>
      <c r="EQ292" s="873">
        <v>0</v>
      </c>
      <c r="ER292" s="873">
        <v>0</v>
      </c>
      <c r="ES292" s="873">
        <v>0</v>
      </c>
      <c r="ET292" s="873">
        <v>0</v>
      </c>
      <c r="EU292" s="873">
        <v>0</v>
      </c>
      <c r="EV292" s="873">
        <v>0</v>
      </c>
      <c r="EW292" s="873">
        <v>0</v>
      </c>
      <c r="EX292" s="873">
        <v>0</v>
      </c>
      <c r="EY292" s="873">
        <v>0</v>
      </c>
      <c r="EZ292" s="873">
        <v>0</v>
      </c>
      <c r="FA292" s="873">
        <v>0</v>
      </c>
      <c r="FB292" s="873">
        <v>0</v>
      </c>
      <c r="FC292" s="873">
        <v>0</v>
      </c>
      <c r="FD292" s="873">
        <v>0</v>
      </c>
      <c r="FE292" s="873">
        <v>0</v>
      </c>
      <c r="FF292" s="873">
        <v>1645</v>
      </c>
      <c r="FG292" s="873">
        <v>0</v>
      </c>
      <c r="FH292" s="873">
        <v>1645</v>
      </c>
      <c r="FI292" s="873">
        <v>-612</v>
      </c>
      <c r="FJ292" s="873">
        <v>0</v>
      </c>
      <c r="FK292" s="873">
        <v>-612</v>
      </c>
      <c r="FL292" s="873">
        <v>0</v>
      </c>
      <c r="FM292" s="873">
        <v>0</v>
      </c>
      <c r="FN292" s="873">
        <v>0</v>
      </c>
      <c r="FO292" s="873">
        <v>-20973</v>
      </c>
      <c r="FP292" s="873">
        <v>0</v>
      </c>
      <c r="FQ292" s="873">
        <v>-20973</v>
      </c>
      <c r="FR292" s="873">
        <v>3762</v>
      </c>
      <c r="FS292" s="873">
        <v>0</v>
      </c>
      <c r="FT292" s="873">
        <v>3762</v>
      </c>
      <c r="FU292" s="873">
        <v>-5568</v>
      </c>
      <c r="FV292" s="873">
        <v>0</v>
      </c>
      <c r="FW292" s="873">
        <v>-5568</v>
      </c>
      <c r="FX292" s="873">
        <v>27094</v>
      </c>
      <c r="FY292" s="873">
        <v>0</v>
      </c>
      <c r="FZ292" s="873">
        <v>27094</v>
      </c>
      <c r="GA292" s="873">
        <v>0</v>
      </c>
      <c r="GB292" s="873">
        <v>0</v>
      </c>
      <c r="GC292" s="873">
        <v>0</v>
      </c>
      <c r="GD292" s="873">
        <v>-28473172</v>
      </c>
      <c r="GE292" s="873">
        <v>0</v>
      </c>
      <c r="GF292" s="873">
        <v>-28473172</v>
      </c>
      <c r="GG292" s="873">
        <v>-51642</v>
      </c>
      <c r="GH292" s="873">
        <v>0</v>
      </c>
      <c r="GI292" s="873">
        <v>-51642</v>
      </c>
      <c r="GJ292" s="873">
        <v>-428214</v>
      </c>
      <c r="GK292" s="873">
        <v>0</v>
      </c>
      <c r="GL292" s="873">
        <v>-428214</v>
      </c>
      <c r="GM292" s="873">
        <v>-28947680</v>
      </c>
      <c r="GN292" s="873">
        <v>0</v>
      </c>
      <c r="GO292" s="873">
        <v>-28947680</v>
      </c>
      <c r="GP292" s="873">
        <v>0</v>
      </c>
      <c r="GQ292" s="873">
        <v>0</v>
      </c>
      <c r="GR292" s="873">
        <v>0</v>
      </c>
      <c r="GS292" s="873">
        <v>0</v>
      </c>
      <c r="GT292" s="873">
        <v>0</v>
      </c>
      <c r="GU292" s="873">
        <v>0</v>
      </c>
      <c r="GV292" s="873">
        <v>0</v>
      </c>
      <c r="GW292" s="873">
        <v>0</v>
      </c>
      <c r="GX292" s="873">
        <v>0</v>
      </c>
      <c r="GY292" s="873">
        <v>82674711</v>
      </c>
      <c r="GZ292" s="873">
        <v>0</v>
      </c>
      <c r="HA292" s="873">
        <v>82674711</v>
      </c>
      <c r="HB292" s="873">
        <v>-110048</v>
      </c>
      <c r="HC292" s="873">
        <v>0</v>
      </c>
      <c r="HD292" s="873">
        <v>-110048</v>
      </c>
      <c r="HE292" s="873">
        <v>-8623027</v>
      </c>
      <c r="HF292" s="873">
        <v>0</v>
      </c>
      <c r="HG292" s="873">
        <v>-8623027</v>
      </c>
      <c r="HH292" s="873">
        <v>-2536467</v>
      </c>
      <c r="HI292" s="873">
        <v>0</v>
      </c>
      <c r="HJ292" s="873">
        <v>-2536467</v>
      </c>
      <c r="HK292" s="873">
        <v>-121192</v>
      </c>
      <c r="HL292" s="873">
        <v>0</v>
      </c>
      <c r="HM292" s="873">
        <v>-121192</v>
      </c>
      <c r="HN292" s="873">
        <v>-28947680</v>
      </c>
      <c r="HO292" s="873">
        <v>0</v>
      </c>
      <c r="HP292" s="873">
        <v>-28947680</v>
      </c>
      <c r="HQ292" s="873">
        <v>0</v>
      </c>
      <c r="HR292" s="873">
        <v>0</v>
      </c>
      <c r="HS292" s="873">
        <v>0</v>
      </c>
      <c r="HT292" s="873">
        <v>-40338414</v>
      </c>
      <c r="HU292" s="873">
        <v>0</v>
      </c>
      <c r="HV292" s="873">
        <v>-40338414</v>
      </c>
      <c r="HW292" s="873">
        <v>42336297</v>
      </c>
      <c r="HX292" s="873">
        <v>0</v>
      </c>
      <c r="HY292" s="873">
        <v>42336297</v>
      </c>
      <c r="HZ292" s="870" t="s">
        <v>708</v>
      </c>
      <c r="IA292" s="870" t="s">
        <v>687</v>
      </c>
      <c r="IB292" s="870" t="s">
        <v>1907</v>
      </c>
      <c r="IC292" s="870" t="s">
        <v>2737</v>
      </c>
      <c r="ID292" s="870" t="s">
        <v>3028</v>
      </c>
    </row>
    <row r="293" spans="1:238" x14ac:dyDescent="0.2">
      <c r="A293" s="870" t="s">
        <v>3070</v>
      </c>
      <c r="B293" s="870" t="s">
        <v>630</v>
      </c>
      <c r="C293" s="870" t="s">
        <v>629</v>
      </c>
      <c r="D293" s="873">
        <v>73523062</v>
      </c>
      <c r="E293" s="873">
        <v>0</v>
      </c>
      <c r="F293" s="873">
        <v>73523062</v>
      </c>
      <c r="G293" s="873">
        <v>-2793849</v>
      </c>
      <c r="H293" s="873">
        <v>0</v>
      </c>
      <c r="I293" s="873">
        <v>-2793849</v>
      </c>
      <c r="J293" s="873">
        <v>-72266</v>
      </c>
      <c r="K293" s="873">
        <v>0</v>
      </c>
      <c r="L293" s="873">
        <v>-72266</v>
      </c>
      <c r="M293" s="873">
        <v>44933</v>
      </c>
      <c r="N293" s="873">
        <v>0</v>
      </c>
      <c r="O293" s="873">
        <v>44933</v>
      </c>
      <c r="P293" s="873">
        <v>1722440</v>
      </c>
      <c r="Q293" s="873">
        <v>0</v>
      </c>
      <c r="R293" s="873">
        <v>1722440</v>
      </c>
      <c r="S293" s="873">
        <v>1632505</v>
      </c>
      <c r="T293" s="873">
        <v>0</v>
      </c>
      <c r="U293" s="873">
        <v>1632505</v>
      </c>
      <c r="V293" s="873">
        <v>3327612</v>
      </c>
      <c r="W293" s="873">
        <v>0</v>
      </c>
      <c r="X293" s="873">
        <v>3327612</v>
      </c>
      <c r="Y293" s="873">
        <v>-2925088</v>
      </c>
      <c r="Z293" s="873">
        <v>0</v>
      </c>
      <c r="AA293" s="873">
        <v>-2925088</v>
      </c>
      <c r="AB293" s="873">
        <v>-14696</v>
      </c>
      <c r="AC293" s="873">
        <v>0</v>
      </c>
      <c r="AD293" s="873">
        <v>-14696</v>
      </c>
      <c r="AE293" s="873">
        <v>-85232</v>
      </c>
      <c r="AF293" s="873">
        <v>0</v>
      </c>
      <c r="AG293" s="873">
        <v>-85232</v>
      </c>
      <c r="AH293" s="873">
        <v>0</v>
      </c>
      <c r="AI293" s="873">
        <v>0</v>
      </c>
      <c r="AJ293" s="873">
        <v>0</v>
      </c>
      <c r="AK293" s="873">
        <v>0</v>
      </c>
      <c r="AL293" s="873">
        <v>0</v>
      </c>
      <c r="AM293" s="873">
        <v>0</v>
      </c>
      <c r="AN293" s="873">
        <v>0</v>
      </c>
      <c r="AO293" s="873">
        <v>0</v>
      </c>
      <c r="AP293" s="873">
        <v>0</v>
      </c>
      <c r="AQ293" s="873">
        <v>0</v>
      </c>
      <c r="AR293" s="873">
        <v>0</v>
      </c>
      <c r="AS293" s="873">
        <v>0</v>
      </c>
      <c r="AT293" s="873">
        <v>-85232</v>
      </c>
      <c r="AU293" s="873">
        <v>0</v>
      </c>
      <c r="AV293" s="873">
        <v>-85232</v>
      </c>
      <c r="AW293" s="873">
        <v>0</v>
      </c>
      <c r="AX293" s="873">
        <v>0</v>
      </c>
      <c r="AY293" s="873">
        <v>0</v>
      </c>
      <c r="AZ293" s="873">
        <v>1546215</v>
      </c>
      <c r="BA293" s="873">
        <v>0</v>
      </c>
      <c r="BB293" s="873">
        <v>1546215</v>
      </c>
      <c r="BC293" s="873">
        <v>-53440</v>
      </c>
      <c r="BD293" s="873">
        <v>0</v>
      </c>
      <c r="BE293" s="873">
        <v>-53440</v>
      </c>
      <c r="BF293" s="873">
        <v>-3814521</v>
      </c>
      <c r="BG293" s="873">
        <v>0</v>
      </c>
      <c r="BH293" s="873">
        <v>-3814521</v>
      </c>
      <c r="BI293" s="873">
        <v>41587</v>
      </c>
      <c r="BJ293" s="873">
        <v>0</v>
      </c>
      <c r="BK293" s="873">
        <v>41587</v>
      </c>
      <c r="BL293" s="873">
        <v>0</v>
      </c>
      <c r="BM293" s="873">
        <v>0</v>
      </c>
      <c r="BN293" s="873">
        <v>0</v>
      </c>
      <c r="BO293" s="873">
        <v>0</v>
      </c>
      <c r="BP293" s="873">
        <v>0</v>
      </c>
      <c r="BQ293" s="873">
        <v>0</v>
      </c>
      <c r="BR293" s="873">
        <v>0</v>
      </c>
      <c r="BS293" s="873">
        <v>0</v>
      </c>
      <c r="BT293" s="873">
        <v>0</v>
      </c>
      <c r="BU293" s="873">
        <v>0</v>
      </c>
      <c r="BV293" s="873">
        <v>0</v>
      </c>
      <c r="BW293" s="873">
        <v>0</v>
      </c>
      <c r="BX293" s="873">
        <v>0</v>
      </c>
      <c r="BY293" s="873">
        <v>0</v>
      </c>
      <c r="BZ293" s="873">
        <v>0</v>
      </c>
      <c r="CA293" s="873">
        <v>0</v>
      </c>
      <c r="CB293" s="873">
        <v>0</v>
      </c>
      <c r="CC293" s="873">
        <v>0</v>
      </c>
      <c r="CD293" s="873">
        <v>-5290479</v>
      </c>
      <c r="CE293" s="873">
        <v>0</v>
      </c>
      <c r="CF293" s="873">
        <v>-5290479</v>
      </c>
      <c r="CG293" s="873">
        <v>-352442</v>
      </c>
      <c r="CH293" s="873">
        <v>0</v>
      </c>
      <c r="CI293" s="873">
        <v>-352442</v>
      </c>
      <c r="CJ293" s="873">
        <v>-6985</v>
      </c>
      <c r="CK293" s="873">
        <v>0</v>
      </c>
      <c r="CL293" s="873">
        <v>-6985</v>
      </c>
      <c r="CM293" s="873">
        <v>-3224511</v>
      </c>
      <c r="CN293" s="873">
        <v>0</v>
      </c>
      <c r="CO293" s="873">
        <v>-3224511</v>
      </c>
      <c r="CP293" s="873">
        <v>-126802</v>
      </c>
      <c r="CQ293" s="873">
        <v>0</v>
      </c>
      <c r="CR293" s="873">
        <v>-126802</v>
      </c>
      <c r="CS293" s="873">
        <v>-3710740</v>
      </c>
      <c r="CT293" s="873">
        <v>0</v>
      </c>
      <c r="CU293" s="873">
        <v>-3710740</v>
      </c>
      <c r="CV293" s="873">
        <v>-134479</v>
      </c>
      <c r="CW293" s="873">
        <v>0</v>
      </c>
      <c r="CX293" s="873">
        <v>-134479</v>
      </c>
      <c r="CY293" s="873">
        <v>0</v>
      </c>
      <c r="CZ293" s="873">
        <v>0</v>
      </c>
      <c r="DA293" s="873">
        <v>0</v>
      </c>
      <c r="DB293" s="873">
        <v>0</v>
      </c>
      <c r="DC293" s="873">
        <v>0</v>
      </c>
      <c r="DD293" s="873">
        <v>0</v>
      </c>
      <c r="DE293" s="873">
        <v>0</v>
      </c>
      <c r="DF293" s="873">
        <v>0</v>
      </c>
      <c r="DG293" s="873">
        <v>0</v>
      </c>
      <c r="DH293" s="873">
        <v>0</v>
      </c>
      <c r="DI293" s="873">
        <v>0</v>
      </c>
      <c r="DJ293" s="873">
        <v>0</v>
      </c>
      <c r="DK293" s="873">
        <v>0</v>
      </c>
      <c r="DL293" s="873">
        <v>0</v>
      </c>
      <c r="DM293" s="873">
        <v>0</v>
      </c>
      <c r="DN293" s="873">
        <v>0</v>
      </c>
      <c r="DO293" s="873">
        <v>0</v>
      </c>
      <c r="DP293" s="873">
        <v>0</v>
      </c>
      <c r="DQ293" s="873">
        <v>0</v>
      </c>
      <c r="DR293" s="873">
        <v>0</v>
      </c>
      <c r="DS293" s="873">
        <v>0</v>
      </c>
      <c r="DT293" s="873">
        <v>0</v>
      </c>
      <c r="DU293" s="873">
        <v>0</v>
      </c>
      <c r="DV293" s="873">
        <v>0</v>
      </c>
      <c r="DW293" s="873">
        <v>0</v>
      </c>
      <c r="DX293" s="873">
        <v>0</v>
      </c>
      <c r="DY293" s="873">
        <v>0</v>
      </c>
      <c r="DZ293" s="873">
        <v>0</v>
      </c>
      <c r="EA293" s="873">
        <v>0</v>
      </c>
      <c r="EB293" s="873">
        <v>0</v>
      </c>
      <c r="EC293" s="873">
        <v>0</v>
      </c>
      <c r="ED293" s="873">
        <v>0</v>
      </c>
      <c r="EE293" s="873">
        <v>0</v>
      </c>
      <c r="EF293" s="873">
        <v>0</v>
      </c>
      <c r="EG293" s="873">
        <v>0</v>
      </c>
      <c r="EH293" s="873">
        <v>-134479</v>
      </c>
      <c r="EI293" s="873">
        <v>0</v>
      </c>
      <c r="EJ293" s="873">
        <v>-134479</v>
      </c>
      <c r="EK293" s="873">
        <v>0</v>
      </c>
      <c r="EL293" s="873">
        <v>0</v>
      </c>
      <c r="EM293" s="873">
        <v>0</v>
      </c>
      <c r="EN293" s="873">
        <v>0</v>
      </c>
      <c r="EO293" s="873">
        <v>0</v>
      </c>
      <c r="EP293" s="873">
        <v>0</v>
      </c>
      <c r="EQ293" s="873">
        <v>0</v>
      </c>
      <c r="ER293" s="873">
        <v>0</v>
      </c>
      <c r="ES293" s="873">
        <v>0</v>
      </c>
      <c r="ET293" s="873">
        <v>0</v>
      </c>
      <c r="EU293" s="873">
        <v>0</v>
      </c>
      <c r="EV293" s="873">
        <v>0</v>
      </c>
      <c r="EW293" s="873">
        <v>0</v>
      </c>
      <c r="EX293" s="873">
        <v>0</v>
      </c>
      <c r="EY293" s="873">
        <v>0</v>
      </c>
      <c r="EZ293" s="873">
        <v>0</v>
      </c>
      <c r="FA293" s="873">
        <v>0</v>
      </c>
      <c r="FB293" s="873">
        <v>0</v>
      </c>
      <c r="FC293" s="873">
        <v>0</v>
      </c>
      <c r="FD293" s="873">
        <v>0</v>
      </c>
      <c r="FE293" s="873">
        <v>0</v>
      </c>
      <c r="FF293" s="873">
        <v>0</v>
      </c>
      <c r="FG293" s="873">
        <v>0</v>
      </c>
      <c r="FH293" s="873">
        <v>0</v>
      </c>
      <c r="FI293" s="873">
        <v>-1695</v>
      </c>
      <c r="FJ293" s="873">
        <v>0</v>
      </c>
      <c r="FK293" s="873">
        <v>-1695</v>
      </c>
      <c r="FL293" s="873">
        <v>0</v>
      </c>
      <c r="FM293" s="873">
        <v>0</v>
      </c>
      <c r="FN293" s="873">
        <v>0</v>
      </c>
      <c r="FO293" s="873">
        <v>-16067</v>
      </c>
      <c r="FP293" s="873">
        <v>0</v>
      </c>
      <c r="FQ293" s="873">
        <v>-16067</v>
      </c>
      <c r="FR293" s="873">
        <v>3076</v>
      </c>
      <c r="FS293" s="873">
        <v>0</v>
      </c>
      <c r="FT293" s="873">
        <v>3076</v>
      </c>
      <c r="FU293" s="873">
        <v>0</v>
      </c>
      <c r="FV293" s="873">
        <v>0</v>
      </c>
      <c r="FW293" s="873">
        <v>0</v>
      </c>
      <c r="FX293" s="873">
        <v>2399</v>
      </c>
      <c r="FY293" s="873">
        <v>0</v>
      </c>
      <c r="FZ293" s="873">
        <v>2399</v>
      </c>
      <c r="GA293" s="873">
        <v>480</v>
      </c>
      <c r="GB293" s="873">
        <v>0</v>
      </c>
      <c r="GC293" s="873">
        <v>480</v>
      </c>
      <c r="GD293" s="873">
        <v>-37321815</v>
      </c>
      <c r="GE293" s="873">
        <v>0</v>
      </c>
      <c r="GF293" s="873">
        <v>-37321815</v>
      </c>
      <c r="GG293" s="873">
        <v>-70162</v>
      </c>
      <c r="GH293" s="873">
        <v>0</v>
      </c>
      <c r="GI293" s="873">
        <v>-70162</v>
      </c>
      <c r="GJ293" s="873">
        <v>-355256</v>
      </c>
      <c r="GK293" s="873">
        <v>0</v>
      </c>
      <c r="GL293" s="873">
        <v>-355256</v>
      </c>
      <c r="GM293" s="873">
        <v>-37759040</v>
      </c>
      <c r="GN293" s="873">
        <v>0</v>
      </c>
      <c r="GO293" s="873">
        <v>-37759040</v>
      </c>
      <c r="GP293" s="873">
        <v>0</v>
      </c>
      <c r="GQ293" s="873">
        <v>0</v>
      </c>
      <c r="GR293" s="873">
        <v>0</v>
      </c>
      <c r="GS293" s="873">
        <v>0</v>
      </c>
      <c r="GT293" s="873">
        <v>0</v>
      </c>
      <c r="GU293" s="873">
        <v>0</v>
      </c>
      <c r="GV293" s="873">
        <v>0</v>
      </c>
      <c r="GW293" s="873">
        <v>0</v>
      </c>
      <c r="GX293" s="873">
        <v>0</v>
      </c>
      <c r="GY293" s="873">
        <v>70729213</v>
      </c>
      <c r="GZ293" s="873">
        <v>0</v>
      </c>
      <c r="HA293" s="873">
        <v>70729213</v>
      </c>
      <c r="HB293" s="873">
        <v>3327612</v>
      </c>
      <c r="HC293" s="873">
        <v>0</v>
      </c>
      <c r="HD293" s="873">
        <v>3327612</v>
      </c>
      <c r="HE293" s="873">
        <v>-5290479</v>
      </c>
      <c r="HF293" s="873">
        <v>0</v>
      </c>
      <c r="HG293" s="873">
        <v>-5290479</v>
      </c>
      <c r="HH293" s="873">
        <v>-3710740</v>
      </c>
      <c r="HI293" s="873">
        <v>0</v>
      </c>
      <c r="HJ293" s="873">
        <v>-3710740</v>
      </c>
      <c r="HK293" s="873">
        <v>-134479</v>
      </c>
      <c r="HL293" s="873">
        <v>0</v>
      </c>
      <c r="HM293" s="873">
        <v>-134479</v>
      </c>
      <c r="HN293" s="873">
        <v>-37759040</v>
      </c>
      <c r="HO293" s="873">
        <v>0</v>
      </c>
      <c r="HP293" s="873">
        <v>-37759040</v>
      </c>
      <c r="HQ293" s="873">
        <v>0</v>
      </c>
      <c r="HR293" s="873">
        <v>0</v>
      </c>
      <c r="HS293" s="873">
        <v>0</v>
      </c>
      <c r="HT293" s="873">
        <v>-43567126</v>
      </c>
      <c r="HU293" s="873">
        <v>0</v>
      </c>
      <c r="HV293" s="873">
        <v>-43567126</v>
      </c>
      <c r="HW293" s="873">
        <v>27162087</v>
      </c>
      <c r="HX293" s="873">
        <v>0</v>
      </c>
      <c r="HY293" s="873">
        <v>27162087</v>
      </c>
      <c r="HZ293" s="870" t="s">
        <v>703</v>
      </c>
      <c r="IA293" s="870" t="s">
        <v>687</v>
      </c>
      <c r="IB293" s="870" t="s">
        <v>1907</v>
      </c>
      <c r="IC293" s="870" t="s">
        <v>2734</v>
      </c>
      <c r="ID293" s="870" t="s">
        <v>3029</v>
      </c>
    </row>
    <row r="294" spans="1:238" x14ac:dyDescent="0.2">
      <c r="A294" s="870" t="s">
        <v>3069</v>
      </c>
      <c r="B294" s="870" t="s">
        <v>632</v>
      </c>
      <c r="C294" s="870" t="s">
        <v>631</v>
      </c>
      <c r="D294" s="873">
        <v>52198772</v>
      </c>
      <c r="E294" s="873">
        <v>0</v>
      </c>
      <c r="F294" s="873">
        <v>52198772</v>
      </c>
      <c r="G294" s="873">
        <v>-1059015</v>
      </c>
      <c r="H294" s="873">
        <v>0</v>
      </c>
      <c r="I294" s="873">
        <v>-1059015</v>
      </c>
      <c r="J294" s="873">
        <v>-522099</v>
      </c>
      <c r="K294" s="873">
        <v>0</v>
      </c>
      <c r="L294" s="873">
        <v>-522099</v>
      </c>
      <c r="M294" s="873">
        <v>136581</v>
      </c>
      <c r="N294" s="873">
        <v>0</v>
      </c>
      <c r="O294" s="873">
        <v>136581</v>
      </c>
      <c r="P294" s="873">
        <v>24351</v>
      </c>
      <c r="Q294" s="873">
        <v>0</v>
      </c>
      <c r="R294" s="873">
        <v>24351</v>
      </c>
      <c r="S294" s="873">
        <v>20013</v>
      </c>
      <c r="T294" s="873">
        <v>0</v>
      </c>
      <c r="U294" s="873">
        <v>20013</v>
      </c>
      <c r="V294" s="873">
        <v>-341154</v>
      </c>
      <c r="W294" s="873">
        <v>0</v>
      </c>
      <c r="X294" s="873">
        <v>-341154</v>
      </c>
      <c r="Y294" s="873">
        <v>-4385214</v>
      </c>
      <c r="Z294" s="873">
        <v>0</v>
      </c>
      <c r="AA294" s="873">
        <v>-4385214</v>
      </c>
      <c r="AB294" s="873">
        <v>-4715</v>
      </c>
      <c r="AC294" s="873">
        <v>0</v>
      </c>
      <c r="AD294" s="873">
        <v>-4715</v>
      </c>
      <c r="AE294" s="873">
        <v>-215337</v>
      </c>
      <c r="AF294" s="873">
        <v>0</v>
      </c>
      <c r="AG294" s="873">
        <v>-215337</v>
      </c>
      <c r="AH294" s="873">
        <v>-5019</v>
      </c>
      <c r="AI294" s="873">
        <v>0</v>
      </c>
      <c r="AJ294" s="873">
        <v>-5019</v>
      </c>
      <c r="AK294" s="873">
        <v>0</v>
      </c>
      <c r="AL294" s="873">
        <v>0</v>
      </c>
      <c r="AM294" s="873">
        <v>0</v>
      </c>
      <c r="AN294" s="873">
        <v>-13606</v>
      </c>
      <c r="AO294" s="873">
        <v>0</v>
      </c>
      <c r="AP294" s="873">
        <v>-13606</v>
      </c>
      <c r="AQ294" s="873">
        <v>0</v>
      </c>
      <c r="AR294" s="873">
        <v>0</v>
      </c>
      <c r="AS294" s="873">
        <v>0</v>
      </c>
      <c r="AT294" s="873">
        <v>-196712</v>
      </c>
      <c r="AU294" s="873">
        <v>0</v>
      </c>
      <c r="AV294" s="873">
        <v>-196712</v>
      </c>
      <c r="AW294" s="873">
        <v>-1104</v>
      </c>
      <c r="AX294" s="873">
        <v>0</v>
      </c>
      <c r="AY294" s="873">
        <v>-1104</v>
      </c>
      <c r="AZ294" s="873">
        <v>870753</v>
      </c>
      <c r="BA294" s="873">
        <v>0</v>
      </c>
      <c r="BB294" s="873">
        <v>870753</v>
      </c>
      <c r="BC294" s="873">
        <v>-26387</v>
      </c>
      <c r="BD294" s="873">
        <v>0</v>
      </c>
      <c r="BE294" s="873">
        <v>-26387</v>
      </c>
      <c r="BF294" s="873">
        <v>-6649774</v>
      </c>
      <c r="BG294" s="873">
        <v>0</v>
      </c>
      <c r="BH294" s="873">
        <v>-6649774</v>
      </c>
      <c r="BI294" s="873">
        <v>-27963</v>
      </c>
      <c r="BJ294" s="873">
        <v>0</v>
      </c>
      <c r="BK294" s="873">
        <v>-27963</v>
      </c>
      <c r="BL294" s="873">
        <v>-42125</v>
      </c>
      <c r="BM294" s="873">
        <v>0</v>
      </c>
      <c r="BN294" s="873">
        <v>-42125</v>
      </c>
      <c r="BO294" s="873">
        <v>0</v>
      </c>
      <c r="BP294" s="873">
        <v>0</v>
      </c>
      <c r="BQ294" s="873">
        <v>0</v>
      </c>
      <c r="BR294" s="873">
        <v>-5812</v>
      </c>
      <c r="BS294" s="873">
        <v>0</v>
      </c>
      <c r="BT294" s="873">
        <v>-5812</v>
      </c>
      <c r="BU294" s="873">
        <v>0</v>
      </c>
      <c r="BV294" s="873">
        <v>0</v>
      </c>
      <c r="BW294" s="873">
        <v>0</v>
      </c>
      <c r="BX294" s="873">
        <v>0</v>
      </c>
      <c r="BY294" s="873">
        <v>0</v>
      </c>
      <c r="BZ294" s="873">
        <v>0</v>
      </c>
      <c r="CA294" s="873">
        <v>0</v>
      </c>
      <c r="CB294" s="873">
        <v>0</v>
      </c>
      <c r="CC294" s="873">
        <v>0</v>
      </c>
      <c r="CD294" s="873">
        <v>-10481859</v>
      </c>
      <c r="CE294" s="873">
        <v>0</v>
      </c>
      <c r="CF294" s="873">
        <v>-10481859</v>
      </c>
      <c r="CG294" s="873">
        <v>-4093</v>
      </c>
      <c r="CH294" s="873">
        <v>0</v>
      </c>
      <c r="CI294" s="873">
        <v>-4093</v>
      </c>
      <c r="CJ294" s="873">
        <v>1544</v>
      </c>
      <c r="CK294" s="873">
        <v>0</v>
      </c>
      <c r="CL294" s="873">
        <v>1544</v>
      </c>
      <c r="CM294" s="873">
        <v>-1325045</v>
      </c>
      <c r="CN294" s="873">
        <v>0</v>
      </c>
      <c r="CO294" s="873">
        <v>-1325045</v>
      </c>
      <c r="CP294" s="873">
        <v>-36607</v>
      </c>
      <c r="CQ294" s="873">
        <v>0</v>
      </c>
      <c r="CR294" s="873">
        <v>-36607</v>
      </c>
      <c r="CS294" s="873">
        <v>-1364201</v>
      </c>
      <c r="CT294" s="873">
        <v>0</v>
      </c>
      <c r="CU294" s="873">
        <v>-1364201</v>
      </c>
      <c r="CV294" s="873">
        <v>-51773</v>
      </c>
      <c r="CW294" s="873">
        <v>0</v>
      </c>
      <c r="CX294" s="873">
        <v>-51773</v>
      </c>
      <c r="CY294" s="873">
        <v>0</v>
      </c>
      <c r="CZ294" s="873">
        <v>0</v>
      </c>
      <c r="DA294" s="873">
        <v>0</v>
      </c>
      <c r="DB294" s="873">
        <v>-522122</v>
      </c>
      <c r="DC294" s="873">
        <v>0</v>
      </c>
      <c r="DD294" s="873">
        <v>-522122</v>
      </c>
      <c r="DE294" s="873">
        <v>0</v>
      </c>
      <c r="DF294" s="873">
        <v>0</v>
      </c>
      <c r="DG294" s="873">
        <v>0</v>
      </c>
      <c r="DH294" s="873">
        <v>0</v>
      </c>
      <c r="DI294" s="873">
        <v>0</v>
      </c>
      <c r="DJ294" s="873">
        <v>0</v>
      </c>
      <c r="DK294" s="873">
        <v>0</v>
      </c>
      <c r="DL294" s="873">
        <v>0</v>
      </c>
      <c r="DM294" s="873">
        <v>0</v>
      </c>
      <c r="DN294" s="873">
        <v>0</v>
      </c>
      <c r="DO294" s="873">
        <v>0</v>
      </c>
      <c r="DP294" s="873">
        <v>0</v>
      </c>
      <c r="DQ294" s="873">
        <v>0</v>
      </c>
      <c r="DR294" s="873">
        <v>0</v>
      </c>
      <c r="DS294" s="873">
        <v>0</v>
      </c>
      <c r="DT294" s="873">
        <v>-7525</v>
      </c>
      <c r="DU294" s="873">
        <v>0</v>
      </c>
      <c r="DV294" s="873">
        <v>-7525</v>
      </c>
      <c r="DW294" s="873">
        <v>0</v>
      </c>
      <c r="DX294" s="873">
        <v>0</v>
      </c>
      <c r="DY294" s="873">
        <v>0</v>
      </c>
      <c r="DZ294" s="873">
        <v>0</v>
      </c>
      <c r="EA294" s="873">
        <v>0</v>
      </c>
      <c r="EB294" s="873">
        <v>0</v>
      </c>
      <c r="EC294" s="873">
        <v>0</v>
      </c>
      <c r="ED294" s="873">
        <v>0</v>
      </c>
      <c r="EE294" s="873">
        <v>0</v>
      </c>
      <c r="EF294" s="873">
        <v>0</v>
      </c>
      <c r="EG294" s="873">
        <v>0</v>
      </c>
      <c r="EH294" s="873">
        <v>-581420</v>
      </c>
      <c r="EI294" s="873">
        <v>0</v>
      </c>
      <c r="EJ294" s="873">
        <v>-581420</v>
      </c>
      <c r="EK294" s="873">
        <v>0</v>
      </c>
      <c r="EL294" s="873">
        <v>0</v>
      </c>
      <c r="EM294" s="873">
        <v>0</v>
      </c>
      <c r="EN294" s="873">
        <v>0</v>
      </c>
      <c r="EO294" s="873">
        <v>0</v>
      </c>
      <c r="EP294" s="873">
        <v>0</v>
      </c>
      <c r="EQ294" s="873">
        <v>0</v>
      </c>
      <c r="ER294" s="873">
        <v>0</v>
      </c>
      <c r="ES294" s="873">
        <v>0</v>
      </c>
      <c r="ET294" s="873">
        <v>0</v>
      </c>
      <c r="EU294" s="873">
        <v>0</v>
      </c>
      <c r="EV294" s="873">
        <v>0</v>
      </c>
      <c r="EW294" s="873">
        <v>0</v>
      </c>
      <c r="EX294" s="873">
        <v>0</v>
      </c>
      <c r="EY294" s="873">
        <v>0</v>
      </c>
      <c r="EZ294" s="873">
        <v>55</v>
      </c>
      <c r="FA294" s="873">
        <v>0</v>
      </c>
      <c r="FB294" s="873">
        <v>55</v>
      </c>
      <c r="FC294" s="873">
        <v>-5811</v>
      </c>
      <c r="FD294" s="873">
        <v>0</v>
      </c>
      <c r="FE294" s="873">
        <v>-5811</v>
      </c>
      <c r="FF294" s="873">
        <v>0</v>
      </c>
      <c r="FG294" s="873">
        <v>0</v>
      </c>
      <c r="FH294" s="873">
        <v>0</v>
      </c>
      <c r="FI294" s="873">
        <v>-4500</v>
      </c>
      <c r="FJ294" s="873">
        <v>0</v>
      </c>
      <c r="FK294" s="873">
        <v>-4500</v>
      </c>
      <c r="FL294" s="873">
        <v>0</v>
      </c>
      <c r="FM294" s="873">
        <v>0</v>
      </c>
      <c r="FN294" s="873">
        <v>0</v>
      </c>
      <c r="FO294" s="873">
        <v>-42260</v>
      </c>
      <c r="FP294" s="873">
        <v>0</v>
      </c>
      <c r="FQ294" s="873">
        <v>-42260</v>
      </c>
      <c r="FR294" s="873">
        <v>0</v>
      </c>
      <c r="FS294" s="873">
        <v>0</v>
      </c>
      <c r="FT294" s="873">
        <v>0</v>
      </c>
      <c r="FU294" s="873">
        <v>-11365</v>
      </c>
      <c r="FV294" s="873">
        <v>0</v>
      </c>
      <c r="FW294" s="873">
        <v>-11365</v>
      </c>
      <c r="FX294" s="873">
        <v>40795</v>
      </c>
      <c r="FY294" s="873">
        <v>0</v>
      </c>
      <c r="FZ294" s="873">
        <v>40795</v>
      </c>
      <c r="GA294" s="873">
        <v>0</v>
      </c>
      <c r="GB294" s="873">
        <v>0</v>
      </c>
      <c r="GC294" s="873">
        <v>0</v>
      </c>
      <c r="GD294" s="873">
        <v>-22080701</v>
      </c>
      <c r="GE294" s="873">
        <v>0</v>
      </c>
      <c r="GF294" s="873">
        <v>-22080701</v>
      </c>
      <c r="GG294" s="873">
        <v>-18863</v>
      </c>
      <c r="GH294" s="873">
        <v>0</v>
      </c>
      <c r="GI294" s="873">
        <v>-18863</v>
      </c>
      <c r="GJ294" s="873">
        <v>-763099</v>
      </c>
      <c r="GK294" s="873">
        <v>0</v>
      </c>
      <c r="GL294" s="873">
        <v>-763099</v>
      </c>
      <c r="GM294" s="873">
        <v>-22885749</v>
      </c>
      <c r="GN294" s="873">
        <v>0</v>
      </c>
      <c r="GO294" s="873">
        <v>-22885749</v>
      </c>
      <c r="GP294" s="873">
        <v>0</v>
      </c>
      <c r="GQ294" s="873">
        <v>0</v>
      </c>
      <c r="GR294" s="873">
        <v>0</v>
      </c>
      <c r="GS294" s="873">
        <v>0</v>
      </c>
      <c r="GT294" s="873">
        <v>0</v>
      </c>
      <c r="GU294" s="873">
        <v>0</v>
      </c>
      <c r="GV294" s="873">
        <v>0</v>
      </c>
      <c r="GW294" s="873">
        <v>0</v>
      </c>
      <c r="GX294" s="873">
        <v>0</v>
      </c>
      <c r="GY294" s="873">
        <v>51139757</v>
      </c>
      <c r="GZ294" s="873">
        <v>0</v>
      </c>
      <c r="HA294" s="873">
        <v>51139757</v>
      </c>
      <c r="HB294" s="873">
        <v>-341154</v>
      </c>
      <c r="HC294" s="873">
        <v>0</v>
      </c>
      <c r="HD294" s="873">
        <v>-341154</v>
      </c>
      <c r="HE294" s="873">
        <v>-10481859</v>
      </c>
      <c r="HF294" s="873">
        <v>0</v>
      </c>
      <c r="HG294" s="873">
        <v>-10481859</v>
      </c>
      <c r="HH294" s="873">
        <v>-1364201</v>
      </c>
      <c r="HI294" s="873">
        <v>0</v>
      </c>
      <c r="HJ294" s="873">
        <v>-1364201</v>
      </c>
      <c r="HK294" s="873">
        <v>-581420</v>
      </c>
      <c r="HL294" s="873">
        <v>0</v>
      </c>
      <c r="HM294" s="873">
        <v>-581420</v>
      </c>
      <c r="HN294" s="873">
        <v>-22885749</v>
      </c>
      <c r="HO294" s="873">
        <v>0</v>
      </c>
      <c r="HP294" s="873">
        <v>-22885749</v>
      </c>
      <c r="HQ294" s="873">
        <v>0</v>
      </c>
      <c r="HR294" s="873">
        <v>0</v>
      </c>
      <c r="HS294" s="873">
        <v>0</v>
      </c>
      <c r="HT294" s="873">
        <v>-35654383</v>
      </c>
      <c r="HU294" s="873">
        <v>0</v>
      </c>
      <c r="HV294" s="873">
        <v>-35654383</v>
      </c>
      <c r="HW294" s="873">
        <v>15485374</v>
      </c>
      <c r="HX294" s="873">
        <v>0</v>
      </c>
      <c r="HY294" s="873">
        <v>15485374</v>
      </c>
      <c r="HZ294" s="870" t="s">
        <v>692</v>
      </c>
      <c r="IA294" s="870" t="s">
        <v>687</v>
      </c>
      <c r="IB294" s="870" t="s">
        <v>1907</v>
      </c>
      <c r="IC294" s="870" t="s">
        <v>2735</v>
      </c>
      <c r="ID294" s="870" t="s">
        <v>3030</v>
      </c>
    </row>
    <row r="295" spans="1:238" x14ac:dyDescent="0.2">
      <c r="A295" s="870" t="s">
        <v>3069</v>
      </c>
      <c r="B295" s="870" t="s">
        <v>634</v>
      </c>
      <c r="C295" s="870" t="s">
        <v>633</v>
      </c>
      <c r="D295" s="873">
        <v>46492197</v>
      </c>
      <c r="E295" s="873">
        <v>0</v>
      </c>
      <c r="F295" s="873">
        <v>46492197</v>
      </c>
      <c r="G295" s="873">
        <v>0</v>
      </c>
      <c r="H295" s="873">
        <v>0</v>
      </c>
      <c r="I295" s="873">
        <v>0</v>
      </c>
      <c r="J295" s="873">
        <v>-331628</v>
      </c>
      <c r="K295" s="873">
        <v>0</v>
      </c>
      <c r="L295" s="873">
        <v>-331628</v>
      </c>
      <c r="M295" s="873">
        <v>222232</v>
      </c>
      <c r="N295" s="873">
        <v>0</v>
      </c>
      <c r="O295" s="873">
        <v>222232</v>
      </c>
      <c r="P295" s="873">
        <v>117960</v>
      </c>
      <c r="Q295" s="873">
        <v>0</v>
      </c>
      <c r="R295" s="873">
        <v>117960</v>
      </c>
      <c r="S295" s="873">
        <v>0</v>
      </c>
      <c r="T295" s="873">
        <v>0</v>
      </c>
      <c r="U295" s="873">
        <v>0</v>
      </c>
      <c r="V295" s="873">
        <v>8564</v>
      </c>
      <c r="W295" s="873">
        <v>0</v>
      </c>
      <c r="X295" s="873">
        <v>8564</v>
      </c>
      <c r="Y295" s="873">
        <v>-9210061</v>
      </c>
      <c r="Z295" s="873">
        <v>0</v>
      </c>
      <c r="AA295" s="873">
        <v>-9210061</v>
      </c>
      <c r="AB295" s="873">
        <v>-17835</v>
      </c>
      <c r="AC295" s="873">
        <v>0</v>
      </c>
      <c r="AD295" s="873">
        <v>-17835</v>
      </c>
      <c r="AE295" s="873">
        <v>-377447</v>
      </c>
      <c r="AF295" s="873">
        <v>0</v>
      </c>
      <c r="AG295" s="873">
        <v>-377447</v>
      </c>
      <c r="AH295" s="873">
        <v>0</v>
      </c>
      <c r="AI295" s="873">
        <v>0</v>
      </c>
      <c r="AJ295" s="873">
        <v>0</v>
      </c>
      <c r="AK295" s="873">
        <v>0</v>
      </c>
      <c r="AL295" s="873">
        <v>0</v>
      </c>
      <c r="AM295" s="873">
        <v>0</v>
      </c>
      <c r="AN295" s="873">
        <v>-17082</v>
      </c>
      <c r="AO295" s="873">
        <v>0</v>
      </c>
      <c r="AP295" s="873">
        <v>-17082</v>
      </c>
      <c r="AQ295" s="873">
        <v>0</v>
      </c>
      <c r="AR295" s="873">
        <v>0</v>
      </c>
      <c r="AS295" s="873">
        <v>0</v>
      </c>
      <c r="AT295" s="873">
        <v>-360365</v>
      </c>
      <c r="AU295" s="873">
        <v>0</v>
      </c>
      <c r="AV295" s="873">
        <v>-360365</v>
      </c>
      <c r="AW295" s="873">
        <v>72</v>
      </c>
      <c r="AX295" s="873">
        <v>0</v>
      </c>
      <c r="AY295" s="873">
        <v>72</v>
      </c>
      <c r="AZ295" s="873">
        <v>601609</v>
      </c>
      <c r="BA295" s="873">
        <v>0</v>
      </c>
      <c r="BB295" s="873">
        <v>601609</v>
      </c>
      <c r="BC295" s="873">
        <v>-21490</v>
      </c>
      <c r="BD295" s="873">
        <v>0</v>
      </c>
      <c r="BE295" s="873">
        <v>-21490</v>
      </c>
      <c r="BF295" s="873">
        <v>-3502806</v>
      </c>
      <c r="BG295" s="873">
        <v>0</v>
      </c>
      <c r="BH295" s="873">
        <v>-3502806</v>
      </c>
      <c r="BI295" s="873">
        <v>-23590</v>
      </c>
      <c r="BJ295" s="873">
        <v>0</v>
      </c>
      <c r="BK295" s="873">
        <v>-23590</v>
      </c>
      <c r="BL295" s="873">
        <v>-104680</v>
      </c>
      <c r="BM295" s="873">
        <v>0</v>
      </c>
      <c r="BN295" s="873">
        <v>-104680</v>
      </c>
      <c r="BO295" s="873">
        <v>0</v>
      </c>
      <c r="BP295" s="873">
        <v>0</v>
      </c>
      <c r="BQ295" s="873">
        <v>0</v>
      </c>
      <c r="BR295" s="873">
        <v>-35663</v>
      </c>
      <c r="BS295" s="873">
        <v>0</v>
      </c>
      <c r="BT295" s="873">
        <v>-35663</v>
      </c>
      <c r="BU295" s="873">
        <v>-936</v>
      </c>
      <c r="BV295" s="873">
        <v>0</v>
      </c>
      <c r="BW295" s="873">
        <v>-936</v>
      </c>
      <c r="BX295" s="873">
        <v>0</v>
      </c>
      <c r="BY295" s="873">
        <v>0</v>
      </c>
      <c r="BZ295" s="873">
        <v>0</v>
      </c>
      <c r="CA295" s="873">
        <v>0</v>
      </c>
      <c r="CB295" s="873">
        <v>0</v>
      </c>
      <c r="CC295" s="873">
        <v>0</v>
      </c>
      <c r="CD295" s="873">
        <v>-12675064</v>
      </c>
      <c r="CE295" s="873">
        <v>0</v>
      </c>
      <c r="CF295" s="873">
        <v>-12675064</v>
      </c>
      <c r="CG295" s="873">
        <v>-13901</v>
      </c>
      <c r="CH295" s="873">
        <v>0</v>
      </c>
      <c r="CI295" s="873">
        <v>-13901</v>
      </c>
      <c r="CJ295" s="873">
        <v>0</v>
      </c>
      <c r="CK295" s="873">
        <v>0</v>
      </c>
      <c r="CL295" s="873">
        <v>0</v>
      </c>
      <c r="CM295" s="873">
        <v>-611156</v>
      </c>
      <c r="CN295" s="873">
        <v>0</v>
      </c>
      <c r="CO295" s="873">
        <v>-611156</v>
      </c>
      <c r="CP295" s="873">
        <v>-40809</v>
      </c>
      <c r="CQ295" s="873">
        <v>0</v>
      </c>
      <c r="CR295" s="873">
        <v>-40809</v>
      </c>
      <c r="CS295" s="873">
        <v>-665866</v>
      </c>
      <c r="CT295" s="873">
        <v>0</v>
      </c>
      <c r="CU295" s="873">
        <v>-665866</v>
      </c>
      <c r="CV295" s="873">
        <v>-108372</v>
      </c>
      <c r="CW295" s="873">
        <v>0</v>
      </c>
      <c r="CX295" s="873">
        <v>-108372</v>
      </c>
      <c r="CY295" s="873">
        <v>-4594</v>
      </c>
      <c r="CZ295" s="873">
        <v>0</v>
      </c>
      <c r="DA295" s="873">
        <v>-4594</v>
      </c>
      <c r="DB295" s="873">
        <v>-7934</v>
      </c>
      <c r="DC295" s="873">
        <v>0</v>
      </c>
      <c r="DD295" s="873">
        <v>-7934</v>
      </c>
      <c r="DE295" s="873">
        <v>0</v>
      </c>
      <c r="DF295" s="873">
        <v>0</v>
      </c>
      <c r="DG295" s="873">
        <v>0</v>
      </c>
      <c r="DH295" s="873">
        <v>0</v>
      </c>
      <c r="DI295" s="873">
        <v>0</v>
      </c>
      <c r="DJ295" s="873">
        <v>0</v>
      </c>
      <c r="DK295" s="873">
        <v>0</v>
      </c>
      <c r="DL295" s="873">
        <v>0</v>
      </c>
      <c r="DM295" s="873">
        <v>0</v>
      </c>
      <c r="DN295" s="873">
        <v>0</v>
      </c>
      <c r="DO295" s="873">
        <v>0</v>
      </c>
      <c r="DP295" s="873">
        <v>0</v>
      </c>
      <c r="DQ295" s="873">
        <v>0</v>
      </c>
      <c r="DR295" s="873">
        <v>0</v>
      </c>
      <c r="DS295" s="873">
        <v>0</v>
      </c>
      <c r="DT295" s="873">
        <v>0</v>
      </c>
      <c r="DU295" s="873">
        <v>0</v>
      </c>
      <c r="DV295" s="873">
        <v>0</v>
      </c>
      <c r="DW295" s="873">
        <v>0</v>
      </c>
      <c r="DX295" s="873">
        <v>0</v>
      </c>
      <c r="DY295" s="873">
        <v>0</v>
      </c>
      <c r="DZ295" s="873">
        <v>0</v>
      </c>
      <c r="EA295" s="873">
        <v>0</v>
      </c>
      <c r="EB295" s="873">
        <v>0</v>
      </c>
      <c r="EC295" s="873">
        <v>0</v>
      </c>
      <c r="ED295" s="873">
        <v>0</v>
      </c>
      <c r="EE295" s="873">
        <v>0</v>
      </c>
      <c r="EF295" s="873">
        <v>0</v>
      </c>
      <c r="EG295" s="873">
        <v>0</v>
      </c>
      <c r="EH295" s="873">
        <v>-120900</v>
      </c>
      <c r="EI295" s="873">
        <v>0</v>
      </c>
      <c r="EJ295" s="873">
        <v>-120900</v>
      </c>
      <c r="EK295" s="873">
        <v>0</v>
      </c>
      <c r="EL295" s="873">
        <v>0</v>
      </c>
      <c r="EM295" s="873">
        <v>0</v>
      </c>
      <c r="EN295" s="873">
        <v>0</v>
      </c>
      <c r="EO295" s="873">
        <v>0</v>
      </c>
      <c r="EP295" s="873">
        <v>0</v>
      </c>
      <c r="EQ295" s="873">
        <v>2553</v>
      </c>
      <c r="ER295" s="873">
        <v>0</v>
      </c>
      <c r="ES295" s="873">
        <v>2553</v>
      </c>
      <c r="ET295" s="873">
        <v>0</v>
      </c>
      <c r="EU295" s="873">
        <v>0</v>
      </c>
      <c r="EV295" s="873">
        <v>0</v>
      </c>
      <c r="EW295" s="873">
        <v>0</v>
      </c>
      <c r="EX295" s="873">
        <v>0</v>
      </c>
      <c r="EY295" s="873">
        <v>0</v>
      </c>
      <c r="EZ295" s="873">
        <v>0</v>
      </c>
      <c r="FA295" s="873">
        <v>0</v>
      </c>
      <c r="FB295" s="873">
        <v>0</v>
      </c>
      <c r="FC295" s="873">
        <v>-36599</v>
      </c>
      <c r="FD295" s="873">
        <v>0</v>
      </c>
      <c r="FE295" s="873">
        <v>-36599</v>
      </c>
      <c r="FF295" s="873">
        <v>0</v>
      </c>
      <c r="FG295" s="873">
        <v>0</v>
      </c>
      <c r="FH295" s="873">
        <v>0</v>
      </c>
      <c r="FI295" s="873">
        <v>0</v>
      </c>
      <c r="FJ295" s="873">
        <v>0</v>
      </c>
      <c r="FK295" s="873">
        <v>0</v>
      </c>
      <c r="FL295" s="873">
        <v>0</v>
      </c>
      <c r="FM295" s="873">
        <v>0</v>
      </c>
      <c r="FN295" s="873">
        <v>0</v>
      </c>
      <c r="FO295" s="873">
        <v>-60788</v>
      </c>
      <c r="FP295" s="873">
        <v>0</v>
      </c>
      <c r="FQ295" s="873">
        <v>-60788</v>
      </c>
      <c r="FR295" s="873">
        <v>1533</v>
      </c>
      <c r="FS295" s="873">
        <v>0</v>
      </c>
      <c r="FT295" s="873">
        <v>1533</v>
      </c>
      <c r="FU295" s="873">
        <v>-1205</v>
      </c>
      <c r="FV295" s="873">
        <v>0</v>
      </c>
      <c r="FW295" s="873">
        <v>-1205</v>
      </c>
      <c r="FX295" s="873">
        <v>-54808</v>
      </c>
      <c r="FY295" s="873">
        <v>0</v>
      </c>
      <c r="FZ295" s="873">
        <v>-54808</v>
      </c>
      <c r="GA295" s="873">
        <v>0</v>
      </c>
      <c r="GB295" s="873">
        <v>0</v>
      </c>
      <c r="GC295" s="873">
        <v>0</v>
      </c>
      <c r="GD295" s="873">
        <v>-16302436</v>
      </c>
      <c r="GE295" s="873">
        <v>0</v>
      </c>
      <c r="GF295" s="873">
        <v>-16302436</v>
      </c>
      <c r="GG295" s="873">
        <v>-50497</v>
      </c>
      <c r="GH295" s="873">
        <v>0</v>
      </c>
      <c r="GI295" s="873">
        <v>-50497</v>
      </c>
      <c r="GJ295" s="873">
        <v>-178971</v>
      </c>
      <c r="GK295" s="873">
        <v>0</v>
      </c>
      <c r="GL295" s="873">
        <v>-178971</v>
      </c>
      <c r="GM295" s="873">
        <v>-16681218</v>
      </c>
      <c r="GN295" s="873">
        <v>0</v>
      </c>
      <c r="GO295" s="873">
        <v>-16681218</v>
      </c>
      <c r="GP295" s="873">
        <v>0</v>
      </c>
      <c r="GQ295" s="873">
        <v>0</v>
      </c>
      <c r="GR295" s="873">
        <v>0</v>
      </c>
      <c r="GS295" s="873">
        <v>0</v>
      </c>
      <c r="GT295" s="873">
        <v>0</v>
      </c>
      <c r="GU295" s="873">
        <v>0</v>
      </c>
      <c r="GV295" s="873">
        <v>0</v>
      </c>
      <c r="GW295" s="873">
        <v>0</v>
      </c>
      <c r="GX295" s="873">
        <v>0</v>
      </c>
      <c r="GY295" s="873">
        <v>46492197</v>
      </c>
      <c r="GZ295" s="873">
        <v>0</v>
      </c>
      <c r="HA295" s="873">
        <v>46492197</v>
      </c>
      <c r="HB295" s="873">
        <v>8564</v>
      </c>
      <c r="HC295" s="873">
        <v>0</v>
      </c>
      <c r="HD295" s="873">
        <v>8564</v>
      </c>
      <c r="HE295" s="873">
        <v>-12675064</v>
      </c>
      <c r="HF295" s="873">
        <v>0</v>
      </c>
      <c r="HG295" s="873">
        <v>-12675064</v>
      </c>
      <c r="HH295" s="873">
        <v>-665866</v>
      </c>
      <c r="HI295" s="873">
        <v>0</v>
      </c>
      <c r="HJ295" s="873">
        <v>-665866</v>
      </c>
      <c r="HK295" s="873">
        <v>-120900</v>
      </c>
      <c r="HL295" s="873">
        <v>0</v>
      </c>
      <c r="HM295" s="873">
        <v>-120900</v>
      </c>
      <c r="HN295" s="873">
        <v>-16681218</v>
      </c>
      <c r="HO295" s="873">
        <v>0</v>
      </c>
      <c r="HP295" s="873">
        <v>-16681218</v>
      </c>
      <c r="HQ295" s="873">
        <v>0</v>
      </c>
      <c r="HR295" s="873">
        <v>0</v>
      </c>
      <c r="HS295" s="873">
        <v>0</v>
      </c>
      <c r="HT295" s="873">
        <v>-30134484</v>
      </c>
      <c r="HU295" s="873">
        <v>0</v>
      </c>
      <c r="HV295" s="873">
        <v>-30134484</v>
      </c>
      <c r="HW295" s="873">
        <v>16357713</v>
      </c>
      <c r="HX295" s="873">
        <v>0</v>
      </c>
      <c r="HY295" s="873">
        <v>16357713</v>
      </c>
      <c r="HZ295" s="870" t="s">
        <v>706</v>
      </c>
      <c r="IA295" s="870" t="s">
        <v>705</v>
      </c>
      <c r="IB295" s="870" t="s">
        <v>1907</v>
      </c>
      <c r="IC295" s="870" t="s">
        <v>2735</v>
      </c>
      <c r="ID295" s="870" t="s">
        <v>3031</v>
      </c>
    </row>
    <row r="296" spans="1:238" x14ac:dyDescent="0.2">
      <c r="A296" s="870" t="s">
        <v>3069</v>
      </c>
      <c r="B296" s="870" t="s">
        <v>636</v>
      </c>
      <c r="C296" s="870" t="s">
        <v>635</v>
      </c>
      <c r="D296" s="873">
        <v>36363285</v>
      </c>
      <c r="E296" s="873">
        <v>0</v>
      </c>
      <c r="F296" s="873">
        <v>36363285</v>
      </c>
      <c r="G296" s="873">
        <v>-1008846</v>
      </c>
      <c r="H296" s="873">
        <v>0</v>
      </c>
      <c r="I296" s="873">
        <v>-1008846</v>
      </c>
      <c r="J296" s="873">
        <v>-102769</v>
      </c>
      <c r="K296" s="873">
        <v>0</v>
      </c>
      <c r="L296" s="873">
        <v>-102769</v>
      </c>
      <c r="M296" s="873">
        <v>77858</v>
      </c>
      <c r="N296" s="873">
        <v>0</v>
      </c>
      <c r="O296" s="873">
        <v>77858</v>
      </c>
      <c r="P296" s="873">
        <v>172985</v>
      </c>
      <c r="Q296" s="873">
        <v>0</v>
      </c>
      <c r="R296" s="873">
        <v>172985</v>
      </c>
      <c r="S296" s="873">
        <v>-36712</v>
      </c>
      <c r="T296" s="873">
        <v>0</v>
      </c>
      <c r="U296" s="873">
        <v>-36712</v>
      </c>
      <c r="V296" s="873">
        <v>111362</v>
      </c>
      <c r="W296" s="873">
        <v>0</v>
      </c>
      <c r="X296" s="873">
        <v>111362</v>
      </c>
      <c r="Y296" s="873">
        <v>-3664676</v>
      </c>
      <c r="Z296" s="873">
        <v>0</v>
      </c>
      <c r="AA296" s="873">
        <v>-3664676</v>
      </c>
      <c r="AB296" s="873">
        <v>0</v>
      </c>
      <c r="AC296" s="873">
        <v>0</v>
      </c>
      <c r="AD296" s="873">
        <v>0</v>
      </c>
      <c r="AE296" s="873">
        <v>-118465</v>
      </c>
      <c r="AF296" s="873">
        <v>0</v>
      </c>
      <c r="AG296" s="873">
        <v>-118465</v>
      </c>
      <c r="AH296" s="873">
        <v>0</v>
      </c>
      <c r="AI296" s="873">
        <v>0</v>
      </c>
      <c r="AJ296" s="873">
        <v>0</v>
      </c>
      <c r="AK296" s="873">
        <v>0</v>
      </c>
      <c r="AL296" s="873">
        <v>0</v>
      </c>
      <c r="AM296" s="873">
        <v>0</v>
      </c>
      <c r="AN296" s="873">
        <v>0</v>
      </c>
      <c r="AO296" s="873">
        <v>0</v>
      </c>
      <c r="AP296" s="873">
        <v>0</v>
      </c>
      <c r="AQ296" s="873">
        <v>0</v>
      </c>
      <c r="AR296" s="873">
        <v>0</v>
      </c>
      <c r="AS296" s="873">
        <v>0</v>
      </c>
      <c r="AT296" s="873">
        <v>-118465</v>
      </c>
      <c r="AU296" s="873">
        <v>0</v>
      </c>
      <c r="AV296" s="873">
        <v>-118465</v>
      </c>
      <c r="AW296" s="873">
        <v>0</v>
      </c>
      <c r="AX296" s="873">
        <v>0</v>
      </c>
      <c r="AY296" s="873">
        <v>0</v>
      </c>
      <c r="AZ296" s="873">
        <v>659544</v>
      </c>
      <c r="BA296" s="873">
        <v>0</v>
      </c>
      <c r="BB296" s="873">
        <v>659544</v>
      </c>
      <c r="BC296" s="873">
        <v>-16542</v>
      </c>
      <c r="BD296" s="873">
        <v>0</v>
      </c>
      <c r="BE296" s="873">
        <v>-16542</v>
      </c>
      <c r="BF296" s="873">
        <v>-1946081</v>
      </c>
      <c r="BG296" s="873">
        <v>0</v>
      </c>
      <c r="BH296" s="873">
        <v>-1946081</v>
      </c>
      <c r="BI296" s="873">
        <v>-5859</v>
      </c>
      <c r="BJ296" s="873">
        <v>0</v>
      </c>
      <c r="BK296" s="873">
        <v>-5859</v>
      </c>
      <c r="BL296" s="873">
        <v>-14234</v>
      </c>
      <c r="BM296" s="873">
        <v>0</v>
      </c>
      <c r="BN296" s="873">
        <v>-14234</v>
      </c>
      <c r="BO296" s="873">
        <v>0</v>
      </c>
      <c r="BP296" s="873">
        <v>0</v>
      </c>
      <c r="BQ296" s="873">
        <v>0</v>
      </c>
      <c r="BR296" s="873">
        <v>0</v>
      </c>
      <c r="BS296" s="873">
        <v>0</v>
      </c>
      <c r="BT296" s="873">
        <v>0</v>
      </c>
      <c r="BU296" s="873">
        <v>0</v>
      </c>
      <c r="BV296" s="873">
        <v>0</v>
      </c>
      <c r="BW296" s="873">
        <v>0</v>
      </c>
      <c r="BX296" s="873">
        <v>0</v>
      </c>
      <c r="BY296" s="873">
        <v>0</v>
      </c>
      <c r="BZ296" s="873">
        <v>0</v>
      </c>
      <c r="CA296" s="873">
        <v>0</v>
      </c>
      <c r="CB296" s="873">
        <v>0</v>
      </c>
      <c r="CC296" s="873">
        <v>0</v>
      </c>
      <c r="CD296" s="873">
        <v>-5106313</v>
      </c>
      <c r="CE296" s="873">
        <v>0</v>
      </c>
      <c r="CF296" s="873">
        <v>-5106313</v>
      </c>
      <c r="CG296" s="873">
        <v>-22748</v>
      </c>
      <c r="CH296" s="873">
        <v>0</v>
      </c>
      <c r="CI296" s="873">
        <v>-22748</v>
      </c>
      <c r="CJ296" s="873">
        <v>-35811</v>
      </c>
      <c r="CK296" s="873">
        <v>0</v>
      </c>
      <c r="CL296" s="873">
        <v>-35811</v>
      </c>
      <c r="CM296" s="873">
        <v>-1580530</v>
      </c>
      <c r="CN296" s="873">
        <v>0</v>
      </c>
      <c r="CO296" s="873">
        <v>-1580530</v>
      </c>
      <c r="CP296" s="873">
        <v>-419445</v>
      </c>
      <c r="CQ296" s="873">
        <v>0</v>
      </c>
      <c r="CR296" s="873">
        <v>-419445</v>
      </c>
      <c r="CS296" s="873">
        <v>-2058534</v>
      </c>
      <c r="CT296" s="873">
        <v>0</v>
      </c>
      <c r="CU296" s="873">
        <v>-2058534</v>
      </c>
      <c r="CV296" s="873">
        <v>-26317</v>
      </c>
      <c r="CW296" s="873">
        <v>0</v>
      </c>
      <c r="CX296" s="873">
        <v>-26317</v>
      </c>
      <c r="CY296" s="873">
        <v>-1692</v>
      </c>
      <c r="CZ296" s="873">
        <v>0</v>
      </c>
      <c r="DA296" s="873">
        <v>-1692</v>
      </c>
      <c r="DB296" s="873">
        <v>-11889</v>
      </c>
      <c r="DC296" s="873">
        <v>0</v>
      </c>
      <c r="DD296" s="873">
        <v>-11889</v>
      </c>
      <c r="DE296" s="873">
        <v>-3</v>
      </c>
      <c r="DF296" s="873">
        <v>0</v>
      </c>
      <c r="DG296" s="873">
        <v>-3</v>
      </c>
      <c r="DH296" s="873">
        <v>-3558</v>
      </c>
      <c r="DI296" s="873">
        <v>0</v>
      </c>
      <c r="DJ296" s="873">
        <v>-3558</v>
      </c>
      <c r="DK296" s="873">
        <v>0</v>
      </c>
      <c r="DL296" s="873">
        <v>0</v>
      </c>
      <c r="DM296" s="873">
        <v>0</v>
      </c>
      <c r="DN296" s="873">
        <v>0</v>
      </c>
      <c r="DO296" s="873">
        <v>0</v>
      </c>
      <c r="DP296" s="873">
        <v>0</v>
      </c>
      <c r="DQ296" s="873">
        <v>0</v>
      </c>
      <c r="DR296" s="873">
        <v>0</v>
      </c>
      <c r="DS296" s="873">
        <v>0</v>
      </c>
      <c r="DT296" s="873">
        <v>0</v>
      </c>
      <c r="DU296" s="873">
        <v>0</v>
      </c>
      <c r="DV296" s="873">
        <v>0</v>
      </c>
      <c r="DW296" s="873">
        <v>0</v>
      </c>
      <c r="DX296" s="873">
        <v>0</v>
      </c>
      <c r="DY296" s="873">
        <v>0</v>
      </c>
      <c r="DZ296" s="873">
        <v>0</v>
      </c>
      <c r="EA296" s="873">
        <v>0</v>
      </c>
      <c r="EB296" s="873">
        <v>0</v>
      </c>
      <c r="EC296" s="873">
        <v>0</v>
      </c>
      <c r="ED296" s="873">
        <v>0</v>
      </c>
      <c r="EE296" s="873">
        <v>0</v>
      </c>
      <c r="EF296" s="873">
        <v>0</v>
      </c>
      <c r="EG296" s="873">
        <v>0</v>
      </c>
      <c r="EH296" s="873">
        <v>-43459</v>
      </c>
      <c r="EI296" s="873">
        <v>0</v>
      </c>
      <c r="EJ296" s="873">
        <v>-43459</v>
      </c>
      <c r="EK296" s="873">
        <v>0</v>
      </c>
      <c r="EL296" s="873">
        <v>0</v>
      </c>
      <c r="EM296" s="873">
        <v>0</v>
      </c>
      <c r="EN296" s="873">
        <v>5557</v>
      </c>
      <c r="EO296" s="873">
        <v>0</v>
      </c>
      <c r="EP296" s="873">
        <v>5557</v>
      </c>
      <c r="EQ296" s="873">
        <v>0</v>
      </c>
      <c r="ER296" s="873">
        <v>0</v>
      </c>
      <c r="ES296" s="873">
        <v>0</v>
      </c>
      <c r="ET296" s="873">
        <v>0</v>
      </c>
      <c r="EU296" s="873">
        <v>0</v>
      </c>
      <c r="EV296" s="873">
        <v>0</v>
      </c>
      <c r="EW296" s="873">
        <v>0</v>
      </c>
      <c r="EX296" s="873">
        <v>0</v>
      </c>
      <c r="EY296" s="873">
        <v>0</v>
      </c>
      <c r="EZ296" s="873">
        <v>0</v>
      </c>
      <c r="FA296" s="873">
        <v>0</v>
      </c>
      <c r="FB296" s="873">
        <v>0</v>
      </c>
      <c r="FC296" s="873">
        <v>0</v>
      </c>
      <c r="FD296" s="873">
        <v>0</v>
      </c>
      <c r="FE296" s="873">
        <v>0</v>
      </c>
      <c r="FF296" s="873">
        <v>0</v>
      </c>
      <c r="FG296" s="873">
        <v>0</v>
      </c>
      <c r="FH296" s="873">
        <v>0</v>
      </c>
      <c r="FI296" s="873">
        <v>0</v>
      </c>
      <c r="FJ296" s="873">
        <v>0</v>
      </c>
      <c r="FK296" s="873">
        <v>0</v>
      </c>
      <c r="FL296" s="873">
        <v>0</v>
      </c>
      <c r="FM296" s="873">
        <v>0</v>
      </c>
      <c r="FN296" s="873">
        <v>0</v>
      </c>
      <c r="FO296" s="873">
        <v>0</v>
      </c>
      <c r="FP296" s="873">
        <v>0</v>
      </c>
      <c r="FQ296" s="873">
        <v>0</v>
      </c>
      <c r="FR296" s="873">
        <v>0</v>
      </c>
      <c r="FS296" s="873">
        <v>0</v>
      </c>
      <c r="FT296" s="873">
        <v>0</v>
      </c>
      <c r="FU296" s="873">
        <v>-8988</v>
      </c>
      <c r="FV296" s="873">
        <v>0</v>
      </c>
      <c r="FW296" s="873">
        <v>-8988</v>
      </c>
      <c r="FX296" s="873">
        <v>0</v>
      </c>
      <c r="FY296" s="873">
        <v>0</v>
      </c>
      <c r="FZ296" s="873">
        <v>0</v>
      </c>
      <c r="GA296" s="873">
        <v>-392</v>
      </c>
      <c r="GB296" s="873">
        <v>0</v>
      </c>
      <c r="GC296" s="873">
        <v>-392</v>
      </c>
      <c r="GD296" s="873">
        <v>-11024466</v>
      </c>
      <c r="GE296" s="873">
        <v>0</v>
      </c>
      <c r="GF296" s="873">
        <v>-11024466</v>
      </c>
      <c r="GG296" s="873">
        <v>-70066</v>
      </c>
      <c r="GH296" s="873">
        <v>0</v>
      </c>
      <c r="GI296" s="873">
        <v>-70066</v>
      </c>
      <c r="GJ296" s="873">
        <v>0</v>
      </c>
      <c r="GK296" s="873">
        <v>0</v>
      </c>
      <c r="GL296" s="873">
        <v>0</v>
      </c>
      <c r="GM296" s="873">
        <v>-11098355</v>
      </c>
      <c r="GN296" s="873">
        <v>0</v>
      </c>
      <c r="GO296" s="873">
        <v>-11098355</v>
      </c>
      <c r="GP296" s="873">
        <v>0</v>
      </c>
      <c r="GQ296" s="873">
        <v>0</v>
      </c>
      <c r="GR296" s="873">
        <v>0</v>
      </c>
      <c r="GS296" s="873">
        <v>0</v>
      </c>
      <c r="GT296" s="873">
        <v>0</v>
      </c>
      <c r="GU296" s="873">
        <v>0</v>
      </c>
      <c r="GV296" s="873">
        <v>0</v>
      </c>
      <c r="GW296" s="873">
        <v>0</v>
      </c>
      <c r="GX296" s="873">
        <v>0</v>
      </c>
      <c r="GY296" s="873">
        <v>35354439</v>
      </c>
      <c r="GZ296" s="873">
        <v>0</v>
      </c>
      <c r="HA296" s="873">
        <v>35354439</v>
      </c>
      <c r="HB296" s="873">
        <v>111362</v>
      </c>
      <c r="HC296" s="873">
        <v>0</v>
      </c>
      <c r="HD296" s="873">
        <v>111362</v>
      </c>
      <c r="HE296" s="873">
        <v>-5106313</v>
      </c>
      <c r="HF296" s="873">
        <v>0</v>
      </c>
      <c r="HG296" s="873">
        <v>-5106313</v>
      </c>
      <c r="HH296" s="873">
        <v>-2058534</v>
      </c>
      <c r="HI296" s="873">
        <v>0</v>
      </c>
      <c r="HJ296" s="873">
        <v>-2058534</v>
      </c>
      <c r="HK296" s="873">
        <v>-43459</v>
      </c>
      <c r="HL296" s="873">
        <v>0</v>
      </c>
      <c r="HM296" s="873">
        <v>-43459</v>
      </c>
      <c r="HN296" s="873">
        <v>-11098355</v>
      </c>
      <c r="HO296" s="873">
        <v>0</v>
      </c>
      <c r="HP296" s="873">
        <v>-11098355</v>
      </c>
      <c r="HQ296" s="873">
        <v>0</v>
      </c>
      <c r="HR296" s="873">
        <v>0</v>
      </c>
      <c r="HS296" s="873">
        <v>0</v>
      </c>
      <c r="HT296" s="873">
        <v>-18195299</v>
      </c>
      <c r="HU296" s="873">
        <v>0</v>
      </c>
      <c r="HV296" s="873">
        <v>-18195299</v>
      </c>
      <c r="HW296" s="873">
        <v>17159140</v>
      </c>
      <c r="HX296" s="873">
        <v>0</v>
      </c>
      <c r="HY296" s="873">
        <v>17159140</v>
      </c>
      <c r="HZ296" s="870" t="s">
        <v>704</v>
      </c>
      <c r="IA296" s="870" t="s">
        <v>687</v>
      </c>
      <c r="IB296" s="870" t="s">
        <v>1907</v>
      </c>
      <c r="IC296" s="870" t="s">
        <v>2736</v>
      </c>
      <c r="ID296" s="870" t="s">
        <v>3032</v>
      </c>
    </row>
    <row r="297" spans="1:238" x14ac:dyDescent="0.2">
      <c r="A297" s="870" t="s">
        <v>3069</v>
      </c>
      <c r="B297" s="870" t="s">
        <v>638</v>
      </c>
      <c r="C297" s="870" t="s">
        <v>637</v>
      </c>
      <c r="D297" s="873">
        <v>73149025</v>
      </c>
      <c r="E297" s="873">
        <v>0</v>
      </c>
      <c r="F297" s="873">
        <v>73149025</v>
      </c>
      <c r="G297" s="873">
        <v>-3901854</v>
      </c>
      <c r="H297" s="873">
        <v>0</v>
      </c>
      <c r="I297" s="873">
        <v>-3901854</v>
      </c>
      <c r="J297" s="873">
        <v>-312225</v>
      </c>
      <c r="K297" s="873">
        <v>0</v>
      </c>
      <c r="L297" s="873">
        <v>-312225</v>
      </c>
      <c r="M297" s="873">
        <v>119428</v>
      </c>
      <c r="N297" s="873">
        <v>0</v>
      </c>
      <c r="O297" s="873">
        <v>119428</v>
      </c>
      <c r="P297" s="873">
        <v>460651</v>
      </c>
      <c r="Q297" s="873">
        <v>0</v>
      </c>
      <c r="R297" s="873">
        <v>460651</v>
      </c>
      <c r="S297" s="873">
        <v>206042</v>
      </c>
      <c r="T297" s="873">
        <v>0</v>
      </c>
      <c r="U297" s="873">
        <v>206042</v>
      </c>
      <c r="V297" s="873">
        <v>473896</v>
      </c>
      <c r="W297" s="873">
        <v>0</v>
      </c>
      <c r="X297" s="873">
        <v>473896</v>
      </c>
      <c r="Y297" s="873">
        <v>-2485722</v>
      </c>
      <c r="Z297" s="873">
        <v>0</v>
      </c>
      <c r="AA297" s="873">
        <v>-2485722</v>
      </c>
      <c r="AB297" s="873">
        <v>0</v>
      </c>
      <c r="AC297" s="873">
        <v>0</v>
      </c>
      <c r="AD297" s="873">
        <v>0</v>
      </c>
      <c r="AE297" s="873">
        <v>-69891</v>
      </c>
      <c r="AF297" s="873">
        <v>0</v>
      </c>
      <c r="AG297" s="873">
        <v>-69891</v>
      </c>
      <c r="AH297" s="873">
        <v>569</v>
      </c>
      <c r="AI297" s="873">
        <v>0</v>
      </c>
      <c r="AJ297" s="873">
        <v>569</v>
      </c>
      <c r="AK297" s="873">
        <v>0</v>
      </c>
      <c r="AL297" s="873">
        <v>0</v>
      </c>
      <c r="AM297" s="873">
        <v>0</v>
      </c>
      <c r="AN297" s="873">
        <v>-909</v>
      </c>
      <c r="AO297" s="873">
        <v>0</v>
      </c>
      <c r="AP297" s="873">
        <v>-909</v>
      </c>
      <c r="AQ297" s="873">
        <v>0</v>
      </c>
      <c r="AR297" s="873">
        <v>0</v>
      </c>
      <c r="AS297" s="873">
        <v>0</v>
      </c>
      <c r="AT297" s="873">
        <v>-69551</v>
      </c>
      <c r="AU297" s="873">
        <v>0</v>
      </c>
      <c r="AV297" s="873">
        <v>-69551</v>
      </c>
      <c r="AW297" s="873">
        <v>0</v>
      </c>
      <c r="AX297" s="873">
        <v>0</v>
      </c>
      <c r="AY297" s="873">
        <v>0</v>
      </c>
      <c r="AZ297" s="873">
        <v>1552301</v>
      </c>
      <c r="BA297" s="873">
        <v>0</v>
      </c>
      <c r="BB297" s="873">
        <v>1552301</v>
      </c>
      <c r="BC297" s="873">
        <v>-90647</v>
      </c>
      <c r="BD297" s="873">
        <v>0</v>
      </c>
      <c r="BE297" s="873">
        <v>-90647</v>
      </c>
      <c r="BF297" s="873">
        <v>-6816520</v>
      </c>
      <c r="BG297" s="873">
        <v>0</v>
      </c>
      <c r="BH297" s="873">
        <v>-6816520</v>
      </c>
      <c r="BI297" s="873">
        <v>94452</v>
      </c>
      <c r="BJ297" s="873">
        <v>0</v>
      </c>
      <c r="BK297" s="873">
        <v>94452</v>
      </c>
      <c r="BL297" s="873">
        <v>-62423</v>
      </c>
      <c r="BM297" s="873">
        <v>0</v>
      </c>
      <c r="BN297" s="873">
        <v>-62423</v>
      </c>
      <c r="BO297" s="873">
        <v>0</v>
      </c>
      <c r="BP297" s="873">
        <v>0</v>
      </c>
      <c r="BQ297" s="873">
        <v>0</v>
      </c>
      <c r="BR297" s="873">
        <v>0</v>
      </c>
      <c r="BS297" s="873">
        <v>0</v>
      </c>
      <c r="BT297" s="873">
        <v>0</v>
      </c>
      <c r="BU297" s="873">
        <v>0</v>
      </c>
      <c r="BV297" s="873">
        <v>0</v>
      </c>
      <c r="BW297" s="873">
        <v>0</v>
      </c>
      <c r="BX297" s="873">
        <v>0</v>
      </c>
      <c r="BY297" s="873">
        <v>0</v>
      </c>
      <c r="BZ297" s="873">
        <v>0</v>
      </c>
      <c r="CA297" s="873">
        <v>0</v>
      </c>
      <c r="CB297" s="873">
        <v>0</v>
      </c>
      <c r="CC297" s="873">
        <v>0</v>
      </c>
      <c r="CD297" s="873">
        <v>-7878450</v>
      </c>
      <c r="CE297" s="873">
        <v>0</v>
      </c>
      <c r="CF297" s="873">
        <v>-7878450</v>
      </c>
      <c r="CG297" s="873">
        <v>-152988</v>
      </c>
      <c r="CH297" s="873">
        <v>0</v>
      </c>
      <c r="CI297" s="873">
        <v>-152988</v>
      </c>
      <c r="CJ297" s="873">
        <v>-20285</v>
      </c>
      <c r="CK297" s="873">
        <v>0</v>
      </c>
      <c r="CL297" s="873">
        <v>-20285</v>
      </c>
      <c r="CM297" s="873">
        <v>-1318856</v>
      </c>
      <c r="CN297" s="873">
        <v>0</v>
      </c>
      <c r="CO297" s="873">
        <v>-1318856</v>
      </c>
      <c r="CP297" s="873">
        <v>-52072</v>
      </c>
      <c r="CQ297" s="873">
        <v>0</v>
      </c>
      <c r="CR297" s="873">
        <v>-52072</v>
      </c>
      <c r="CS297" s="873">
        <v>-1544201</v>
      </c>
      <c r="CT297" s="873">
        <v>0</v>
      </c>
      <c r="CU297" s="873">
        <v>-1544201</v>
      </c>
      <c r="CV297" s="873">
        <v>-215666</v>
      </c>
      <c r="CW297" s="873">
        <v>0</v>
      </c>
      <c r="CX297" s="873">
        <v>-215666</v>
      </c>
      <c r="CY297" s="873">
        <v>941</v>
      </c>
      <c r="CZ297" s="873">
        <v>0</v>
      </c>
      <c r="DA297" s="873">
        <v>941</v>
      </c>
      <c r="DB297" s="873">
        <v>-41004</v>
      </c>
      <c r="DC297" s="873">
        <v>0</v>
      </c>
      <c r="DD297" s="873">
        <v>-41004</v>
      </c>
      <c r="DE297" s="873">
        <v>0</v>
      </c>
      <c r="DF297" s="873">
        <v>0</v>
      </c>
      <c r="DG297" s="873">
        <v>0</v>
      </c>
      <c r="DH297" s="873">
        <v>-8748</v>
      </c>
      <c r="DI297" s="873">
        <v>0</v>
      </c>
      <c r="DJ297" s="873">
        <v>-8748</v>
      </c>
      <c r="DK297" s="873">
        <v>0</v>
      </c>
      <c r="DL297" s="873">
        <v>0</v>
      </c>
      <c r="DM297" s="873">
        <v>0</v>
      </c>
      <c r="DN297" s="873">
        <v>0</v>
      </c>
      <c r="DO297" s="873">
        <v>0</v>
      </c>
      <c r="DP297" s="873">
        <v>0</v>
      </c>
      <c r="DQ297" s="873">
        <v>0</v>
      </c>
      <c r="DR297" s="873">
        <v>0</v>
      </c>
      <c r="DS297" s="873">
        <v>0</v>
      </c>
      <c r="DT297" s="873">
        <v>0</v>
      </c>
      <c r="DU297" s="873">
        <v>0</v>
      </c>
      <c r="DV297" s="873">
        <v>0</v>
      </c>
      <c r="DW297" s="873">
        <v>0</v>
      </c>
      <c r="DX297" s="873">
        <v>0</v>
      </c>
      <c r="DY297" s="873">
        <v>0</v>
      </c>
      <c r="DZ297" s="873">
        <v>0</v>
      </c>
      <c r="EA297" s="873">
        <v>0</v>
      </c>
      <c r="EB297" s="873">
        <v>0</v>
      </c>
      <c r="EC297" s="873">
        <v>0</v>
      </c>
      <c r="ED297" s="873">
        <v>0</v>
      </c>
      <c r="EE297" s="873">
        <v>0</v>
      </c>
      <c r="EF297" s="873">
        <v>0</v>
      </c>
      <c r="EG297" s="873">
        <v>0</v>
      </c>
      <c r="EH297" s="873">
        <v>-264477</v>
      </c>
      <c r="EI297" s="873">
        <v>0</v>
      </c>
      <c r="EJ297" s="873">
        <v>-264477</v>
      </c>
      <c r="EK297" s="873">
        <v>0</v>
      </c>
      <c r="EL297" s="873">
        <v>0</v>
      </c>
      <c r="EM297" s="873">
        <v>0</v>
      </c>
      <c r="EN297" s="873">
        <v>0</v>
      </c>
      <c r="EO297" s="873">
        <v>0</v>
      </c>
      <c r="EP297" s="873">
        <v>0</v>
      </c>
      <c r="EQ297" s="873">
        <v>0</v>
      </c>
      <c r="ER297" s="873">
        <v>0</v>
      </c>
      <c r="ES297" s="873">
        <v>0</v>
      </c>
      <c r="ET297" s="873">
        <v>0</v>
      </c>
      <c r="EU297" s="873">
        <v>0</v>
      </c>
      <c r="EV297" s="873">
        <v>0</v>
      </c>
      <c r="EW297" s="873">
        <v>0</v>
      </c>
      <c r="EX297" s="873">
        <v>0</v>
      </c>
      <c r="EY297" s="873">
        <v>0</v>
      </c>
      <c r="EZ297" s="873">
        <v>0</v>
      </c>
      <c r="FA297" s="873">
        <v>0</v>
      </c>
      <c r="FB297" s="873">
        <v>0</v>
      </c>
      <c r="FC297" s="873">
        <v>0</v>
      </c>
      <c r="FD297" s="873">
        <v>0</v>
      </c>
      <c r="FE297" s="873">
        <v>0</v>
      </c>
      <c r="FF297" s="873">
        <v>0</v>
      </c>
      <c r="FG297" s="873">
        <v>0</v>
      </c>
      <c r="FH297" s="873">
        <v>0</v>
      </c>
      <c r="FI297" s="873">
        <v>0</v>
      </c>
      <c r="FJ297" s="873">
        <v>0</v>
      </c>
      <c r="FK297" s="873">
        <v>0</v>
      </c>
      <c r="FL297" s="873">
        <v>0</v>
      </c>
      <c r="FM297" s="873">
        <v>0</v>
      </c>
      <c r="FN297" s="873">
        <v>0</v>
      </c>
      <c r="FO297" s="873">
        <v>-44802</v>
      </c>
      <c r="FP297" s="873">
        <v>0</v>
      </c>
      <c r="FQ297" s="873">
        <v>-44802</v>
      </c>
      <c r="FR297" s="873">
        <v>4204</v>
      </c>
      <c r="FS297" s="873">
        <v>0</v>
      </c>
      <c r="FT297" s="873">
        <v>4204</v>
      </c>
      <c r="FU297" s="873">
        <v>-10646</v>
      </c>
      <c r="FV297" s="873">
        <v>0</v>
      </c>
      <c r="FW297" s="873">
        <v>-10646</v>
      </c>
      <c r="FX297" s="873">
        <v>0</v>
      </c>
      <c r="FY297" s="873">
        <v>0</v>
      </c>
      <c r="FZ297" s="873">
        <v>0</v>
      </c>
      <c r="GA297" s="873">
        <v>0</v>
      </c>
      <c r="GB297" s="873">
        <v>0</v>
      </c>
      <c r="GC297" s="873">
        <v>0</v>
      </c>
      <c r="GD297" s="873">
        <v>-20060026</v>
      </c>
      <c r="GE297" s="873">
        <v>0</v>
      </c>
      <c r="GF297" s="873">
        <v>-20060026</v>
      </c>
      <c r="GG297" s="873">
        <v>-10465</v>
      </c>
      <c r="GH297" s="873">
        <v>0</v>
      </c>
      <c r="GI297" s="873">
        <v>-10465</v>
      </c>
      <c r="GJ297" s="873">
        <v>-170404</v>
      </c>
      <c r="GK297" s="873">
        <v>0</v>
      </c>
      <c r="GL297" s="873">
        <v>-170404</v>
      </c>
      <c r="GM297" s="873">
        <v>-20292139</v>
      </c>
      <c r="GN297" s="873">
        <v>0</v>
      </c>
      <c r="GO297" s="873">
        <v>-20292139</v>
      </c>
      <c r="GP297" s="873">
        <v>0</v>
      </c>
      <c r="GQ297" s="873">
        <v>0</v>
      </c>
      <c r="GR297" s="873">
        <v>0</v>
      </c>
      <c r="GS297" s="873">
        <v>0</v>
      </c>
      <c r="GT297" s="873">
        <v>0</v>
      </c>
      <c r="GU297" s="873">
        <v>0</v>
      </c>
      <c r="GV297" s="873">
        <v>0</v>
      </c>
      <c r="GW297" s="873">
        <v>0</v>
      </c>
      <c r="GX297" s="873">
        <v>0</v>
      </c>
      <c r="GY297" s="873">
        <v>69247171</v>
      </c>
      <c r="GZ297" s="873">
        <v>0</v>
      </c>
      <c r="HA297" s="873">
        <v>69247171</v>
      </c>
      <c r="HB297" s="873">
        <v>473896</v>
      </c>
      <c r="HC297" s="873">
        <v>0</v>
      </c>
      <c r="HD297" s="873">
        <v>473896</v>
      </c>
      <c r="HE297" s="873">
        <v>-7878450</v>
      </c>
      <c r="HF297" s="873">
        <v>0</v>
      </c>
      <c r="HG297" s="873">
        <v>-7878450</v>
      </c>
      <c r="HH297" s="873">
        <v>-1544201</v>
      </c>
      <c r="HI297" s="873">
        <v>0</v>
      </c>
      <c r="HJ297" s="873">
        <v>-1544201</v>
      </c>
      <c r="HK297" s="873">
        <v>-264477</v>
      </c>
      <c r="HL297" s="873">
        <v>0</v>
      </c>
      <c r="HM297" s="873">
        <v>-264477</v>
      </c>
      <c r="HN297" s="873">
        <v>-20292139</v>
      </c>
      <c r="HO297" s="873">
        <v>0</v>
      </c>
      <c r="HP297" s="873">
        <v>-20292139</v>
      </c>
      <c r="HQ297" s="873">
        <v>0</v>
      </c>
      <c r="HR297" s="873">
        <v>0</v>
      </c>
      <c r="HS297" s="873">
        <v>0</v>
      </c>
      <c r="HT297" s="873">
        <v>-29505371</v>
      </c>
      <c r="HU297" s="873">
        <v>0</v>
      </c>
      <c r="HV297" s="873">
        <v>-29505371</v>
      </c>
      <c r="HW297" s="873">
        <v>39741800</v>
      </c>
      <c r="HX297" s="873">
        <v>0</v>
      </c>
      <c r="HY297" s="873">
        <v>39741800</v>
      </c>
      <c r="HZ297" s="870" t="s">
        <v>703</v>
      </c>
      <c r="IA297" s="870" t="s">
        <v>687</v>
      </c>
      <c r="IB297" s="870" t="s">
        <v>1907</v>
      </c>
      <c r="IC297" s="870" t="s">
        <v>2734</v>
      </c>
      <c r="ID297" s="870" t="s">
        <v>3033</v>
      </c>
    </row>
    <row r="298" spans="1:238" x14ac:dyDescent="0.2">
      <c r="A298" s="870" t="s">
        <v>3069</v>
      </c>
      <c r="B298" s="870" t="s">
        <v>640</v>
      </c>
      <c r="C298" s="870" t="s">
        <v>639</v>
      </c>
      <c r="D298" s="873">
        <v>101813926</v>
      </c>
      <c r="E298" s="873">
        <v>0</v>
      </c>
      <c r="F298" s="873">
        <v>101813926</v>
      </c>
      <c r="G298" s="873">
        <v>-3088043</v>
      </c>
      <c r="H298" s="873">
        <v>0</v>
      </c>
      <c r="I298" s="873">
        <v>-3088043</v>
      </c>
      <c r="J298" s="873">
        <v>-635851</v>
      </c>
      <c r="K298" s="873">
        <v>0</v>
      </c>
      <c r="L298" s="873">
        <v>-635851</v>
      </c>
      <c r="M298" s="873">
        <v>604394</v>
      </c>
      <c r="N298" s="873">
        <v>0</v>
      </c>
      <c r="O298" s="873">
        <v>604394</v>
      </c>
      <c r="P298" s="873">
        <v>857969</v>
      </c>
      <c r="Q298" s="873">
        <v>0</v>
      </c>
      <c r="R298" s="873">
        <v>857969</v>
      </c>
      <c r="S298" s="873">
        <v>381551</v>
      </c>
      <c r="T298" s="873">
        <v>0</v>
      </c>
      <c r="U298" s="873">
        <v>381551</v>
      </c>
      <c r="V298" s="873">
        <v>1208063</v>
      </c>
      <c r="W298" s="873">
        <v>0</v>
      </c>
      <c r="X298" s="873">
        <v>1208063</v>
      </c>
      <c r="Y298" s="873">
        <v>-5628304</v>
      </c>
      <c r="Z298" s="873">
        <v>0</v>
      </c>
      <c r="AA298" s="873">
        <v>-5628304</v>
      </c>
      <c r="AB298" s="873">
        <v>-29220</v>
      </c>
      <c r="AC298" s="873">
        <v>0</v>
      </c>
      <c r="AD298" s="873">
        <v>-29220</v>
      </c>
      <c r="AE298" s="873">
        <v>-911664</v>
      </c>
      <c r="AF298" s="873">
        <v>0</v>
      </c>
      <c r="AG298" s="873">
        <v>-911664</v>
      </c>
      <c r="AH298" s="873">
        <v>-17502</v>
      </c>
      <c r="AI298" s="873">
        <v>0</v>
      </c>
      <c r="AJ298" s="873">
        <v>-17502</v>
      </c>
      <c r="AK298" s="873">
        <v>0</v>
      </c>
      <c r="AL298" s="873">
        <v>0</v>
      </c>
      <c r="AM298" s="873">
        <v>0</v>
      </c>
      <c r="AN298" s="873">
        <v>-80993</v>
      </c>
      <c r="AO298" s="873">
        <v>0</v>
      </c>
      <c r="AP298" s="873">
        <v>-80993</v>
      </c>
      <c r="AQ298" s="873">
        <v>0</v>
      </c>
      <c r="AR298" s="873">
        <v>0</v>
      </c>
      <c r="AS298" s="873">
        <v>0</v>
      </c>
      <c r="AT298" s="873">
        <v>-813169</v>
      </c>
      <c r="AU298" s="873">
        <v>0</v>
      </c>
      <c r="AV298" s="873">
        <v>-813169</v>
      </c>
      <c r="AW298" s="873">
        <v>-4518</v>
      </c>
      <c r="AX298" s="873">
        <v>0</v>
      </c>
      <c r="AY298" s="873">
        <v>-4518</v>
      </c>
      <c r="AZ298" s="873">
        <v>1942374</v>
      </c>
      <c r="BA298" s="873">
        <v>0</v>
      </c>
      <c r="BB298" s="873">
        <v>1942374</v>
      </c>
      <c r="BC298" s="873">
        <v>-20058</v>
      </c>
      <c r="BD298" s="873">
        <v>0</v>
      </c>
      <c r="BE298" s="873">
        <v>-20058</v>
      </c>
      <c r="BF298" s="873">
        <v>-5051972</v>
      </c>
      <c r="BG298" s="873">
        <v>0</v>
      </c>
      <c r="BH298" s="873">
        <v>-5051972</v>
      </c>
      <c r="BI298" s="873">
        <v>18029</v>
      </c>
      <c r="BJ298" s="873">
        <v>0</v>
      </c>
      <c r="BK298" s="873">
        <v>18029</v>
      </c>
      <c r="BL298" s="873">
        <v>-81313</v>
      </c>
      <c r="BM298" s="873">
        <v>0</v>
      </c>
      <c r="BN298" s="873">
        <v>-81313</v>
      </c>
      <c r="BO298" s="873">
        <v>4822</v>
      </c>
      <c r="BP298" s="873">
        <v>0</v>
      </c>
      <c r="BQ298" s="873">
        <v>4822</v>
      </c>
      <c r="BR298" s="873">
        <v>-7104</v>
      </c>
      <c r="BS298" s="873">
        <v>0</v>
      </c>
      <c r="BT298" s="873">
        <v>-7104</v>
      </c>
      <c r="BU298" s="873">
        <v>0</v>
      </c>
      <c r="BV298" s="873">
        <v>0</v>
      </c>
      <c r="BW298" s="873">
        <v>0</v>
      </c>
      <c r="BX298" s="873">
        <v>0</v>
      </c>
      <c r="BY298" s="873">
        <v>0</v>
      </c>
      <c r="BZ298" s="873">
        <v>0</v>
      </c>
      <c r="CA298" s="873">
        <v>0</v>
      </c>
      <c r="CB298" s="873">
        <v>0</v>
      </c>
      <c r="CC298" s="873">
        <v>0</v>
      </c>
      <c r="CD298" s="873">
        <v>-9735190</v>
      </c>
      <c r="CE298" s="873">
        <v>0</v>
      </c>
      <c r="CF298" s="873">
        <v>-9735190</v>
      </c>
      <c r="CG298" s="873">
        <v>0</v>
      </c>
      <c r="CH298" s="873">
        <v>0</v>
      </c>
      <c r="CI298" s="873">
        <v>0</v>
      </c>
      <c r="CJ298" s="873">
        <v>0</v>
      </c>
      <c r="CK298" s="873">
        <v>0</v>
      </c>
      <c r="CL298" s="873">
        <v>0</v>
      </c>
      <c r="CM298" s="873">
        <v>-2945977</v>
      </c>
      <c r="CN298" s="873">
        <v>0</v>
      </c>
      <c r="CO298" s="873">
        <v>-2945977</v>
      </c>
      <c r="CP298" s="873">
        <v>-79339</v>
      </c>
      <c r="CQ298" s="873">
        <v>0</v>
      </c>
      <c r="CR298" s="873">
        <v>-79339</v>
      </c>
      <c r="CS298" s="873">
        <v>-3025316</v>
      </c>
      <c r="CT298" s="873">
        <v>0</v>
      </c>
      <c r="CU298" s="873">
        <v>-3025316</v>
      </c>
      <c r="CV298" s="873">
        <v>-34616</v>
      </c>
      <c r="CW298" s="873">
        <v>0</v>
      </c>
      <c r="CX298" s="873">
        <v>-34616</v>
      </c>
      <c r="CY298" s="873">
        <v>155</v>
      </c>
      <c r="CZ298" s="873">
        <v>0</v>
      </c>
      <c r="DA298" s="873">
        <v>155</v>
      </c>
      <c r="DB298" s="873">
        <v>0</v>
      </c>
      <c r="DC298" s="873">
        <v>0</v>
      </c>
      <c r="DD298" s="873">
        <v>0</v>
      </c>
      <c r="DE298" s="873">
        <v>0</v>
      </c>
      <c r="DF298" s="873">
        <v>0</v>
      </c>
      <c r="DG298" s="873">
        <v>0</v>
      </c>
      <c r="DH298" s="873">
        <v>-3164</v>
      </c>
      <c r="DI298" s="873">
        <v>0</v>
      </c>
      <c r="DJ298" s="873">
        <v>-3164</v>
      </c>
      <c r="DK298" s="873">
        <v>-31</v>
      </c>
      <c r="DL298" s="873">
        <v>0</v>
      </c>
      <c r="DM298" s="873">
        <v>-31</v>
      </c>
      <c r="DN298" s="873">
        <v>0</v>
      </c>
      <c r="DO298" s="873">
        <v>0</v>
      </c>
      <c r="DP298" s="873">
        <v>0</v>
      </c>
      <c r="DQ298" s="873">
        <v>-247</v>
      </c>
      <c r="DR298" s="873">
        <v>0</v>
      </c>
      <c r="DS298" s="873">
        <v>-247</v>
      </c>
      <c r="DT298" s="873">
        <v>0</v>
      </c>
      <c r="DU298" s="873">
        <v>0</v>
      </c>
      <c r="DV298" s="873">
        <v>0</v>
      </c>
      <c r="DW298" s="873">
        <v>0</v>
      </c>
      <c r="DX298" s="873">
        <v>0</v>
      </c>
      <c r="DY298" s="873">
        <v>0</v>
      </c>
      <c r="DZ298" s="873">
        <v>-7104</v>
      </c>
      <c r="EA298" s="873">
        <v>0</v>
      </c>
      <c r="EB298" s="873">
        <v>-7104</v>
      </c>
      <c r="EC298" s="873">
        <v>0</v>
      </c>
      <c r="ED298" s="873">
        <v>0</v>
      </c>
      <c r="EE298" s="873">
        <v>0</v>
      </c>
      <c r="EF298" s="873">
        <v>0</v>
      </c>
      <c r="EG298" s="873">
        <v>0</v>
      </c>
      <c r="EH298" s="873">
        <v>-45007</v>
      </c>
      <c r="EI298" s="873">
        <v>0</v>
      </c>
      <c r="EJ298" s="873">
        <v>-45007</v>
      </c>
      <c r="EK298" s="873">
        <v>0</v>
      </c>
      <c r="EL298" s="873">
        <v>0</v>
      </c>
      <c r="EM298" s="873">
        <v>0</v>
      </c>
      <c r="EN298" s="873">
        <v>0</v>
      </c>
      <c r="EO298" s="873">
        <v>0</v>
      </c>
      <c r="EP298" s="873">
        <v>0</v>
      </c>
      <c r="EQ298" s="873">
        <v>0</v>
      </c>
      <c r="ER298" s="873">
        <v>0</v>
      </c>
      <c r="ES298" s="873">
        <v>0</v>
      </c>
      <c r="ET298" s="873">
        <v>0</v>
      </c>
      <c r="EU298" s="873">
        <v>0</v>
      </c>
      <c r="EV298" s="873">
        <v>0</v>
      </c>
      <c r="EW298" s="873">
        <v>0</v>
      </c>
      <c r="EX298" s="873">
        <v>0</v>
      </c>
      <c r="EY298" s="873">
        <v>0</v>
      </c>
      <c r="EZ298" s="873">
        <v>0</v>
      </c>
      <c r="FA298" s="873">
        <v>0</v>
      </c>
      <c r="FB298" s="873">
        <v>0</v>
      </c>
      <c r="FC298" s="873">
        <v>0</v>
      </c>
      <c r="FD298" s="873">
        <v>0</v>
      </c>
      <c r="FE298" s="873">
        <v>0</v>
      </c>
      <c r="FF298" s="873">
        <v>0</v>
      </c>
      <c r="FG298" s="873">
        <v>0</v>
      </c>
      <c r="FH298" s="873">
        <v>0</v>
      </c>
      <c r="FI298" s="873">
        <v>0</v>
      </c>
      <c r="FJ298" s="873">
        <v>0</v>
      </c>
      <c r="FK298" s="873">
        <v>0</v>
      </c>
      <c r="FL298" s="873">
        <v>0</v>
      </c>
      <c r="FM298" s="873">
        <v>0</v>
      </c>
      <c r="FN298" s="873">
        <v>0</v>
      </c>
      <c r="FO298" s="873">
        <v>-50581</v>
      </c>
      <c r="FP298" s="873">
        <v>0</v>
      </c>
      <c r="FQ298" s="873">
        <v>-50581</v>
      </c>
      <c r="FR298" s="873">
        <v>-356</v>
      </c>
      <c r="FS298" s="873">
        <v>0</v>
      </c>
      <c r="FT298" s="873">
        <v>-356</v>
      </c>
      <c r="FU298" s="873">
        <v>-8326</v>
      </c>
      <c r="FV298" s="873">
        <v>0</v>
      </c>
      <c r="FW298" s="873">
        <v>-8326</v>
      </c>
      <c r="FX298" s="873">
        <v>5424</v>
      </c>
      <c r="FY298" s="873">
        <v>0</v>
      </c>
      <c r="FZ298" s="873">
        <v>5424</v>
      </c>
      <c r="GA298" s="873">
        <v>2805</v>
      </c>
      <c r="GB298" s="873">
        <v>0</v>
      </c>
      <c r="GC298" s="873">
        <v>2805</v>
      </c>
      <c r="GD298" s="873">
        <v>-37265242</v>
      </c>
      <c r="GE298" s="873">
        <v>0</v>
      </c>
      <c r="GF298" s="873">
        <v>-37265242</v>
      </c>
      <c r="GG298" s="873">
        <v>-415338</v>
      </c>
      <c r="GH298" s="873">
        <v>0</v>
      </c>
      <c r="GI298" s="873">
        <v>-415338</v>
      </c>
      <c r="GJ298" s="873">
        <v>-465903</v>
      </c>
      <c r="GK298" s="873">
        <v>0</v>
      </c>
      <c r="GL298" s="873">
        <v>-465903</v>
      </c>
      <c r="GM298" s="873">
        <v>-38197517</v>
      </c>
      <c r="GN298" s="873">
        <v>0</v>
      </c>
      <c r="GO298" s="873">
        <v>-38197517</v>
      </c>
      <c r="GP298" s="873">
        <v>-42274</v>
      </c>
      <c r="GQ298" s="873">
        <v>0</v>
      </c>
      <c r="GR298" s="873">
        <v>-42274</v>
      </c>
      <c r="GS298" s="873">
        <v>0</v>
      </c>
      <c r="GT298" s="873">
        <v>0</v>
      </c>
      <c r="GU298" s="873">
        <v>0</v>
      </c>
      <c r="GV298" s="873">
        <v>-42274</v>
      </c>
      <c r="GW298" s="873">
        <v>0</v>
      </c>
      <c r="GX298" s="873">
        <v>-42274</v>
      </c>
      <c r="GY298" s="873">
        <v>98725883</v>
      </c>
      <c r="GZ298" s="873">
        <v>0</v>
      </c>
      <c r="HA298" s="873">
        <v>98725883</v>
      </c>
      <c r="HB298" s="873">
        <v>1208063</v>
      </c>
      <c r="HC298" s="873">
        <v>0</v>
      </c>
      <c r="HD298" s="873">
        <v>1208063</v>
      </c>
      <c r="HE298" s="873">
        <v>-9735190</v>
      </c>
      <c r="HF298" s="873">
        <v>0</v>
      </c>
      <c r="HG298" s="873">
        <v>-9735190</v>
      </c>
      <c r="HH298" s="873">
        <v>-3025316</v>
      </c>
      <c r="HI298" s="873">
        <v>0</v>
      </c>
      <c r="HJ298" s="873">
        <v>-3025316</v>
      </c>
      <c r="HK298" s="873">
        <v>-45007</v>
      </c>
      <c r="HL298" s="873">
        <v>0</v>
      </c>
      <c r="HM298" s="873">
        <v>-45007</v>
      </c>
      <c r="HN298" s="873">
        <v>-38197517</v>
      </c>
      <c r="HO298" s="873">
        <v>0</v>
      </c>
      <c r="HP298" s="873">
        <v>-38197517</v>
      </c>
      <c r="HQ298" s="873">
        <v>-42274</v>
      </c>
      <c r="HR298" s="873">
        <v>0</v>
      </c>
      <c r="HS298" s="873">
        <v>-42274</v>
      </c>
      <c r="HT298" s="873">
        <v>-49837241</v>
      </c>
      <c r="HU298" s="873">
        <v>0</v>
      </c>
      <c r="HV298" s="873">
        <v>-49837241</v>
      </c>
      <c r="HW298" s="873">
        <v>48888642</v>
      </c>
      <c r="HX298" s="873">
        <v>0</v>
      </c>
      <c r="HY298" s="873">
        <v>48888642</v>
      </c>
      <c r="HZ298" s="870" t="s">
        <v>679</v>
      </c>
      <c r="IA298" s="870" t="s">
        <v>691</v>
      </c>
      <c r="IB298" s="870" t="s">
        <v>679</v>
      </c>
      <c r="IC298" s="870" t="s">
        <v>2735</v>
      </c>
      <c r="ID298" s="870" t="s">
        <v>3034</v>
      </c>
    </row>
    <row r="299" spans="1:238" x14ac:dyDescent="0.2">
      <c r="A299" s="870" t="s">
        <v>3069</v>
      </c>
      <c r="B299" s="870" t="s">
        <v>642</v>
      </c>
      <c r="C299" s="870" t="s">
        <v>641</v>
      </c>
      <c r="D299" s="873">
        <v>16344777</v>
      </c>
      <c r="E299" s="873">
        <v>0</v>
      </c>
      <c r="F299" s="873">
        <v>16344777</v>
      </c>
      <c r="G299" s="873">
        <v>-181552</v>
      </c>
      <c r="H299" s="873">
        <v>0</v>
      </c>
      <c r="I299" s="873">
        <v>-181552</v>
      </c>
      <c r="J299" s="873">
        <v>-143470</v>
      </c>
      <c r="K299" s="873">
        <v>0</v>
      </c>
      <c r="L299" s="873">
        <v>-143470</v>
      </c>
      <c r="M299" s="873">
        <v>111272</v>
      </c>
      <c r="N299" s="873">
        <v>0</v>
      </c>
      <c r="O299" s="873">
        <v>111272</v>
      </c>
      <c r="P299" s="873">
        <v>2943</v>
      </c>
      <c r="Q299" s="873">
        <v>0</v>
      </c>
      <c r="R299" s="873">
        <v>2943</v>
      </c>
      <c r="S299" s="873">
        <v>14390</v>
      </c>
      <c r="T299" s="873">
        <v>0</v>
      </c>
      <c r="U299" s="873">
        <v>14390</v>
      </c>
      <c r="V299" s="873">
        <v>-14865</v>
      </c>
      <c r="W299" s="873">
        <v>0</v>
      </c>
      <c r="X299" s="873">
        <v>-14865</v>
      </c>
      <c r="Y299" s="873">
        <v>-2929317</v>
      </c>
      <c r="Z299" s="873">
        <v>0</v>
      </c>
      <c r="AA299" s="873">
        <v>-2929317</v>
      </c>
      <c r="AB299" s="873">
        <v>0</v>
      </c>
      <c r="AC299" s="873">
        <v>0</v>
      </c>
      <c r="AD299" s="873">
        <v>0</v>
      </c>
      <c r="AE299" s="873">
        <v>-410846</v>
      </c>
      <c r="AF299" s="873">
        <v>0</v>
      </c>
      <c r="AG299" s="873">
        <v>-410846</v>
      </c>
      <c r="AH299" s="873">
        <v>-6409</v>
      </c>
      <c r="AI299" s="873">
        <v>0</v>
      </c>
      <c r="AJ299" s="873">
        <v>-6409</v>
      </c>
      <c r="AK299" s="873">
        <v>0</v>
      </c>
      <c r="AL299" s="873">
        <v>0</v>
      </c>
      <c r="AM299" s="873">
        <v>0</v>
      </c>
      <c r="AN299" s="873">
        <v>-37652</v>
      </c>
      <c r="AO299" s="873">
        <v>0</v>
      </c>
      <c r="AP299" s="873">
        <v>-37652</v>
      </c>
      <c r="AQ299" s="873">
        <v>0</v>
      </c>
      <c r="AR299" s="873">
        <v>0</v>
      </c>
      <c r="AS299" s="873">
        <v>0</v>
      </c>
      <c r="AT299" s="873">
        <v>-366785</v>
      </c>
      <c r="AU299" s="873">
        <v>0</v>
      </c>
      <c r="AV299" s="873">
        <v>-366785</v>
      </c>
      <c r="AW299" s="873">
        <v>0</v>
      </c>
      <c r="AX299" s="873">
        <v>0</v>
      </c>
      <c r="AY299" s="873">
        <v>0</v>
      </c>
      <c r="AZ299" s="873">
        <v>207799</v>
      </c>
      <c r="BA299" s="873">
        <v>0</v>
      </c>
      <c r="BB299" s="873">
        <v>207799</v>
      </c>
      <c r="BC299" s="873">
        <v>3150</v>
      </c>
      <c r="BD299" s="873">
        <v>0</v>
      </c>
      <c r="BE299" s="873">
        <v>3150</v>
      </c>
      <c r="BF299" s="873">
        <v>-1457436</v>
      </c>
      <c r="BG299" s="873">
        <v>0</v>
      </c>
      <c r="BH299" s="873">
        <v>-1457436</v>
      </c>
      <c r="BI299" s="873">
        <v>-25936</v>
      </c>
      <c r="BJ299" s="873">
        <v>0</v>
      </c>
      <c r="BK299" s="873">
        <v>-25936</v>
      </c>
      <c r="BL299" s="873">
        <v>-78078</v>
      </c>
      <c r="BM299" s="873">
        <v>0</v>
      </c>
      <c r="BN299" s="873">
        <v>-78078</v>
      </c>
      <c r="BO299" s="873">
        <v>0</v>
      </c>
      <c r="BP299" s="873">
        <v>0</v>
      </c>
      <c r="BQ299" s="873">
        <v>0</v>
      </c>
      <c r="BR299" s="873">
        <v>-40087</v>
      </c>
      <c r="BS299" s="873">
        <v>0</v>
      </c>
      <c r="BT299" s="873">
        <v>-40087</v>
      </c>
      <c r="BU299" s="873">
        <v>-319</v>
      </c>
      <c r="BV299" s="873">
        <v>0</v>
      </c>
      <c r="BW299" s="873">
        <v>-319</v>
      </c>
      <c r="BX299" s="873">
        <v>0</v>
      </c>
      <c r="BY299" s="873">
        <v>0</v>
      </c>
      <c r="BZ299" s="873">
        <v>0</v>
      </c>
      <c r="CA299" s="873">
        <v>0</v>
      </c>
      <c r="CB299" s="873">
        <v>0</v>
      </c>
      <c r="CC299" s="873">
        <v>0</v>
      </c>
      <c r="CD299" s="873">
        <v>-4731070</v>
      </c>
      <c r="CE299" s="873">
        <v>0</v>
      </c>
      <c r="CF299" s="873">
        <v>-4731070</v>
      </c>
      <c r="CG299" s="873">
        <v>0</v>
      </c>
      <c r="CH299" s="873">
        <v>0</v>
      </c>
      <c r="CI299" s="873">
        <v>0</v>
      </c>
      <c r="CJ299" s="873">
        <v>-58040</v>
      </c>
      <c r="CK299" s="873">
        <v>0</v>
      </c>
      <c r="CL299" s="873">
        <v>-58040</v>
      </c>
      <c r="CM299" s="873">
        <v>-238374</v>
      </c>
      <c r="CN299" s="873">
        <v>0</v>
      </c>
      <c r="CO299" s="873">
        <v>-238374</v>
      </c>
      <c r="CP299" s="873">
        <v>-6426</v>
      </c>
      <c r="CQ299" s="873">
        <v>0</v>
      </c>
      <c r="CR299" s="873">
        <v>-6426</v>
      </c>
      <c r="CS299" s="873">
        <v>-302840</v>
      </c>
      <c r="CT299" s="873">
        <v>0</v>
      </c>
      <c r="CU299" s="873">
        <v>-302840</v>
      </c>
      <c r="CV299" s="873">
        <v>-6816</v>
      </c>
      <c r="CW299" s="873">
        <v>0</v>
      </c>
      <c r="CX299" s="873">
        <v>-6816</v>
      </c>
      <c r="CY299" s="873">
        <v>-2786</v>
      </c>
      <c r="CZ299" s="873">
        <v>0</v>
      </c>
      <c r="DA299" s="873">
        <v>-2786</v>
      </c>
      <c r="DB299" s="873">
        <v>-9344</v>
      </c>
      <c r="DC299" s="873">
        <v>0</v>
      </c>
      <c r="DD299" s="873">
        <v>-9344</v>
      </c>
      <c r="DE299" s="873">
        <v>-409</v>
      </c>
      <c r="DF299" s="873">
        <v>0</v>
      </c>
      <c r="DG299" s="873">
        <v>-409</v>
      </c>
      <c r="DH299" s="873">
        <v>-361</v>
      </c>
      <c r="DI299" s="873">
        <v>0</v>
      </c>
      <c r="DJ299" s="873">
        <v>-361</v>
      </c>
      <c r="DK299" s="873">
        <v>0</v>
      </c>
      <c r="DL299" s="873">
        <v>0</v>
      </c>
      <c r="DM299" s="873">
        <v>0</v>
      </c>
      <c r="DN299" s="873">
        <v>0</v>
      </c>
      <c r="DO299" s="873">
        <v>0</v>
      </c>
      <c r="DP299" s="873">
        <v>0</v>
      </c>
      <c r="DQ299" s="873">
        <v>0</v>
      </c>
      <c r="DR299" s="873">
        <v>0</v>
      </c>
      <c r="DS299" s="873">
        <v>0</v>
      </c>
      <c r="DT299" s="873">
        <v>0</v>
      </c>
      <c r="DU299" s="873">
        <v>0</v>
      </c>
      <c r="DV299" s="873">
        <v>0</v>
      </c>
      <c r="DW299" s="873">
        <v>0</v>
      </c>
      <c r="DX299" s="873">
        <v>0</v>
      </c>
      <c r="DY299" s="873">
        <v>0</v>
      </c>
      <c r="DZ299" s="873">
        <v>0</v>
      </c>
      <c r="EA299" s="873">
        <v>0</v>
      </c>
      <c r="EB299" s="873">
        <v>0</v>
      </c>
      <c r="EC299" s="873">
        <v>0</v>
      </c>
      <c r="ED299" s="873">
        <v>0</v>
      </c>
      <c r="EE299" s="873">
        <v>0</v>
      </c>
      <c r="EF299" s="873">
        <v>0</v>
      </c>
      <c r="EG299" s="873">
        <v>0</v>
      </c>
      <c r="EH299" s="873">
        <v>-19716</v>
      </c>
      <c r="EI299" s="873">
        <v>0</v>
      </c>
      <c r="EJ299" s="873">
        <v>-19716</v>
      </c>
      <c r="EK299" s="873">
        <v>0</v>
      </c>
      <c r="EL299" s="873">
        <v>0</v>
      </c>
      <c r="EM299" s="873">
        <v>0</v>
      </c>
      <c r="EN299" s="873">
        <v>0</v>
      </c>
      <c r="EO299" s="873">
        <v>0</v>
      </c>
      <c r="EP299" s="873">
        <v>0</v>
      </c>
      <c r="EQ299" s="873">
        <v>0</v>
      </c>
      <c r="ER299" s="873">
        <v>0</v>
      </c>
      <c r="ES299" s="873">
        <v>0</v>
      </c>
      <c r="ET299" s="873">
        <v>0</v>
      </c>
      <c r="EU299" s="873">
        <v>0</v>
      </c>
      <c r="EV299" s="873">
        <v>0</v>
      </c>
      <c r="EW299" s="873">
        <v>0</v>
      </c>
      <c r="EX299" s="873">
        <v>0</v>
      </c>
      <c r="EY299" s="873">
        <v>0</v>
      </c>
      <c r="EZ299" s="873">
        <v>0</v>
      </c>
      <c r="FA299" s="873">
        <v>0</v>
      </c>
      <c r="FB299" s="873">
        <v>0</v>
      </c>
      <c r="FC299" s="873">
        <v>-40087</v>
      </c>
      <c r="FD299" s="873">
        <v>0</v>
      </c>
      <c r="FE299" s="873">
        <v>-40087</v>
      </c>
      <c r="FF299" s="873">
        <v>-319</v>
      </c>
      <c r="FG299" s="873">
        <v>0</v>
      </c>
      <c r="FH299" s="873">
        <v>-319</v>
      </c>
      <c r="FI299" s="873">
        <v>-1500</v>
      </c>
      <c r="FJ299" s="873">
        <v>0</v>
      </c>
      <c r="FK299" s="873">
        <v>-1500</v>
      </c>
      <c r="FL299" s="873">
        <v>0</v>
      </c>
      <c r="FM299" s="873">
        <v>0</v>
      </c>
      <c r="FN299" s="873">
        <v>0</v>
      </c>
      <c r="FO299" s="873">
        <v>-27621</v>
      </c>
      <c r="FP299" s="873">
        <v>0</v>
      </c>
      <c r="FQ299" s="873">
        <v>-27621</v>
      </c>
      <c r="FR299" s="873">
        <v>0</v>
      </c>
      <c r="FS299" s="873">
        <v>0</v>
      </c>
      <c r="FT299" s="873">
        <v>0</v>
      </c>
      <c r="FU299" s="873">
        <v>-3198</v>
      </c>
      <c r="FV299" s="873">
        <v>0</v>
      </c>
      <c r="FW299" s="873">
        <v>-3198</v>
      </c>
      <c r="FX299" s="873">
        <v>1250</v>
      </c>
      <c r="FY299" s="873">
        <v>0</v>
      </c>
      <c r="FZ299" s="873">
        <v>1250</v>
      </c>
      <c r="GA299" s="873">
        <v>2000</v>
      </c>
      <c r="GB299" s="873">
        <v>0</v>
      </c>
      <c r="GC299" s="873">
        <v>2000</v>
      </c>
      <c r="GD299" s="873">
        <v>-6383072</v>
      </c>
      <c r="GE299" s="873">
        <v>0</v>
      </c>
      <c r="GF299" s="873">
        <v>-6383072</v>
      </c>
      <c r="GG299" s="873">
        <v>-9307</v>
      </c>
      <c r="GH299" s="873">
        <v>0</v>
      </c>
      <c r="GI299" s="873">
        <v>-9307</v>
      </c>
      <c r="GJ299" s="873">
        <v>-24811</v>
      </c>
      <c r="GK299" s="873">
        <v>0</v>
      </c>
      <c r="GL299" s="873">
        <v>-24811</v>
      </c>
      <c r="GM299" s="873">
        <v>-6486665</v>
      </c>
      <c r="GN299" s="873">
        <v>0</v>
      </c>
      <c r="GO299" s="873">
        <v>-6486665</v>
      </c>
      <c r="GP299" s="873">
        <v>0</v>
      </c>
      <c r="GQ299" s="873">
        <v>0</v>
      </c>
      <c r="GR299" s="873">
        <v>0</v>
      </c>
      <c r="GS299" s="873">
        <v>0</v>
      </c>
      <c r="GT299" s="873">
        <v>0</v>
      </c>
      <c r="GU299" s="873">
        <v>0</v>
      </c>
      <c r="GV299" s="873">
        <v>0</v>
      </c>
      <c r="GW299" s="873">
        <v>0</v>
      </c>
      <c r="GX299" s="873">
        <v>0</v>
      </c>
      <c r="GY299" s="873">
        <v>16163225</v>
      </c>
      <c r="GZ299" s="873">
        <v>0</v>
      </c>
      <c r="HA299" s="873">
        <v>16163225</v>
      </c>
      <c r="HB299" s="873">
        <v>-14865</v>
      </c>
      <c r="HC299" s="873">
        <v>0</v>
      </c>
      <c r="HD299" s="873">
        <v>-14865</v>
      </c>
      <c r="HE299" s="873">
        <v>-4731070</v>
      </c>
      <c r="HF299" s="873">
        <v>0</v>
      </c>
      <c r="HG299" s="873">
        <v>-4731070</v>
      </c>
      <c r="HH299" s="873">
        <v>-302840</v>
      </c>
      <c r="HI299" s="873">
        <v>0</v>
      </c>
      <c r="HJ299" s="873">
        <v>-302840</v>
      </c>
      <c r="HK299" s="873">
        <v>-19716</v>
      </c>
      <c r="HL299" s="873">
        <v>0</v>
      </c>
      <c r="HM299" s="873">
        <v>-19716</v>
      </c>
      <c r="HN299" s="873">
        <v>-6486665</v>
      </c>
      <c r="HO299" s="873">
        <v>0</v>
      </c>
      <c r="HP299" s="873">
        <v>-6486665</v>
      </c>
      <c r="HQ299" s="873">
        <v>0</v>
      </c>
      <c r="HR299" s="873">
        <v>0</v>
      </c>
      <c r="HS299" s="873">
        <v>0</v>
      </c>
      <c r="HT299" s="873">
        <v>-11555156</v>
      </c>
      <c r="HU299" s="873">
        <v>0</v>
      </c>
      <c r="HV299" s="873">
        <v>-11555156</v>
      </c>
      <c r="HW299" s="873">
        <v>4608069</v>
      </c>
      <c r="HX299" s="873">
        <v>0</v>
      </c>
      <c r="HY299" s="873">
        <v>4608069</v>
      </c>
      <c r="HZ299" s="870" t="s">
        <v>702</v>
      </c>
      <c r="IA299" s="870" t="s">
        <v>698</v>
      </c>
      <c r="IB299" s="870" t="s">
        <v>1907</v>
      </c>
      <c r="IC299" s="870" t="s">
        <v>2733</v>
      </c>
      <c r="ID299" s="870" t="s">
        <v>3035</v>
      </c>
    </row>
    <row r="300" spans="1:238" x14ac:dyDescent="0.2">
      <c r="A300" s="870" t="s">
        <v>3070</v>
      </c>
      <c r="B300" s="870" t="s">
        <v>644</v>
      </c>
      <c r="C300" s="870" t="s">
        <v>643</v>
      </c>
      <c r="D300" s="873">
        <v>38717522</v>
      </c>
      <c r="E300" s="873">
        <v>0</v>
      </c>
      <c r="F300" s="873">
        <v>38717522</v>
      </c>
      <c r="G300" s="873">
        <v>0</v>
      </c>
      <c r="H300" s="873">
        <v>0</v>
      </c>
      <c r="I300" s="873">
        <v>0</v>
      </c>
      <c r="J300" s="873">
        <v>-151118</v>
      </c>
      <c r="K300" s="873">
        <v>0</v>
      </c>
      <c r="L300" s="873">
        <v>-151118</v>
      </c>
      <c r="M300" s="873">
        <v>119430</v>
      </c>
      <c r="N300" s="873">
        <v>0</v>
      </c>
      <c r="O300" s="873">
        <v>119430</v>
      </c>
      <c r="P300" s="873">
        <v>143848</v>
      </c>
      <c r="Q300" s="873">
        <v>0</v>
      </c>
      <c r="R300" s="873">
        <v>143848</v>
      </c>
      <c r="S300" s="873">
        <v>-113829</v>
      </c>
      <c r="T300" s="873">
        <v>0</v>
      </c>
      <c r="U300" s="873">
        <v>-113829</v>
      </c>
      <c r="V300" s="873">
        <v>-1669</v>
      </c>
      <c r="W300" s="873">
        <v>0</v>
      </c>
      <c r="X300" s="873">
        <v>-1669</v>
      </c>
      <c r="Y300" s="873">
        <v>-4166543</v>
      </c>
      <c r="Z300" s="873">
        <v>0</v>
      </c>
      <c r="AA300" s="873">
        <v>-4166543</v>
      </c>
      <c r="AB300" s="873">
        <v>-23412</v>
      </c>
      <c r="AC300" s="873">
        <v>0</v>
      </c>
      <c r="AD300" s="873">
        <v>-23412</v>
      </c>
      <c r="AE300" s="873">
        <v>-315787</v>
      </c>
      <c r="AF300" s="873">
        <v>0</v>
      </c>
      <c r="AG300" s="873">
        <v>-315787</v>
      </c>
      <c r="AH300" s="873">
        <v>-3849</v>
      </c>
      <c r="AI300" s="873">
        <v>0</v>
      </c>
      <c r="AJ300" s="873">
        <v>-3849</v>
      </c>
      <c r="AK300" s="873">
        <v>0</v>
      </c>
      <c r="AL300" s="873">
        <v>0</v>
      </c>
      <c r="AM300" s="873">
        <v>0</v>
      </c>
      <c r="AN300" s="873">
        <v>-3520</v>
      </c>
      <c r="AO300" s="873">
        <v>0</v>
      </c>
      <c r="AP300" s="873">
        <v>-3520</v>
      </c>
      <c r="AQ300" s="873">
        <v>-2181</v>
      </c>
      <c r="AR300" s="873">
        <v>0</v>
      </c>
      <c r="AS300" s="873">
        <v>-2181</v>
      </c>
      <c r="AT300" s="873">
        <v>-308418</v>
      </c>
      <c r="AU300" s="873">
        <v>0</v>
      </c>
      <c r="AV300" s="873">
        <v>-308418</v>
      </c>
      <c r="AW300" s="873">
        <v>-6521</v>
      </c>
      <c r="AX300" s="873">
        <v>0</v>
      </c>
      <c r="AY300" s="873">
        <v>-6521</v>
      </c>
      <c r="AZ300" s="873">
        <v>696295</v>
      </c>
      <c r="BA300" s="873">
        <v>0</v>
      </c>
      <c r="BB300" s="873">
        <v>696295</v>
      </c>
      <c r="BC300" s="873">
        <v>2969</v>
      </c>
      <c r="BD300" s="873">
        <v>0</v>
      </c>
      <c r="BE300" s="873">
        <v>2969</v>
      </c>
      <c r="BF300" s="873">
        <v>-3002954</v>
      </c>
      <c r="BG300" s="873">
        <v>0</v>
      </c>
      <c r="BH300" s="873">
        <v>-3002954</v>
      </c>
      <c r="BI300" s="873">
        <v>-2551</v>
      </c>
      <c r="BJ300" s="873">
        <v>0</v>
      </c>
      <c r="BK300" s="873">
        <v>-2551</v>
      </c>
      <c r="BL300" s="873">
        <v>0</v>
      </c>
      <c r="BM300" s="873">
        <v>0</v>
      </c>
      <c r="BN300" s="873">
        <v>0</v>
      </c>
      <c r="BO300" s="873">
        <v>0</v>
      </c>
      <c r="BP300" s="873">
        <v>0</v>
      </c>
      <c r="BQ300" s="873">
        <v>0</v>
      </c>
      <c r="BR300" s="873">
        <v>-1523</v>
      </c>
      <c r="BS300" s="873">
        <v>0</v>
      </c>
      <c r="BT300" s="873">
        <v>-1523</v>
      </c>
      <c r="BU300" s="873">
        <v>0</v>
      </c>
      <c r="BV300" s="873">
        <v>0</v>
      </c>
      <c r="BW300" s="873">
        <v>0</v>
      </c>
      <c r="BX300" s="873">
        <v>0</v>
      </c>
      <c r="BY300" s="873">
        <v>0</v>
      </c>
      <c r="BZ300" s="873">
        <v>0</v>
      </c>
      <c r="CA300" s="873">
        <v>0</v>
      </c>
      <c r="CB300" s="873">
        <v>0</v>
      </c>
      <c r="CC300" s="873">
        <v>0</v>
      </c>
      <c r="CD300" s="873">
        <v>-6790094</v>
      </c>
      <c r="CE300" s="873">
        <v>0</v>
      </c>
      <c r="CF300" s="873">
        <v>-6790094</v>
      </c>
      <c r="CG300" s="873">
        <v>0</v>
      </c>
      <c r="CH300" s="873">
        <v>0</v>
      </c>
      <c r="CI300" s="873">
        <v>0</v>
      </c>
      <c r="CJ300" s="873">
        <v>-9124</v>
      </c>
      <c r="CK300" s="873">
        <v>0</v>
      </c>
      <c r="CL300" s="873">
        <v>-9124</v>
      </c>
      <c r="CM300" s="873">
        <v>-583664</v>
      </c>
      <c r="CN300" s="873">
        <v>0</v>
      </c>
      <c r="CO300" s="873">
        <v>-583664</v>
      </c>
      <c r="CP300" s="873">
        <v>5027</v>
      </c>
      <c r="CQ300" s="873">
        <v>0</v>
      </c>
      <c r="CR300" s="873">
        <v>5027</v>
      </c>
      <c r="CS300" s="873">
        <v>-587761</v>
      </c>
      <c r="CT300" s="873">
        <v>0</v>
      </c>
      <c r="CU300" s="873">
        <v>-587761</v>
      </c>
      <c r="CV300" s="873">
        <v>-19702</v>
      </c>
      <c r="CW300" s="873">
        <v>0</v>
      </c>
      <c r="CX300" s="873">
        <v>-19702</v>
      </c>
      <c r="CY300" s="873">
        <v>-6162</v>
      </c>
      <c r="CZ300" s="873">
        <v>0</v>
      </c>
      <c r="DA300" s="873">
        <v>-6162</v>
      </c>
      <c r="DB300" s="873">
        <v>-26707</v>
      </c>
      <c r="DC300" s="873">
        <v>0</v>
      </c>
      <c r="DD300" s="873">
        <v>-26707</v>
      </c>
      <c r="DE300" s="873">
        <v>705</v>
      </c>
      <c r="DF300" s="873">
        <v>0</v>
      </c>
      <c r="DG300" s="873">
        <v>705</v>
      </c>
      <c r="DH300" s="873">
        <v>0</v>
      </c>
      <c r="DI300" s="873">
        <v>0</v>
      </c>
      <c r="DJ300" s="873">
        <v>0</v>
      </c>
      <c r="DK300" s="873">
        <v>0</v>
      </c>
      <c r="DL300" s="873">
        <v>0</v>
      </c>
      <c r="DM300" s="873">
        <v>0</v>
      </c>
      <c r="DN300" s="873">
        <v>0</v>
      </c>
      <c r="DO300" s="873">
        <v>0</v>
      </c>
      <c r="DP300" s="873">
        <v>0</v>
      </c>
      <c r="DQ300" s="873">
        <v>0</v>
      </c>
      <c r="DR300" s="873">
        <v>0</v>
      </c>
      <c r="DS300" s="873">
        <v>0</v>
      </c>
      <c r="DT300" s="873">
        <v>0</v>
      </c>
      <c r="DU300" s="873">
        <v>0</v>
      </c>
      <c r="DV300" s="873">
        <v>0</v>
      </c>
      <c r="DW300" s="873">
        <v>0</v>
      </c>
      <c r="DX300" s="873">
        <v>0</v>
      </c>
      <c r="DY300" s="873">
        <v>0</v>
      </c>
      <c r="DZ300" s="873">
        <v>0</v>
      </c>
      <c r="EA300" s="873">
        <v>0</v>
      </c>
      <c r="EB300" s="873">
        <v>0</v>
      </c>
      <c r="EC300" s="873">
        <v>0</v>
      </c>
      <c r="ED300" s="873">
        <v>0</v>
      </c>
      <c r="EE300" s="873">
        <v>0</v>
      </c>
      <c r="EF300" s="873">
        <v>0</v>
      </c>
      <c r="EG300" s="873">
        <v>0</v>
      </c>
      <c r="EH300" s="873">
        <v>-51866</v>
      </c>
      <c r="EI300" s="873">
        <v>0</v>
      </c>
      <c r="EJ300" s="873">
        <v>-51866</v>
      </c>
      <c r="EK300" s="873">
        <v>0</v>
      </c>
      <c r="EL300" s="873">
        <v>0</v>
      </c>
      <c r="EM300" s="873">
        <v>0</v>
      </c>
      <c r="EN300" s="873">
        <v>0</v>
      </c>
      <c r="EO300" s="873">
        <v>0</v>
      </c>
      <c r="EP300" s="873">
        <v>0</v>
      </c>
      <c r="EQ300" s="873">
        <v>0</v>
      </c>
      <c r="ER300" s="873">
        <v>0</v>
      </c>
      <c r="ES300" s="873">
        <v>0</v>
      </c>
      <c r="ET300" s="873">
        <v>0</v>
      </c>
      <c r="EU300" s="873">
        <v>0</v>
      </c>
      <c r="EV300" s="873">
        <v>0</v>
      </c>
      <c r="EW300" s="873">
        <v>0</v>
      </c>
      <c r="EX300" s="873">
        <v>0</v>
      </c>
      <c r="EY300" s="873">
        <v>0</v>
      </c>
      <c r="EZ300" s="873">
        <v>0</v>
      </c>
      <c r="FA300" s="873">
        <v>0</v>
      </c>
      <c r="FB300" s="873">
        <v>0</v>
      </c>
      <c r="FC300" s="873">
        <v>-1523</v>
      </c>
      <c r="FD300" s="873">
        <v>0</v>
      </c>
      <c r="FE300" s="873">
        <v>-1523</v>
      </c>
      <c r="FF300" s="873">
        <v>0</v>
      </c>
      <c r="FG300" s="873">
        <v>0</v>
      </c>
      <c r="FH300" s="873">
        <v>0</v>
      </c>
      <c r="FI300" s="873">
        <v>0</v>
      </c>
      <c r="FJ300" s="873">
        <v>0</v>
      </c>
      <c r="FK300" s="873">
        <v>0</v>
      </c>
      <c r="FL300" s="873">
        <v>0</v>
      </c>
      <c r="FM300" s="873">
        <v>0</v>
      </c>
      <c r="FN300" s="873">
        <v>0</v>
      </c>
      <c r="FO300" s="873">
        <v>-2347</v>
      </c>
      <c r="FP300" s="873">
        <v>0</v>
      </c>
      <c r="FQ300" s="873">
        <v>-2347</v>
      </c>
      <c r="FR300" s="873">
        <v>0</v>
      </c>
      <c r="FS300" s="873">
        <v>0</v>
      </c>
      <c r="FT300" s="873">
        <v>0</v>
      </c>
      <c r="FU300" s="873">
        <v>0</v>
      </c>
      <c r="FV300" s="873">
        <v>0</v>
      </c>
      <c r="FW300" s="873">
        <v>0</v>
      </c>
      <c r="FX300" s="873">
        <v>5743</v>
      </c>
      <c r="FY300" s="873">
        <v>0</v>
      </c>
      <c r="FZ300" s="873">
        <v>5743</v>
      </c>
      <c r="GA300" s="873">
        <v>2000</v>
      </c>
      <c r="GB300" s="873">
        <v>0</v>
      </c>
      <c r="GC300" s="873">
        <v>2000</v>
      </c>
      <c r="GD300" s="873">
        <v>-10229866</v>
      </c>
      <c r="GE300" s="873">
        <v>0</v>
      </c>
      <c r="GF300" s="873">
        <v>-10229866</v>
      </c>
      <c r="GG300" s="873">
        <v>-52305</v>
      </c>
      <c r="GH300" s="873">
        <v>0</v>
      </c>
      <c r="GI300" s="873">
        <v>-52305</v>
      </c>
      <c r="GJ300" s="873">
        <v>-62882</v>
      </c>
      <c r="GK300" s="873">
        <v>0</v>
      </c>
      <c r="GL300" s="873">
        <v>-62882</v>
      </c>
      <c r="GM300" s="873">
        <v>-10341180</v>
      </c>
      <c r="GN300" s="873">
        <v>0</v>
      </c>
      <c r="GO300" s="873">
        <v>-10341180</v>
      </c>
      <c r="GP300" s="873">
        <v>-8733</v>
      </c>
      <c r="GQ300" s="873">
        <v>0</v>
      </c>
      <c r="GR300" s="873">
        <v>-8733</v>
      </c>
      <c r="GS300" s="873">
        <v>-6376</v>
      </c>
      <c r="GT300" s="873">
        <v>0</v>
      </c>
      <c r="GU300" s="873">
        <v>-6376</v>
      </c>
      <c r="GV300" s="873">
        <v>-15109</v>
      </c>
      <c r="GW300" s="873">
        <v>0</v>
      </c>
      <c r="GX300" s="873">
        <v>-15109</v>
      </c>
      <c r="GY300" s="873">
        <v>38717522</v>
      </c>
      <c r="GZ300" s="873">
        <v>0</v>
      </c>
      <c r="HA300" s="873">
        <v>38717522</v>
      </c>
      <c r="HB300" s="873">
        <v>-1669</v>
      </c>
      <c r="HC300" s="873">
        <v>0</v>
      </c>
      <c r="HD300" s="873">
        <v>-1669</v>
      </c>
      <c r="HE300" s="873">
        <v>-6790094</v>
      </c>
      <c r="HF300" s="873">
        <v>0</v>
      </c>
      <c r="HG300" s="873">
        <v>-6790094</v>
      </c>
      <c r="HH300" s="873">
        <v>-587761</v>
      </c>
      <c r="HI300" s="873">
        <v>0</v>
      </c>
      <c r="HJ300" s="873">
        <v>-587761</v>
      </c>
      <c r="HK300" s="873">
        <v>-51866</v>
      </c>
      <c r="HL300" s="873">
        <v>0</v>
      </c>
      <c r="HM300" s="873">
        <v>-51866</v>
      </c>
      <c r="HN300" s="873">
        <v>-10341180</v>
      </c>
      <c r="HO300" s="873">
        <v>0</v>
      </c>
      <c r="HP300" s="873">
        <v>-10341180</v>
      </c>
      <c r="HQ300" s="873">
        <v>-15109</v>
      </c>
      <c r="HR300" s="873">
        <v>0</v>
      </c>
      <c r="HS300" s="873">
        <v>-15109</v>
      </c>
      <c r="HT300" s="873">
        <v>-17787679</v>
      </c>
      <c r="HU300" s="873">
        <v>0</v>
      </c>
      <c r="HV300" s="873">
        <v>-17787679</v>
      </c>
      <c r="HW300" s="873">
        <v>20929843</v>
      </c>
      <c r="HX300" s="873">
        <v>0</v>
      </c>
      <c r="HY300" s="873">
        <v>20929843</v>
      </c>
      <c r="HZ300" s="870" t="s">
        <v>685</v>
      </c>
      <c r="IA300" s="870" t="s">
        <v>684</v>
      </c>
      <c r="IB300" s="870" t="s">
        <v>1907</v>
      </c>
      <c r="IC300" s="870" t="s">
        <v>2738</v>
      </c>
      <c r="ID300" s="870" t="s">
        <v>3036</v>
      </c>
    </row>
    <row r="301" spans="1:238" x14ac:dyDescent="0.2">
      <c r="A301" s="870" t="s">
        <v>3069</v>
      </c>
      <c r="B301" s="870" t="s">
        <v>646</v>
      </c>
      <c r="C301" s="870" t="s">
        <v>645</v>
      </c>
      <c r="D301" s="873">
        <v>24389833</v>
      </c>
      <c r="E301" s="873">
        <v>0</v>
      </c>
      <c r="F301" s="873">
        <v>24389833</v>
      </c>
      <c r="G301" s="873">
        <v>-374958</v>
      </c>
      <c r="H301" s="873">
        <v>0</v>
      </c>
      <c r="I301" s="873">
        <v>-374958</v>
      </c>
      <c r="J301" s="873">
        <v>-262372</v>
      </c>
      <c r="K301" s="873">
        <v>0</v>
      </c>
      <c r="L301" s="873">
        <v>-262372</v>
      </c>
      <c r="M301" s="873">
        <v>139613</v>
      </c>
      <c r="N301" s="873">
        <v>0</v>
      </c>
      <c r="O301" s="873">
        <v>139613</v>
      </c>
      <c r="P301" s="873">
        <v>67641</v>
      </c>
      <c r="Q301" s="873">
        <v>0</v>
      </c>
      <c r="R301" s="873">
        <v>67641</v>
      </c>
      <c r="S301" s="873">
        <v>12076</v>
      </c>
      <c r="T301" s="873">
        <v>0</v>
      </c>
      <c r="U301" s="873">
        <v>12076</v>
      </c>
      <c r="V301" s="873">
        <v>-43042</v>
      </c>
      <c r="W301" s="873">
        <v>0</v>
      </c>
      <c r="X301" s="873">
        <v>-43042</v>
      </c>
      <c r="Y301" s="873">
        <v>-3132425</v>
      </c>
      <c r="Z301" s="873">
        <v>0</v>
      </c>
      <c r="AA301" s="873">
        <v>-3132425</v>
      </c>
      <c r="AB301" s="873">
        <v>-12502</v>
      </c>
      <c r="AC301" s="873">
        <v>0</v>
      </c>
      <c r="AD301" s="873">
        <v>-12502</v>
      </c>
      <c r="AE301" s="873">
        <v>-301735</v>
      </c>
      <c r="AF301" s="873">
        <v>0</v>
      </c>
      <c r="AG301" s="873">
        <v>-301735</v>
      </c>
      <c r="AH301" s="873">
        <v>-3462</v>
      </c>
      <c r="AI301" s="873">
        <v>0</v>
      </c>
      <c r="AJ301" s="873">
        <v>-3462</v>
      </c>
      <c r="AK301" s="873">
        <v>0</v>
      </c>
      <c r="AL301" s="873">
        <v>0</v>
      </c>
      <c r="AM301" s="873">
        <v>0</v>
      </c>
      <c r="AN301" s="873">
        <v>-23014</v>
      </c>
      <c r="AO301" s="873">
        <v>0</v>
      </c>
      <c r="AP301" s="873">
        <v>-23014</v>
      </c>
      <c r="AQ301" s="873">
        <v>0</v>
      </c>
      <c r="AR301" s="873">
        <v>0</v>
      </c>
      <c r="AS301" s="873">
        <v>0</v>
      </c>
      <c r="AT301" s="873">
        <v>-275259</v>
      </c>
      <c r="AU301" s="873">
        <v>0</v>
      </c>
      <c r="AV301" s="873">
        <v>-275259</v>
      </c>
      <c r="AW301" s="873">
        <v>1047</v>
      </c>
      <c r="AX301" s="873">
        <v>0</v>
      </c>
      <c r="AY301" s="873">
        <v>1047</v>
      </c>
      <c r="AZ301" s="873">
        <v>385335</v>
      </c>
      <c r="BA301" s="873">
        <v>0</v>
      </c>
      <c r="BB301" s="873">
        <v>385335</v>
      </c>
      <c r="BC301" s="873">
        <v>26584</v>
      </c>
      <c r="BD301" s="873">
        <v>0</v>
      </c>
      <c r="BE301" s="873">
        <v>26584</v>
      </c>
      <c r="BF301" s="873">
        <v>-1763859</v>
      </c>
      <c r="BG301" s="873">
        <v>0</v>
      </c>
      <c r="BH301" s="873">
        <v>-1763859</v>
      </c>
      <c r="BI301" s="873">
        <v>-114951</v>
      </c>
      <c r="BJ301" s="873">
        <v>0</v>
      </c>
      <c r="BK301" s="873">
        <v>-114951</v>
      </c>
      <c r="BL301" s="873">
        <v>-43598</v>
      </c>
      <c r="BM301" s="873">
        <v>0</v>
      </c>
      <c r="BN301" s="873">
        <v>-43598</v>
      </c>
      <c r="BO301" s="873">
        <v>0</v>
      </c>
      <c r="BP301" s="873">
        <v>0</v>
      </c>
      <c r="BQ301" s="873">
        <v>0</v>
      </c>
      <c r="BR301" s="873">
        <v>-33440</v>
      </c>
      <c r="BS301" s="873">
        <v>0</v>
      </c>
      <c r="BT301" s="873">
        <v>-33440</v>
      </c>
      <c r="BU301" s="873">
        <v>0</v>
      </c>
      <c r="BV301" s="873">
        <v>0</v>
      </c>
      <c r="BW301" s="873">
        <v>0</v>
      </c>
      <c r="BX301" s="873">
        <v>0</v>
      </c>
      <c r="BY301" s="873">
        <v>0</v>
      </c>
      <c r="BZ301" s="873">
        <v>0</v>
      </c>
      <c r="CA301" s="873">
        <v>0</v>
      </c>
      <c r="CB301" s="873">
        <v>0</v>
      </c>
      <c r="CC301" s="873">
        <v>0</v>
      </c>
      <c r="CD301" s="873">
        <v>-4978089</v>
      </c>
      <c r="CE301" s="873">
        <v>0</v>
      </c>
      <c r="CF301" s="873">
        <v>-4978089</v>
      </c>
      <c r="CG301" s="873">
        <v>0</v>
      </c>
      <c r="CH301" s="873">
        <v>0</v>
      </c>
      <c r="CI301" s="873">
        <v>0</v>
      </c>
      <c r="CJ301" s="873">
        <v>0</v>
      </c>
      <c r="CK301" s="873">
        <v>0</v>
      </c>
      <c r="CL301" s="873">
        <v>0</v>
      </c>
      <c r="CM301" s="873">
        <v>-737804</v>
      </c>
      <c r="CN301" s="873">
        <v>0</v>
      </c>
      <c r="CO301" s="873">
        <v>-737804</v>
      </c>
      <c r="CP301" s="873">
        <v>-12195</v>
      </c>
      <c r="CQ301" s="873">
        <v>0</v>
      </c>
      <c r="CR301" s="873">
        <v>-12195</v>
      </c>
      <c r="CS301" s="873">
        <v>-749999</v>
      </c>
      <c r="CT301" s="873">
        <v>0</v>
      </c>
      <c r="CU301" s="873">
        <v>-749999</v>
      </c>
      <c r="CV301" s="873">
        <v>-64940</v>
      </c>
      <c r="CW301" s="873">
        <v>0</v>
      </c>
      <c r="CX301" s="873">
        <v>-64940</v>
      </c>
      <c r="CY301" s="873">
        <v>-242</v>
      </c>
      <c r="CZ301" s="873">
        <v>0</v>
      </c>
      <c r="DA301" s="873">
        <v>-242</v>
      </c>
      <c r="DB301" s="873">
        <v>-2269</v>
      </c>
      <c r="DC301" s="873">
        <v>0</v>
      </c>
      <c r="DD301" s="873">
        <v>-2269</v>
      </c>
      <c r="DE301" s="873">
        <v>-564</v>
      </c>
      <c r="DF301" s="873">
        <v>0</v>
      </c>
      <c r="DG301" s="873">
        <v>-564</v>
      </c>
      <c r="DH301" s="873">
        <v>-1498</v>
      </c>
      <c r="DI301" s="873">
        <v>0</v>
      </c>
      <c r="DJ301" s="873">
        <v>-1498</v>
      </c>
      <c r="DK301" s="873">
        <v>0</v>
      </c>
      <c r="DL301" s="873">
        <v>0</v>
      </c>
      <c r="DM301" s="873">
        <v>0</v>
      </c>
      <c r="DN301" s="873">
        <v>0</v>
      </c>
      <c r="DO301" s="873">
        <v>0</v>
      </c>
      <c r="DP301" s="873">
        <v>0</v>
      </c>
      <c r="DQ301" s="873">
        <v>0</v>
      </c>
      <c r="DR301" s="873">
        <v>0</v>
      </c>
      <c r="DS301" s="873">
        <v>0</v>
      </c>
      <c r="DT301" s="873">
        <v>0</v>
      </c>
      <c r="DU301" s="873">
        <v>0</v>
      </c>
      <c r="DV301" s="873">
        <v>0</v>
      </c>
      <c r="DW301" s="873">
        <v>0</v>
      </c>
      <c r="DX301" s="873">
        <v>0</v>
      </c>
      <c r="DY301" s="873">
        <v>0</v>
      </c>
      <c r="DZ301" s="873">
        <v>0</v>
      </c>
      <c r="EA301" s="873">
        <v>0</v>
      </c>
      <c r="EB301" s="873">
        <v>0</v>
      </c>
      <c r="EC301" s="873">
        <v>0</v>
      </c>
      <c r="ED301" s="873">
        <v>0</v>
      </c>
      <c r="EE301" s="873">
        <v>0</v>
      </c>
      <c r="EF301" s="873">
        <v>0</v>
      </c>
      <c r="EG301" s="873">
        <v>0</v>
      </c>
      <c r="EH301" s="873">
        <v>-69513</v>
      </c>
      <c r="EI301" s="873">
        <v>0</v>
      </c>
      <c r="EJ301" s="873">
        <v>-69513</v>
      </c>
      <c r="EK301" s="873">
        <v>0</v>
      </c>
      <c r="EL301" s="873">
        <v>0</v>
      </c>
      <c r="EM301" s="873">
        <v>0</v>
      </c>
      <c r="EN301" s="873">
        <v>0</v>
      </c>
      <c r="EO301" s="873">
        <v>0</v>
      </c>
      <c r="EP301" s="873">
        <v>0</v>
      </c>
      <c r="EQ301" s="873">
        <v>0</v>
      </c>
      <c r="ER301" s="873">
        <v>0</v>
      </c>
      <c r="ES301" s="873">
        <v>0</v>
      </c>
      <c r="ET301" s="873">
        <v>0</v>
      </c>
      <c r="EU301" s="873">
        <v>0</v>
      </c>
      <c r="EV301" s="873">
        <v>0</v>
      </c>
      <c r="EW301" s="873">
        <v>0</v>
      </c>
      <c r="EX301" s="873">
        <v>0</v>
      </c>
      <c r="EY301" s="873">
        <v>0</v>
      </c>
      <c r="EZ301" s="873">
        <v>0</v>
      </c>
      <c r="FA301" s="873">
        <v>0</v>
      </c>
      <c r="FB301" s="873">
        <v>0</v>
      </c>
      <c r="FC301" s="873">
        <v>-33440</v>
      </c>
      <c r="FD301" s="873">
        <v>0</v>
      </c>
      <c r="FE301" s="873">
        <v>-33440</v>
      </c>
      <c r="FF301" s="873">
        <v>0</v>
      </c>
      <c r="FG301" s="873">
        <v>0</v>
      </c>
      <c r="FH301" s="873">
        <v>0</v>
      </c>
      <c r="FI301" s="873">
        <v>0</v>
      </c>
      <c r="FJ301" s="873">
        <v>0</v>
      </c>
      <c r="FK301" s="873">
        <v>0</v>
      </c>
      <c r="FL301" s="873">
        <v>0</v>
      </c>
      <c r="FM301" s="873">
        <v>0</v>
      </c>
      <c r="FN301" s="873">
        <v>0</v>
      </c>
      <c r="FO301" s="873">
        <v>-31365</v>
      </c>
      <c r="FP301" s="873">
        <v>0</v>
      </c>
      <c r="FQ301" s="873">
        <v>-31365</v>
      </c>
      <c r="FR301" s="873">
        <v>499</v>
      </c>
      <c r="FS301" s="873">
        <v>0</v>
      </c>
      <c r="FT301" s="873">
        <v>499</v>
      </c>
      <c r="FU301" s="873">
        <v>-4006</v>
      </c>
      <c r="FV301" s="873">
        <v>0</v>
      </c>
      <c r="FW301" s="873">
        <v>-4006</v>
      </c>
      <c r="FX301" s="873">
        <v>0</v>
      </c>
      <c r="FY301" s="873">
        <v>0</v>
      </c>
      <c r="FZ301" s="873">
        <v>0</v>
      </c>
      <c r="GA301" s="873">
        <v>0</v>
      </c>
      <c r="GB301" s="873">
        <v>0</v>
      </c>
      <c r="GC301" s="873">
        <v>0</v>
      </c>
      <c r="GD301" s="873">
        <v>-6829136</v>
      </c>
      <c r="GE301" s="873">
        <v>0</v>
      </c>
      <c r="GF301" s="873">
        <v>-6829136</v>
      </c>
      <c r="GG301" s="873">
        <v>-45390</v>
      </c>
      <c r="GH301" s="873">
        <v>0</v>
      </c>
      <c r="GI301" s="873">
        <v>-45390</v>
      </c>
      <c r="GJ301" s="873">
        <v>-34626</v>
      </c>
      <c r="GK301" s="873">
        <v>0</v>
      </c>
      <c r="GL301" s="873">
        <v>-34626</v>
      </c>
      <c r="GM301" s="873">
        <v>-6977464</v>
      </c>
      <c r="GN301" s="873">
        <v>0</v>
      </c>
      <c r="GO301" s="873">
        <v>-6977464</v>
      </c>
      <c r="GP301" s="873">
        <v>0</v>
      </c>
      <c r="GQ301" s="873">
        <v>0</v>
      </c>
      <c r="GR301" s="873">
        <v>0</v>
      </c>
      <c r="GS301" s="873">
        <v>0</v>
      </c>
      <c r="GT301" s="873">
        <v>0</v>
      </c>
      <c r="GU301" s="873">
        <v>0</v>
      </c>
      <c r="GV301" s="873">
        <v>0</v>
      </c>
      <c r="GW301" s="873">
        <v>0</v>
      </c>
      <c r="GX301" s="873">
        <v>0</v>
      </c>
      <c r="GY301" s="873">
        <v>24014875</v>
      </c>
      <c r="GZ301" s="873">
        <v>0</v>
      </c>
      <c r="HA301" s="873">
        <v>24014875</v>
      </c>
      <c r="HB301" s="873">
        <v>-43042</v>
      </c>
      <c r="HC301" s="873">
        <v>0</v>
      </c>
      <c r="HD301" s="873">
        <v>-43042</v>
      </c>
      <c r="HE301" s="873">
        <v>-4978089</v>
      </c>
      <c r="HF301" s="873">
        <v>0</v>
      </c>
      <c r="HG301" s="873">
        <v>-4978089</v>
      </c>
      <c r="HH301" s="873">
        <v>-749999</v>
      </c>
      <c r="HI301" s="873">
        <v>0</v>
      </c>
      <c r="HJ301" s="873">
        <v>-749999</v>
      </c>
      <c r="HK301" s="873">
        <v>-69513</v>
      </c>
      <c r="HL301" s="873">
        <v>0</v>
      </c>
      <c r="HM301" s="873">
        <v>-69513</v>
      </c>
      <c r="HN301" s="873">
        <v>-6977464</v>
      </c>
      <c r="HO301" s="873">
        <v>0</v>
      </c>
      <c r="HP301" s="873">
        <v>-6977464</v>
      </c>
      <c r="HQ301" s="873">
        <v>0</v>
      </c>
      <c r="HR301" s="873">
        <v>0</v>
      </c>
      <c r="HS301" s="873">
        <v>0</v>
      </c>
      <c r="HT301" s="873">
        <v>-12818107</v>
      </c>
      <c r="HU301" s="873">
        <v>0</v>
      </c>
      <c r="HV301" s="873">
        <v>-12818107</v>
      </c>
      <c r="HW301" s="873">
        <v>11196768</v>
      </c>
      <c r="HX301" s="873">
        <v>0</v>
      </c>
      <c r="HY301" s="873">
        <v>11196768</v>
      </c>
      <c r="HZ301" s="870" t="s">
        <v>701</v>
      </c>
      <c r="IA301" s="870" t="s">
        <v>687</v>
      </c>
      <c r="IB301" s="870" t="s">
        <v>1907</v>
      </c>
      <c r="IC301" s="870" t="s">
        <v>2736</v>
      </c>
      <c r="ID301" s="870" t="s">
        <v>3037</v>
      </c>
    </row>
    <row r="302" spans="1:238" x14ac:dyDescent="0.2">
      <c r="A302" s="870" t="s">
        <v>3069</v>
      </c>
      <c r="B302" s="870" t="s">
        <v>648</v>
      </c>
      <c r="C302" s="870" t="s">
        <v>647</v>
      </c>
      <c r="D302" s="873">
        <v>50491385</v>
      </c>
      <c r="E302" s="873">
        <v>0</v>
      </c>
      <c r="F302" s="873">
        <v>50491385</v>
      </c>
      <c r="G302" s="873">
        <v>-971757</v>
      </c>
      <c r="H302" s="873">
        <v>0</v>
      </c>
      <c r="I302" s="873">
        <v>-971757</v>
      </c>
      <c r="J302" s="873">
        <v>-434089</v>
      </c>
      <c r="K302" s="873">
        <v>0</v>
      </c>
      <c r="L302" s="873">
        <v>-434089</v>
      </c>
      <c r="M302" s="873">
        <v>165486</v>
      </c>
      <c r="N302" s="873">
        <v>0</v>
      </c>
      <c r="O302" s="873">
        <v>165486</v>
      </c>
      <c r="P302" s="873">
        <v>53665</v>
      </c>
      <c r="Q302" s="873">
        <v>0</v>
      </c>
      <c r="R302" s="873">
        <v>53665</v>
      </c>
      <c r="S302" s="873">
        <v>14763</v>
      </c>
      <c r="T302" s="873">
        <v>0</v>
      </c>
      <c r="U302" s="873">
        <v>14763</v>
      </c>
      <c r="V302" s="873">
        <v>-200175</v>
      </c>
      <c r="W302" s="873">
        <v>0</v>
      </c>
      <c r="X302" s="873">
        <v>-200175</v>
      </c>
      <c r="Y302" s="873">
        <v>-4530275</v>
      </c>
      <c r="Z302" s="873">
        <v>0</v>
      </c>
      <c r="AA302" s="873">
        <v>-4530275</v>
      </c>
      <c r="AB302" s="873">
        <v>-14256</v>
      </c>
      <c r="AC302" s="873">
        <v>0</v>
      </c>
      <c r="AD302" s="873">
        <v>-14256</v>
      </c>
      <c r="AE302" s="873">
        <v>-245729</v>
      </c>
      <c r="AF302" s="873">
        <v>0</v>
      </c>
      <c r="AG302" s="873">
        <v>-245729</v>
      </c>
      <c r="AH302" s="873">
        <v>-14199</v>
      </c>
      <c r="AI302" s="873">
        <v>0</v>
      </c>
      <c r="AJ302" s="873">
        <v>-14199</v>
      </c>
      <c r="AK302" s="873">
        <v>0</v>
      </c>
      <c r="AL302" s="873">
        <v>0</v>
      </c>
      <c r="AM302" s="873">
        <v>0</v>
      </c>
      <c r="AN302" s="873">
        <v>-23853</v>
      </c>
      <c r="AO302" s="873">
        <v>0</v>
      </c>
      <c r="AP302" s="873">
        <v>-23853</v>
      </c>
      <c r="AQ302" s="873">
        <v>0</v>
      </c>
      <c r="AR302" s="873">
        <v>0</v>
      </c>
      <c r="AS302" s="873">
        <v>0</v>
      </c>
      <c r="AT302" s="873">
        <v>-207677</v>
      </c>
      <c r="AU302" s="873">
        <v>0</v>
      </c>
      <c r="AV302" s="873">
        <v>-207677</v>
      </c>
      <c r="AW302" s="873">
        <v>3089</v>
      </c>
      <c r="AX302" s="873">
        <v>0</v>
      </c>
      <c r="AY302" s="873">
        <v>3089</v>
      </c>
      <c r="AZ302" s="873">
        <v>810381</v>
      </c>
      <c r="BA302" s="873">
        <v>0</v>
      </c>
      <c r="BB302" s="873">
        <v>810381</v>
      </c>
      <c r="BC302" s="873">
        <v>11336</v>
      </c>
      <c r="BD302" s="873">
        <v>0</v>
      </c>
      <c r="BE302" s="873">
        <v>11336</v>
      </c>
      <c r="BF302" s="873">
        <v>-3505362</v>
      </c>
      <c r="BG302" s="873">
        <v>0</v>
      </c>
      <c r="BH302" s="873">
        <v>-3505362</v>
      </c>
      <c r="BI302" s="873">
        <v>-13443</v>
      </c>
      <c r="BJ302" s="873">
        <v>0</v>
      </c>
      <c r="BK302" s="873">
        <v>-13443</v>
      </c>
      <c r="BL302" s="873">
        <v>-56351</v>
      </c>
      <c r="BM302" s="873">
        <v>0</v>
      </c>
      <c r="BN302" s="873">
        <v>-56351</v>
      </c>
      <c r="BO302" s="873">
        <v>0</v>
      </c>
      <c r="BP302" s="873">
        <v>0</v>
      </c>
      <c r="BQ302" s="873">
        <v>0</v>
      </c>
      <c r="BR302" s="873">
        <v>-29317</v>
      </c>
      <c r="BS302" s="873">
        <v>0</v>
      </c>
      <c r="BT302" s="873">
        <v>-29317</v>
      </c>
      <c r="BU302" s="873">
        <v>4878</v>
      </c>
      <c r="BV302" s="873">
        <v>0</v>
      </c>
      <c r="BW302" s="873">
        <v>4878</v>
      </c>
      <c r="BX302" s="873">
        <v>0</v>
      </c>
      <c r="BY302" s="873">
        <v>0</v>
      </c>
      <c r="BZ302" s="873">
        <v>0</v>
      </c>
      <c r="CA302" s="873">
        <v>0</v>
      </c>
      <c r="CB302" s="873">
        <v>0</v>
      </c>
      <c r="CC302" s="873">
        <v>0</v>
      </c>
      <c r="CD302" s="873">
        <v>-7553882</v>
      </c>
      <c r="CE302" s="873">
        <v>0</v>
      </c>
      <c r="CF302" s="873">
        <v>-7553882</v>
      </c>
      <c r="CG302" s="873">
        <v>0</v>
      </c>
      <c r="CH302" s="873">
        <v>0</v>
      </c>
      <c r="CI302" s="873">
        <v>0</v>
      </c>
      <c r="CJ302" s="873">
        <v>0</v>
      </c>
      <c r="CK302" s="873">
        <v>0</v>
      </c>
      <c r="CL302" s="873">
        <v>0</v>
      </c>
      <c r="CM302" s="873">
        <v>-1511198</v>
      </c>
      <c r="CN302" s="873">
        <v>0</v>
      </c>
      <c r="CO302" s="873">
        <v>-1511198</v>
      </c>
      <c r="CP302" s="873">
        <v>4265</v>
      </c>
      <c r="CQ302" s="873">
        <v>0</v>
      </c>
      <c r="CR302" s="873">
        <v>4265</v>
      </c>
      <c r="CS302" s="873">
        <v>-1506933</v>
      </c>
      <c r="CT302" s="873">
        <v>0</v>
      </c>
      <c r="CU302" s="873">
        <v>-1506933</v>
      </c>
      <c r="CV302" s="873">
        <v>-86693</v>
      </c>
      <c r="CW302" s="873">
        <v>0</v>
      </c>
      <c r="CX302" s="873">
        <v>-86693</v>
      </c>
      <c r="CY302" s="873">
        <v>0</v>
      </c>
      <c r="CZ302" s="873">
        <v>0</v>
      </c>
      <c r="DA302" s="873">
        <v>0</v>
      </c>
      <c r="DB302" s="873">
        <v>0</v>
      </c>
      <c r="DC302" s="873">
        <v>0</v>
      </c>
      <c r="DD302" s="873">
        <v>0</v>
      </c>
      <c r="DE302" s="873">
        <v>0</v>
      </c>
      <c r="DF302" s="873">
        <v>0</v>
      </c>
      <c r="DG302" s="873">
        <v>0</v>
      </c>
      <c r="DH302" s="873">
        <v>0</v>
      </c>
      <c r="DI302" s="873">
        <v>0</v>
      </c>
      <c r="DJ302" s="873">
        <v>0</v>
      </c>
      <c r="DK302" s="873">
        <v>0</v>
      </c>
      <c r="DL302" s="873">
        <v>0</v>
      </c>
      <c r="DM302" s="873">
        <v>0</v>
      </c>
      <c r="DN302" s="873">
        <v>0</v>
      </c>
      <c r="DO302" s="873">
        <v>0</v>
      </c>
      <c r="DP302" s="873">
        <v>0</v>
      </c>
      <c r="DQ302" s="873">
        <v>0</v>
      </c>
      <c r="DR302" s="873">
        <v>0</v>
      </c>
      <c r="DS302" s="873">
        <v>0</v>
      </c>
      <c r="DT302" s="873">
        <v>0</v>
      </c>
      <c r="DU302" s="873">
        <v>0</v>
      </c>
      <c r="DV302" s="873">
        <v>0</v>
      </c>
      <c r="DW302" s="873">
        <v>0</v>
      </c>
      <c r="DX302" s="873">
        <v>0</v>
      </c>
      <c r="DY302" s="873">
        <v>0</v>
      </c>
      <c r="DZ302" s="873">
        <v>0</v>
      </c>
      <c r="EA302" s="873">
        <v>0</v>
      </c>
      <c r="EB302" s="873">
        <v>0</v>
      </c>
      <c r="EC302" s="873">
        <v>0</v>
      </c>
      <c r="ED302" s="873">
        <v>0</v>
      </c>
      <c r="EE302" s="873">
        <v>0</v>
      </c>
      <c r="EF302" s="873">
        <v>0</v>
      </c>
      <c r="EG302" s="873">
        <v>0</v>
      </c>
      <c r="EH302" s="873">
        <v>-86693</v>
      </c>
      <c r="EI302" s="873">
        <v>0</v>
      </c>
      <c r="EJ302" s="873">
        <v>-86693</v>
      </c>
      <c r="EK302" s="873">
        <v>0</v>
      </c>
      <c r="EL302" s="873">
        <v>0</v>
      </c>
      <c r="EM302" s="873">
        <v>0</v>
      </c>
      <c r="EN302" s="873">
        <v>0</v>
      </c>
      <c r="EO302" s="873">
        <v>0</v>
      </c>
      <c r="EP302" s="873">
        <v>0</v>
      </c>
      <c r="EQ302" s="873">
        <v>0</v>
      </c>
      <c r="ER302" s="873">
        <v>0</v>
      </c>
      <c r="ES302" s="873">
        <v>0</v>
      </c>
      <c r="ET302" s="873">
        <v>0</v>
      </c>
      <c r="EU302" s="873">
        <v>0</v>
      </c>
      <c r="EV302" s="873">
        <v>0</v>
      </c>
      <c r="EW302" s="873">
        <v>0</v>
      </c>
      <c r="EX302" s="873">
        <v>0</v>
      </c>
      <c r="EY302" s="873">
        <v>0</v>
      </c>
      <c r="EZ302" s="873">
        <v>0</v>
      </c>
      <c r="FA302" s="873">
        <v>0</v>
      </c>
      <c r="FB302" s="873">
        <v>0</v>
      </c>
      <c r="FC302" s="873">
        <v>-29317</v>
      </c>
      <c r="FD302" s="873">
        <v>0</v>
      </c>
      <c r="FE302" s="873">
        <v>-29317</v>
      </c>
      <c r="FF302" s="873">
        <v>4878</v>
      </c>
      <c r="FG302" s="873">
        <v>0</v>
      </c>
      <c r="FH302" s="873">
        <v>4878</v>
      </c>
      <c r="FI302" s="873">
        <v>0</v>
      </c>
      <c r="FJ302" s="873">
        <v>0</v>
      </c>
      <c r="FK302" s="873">
        <v>0</v>
      </c>
      <c r="FL302" s="873">
        <v>0</v>
      </c>
      <c r="FM302" s="873">
        <v>0</v>
      </c>
      <c r="FN302" s="873">
        <v>0</v>
      </c>
      <c r="FO302" s="873">
        <v>-59973</v>
      </c>
      <c r="FP302" s="873">
        <v>0</v>
      </c>
      <c r="FQ302" s="873">
        <v>-59973</v>
      </c>
      <c r="FR302" s="873">
        <v>1417</v>
      </c>
      <c r="FS302" s="873">
        <v>0</v>
      </c>
      <c r="FT302" s="873">
        <v>1417</v>
      </c>
      <c r="FU302" s="873">
        <v>-15035</v>
      </c>
      <c r="FV302" s="873">
        <v>0</v>
      </c>
      <c r="FW302" s="873">
        <v>-15035</v>
      </c>
      <c r="FX302" s="873">
        <v>1790</v>
      </c>
      <c r="FY302" s="873">
        <v>0</v>
      </c>
      <c r="FZ302" s="873">
        <v>1790</v>
      </c>
      <c r="GA302" s="873">
        <v>0</v>
      </c>
      <c r="GB302" s="873">
        <v>0</v>
      </c>
      <c r="GC302" s="873">
        <v>0</v>
      </c>
      <c r="GD302" s="873">
        <v>-17690273</v>
      </c>
      <c r="GE302" s="873">
        <v>0</v>
      </c>
      <c r="GF302" s="873">
        <v>-17690273</v>
      </c>
      <c r="GG302" s="873">
        <v>-13714</v>
      </c>
      <c r="GH302" s="873">
        <v>0</v>
      </c>
      <c r="GI302" s="873">
        <v>-13714</v>
      </c>
      <c r="GJ302" s="873">
        <v>-234865</v>
      </c>
      <c r="GK302" s="873">
        <v>0</v>
      </c>
      <c r="GL302" s="873">
        <v>-234865</v>
      </c>
      <c r="GM302" s="873">
        <v>-18035092</v>
      </c>
      <c r="GN302" s="873">
        <v>0</v>
      </c>
      <c r="GO302" s="873">
        <v>-18035092</v>
      </c>
      <c r="GP302" s="873">
        <v>0</v>
      </c>
      <c r="GQ302" s="873">
        <v>0</v>
      </c>
      <c r="GR302" s="873">
        <v>0</v>
      </c>
      <c r="GS302" s="873">
        <v>0</v>
      </c>
      <c r="GT302" s="873">
        <v>0</v>
      </c>
      <c r="GU302" s="873">
        <v>0</v>
      </c>
      <c r="GV302" s="873">
        <v>0</v>
      </c>
      <c r="GW302" s="873">
        <v>0</v>
      </c>
      <c r="GX302" s="873">
        <v>0</v>
      </c>
      <c r="GY302" s="873">
        <v>49519628</v>
      </c>
      <c r="GZ302" s="873">
        <v>0</v>
      </c>
      <c r="HA302" s="873">
        <v>49519628</v>
      </c>
      <c r="HB302" s="873">
        <v>-200175</v>
      </c>
      <c r="HC302" s="873">
        <v>0</v>
      </c>
      <c r="HD302" s="873">
        <v>-200175</v>
      </c>
      <c r="HE302" s="873">
        <v>-7553882</v>
      </c>
      <c r="HF302" s="873">
        <v>0</v>
      </c>
      <c r="HG302" s="873">
        <v>-7553882</v>
      </c>
      <c r="HH302" s="873">
        <v>-1506933</v>
      </c>
      <c r="HI302" s="873">
        <v>0</v>
      </c>
      <c r="HJ302" s="873">
        <v>-1506933</v>
      </c>
      <c r="HK302" s="873">
        <v>-86693</v>
      </c>
      <c r="HL302" s="873">
        <v>0</v>
      </c>
      <c r="HM302" s="873">
        <v>-86693</v>
      </c>
      <c r="HN302" s="873">
        <v>-18035092</v>
      </c>
      <c r="HO302" s="873">
        <v>0</v>
      </c>
      <c r="HP302" s="873">
        <v>-18035092</v>
      </c>
      <c r="HQ302" s="873">
        <v>0</v>
      </c>
      <c r="HR302" s="873">
        <v>0</v>
      </c>
      <c r="HS302" s="873">
        <v>0</v>
      </c>
      <c r="HT302" s="873">
        <v>-27382775</v>
      </c>
      <c r="HU302" s="873">
        <v>0</v>
      </c>
      <c r="HV302" s="873">
        <v>-27382775</v>
      </c>
      <c r="HW302" s="873">
        <v>22136853</v>
      </c>
      <c r="HX302" s="873">
        <v>0</v>
      </c>
      <c r="HY302" s="873">
        <v>22136853</v>
      </c>
      <c r="HZ302" s="870" t="s">
        <v>700</v>
      </c>
      <c r="IA302" s="870" t="s">
        <v>687</v>
      </c>
      <c r="IB302" s="870" t="s">
        <v>1907</v>
      </c>
      <c r="IC302" s="870" t="s">
        <v>2735</v>
      </c>
      <c r="ID302" s="870" t="s">
        <v>3038</v>
      </c>
    </row>
    <row r="303" spans="1:238" x14ac:dyDescent="0.2">
      <c r="A303" s="870" t="s">
        <v>3069</v>
      </c>
      <c r="B303" s="870" t="s">
        <v>1105</v>
      </c>
      <c r="C303" s="870" t="s">
        <v>1115</v>
      </c>
      <c r="D303" s="873">
        <v>88774796</v>
      </c>
      <c r="E303" s="873">
        <v>830404</v>
      </c>
      <c r="F303" s="873">
        <v>89605200</v>
      </c>
      <c r="G303" s="873">
        <v>-2047597</v>
      </c>
      <c r="H303" s="873">
        <v>351830</v>
      </c>
      <c r="I303" s="873">
        <v>-1695767</v>
      </c>
      <c r="J303" s="873">
        <v>-234367</v>
      </c>
      <c r="K303" s="873">
        <v>0</v>
      </c>
      <c r="L303" s="873">
        <v>-234367</v>
      </c>
      <c r="M303" s="873">
        <v>419944</v>
      </c>
      <c r="N303" s="873">
        <v>0</v>
      </c>
      <c r="O303" s="873">
        <v>419944</v>
      </c>
      <c r="P303" s="873">
        <v>158424</v>
      </c>
      <c r="Q303" s="873">
        <v>0</v>
      </c>
      <c r="R303" s="873">
        <v>158424</v>
      </c>
      <c r="S303" s="873">
        <v>59258</v>
      </c>
      <c r="T303" s="873">
        <v>0</v>
      </c>
      <c r="U303" s="873">
        <v>59258</v>
      </c>
      <c r="V303" s="873">
        <v>403259</v>
      </c>
      <c r="W303" s="873">
        <v>0</v>
      </c>
      <c r="X303" s="873">
        <v>403259</v>
      </c>
      <c r="Y303" s="873">
        <v>-6448975</v>
      </c>
      <c r="Z303" s="873">
        <v>0</v>
      </c>
      <c r="AA303" s="873">
        <v>-6448975</v>
      </c>
      <c r="AB303" s="873">
        <v>-1837</v>
      </c>
      <c r="AC303" s="873">
        <v>0</v>
      </c>
      <c r="AD303" s="873">
        <v>-1837</v>
      </c>
      <c r="AE303" s="873">
        <v>-255849</v>
      </c>
      <c r="AF303" s="873">
        <v>0</v>
      </c>
      <c r="AG303" s="873">
        <v>-255849</v>
      </c>
      <c r="AH303" s="873">
        <v>12</v>
      </c>
      <c r="AI303" s="873">
        <v>0</v>
      </c>
      <c r="AJ303" s="873">
        <v>12</v>
      </c>
      <c r="AK303" s="873">
        <v>0</v>
      </c>
      <c r="AL303" s="873">
        <v>0</v>
      </c>
      <c r="AM303" s="873">
        <v>0</v>
      </c>
      <c r="AN303" s="873">
        <v>2741</v>
      </c>
      <c r="AO303" s="873">
        <v>0</v>
      </c>
      <c r="AP303" s="873">
        <v>2741</v>
      </c>
      <c r="AQ303" s="873">
        <v>0</v>
      </c>
      <c r="AR303" s="873">
        <v>0</v>
      </c>
      <c r="AS303" s="873">
        <v>0</v>
      </c>
      <c r="AT303" s="873">
        <v>-258602</v>
      </c>
      <c r="AU303" s="873">
        <v>0</v>
      </c>
      <c r="AV303" s="873">
        <v>-258602</v>
      </c>
      <c r="AW303" s="873">
        <v>0</v>
      </c>
      <c r="AX303" s="873">
        <v>0</v>
      </c>
      <c r="AY303" s="873">
        <v>0</v>
      </c>
      <c r="AZ303" s="873">
        <v>1595699</v>
      </c>
      <c r="BA303" s="873">
        <v>21634</v>
      </c>
      <c r="BB303" s="873">
        <v>1617333</v>
      </c>
      <c r="BC303" s="873">
        <v>-35629</v>
      </c>
      <c r="BD303" s="873">
        <v>9315</v>
      </c>
      <c r="BE303" s="873">
        <v>-26314</v>
      </c>
      <c r="BF303" s="873">
        <v>-5053379</v>
      </c>
      <c r="BG303" s="873">
        <v>0</v>
      </c>
      <c r="BH303" s="873">
        <v>-5053379</v>
      </c>
      <c r="BI303" s="873">
        <v>-18819</v>
      </c>
      <c r="BJ303" s="873">
        <v>0</v>
      </c>
      <c r="BK303" s="873">
        <v>-18819</v>
      </c>
      <c r="BL303" s="873">
        <v>-44657</v>
      </c>
      <c r="BM303" s="873">
        <v>0</v>
      </c>
      <c r="BN303" s="873">
        <v>-44657</v>
      </c>
      <c r="BO303" s="873">
        <v>0</v>
      </c>
      <c r="BP303" s="873">
        <v>0</v>
      </c>
      <c r="BQ303" s="873">
        <v>0</v>
      </c>
      <c r="BR303" s="873">
        <v>-49030</v>
      </c>
      <c r="BS303" s="873">
        <v>0</v>
      </c>
      <c r="BT303" s="873">
        <v>-49030</v>
      </c>
      <c r="BU303" s="873">
        <v>343</v>
      </c>
      <c r="BV303" s="873">
        <v>0</v>
      </c>
      <c r="BW303" s="873">
        <v>343</v>
      </c>
      <c r="BX303" s="873">
        <v>0</v>
      </c>
      <c r="BY303" s="873">
        <v>0</v>
      </c>
      <c r="BZ303" s="873">
        <v>0</v>
      </c>
      <c r="CA303" s="873">
        <v>0</v>
      </c>
      <c r="CB303" s="873">
        <v>0</v>
      </c>
      <c r="CC303" s="873">
        <v>0</v>
      </c>
      <c r="CD303" s="873">
        <v>-10310296</v>
      </c>
      <c r="CE303" s="873">
        <v>30949</v>
      </c>
      <c r="CF303" s="873">
        <v>-10279347</v>
      </c>
      <c r="CG303" s="873">
        <v>0</v>
      </c>
      <c r="CH303" s="873">
        <v>0</v>
      </c>
      <c r="CI303" s="873">
        <v>0</v>
      </c>
      <c r="CJ303" s="873">
        <v>-83</v>
      </c>
      <c r="CK303" s="873">
        <v>0</v>
      </c>
      <c r="CL303" s="873">
        <v>-83</v>
      </c>
      <c r="CM303" s="873">
        <v>-1865343</v>
      </c>
      <c r="CN303" s="873">
        <v>0</v>
      </c>
      <c r="CO303" s="873">
        <v>-1865343</v>
      </c>
      <c r="CP303" s="873">
        <v>-12022</v>
      </c>
      <c r="CQ303" s="873">
        <v>-236880</v>
      </c>
      <c r="CR303" s="873">
        <v>-248902</v>
      </c>
      <c r="CS303" s="873">
        <v>-1877448</v>
      </c>
      <c r="CT303" s="873">
        <v>-236880</v>
      </c>
      <c r="CU303" s="873">
        <v>-2114328</v>
      </c>
      <c r="CV303" s="873">
        <v>-71624</v>
      </c>
      <c r="CW303" s="873">
        <v>0</v>
      </c>
      <c r="CX303" s="873">
        <v>-71624</v>
      </c>
      <c r="CY303" s="873">
        <v>-830</v>
      </c>
      <c r="CZ303" s="873">
        <v>0</v>
      </c>
      <c r="DA303" s="873">
        <v>-830</v>
      </c>
      <c r="DB303" s="873">
        <v>-24995</v>
      </c>
      <c r="DC303" s="873">
        <v>0</v>
      </c>
      <c r="DD303" s="873">
        <v>-24995</v>
      </c>
      <c r="DE303" s="873">
        <v>0</v>
      </c>
      <c r="DF303" s="873">
        <v>0</v>
      </c>
      <c r="DG303" s="873">
        <v>0</v>
      </c>
      <c r="DH303" s="873">
        <v>-5611</v>
      </c>
      <c r="DI303" s="873">
        <v>0</v>
      </c>
      <c r="DJ303" s="873">
        <v>-5611</v>
      </c>
      <c r="DK303" s="873">
        <v>0</v>
      </c>
      <c r="DL303" s="873">
        <v>0</v>
      </c>
      <c r="DM303" s="873">
        <v>0</v>
      </c>
      <c r="DN303" s="873">
        <v>0</v>
      </c>
      <c r="DO303" s="873">
        <v>0</v>
      </c>
      <c r="DP303" s="873">
        <v>0</v>
      </c>
      <c r="DQ303" s="873">
        <v>701</v>
      </c>
      <c r="DR303" s="873">
        <v>0</v>
      </c>
      <c r="DS303" s="873">
        <v>701</v>
      </c>
      <c r="DT303" s="873">
        <v>-1132</v>
      </c>
      <c r="DU303" s="873">
        <v>0</v>
      </c>
      <c r="DV303" s="873">
        <v>-1132</v>
      </c>
      <c r="DW303" s="873">
        <v>0</v>
      </c>
      <c r="DX303" s="873">
        <v>0</v>
      </c>
      <c r="DY303" s="873">
        <v>0</v>
      </c>
      <c r="DZ303" s="873">
        <v>0</v>
      </c>
      <c r="EA303" s="873">
        <v>0</v>
      </c>
      <c r="EB303" s="873">
        <v>0</v>
      </c>
      <c r="EC303" s="873">
        <v>0</v>
      </c>
      <c r="ED303" s="873">
        <v>0</v>
      </c>
      <c r="EE303" s="873">
        <v>0</v>
      </c>
      <c r="EF303" s="873">
        <v>0</v>
      </c>
      <c r="EG303" s="873">
        <v>0</v>
      </c>
      <c r="EH303" s="873">
        <v>-103491</v>
      </c>
      <c r="EI303" s="873">
        <v>0</v>
      </c>
      <c r="EJ303" s="873">
        <v>-103491</v>
      </c>
      <c r="EK303" s="873">
        <v>0</v>
      </c>
      <c r="EL303" s="873">
        <v>0</v>
      </c>
      <c r="EM303" s="873">
        <v>0</v>
      </c>
      <c r="EN303" s="873">
        <v>0</v>
      </c>
      <c r="EO303" s="873">
        <v>0</v>
      </c>
      <c r="EP303" s="873">
        <v>0</v>
      </c>
      <c r="EQ303" s="873">
        <v>-55554</v>
      </c>
      <c r="ER303" s="873">
        <v>0</v>
      </c>
      <c r="ES303" s="873">
        <v>-55554</v>
      </c>
      <c r="ET303" s="873">
        <v>0</v>
      </c>
      <c r="EU303" s="873">
        <v>0</v>
      </c>
      <c r="EV303" s="873">
        <v>0</v>
      </c>
      <c r="EW303" s="873">
        <v>0</v>
      </c>
      <c r="EX303" s="873">
        <v>0</v>
      </c>
      <c r="EY303" s="873">
        <v>0</v>
      </c>
      <c r="EZ303" s="873">
        <v>14</v>
      </c>
      <c r="FA303" s="873">
        <v>0</v>
      </c>
      <c r="FB303" s="873">
        <v>14</v>
      </c>
      <c r="FC303" s="873">
        <v>-49030</v>
      </c>
      <c r="FD303" s="873">
        <v>0</v>
      </c>
      <c r="FE303" s="873">
        <v>-49030</v>
      </c>
      <c r="FF303" s="873">
        <v>-357</v>
      </c>
      <c r="FG303" s="873">
        <v>0</v>
      </c>
      <c r="FH303" s="873">
        <v>-357</v>
      </c>
      <c r="FI303" s="873">
        <v>-1736</v>
      </c>
      <c r="FJ303" s="873">
        <v>0</v>
      </c>
      <c r="FK303" s="873">
        <v>-1736</v>
      </c>
      <c r="FL303" s="873">
        <v>0</v>
      </c>
      <c r="FM303" s="873">
        <v>0</v>
      </c>
      <c r="FN303" s="873">
        <v>0</v>
      </c>
      <c r="FO303" s="873">
        <v>-24691</v>
      </c>
      <c r="FP303" s="873">
        <v>0</v>
      </c>
      <c r="FQ303" s="873">
        <v>-24691</v>
      </c>
      <c r="FR303" s="873">
        <v>830</v>
      </c>
      <c r="FS303" s="873">
        <v>0</v>
      </c>
      <c r="FT303" s="873">
        <v>830</v>
      </c>
      <c r="FU303" s="873">
        <v>-12073</v>
      </c>
      <c r="FV303" s="873">
        <v>0</v>
      </c>
      <c r="FW303" s="873">
        <v>-12073</v>
      </c>
      <c r="FX303" s="873">
        <v>14295</v>
      </c>
      <c r="FY303" s="873">
        <v>0</v>
      </c>
      <c r="FZ303" s="873">
        <v>14295</v>
      </c>
      <c r="GA303" s="873">
        <v>0</v>
      </c>
      <c r="GB303" s="873">
        <v>0</v>
      </c>
      <c r="GC303" s="873">
        <v>0</v>
      </c>
      <c r="GD303" s="873">
        <v>-38827576</v>
      </c>
      <c r="GE303" s="873">
        <v>0</v>
      </c>
      <c r="GF303" s="873">
        <v>-38827576</v>
      </c>
      <c r="GG303" s="873">
        <v>0</v>
      </c>
      <c r="GH303" s="873">
        <v>0</v>
      </c>
      <c r="GI303" s="873">
        <v>0</v>
      </c>
      <c r="GJ303" s="873">
        <v>-221220</v>
      </c>
      <c r="GK303" s="873">
        <v>0</v>
      </c>
      <c r="GL303" s="873">
        <v>-221220</v>
      </c>
      <c r="GM303" s="873">
        <v>-39177098</v>
      </c>
      <c r="GN303" s="873">
        <v>0</v>
      </c>
      <c r="GO303" s="873">
        <v>-39177098</v>
      </c>
      <c r="GP303" s="873">
        <v>0</v>
      </c>
      <c r="GQ303" s="873">
        <v>0</v>
      </c>
      <c r="GR303" s="873">
        <v>0</v>
      </c>
      <c r="GS303" s="873">
        <v>0</v>
      </c>
      <c r="GT303" s="873">
        <v>0</v>
      </c>
      <c r="GU303" s="873">
        <v>0</v>
      </c>
      <c r="GV303" s="873">
        <v>0</v>
      </c>
      <c r="GW303" s="873">
        <v>0</v>
      </c>
      <c r="GX303" s="873">
        <v>0</v>
      </c>
      <c r="GY303" s="873">
        <v>86727199</v>
      </c>
      <c r="GZ303" s="873">
        <v>1182234</v>
      </c>
      <c r="HA303" s="873">
        <v>87909433</v>
      </c>
      <c r="HB303" s="873">
        <v>403259</v>
      </c>
      <c r="HC303" s="873">
        <v>0</v>
      </c>
      <c r="HD303" s="873">
        <v>403259</v>
      </c>
      <c r="HE303" s="873">
        <v>-10310296</v>
      </c>
      <c r="HF303" s="873">
        <v>30949</v>
      </c>
      <c r="HG303" s="873">
        <v>-10279347</v>
      </c>
      <c r="HH303" s="873">
        <v>-1877448</v>
      </c>
      <c r="HI303" s="873">
        <v>-236880</v>
      </c>
      <c r="HJ303" s="873">
        <v>-2114328</v>
      </c>
      <c r="HK303" s="873">
        <v>-103491</v>
      </c>
      <c r="HL303" s="873">
        <v>0</v>
      </c>
      <c r="HM303" s="873">
        <v>-103491</v>
      </c>
      <c r="HN303" s="873">
        <v>-39177098</v>
      </c>
      <c r="HO303" s="873">
        <v>0</v>
      </c>
      <c r="HP303" s="873">
        <v>-39177098</v>
      </c>
      <c r="HQ303" s="873">
        <v>0</v>
      </c>
      <c r="HR303" s="873">
        <v>0</v>
      </c>
      <c r="HS303" s="873">
        <v>0</v>
      </c>
      <c r="HT303" s="873">
        <v>-51065074</v>
      </c>
      <c r="HU303" s="873">
        <v>-205931</v>
      </c>
      <c r="HV303" s="873">
        <v>-51271005</v>
      </c>
      <c r="HW303" s="873">
        <v>35662125</v>
      </c>
      <c r="HX303" s="873">
        <v>976303</v>
      </c>
      <c r="HY303" s="873">
        <v>36638428</v>
      </c>
      <c r="HZ303" s="870" t="s">
        <v>707</v>
      </c>
      <c r="IA303" s="870" t="s">
        <v>687</v>
      </c>
      <c r="IB303" s="870" t="s">
        <v>1907</v>
      </c>
      <c r="IC303" s="870" t="s">
        <v>2734</v>
      </c>
      <c r="ID303" s="870" t="s">
        <v>3039</v>
      </c>
    </row>
    <row r="304" spans="1:238" x14ac:dyDescent="0.2">
      <c r="A304" s="870" t="s">
        <v>3069</v>
      </c>
      <c r="B304" s="870" t="s">
        <v>650</v>
      </c>
      <c r="C304" s="870" t="s">
        <v>649</v>
      </c>
      <c r="D304" s="873">
        <v>2507273200</v>
      </c>
      <c r="E304" s="873">
        <v>0</v>
      </c>
      <c r="F304" s="873">
        <v>2507273200</v>
      </c>
      <c r="G304" s="873">
        <v>-45915700</v>
      </c>
      <c r="H304" s="873">
        <v>0</v>
      </c>
      <c r="I304" s="873">
        <v>-45915700</v>
      </c>
      <c r="J304" s="873">
        <v>-4381691</v>
      </c>
      <c r="K304" s="873">
        <v>0</v>
      </c>
      <c r="L304" s="873">
        <v>-4381691</v>
      </c>
      <c r="M304" s="873">
        <v>9638791</v>
      </c>
      <c r="N304" s="873">
        <v>0</v>
      </c>
      <c r="O304" s="873">
        <v>9638791</v>
      </c>
      <c r="P304" s="873">
        <v>1851501</v>
      </c>
      <c r="Q304" s="873">
        <v>0</v>
      </c>
      <c r="R304" s="873">
        <v>1851501</v>
      </c>
      <c r="S304" s="873">
        <v>1484044</v>
      </c>
      <c r="T304" s="873">
        <v>0</v>
      </c>
      <c r="U304" s="873">
        <v>1484044</v>
      </c>
      <c r="V304" s="873">
        <v>8592645</v>
      </c>
      <c r="W304" s="873">
        <v>0</v>
      </c>
      <c r="X304" s="873">
        <v>8592645</v>
      </c>
      <c r="Y304" s="873">
        <v>-8214915</v>
      </c>
      <c r="Z304" s="873">
        <v>0</v>
      </c>
      <c r="AA304" s="873">
        <v>-8214915</v>
      </c>
      <c r="AB304" s="873">
        <v>0</v>
      </c>
      <c r="AC304" s="873">
        <v>0</v>
      </c>
      <c r="AD304" s="873">
        <v>0</v>
      </c>
      <c r="AE304" s="873">
        <v>-2598859</v>
      </c>
      <c r="AF304" s="873">
        <v>0</v>
      </c>
      <c r="AG304" s="873">
        <v>-2598859</v>
      </c>
      <c r="AH304" s="873">
        <v>1</v>
      </c>
      <c r="AI304" s="873">
        <v>0</v>
      </c>
      <c r="AJ304" s="873">
        <v>1</v>
      </c>
      <c r="AK304" s="873">
        <v>0</v>
      </c>
      <c r="AL304" s="873">
        <v>0</v>
      </c>
      <c r="AM304" s="873">
        <v>0</v>
      </c>
      <c r="AN304" s="873">
        <v>-90630</v>
      </c>
      <c r="AO304" s="873">
        <v>0</v>
      </c>
      <c r="AP304" s="873">
        <v>-90630</v>
      </c>
      <c r="AQ304" s="873">
        <v>0</v>
      </c>
      <c r="AR304" s="873">
        <v>0</v>
      </c>
      <c r="AS304" s="873">
        <v>0</v>
      </c>
      <c r="AT304" s="873">
        <v>-2508230</v>
      </c>
      <c r="AU304" s="873">
        <v>0</v>
      </c>
      <c r="AV304" s="873">
        <v>-2508230</v>
      </c>
      <c r="AW304" s="873">
        <v>0</v>
      </c>
      <c r="AX304" s="873">
        <v>0</v>
      </c>
      <c r="AY304" s="873">
        <v>0</v>
      </c>
      <c r="AZ304" s="873">
        <v>61380698</v>
      </c>
      <c r="BA304" s="873">
        <v>0</v>
      </c>
      <c r="BB304" s="873">
        <v>61380698</v>
      </c>
      <c r="BC304" s="873">
        <v>-1520894</v>
      </c>
      <c r="BD304" s="873">
        <v>0</v>
      </c>
      <c r="BE304" s="873">
        <v>-1520894</v>
      </c>
      <c r="BF304" s="873">
        <v>-81344726</v>
      </c>
      <c r="BG304" s="873">
        <v>0</v>
      </c>
      <c r="BH304" s="873">
        <v>-81344726</v>
      </c>
      <c r="BI304" s="873">
        <v>1669045</v>
      </c>
      <c r="BJ304" s="873">
        <v>0</v>
      </c>
      <c r="BK304" s="873">
        <v>1669045</v>
      </c>
      <c r="BL304" s="873">
        <v>-24166</v>
      </c>
      <c r="BM304" s="873">
        <v>0</v>
      </c>
      <c r="BN304" s="873">
        <v>-24166</v>
      </c>
      <c r="BO304" s="873">
        <v>0</v>
      </c>
      <c r="BP304" s="873">
        <v>0</v>
      </c>
      <c r="BQ304" s="873">
        <v>0</v>
      </c>
      <c r="BR304" s="873">
        <v>0</v>
      </c>
      <c r="BS304" s="873">
        <v>0</v>
      </c>
      <c r="BT304" s="873">
        <v>0</v>
      </c>
      <c r="BU304" s="873">
        <v>0</v>
      </c>
      <c r="BV304" s="873">
        <v>0</v>
      </c>
      <c r="BW304" s="873">
        <v>0</v>
      </c>
      <c r="BX304" s="873">
        <v>0</v>
      </c>
      <c r="BY304" s="873">
        <v>0</v>
      </c>
      <c r="BZ304" s="873">
        <v>0</v>
      </c>
      <c r="CA304" s="873">
        <v>0</v>
      </c>
      <c r="CB304" s="873">
        <v>0</v>
      </c>
      <c r="CC304" s="873">
        <v>0</v>
      </c>
      <c r="CD304" s="873">
        <v>-30653817</v>
      </c>
      <c r="CE304" s="873">
        <v>0</v>
      </c>
      <c r="CF304" s="873">
        <v>-30653817</v>
      </c>
      <c r="CG304" s="873">
        <v>-4306346</v>
      </c>
      <c r="CH304" s="873">
        <v>0</v>
      </c>
      <c r="CI304" s="873">
        <v>-4306346</v>
      </c>
      <c r="CJ304" s="873">
        <v>232596</v>
      </c>
      <c r="CK304" s="873">
        <v>0</v>
      </c>
      <c r="CL304" s="873">
        <v>232596</v>
      </c>
      <c r="CM304" s="873">
        <v>-164489506</v>
      </c>
      <c r="CN304" s="873">
        <v>0</v>
      </c>
      <c r="CO304" s="873">
        <v>-164489506</v>
      </c>
      <c r="CP304" s="873">
        <v>10469379</v>
      </c>
      <c r="CQ304" s="873">
        <v>0</v>
      </c>
      <c r="CR304" s="873">
        <v>10469379</v>
      </c>
      <c r="CS304" s="873">
        <v>-158093877</v>
      </c>
      <c r="CT304" s="873">
        <v>0</v>
      </c>
      <c r="CU304" s="873">
        <v>-158093877</v>
      </c>
      <c r="CV304" s="873">
        <v>-219755</v>
      </c>
      <c r="CW304" s="873">
        <v>0</v>
      </c>
      <c r="CX304" s="873">
        <v>-219755</v>
      </c>
      <c r="CY304" s="873">
        <v>-14810</v>
      </c>
      <c r="CZ304" s="873">
        <v>0</v>
      </c>
      <c r="DA304" s="873">
        <v>-14810</v>
      </c>
      <c r="DB304" s="873">
        <v>-3130</v>
      </c>
      <c r="DC304" s="873">
        <v>0</v>
      </c>
      <c r="DD304" s="873">
        <v>-3130</v>
      </c>
      <c r="DE304" s="873">
        <v>-804</v>
      </c>
      <c r="DF304" s="873">
        <v>0</v>
      </c>
      <c r="DG304" s="873">
        <v>-804</v>
      </c>
      <c r="DH304" s="873">
        <v>-1510</v>
      </c>
      <c r="DI304" s="873">
        <v>0</v>
      </c>
      <c r="DJ304" s="873">
        <v>-1510</v>
      </c>
      <c r="DK304" s="873">
        <v>0</v>
      </c>
      <c r="DL304" s="873">
        <v>0</v>
      </c>
      <c r="DM304" s="873">
        <v>0</v>
      </c>
      <c r="DN304" s="873">
        <v>0</v>
      </c>
      <c r="DO304" s="873">
        <v>0</v>
      </c>
      <c r="DP304" s="873">
        <v>0</v>
      </c>
      <c r="DQ304" s="873">
        <v>0</v>
      </c>
      <c r="DR304" s="873">
        <v>0</v>
      </c>
      <c r="DS304" s="873">
        <v>0</v>
      </c>
      <c r="DT304" s="873">
        <v>0</v>
      </c>
      <c r="DU304" s="873">
        <v>0</v>
      </c>
      <c r="DV304" s="873">
        <v>0</v>
      </c>
      <c r="DW304" s="873">
        <v>0</v>
      </c>
      <c r="DX304" s="873">
        <v>0</v>
      </c>
      <c r="DY304" s="873">
        <v>0</v>
      </c>
      <c r="DZ304" s="873">
        <v>-74240</v>
      </c>
      <c r="EA304" s="873">
        <v>0</v>
      </c>
      <c r="EB304" s="873">
        <v>-74240</v>
      </c>
      <c r="EC304" s="873">
        <v>0</v>
      </c>
      <c r="ED304" s="873">
        <v>0</v>
      </c>
      <c r="EE304" s="873">
        <v>0</v>
      </c>
      <c r="EF304" s="873">
        <v>0</v>
      </c>
      <c r="EG304" s="873">
        <v>0</v>
      </c>
      <c r="EH304" s="873">
        <v>-314249</v>
      </c>
      <c r="EI304" s="873">
        <v>0</v>
      </c>
      <c r="EJ304" s="873">
        <v>-314249</v>
      </c>
      <c r="EK304" s="873">
        <v>0</v>
      </c>
      <c r="EL304" s="873">
        <v>0</v>
      </c>
      <c r="EM304" s="873">
        <v>0</v>
      </c>
      <c r="EN304" s="873">
        <v>1180</v>
      </c>
      <c r="EO304" s="873">
        <v>0</v>
      </c>
      <c r="EP304" s="873">
        <v>1180</v>
      </c>
      <c r="EQ304" s="873">
        <v>0</v>
      </c>
      <c r="ER304" s="873">
        <v>0</v>
      </c>
      <c r="ES304" s="873">
        <v>0</v>
      </c>
      <c r="ET304" s="873">
        <v>0</v>
      </c>
      <c r="EU304" s="873">
        <v>0</v>
      </c>
      <c r="EV304" s="873">
        <v>0</v>
      </c>
      <c r="EW304" s="873">
        <v>0</v>
      </c>
      <c r="EX304" s="873">
        <v>0</v>
      </c>
      <c r="EY304" s="873">
        <v>0</v>
      </c>
      <c r="EZ304" s="873">
        <v>0</v>
      </c>
      <c r="FA304" s="873">
        <v>0</v>
      </c>
      <c r="FB304" s="873">
        <v>0</v>
      </c>
      <c r="FC304" s="873">
        <v>0</v>
      </c>
      <c r="FD304" s="873">
        <v>0</v>
      </c>
      <c r="FE304" s="873">
        <v>0</v>
      </c>
      <c r="FF304" s="873">
        <v>0</v>
      </c>
      <c r="FG304" s="873">
        <v>0</v>
      </c>
      <c r="FH304" s="873">
        <v>0</v>
      </c>
      <c r="FI304" s="873">
        <v>0</v>
      </c>
      <c r="FJ304" s="873">
        <v>0</v>
      </c>
      <c r="FK304" s="873">
        <v>0</v>
      </c>
      <c r="FL304" s="873">
        <v>0</v>
      </c>
      <c r="FM304" s="873">
        <v>0</v>
      </c>
      <c r="FN304" s="873">
        <v>0</v>
      </c>
      <c r="FO304" s="873">
        <v>-59855</v>
      </c>
      <c r="FP304" s="873">
        <v>0</v>
      </c>
      <c r="FQ304" s="873">
        <v>-59855</v>
      </c>
      <c r="FR304" s="873">
        <v>2071</v>
      </c>
      <c r="FS304" s="873">
        <v>0</v>
      </c>
      <c r="FT304" s="873">
        <v>2071</v>
      </c>
      <c r="FU304" s="873">
        <v>-300958</v>
      </c>
      <c r="FV304" s="873">
        <v>0</v>
      </c>
      <c r="FW304" s="873">
        <v>-300958</v>
      </c>
      <c r="FX304" s="873">
        <v>78171</v>
      </c>
      <c r="FY304" s="873">
        <v>0</v>
      </c>
      <c r="FZ304" s="873">
        <v>78171</v>
      </c>
      <c r="GA304" s="873">
        <v>0</v>
      </c>
      <c r="GB304" s="873">
        <v>0</v>
      </c>
      <c r="GC304" s="873">
        <v>0</v>
      </c>
      <c r="GD304" s="873">
        <v>-961422780</v>
      </c>
      <c r="GE304" s="873">
        <v>0</v>
      </c>
      <c r="GF304" s="873">
        <v>-961422780</v>
      </c>
      <c r="GG304" s="873">
        <v>-647283</v>
      </c>
      <c r="GH304" s="873">
        <v>0</v>
      </c>
      <c r="GI304" s="873">
        <v>-647283</v>
      </c>
      <c r="GJ304" s="873">
        <v>-838366</v>
      </c>
      <c r="GK304" s="873">
        <v>0</v>
      </c>
      <c r="GL304" s="873">
        <v>-838366</v>
      </c>
      <c r="GM304" s="873">
        <v>-963187820</v>
      </c>
      <c r="GN304" s="873">
        <v>0</v>
      </c>
      <c r="GO304" s="873">
        <v>-963187820</v>
      </c>
      <c r="GP304" s="873">
        <v>-929864</v>
      </c>
      <c r="GQ304" s="873">
        <v>0</v>
      </c>
      <c r="GR304" s="873">
        <v>-929864</v>
      </c>
      <c r="GS304" s="873">
        <v>-15123</v>
      </c>
      <c r="GT304" s="873">
        <v>0</v>
      </c>
      <c r="GU304" s="873">
        <v>-15123</v>
      </c>
      <c r="GV304" s="873">
        <v>-944987</v>
      </c>
      <c r="GW304" s="873">
        <v>0</v>
      </c>
      <c r="GX304" s="873">
        <v>-944987</v>
      </c>
      <c r="GY304" s="873">
        <v>2461357500</v>
      </c>
      <c r="GZ304" s="873">
        <v>0</v>
      </c>
      <c r="HA304" s="873">
        <v>2461357500</v>
      </c>
      <c r="HB304" s="873">
        <v>8592645</v>
      </c>
      <c r="HC304" s="873">
        <v>0</v>
      </c>
      <c r="HD304" s="873">
        <v>8592645</v>
      </c>
      <c r="HE304" s="873">
        <v>-30653817</v>
      </c>
      <c r="HF304" s="873">
        <v>0</v>
      </c>
      <c r="HG304" s="873">
        <v>-30653817</v>
      </c>
      <c r="HH304" s="873">
        <v>-158093877</v>
      </c>
      <c r="HI304" s="873">
        <v>0</v>
      </c>
      <c r="HJ304" s="873">
        <v>-158093877</v>
      </c>
      <c r="HK304" s="873">
        <v>-314249</v>
      </c>
      <c r="HL304" s="873">
        <v>0</v>
      </c>
      <c r="HM304" s="873">
        <v>-314249</v>
      </c>
      <c r="HN304" s="873">
        <v>-963187820</v>
      </c>
      <c r="HO304" s="873">
        <v>0</v>
      </c>
      <c r="HP304" s="873">
        <v>-963187820</v>
      </c>
      <c r="HQ304" s="873">
        <v>-944987</v>
      </c>
      <c r="HR304" s="873">
        <v>0</v>
      </c>
      <c r="HS304" s="873">
        <v>-944987</v>
      </c>
      <c r="HT304" s="873">
        <v>-1144602105</v>
      </c>
      <c r="HU304" s="873">
        <v>0</v>
      </c>
      <c r="HV304" s="873">
        <v>-1144602105</v>
      </c>
      <c r="HW304" s="873">
        <v>1316755395</v>
      </c>
      <c r="HX304" s="873">
        <v>0</v>
      </c>
      <c r="HY304" s="873">
        <v>1316755395</v>
      </c>
      <c r="HZ304" s="870" t="s">
        <v>697</v>
      </c>
      <c r="IA304" s="870" t="s">
        <v>680</v>
      </c>
      <c r="IB304" s="870" t="s">
        <v>1910</v>
      </c>
      <c r="IC304" s="870" t="s">
        <v>2732</v>
      </c>
      <c r="ID304" s="870" t="s">
        <v>3040</v>
      </c>
    </row>
    <row r="305" spans="1:238" x14ac:dyDescent="0.2">
      <c r="A305" s="870" t="s">
        <v>3070</v>
      </c>
      <c r="B305" s="870" t="s">
        <v>652</v>
      </c>
      <c r="C305" s="870" t="s">
        <v>651</v>
      </c>
      <c r="D305" s="873">
        <v>107519188</v>
      </c>
      <c r="E305" s="873">
        <v>0</v>
      </c>
      <c r="F305" s="873">
        <v>107519188</v>
      </c>
      <c r="G305" s="873">
        <v>0</v>
      </c>
      <c r="H305" s="873">
        <v>0</v>
      </c>
      <c r="I305" s="873">
        <v>0</v>
      </c>
      <c r="J305" s="873">
        <v>-432429</v>
      </c>
      <c r="K305" s="873">
        <v>0</v>
      </c>
      <c r="L305" s="873">
        <v>-432429</v>
      </c>
      <c r="M305" s="873">
        <v>475213</v>
      </c>
      <c r="N305" s="873">
        <v>0</v>
      </c>
      <c r="O305" s="873">
        <v>475213</v>
      </c>
      <c r="P305" s="873">
        <v>1375326</v>
      </c>
      <c r="Q305" s="873">
        <v>0</v>
      </c>
      <c r="R305" s="873">
        <v>1375326</v>
      </c>
      <c r="S305" s="873">
        <v>134421</v>
      </c>
      <c r="T305" s="873">
        <v>0</v>
      </c>
      <c r="U305" s="873">
        <v>134421</v>
      </c>
      <c r="V305" s="873">
        <v>1552531</v>
      </c>
      <c r="W305" s="873">
        <v>0</v>
      </c>
      <c r="X305" s="873">
        <v>1552531</v>
      </c>
      <c r="Y305" s="873">
        <v>-12384432</v>
      </c>
      <c r="Z305" s="873">
        <v>0</v>
      </c>
      <c r="AA305" s="873">
        <v>-12384432</v>
      </c>
      <c r="AB305" s="873">
        <v>-31744</v>
      </c>
      <c r="AC305" s="873">
        <v>0</v>
      </c>
      <c r="AD305" s="873">
        <v>-31744</v>
      </c>
      <c r="AE305" s="873">
        <v>-966642</v>
      </c>
      <c r="AF305" s="873">
        <v>0</v>
      </c>
      <c r="AG305" s="873">
        <v>-966642</v>
      </c>
      <c r="AH305" s="873">
        <v>-975</v>
      </c>
      <c r="AI305" s="873">
        <v>0</v>
      </c>
      <c r="AJ305" s="873">
        <v>-975</v>
      </c>
      <c r="AK305" s="873">
        <v>0</v>
      </c>
      <c r="AL305" s="873">
        <v>0</v>
      </c>
      <c r="AM305" s="873">
        <v>0</v>
      </c>
      <c r="AN305" s="873">
        <v>-81660</v>
      </c>
      <c r="AO305" s="873">
        <v>0</v>
      </c>
      <c r="AP305" s="873">
        <v>-81660</v>
      </c>
      <c r="AQ305" s="873">
        <v>-698</v>
      </c>
      <c r="AR305" s="873">
        <v>0</v>
      </c>
      <c r="AS305" s="873">
        <v>-698</v>
      </c>
      <c r="AT305" s="873">
        <v>-884007</v>
      </c>
      <c r="AU305" s="873">
        <v>0</v>
      </c>
      <c r="AV305" s="873">
        <v>-884007</v>
      </c>
      <c r="AW305" s="873">
        <v>-4398</v>
      </c>
      <c r="AX305" s="873">
        <v>0</v>
      </c>
      <c r="AY305" s="873">
        <v>-4398</v>
      </c>
      <c r="AZ305" s="873">
        <v>1810675</v>
      </c>
      <c r="BA305" s="873">
        <v>0</v>
      </c>
      <c r="BB305" s="873">
        <v>1810675</v>
      </c>
      <c r="BC305" s="873">
        <v>17066</v>
      </c>
      <c r="BD305" s="873">
        <v>0</v>
      </c>
      <c r="BE305" s="873">
        <v>17066</v>
      </c>
      <c r="BF305" s="873">
        <v>-6404442</v>
      </c>
      <c r="BG305" s="873">
        <v>0</v>
      </c>
      <c r="BH305" s="873">
        <v>-6404442</v>
      </c>
      <c r="BI305" s="873">
        <v>-119719</v>
      </c>
      <c r="BJ305" s="873">
        <v>0</v>
      </c>
      <c r="BK305" s="873">
        <v>-119719</v>
      </c>
      <c r="BL305" s="873">
        <v>-160194</v>
      </c>
      <c r="BM305" s="873">
        <v>0</v>
      </c>
      <c r="BN305" s="873">
        <v>-160194</v>
      </c>
      <c r="BO305" s="873">
        <v>-1024</v>
      </c>
      <c r="BP305" s="873">
        <v>0</v>
      </c>
      <c r="BQ305" s="873">
        <v>-1024</v>
      </c>
      <c r="BR305" s="873">
        <v>0</v>
      </c>
      <c r="BS305" s="873">
        <v>0</v>
      </c>
      <c r="BT305" s="873">
        <v>0</v>
      </c>
      <c r="BU305" s="873">
        <v>0</v>
      </c>
      <c r="BV305" s="873">
        <v>0</v>
      </c>
      <c r="BW305" s="873">
        <v>0</v>
      </c>
      <c r="BX305" s="873">
        <v>0</v>
      </c>
      <c r="BY305" s="873">
        <v>0</v>
      </c>
      <c r="BZ305" s="873">
        <v>0</v>
      </c>
      <c r="CA305" s="873">
        <v>0</v>
      </c>
      <c r="CB305" s="873">
        <v>0</v>
      </c>
      <c r="CC305" s="873">
        <v>0</v>
      </c>
      <c r="CD305" s="873">
        <v>-18208712</v>
      </c>
      <c r="CE305" s="873">
        <v>0</v>
      </c>
      <c r="CF305" s="873">
        <v>-18208712</v>
      </c>
      <c r="CG305" s="873">
        <v>-63604</v>
      </c>
      <c r="CH305" s="873">
        <v>0</v>
      </c>
      <c r="CI305" s="873">
        <v>-63604</v>
      </c>
      <c r="CJ305" s="873">
        <v>-288604</v>
      </c>
      <c r="CK305" s="873">
        <v>0</v>
      </c>
      <c r="CL305" s="873">
        <v>-288604</v>
      </c>
      <c r="CM305" s="873">
        <v>-4030840</v>
      </c>
      <c r="CN305" s="873">
        <v>0</v>
      </c>
      <c r="CO305" s="873">
        <v>-4030840</v>
      </c>
      <c r="CP305" s="873">
        <v>-45354</v>
      </c>
      <c r="CQ305" s="873">
        <v>0</v>
      </c>
      <c r="CR305" s="873">
        <v>-45354</v>
      </c>
      <c r="CS305" s="873">
        <v>-4428402</v>
      </c>
      <c r="CT305" s="873">
        <v>0</v>
      </c>
      <c r="CU305" s="873">
        <v>-4428402</v>
      </c>
      <c r="CV305" s="873">
        <v>-725636</v>
      </c>
      <c r="CW305" s="873">
        <v>0</v>
      </c>
      <c r="CX305" s="873">
        <v>-725636</v>
      </c>
      <c r="CY305" s="873">
        <v>-7598</v>
      </c>
      <c r="CZ305" s="873">
        <v>0</v>
      </c>
      <c r="DA305" s="873">
        <v>-7598</v>
      </c>
      <c r="DB305" s="873">
        <v>-191682</v>
      </c>
      <c r="DC305" s="873">
        <v>0</v>
      </c>
      <c r="DD305" s="873">
        <v>-191682</v>
      </c>
      <c r="DE305" s="873">
        <v>-14606</v>
      </c>
      <c r="DF305" s="873">
        <v>0</v>
      </c>
      <c r="DG305" s="873">
        <v>-14606</v>
      </c>
      <c r="DH305" s="873">
        <v>-7275</v>
      </c>
      <c r="DI305" s="873">
        <v>0</v>
      </c>
      <c r="DJ305" s="873">
        <v>-7275</v>
      </c>
      <c r="DK305" s="873">
        <v>0</v>
      </c>
      <c r="DL305" s="873">
        <v>0</v>
      </c>
      <c r="DM305" s="873">
        <v>0</v>
      </c>
      <c r="DN305" s="873">
        <v>0</v>
      </c>
      <c r="DO305" s="873">
        <v>0</v>
      </c>
      <c r="DP305" s="873">
        <v>0</v>
      </c>
      <c r="DQ305" s="873">
        <v>0</v>
      </c>
      <c r="DR305" s="873">
        <v>0</v>
      </c>
      <c r="DS305" s="873">
        <v>0</v>
      </c>
      <c r="DT305" s="873">
        <v>0</v>
      </c>
      <c r="DU305" s="873">
        <v>0</v>
      </c>
      <c r="DV305" s="873">
        <v>0</v>
      </c>
      <c r="DW305" s="873">
        <v>0</v>
      </c>
      <c r="DX305" s="873">
        <v>0</v>
      </c>
      <c r="DY305" s="873">
        <v>0</v>
      </c>
      <c r="DZ305" s="873">
        <v>0</v>
      </c>
      <c r="EA305" s="873">
        <v>0</v>
      </c>
      <c r="EB305" s="873">
        <v>0</v>
      </c>
      <c r="EC305" s="873">
        <v>0</v>
      </c>
      <c r="ED305" s="873">
        <v>0</v>
      </c>
      <c r="EE305" s="873">
        <v>0</v>
      </c>
      <c r="EF305" s="873">
        <v>0</v>
      </c>
      <c r="EG305" s="873">
        <v>0</v>
      </c>
      <c r="EH305" s="873">
        <v>-946797</v>
      </c>
      <c r="EI305" s="873">
        <v>0</v>
      </c>
      <c r="EJ305" s="873">
        <v>-946797</v>
      </c>
      <c r="EK305" s="873">
        <v>0</v>
      </c>
      <c r="EL305" s="873">
        <v>0</v>
      </c>
      <c r="EM305" s="873">
        <v>0</v>
      </c>
      <c r="EN305" s="873">
        <v>0</v>
      </c>
      <c r="EO305" s="873">
        <v>0</v>
      </c>
      <c r="EP305" s="873">
        <v>0</v>
      </c>
      <c r="EQ305" s="873">
        <v>0</v>
      </c>
      <c r="ER305" s="873">
        <v>0</v>
      </c>
      <c r="ES305" s="873">
        <v>0</v>
      </c>
      <c r="ET305" s="873">
        <v>0</v>
      </c>
      <c r="EU305" s="873">
        <v>0</v>
      </c>
      <c r="EV305" s="873">
        <v>0</v>
      </c>
      <c r="EW305" s="873">
        <v>0</v>
      </c>
      <c r="EX305" s="873">
        <v>0</v>
      </c>
      <c r="EY305" s="873">
        <v>0</v>
      </c>
      <c r="EZ305" s="873">
        <v>0</v>
      </c>
      <c r="FA305" s="873">
        <v>0</v>
      </c>
      <c r="FB305" s="873">
        <v>0</v>
      </c>
      <c r="FC305" s="873">
        <v>0</v>
      </c>
      <c r="FD305" s="873">
        <v>0</v>
      </c>
      <c r="FE305" s="873">
        <v>0</v>
      </c>
      <c r="FF305" s="873">
        <v>0</v>
      </c>
      <c r="FG305" s="873">
        <v>0</v>
      </c>
      <c r="FH305" s="873">
        <v>0</v>
      </c>
      <c r="FI305" s="873">
        <v>0</v>
      </c>
      <c r="FJ305" s="873">
        <v>0</v>
      </c>
      <c r="FK305" s="873">
        <v>0</v>
      </c>
      <c r="FL305" s="873">
        <v>0</v>
      </c>
      <c r="FM305" s="873">
        <v>0</v>
      </c>
      <c r="FN305" s="873">
        <v>0</v>
      </c>
      <c r="FO305" s="873">
        <v>-22205</v>
      </c>
      <c r="FP305" s="873">
        <v>0</v>
      </c>
      <c r="FQ305" s="873">
        <v>-22205</v>
      </c>
      <c r="FR305" s="873">
        <v>0</v>
      </c>
      <c r="FS305" s="873">
        <v>0</v>
      </c>
      <c r="FT305" s="873">
        <v>0</v>
      </c>
      <c r="FU305" s="873">
        <v>-13823</v>
      </c>
      <c r="FV305" s="873">
        <v>0</v>
      </c>
      <c r="FW305" s="873">
        <v>-13823</v>
      </c>
      <c r="FX305" s="873">
        <v>14722</v>
      </c>
      <c r="FY305" s="873">
        <v>0</v>
      </c>
      <c r="FZ305" s="873">
        <v>14722</v>
      </c>
      <c r="GA305" s="873">
        <v>-137781</v>
      </c>
      <c r="GB305" s="873">
        <v>0</v>
      </c>
      <c r="GC305" s="873">
        <v>-137781</v>
      </c>
      <c r="GD305" s="873">
        <v>-40114408</v>
      </c>
      <c r="GE305" s="873">
        <v>0</v>
      </c>
      <c r="GF305" s="873">
        <v>-40114408</v>
      </c>
      <c r="GG305" s="873">
        <v>-403874</v>
      </c>
      <c r="GH305" s="873">
        <v>0</v>
      </c>
      <c r="GI305" s="873">
        <v>-403874</v>
      </c>
      <c r="GJ305" s="873">
        <v>-625981</v>
      </c>
      <c r="GK305" s="873">
        <v>0</v>
      </c>
      <c r="GL305" s="873">
        <v>-625981</v>
      </c>
      <c r="GM305" s="873">
        <v>-41303350</v>
      </c>
      <c r="GN305" s="873">
        <v>0</v>
      </c>
      <c r="GO305" s="873">
        <v>-41303350</v>
      </c>
      <c r="GP305" s="873">
        <v>0</v>
      </c>
      <c r="GQ305" s="873">
        <v>0</v>
      </c>
      <c r="GR305" s="873">
        <v>0</v>
      </c>
      <c r="GS305" s="873">
        <v>0</v>
      </c>
      <c r="GT305" s="873">
        <v>0</v>
      </c>
      <c r="GU305" s="873">
        <v>0</v>
      </c>
      <c r="GV305" s="873">
        <v>0</v>
      </c>
      <c r="GW305" s="873">
        <v>0</v>
      </c>
      <c r="GX305" s="873">
        <v>0</v>
      </c>
      <c r="GY305" s="873">
        <v>107519188</v>
      </c>
      <c r="GZ305" s="873">
        <v>0</v>
      </c>
      <c r="HA305" s="873">
        <v>107519188</v>
      </c>
      <c r="HB305" s="873">
        <v>1552531</v>
      </c>
      <c r="HC305" s="873">
        <v>0</v>
      </c>
      <c r="HD305" s="873">
        <v>1552531</v>
      </c>
      <c r="HE305" s="873">
        <v>-18208712</v>
      </c>
      <c r="HF305" s="873">
        <v>0</v>
      </c>
      <c r="HG305" s="873">
        <v>-18208712</v>
      </c>
      <c r="HH305" s="873">
        <v>-4428402</v>
      </c>
      <c r="HI305" s="873">
        <v>0</v>
      </c>
      <c r="HJ305" s="873">
        <v>-4428402</v>
      </c>
      <c r="HK305" s="873">
        <v>-946797</v>
      </c>
      <c r="HL305" s="873">
        <v>0</v>
      </c>
      <c r="HM305" s="873">
        <v>-946797</v>
      </c>
      <c r="HN305" s="873">
        <v>-41303350</v>
      </c>
      <c r="HO305" s="873">
        <v>0</v>
      </c>
      <c r="HP305" s="873">
        <v>-41303350</v>
      </c>
      <c r="HQ305" s="873">
        <v>0</v>
      </c>
      <c r="HR305" s="873">
        <v>0</v>
      </c>
      <c r="HS305" s="873">
        <v>0</v>
      </c>
      <c r="HT305" s="873">
        <v>-63334730</v>
      </c>
      <c r="HU305" s="873">
        <v>0</v>
      </c>
      <c r="HV305" s="873">
        <v>-63334730</v>
      </c>
      <c r="HW305" s="873">
        <v>44184458</v>
      </c>
      <c r="HX305" s="873">
        <v>0</v>
      </c>
      <c r="HY305" s="873">
        <v>44184458</v>
      </c>
      <c r="HZ305" s="870" t="s">
        <v>690</v>
      </c>
      <c r="IA305" s="870" t="s">
        <v>696</v>
      </c>
      <c r="IB305" s="870" t="s">
        <v>1909</v>
      </c>
      <c r="IC305" s="870" t="s">
        <v>2738</v>
      </c>
      <c r="ID305" s="870" t="s">
        <v>3041</v>
      </c>
    </row>
    <row r="306" spans="1:238" x14ac:dyDescent="0.2">
      <c r="A306" s="870" t="s">
        <v>3070</v>
      </c>
      <c r="B306" s="870" t="s">
        <v>654</v>
      </c>
      <c r="C306" s="870" t="s">
        <v>653</v>
      </c>
      <c r="D306" s="873">
        <v>193875169</v>
      </c>
      <c r="E306" s="873">
        <v>0</v>
      </c>
      <c r="F306" s="873">
        <v>193875169</v>
      </c>
      <c r="G306" s="873">
        <v>-6255238</v>
      </c>
      <c r="H306" s="873">
        <v>0</v>
      </c>
      <c r="I306" s="873">
        <v>-6255238</v>
      </c>
      <c r="J306" s="873">
        <v>-921162</v>
      </c>
      <c r="K306" s="873">
        <v>0</v>
      </c>
      <c r="L306" s="873">
        <v>-921162</v>
      </c>
      <c r="M306" s="873">
        <v>34841</v>
      </c>
      <c r="N306" s="873">
        <v>0</v>
      </c>
      <c r="O306" s="873">
        <v>34841</v>
      </c>
      <c r="P306" s="873">
        <v>1483592</v>
      </c>
      <c r="Q306" s="873">
        <v>0</v>
      </c>
      <c r="R306" s="873">
        <v>1483592</v>
      </c>
      <c r="S306" s="873">
        <v>387631</v>
      </c>
      <c r="T306" s="873">
        <v>0</v>
      </c>
      <c r="U306" s="873">
        <v>387631</v>
      </c>
      <c r="V306" s="873">
        <v>984902</v>
      </c>
      <c r="W306" s="873">
        <v>0</v>
      </c>
      <c r="X306" s="873">
        <v>984902</v>
      </c>
      <c r="Y306" s="873">
        <v>-19391080</v>
      </c>
      <c r="Z306" s="873">
        <v>0</v>
      </c>
      <c r="AA306" s="873">
        <v>-19391080</v>
      </c>
      <c r="AB306" s="873">
        <v>-85017</v>
      </c>
      <c r="AC306" s="873">
        <v>0</v>
      </c>
      <c r="AD306" s="873">
        <v>-85017</v>
      </c>
      <c r="AE306" s="873">
        <v>-1408893</v>
      </c>
      <c r="AF306" s="873">
        <v>0</v>
      </c>
      <c r="AG306" s="873">
        <v>-1408893</v>
      </c>
      <c r="AH306" s="873">
        <v>-12858</v>
      </c>
      <c r="AI306" s="873">
        <v>0</v>
      </c>
      <c r="AJ306" s="873">
        <v>-12858</v>
      </c>
      <c r="AK306" s="873">
        <v>0</v>
      </c>
      <c r="AL306" s="873">
        <v>0</v>
      </c>
      <c r="AM306" s="873">
        <v>0</v>
      </c>
      <c r="AN306" s="873">
        <v>-81424</v>
      </c>
      <c r="AO306" s="873">
        <v>0</v>
      </c>
      <c r="AP306" s="873">
        <v>-81424</v>
      </c>
      <c r="AQ306" s="873">
        <v>0</v>
      </c>
      <c r="AR306" s="873">
        <v>0</v>
      </c>
      <c r="AS306" s="873">
        <v>0</v>
      </c>
      <c r="AT306" s="873">
        <v>-1314611</v>
      </c>
      <c r="AU306" s="873">
        <v>0</v>
      </c>
      <c r="AV306" s="873">
        <v>-1314611</v>
      </c>
      <c r="AW306" s="873">
        <v>11018</v>
      </c>
      <c r="AX306" s="873">
        <v>0</v>
      </c>
      <c r="AY306" s="873">
        <v>11018</v>
      </c>
      <c r="AZ306" s="873">
        <v>3396363</v>
      </c>
      <c r="BA306" s="873">
        <v>0</v>
      </c>
      <c r="BB306" s="873">
        <v>3396363</v>
      </c>
      <c r="BC306" s="873">
        <v>165931</v>
      </c>
      <c r="BD306" s="873">
        <v>0</v>
      </c>
      <c r="BE306" s="873">
        <v>165931</v>
      </c>
      <c r="BF306" s="873">
        <v>-12787146</v>
      </c>
      <c r="BG306" s="873">
        <v>0</v>
      </c>
      <c r="BH306" s="873">
        <v>-12787146</v>
      </c>
      <c r="BI306" s="873">
        <v>-303440</v>
      </c>
      <c r="BJ306" s="873">
        <v>0</v>
      </c>
      <c r="BK306" s="873">
        <v>-303440</v>
      </c>
      <c r="BL306" s="873">
        <v>-106286</v>
      </c>
      <c r="BM306" s="873">
        <v>0</v>
      </c>
      <c r="BN306" s="873">
        <v>-106286</v>
      </c>
      <c r="BO306" s="873">
        <v>0</v>
      </c>
      <c r="BP306" s="873">
        <v>0</v>
      </c>
      <c r="BQ306" s="873">
        <v>0</v>
      </c>
      <c r="BR306" s="873">
        <v>-145946</v>
      </c>
      <c r="BS306" s="873">
        <v>0</v>
      </c>
      <c r="BT306" s="873">
        <v>-145946</v>
      </c>
      <c r="BU306" s="873">
        <v>8405</v>
      </c>
      <c r="BV306" s="873">
        <v>0</v>
      </c>
      <c r="BW306" s="873">
        <v>8405</v>
      </c>
      <c r="BX306" s="873">
        <v>0</v>
      </c>
      <c r="BY306" s="873">
        <v>0</v>
      </c>
      <c r="BZ306" s="873">
        <v>0</v>
      </c>
      <c r="CA306" s="873">
        <v>0</v>
      </c>
      <c r="CB306" s="873">
        <v>0</v>
      </c>
      <c r="CC306" s="873">
        <v>0</v>
      </c>
      <c r="CD306" s="873">
        <v>-30572092</v>
      </c>
      <c r="CE306" s="873">
        <v>0</v>
      </c>
      <c r="CF306" s="873">
        <v>-30572092</v>
      </c>
      <c r="CG306" s="873">
        <v>-39389</v>
      </c>
      <c r="CH306" s="873">
        <v>0</v>
      </c>
      <c r="CI306" s="873">
        <v>-39389</v>
      </c>
      <c r="CJ306" s="873">
        <v>1752</v>
      </c>
      <c r="CK306" s="873">
        <v>0</v>
      </c>
      <c r="CL306" s="873">
        <v>1752</v>
      </c>
      <c r="CM306" s="873">
        <v>-4894802</v>
      </c>
      <c r="CN306" s="873">
        <v>0</v>
      </c>
      <c r="CO306" s="873">
        <v>-4894802</v>
      </c>
      <c r="CP306" s="873">
        <v>228094</v>
      </c>
      <c r="CQ306" s="873">
        <v>0</v>
      </c>
      <c r="CR306" s="873">
        <v>228094</v>
      </c>
      <c r="CS306" s="873">
        <v>-4704345</v>
      </c>
      <c r="CT306" s="873">
        <v>0</v>
      </c>
      <c r="CU306" s="873">
        <v>-4704345</v>
      </c>
      <c r="CV306" s="873">
        <v>-237323</v>
      </c>
      <c r="CW306" s="873">
        <v>0</v>
      </c>
      <c r="CX306" s="873">
        <v>-237323</v>
      </c>
      <c r="CY306" s="873">
        <v>-3283</v>
      </c>
      <c r="CZ306" s="873">
        <v>0</v>
      </c>
      <c r="DA306" s="873">
        <v>-3283</v>
      </c>
      <c r="DB306" s="873">
        <v>-474355</v>
      </c>
      <c r="DC306" s="873">
        <v>0</v>
      </c>
      <c r="DD306" s="873">
        <v>-474355</v>
      </c>
      <c r="DE306" s="873">
        <v>16</v>
      </c>
      <c r="DF306" s="873">
        <v>0</v>
      </c>
      <c r="DG306" s="873">
        <v>16</v>
      </c>
      <c r="DH306" s="873">
        <v>-1556</v>
      </c>
      <c r="DI306" s="873">
        <v>0</v>
      </c>
      <c r="DJ306" s="873">
        <v>-1556</v>
      </c>
      <c r="DK306" s="873">
        <v>0</v>
      </c>
      <c r="DL306" s="873">
        <v>0</v>
      </c>
      <c r="DM306" s="873">
        <v>0</v>
      </c>
      <c r="DN306" s="873">
        <v>0</v>
      </c>
      <c r="DO306" s="873">
        <v>0</v>
      </c>
      <c r="DP306" s="873">
        <v>0</v>
      </c>
      <c r="DQ306" s="873">
        <v>0</v>
      </c>
      <c r="DR306" s="873">
        <v>0</v>
      </c>
      <c r="DS306" s="873">
        <v>0</v>
      </c>
      <c r="DT306" s="873">
        <v>0</v>
      </c>
      <c r="DU306" s="873">
        <v>0</v>
      </c>
      <c r="DV306" s="873">
        <v>0</v>
      </c>
      <c r="DW306" s="873">
        <v>0</v>
      </c>
      <c r="DX306" s="873">
        <v>0</v>
      </c>
      <c r="DY306" s="873">
        <v>0</v>
      </c>
      <c r="DZ306" s="873">
        <v>0</v>
      </c>
      <c r="EA306" s="873">
        <v>0</v>
      </c>
      <c r="EB306" s="873">
        <v>0</v>
      </c>
      <c r="EC306" s="873">
        <v>0</v>
      </c>
      <c r="ED306" s="873">
        <v>0</v>
      </c>
      <c r="EE306" s="873">
        <v>0</v>
      </c>
      <c r="EF306" s="873">
        <v>0</v>
      </c>
      <c r="EG306" s="873">
        <v>0</v>
      </c>
      <c r="EH306" s="873">
        <v>-716501</v>
      </c>
      <c r="EI306" s="873">
        <v>0</v>
      </c>
      <c r="EJ306" s="873">
        <v>-716501</v>
      </c>
      <c r="EK306" s="873">
        <v>0</v>
      </c>
      <c r="EL306" s="873">
        <v>0</v>
      </c>
      <c r="EM306" s="873">
        <v>0</v>
      </c>
      <c r="EN306" s="873">
        <v>0</v>
      </c>
      <c r="EO306" s="873">
        <v>0</v>
      </c>
      <c r="EP306" s="873">
        <v>0</v>
      </c>
      <c r="EQ306" s="873">
        <v>-336177</v>
      </c>
      <c r="ER306" s="873">
        <v>0</v>
      </c>
      <c r="ES306" s="873">
        <v>-336177</v>
      </c>
      <c r="ET306" s="873">
        <v>0</v>
      </c>
      <c r="EU306" s="873">
        <v>0</v>
      </c>
      <c r="EV306" s="873">
        <v>0</v>
      </c>
      <c r="EW306" s="873">
        <v>0</v>
      </c>
      <c r="EX306" s="873">
        <v>0</v>
      </c>
      <c r="EY306" s="873">
        <v>0</v>
      </c>
      <c r="EZ306" s="873">
        <v>0</v>
      </c>
      <c r="FA306" s="873">
        <v>0</v>
      </c>
      <c r="FB306" s="873">
        <v>0</v>
      </c>
      <c r="FC306" s="873">
        <v>-144205</v>
      </c>
      <c r="FD306" s="873">
        <v>0</v>
      </c>
      <c r="FE306" s="873">
        <v>-144205</v>
      </c>
      <c r="FF306" s="873">
        <v>4588</v>
      </c>
      <c r="FG306" s="873">
        <v>0</v>
      </c>
      <c r="FH306" s="873">
        <v>4588</v>
      </c>
      <c r="FI306" s="873">
        <v>-1500</v>
      </c>
      <c r="FJ306" s="873">
        <v>0</v>
      </c>
      <c r="FK306" s="873">
        <v>-1500</v>
      </c>
      <c r="FL306" s="873">
        <v>4500</v>
      </c>
      <c r="FM306" s="873">
        <v>0</v>
      </c>
      <c r="FN306" s="873">
        <v>4500</v>
      </c>
      <c r="FO306" s="873">
        <v>-174273</v>
      </c>
      <c r="FP306" s="873">
        <v>0</v>
      </c>
      <c r="FQ306" s="873">
        <v>-174273</v>
      </c>
      <c r="FR306" s="873">
        <v>15304</v>
      </c>
      <c r="FS306" s="873">
        <v>0</v>
      </c>
      <c r="FT306" s="873">
        <v>15304</v>
      </c>
      <c r="FU306" s="873">
        <v>-1160</v>
      </c>
      <c r="FV306" s="873">
        <v>0</v>
      </c>
      <c r="FW306" s="873">
        <v>-1160</v>
      </c>
      <c r="FX306" s="873">
        <v>-5105</v>
      </c>
      <c r="FY306" s="873">
        <v>0</v>
      </c>
      <c r="FZ306" s="873">
        <v>-5105</v>
      </c>
      <c r="GA306" s="873">
        <v>2000</v>
      </c>
      <c r="GB306" s="873">
        <v>0</v>
      </c>
      <c r="GC306" s="873">
        <v>2000</v>
      </c>
      <c r="GD306" s="873">
        <v>-71446200</v>
      </c>
      <c r="GE306" s="873">
        <v>0</v>
      </c>
      <c r="GF306" s="873">
        <v>-71446200</v>
      </c>
      <c r="GG306" s="873">
        <v>0</v>
      </c>
      <c r="GH306" s="873">
        <v>0</v>
      </c>
      <c r="GI306" s="873">
        <v>0</v>
      </c>
      <c r="GJ306" s="873">
        <v>-689133</v>
      </c>
      <c r="GK306" s="873">
        <v>0</v>
      </c>
      <c r="GL306" s="873">
        <v>-689133</v>
      </c>
      <c r="GM306" s="873">
        <v>-72771361</v>
      </c>
      <c r="GN306" s="873">
        <v>0</v>
      </c>
      <c r="GO306" s="873">
        <v>-72771361</v>
      </c>
      <c r="GP306" s="873">
        <v>0</v>
      </c>
      <c r="GQ306" s="873">
        <v>0</v>
      </c>
      <c r="GR306" s="873">
        <v>0</v>
      </c>
      <c r="GS306" s="873">
        <v>6368</v>
      </c>
      <c r="GT306" s="873">
        <v>0</v>
      </c>
      <c r="GU306" s="873">
        <v>6368</v>
      </c>
      <c r="GV306" s="873">
        <v>6368</v>
      </c>
      <c r="GW306" s="873">
        <v>0</v>
      </c>
      <c r="GX306" s="873">
        <v>6368</v>
      </c>
      <c r="GY306" s="873">
        <v>187619931</v>
      </c>
      <c r="GZ306" s="873">
        <v>0</v>
      </c>
      <c r="HA306" s="873">
        <v>187619931</v>
      </c>
      <c r="HB306" s="873">
        <v>984902</v>
      </c>
      <c r="HC306" s="873">
        <v>0</v>
      </c>
      <c r="HD306" s="873">
        <v>984902</v>
      </c>
      <c r="HE306" s="873">
        <v>-30572092</v>
      </c>
      <c r="HF306" s="873">
        <v>0</v>
      </c>
      <c r="HG306" s="873">
        <v>-30572092</v>
      </c>
      <c r="HH306" s="873">
        <v>-4704345</v>
      </c>
      <c r="HI306" s="873">
        <v>0</v>
      </c>
      <c r="HJ306" s="873">
        <v>-4704345</v>
      </c>
      <c r="HK306" s="873">
        <v>-716501</v>
      </c>
      <c r="HL306" s="873">
        <v>0</v>
      </c>
      <c r="HM306" s="873">
        <v>-716501</v>
      </c>
      <c r="HN306" s="873">
        <v>-72771361</v>
      </c>
      <c r="HO306" s="873">
        <v>0</v>
      </c>
      <c r="HP306" s="873">
        <v>-72771361</v>
      </c>
      <c r="HQ306" s="873">
        <v>6368</v>
      </c>
      <c r="HR306" s="873">
        <v>0</v>
      </c>
      <c r="HS306" s="873">
        <v>6368</v>
      </c>
      <c r="HT306" s="873">
        <v>-107773029</v>
      </c>
      <c r="HU306" s="873">
        <v>0</v>
      </c>
      <c r="HV306" s="873">
        <v>-107773029</v>
      </c>
      <c r="HW306" s="873">
        <v>79846902</v>
      </c>
      <c r="HX306" s="873">
        <v>0</v>
      </c>
      <c r="HY306" s="873">
        <v>79846902</v>
      </c>
      <c r="HZ306" s="870" t="s">
        <v>679</v>
      </c>
      <c r="IA306" s="870" t="s">
        <v>1223</v>
      </c>
      <c r="IB306" s="870" t="s">
        <v>679</v>
      </c>
      <c r="IC306" s="870" t="s">
        <v>2733</v>
      </c>
      <c r="ID306" s="870" t="s">
        <v>3042</v>
      </c>
    </row>
    <row r="307" spans="1:238" x14ac:dyDescent="0.2">
      <c r="A307" s="870" t="s">
        <v>3069</v>
      </c>
      <c r="B307" s="870" t="s">
        <v>656</v>
      </c>
      <c r="C307" s="870" t="s">
        <v>655</v>
      </c>
      <c r="D307" s="873">
        <v>75473928</v>
      </c>
      <c r="E307" s="873">
        <v>0</v>
      </c>
      <c r="F307" s="873">
        <v>75473928</v>
      </c>
      <c r="G307" s="873">
        <v>0</v>
      </c>
      <c r="H307" s="873">
        <v>0</v>
      </c>
      <c r="I307" s="873">
        <v>0</v>
      </c>
      <c r="J307" s="873">
        <v>-462961</v>
      </c>
      <c r="K307" s="873">
        <v>0</v>
      </c>
      <c r="L307" s="873">
        <v>-462961</v>
      </c>
      <c r="M307" s="873">
        <v>225810</v>
      </c>
      <c r="N307" s="873">
        <v>0</v>
      </c>
      <c r="O307" s="873">
        <v>225810</v>
      </c>
      <c r="P307" s="873">
        <v>353613</v>
      </c>
      <c r="Q307" s="873">
        <v>0</v>
      </c>
      <c r="R307" s="873">
        <v>353613</v>
      </c>
      <c r="S307" s="873">
        <v>184578</v>
      </c>
      <c r="T307" s="873">
        <v>0</v>
      </c>
      <c r="U307" s="873">
        <v>184578</v>
      </c>
      <c r="V307" s="873">
        <v>301040</v>
      </c>
      <c r="W307" s="873">
        <v>0</v>
      </c>
      <c r="X307" s="873">
        <v>301040</v>
      </c>
      <c r="Y307" s="873">
        <v>-5030750</v>
      </c>
      <c r="Z307" s="873">
        <v>0</v>
      </c>
      <c r="AA307" s="873">
        <v>-5030750</v>
      </c>
      <c r="AB307" s="873">
        <v>-27004</v>
      </c>
      <c r="AC307" s="873">
        <v>0</v>
      </c>
      <c r="AD307" s="873">
        <v>-27004</v>
      </c>
      <c r="AE307" s="873">
        <v>-439800</v>
      </c>
      <c r="AF307" s="873">
        <v>0</v>
      </c>
      <c r="AG307" s="873">
        <v>-439800</v>
      </c>
      <c r="AH307" s="873">
        <v>-1510</v>
      </c>
      <c r="AI307" s="873">
        <v>0</v>
      </c>
      <c r="AJ307" s="873">
        <v>-1510</v>
      </c>
      <c r="AK307" s="873">
        <v>0</v>
      </c>
      <c r="AL307" s="873">
        <v>0</v>
      </c>
      <c r="AM307" s="873">
        <v>0</v>
      </c>
      <c r="AN307" s="873">
        <v>-25563</v>
      </c>
      <c r="AO307" s="873">
        <v>0</v>
      </c>
      <c r="AP307" s="873">
        <v>-25563</v>
      </c>
      <c r="AQ307" s="873">
        <v>-751</v>
      </c>
      <c r="AR307" s="873">
        <v>0</v>
      </c>
      <c r="AS307" s="873">
        <v>-751</v>
      </c>
      <c r="AT307" s="873">
        <v>-412727</v>
      </c>
      <c r="AU307" s="873">
        <v>0</v>
      </c>
      <c r="AV307" s="873">
        <v>-412727</v>
      </c>
      <c r="AW307" s="873">
        <v>13324</v>
      </c>
      <c r="AX307" s="873">
        <v>0</v>
      </c>
      <c r="AY307" s="873">
        <v>13324</v>
      </c>
      <c r="AZ307" s="873">
        <v>1429038</v>
      </c>
      <c r="BA307" s="873">
        <v>0</v>
      </c>
      <c r="BB307" s="873">
        <v>1429038</v>
      </c>
      <c r="BC307" s="873">
        <v>-18315</v>
      </c>
      <c r="BD307" s="873">
        <v>0</v>
      </c>
      <c r="BE307" s="873">
        <v>-18315</v>
      </c>
      <c r="BF307" s="873">
        <v>-4721768</v>
      </c>
      <c r="BG307" s="873">
        <v>0</v>
      </c>
      <c r="BH307" s="873">
        <v>-4721768</v>
      </c>
      <c r="BI307" s="873">
        <v>81650</v>
      </c>
      <c r="BJ307" s="873">
        <v>0</v>
      </c>
      <c r="BK307" s="873">
        <v>81650</v>
      </c>
      <c r="BL307" s="873">
        <v>-47211</v>
      </c>
      <c r="BM307" s="873">
        <v>0</v>
      </c>
      <c r="BN307" s="873">
        <v>-47211</v>
      </c>
      <c r="BO307" s="873">
        <v>0</v>
      </c>
      <c r="BP307" s="873">
        <v>0</v>
      </c>
      <c r="BQ307" s="873">
        <v>0</v>
      </c>
      <c r="BR307" s="873">
        <v>-8970</v>
      </c>
      <c r="BS307" s="873">
        <v>0</v>
      </c>
      <c r="BT307" s="873">
        <v>-8970</v>
      </c>
      <c r="BU307" s="873">
        <v>0</v>
      </c>
      <c r="BV307" s="873">
        <v>0</v>
      </c>
      <c r="BW307" s="873">
        <v>0</v>
      </c>
      <c r="BX307" s="873">
        <v>0</v>
      </c>
      <c r="BY307" s="873">
        <v>0</v>
      </c>
      <c r="BZ307" s="873">
        <v>0</v>
      </c>
      <c r="CA307" s="873">
        <v>0</v>
      </c>
      <c r="CB307" s="873">
        <v>0</v>
      </c>
      <c r="CC307" s="873">
        <v>0</v>
      </c>
      <c r="CD307" s="873">
        <v>-8756126</v>
      </c>
      <c r="CE307" s="873">
        <v>0</v>
      </c>
      <c r="CF307" s="873">
        <v>-8756126</v>
      </c>
      <c r="CG307" s="873">
        <v>0</v>
      </c>
      <c r="CH307" s="873">
        <v>0</v>
      </c>
      <c r="CI307" s="873">
        <v>0</v>
      </c>
      <c r="CJ307" s="873">
        <v>0</v>
      </c>
      <c r="CK307" s="873">
        <v>0</v>
      </c>
      <c r="CL307" s="873">
        <v>0</v>
      </c>
      <c r="CM307" s="873">
        <v>-1674115</v>
      </c>
      <c r="CN307" s="873">
        <v>0</v>
      </c>
      <c r="CO307" s="873">
        <v>-1674115</v>
      </c>
      <c r="CP307" s="873">
        <v>-190980</v>
      </c>
      <c r="CQ307" s="873">
        <v>0</v>
      </c>
      <c r="CR307" s="873">
        <v>-190980</v>
      </c>
      <c r="CS307" s="873">
        <v>-1865095</v>
      </c>
      <c r="CT307" s="873">
        <v>0</v>
      </c>
      <c r="CU307" s="873">
        <v>-1865095</v>
      </c>
      <c r="CV307" s="873">
        <v>-58249</v>
      </c>
      <c r="CW307" s="873">
        <v>0</v>
      </c>
      <c r="CX307" s="873">
        <v>-58249</v>
      </c>
      <c r="CY307" s="873">
        <v>7004</v>
      </c>
      <c r="CZ307" s="873">
        <v>0</v>
      </c>
      <c r="DA307" s="873">
        <v>7004</v>
      </c>
      <c r="DB307" s="873">
        <v>-102925</v>
      </c>
      <c r="DC307" s="873">
        <v>0</v>
      </c>
      <c r="DD307" s="873">
        <v>-102925</v>
      </c>
      <c r="DE307" s="873">
        <v>-15117</v>
      </c>
      <c r="DF307" s="873">
        <v>0</v>
      </c>
      <c r="DG307" s="873">
        <v>-15117</v>
      </c>
      <c r="DH307" s="873">
        <v>-4270</v>
      </c>
      <c r="DI307" s="873">
        <v>0</v>
      </c>
      <c r="DJ307" s="873">
        <v>-4270</v>
      </c>
      <c r="DK307" s="873">
        <v>0</v>
      </c>
      <c r="DL307" s="873">
        <v>0</v>
      </c>
      <c r="DM307" s="873">
        <v>0</v>
      </c>
      <c r="DN307" s="873">
        <v>0</v>
      </c>
      <c r="DO307" s="873">
        <v>0</v>
      </c>
      <c r="DP307" s="873">
        <v>0</v>
      </c>
      <c r="DQ307" s="873">
        <v>0</v>
      </c>
      <c r="DR307" s="873">
        <v>0</v>
      </c>
      <c r="DS307" s="873">
        <v>0</v>
      </c>
      <c r="DT307" s="873">
        <v>0</v>
      </c>
      <c r="DU307" s="873">
        <v>0</v>
      </c>
      <c r="DV307" s="873">
        <v>0</v>
      </c>
      <c r="DW307" s="873">
        <v>0</v>
      </c>
      <c r="DX307" s="873">
        <v>0</v>
      </c>
      <c r="DY307" s="873">
        <v>0</v>
      </c>
      <c r="DZ307" s="873">
        <v>0</v>
      </c>
      <c r="EA307" s="873">
        <v>0</v>
      </c>
      <c r="EB307" s="873">
        <v>0</v>
      </c>
      <c r="EC307" s="873">
        <v>0</v>
      </c>
      <c r="ED307" s="873">
        <v>0</v>
      </c>
      <c r="EE307" s="873">
        <v>0</v>
      </c>
      <c r="EF307" s="873">
        <v>0</v>
      </c>
      <c r="EG307" s="873">
        <v>0</v>
      </c>
      <c r="EH307" s="873">
        <v>-173557</v>
      </c>
      <c r="EI307" s="873">
        <v>0</v>
      </c>
      <c r="EJ307" s="873">
        <v>-173557</v>
      </c>
      <c r="EK307" s="873">
        <v>0</v>
      </c>
      <c r="EL307" s="873">
        <v>0</v>
      </c>
      <c r="EM307" s="873">
        <v>0</v>
      </c>
      <c r="EN307" s="873">
        <v>0</v>
      </c>
      <c r="EO307" s="873">
        <v>0</v>
      </c>
      <c r="EP307" s="873">
        <v>0</v>
      </c>
      <c r="EQ307" s="873">
        <v>0</v>
      </c>
      <c r="ER307" s="873">
        <v>0</v>
      </c>
      <c r="ES307" s="873">
        <v>0</v>
      </c>
      <c r="ET307" s="873">
        <v>0</v>
      </c>
      <c r="EU307" s="873">
        <v>0</v>
      </c>
      <c r="EV307" s="873">
        <v>0</v>
      </c>
      <c r="EW307" s="873">
        <v>0</v>
      </c>
      <c r="EX307" s="873">
        <v>0</v>
      </c>
      <c r="EY307" s="873">
        <v>0</v>
      </c>
      <c r="EZ307" s="873">
        <v>6585</v>
      </c>
      <c r="FA307" s="873">
        <v>0</v>
      </c>
      <c r="FB307" s="873">
        <v>6585</v>
      </c>
      <c r="FC307" s="873">
        <v>-5962</v>
      </c>
      <c r="FD307" s="873">
        <v>0</v>
      </c>
      <c r="FE307" s="873">
        <v>-5962</v>
      </c>
      <c r="FF307" s="873">
        <v>0</v>
      </c>
      <c r="FG307" s="873">
        <v>0</v>
      </c>
      <c r="FH307" s="873">
        <v>0</v>
      </c>
      <c r="FI307" s="873">
        <v>-1500</v>
      </c>
      <c r="FJ307" s="873">
        <v>0</v>
      </c>
      <c r="FK307" s="873">
        <v>-1500</v>
      </c>
      <c r="FL307" s="873">
        <v>0</v>
      </c>
      <c r="FM307" s="873">
        <v>0</v>
      </c>
      <c r="FN307" s="873">
        <v>0</v>
      </c>
      <c r="FO307" s="873">
        <v>-66940</v>
      </c>
      <c r="FP307" s="873">
        <v>0</v>
      </c>
      <c r="FQ307" s="873">
        <v>-66940</v>
      </c>
      <c r="FR307" s="873">
        <v>5322</v>
      </c>
      <c r="FS307" s="873">
        <v>0</v>
      </c>
      <c r="FT307" s="873">
        <v>5322</v>
      </c>
      <c r="FU307" s="873">
        <v>-15142</v>
      </c>
      <c r="FV307" s="873">
        <v>0</v>
      </c>
      <c r="FW307" s="873">
        <v>-15142</v>
      </c>
      <c r="FX307" s="873">
        <v>2206</v>
      </c>
      <c r="FY307" s="873">
        <v>0</v>
      </c>
      <c r="FZ307" s="873">
        <v>2206</v>
      </c>
      <c r="GA307" s="873">
        <v>0</v>
      </c>
      <c r="GB307" s="873">
        <v>0</v>
      </c>
      <c r="GC307" s="873">
        <v>0</v>
      </c>
      <c r="GD307" s="873">
        <v>-27865781</v>
      </c>
      <c r="GE307" s="873">
        <v>0</v>
      </c>
      <c r="GF307" s="873">
        <v>-27865781</v>
      </c>
      <c r="GG307" s="873">
        <v>-4666</v>
      </c>
      <c r="GH307" s="873">
        <v>0</v>
      </c>
      <c r="GI307" s="873">
        <v>-4666</v>
      </c>
      <c r="GJ307" s="873">
        <v>-364091</v>
      </c>
      <c r="GK307" s="873">
        <v>0</v>
      </c>
      <c r="GL307" s="873">
        <v>-364091</v>
      </c>
      <c r="GM307" s="873">
        <v>-28309969</v>
      </c>
      <c r="GN307" s="873">
        <v>0</v>
      </c>
      <c r="GO307" s="873">
        <v>-28309969</v>
      </c>
      <c r="GP307" s="873">
        <v>0</v>
      </c>
      <c r="GQ307" s="873">
        <v>0</v>
      </c>
      <c r="GR307" s="873">
        <v>0</v>
      </c>
      <c r="GS307" s="873">
        <v>0</v>
      </c>
      <c r="GT307" s="873">
        <v>0</v>
      </c>
      <c r="GU307" s="873">
        <v>0</v>
      </c>
      <c r="GV307" s="873">
        <v>0</v>
      </c>
      <c r="GW307" s="873">
        <v>0</v>
      </c>
      <c r="GX307" s="873">
        <v>0</v>
      </c>
      <c r="GY307" s="873">
        <v>75473928</v>
      </c>
      <c r="GZ307" s="873">
        <v>0</v>
      </c>
      <c r="HA307" s="873">
        <v>75473928</v>
      </c>
      <c r="HB307" s="873">
        <v>301040</v>
      </c>
      <c r="HC307" s="873">
        <v>0</v>
      </c>
      <c r="HD307" s="873">
        <v>301040</v>
      </c>
      <c r="HE307" s="873">
        <v>-8756126</v>
      </c>
      <c r="HF307" s="873">
        <v>0</v>
      </c>
      <c r="HG307" s="873">
        <v>-8756126</v>
      </c>
      <c r="HH307" s="873">
        <v>-1865095</v>
      </c>
      <c r="HI307" s="873">
        <v>0</v>
      </c>
      <c r="HJ307" s="873">
        <v>-1865095</v>
      </c>
      <c r="HK307" s="873">
        <v>-173557</v>
      </c>
      <c r="HL307" s="873">
        <v>0</v>
      </c>
      <c r="HM307" s="873">
        <v>-173557</v>
      </c>
      <c r="HN307" s="873">
        <v>-28309969</v>
      </c>
      <c r="HO307" s="873">
        <v>0</v>
      </c>
      <c r="HP307" s="873">
        <v>-28309969</v>
      </c>
      <c r="HQ307" s="873">
        <v>0</v>
      </c>
      <c r="HR307" s="873">
        <v>0</v>
      </c>
      <c r="HS307" s="873">
        <v>0</v>
      </c>
      <c r="HT307" s="873">
        <v>-38803707</v>
      </c>
      <c r="HU307" s="873">
        <v>0</v>
      </c>
      <c r="HV307" s="873">
        <v>-38803707</v>
      </c>
      <c r="HW307" s="873">
        <v>36670221</v>
      </c>
      <c r="HX307" s="873">
        <v>0</v>
      </c>
      <c r="HY307" s="873">
        <v>36670221</v>
      </c>
      <c r="HZ307" s="870" t="s">
        <v>695</v>
      </c>
      <c r="IA307" s="870" t="s">
        <v>694</v>
      </c>
      <c r="IB307" s="870" t="s">
        <v>1907</v>
      </c>
      <c r="IC307" s="870" t="s">
        <v>2735</v>
      </c>
      <c r="ID307" s="870" t="s">
        <v>3043</v>
      </c>
    </row>
    <row r="308" spans="1:238" x14ac:dyDescent="0.2">
      <c r="A308" s="870" t="s">
        <v>3070</v>
      </c>
      <c r="B308" s="870" t="s">
        <v>657</v>
      </c>
      <c r="C308" s="870" t="s">
        <v>3059</v>
      </c>
      <c r="D308" s="873">
        <v>105315692</v>
      </c>
      <c r="E308" s="873">
        <v>0</v>
      </c>
      <c r="F308" s="873">
        <v>105315692</v>
      </c>
      <c r="G308" s="873">
        <v>-3197060</v>
      </c>
      <c r="H308" s="873">
        <v>0</v>
      </c>
      <c r="I308" s="873">
        <v>-3197060</v>
      </c>
      <c r="J308" s="873">
        <v>-438881</v>
      </c>
      <c r="K308" s="873">
        <v>0</v>
      </c>
      <c r="L308" s="873">
        <v>-438881</v>
      </c>
      <c r="M308" s="873">
        <v>228236</v>
      </c>
      <c r="N308" s="873">
        <v>0</v>
      </c>
      <c r="O308" s="873">
        <v>228236</v>
      </c>
      <c r="P308" s="873">
        <v>406372</v>
      </c>
      <c r="Q308" s="873">
        <v>0</v>
      </c>
      <c r="R308" s="873">
        <v>406372</v>
      </c>
      <c r="S308" s="873">
        <v>353414</v>
      </c>
      <c r="T308" s="873">
        <v>0</v>
      </c>
      <c r="U308" s="873">
        <v>353414</v>
      </c>
      <c r="V308" s="873">
        <v>549141</v>
      </c>
      <c r="W308" s="873">
        <v>0</v>
      </c>
      <c r="X308" s="873">
        <v>549141</v>
      </c>
      <c r="Y308" s="873">
        <v>-4096403</v>
      </c>
      <c r="Z308" s="873">
        <v>0</v>
      </c>
      <c r="AA308" s="873">
        <v>-4096403</v>
      </c>
      <c r="AB308" s="873">
        <v>0</v>
      </c>
      <c r="AC308" s="873">
        <v>0</v>
      </c>
      <c r="AD308" s="873">
        <v>0</v>
      </c>
      <c r="AE308" s="873">
        <v>-335438</v>
      </c>
      <c r="AF308" s="873">
        <v>0</v>
      </c>
      <c r="AG308" s="873">
        <v>-335438</v>
      </c>
      <c r="AH308" s="873">
        <v>-3900</v>
      </c>
      <c r="AI308" s="873">
        <v>0</v>
      </c>
      <c r="AJ308" s="873">
        <v>-3900</v>
      </c>
      <c r="AK308" s="873">
        <v>0</v>
      </c>
      <c r="AL308" s="873">
        <v>0</v>
      </c>
      <c r="AM308" s="873">
        <v>0</v>
      </c>
      <c r="AN308" s="873">
        <v>-319186</v>
      </c>
      <c r="AO308" s="873">
        <v>0</v>
      </c>
      <c r="AP308" s="873">
        <v>-319186</v>
      </c>
      <c r="AQ308" s="873">
        <v>0</v>
      </c>
      <c r="AR308" s="873">
        <v>0</v>
      </c>
      <c r="AS308" s="873">
        <v>0</v>
      </c>
      <c r="AT308" s="873">
        <v>-12352</v>
      </c>
      <c r="AU308" s="873">
        <v>0</v>
      </c>
      <c r="AV308" s="873">
        <v>-12352</v>
      </c>
      <c r="AW308" s="873">
        <v>0</v>
      </c>
      <c r="AX308" s="873">
        <v>0</v>
      </c>
      <c r="AY308" s="873">
        <v>0</v>
      </c>
      <c r="AZ308" s="873">
        <v>2131121</v>
      </c>
      <c r="BA308" s="873">
        <v>0</v>
      </c>
      <c r="BB308" s="873">
        <v>2131121</v>
      </c>
      <c r="BC308" s="873">
        <v>-70373</v>
      </c>
      <c r="BD308" s="873">
        <v>0</v>
      </c>
      <c r="BE308" s="873">
        <v>-70373</v>
      </c>
      <c r="BF308" s="873">
        <v>-7882601</v>
      </c>
      <c r="BG308" s="873">
        <v>0</v>
      </c>
      <c r="BH308" s="873">
        <v>-7882601</v>
      </c>
      <c r="BI308" s="873">
        <v>61466</v>
      </c>
      <c r="BJ308" s="873">
        <v>0</v>
      </c>
      <c r="BK308" s="873">
        <v>61466</v>
      </c>
      <c r="BL308" s="873">
        <v>0</v>
      </c>
      <c r="BM308" s="873">
        <v>0</v>
      </c>
      <c r="BN308" s="873">
        <v>0</v>
      </c>
      <c r="BO308" s="873">
        <v>0</v>
      </c>
      <c r="BP308" s="873">
        <v>0</v>
      </c>
      <c r="BQ308" s="873">
        <v>0</v>
      </c>
      <c r="BR308" s="873">
        <v>0</v>
      </c>
      <c r="BS308" s="873">
        <v>0</v>
      </c>
      <c r="BT308" s="873">
        <v>0</v>
      </c>
      <c r="BU308" s="873">
        <v>0</v>
      </c>
      <c r="BV308" s="873">
        <v>0</v>
      </c>
      <c r="BW308" s="873">
        <v>0</v>
      </c>
      <c r="BX308" s="873">
        <v>0</v>
      </c>
      <c r="BY308" s="873">
        <v>0</v>
      </c>
      <c r="BZ308" s="873">
        <v>0</v>
      </c>
      <c r="CA308" s="873">
        <v>0</v>
      </c>
      <c r="CB308" s="873">
        <v>0</v>
      </c>
      <c r="CC308" s="873">
        <v>0</v>
      </c>
      <c r="CD308" s="873">
        <v>-10192228</v>
      </c>
      <c r="CE308" s="873">
        <v>0</v>
      </c>
      <c r="CF308" s="873">
        <v>-10192228</v>
      </c>
      <c r="CG308" s="873">
        <v>-336541</v>
      </c>
      <c r="CH308" s="873">
        <v>0</v>
      </c>
      <c r="CI308" s="873">
        <v>-336541</v>
      </c>
      <c r="CJ308" s="873">
        <v>-27337</v>
      </c>
      <c r="CK308" s="873">
        <v>0</v>
      </c>
      <c r="CL308" s="873">
        <v>-27337</v>
      </c>
      <c r="CM308" s="873">
        <v>-4397336</v>
      </c>
      <c r="CN308" s="873">
        <v>0</v>
      </c>
      <c r="CO308" s="873">
        <v>-4397336</v>
      </c>
      <c r="CP308" s="873">
        <v>-43477</v>
      </c>
      <c r="CQ308" s="873">
        <v>0</v>
      </c>
      <c r="CR308" s="873">
        <v>-43477</v>
      </c>
      <c r="CS308" s="873">
        <v>-4804691</v>
      </c>
      <c r="CT308" s="873">
        <v>0</v>
      </c>
      <c r="CU308" s="873">
        <v>-4804691</v>
      </c>
      <c r="CV308" s="873">
        <v>-443962</v>
      </c>
      <c r="CW308" s="873">
        <v>0</v>
      </c>
      <c r="CX308" s="873">
        <v>-443962</v>
      </c>
      <c r="CY308" s="873">
        <v>-3005</v>
      </c>
      <c r="CZ308" s="873">
        <v>0</v>
      </c>
      <c r="DA308" s="873">
        <v>-3005</v>
      </c>
      <c r="DB308" s="873">
        <v>-94480</v>
      </c>
      <c r="DC308" s="873">
        <v>0</v>
      </c>
      <c r="DD308" s="873">
        <v>-94480</v>
      </c>
      <c r="DE308" s="873">
        <v>37638</v>
      </c>
      <c r="DF308" s="873">
        <v>0</v>
      </c>
      <c r="DG308" s="873">
        <v>37638</v>
      </c>
      <c r="DH308" s="873">
        <v>0</v>
      </c>
      <c r="DI308" s="873">
        <v>0</v>
      </c>
      <c r="DJ308" s="873">
        <v>0</v>
      </c>
      <c r="DK308" s="873">
        <v>0</v>
      </c>
      <c r="DL308" s="873">
        <v>0</v>
      </c>
      <c r="DM308" s="873">
        <v>0</v>
      </c>
      <c r="DN308" s="873">
        <v>0</v>
      </c>
      <c r="DO308" s="873">
        <v>0</v>
      </c>
      <c r="DP308" s="873">
        <v>0</v>
      </c>
      <c r="DQ308" s="873">
        <v>0</v>
      </c>
      <c r="DR308" s="873">
        <v>0</v>
      </c>
      <c r="DS308" s="873">
        <v>0</v>
      </c>
      <c r="DT308" s="873">
        <v>-9543</v>
      </c>
      <c r="DU308" s="873">
        <v>0</v>
      </c>
      <c r="DV308" s="873">
        <v>-9543</v>
      </c>
      <c r="DW308" s="873">
        <v>0</v>
      </c>
      <c r="DX308" s="873">
        <v>0</v>
      </c>
      <c r="DY308" s="873">
        <v>0</v>
      </c>
      <c r="DZ308" s="873">
        <v>-84170</v>
      </c>
      <c r="EA308" s="873">
        <v>0</v>
      </c>
      <c r="EB308" s="873">
        <v>-84170</v>
      </c>
      <c r="EC308" s="873">
        <v>731</v>
      </c>
      <c r="ED308" s="873">
        <v>0</v>
      </c>
      <c r="EE308" s="873">
        <v>731</v>
      </c>
      <c r="EF308" s="873">
        <v>0</v>
      </c>
      <c r="EG308" s="873">
        <v>0</v>
      </c>
      <c r="EH308" s="873">
        <v>-596791</v>
      </c>
      <c r="EI308" s="873">
        <v>0</v>
      </c>
      <c r="EJ308" s="873">
        <v>-596791</v>
      </c>
      <c r="EK308" s="873">
        <v>0</v>
      </c>
      <c r="EL308" s="873">
        <v>0</v>
      </c>
      <c r="EM308" s="873">
        <v>0</v>
      </c>
      <c r="EN308" s="873">
        <v>0</v>
      </c>
      <c r="EO308" s="873">
        <v>0</v>
      </c>
      <c r="EP308" s="873">
        <v>0</v>
      </c>
      <c r="EQ308" s="873">
        <v>-63851</v>
      </c>
      <c r="ER308" s="873">
        <v>0</v>
      </c>
      <c r="ES308" s="873">
        <v>-63851</v>
      </c>
      <c r="ET308" s="873">
        <v>0</v>
      </c>
      <c r="EU308" s="873">
        <v>0</v>
      </c>
      <c r="EV308" s="873">
        <v>0</v>
      </c>
      <c r="EW308" s="873">
        <v>0</v>
      </c>
      <c r="EX308" s="873">
        <v>0</v>
      </c>
      <c r="EY308" s="873">
        <v>0</v>
      </c>
      <c r="EZ308" s="873">
        <v>0</v>
      </c>
      <c r="FA308" s="873">
        <v>0</v>
      </c>
      <c r="FB308" s="873">
        <v>0</v>
      </c>
      <c r="FC308" s="873">
        <v>-8907</v>
      </c>
      <c r="FD308" s="873">
        <v>0</v>
      </c>
      <c r="FE308" s="873">
        <v>-8907</v>
      </c>
      <c r="FF308" s="873">
        <v>0</v>
      </c>
      <c r="FG308" s="873">
        <v>0</v>
      </c>
      <c r="FH308" s="873">
        <v>0</v>
      </c>
      <c r="FI308" s="873">
        <v>-1500</v>
      </c>
      <c r="FJ308" s="873">
        <v>0</v>
      </c>
      <c r="FK308" s="873">
        <v>-1500</v>
      </c>
      <c r="FL308" s="873">
        <v>0</v>
      </c>
      <c r="FM308" s="873">
        <v>0</v>
      </c>
      <c r="FN308" s="873">
        <v>0</v>
      </c>
      <c r="FO308" s="873">
        <v>-11962</v>
      </c>
      <c r="FP308" s="873">
        <v>0</v>
      </c>
      <c r="FQ308" s="873">
        <v>-11962</v>
      </c>
      <c r="FR308" s="873">
        <v>0</v>
      </c>
      <c r="FS308" s="873">
        <v>0</v>
      </c>
      <c r="FT308" s="873">
        <v>0</v>
      </c>
      <c r="FU308" s="873">
        <v>-13392</v>
      </c>
      <c r="FV308" s="873">
        <v>0</v>
      </c>
      <c r="FW308" s="873">
        <v>-13392</v>
      </c>
      <c r="FX308" s="873">
        <v>15118</v>
      </c>
      <c r="FY308" s="873">
        <v>0</v>
      </c>
      <c r="FZ308" s="873">
        <v>15118</v>
      </c>
      <c r="GA308" s="873">
        <v>0</v>
      </c>
      <c r="GB308" s="873">
        <v>0</v>
      </c>
      <c r="GC308" s="873">
        <v>0</v>
      </c>
      <c r="GD308" s="873">
        <v>-38920978</v>
      </c>
      <c r="GE308" s="873">
        <v>0</v>
      </c>
      <c r="GF308" s="873">
        <v>-38920978</v>
      </c>
      <c r="GG308" s="873">
        <v>0</v>
      </c>
      <c r="GH308" s="873">
        <v>0</v>
      </c>
      <c r="GI308" s="873">
        <v>0</v>
      </c>
      <c r="GJ308" s="873">
        <v>-667743</v>
      </c>
      <c r="GK308" s="873">
        <v>0</v>
      </c>
      <c r="GL308" s="873">
        <v>-667743</v>
      </c>
      <c r="GM308" s="873">
        <v>-39673215</v>
      </c>
      <c r="GN308" s="873">
        <v>0</v>
      </c>
      <c r="GO308" s="873">
        <v>-39673215</v>
      </c>
      <c r="GP308" s="873">
        <v>-17415</v>
      </c>
      <c r="GQ308" s="873">
        <v>0</v>
      </c>
      <c r="GR308" s="873">
        <v>-17415</v>
      </c>
      <c r="GS308" s="873">
        <v>9488</v>
      </c>
      <c r="GT308" s="873">
        <v>0</v>
      </c>
      <c r="GU308" s="873">
        <v>9488</v>
      </c>
      <c r="GV308" s="873">
        <v>-7927</v>
      </c>
      <c r="GW308" s="873">
        <v>0</v>
      </c>
      <c r="GX308" s="873">
        <v>-7927</v>
      </c>
      <c r="GY308" s="873">
        <v>102118632</v>
      </c>
      <c r="GZ308" s="873">
        <v>0</v>
      </c>
      <c r="HA308" s="873">
        <v>102118632</v>
      </c>
      <c r="HB308" s="873">
        <v>549141</v>
      </c>
      <c r="HC308" s="873">
        <v>0</v>
      </c>
      <c r="HD308" s="873">
        <v>549141</v>
      </c>
      <c r="HE308" s="873">
        <v>-10192228</v>
      </c>
      <c r="HF308" s="873">
        <v>0</v>
      </c>
      <c r="HG308" s="873">
        <v>-10192228</v>
      </c>
      <c r="HH308" s="873">
        <v>-4804691</v>
      </c>
      <c r="HI308" s="873">
        <v>0</v>
      </c>
      <c r="HJ308" s="873">
        <v>-4804691</v>
      </c>
      <c r="HK308" s="873">
        <v>-596791</v>
      </c>
      <c r="HL308" s="873">
        <v>0</v>
      </c>
      <c r="HM308" s="873">
        <v>-596791</v>
      </c>
      <c r="HN308" s="873">
        <v>-39673215</v>
      </c>
      <c r="HO308" s="873">
        <v>0</v>
      </c>
      <c r="HP308" s="873">
        <v>-39673215</v>
      </c>
      <c r="HQ308" s="873">
        <v>-7927</v>
      </c>
      <c r="HR308" s="873">
        <v>0</v>
      </c>
      <c r="HS308" s="873">
        <v>-7927</v>
      </c>
      <c r="HT308" s="873">
        <v>-54725711</v>
      </c>
      <c r="HU308" s="873">
        <v>0</v>
      </c>
      <c r="HV308" s="873">
        <v>-54725711</v>
      </c>
      <c r="HW308" s="873">
        <v>47392921</v>
      </c>
      <c r="HX308" s="873">
        <v>0</v>
      </c>
      <c r="HY308" s="873">
        <v>47392921</v>
      </c>
      <c r="HZ308" s="870" t="s">
        <v>679</v>
      </c>
      <c r="IA308" s="870" t="s">
        <v>691</v>
      </c>
      <c r="IB308" s="870" t="s">
        <v>679</v>
      </c>
      <c r="IC308" s="870" t="s">
        <v>2735</v>
      </c>
      <c r="ID308" s="870" t="s">
        <v>3044</v>
      </c>
    </row>
    <row r="309" spans="1:238" x14ac:dyDescent="0.2">
      <c r="A309" s="870" t="s">
        <v>3069</v>
      </c>
      <c r="B309" s="870" t="s">
        <v>659</v>
      </c>
      <c r="C309" s="870" t="s">
        <v>658</v>
      </c>
      <c r="D309" s="873">
        <v>93158605</v>
      </c>
      <c r="E309" s="873">
        <v>1112761</v>
      </c>
      <c r="F309" s="873">
        <v>94271366</v>
      </c>
      <c r="G309" s="873">
        <v>-4773963</v>
      </c>
      <c r="H309" s="873">
        <v>-15807</v>
      </c>
      <c r="I309" s="873">
        <v>-4789770</v>
      </c>
      <c r="J309" s="873">
        <v>-445057</v>
      </c>
      <c r="K309" s="873">
        <v>0</v>
      </c>
      <c r="L309" s="873">
        <v>-445057</v>
      </c>
      <c r="M309" s="873">
        <v>513367</v>
      </c>
      <c r="N309" s="873">
        <v>0</v>
      </c>
      <c r="O309" s="873">
        <v>513367</v>
      </c>
      <c r="P309" s="873">
        <v>950800</v>
      </c>
      <c r="Q309" s="873">
        <v>0</v>
      </c>
      <c r="R309" s="873">
        <v>950800</v>
      </c>
      <c r="S309" s="873">
        <v>286722</v>
      </c>
      <c r="T309" s="873">
        <v>0</v>
      </c>
      <c r="U309" s="873">
        <v>286722</v>
      </c>
      <c r="V309" s="873">
        <v>1305832</v>
      </c>
      <c r="W309" s="873">
        <v>0</v>
      </c>
      <c r="X309" s="873">
        <v>1305832</v>
      </c>
      <c r="Y309" s="873">
        <v>-10510052</v>
      </c>
      <c r="Z309" s="873">
        <v>-33409</v>
      </c>
      <c r="AA309" s="873">
        <v>-10543461</v>
      </c>
      <c r="AB309" s="873">
        <v>-56792</v>
      </c>
      <c r="AC309" s="873">
        <v>0</v>
      </c>
      <c r="AD309" s="873">
        <v>-56792</v>
      </c>
      <c r="AE309" s="873">
        <v>-393517</v>
      </c>
      <c r="AF309" s="873">
        <v>-342</v>
      </c>
      <c r="AG309" s="873">
        <v>-393859</v>
      </c>
      <c r="AH309" s="873">
        <v>0</v>
      </c>
      <c r="AI309" s="873">
        <v>0</v>
      </c>
      <c r="AJ309" s="873">
        <v>0</v>
      </c>
      <c r="AK309" s="873">
        <v>0</v>
      </c>
      <c r="AL309" s="873">
        <v>0</v>
      </c>
      <c r="AM309" s="873">
        <v>0</v>
      </c>
      <c r="AN309" s="873">
        <v>0</v>
      </c>
      <c r="AO309" s="873">
        <v>0</v>
      </c>
      <c r="AP309" s="873">
        <v>0</v>
      </c>
      <c r="AQ309" s="873">
        <v>0</v>
      </c>
      <c r="AR309" s="873">
        <v>0</v>
      </c>
      <c r="AS309" s="873">
        <v>0</v>
      </c>
      <c r="AT309" s="873">
        <v>-393517</v>
      </c>
      <c r="AU309" s="873">
        <v>-342</v>
      </c>
      <c r="AV309" s="873">
        <v>-393859</v>
      </c>
      <c r="AW309" s="873">
        <v>-17291</v>
      </c>
      <c r="AX309" s="873">
        <v>0</v>
      </c>
      <c r="AY309" s="873">
        <v>-17291</v>
      </c>
      <c r="AZ309" s="873">
        <v>1633571</v>
      </c>
      <c r="BA309" s="873">
        <v>25976</v>
      </c>
      <c r="BB309" s="873">
        <v>1659547</v>
      </c>
      <c r="BC309" s="873">
        <v>-92038</v>
      </c>
      <c r="BD309" s="873">
        <v>-433</v>
      </c>
      <c r="BE309" s="873">
        <v>-92471</v>
      </c>
      <c r="BF309" s="873">
        <v>-5881201</v>
      </c>
      <c r="BG309" s="873">
        <v>-104653</v>
      </c>
      <c r="BH309" s="873">
        <v>-5985854</v>
      </c>
      <c r="BI309" s="873">
        <v>19507</v>
      </c>
      <c r="BJ309" s="873">
        <v>0</v>
      </c>
      <c r="BK309" s="873">
        <v>19507</v>
      </c>
      <c r="BL309" s="873">
        <v>-27464</v>
      </c>
      <c r="BM309" s="873">
        <v>0</v>
      </c>
      <c r="BN309" s="873">
        <v>-27464</v>
      </c>
      <c r="BO309" s="873">
        <v>0</v>
      </c>
      <c r="BP309" s="873">
        <v>0</v>
      </c>
      <c r="BQ309" s="873">
        <v>0</v>
      </c>
      <c r="BR309" s="873">
        <v>0</v>
      </c>
      <c r="BS309" s="873">
        <v>0</v>
      </c>
      <c r="BT309" s="873">
        <v>0</v>
      </c>
      <c r="BU309" s="873">
        <v>0</v>
      </c>
      <c r="BV309" s="873">
        <v>0</v>
      </c>
      <c r="BW309" s="873">
        <v>0</v>
      </c>
      <c r="BX309" s="873">
        <v>0</v>
      </c>
      <c r="BY309" s="873">
        <v>0</v>
      </c>
      <c r="BZ309" s="873">
        <v>0</v>
      </c>
      <c r="CA309" s="873">
        <v>0</v>
      </c>
      <c r="CB309" s="873">
        <v>0</v>
      </c>
      <c r="CC309" s="873">
        <v>0</v>
      </c>
      <c r="CD309" s="873">
        <v>-15251194</v>
      </c>
      <c r="CE309" s="873">
        <v>-112861</v>
      </c>
      <c r="CF309" s="873">
        <v>-15364055</v>
      </c>
      <c r="CG309" s="873">
        <v>-14665</v>
      </c>
      <c r="CH309" s="873">
        <v>0</v>
      </c>
      <c r="CI309" s="873">
        <v>-14665</v>
      </c>
      <c r="CJ309" s="873">
        <v>-750</v>
      </c>
      <c r="CK309" s="873">
        <v>0</v>
      </c>
      <c r="CL309" s="873">
        <v>-750</v>
      </c>
      <c r="CM309" s="873">
        <v>-3977286</v>
      </c>
      <c r="CN309" s="873">
        <v>-124063</v>
      </c>
      <c r="CO309" s="873">
        <v>-4101349</v>
      </c>
      <c r="CP309" s="873">
        <v>214487</v>
      </c>
      <c r="CQ309" s="873">
        <v>2424</v>
      </c>
      <c r="CR309" s="873">
        <v>216911</v>
      </c>
      <c r="CS309" s="873">
        <v>-3778214</v>
      </c>
      <c r="CT309" s="873">
        <v>-121639</v>
      </c>
      <c r="CU309" s="873">
        <v>-3899853</v>
      </c>
      <c r="CV309" s="873">
        <v>-673897</v>
      </c>
      <c r="CW309" s="873">
        <v>-5683</v>
      </c>
      <c r="CX309" s="873">
        <v>-679580</v>
      </c>
      <c r="CY309" s="873">
        <v>1018</v>
      </c>
      <c r="CZ309" s="873">
        <v>0</v>
      </c>
      <c r="DA309" s="873">
        <v>1018</v>
      </c>
      <c r="DB309" s="873">
        <v>-99105</v>
      </c>
      <c r="DC309" s="873">
        <v>0</v>
      </c>
      <c r="DD309" s="873">
        <v>-99105</v>
      </c>
      <c r="DE309" s="873">
        <v>5757</v>
      </c>
      <c r="DF309" s="873">
        <v>0</v>
      </c>
      <c r="DG309" s="873">
        <v>5757</v>
      </c>
      <c r="DH309" s="873">
        <v>-6866</v>
      </c>
      <c r="DI309" s="873">
        <v>0</v>
      </c>
      <c r="DJ309" s="873">
        <v>-6866</v>
      </c>
      <c r="DK309" s="873">
        <v>0</v>
      </c>
      <c r="DL309" s="873">
        <v>0</v>
      </c>
      <c r="DM309" s="873">
        <v>0</v>
      </c>
      <c r="DN309" s="873">
        <v>0</v>
      </c>
      <c r="DO309" s="873">
        <v>0</v>
      </c>
      <c r="DP309" s="873">
        <v>0</v>
      </c>
      <c r="DQ309" s="873">
        <v>0</v>
      </c>
      <c r="DR309" s="873">
        <v>0</v>
      </c>
      <c r="DS309" s="873">
        <v>0</v>
      </c>
      <c r="DT309" s="873">
        <v>0</v>
      </c>
      <c r="DU309" s="873">
        <v>0</v>
      </c>
      <c r="DV309" s="873">
        <v>0</v>
      </c>
      <c r="DW309" s="873">
        <v>0</v>
      </c>
      <c r="DX309" s="873">
        <v>0</v>
      </c>
      <c r="DY309" s="873">
        <v>0</v>
      </c>
      <c r="DZ309" s="873">
        <v>0</v>
      </c>
      <c r="EA309" s="873">
        <v>0</v>
      </c>
      <c r="EB309" s="873">
        <v>0</v>
      </c>
      <c r="EC309" s="873">
        <v>0</v>
      </c>
      <c r="ED309" s="873">
        <v>0</v>
      </c>
      <c r="EE309" s="873">
        <v>0</v>
      </c>
      <c r="EF309" s="873">
        <v>0</v>
      </c>
      <c r="EG309" s="873">
        <v>0</v>
      </c>
      <c r="EH309" s="873">
        <v>-773093</v>
      </c>
      <c r="EI309" s="873">
        <v>-5683</v>
      </c>
      <c r="EJ309" s="873">
        <v>-778776</v>
      </c>
      <c r="EK309" s="873">
        <v>0</v>
      </c>
      <c r="EL309" s="873">
        <v>0</v>
      </c>
      <c r="EM309" s="873">
        <v>0</v>
      </c>
      <c r="EN309" s="873">
        <v>0</v>
      </c>
      <c r="EO309" s="873">
        <v>0</v>
      </c>
      <c r="EP309" s="873">
        <v>0</v>
      </c>
      <c r="EQ309" s="873">
        <v>-42785</v>
      </c>
      <c r="ER309" s="873">
        <v>0</v>
      </c>
      <c r="ES309" s="873">
        <v>-42785</v>
      </c>
      <c r="ET309" s="873">
        <v>0</v>
      </c>
      <c r="EU309" s="873">
        <v>0</v>
      </c>
      <c r="EV309" s="873">
        <v>0</v>
      </c>
      <c r="EW309" s="873">
        <v>0</v>
      </c>
      <c r="EX309" s="873">
        <v>0</v>
      </c>
      <c r="EY309" s="873">
        <v>0</v>
      </c>
      <c r="EZ309" s="873">
        <v>0</v>
      </c>
      <c r="FA309" s="873">
        <v>0</v>
      </c>
      <c r="FB309" s="873">
        <v>0</v>
      </c>
      <c r="FC309" s="873">
        <v>0</v>
      </c>
      <c r="FD309" s="873">
        <v>0</v>
      </c>
      <c r="FE309" s="873">
        <v>0</v>
      </c>
      <c r="FF309" s="873">
        <v>0</v>
      </c>
      <c r="FG309" s="873">
        <v>0</v>
      </c>
      <c r="FH309" s="873">
        <v>0</v>
      </c>
      <c r="FI309" s="873">
        <v>-958</v>
      </c>
      <c r="FJ309" s="873">
        <v>0</v>
      </c>
      <c r="FK309" s="873">
        <v>-958</v>
      </c>
      <c r="FL309" s="873">
        <v>0</v>
      </c>
      <c r="FM309" s="873">
        <v>0</v>
      </c>
      <c r="FN309" s="873">
        <v>0</v>
      </c>
      <c r="FO309" s="873">
        <v>-11666</v>
      </c>
      <c r="FP309" s="873">
        <v>0</v>
      </c>
      <c r="FQ309" s="873">
        <v>-11666</v>
      </c>
      <c r="FR309" s="873">
        <v>0</v>
      </c>
      <c r="FS309" s="873">
        <v>0</v>
      </c>
      <c r="FT309" s="873">
        <v>0</v>
      </c>
      <c r="FU309" s="873">
        <v>-8000</v>
      </c>
      <c r="FV309" s="873">
        <v>0</v>
      </c>
      <c r="FW309" s="873">
        <v>-8000</v>
      </c>
      <c r="FX309" s="873">
        <v>68401</v>
      </c>
      <c r="FY309" s="873">
        <v>0</v>
      </c>
      <c r="FZ309" s="873">
        <v>68401</v>
      </c>
      <c r="GA309" s="873">
        <v>1342</v>
      </c>
      <c r="GB309" s="873">
        <v>0</v>
      </c>
      <c r="GC309" s="873">
        <v>1342</v>
      </c>
      <c r="GD309" s="873">
        <v>-35319745</v>
      </c>
      <c r="GE309" s="873">
        <v>-14321</v>
      </c>
      <c r="GF309" s="873">
        <v>-35334066</v>
      </c>
      <c r="GG309" s="873">
        <v>0</v>
      </c>
      <c r="GH309" s="873">
        <v>0</v>
      </c>
      <c r="GI309" s="873">
        <v>0</v>
      </c>
      <c r="GJ309" s="873">
        <v>-463558</v>
      </c>
      <c r="GK309" s="873">
        <v>0</v>
      </c>
      <c r="GL309" s="873">
        <v>-463558</v>
      </c>
      <c r="GM309" s="873">
        <v>-35776969</v>
      </c>
      <c r="GN309" s="873">
        <v>-14321</v>
      </c>
      <c r="GO309" s="873">
        <v>-35791290</v>
      </c>
      <c r="GP309" s="873">
        <v>0</v>
      </c>
      <c r="GQ309" s="873">
        <v>0</v>
      </c>
      <c r="GR309" s="873">
        <v>0</v>
      </c>
      <c r="GS309" s="873">
        <v>0</v>
      </c>
      <c r="GT309" s="873">
        <v>0</v>
      </c>
      <c r="GU309" s="873">
        <v>0</v>
      </c>
      <c r="GV309" s="873">
        <v>0</v>
      </c>
      <c r="GW309" s="873">
        <v>0</v>
      </c>
      <c r="GX309" s="873">
        <v>0</v>
      </c>
      <c r="GY309" s="873">
        <v>88384642</v>
      </c>
      <c r="GZ309" s="873">
        <v>1096954</v>
      </c>
      <c r="HA309" s="873">
        <v>89481596</v>
      </c>
      <c r="HB309" s="873">
        <v>1305832</v>
      </c>
      <c r="HC309" s="873">
        <v>0</v>
      </c>
      <c r="HD309" s="873">
        <v>1305832</v>
      </c>
      <c r="HE309" s="873">
        <v>-15251194</v>
      </c>
      <c r="HF309" s="873">
        <v>-112861</v>
      </c>
      <c r="HG309" s="873">
        <v>-15364055</v>
      </c>
      <c r="HH309" s="873">
        <v>-3778214</v>
      </c>
      <c r="HI309" s="873">
        <v>-121639</v>
      </c>
      <c r="HJ309" s="873">
        <v>-3899853</v>
      </c>
      <c r="HK309" s="873">
        <v>-773093</v>
      </c>
      <c r="HL309" s="873">
        <v>-5683</v>
      </c>
      <c r="HM309" s="873">
        <v>-778776</v>
      </c>
      <c r="HN309" s="873">
        <v>-35776969</v>
      </c>
      <c r="HO309" s="873">
        <v>-14321</v>
      </c>
      <c r="HP309" s="873">
        <v>-35791290</v>
      </c>
      <c r="HQ309" s="873">
        <v>0</v>
      </c>
      <c r="HR309" s="873">
        <v>0</v>
      </c>
      <c r="HS309" s="873">
        <v>0</v>
      </c>
      <c r="HT309" s="873">
        <v>-54273638</v>
      </c>
      <c r="HU309" s="873">
        <v>-254504</v>
      </c>
      <c r="HV309" s="873">
        <v>-54528142</v>
      </c>
      <c r="HW309" s="873">
        <v>34111004</v>
      </c>
      <c r="HX309" s="873">
        <v>842450</v>
      </c>
      <c r="HY309" s="873">
        <v>34953454</v>
      </c>
      <c r="HZ309" s="870" t="s">
        <v>690</v>
      </c>
      <c r="IA309" s="870" t="s">
        <v>693</v>
      </c>
      <c r="IB309" s="870" t="s">
        <v>1909</v>
      </c>
      <c r="IC309" s="870" t="s">
        <v>2738</v>
      </c>
      <c r="ID309" s="870" t="s">
        <v>3045</v>
      </c>
    </row>
    <row r="310" spans="1:238" x14ac:dyDescent="0.2">
      <c r="A310" s="870" t="s">
        <v>3070</v>
      </c>
      <c r="B310" s="870" t="s">
        <v>661</v>
      </c>
      <c r="C310" s="870" t="s">
        <v>660</v>
      </c>
      <c r="D310" s="873">
        <v>56722780</v>
      </c>
      <c r="E310" s="873">
        <v>0</v>
      </c>
      <c r="F310" s="873">
        <v>56722780</v>
      </c>
      <c r="G310" s="873">
        <v>-1399963</v>
      </c>
      <c r="H310" s="873">
        <v>0</v>
      </c>
      <c r="I310" s="873">
        <v>-1399963</v>
      </c>
      <c r="J310" s="873">
        <v>-118830</v>
      </c>
      <c r="K310" s="873">
        <v>0</v>
      </c>
      <c r="L310" s="873">
        <v>-118830</v>
      </c>
      <c r="M310" s="873">
        <v>209252</v>
      </c>
      <c r="N310" s="873">
        <v>0</v>
      </c>
      <c r="O310" s="873">
        <v>209252</v>
      </c>
      <c r="P310" s="873">
        <v>148197</v>
      </c>
      <c r="Q310" s="873">
        <v>0</v>
      </c>
      <c r="R310" s="873">
        <v>148197</v>
      </c>
      <c r="S310" s="873">
        <v>38848</v>
      </c>
      <c r="T310" s="873">
        <v>0</v>
      </c>
      <c r="U310" s="873">
        <v>38848</v>
      </c>
      <c r="V310" s="873">
        <v>277467</v>
      </c>
      <c r="W310" s="873">
        <v>0</v>
      </c>
      <c r="X310" s="873">
        <v>277467</v>
      </c>
      <c r="Y310" s="873">
        <v>-2430774</v>
      </c>
      <c r="Z310" s="873">
        <v>0</v>
      </c>
      <c r="AA310" s="873">
        <v>-2430774</v>
      </c>
      <c r="AB310" s="873">
        <v>0</v>
      </c>
      <c r="AC310" s="873">
        <v>0</v>
      </c>
      <c r="AD310" s="873">
        <v>0</v>
      </c>
      <c r="AE310" s="873">
        <v>-63144</v>
      </c>
      <c r="AF310" s="873">
        <v>0</v>
      </c>
      <c r="AG310" s="873">
        <v>-63144</v>
      </c>
      <c r="AH310" s="873">
        <v>-431</v>
      </c>
      <c r="AI310" s="873">
        <v>0</v>
      </c>
      <c r="AJ310" s="873">
        <v>-431</v>
      </c>
      <c r="AK310" s="873">
        <v>0</v>
      </c>
      <c r="AL310" s="873">
        <v>0</v>
      </c>
      <c r="AM310" s="873">
        <v>0</v>
      </c>
      <c r="AN310" s="873">
        <v>-8693</v>
      </c>
      <c r="AO310" s="873">
        <v>0</v>
      </c>
      <c r="AP310" s="873">
        <v>-8693</v>
      </c>
      <c r="AQ310" s="873">
        <v>0</v>
      </c>
      <c r="AR310" s="873">
        <v>0</v>
      </c>
      <c r="AS310" s="873">
        <v>0</v>
      </c>
      <c r="AT310" s="873">
        <v>-54020</v>
      </c>
      <c r="AU310" s="873">
        <v>0</v>
      </c>
      <c r="AV310" s="873">
        <v>-54020</v>
      </c>
      <c r="AW310" s="873">
        <v>0</v>
      </c>
      <c r="AX310" s="873">
        <v>0</v>
      </c>
      <c r="AY310" s="873">
        <v>0</v>
      </c>
      <c r="AZ310" s="873">
        <v>1150552</v>
      </c>
      <c r="BA310" s="873">
        <v>0</v>
      </c>
      <c r="BB310" s="873">
        <v>1150552</v>
      </c>
      <c r="BC310" s="873">
        <v>-28645</v>
      </c>
      <c r="BD310" s="873">
        <v>0</v>
      </c>
      <c r="BE310" s="873">
        <v>-28645</v>
      </c>
      <c r="BF310" s="873">
        <v>-3921444</v>
      </c>
      <c r="BG310" s="873">
        <v>0</v>
      </c>
      <c r="BH310" s="873">
        <v>-3921444</v>
      </c>
      <c r="BI310" s="873">
        <v>16341</v>
      </c>
      <c r="BJ310" s="873">
        <v>0</v>
      </c>
      <c r="BK310" s="873">
        <v>16341</v>
      </c>
      <c r="BL310" s="873">
        <v>0</v>
      </c>
      <c r="BM310" s="873">
        <v>0</v>
      </c>
      <c r="BN310" s="873">
        <v>0</v>
      </c>
      <c r="BO310" s="873">
        <v>0</v>
      </c>
      <c r="BP310" s="873">
        <v>0</v>
      </c>
      <c r="BQ310" s="873">
        <v>0</v>
      </c>
      <c r="BR310" s="873">
        <v>-1024</v>
      </c>
      <c r="BS310" s="873">
        <v>0</v>
      </c>
      <c r="BT310" s="873">
        <v>-1024</v>
      </c>
      <c r="BU310" s="873">
        <v>0</v>
      </c>
      <c r="BV310" s="873">
        <v>0</v>
      </c>
      <c r="BW310" s="873">
        <v>0</v>
      </c>
      <c r="BX310" s="873">
        <v>0</v>
      </c>
      <c r="BY310" s="873">
        <v>0</v>
      </c>
      <c r="BZ310" s="873">
        <v>0</v>
      </c>
      <c r="CA310" s="873">
        <v>0</v>
      </c>
      <c r="CB310" s="873">
        <v>0</v>
      </c>
      <c r="CC310" s="873">
        <v>0</v>
      </c>
      <c r="CD310" s="873">
        <v>-5278138</v>
      </c>
      <c r="CE310" s="873">
        <v>0</v>
      </c>
      <c r="CF310" s="873">
        <v>-5278138</v>
      </c>
      <c r="CG310" s="873">
        <v>0</v>
      </c>
      <c r="CH310" s="873">
        <v>0</v>
      </c>
      <c r="CI310" s="873">
        <v>0</v>
      </c>
      <c r="CJ310" s="873">
        <v>-460</v>
      </c>
      <c r="CK310" s="873">
        <v>0</v>
      </c>
      <c r="CL310" s="873">
        <v>-460</v>
      </c>
      <c r="CM310" s="873">
        <v>-2028299</v>
      </c>
      <c r="CN310" s="873">
        <v>0</v>
      </c>
      <c r="CO310" s="873">
        <v>-2028299</v>
      </c>
      <c r="CP310" s="873">
        <v>-30562</v>
      </c>
      <c r="CQ310" s="873">
        <v>0</v>
      </c>
      <c r="CR310" s="873">
        <v>-30562</v>
      </c>
      <c r="CS310" s="873">
        <v>-2059321</v>
      </c>
      <c r="CT310" s="873">
        <v>0</v>
      </c>
      <c r="CU310" s="873">
        <v>-2059321</v>
      </c>
      <c r="CV310" s="873">
        <v>-446436</v>
      </c>
      <c r="CW310" s="873">
        <v>0</v>
      </c>
      <c r="CX310" s="873">
        <v>-446436</v>
      </c>
      <c r="CY310" s="873">
        <v>-10775</v>
      </c>
      <c r="CZ310" s="873">
        <v>0</v>
      </c>
      <c r="DA310" s="873">
        <v>-10775</v>
      </c>
      <c r="DB310" s="873">
        <v>-85007</v>
      </c>
      <c r="DC310" s="873">
        <v>0</v>
      </c>
      <c r="DD310" s="873">
        <v>-85007</v>
      </c>
      <c r="DE310" s="873">
        <v>0</v>
      </c>
      <c r="DF310" s="873">
        <v>0</v>
      </c>
      <c r="DG310" s="873">
        <v>0</v>
      </c>
      <c r="DH310" s="873">
        <v>0</v>
      </c>
      <c r="DI310" s="873">
        <v>0</v>
      </c>
      <c r="DJ310" s="873">
        <v>0</v>
      </c>
      <c r="DK310" s="873">
        <v>0</v>
      </c>
      <c r="DL310" s="873">
        <v>0</v>
      </c>
      <c r="DM310" s="873">
        <v>0</v>
      </c>
      <c r="DN310" s="873">
        <v>0</v>
      </c>
      <c r="DO310" s="873">
        <v>0</v>
      </c>
      <c r="DP310" s="873">
        <v>0</v>
      </c>
      <c r="DQ310" s="873">
        <v>0</v>
      </c>
      <c r="DR310" s="873">
        <v>0</v>
      </c>
      <c r="DS310" s="873">
        <v>0</v>
      </c>
      <c r="DT310" s="873">
        <v>0</v>
      </c>
      <c r="DU310" s="873">
        <v>0</v>
      </c>
      <c r="DV310" s="873">
        <v>0</v>
      </c>
      <c r="DW310" s="873">
        <v>0</v>
      </c>
      <c r="DX310" s="873">
        <v>0</v>
      </c>
      <c r="DY310" s="873">
        <v>0</v>
      </c>
      <c r="DZ310" s="873">
        <v>-147625</v>
      </c>
      <c r="EA310" s="873">
        <v>0</v>
      </c>
      <c r="EB310" s="873">
        <v>-147625</v>
      </c>
      <c r="EC310" s="873">
        <v>-9080</v>
      </c>
      <c r="ED310" s="873">
        <v>0</v>
      </c>
      <c r="EE310" s="873">
        <v>-9080</v>
      </c>
      <c r="EF310" s="873">
        <v>0</v>
      </c>
      <c r="EG310" s="873">
        <v>0</v>
      </c>
      <c r="EH310" s="873">
        <v>-698923</v>
      </c>
      <c r="EI310" s="873">
        <v>0</v>
      </c>
      <c r="EJ310" s="873">
        <v>-698923</v>
      </c>
      <c r="EK310" s="873">
        <v>0</v>
      </c>
      <c r="EL310" s="873">
        <v>0</v>
      </c>
      <c r="EM310" s="873">
        <v>0</v>
      </c>
      <c r="EN310" s="873">
        <v>0</v>
      </c>
      <c r="EO310" s="873">
        <v>0</v>
      </c>
      <c r="EP310" s="873">
        <v>0</v>
      </c>
      <c r="EQ310" s="873">
        <v>307</v>
      </c>
      <c r="ER310" s="873">
        <v>0</v>
      </c>
      <c r="ES310" s="873">
        <v>307</v>
      </c>
      <c r="ET310" s="873">
        <v>0</v>
      </c>
      <c r="EU310" s="873">
        <v>0</v>
      </c>
      <c r="EV310" s="873">
        <v>0</v>
      </c>
      <c r="EW310" s="873">
        <v>0</v>
      </c>
      <c r="EX310" s="873">
        <v>0</v>
      </c>
      <c r="EY310" s="873">
        <v>0</v>
      </c>
      <c r="EZ310" s="873">
        <v>0</v>
      </c>
      <c r="FA310" s="873">
        <v>0</v>
      </c>
      <c r="FB310" s="873">
        <v>0</v>
      </c>
      <c r="FC310" s="873">
        <v>-1024</v>
      </c>
      <c r="FD310" s="873">
        <v>0</v>
      </c>
      <c r="FE310" s="873">
        <v>-1024</v>
      </c>
      <c r="FF310" s="873">
        <v>0</v>
      </c>
      <c r="FG310" s="873">
        <v>0</v>
      </c>
      <c r="FH310" s="873">
        <v>0</v>
      </c>
      <c r="FI310" s="873">
        <v>0</v>
      </c>
      <c r="FJ310" s="873">
        <v>0</v>
      </c>
      <c r="FK310" s="873">
        <v>0</v>
      </c>
      <c r="FL310" s="873">
        <v>0</v>
      </c>
      <c r="FM310" s="873">
        <v>0</v>
      </c>
      <c r="FN310" s="873">
        <v>0</v>
      </c>
      <c r="FO310" s="873">
        <v>-9744</v>
      </c>
      <c r="FP310" s="873">
        <v>0</v>
      </c>
      <c r="FQ310" s="873">
        <v>-9744</v>
      </c>
      <c r="FR310" s="873">
        <v>1044</v>
      </c>
      <c r="FS310" s="873">
        <v>0</v>
      </c>
      <c r="FT310" s="873">
        <v>1044</v>
      </c>
      <c r="FU310" s="873">
        <v>-6583</v>
      </c>
      <c r="FV310" s="873">
        <v>0</v>
      </c>
      <c r="FW310" s="873">
        <v>-6583</v>
      </c>
      <c r="FX310" s="873">
        <v>-1572</v>
      </c>
      <c r="FY310" s="873">
        <v>0</v>
      </c>
      <c r="FZ310" s="873">
        <v>-1572</v>
      </c>
      <c r="GA310" s="873">
        <v>0</v>
      </c>
      <c r="GB310" s="873">
        <v>0</v>
      </c>
      <c r="GC310" s="873">
        <v>0</v>
      </c>
      <c r="GD310" s="873">
        <v>-19057349</v>
      </c>
      <c r="GE310" s="873">
        <v>0</v>
      </c>
      <c r="GF310" s="873">
        <v>-19057349</v>
      </c>
      <c r="GG310" s="873">
        <v>-80588</v>
      </c>
      <c r="GH310" s="873">
        <v>0</v>
      </c>
      <c r="GI310" s="873">
        <v>-80588</v>
      </c>
      <c r="GJ310" s="873">
        <v>-337351</v>
      </c>
      <c r="GK310" s="873">
        <v>0</v>
      </c>
      <c r="GL310" s="873">
        <v>-337351</v>
      </c>
      <c r="GM310" s="873">
        <v>-19492860</v>
      </c>
      <c r="GN310" s="873">
        <v>0</v>
      </c>
      <c r="GO310" s="873">
        <v>-19492860</v>
      </c>
      <c r="GP310" s="873">
        <v>0</v>
      </c>
      <c r="GQ310" s="873">
        <v>0</v>
      </c>
      <c r="GR310" s="873">
        <v>0</v>
      </c>
      <c r="GS310" s="873">
        <v>0</v>
      </c>
      <c r="GT310" s="873">
        <v>0</v>
      </c>
      <c r="GU310" s="873">
        <v>0</v>
      </c>
      <c r="GV310" s="873">
        <v>0</v>
      </c>
      <c r="GW310" s="873">
        <v>0</v>
      </c>
      <c r="GX310" s="873">
        <v>0</v>
      </c>
      <c r="GY310" s="873">
        <v>55322817</v>
      </c>
      <c r="GZ310" s="873">
        <v>0</v>
      </c>
      <c r="HA310" s="873">
        <v>55322817</v>
      </c>
      <c r="HB310" s="873">
        <v>277467</v>
      </c>
      <c r="HC310" s="873">
        <v>0</v>
      </c>
      <c r="HD310" s="873">
        <v>277467</v>
      </c>
      <c r="HE310" s="873">
        <v>-5278138</v>
      </c>
      <c r="HF310" s="873">
        <v>0</v>
      </c>
      <c r="HG310" s="873">
        <v>-5278138</v>
      </c>
      <c r="HH310" s="873">
        <v>-2059321</v>
      </c>
      <c r="HI310" s="873">
        <v>0</v>
      </c>
      <c r="HJ310" s="873">
        <v>-2059321</v>
      </c>
      <c r="HK310" s="873">
        <v>-698923</v>
      </c>
      <c r="HL310" s="873">
        <v>0</v>
      </c>
      <c r="HM310" s="873">
        <v>-698923</v>
      </c>
      <c r="HN310" s="873">
        <v>-19492860</v>
      </c>
      <c r="HO310" s="873">
        <v>0</v>
      </c>
      <c r="HP310" s="873">
        <v>-19492860</v>
      </c>
      <c r="HQ310" s="873">
        <v>0</v>
      </c>
      <c r="HR310" s="873">
        <v>0</v>
      </c>
      <c r="HS310" s="873">
        <v>0</v>
      </c>
      <c r="HT310" s="873">
        <v>-27251775</v>
      </c>
      <c r="HU310" s="873">
        <v>0</v>
      </c>
      <c r="HV310" s="873">
        <v>-27251775</v>
      </c>
      <c r="HW310" s="873">
        <v>28071042</v>
      </c>
      <c r="HX310" s="873">
        <v>0</v>
      </c>
      <c r="HY310" s="873">
        <v>28071042</v>
      </c>
      <c r="HZ310" s="870" t="s">
        <v>692</v>
      </c>
      <c r="IA310" s="870" t="s">
        <v>687</v>
      </c>
      <c r="IB310" s="870" t="s">
        <v>1907</v>
      </c>
      <c r="IC310" s="870" t="s">
        <v>2735</v>
      </c>
      <c r="ID310" s="870" t="s">
        <v>3046</v>
      </c>
    </row>
    <row r="311" spans="1:238" x14ac:dyDescent="0.2">
      <c r="A311" s="870" t="s">
        <v>3070</v>
      </c>
      <c r="B311" s="870" t="s">
        <v>663</v>
      </c>
      <c r="C311" s="870" t="s">
        <v>662</v>
      </c>
      <c r="D311" s="873">
        <v>89003820</v>
      </c>
      <c r="E311" s="873">
        <v>0</v>
      </c>
      <c r="F311" s="873">
        <v>89003820</v>
      </c>
      <c r="G311" s="873">
        <v>-3171655</v>
      </c>
      <c r="H311" s="873">
        <v>0</v>
      </c>
      <c r="I311" s="873">
        <v>-3171655</v>
      </c>
      <c r="J311" s="873">
        <v>-507086</v>
      </c>
      <c r="K311" s="873">
        <v>0</v>
      </c>
      <c r="L311" s="873">
        <v>-507086</v>
      </c>
      <c r="M311" s="873">
        <v>988612</v>
      </c>
      <c r="N311" s="873">
        <v>0</v>
      </c>
      <c r="O311" s="873">
        <v>988612</v>
      </c>
      <c r="P311" s="873">
        <v>40828</v>
      </c>
      <c r="Q311" s="873">
        <v>0</v>
      </c>
      <c r="R311" s="873">
        <v>40828</v>
      </c>
      <c r="S311" s="873">
        <v>63235</v>
      </c>
      <c r="T311" s="873">
        <v>0</v>
      </c>
      <c r="U311" s="873">
        <v>63235</v>
      </c>
      <c r="V311" s="873">
        <v>585589</v>
      </c>
      <c r="W311" s="873">
        <v>0</v>
      </c>
      <c r="X311" s="873">
        <v>585589</v>
      </c>
      <c r="Y311" s="873">
        <v>-3738559</v>
      </c>
      <c r="Z311" s="873">
        <v>0</v>
      </c>
      <c r="AA311" s="873">
        <v>-3738559</v>
      </c>
      <c r="AB311" s="873">
        <v>-15003</v>
      </c>
      <c r="AC311" s="873">
        <v>0</v>
      </c>
      <c r="AD311" s="873">
        <v>-15003</v>
      </c>
      <c r="AE311" s="873">
        <v>-205656</v>
      </c>
      <c r="AF311" s="873">
        <v>0</v>
      </c>
      <c r="AG311" s="873">
        <v>-205656</v>
      </c>
      <c r="AH311" s="873">
        <v>0</v>
      </c>
      <c r="AI311" s="873">
        <v>0</v>
      </c>
      <c r="AJ311" s="873">
        <v>0</v>
      </c>
      <c r="AK311" s="873">
        <v>0</v>
      </c>
      <c r="AL311" s="873">
        <v>0</v>
      </c>
      <c r="AM311" s="873">
        <v>0</v>
      </c>
      <c r="AN311" s="873">
        <v>-7068</v>
      </c>
      <c r="AO311" s="873">
        <v>0</v>
      </c>
      <c r="AP311" s="873">
        <v>-7068</v>
      </c>
      <c r="AQ311" s="873">
        <v>-2270</v>
      </c>
      <c r="AR311" s="873">
        <v>0</v>
      </c>
      <c r="AS311" s="873">
        <v>-2270</v>
      </c>
      <c r="AT311" s="873">
        <v>-198588</v>
      </c>
      <c r="AU311" s="873">
        <v>0</v>
      </c>
      <c r="AV311" s="873">
        <v>-198588</v>
      </c>
      <c r="AW311" s="873">
        <v>2675</v>
      </c>
      <c r="AX311" s="873">
        <v>0</v>
      </c>
      <c r="AY311" s="873">
        <v>2675</v>
      </c>
      <c r="AZ311" s="873">
        <v>1802572</v>
      </c>
      <c r="BA311" s="873">
        <v>0</v>
      </c>
      <c r="BB311" s="873">
        <v>1802572</v>
      </c>
      <c r="BC311" s="873">
        <v>65150</v>
      </c>
      <c r="BD311" s="873">
        <v>0</v>
      </c>
      <c r="BE311" s="873">
        <v>65150</v>
      </c>
      <c r="BF311" s="873">
        <v>-7404823</v>
      </c>
      <c r="BG311" s="873">
        <v>0</v>
      </c>
      <c r="BH311" s="873">
        <v>-7404823</v>
      </c>
      <c r="BI311" s="873">
        <v>-23328</v>
      </c>
      <c r="BJ311" s="873">
        <v>0</v>
      </c>
      <c r="BK311" s="873">
        <v>-23328</v>
      </c>
      <c r="BL311" s="873">
        <v>-56730</v>
      </c>
      <c r="BM311" s="873">
        <v>0</v>
      </c>
      <c r="BN311" s="873">
        <v>-56730</v>
      </c>
      <c r="BO311" s="873">
        <v>28339</v>
      </c>
      <c r="BP311" s="873">
        <v>0</v>
      </c>
      <c r="BQ311" s="873">
        <v>28339</v>
      </c>
      <c r="BR311" s="873">
        <v>-2650</v>
      </c>
      <c r="BS311" s="873">
        <v>0</v>
      </c>
      <c r="BT311" s="873">
        <v>-2650</v>
      </c>
      <c r="BU311" s="873">
        <v>0</v>
      </c>
      <c r="BV311" s="873">
        <v>0</v>
      </c>
      <c r="BW311" s="873">
        <v>0</v>
      </c>
      <c r="BX311" s="873">
        <v>0</v>
      </c>
      <c r="BY311" s="873">
        <v>0</v>
      </c>
      <c r="BZ311" s="873">
        <v>0</v>
      </c>
      <c r="CA311" s="873">
        <v>0</v>
      </c>
      <c r="CB311" s="873">
        <v>0</v>
      </c>
      <c r="CC311" s="873">
        <v>0</v>
      </c>
      <c r="CD311" s="873">
        <v>-9535685</v>
      </c>
      <c r="CE311" s="873">
        <v>0</v>
      </c>
      <c r="CF311" s="873">
        <v>-9535685</v>
      </c>
      <c r="CG311" s="873">
        <v>-14031</v>
      </c>
      <c r="CH311" s="873">
        <v>0</v>
      </c>
      <c r="CI311" s="873">
        <v>-14031</v>
      </c>
      <c r="CJ311" s="873">
        <v>-393196</v>
      </c>
      <c r="CK311" s="873">
        <v>0</v>
      </c>
      <c r="CL311" s="873">
        <v>-393196</v>
      </c>
      <c r="CM311" s="873">
        <v>-4537926</v>
      </c>
      <c r="CN311" s="873">
        <v>0</v>
      </c>
      <c r="CO311" s="873">
        <v>-4537926</v>
      </c>
      <c r="CP311" s="873">
        <v>-176515</v>
      </c>
      <c r="CQ311" s="873">
        <v>0</v>
      </c>
      <c r="CR311" s="873">
        <v>-176515</v>
      </c>
      <c r="CS311" s="873">
        <v>-5121668</v>
      </c>
      <c r="CT311" s="873">
        <v>0</v>
      </c>
      <c r="CU311" s="873">
        <v>-5121668</v>
      </c>
      <c r="CV311" s="873">
        <v>-4105</v>
      </c>
      <c r="CW311" s="873">
        <v>0</v>
      </c>
      <c r="CX311" s="873">
        <v>-4105</v>
      </c>
      <c r="CY311" s="873">
        <v>0</v>
      </c>
      <c r="CZ311" s="873">
        <v>0</v>
      </c>
      <c r="DA311" s="873">
        <v>0</v>
      </c>
      <c r="DB311" s="873">
        <v>-31612</v>
      </c>
      <c r="DC311" s="873">
        <v>0</v>
      </c>
      <c r="DD311" s="873">
        <v>-31612</v>
      </c>
      <c r="DE311" s="873">
        <v>-1942</v>
      </c>
      <c r="DF311" s="873">
        <v>0</v>
      </c>
      <c r="DG311" s="873">
        <v>-1942</v>
      </c>
      <c r="DH311" s="873">
        <v>-466</v>
      </c>
      <c r="DI311" s="873">
        <v>0</v>
      </c>
      <c r="DJ311" s="873">
        <v>-466</v>
      </c>
      <c r="DK311" s="873">
        <v>0</v>
      </c>
      <c r="DL311" s="873">
        <v>0</v>
      </c>
      <c r="DM311" s="873">
        <v>0</v>
      </c>
      <c r="DN311" s="873">
        <v>0</v>
      </c>
      <c r="DO311" s="873">
        <v>0</v>
      </c>
      <c r="DP311" s="873">
        <v>0</v>
      </c>
      <c r="DQ311" s="873">
        <v>0</v>
      </c>
      <c r="DR311" s="873">
        <v>0</v>
      </c>
      <c r="DS311" s="873">
        <v>0</v>
      </c>
      <c r="DT311" s="873">
        <v>0</v>
      </c>
      <c r="DU311" s="873">
        <v>0</v>
      </c>
      <c r="DV311" s="873">
        <v>0</v>
      </c>
      <c r="DW311" s="873">
        <v>0</v>
      </c>
      <c r="DX311" s="873">
        <v>0</v>
      </c>
      <c r="DY311" s="873">
        <v>0</v>
      </c>
      <c r="DZ311" s="873">
        <v>-4089</v>
      </c>
      <c r="EA311" s="873">
        <v>0</v>
      </c>
      <c r="EB311" s="873">
        <v>-4089</v>
      </c>
      <c r="EC311" s="873">
        <v>-5810</v>
      </c>
      <c r="ED311" s="873">
        <v>0</v>
      </c>
      <c r="EE311" s="873">
        <v>-5810</v>
      </c>
      <c r="EF311" s="873">
        <v>0</v>
      </c>
      <c r="EG311" s="873">
        <v>0</v>
      </c>
      <c r="EH311" s="873">
        <v>-48024</v>
      </c>
      <c r="EI311" s="873">
        <v>0</v>
      </c>
      <c r="EJ311" s="873">
        <v>-48024</v>
      </c>
      <c r="EK311" s="873">
        <v>24723</v>
      </c>
      <c r="EL311" s="873">
        <v>0</v>
      </c>
      <c r="EM311" s="873">
        <v>24723</v>
      </c>
      <c r="EN311" s="873">
        <v>138</v>
      </c>
      <c r="EO311" s="873">
        <v>0</v>
      </c>
      <c r="EP311" s="873">
        <v>138</v>
      </c>
      <c r="EQ311" s="873">
        <v>0</v>
      </c>
      <c r="ER311" s="873">
        <v>0</v>
      </c>
      <c r="ES311" s="873">
        <v>0</v>
      </c>
      <c r="ET311" s="873">
        <v>0</v>
      </c>
      <c r="EU311" s="873">
        <v>0</v>
      </c>
      <c r="EV311" s="873">
        <v>0</v>
      </c>
      <c r="EW311" s="873">
        <v>-37423</v>
      </c>
      <c r="EX311" s="873">
        <v>0</v>
      </c>
      <c r="EY311" s="873">
        <v>-37423</v>
      </c>
      <c r="EZ311" s="873">
        <v>0</v>
      </c>
      <c r="FA311" s="873">
        <v>0</v>
      </c>
      <c r="FB311" s="873">
        <v>0</v>
      </c>
      <c r="FC311" s="873">
        <v>-2650</v>
      </c>
      <c r="FD311" s="873">
        <v>0</v>
      </c>
      <c r="FE311" s="873">
        <v>-2650</v>
      </c>
      <c r="FF311" s="873">
        <v>0</v>
      </c>
      <c r="FG311" s="873">
        <v>0</v>
      </c>
      <c r="FH311" s="873">
        <v>0</v>
      </c>
      <c r="FI311" s="873">
        <v>0</v>
      </c>
      <c r="FJ311" s="873">
        <v>0</v>
      </c>
      <c r="FK311" s="873">
        <v>0</v>
      </c>
      <c r="FL311" s="873">
        <v>0</v>
      </c>
      <c r="FM311" s="873">
        <v>0</v>
      </c>
      <c r="FN311" s="873">
        <v>0</v>
      </c>
      <c r="FO311" s="873">
        <v>-29968</v>
      </c>
      <c r="FP311" s="873">
        <v>0</v>
      </c>
      <c r="FQ311" s="873">
        <v>-29968</v>
      </c>
      <c r="FR311" s="873">
        <v>856</v>
      </c>
      <c r="FS311" s="873">
        <v>0</v>
      </c>
      <c r="FT311" s="873">
        <v>856</v>
      </c>
      <c r="FU311" s="873">
        <v>-9412</v>
      </c>
      <c r="FV311" s="873">
        <v>0</v>
      </c>
      <c r="FW311" s="873">
        <v>-9412</v>
      </c>
      <c r="FX311" s="873">
        <v>-2355</v>
      </c>
      <c r="FY311" s="873">
        <v>0</v>
      </c>
      <c r="FZ311" s="873">
        <v>-2355</v>
      </c>
      <c r="GA311" s="873">
        <v>0</v>
      </c>
      <c r="GB311" s="873">
        <v>0</v>
      </c>
      <c r="GC311" s="873">
        <v>0</v>
      </c>
      <c r="GD311" s="873">
        <v>-20205992</v>
      </c>
      <c r="GE311" s="873">
        <v>0</v>
      </c>
      <c r="GF311" s="873">
        <v>-20205992</v>
      </c>
      <c r="GG311" s="873">
        <v>-71088</v>
      </c>
      <c r="GH311" s="873">
        <v>0</v>
      </c>
      <c r="GI311" s="873">
        <v>-71088</v>
      </c>
      <c r="GJ311" s="873">
        <v>-791427</v>
      </c>
      <c r="GK311" s="873">
        <v>0</v>
      </c>
      <c r="GL311" s="873">
        <v>-791427</v>
      </c>
      <c r="GM311" s="873">
        <v>-21124598</v>
      </c>
      <c r="GN311" s="873">
        <v>0</v>
      </c>
      <c r="GO311" s="873">
        <v>-21124598</v>
      </c>
      <c r="GP311" s="873">
        <v>0</v>
      </c>
      <c r="GQ311" s="873">
        <v>0</v>
      </c>
      <c r="GR311" s="873">
        <v>0</v>
      </c>
      <c r="GS311" s="873">
        <v>0</v>
      </c>
      <c r="GT311" s="873">
        <v>0</v>
      </c>
      <c r="GU311" s="873">
        <v>0</v>
      </c>
      <c r="GV311" s="873">
        <v>0</v>
      </c>
      <c r="GW311" s="873">
        <v>0</v>
      </c>
      <c r="GX311" s="873">
        <v>0</v>
      </c>
      <c r="GY311" s="873">
        <v>85832165</v>
      </c>
      <c r="GZ311" s="873">
        <v>0</v>
      </c>
      <c r="HA311" s="873">
        <v>85832165</v>
      </c>
      <c r="HB311" s="873">
        <v>585589</v>
      </c>
      <c r="HC311" s="873">
        <v>0</v>
      </c>
      <c r="HD311" s="873">
        <v>585589</v>
      </c>
      <c r="HE311" s="873">
        <v>-9535685</v>
      </c>
      <c r="HF311" s="873">
        <v>0</v>
      </c>
      <c r="HG311" s="873">
        <v>-9535685</v>
      </c>
      <c r="HH311" s="873">
        <v>-5121668</v>
      </c>
      <c r="HI311" s="873">
        <v>0</v>
      </c>
      <c r="HJ311" s="873">
        <v>-5121668</v>
      </c>
      <c r="HK311" s="873">
        <v>-48024</v>
      </c>
      <c r="HL311" s="873">
        <v>0</v>
      </c>
      <c r="HM311" s="873">
        <v>-48024</v>
      </c>
      <c r="HN311" s="873">
        <v>-21124598</v>
      </c>
      <c r="HO311" s="873">
        <v>0</v>
      </c>
      <c r="HP311" s="873">
        <v>-21124598</v>
      </c>
      <c r="HQ311" s="873">
        <v>0</v>
      </c>
      <c r="HR311" s="873">
        <v>0</v>
      </c>
      <c r="HS311" s="873">
        <v>0</v>
      </c>
      <c r="HT311" s="873">
        <v>-35244386</v>
      </c>
      <c r="HU311" s="873">
        <v>0</v>
      </c>
      <c r="HV311" s="873">
        <v>-35244386</v>
      </c>
      <c r="HW311" s="873">
        <v>50587779</v>
      </c>
      <c r="HX311" s="873">
        <v>0</v>
      </c>
      <c r="HY311" s="873">
        <v>50587779</v>
      </c>
      <c r="HZ311" s="870" t="s">
        <v>679</v>
      </c>
      <c r="IA311" s="870" t="s">
        <v>691</v>
      </c>
      <c r="IB311" s="870" t="s">
        <v>679</v>
      </c>
      <c r="IC311" s="870" t="s">
        <v>2735</v>
      </c>
      <c r="ID311" s="870" t="s">
        <v>3047</v>
      </c>
    </row>
    <row r="312" spans="1:238" x14ac:dyDescent="0.2">
      <c r="A312" s="870" t="s">
        <v>3069</v>
      </c>
      <c r="B312" s="870" t="s">
        <v>665</v>
      </c>
      <c r="C312" s="870" t="s">
        <v>664</v>
      </c>
      <c r="D312" s="873">
        <v>96959809</v>
      </c>
      <c r="E312" s="873">
        <v>816294</v>
      </c>
      <c r="F312" s="873">
        <v>97776103</v>
      </c>
      <c r="G312" s="873">
        <v>-3159839</v>
      </c>
      <c r="H312" s="873">
        <v>-197671</v>
      </c>
      <c r="I312" s="873">
        <v>-3357510</v>
      </c>
      <c r="J312" s="873">
        <v>-446242</v>
      </c>
      <c r="K312" s="873">
        <v>0</v>
      </c>
      <c r="L312" s="873">
        <v>-446242</v>
      </c>
      <c r="M312" s="873">
        <v>383823</v>
      </c>
      <c r="N312" s="873">
        <v>0</v>
      </c>
      <c r="O312" s="873">
        <v>383823</v>
      </c>
      <c r="P312" s="873">
        <v>291752</v>
      </c>
      <c r="Q312" s="873">
        <v>0</v>
      </c>
      <c r="R312" s="873">
        <v>291752</v>
      </c>
      <c r="S312" s="873">
        <v>175697</v>
      </c>
      <c r="T312" s="873">
        <v>0</v>
      </c>
      <c r="U312" s="873">
        <v>175697</v>
      </c>
      <c r="V312" s="873">
        <v>405030</v>
      </c>
      <c r="W312" s="873">
        <v>0</v>
      </c>
      <c r="X312" s="873">
        <v>405030</v>
      </c>
      <c r="Y312" s="873">
        <v>-10677530</v>
      </c>
      <c r="Z312" s="873">
        <v>0</v>
      </c>
      <c r="AA312" s="873">
        <v>-10677530</v>
      </c>
      <c r="AB312" s="873">
        <v>-36555</v>
      </c>
      <c r="AC312" s="873">
        <v>0</v>
      </c>
      <c r="AD312" s="873">
        <v>-36555</v>
      </c>
      <c r="AE312" s="873">
        <v>-670096</v>
      </c>
      <c r="AF312" s="873">
        <v>0</v>
      </c>
      <c r="AG312" s="873">
        <v>-670096</v>
      </c>
      <c r="AH312" s="873">
        <v>2548</v>
      </c>
      <c r="AI312" s="873">
        <v>0</v>
      </c>
      <c r="AJ312" s="873">
        <v>2548</v>
      </c>
      <c r="AK312" s="873">
        <v>0</v>
      </c>
      <c r="AL312" s="873">
        <v>0</v>
      </c>
      <c r="AM312" s="873">
        <v>0</v>
      </c>
      <c r="AN312" s="873">
        <v>-29512</v>
      </c>
      <c r="AO312" s="873">
        <v>0</v>
      </c>
      <c r="AP312" s="873">
        <v>-29512</v>
      </c>
      <c r="AQ312" s="873">
        <v>-441</v>
      </c>
      <c r="AR312" s="873">
        <v>0</v>
      </c>
      <c r="AS312" s="873">
        <v>-441</v>
      </c>
      <c r="AT312" s="873">
        <v>-643132</v>
      </c>
      <c r="AU312" s="873">
        <v>0</v>
      </c>
      <c r="AV312" s="873">
        <v>-643132</v>
      </c>
      <c r="AW312" s="873">
        <v>-31542</v>
      </c>
      <c r="AX312" s="873">
        <v>0</v>
      </c>
      <c r="AY312" s="873">
        <v>-31542</v>
      </c>
      <c r="AZ312" s="873">
        <v>1724627</v>
      </c>
      <c r="BA312" s="873">
        <v>0</v>
      </c>
      <c r="BB312" s="873">
        <v>1724627</v>
      </c>
      <c r="BC312" s="873">
        <v>-10440</v>
      </c>
      <c r="BD312" s="873">
        <v>0</v>
      </c>
      <c r="BE312" s="873">
        <v>-10440</v>
      </c>
      <c r="BF312" s="873">
        <v>-6769261</v>
      </c>
      <c r="BG312" s="873">
        <v>0</v>
      </c>
      <c r="BH312" s="873">
        <v>-6769261</v>
      </c>
      <c r="BI312" s="873">
        <v>27938</v>
      </c>
      <c r="BJ312" s="873">
        <v>0</v>
      </c>
      <c r="BK312" s="873">
        <v>27938</v>
      </c>
      <c r="BL312" s="873">
        <v>-13916</v>
      </c>
      <c r="BM312" s="873">
        <v>0</v>
      </c>
      <c r="BN312" s="873">
        <v>-13916</v>
      </c>
      <c r="BO312" s="873">
        <v>0</v>
      </c>
      <c r="BP312" s="873">
        <v>0</v>
      </c>
      <c r="BQ312" s="873">
        <v>0</v>
      </c>
      <c r="BR312" s="873">
        <v>0</v>
      </c>
      <c r="BS312" s="873">
        <v>0</v>
      </c>
      <c r="BT312" s="873">
        <v>0</v>
      </c>
      <c r="BU312" s="873">
        <v>0</v>
      </c>
      <c r="BV312" s="873">
        <v>0</v>
      </c>
      <c r="BW312" s="873">
        <v>0</v>
      </c>
      <c r="BX312" s="873">
        <v>0</v>
      </c>
      <c r="BY312" s="873">
        <v>0</v>
      </c>
      <c r="BZ312" s="873">
        <v>0</v>
      </c>
      <c r="CA312" s="873">
        <v>0</v>
      </c>
      <c r="CB312" s="873">
        <v>0</v>
      </c>
      <c r="CC312" s="873">
        <v>0</v>
      </c>
      <c r="CD312" s="873">
        <v>-16388678</v>
      </c>
      <c r="CE312" s="873">
        <v>0</v>
      </c>
      <c r="CF312" s="873">
        <v>-16388678</v>
      </c>
      <c r="CG312" s="873">
        <v>0</v>
      </c>
      <c r="CH312" s="873">
        <v>-25363</v>
      </c>
      <c r="CI312" s="873">
        <v>-25363</v>
      </c>
      <c r="CJ312" s="873">
        <v>0</v>
      </c>
      <c r="CK312" s="873">
        <v>0</v>
      </c>
      <c r="CL312" s="873">
        <v>0</v>
      </c>
      <c r="CM312" s="873">
        <v>-3282778</v>
      </c>
      <c r="CN312" s="873">
        <v>-138790</v>
      </c>
      <c r="CO312" s="873">
        <v>-3421568</v>
      </c>
      <c r="CP312" s="873">
        <v>9074</v>
      </c>
      <c r="CQ312" s="873">
        <v>138482</v>
      </c>
      <c r="CR312" s="873">
        <v>147556</v>
      </c>
      <c r="CS312" s="873">
        <v>-3273704</v>
      </c>
      <c r="CT312" s="873">
        <v>-25671</v>
      </c>
      <c r="CU312" s="873">
        <v>-3299375</v>
      </c>
      <c r="CV312" s="873">
        <v>-228512</v>
      </c>
      <c r="CW312" s="873">
        <v>0</v>
      </c>
      <c r="CX312" s="873">
        <v>-228512</v>
      </c>
      <c r="CY312" s="873">
        <v>367</v>
      </c>
      <c r="CZ312" s="873">
        <v>0</v>
      </c>
      <c r="DA312" s="873">
        <v>367</v>
      </c>
      <c r="DB312" s="873">
        <v>-372354</v>
      </c>
      <c r="DC312" s="873">
        <v>0</v>
      </c>
      <c r="DD312" s="873">
        <v>-372354</v>
      </c>
      <c r="DE312" s="873">
        <v>-502</v>
      </c>
      <c r="DF312" s="873">
        <v>0</v>
      </c>
      <c r="DG312" s="873">
        <v>-502</v>
      </c>
      <c r="DH312" s="873">
        <v>-1841</v>
      </c>
      <c r="DI312" s="873">
        <v>0</v>
      </c>
      <c r="DJ312" s="873">
        <v>-1841</v>
      </c>
      <c r="DK312" s="873">
        <v>0</v>
      </c>
      <c r="DL312" s="873">
        <v>0</v>
      </c>
      <c r="DM312" s="873">
        <v>0</v>
      </c>
      <c r="DN312" s="873">
        <v>0</v>
      </c>
      <c r="DO312" s="873">
        <v>0</v>
      </c>
      <c r="DP312" s="873">
        <v>0</v>
      </c>
      <c r="DQ312" s="873">
        <v>0</v>
      </c>
      <c r="DR312" s="873">
        <v>0</v>
      </c>
      <c r="DS312" s="873">
        <v>0</v>
      </c>
      <c r="DT312" s="873">
        <v>0</v>
      </c>
      <c r="DU312" s="873">
        <v>0</v>
      </c>
      <c r="DV312" s="873">
        <v>0</v>
      </c>
      <c r="DW312" s="873">
        <v>0</v>
      </c>
      <c r="DX312" s="873">
        <v>0</v>
      </c>
      <c r="DY312" s="873">
        <v>0</v>
      </c>
      <c r="DZ312" s="873">
        <v>0</v>
      </c>
      <c r="EA312" s="873">
        <v>0</v>
      </c>
      <c r="EB312" s="873">
        <v>0</v>
      </c>
      <c r="EC312" s="873">
        <v>0</v>
      </c>
      <c r="ED312" s="873">
        <v>0</v>
      </c>
      <c r="EE312" s="873">
        <v>0</v>
      </c>
      <c r="EF312" s="873">
        <v>0</v>
      </c>
      <c r="EG312" s="873">
        <v>0</v>
      </c>
      <c r="EH312" s="873">
        <v>-602841</v>
      </c>
      <c r="EI312" s="873">
        <v>0</v>
      </c>
      <c r="EJ312" s="873">
        <v>-602841</v>
      </c>
      <c r="EK312" s="873">
        <v>0</v>
      </c>
      <c r="EL312" s="873">
        <v>0</v>
      </c>
      <c r="EM312" s="873">
        <v>0</v>
      </c>
      <c r="EN312" s="873">
        <v>0</v>
      </c>
      <c r="EO312" s="873">
        <v>0</v>
      </c>
      <c r="EP312" s="873">
        <v>0</v>
      </c>
      <c r="EQ312" s="873">
        <v>-3803</v>
      </c>
      <c r="ER312" s="873">
        <v>0</v>
      </c>
      <c r="ES312" s="873">
        <v>-3803</v>
      </c>
      <c r="ET312" s="873">
        <v>0</v>
      </c>
      <c r="EU312" s="873">
        <v>0</v>
      </c>
      <c r="EV312" s="873">
        <v>0</v>
      </c>
      <c r="EW312" s="873">
        <v>0</v>
      </c>
      <c r="EX312" s="873">
        <v>0</v>
      </c>
      <c r="EY312" s="873">
        <v>0</v>
      </c>
      <c r="EZ312" s="873">
        <v>0</v>
      </c>
      <c r="FA312" s="873">
        <v>0</v>
      </c>
      <c r="FB312" s="873">
        <v>0</v>
      </c>
      <c r="FC312" s="873">
        <v>0</v>
      </c>
      <c r="FD312" s="873">
        <v>0</v>
      </c>
      <c r="FE312" s="873">
        <v>0</v>
      </c>
      <c r="FF312" s="873">
        <v>0</v>
      </c>
      <c r="FG312" s="873">
        <v>0</v>
      </c>
      <c r="FH312" s="873">
        <v>0</v>
      </c>
      <c r="FI312" s="873">
        <v>-1500</v>
      </c>
      <c r="FJ312" s="873">
        <v>0</v>
      </c>
      <c r="FK312" s="873">
        <v>-1500</v>
      </c>
      <c r="FL312" s="873">
        <v>0</v>
      </c>
      <c r="FM312" s="873">
        <v>0</v>
      </c>
      <c r="FN312" s="873">
        <v>0</v>
      </c>
      <c r="FO312" s="873">
        <v>-23025</v>
      </c>
      <c r="FP312" s="873">
        <v>0</v>
      </c>
      <c r="FQ312" s="873">
        <v>-23025</v>
      </c>
      <c r="FR312" s="873">
        <v>306</v>
      </c>
      <c r="FS312" s="873">
        <v>0</v>
      </c>
      <c r="FT312" s="873">
        <v>306</v>
      </c>
      <c r="FU312" s="873">
        <v>-10533</v>
      </c>
      <c r="FV312" s="873">
        <v>0</v>
      </c>
      <c r="FW312" s="873">
        <v>-10533</v>
      </c>
      <c r="FX312" s="873">
        <v>12877</v>
      </c>
      <c r="FY312" s="873">
        <v>0</v>
      </c>
      <c r="FZ312" s="873">
        <v>12877</v>
      </c>
      <c r="GA312" s="873">
        <v>2000</v>
      </c>
      <c r="GB312" s="873">
        <v>0</v>
      </c>
      <c r="GC312" s="873">
        <v>2000</v>
      </c>
      <c r="GD312" s="873">
        <v>-31385528</v>
      </c>
      <c r="GE312" s="873">
        <v>-239543</v>
      </c>
      <c r="GF312" s="873">
        <v>-31625071</v>
      </c>
      <c r="GG312" s="873">
        <v>-86168</v>
      </c>
      <c r="GH312" s="873">
        <v>0</v>
      </c>
      <c r="GI312" s="873">
        <v>-86168</v>
      </c>
      <c r="GJ312" s="873">
        <v>-172737</v>
      </c>
      <c r="GK312" s="873">
        <v>0</v>
      </c>
      <c r="GL312" s="873">
        <v>-172737</v>
      </c>
      <c r="GM312" s="873">
        <v>-31668111</v>
      </c>
      <c r="GN312" s="873">
        <v>-239543</v>
      </c>
      <c r="GO312" s="873">
        <v>-31907654</v>
      </c>
      <c r="GP312" s="873">
        <v>0</v>
      </c>
      <c r="GQ312" s="873">
        <v>0</v>
      </c>
      <c r="GR312" s="873">
        <v>0</v>
      </c>
      <c r="GS312" s="873">
        <v>0</v>
      </c>
      <c r="GT312" s="873">
        <v>0</v>
      </c>
      <c r="GU312" s="873">
        <v>0</v>
      </c>
      <c r="GV312" s="873">
        <v>0</v>
      </c>
      <c r="GW312" s="873">
        <v>0</v>
      </c>
      <c r="GX312" s="873">
        <v>0</v>
      </c>
      <c r="GY312" s="873">
        <v>93799971</v>
      </c>
      <c r="GZ312" s="873">
        <v>618623</v>
      </c>
      <c r="HA312" s="873">
        <v>94418593</v>
      </c>
      <c r="HB312" s="873">
        <v>405030</v>
      </c>
      <c r="HC312" s="873">
        <v>0</v>
      </c>
      <c r="HD312" s="873">
        <v>405030</v>
      </c>
      <c r="HE312" s="873">
        <v>-16388678</v>
      </c>
      <c r="HF312" s="873">
        <v>0</v>
      </c>
      <c r="HG312" s="873">
        <v>-16388678</v>
      </c>
      <c r="HH312" s="873">
        <v>-3273704</v>
      </c>
      <c r="HI312" s="873">
        <v>-25671</v>
      </c>
      <c r="HJ312" s="873">
        <v>-3299375</v>
      </c>
      <c r="HK312" s="873">
        <v>-602841</v>
      </c>
      <c r="HL312" s="873">
        <v>0</v>
      </c>
      <c r="HM312" s="873">
        <v>-602841</v>
      </c>
      <c r="HN312" s="873">
        <v>-31668111</v>
      </c>
      <c r="HO312" s="873">
        <v>-239543</v>
      </c>
      <c r="HP312" s="873">
        <v>-31907654</v>
      </c>
      <c r="HQ312" s="873">
        <v>0</v>
      </c>
      <c r="HR312" s="873">
        <v>0</v>
      </c>
      <c r="HS312" s="873">
        <v>0</v>
      </c>
      <c r="HT312" s="873">
        <v>-51528304</v>
      </c>
      <c r="HU312" s="873">
        <v>-265214</v>
      </c>
      <c r="HV312" s="873">
        <v>-51793518</v>
      </c>
      <c r="HW312" s="873">
        <v>42271667</v>
      </c>
      <c r="HX312" s="873">
        <v>353409</v>
      </c>
      <c r="HY312" s="873">
        <v>42625075</v>
      </c>
      <c r="HZ312" s="870" t="s">
        <v>690</v>
      </c>
      <c r="IA312" s="870" t="s">
        <v>689</v>
      </c>
      <c r="IB312" s="870" t="s">
        <v>1909</v>
      </c>
      <c r="IC312" s="870" t="s">
        <v>2737</v>
      </c>
      <c r="ID312" s="870" t="s">
        <v>3048</v>
      </c>
    </row>
    <row r="313" spans="1:238" x14ac:dyDescent="0.2">
      <c r="A313" s="870" t="s">
        <v>3070</v>
      </c>
      <c r="B313" s="870" t="s">
        <v>667</v>
      </c>
      <c r="C313" s="870" t="s">
        <v>666</v>
      </c>
      <c r="D313" s="873">
        <v>52944472</v>
      </c>
      <c r="E313" s="873">
        <v>0</v>
      </c>
      <c r="F313" s="873">
        <v>52944472</v>
      </c>
      <c r="G313" s="873">
        <v>-1526186</v>
      </c>
      <c r="H313" s="873">
        <v>0</v>
      </c>
      <c r="I313" s="873">
        <v>-1526186</v>
      </c>
      <c r="J313" s="873">
        <v>-234441</v>
      </c>
      <c r="K313" s="873">
        <v>0</v>
      </c>
      <c r="L313" s="873">
        <v>-234441</v>
      </c>
      <c r="M313" s="873">
        <v>85666</v>
      </c>
      <c r="N313" s="873">
        <v>0</v>
      </c>
      <c r="O313" s="873">
        <v>85666</v>
      </c>
      <c r="P313" s="873">
        <v>284946</v>
      </c>
      <c r="Q313" s="873">
        <v>0</v>
      </c>
      <c r="R313" s="873">
        <v>284946</v>
      </c>
      <c r="S313" s="873">
        <v>38552</v>
      </c>
      <c r="T313" s="873">
        <v>0</v>
      </c>
      <c r="U313" s="873">
        <v>38552</v>
      </c>
      <c r="V313" s="873">
        <v>174723</v>
      </c>
      <c r="W313" s="873">
        <v>0</v>
      </c>
      <c r="X313" s="873">
        <v>174723</v>
      </c>
      <c r="Y313" s="873">
        <v>-3488598</v>
      </c>
      <c r="Z313" s="873">
        <v>0</v>
      </c>
      <c r="AA313" s="873">
        <v>-3488598</v>
      </c>
      <c r="AB313" s="873">
        <v>0</v>
      </c>
      <c r="AC313" s="873">
        <v>0</v>
      </c>
      <c r="AD313" s="873">
        <v>0</v>
      </c>
      <c r="AE313" s="873">
        <v>-147514</v>
      </c>
      <c r="AF313" s="873">
        <v>0</v>
      </c>
      <c r="AG313" s="873">
        <v>-147514</v>
      </c>
      <c r="AH313" s="873">
        <v>0</v>
      </c>
      <c r="AI313" s="873">
        <v>0</v>
      </c>
      <c r="AJ313" s="873">
        <v>0</v>
      </c>
      <c r="AK313" s="873">
        <v>0</v>
      </c>
      <c r="AL313" s="873">
        <v>0</v>
      </c>
      <c r="AM313" s="873">
        <v>0</v>
      </c>
      <c r="AN313" s="873">
        <v>-10521</v>
      </c>
      <c r="AO313" s="873">
        <v>0</v>
      </c>
      <c r="AP313" s="873">
        <v>-10521</v>
      </c>
      <c r="AQ313" s="873">
        <v>0</v>
      </c>
      <c r="AR313" s="873">
        <v>0</v>
      </c>
      <c r="AS313" s="873">
        <v>0</v>
      </c>
      <c r="AT313" s="873">
        <v>-136993</v>
      </c>
      <c r="AU313" s="873">
        <v>0</v>
      </c>
      <c r="AV313" s="873">
        <v>-136993</v>
      </c>
      <c r="AW313" s="873">
        <v>0</v>
      </c>
      <c r="AX313" s="873">
        <v>0</v>
      </c>
      <c r="AY313" s="873">
        <v>0</v>
      </c>
      <c r="AZ313" s="873">
        <v>1034361</v>
      </c>
      <c r="BA313" s="873">
        <v>0</v>
      </c>
      <c r="BB313" s="873">
        <v>1034361</v>
      </c>
      <c r="BC313" s="873">
        <v>-31353</v>
      </c>
      <c r="BD313" s="873">
        <v>0</v>
      </c>
      <c r="BE313" s="873">
        <v>-31353</v>
      </c>
      <c r="BF313" s="873">
        <v>-4600977</v>
      </c>
      <c r="BG313" s="873">
        <v>0</v>
      </c>
      <c r="BH313" s="873">
        <v>-4600977</v>
      </c>
      <c r="BI313" s="873">
        <v>-62664</v>
      </c>
      <c r="BJ313" s="873">
        <v>0</v>
      </c>
      <c r="BK313" s="873">
        <v>-62664</v>
      </c>
      <c r="BL313" s="873">
        <v>-19046</v>
      </c>
      <c r="BM313" s="873">
        <v>0</v>
      </c>
      <c r="BN313" s="873">
        <v>-19046</v>
      </c>
      <c r="BO313" s="873">
        <v>0</v>
      </c>
      <c r="BP313" s="873">
        <v>0</v>
      </c>
      <c r="BQ313" s="873">
        <v>0</v>
      </c>
      <c r="BR313" s="873">
        <v>0</v>
      </c>
      <c r="BS313" s="873">
        <v>0</v>
      </c>
      <c r="BT313" s="873">
        <v>0</v>
      </c>
      <c r="BU313" s="873">
        <v>0</v>
      </c>
      <c r="BV313" s="873">
        <v>0</v>
      </c>
      <c r="BW313" s="873">
        <v>0</v>
      </c>
      <c r="BX313" s="873">
        <v>0</v>
      </c>
      <c r="BY313" s="873">
        <v>0</v>
      </c>
      <c r="BZ313" s="873">
        <v>0</v>
      </c>
      <c r="CA313" s="873">
        <v>0</v>
      </c>
      <c r="CB313" s="873">
        <v>0</v>
      </c>
      <c r="CC313" s="873">
        <v>0</v>
      </c>
      <c r="CD313" s="873">
        <v>-7315791</v>
      </c>
      <c r="CE313" s="873">
        <v>0</v>
      </c>
      <c r="CF313" s="873">
        <v>-7315791</v>
      </c>
      <c r="CG313" s="873">
        <v>0</v>
      </c>
      <c r="CH313" s="873">
        <v>0</v>
      </c>
      <c r="CI313" s="873">
        <v>0</v>
      </c>
      <c r="CJ313" s="873">
        <v>0</v>
      </c>
      <c r="CK313" s="873">
        <v>0</v>
      </c>
      <c r="CL313" s="873">
        <v>0</v>
      </c>
      <c r="CM313" s="873">
        <v>-2765813</v>
      </c>
      <c r="CN313" s="873">
        <v>0</v>
      </c>
      <c r="CO313" s="873">
        <v>-2765813</v>
      </c>
      <c r="CP313" s="873">
        <v>-16440</v>
      </c>
      <c r="CQ313" s="873">
        <v>0</v>
      </c>
      <c r="CR313" s="873">
        <v>-16440</v>
      </c>
      <c r="CS313" s="873">
        <v>-2782253</v>
      </c>
      <c r="CT313" s="873">
        <v>0</v>
      </c>
      <c r="CU313" s="873">
        <v>-2782253</v>
      </c>
      <c r="CV313" s="873">
        <v>-201140</v>
      </c>
      <c r="CW313" s="873">
        <v>0</v>
      </c>
      <c r="CX313" s="873">
        <v>-201140</v>
      </c>
      <c r="CY313" s="873">
        <v>-1695</v>
      </c>
      <c r="CZ313" s="873">
        <v>0</v>
      </c>
      <c r="DA313" s="873">
        <v>-1695</v>
      </c>
      <c r="DB313" s="873">
        <v>-16328</v>
      </c>
      <c r="DC313" s="873">
        <v>0</v>
      </c>
      <c r="DD313" s="873">
        <v>-16328</v>
      </c>
      <c r="DE313" s="873">
        <v>0</v>
      </c>
      <c r="DF313" s="873">
        <v>0</v>
      </c>
      <c r="DG313" s="873">
        <v>0</v>
      </c>
      <c r="DH313" s="873">
        <v>-4762</v>
      </c>
      <c r="DI313" s="873">
        <v>0</v>
      </c>
      <c r="DJ313" s="873">
        <v>-4762</v>
      </c>
      <c r="DK313" s="873">
        <v>0</v>
      </c>
      <c r="DL313" s="873">
        <v>0</v>
      </c>
      <c r="DM313" s="873">
        <v>0</v>
      </c>
      <c r="DN313" s="873">
        <v>0</v>
      </c>
      <c r="DO313" s="873">
        <v>0</v>
      </c>
      <c r="DP313" s="873">
        <v>0</v>
      </c>
      <c r="DQ313" s="873">
        <v>0</v>
      </c>
      <c r="DR313" s="873">
        <v>0</v>
      </c>
      <c r="DS313" s="873">
        <v>0</v>
      </c>
      <c r="DT313" s="873">
        <v>0</v>
      </c>
      <c r="DU313" s="873">
        <v>0</v>
      </c>
      <c r="DV313" s="873">
        <v>0</v>
      </c>
      <c r="DW313" s="873">
        <v>0</v>
      </c>
      <c r="DX313" s="873">
        <v>0</v>
      </c>
      <c r="DY313" s="873">
        <v>0</v>
      </c>
      <c r="DZ313" s="873">
        <v>0</v>
      </c>
      <c r="EA313" s="873">
        <v>0</v>
      </c>
      <c r="EB313" s="873">
        <v>0</v>
      </c>
      <c r="EC313" s="873">
        <v>0</v>
      </c>
      <c r="ED313" s="873">
        <v>0</v>
      </c>
      <c r="EE313" s="873">
        <v>0</v>
      </c>
      <c r="EF313" s="873">
        <v>0</v>
      </c>
      <c r="EG313" s="873">
        <v>0</v>
      </c>
      <c r="EH313" s="873">
        <v>-223925</v>
      </c>
      <c r="EI313" s="873">
        <v>0</v>
      </c>
      <c r="EJ313" s="873">
        <v>-223925</v>
      </c>
      <c r="EK313" s="873">
        <v>0</v>
      </c>
      <c r="EL313" s="873">
        <v>0</v>
      </c>
      <c r="EM313" s="873">
        <v>0</v>
      </c>
      <c r="EN313" s="873">
        <v>0</v>
      </c>
      <c r="EO313" s="873">
        <v>0</v>
      </c>
      <c r="EP313" s="873">
        <v>0</v>
      </c>
      <c r="EQ313" s="873">
        <v>-49066</v>
      </c>
      <c r="ER313" s="873">
        <v>0</v>
      </c>
      <c r="ES313" s="873">
        <v>-49066</v>
      </c>
      <c r="ET313" s="873">
        <v>-43672</v>
      </c>
      <c r="EU313" s="873">
        <v>0</v>
      </c>
      <c r="EV313" s="873">
        <v>-43672</v>
      </c>
      <c r="EW313" s="873">
        <v>0</v>
      </c>
      <c r="EX313" s="873">
        <v>0</v>
      </c>
      <c r="EY313" s="873">
        <v>0</v>
      </c>
      <c r="EZ313" s="873">
        <v>0</v>
      </c>
      <c r="FA313" s="873">
        <v>0</v>
      </c>
      <c r="FB313" s="873">
        <v>0</v>
      </c>
      <c r="FC313" s="873">
        <v>0</v>
      </c>
      <c r="FD313" s="873">
        <v>0</v>
      </c>
      <c r="FE313" s="873">
        <v>0</v>
      </c>
      <c r="FF313" s="873">
        <v>0</v>
      </c>
      <c r="FG313" s="873">
        <v>0</v>
      </c>
      <c r="FH313" s="873">
        <v>0</v>
      </c>
      <c r="FI313" s="873">
        <v>0</v>
      </c>
      <c r="FJ313" s="873">
        <v>0</v>
      </c>
      <c r="FK313" s="873">
        <v>0</v>
      </c>
      <c r="FL313" s="873">
        <v>0</v>
      </c>
      <c r="FM313" s="873">
        <v>0</v>
      </c>
      <c r="FN313" s="873">
        <v>0</v>
      </c>
      <c r="FO313" s="873">
        <v>-10972</v>
      </c>
      <c r="FP313" s="873">
        <v>0</v>
      </c>
      <c r="FQ313" s="873">
        <v>-10972</v>
      </c>
      <c r="FR313" s="873">
        <v>1430</v>
      </c>
      <c r="FS313" s="873">
        <v>0</v>
      </c>
      <c r="FT313" s="873">
        <v>1430</v>
      </c>
      <c r="FU313" s="873">
        <v>-6557</v>
      </c>
      <c r="FV313" s="873">
        <v>0</v>
      </c>
      <c r="FW313" s="873">
        <v>-6557</v>
      </c>
      <c r="FX313" s="873">
        <v>208</v>
      </c>
      <c r="FY313" s="873">
        <v>0</v>
      </c>
      <c r="FZ313" s="873">
        <v>208</v>
      </c>
      <c r="GA313" s="873">
        <v>-1619</v>
      </c>
      <c r="GB313" s="873">
        <v>0</v>
      </c>
      <c r="GC313" s="873">
        <v>-1619</v>
      </c>
      <c r="GD313" s="873">
        <v>-22721688</v>
      </c>
      <c r="GE313" s="873">
        <v>0</v>
      </c>
      <c r="GF313" s="873">
        <v>-22721688</v>
      </c>
      <c r="GG313" s="873">
        <v>0</v>
      </c>
      <c r="GH313" s="873">
        <v>0</v>
      </c>
      <c r="GI313" s="873">
        <v>0</v>
      </c>
      <c r="GJ313" s="873">
        <v>-123852</v>
      </c>
      <c r="GK313" s="873">
        <v>0</v>
      </c>
      <c r="GL313" s="873">
        <v>-123852</v>
      </c>
      <c r="GM313" s="873">
        <v>-22955788</v>
      </c>
      <c r="GN313" s="873">
        <v>0</v>
      </c>
      <c r="GO313" s="873">
        <v>-22955788</v>
      </c>
      <c r="GP313" s="873">
        <v>-14093</v>
      </c>
      <c r="GQ313" s="873">
        <v>0</v>
      </c>
      <c r="GR313" s="873">
        <v>-14093</v>
      </c>
      <c r="GS313" s="873">
        <v>0</v>
      </c>
      <c r="GT313" s="873">
        <v>0</v>
      </c>
      <c r="GU313" s="873">
        <v>0</v>
      </c>
      <c r="GV313" s="873">
        <v>-14093</v>
      </c>
      <c r="GW313" s="873">
        <v>0</v>
      </c>
      <c r="GX313" s="873">
        <v>-14093</v>
      </c>
      <c r="GY313" s="873">
        <v>51418286</v>
      </c>
      <c r="GZ313" s="873">
        <v>0</v>
      </c>
      <c r="HA313" s="873">
        <v>51418286</v>
      </c>
      <c r="HB313" s="873">
        <v>174723</v>
      </c>
      <c r="HC313" s="873">
        <v>0</v>
      </c>
      <c r="HD313" s="873">
        <v>174723</v>
      </c>
      <c r="HE313" s="873">
        <v>-7315791</v>
      </c>
      <c r="HF313" s="873">
        <v>0</v>
      </c>
      <c r="HG313" s="873">
        <v>-7315791</v>
      </c>
      <c r="HH313" s="873">
        <v>-2782253</v>
      </c>
      <c r="HI313" s="873">
        <v>0</v>
      </c>
      <c r="HJ313" s="873">
        <v>-2782253</v>
      </c>
      <c r="HK313" s="873">
        <v>-223925</v>
      </c>
      <c r="HL313" s="873">
        <v>0</v>
      </c>
      <c r="HM313" s="873">
        <v>-223925</v>
      </c>
      <c r="HN313" s="873">
        <v>-22955788</v>
      </c>
      <c r="HO313" s="873">
        <v>0</v>
      </c>
      <c r="HP313" s="873">
        <v>-22955788</v>
      </c>
      <c r="HQ313" s="873">
        <v>-14093</v>
      </c>
      <c r="HR313" s="873">
        <v>0</v>
      </c>
      <c r="HS313" s="873">
        <v>-14093</v>
      </c>
      <c r="HT313" s="873">
        <v>-33117127</v>
      </c>
      <c r="HU313" s="873">
        <v>0</v>
      </c>
      <c r="HV313" s="873">
        <v>-33117127</v>
      </c>
      <c r="HW313" s="873">
        <v>18301159</v>
      </c>
      <c r="HX313" s="873">
        <v>0</v>
      </c>
      <c r="HY313" s="873">
        <v>18301159</v>
      </c>
      <c r="HZ313" s="870" t="s">
        <v>683</v>
      </c>
      <c r="IA313" s="870" t="s">
        <v>682</v>
      </c>
      <c r="IB313" s="870" t="s">
        <v>1907</v>
      </c>
      <c r="IC313" s="870" t="s">
        <v>2737</v>
      </c>
      <c r="ID313" s="870" t="s">
        <v>3049</v>
      </c>
    </row>
    <row r="314" spans="1:238" x14ac:dyDescent="0.2">
      <c r="A314" s="870" t="s">
        <v>3069</v>
      </c>
      <c r="B314" s="870" t="s">
        <v>669</v>
      </c>
      <c r="C314" s="870" t="s">
        <v>668</v>
      </c>
      <c r="D314" s="873">
        <v>38488671</v>
      </c>
      <c r="E314" s="873">
        <v>0</v>
      </c>
      <c r="F314" s="873">
        <v>38488671</v>
      </c>
      <c r="G314" s="873">
        <v>0</v>
      </c>
      <c r="H314" s="873">
        <v>0</v>
      </c>
      <c r="I314" s="873">
        <v>0</v>
      </c>
      <c r="J314" s="873">
        <v>-157134</v>
      </c>
      <c r="K314" s="873">
        <v>0</v>
      </c>
      <c r="L314" s="873">
        <v>-157134</v>
      </c>
      <c r="M314" s="873">
        <v>76754</v>
      </c>
      <c r="N314" s="873">
        <v>0</v>
      </c>
      <c r="O314" s="873">
        <v>76754</v>
      </c>
      <c r="P314" s="873">
        <v>86057</v>
      </c>
      <c r="Q314" s="873">
        <v>0</v>
      </c>
      <c r="R314" s="873">
        <v>86057</v>
      </c>
      <c r="S314" s="873">
        <v>21158</v>
      </c>
      <c r="T314" s="873">
        <v>0</v>
      </c>
      <c r="U314" s="873">
        <v>21158</v>
      </c>
      <c r="V314" s="873">
        <v>26835</v>
      </c>
      <c r="W314" s="873">
        <v>0</v>
      </c>
      <c r="X314" s="873">
        <v>26835</v>
      </c>
      <c r="Y314" s="873">
        <v>-3737767</v>
      </c>
      <c r="Z314" s="873">
        <v>0</v>
      </c>
      <c r="AA314" s="873">
        <v>-3737767</v>
      </c>
      <c r="AB314" s="873">
        <v>0</v>
      </c>
      <c r="AC314" s="873">
        <v>0</v>
      </c>
      <c r="AD314" s="873">
        <v>0</v>
      </c>
      <c r="AE314" s="873">
        <v>-71532</v>
      </c>
      <c r="AF314" s="873">
        <v>0</v>
      </c>
      <c r="AG314" s="873">
        <v>-71532</v>
      </c>
      <c r="AH314" s="873">
        <v>0</v>
      </c>
      <c r="AI314" s="873">
        <v>0</v>
      </c>
      <c r="AJ314" s="873">
        <v>0</v>
      </c>
      <c r="AK314" s="873">
        <v>0</v>
      </c>
      <c r="AL314" s="873">
        <v>0</v>
      </c>
      <c r="AM314" s="873">
        <v>0</v>
      </c>
      <c r="AN314" s="873">
        <v>0</v>
      </c>
      <c r="AO314" s="873">
        <v>0</v>
      </c>
      <c r="AP314" s="873">
        <v>0</v>
      </c>
      <c r="AQ314" s="873">
        <v>0</v>
      </c>
      <c r="AR314" s="873">
        <v>0</v>
      </c>
      <c r="AS314" s="873">
        <v>0</v>
      </c>
      <c r="AT314" s="873">
        <v>-71532</v>
      </c>
      <c r="AU314" s="873">
        <v>0</v>
      </c>
      <c r="AV314" s="873">
        <v>-71532</v>
      </c>
      <c r="AW314" s="873">
        <v>0</v>
      </c>
      <c r="AX314" s="873">
        <v>0</v>
      </c>
      <c r="AY314" s="873">
        <v>0</v>
      </c>
      <c r="AZ314" s="873">
        <v>714860</v>
      </c>
      <c r="BA314" s="873">
        <v>0</v>
      </c>
      <c r="BB314" s="873">
        <v>714860</v>
      </c>
      <c r="BC314" s="873">
        <v>-32957</v>
      </c>
      <c r="BD314" s="873">
        <v>0</v>
      </c>
      <c r="BE314" s="873">
        <v>-32957</v>
      </c>
      <c r="BF314" s="873">
        <v>-3297884</v>
      </c>
      <c r="BG314" s="873">
        <v>0</v>
      </c>
      <c r="BH314" s="873">
        <v>-3297884</v>
      </c>
      <c r="BI314" s="873">
        <v>-47432</v>
      </c>
      <c r="BJ314" s="873">
        <v>0</v>
      </c>
      <c r="BK314" s="873">
        <v>-47432</v>
      </c>
      <c r="BL314" s="873">
        <v>-42569</v>
      </c>
      <c r="BM314" s="873">
        <v>0</v>
      </c>
      <c r="BN314" s="873">
        <v>-42569</v>
      </c>
      <c r="BO314" s="873">
        <v>0</v>
      </c>
      <c r="BP314" s="873">
        <v>0</v>
      </c>
      <c r="BQ314" s="873">
        <v>0</v>
      </c>
      <c r="BR314" s="873">
        <v>0</v>
      </c>
      <c r="BS314" s="873">
        <v>0</v>
      </c>
      <c r="BT314" s="873">
        <v>0</v>
      </c>
      <c r="BU314" s="873">
        <v>0</v>
      </c>
      <c r="BV314" s="873">
        <v>0</v>
      </c>
      <c r="BW314" s="873">
        <v>0</v>
      </c>
      <c r="BX314" s="873">
        <v>0</v>
      </c>
      <c r="BY314" s="873">
        <v>0</v>
      </c>
      <c r="BZ314" s="873">
        <v>0</v>
      </c>
      <c r="CA314" s="873">
        <v>0</v>
      </c>
      <c r="CB314" s="873">
        <v>0</v>
      </c>
      <c r="CC314" s="873">
        <v>0</v>
      </c>
      <c r="CD314" s="873">
        <v>-6515281</v>
      </c>
      <c r="CE314" s="873">
        <v>0</v>
      </c>
      <c r="CF314" s="873">
        <v>-6515281</v>
      </c>
      <c r="CG314" s="873">
        <v>0</v>
      </c>
      <c r="CH314" s="873">
        <v>0</v>
      </c>
      <c r="CI314" s="873">
        <v>0</v>
      </c>
      <c r="CJ314" s="873">
        <v>-1550</v>
      </c>
      <c r="CK314" s="873">
        <v>0</v>
      </c>
      <c r="CL314" s="873">
        <v>-1550</v>
      </c>
      <c r="CM314" s="873">
        <v>-739381</v>
      </c>
      <c r="CN314" s="873">
        <v>0</v>
      </c>
      <c r="CO314" s="873">
        <v>-739381</v>
      </c>
      <c r="CP314" s="873">
        <v>-72655</v>
      </c>
      <c r="CQ314" s="873">
        <v>0</v>
      </c>
      <c r="CR314" s="873">
        <v>-72655</v>
      </c>
      <c r="CS314" s="873">
        <v>-813586</v>
      </c>
      <c r="CT314" s="873">
        <v>0</v>
      </c>
      <c r="CU314" s="873">
        <v>-813586</v>
      </c>
      <c r="CV314" s="873">
        <v>-223790</v>
      </c>
      <c r="CW314" s="873">
        <v>0</v>
      </c>
      <c r="CX314" s="873">
        <v>-223790</v>
      </c>
      <c r="CY314" s="873">
        <v>-10646</v>
      </c>
      <c r="CZ314" s="873">
        <v>0</v>
      </c>
      <c r="DA314" s="873">
        <v>-10646</v>
      </c>
      <c r="DB314" s="873">
        <v>-1597</v>
      </c>
      <c r="DC314" s="873">
        <v>0</v>
      </c>
      <c r="DD314" s="873">
        <v>-1597</v>
      </c>
      <c r="DE314" s="873">
        <v>0</v>
      </c>
      <c r="DF314" s="873">
        <v>0</v>
      </c>
      <c r="DG314" s="873">
        <v>0</v>
      </c>
      <c r="DH314" s="873">
        <v>0</v>
      </c>
      <c r="DI314" s="873">
        <v>0</v>
      </c>
      <c r="DJ314" s="873">
        <v>0</v>
      </c>
      <c r="DK314" s="873">
        <v>6142</v>
      </c>
      <c r="DL314" s="873">
        <v>0</v>
      </c>
      <c r="DM314" s="873">
        <v>6142</v>
      </c>
      <c r="DN314" s="873">
        <v>0</v>
      </c>
      <c r="DO314" s="873">
        <v>0</v>
      </c>
      <c r="DP314" s="873">
        <v>0</v>
      </c>
      <c r="DQ314" s="873">
        <v>0</v>
      </c>
      <c r="DR314" s="873">
        <v>0</v>
      </c>
      <c r="DS314" s="873">
        <v>0</v>
      </c>
      <c r="DT314" s="873">
        <v>0</v>
      </c>
      <c r="DU314" s="873">
        <v>0</v>
      </c>
      <c r="DV314" s="873">
        <v>0</v>
      </c>
      <c r="DW314" s="873">
        <v>0</v>
      </c>
      <c r="DX314" s="873">
        <v>0</v>
      </c>
      <c r="DY314" s="873">
        <v>0</v>
      </c>
      <c r="DZ314" s="873">
        <v>0</v>
      </c>
      <c r="EA314" s="873">
        <v>0</v>
      </c>
      <c r="EB314" s="873">
        <v>0</v>
      </c>
      <c r="EC314" s="873">
        <v>0</v>
      </c>
      <c r="ED314" s="873">
        <v>0</v>
      </c>
      <c r="EE314" s="873">
        <v>0</v>
      </c>
      <c r="EF314" s="873">
        <v>0</v>
      </c>
      <c r="EG314" s="873">
        <v>0</v>
      </c>
      <c r="EH314" s="873">
        <v>-229891</v>
      </c>
      <c r="EI314" s="873">
        <v>0</v>
      </c>
      <c r="EJ314" s="873">
        <v>-229891</v>
      </c>
      <c r="EK314" s="873">
        <v>0</v>
      </c>
      <c r="EL314" s="873">
        <v>0</v>
      </c>
      <c r="EM314" s="873">
        <v>0</v>
      </c>
      <c r="EN314" s="873">
        <v>0</v>
      </c>
      <c r="EO314" s="873">
        <v>0</v>
      </c>
      <c r="EP314" s="873">
        <v>0</v>
      </c>
      <c r="EQ314" s="873">
        <v>-8177</v>
      </c>
      <c r="ER314" s="873">
        <v>0</v>
      </c>
      <c r="ES314" s="873">
        <v>-8177</v>
      </c>
      <c r="ET314" s="873">
        <v>0</v>
      </c>
      <c r="EU314" s="873">
        <v>0</v>
      </c>
      <c r="EV314" s="873">
        <v>0</v>
      </c>
      <c r="EW314" s="873">
        <v>0</v>
      </c>
      <c r="EX314" s="873">
        <v>0</v>
      </c>
      <c r="EY314" s="873">
        <v>0</v>
      </c>
      <c r="EZ314" s="873">
        <v>0</v>
      </c>
      <c r="FA314" s="873">
        <v>0</v>
      </c>
      <c r="FB314" s="873">
        <v>0</v>
      </c>
      <c r="FC314" s="873">
        <v>0</v>
      </c>
      <c r="FD314" s="873">
        <v>0</v>
      </c>
      <c r="FE314" s="873">
        <v>0</v>
      </c>
      <c r="FF314" s="873">
        <v>0</v>
      </c>
      <c r="FG314" s="873">
        <v>0</v>
      </c>
      <c r="FH314" s="873">
        <v>0</v>
      </c>
      <c r="FI314" s="873">
        <v>0</v>
      </c>
      <c r="FJ314" s="873">
        <v>0</v>
      </c>
      <c r="FK314" s="873">
        <v>0</v>
      </c>
      <c r="FL314" s="873">
        <v>0</v>
      </c>
      <c r="FM314" s="873">
        <v>0</v>
      </c>
      <c r="FN314" s="873">
        <v>0</v>
      </c>
      <c r="FO314" s="873">
        <v>-18400</v>
      </c>
      <c r="FP314" s="873">
        <v>0</v>
      </c>
      <c r="FQ314" s="873">
        <v>-18400</v>
      </c>
      <c r="FR314" s="873">
        <v>0</v>
      </c>
      <c r="FS314" s="873">
        <v>0</v>
      </c>
      <c r="FT314" s="873">
        <v>0</v>
      </c>
      <c r="FU314" s="873">
        <v>-4836</v>
      </c>
      <c r="FV314" s="873">
        <v>0</v>
      </c>
      <c r="FW314" s="873">
        <v>-4836</v>
      </c>
      <c r="FX314" s="873">
        <v>4002</v>
      </c>
      <c r="FY314" s="873">
        <v>0</v>
      </c>
      <c r="FZ314" s="873">
        <v>4002</v>
      </c>
      <c r="GA314" s="873">
        <v>0</v>
      </c>
      <c r="GB314" s="873">
        <v>0</v>
      </c>
      <c r="GC314" s="873">
        <v>0</v>
      </c>
      <c r="GD314" s="873">
        <v>-16620789</v>
      </c>
      <c r="GE314" s="873">
        <v>0</v>
      </c>
      <c r="GF314" s="873">
        <v>-16620789</v>
      </c>
      <c r="GG314" s="873">
        <v>-63979</v>
      </c>
      <c r="GH314" s="873">
        <v>0</v>
      </c>
      <c r="GI314" s="873">
        <v>-63979</v>
      </c>
      <c r="GJ314" s="873">
        <v>-345574</v>
      </c>
      <c r="GK314" s="873">
        <v>0</v>
      </c>
      <c r="GL314" s="873">
        <v>-345574</v>
      </c>
      <c r="GM314" s="873">
        <v>-17057753</v>
      </c>
      <c r="GN314" s="873">
        <v>0</v>
      </c>
      <c r="GO314" s="873">
        <v>-17057753</v>
      </c>
      <c r="GP314" s="873">
        <v>0</v>
      </c>
      <c r="GQ314" s="873">
        <v>0</v>
      </c>
      <c r="GR314" s="873">
        <v>0</v>
      </c>
      <c r="GS314" s="873">
        <v>0</v>
      </c>
      <c r="GT314" s="873">
        <v>0</v>
      </c>
      <c r="GU314" s="873">
        <v>0</v>
      </c>
      <c r="GV314" s="873">
        <v>0</v>
      </c>
      <c r="GW314" s="873">
        <v>0</v>
      </c>
      <c r="GX314" s="873">
        <v>0</v>
      </c>
      <c r="GY314" s="873">
        <v>38488671</v>
      </c>
      <c r="GZ314" s="873">
        <v>0</v>
      </c>
      <c r="HA314" s="873">
        <v>38488671</v>
      </c>
      <c r="HB314" s="873">
        <v>26835</v>
      </c>
      <c r="HC314" s="873">
        <v>0</v>
      </c>
      <c r="HD314" s="873">
        <v>26835</v>
      </c>
      <c r="HE314" s="873">
        <v>-6515281</v>
      </c>
      <c r="HF314" s="873">
        <v>0</v>
      </c>
      <c r="HG314" s="873">
        <v>-6515281</v>
      </c>
      <c r="HH314" s="873">
        <v>-813586</v>
      </c>
      <c r="HI314" s="873">
        <v>0</v>
      </c>
      <c r="HJ314" s="873">
        <v>-813586</v>
      </c>
      <c r="HK314" s="873">
        <v>-229891</v>
      </c>
      <c r="HL314" s="873">
        <v>0</v>
      </c>
      <c r="HM314" s="873">
        <v>-229891</v>
      </c>
      <c r="HN314" s="873">
        <v>-17057753</v>
      </c>
      <c r="HO314" s="873">
        <v>0</v>
      </c>
      <c r="HP314" s="873">
        <v>-17057753</v>
      </c>
      <c r="HQ314" s="873">
        <v>0</v>
      </c>
      <c r="HR314" s="873">
        <v>0</v>
      </c>
      <c r="HS314" s="873">
        <v>0</v>
      </c>
      <c r="HT314" s="873">
        <v>-24589676</v>
      </c>
      <c r="HU314" s="873">
        <v>0</v>
      </c>
      <c r="HV314" s="873">
        <v>-24589676</v>
      </c>
      <c r="HW314" s="873">
        <v>13898995</v>
      </c>
      <c r="HX314" s="873">
        <v>0</v>
      </c>
      <c r="HY314" s="873">
        <v>13898995</v>
      </c>
      <c r="HZ314" s="870" t="s">
        <v>688</v>
      </c>
      <c r="IA314" s="870" t="s">
        <v>687</v>
      </c>
      <c r="IB314" s="870" t="s">
        <v>1907</v>
      </c>
      <c r="IC314" s="870" t="s">
        <v>2735</v>
      </c>
      <c r="ID314" s="870" t="s">
        <v>3050</v>
      </c>
    </row>
    <row r="315" spans="1:238" x14ac:dyDescent="0.2">
      <c r="A315" s="870" t="s">
        <v>3070</v>
      </c>
      <c r="B315" s="870" t="s">
        <v>671</v>
      </c>
      <c r="C315" s="870" t="s">
        <v>670</v>
      </c>
      <c r="D315" s="873">
        <v>56143716</v>
      </c>
      <c r="E315" s="873">
        <v>0</v>
      </c>
      <c r="F315" s="873">
        <v>56143716</v>
      </c>
      <c r="G315" s="873">
        <v>-847075</v>
      </c>
      <c r="H315" s="873">
        <v>0</v>
      </c>
      <c r="I315" s="873">
        <v>-847075</v>
      </c>
      <c r="J315" s="873">
        <v>-386367</v>
      </c>
      <c r="K315" s="873">
        <v>0</v>
      </c>
      <c r="L315" s="873">
        <v>-386367</v>
      </c>
      <c r="M315" s="873">
        <v>134111</v>
      </c>
      <c r="N315" s="873">
        <v>0</v>
      </c>
      <c r="O315" s="873">
        <v>134111</v>
      </c>
      <c r="P315" s="873">
        <v>287285</v>
      </c>
      <c r="Q315" s="873">
        <v>0</v>
      </c>
      <c r="R315" s="873">
        <v>287285</v>
      </c>
      <c r="S315" s="873">
        <v>441327</v>
      </c>
      <c r="T315" s="873">
        <v>0</v>
      </c>
      <c r="U315" s="873">
        <v>441327</v>
      </c>
      <c r="V315" s="873">
        <v>476356</v>
      </c>
      <c r="W315" s="873">
        <v>0</v>
      </c>
      <c r="X315" s="873">
        <v>476356</v>
      </c>
      <c r="Y315" s="873">
        <v>-6266118</v>
      </c>
      <c r="Z315" s="873">
        <v>0</v>
      </c>
      <c r="AA315" s="873">
        <v>-6266118</v>
      </c>
      <c r="AB315" s="873">
        <v>0</v>
      </c>
      <c r="AC315" s="873">
        <v>0</v>
      </c>
      <c r="AD315" s="873">
        <v>0</v>
      </c>
      <c r="AE315" s="873">
        <v>-603905</v>
      </c>
      <c r="AF315" s="873">
        <v>0</v>
      </c>
      <c r="AG315" s="873">
        <v>-603905</v>
      </c>
      <c r="AH315" s="873">
        <v>-4387</v>
      </c>
      <c r="AI315" s="873">
        <v>0</v>
      </c>
      <c r="AJ315" s="873">
        <v>-4387</v>
      </c>
      <c r="AK315" s="873">
        <v>0</v>
      </c>
      <c r="AL315" s="873">
        <v>0</v>
      </c>
      <c r="AM315" s="873">
        <v>0</v>
      </c>
      <c r="AN315" s="873">
        <v>-17980</v>
      </c>
      <c r="AO315" s="873">
        <v>0</v>
      </c>
      <c r="AP315" s="873">
        <v>-17980</v>
      </c>
      <c r="AQ315" s="873">
        <v>0</v>
      </c>
      <c r="AR315" s="873">
        <v>0</v>
      </c>
      <c r="AS315" s="873">
        <v>0</v>
      </c>
      <c r="AT315" s="873">
        <v>-581538</v>
      </c>
      <c r="AU315" s="873">
        <v>0</v>
      </c>
      <c r="AV315" s="873">
        <v>-581538</v>
      </c>
      <c r="AW315" s="873">
        <v>0</v>
      </c>
      <c r="AX315" s="873">
        <v>0</v>
      </c>
      <c r="AY315" s="873">
        <v>0</v>
      </c>
      <c r="AZ315" s="873">
        <v>979682</v>
      </c>
      <c r="BA315" s="873">
        <v>0</v>
      </c>
      <c r="BB315" s="873">
        <v>979682</v>
      </c>
      <c r="BC315" s="873">
        <v>-34612</v>
      </c>
      <c r="BD315" s="873">
        <v>0</v>
      </c>
      <c r="BE315" s="873">
        <v>-34612</v>
      </c>
      <c r="BF315" s="873">
        <v>-2374276</v>
      </c>
      <c r="BG315" s="873">
        <v>0</v>
      </c>
      <c r="BH315" s="873">
        <v>-2374276</v>
      </c>
      <c r="BI315" s="873">
        <v>-44232</v>
      </c>
      <c r="BJ315" s="873">
        <v>0</v>
      </c>
      <c r="BK315" s="873">
        <v>-44232</v>
      </c>
      <c r="BL315" s="873">
        <v>-60819</v>
      </c>
      <c r="BM315" s="873">
        <v>0</v>
      </c>
      <c r="BN315" s="873">
        <v>-60819</v>
      </c>
      <c r="BO315" s="873">
        <v>0</v>
      </c>
      <c r="BP315" s="873">
        <v>0</v>
      </c>
      <c r="BQ315" s="873">
        <v>0</v>
      </c>
      <c r="BR315" s="873">
        <v>-33637</v>
      </c>
      <c r="BS315" s="873">
        <v>0</v>
      </c>
      <c r="BT315" s="873">
        <v>-33637</v>
      </c>
      <c r="BU315" s="873">
        <v>1223</v>
      </c>
      <c r="BV315" s="873">
        <v>0</v>
      </c>
      <c r="BW315" s="873">
        <v>1223</v>
      </c>
      <c r="BX315" s="873">
        <v>0</v>
      </c>
      <c r="BY315" s="873">
        <v>0</v>
      </c>
      <c r="BZ315" s="873">
        <v>0</v>
      </c>
      <c r="CA315" s="873">
        <v>0</v>
      </c>
      <c r="CB315" s="873">
        <v>0</v>
      </c>
      <c r="CC315" s="873">
        <v>0</v>
      </c>
      <c r="CD315" s="873">
        <v>-8436694</v>
      </c>
      <c r="CE315" s="873">
        <v>0</v>
      </c>
      <c r="CF315" s="873">
        <v>-8436694</v>
      </c>
      <c r="CG315" s="873">
        <v>0</v>
      </c>
      <c r="CH315" s="873">
        <v>0</v>
      </c>
      <c r="CI315" s="873">
        <v>0</v>
      </c>
      <c r="CJ315" s="873">
        <v>0</v>
      </c>
      <c r="CK315" s="873">
        <v>0</v>
      </c>
      <c r="CL315" s="873">
        <v>0</v>
      </c>
      <c r="CM315" s="873">
        <v>-1341348</v>
      </c>
      <c r="CN315" s="873">
        <v>0</v>
      </c>
      <c r="CO315" s="873">
        <v>-1341348</v>
      </c>
      <c r="CP315" s="873">
        <v>28890</v>
      </c>
      <c r="CQ315" s="873">
        <v>0</v>
      </c>
      <c r="CR315" s="873">
        <v>28890</v>
      </c>
      <c r="CS315" s="873">
        <v>-1312458</v>
      </c>
      <c r="CT315" s="873">
        <v>0</v>
      </c>
      <c r="CU315" s="873">
        <v>-1312458</v>
      </c>
      <c r="CV315" s="873">
        <v>-175077</v>
      </c>
      <c r="CW315" s="873">
        <v>0</v>
      </c>
      <c r="CX315" s="873">
        <v>-175077</v>
      </c>
      <c r="CY315" s="873">
        <v>-6887</v>
      </c>
      <c r="CZ315" s="873">
        <v>0</v>
      </c>
      <c r="DA315" s="873">
        <v>-6887</v>
      </c>
      <c r="DB315" s="873">
        <v>-17859</v>
      </c>
      <c r="DC315" s="873">
        <v>0</v>
      </c>
      <c r="DD315" s="873">
        <v>-17859</v>
      </c>
      <c r="DE315" s="873">
        <v>0</v>
      </c>
      <c r="DF315" s="873">
        <v>0</v>
      </c>
      <c r="DG315" s="873">
        <v>0</v>
      </c>
      <c r="DH315" s="873">
        <v>-11980</v>
      </c>
      <c r="DI315" s="873">
        <v>0</v>
      </c>
      <c r="DJ315" s="873">
        <v>-11980</v>
      </c>
      <c r="DK315" s="873">
        <v>0</v>
      </c>
      <c r="DL315" s="873">
        <v>0</v>
      </c>
      <c r="DM315" s="873">
        <v>0</v>
      </c>
      <c r="DN315" s="873">
        <v>0</v>
      </c>
      <c r="DO315" s="873">
        <v>0</v>
      </c>
      <c r="DP315" s="873">
        <v>0</v>
      </c>
      <c r="DQ315" s="873">
        <v>0</v>
      </c>
      <c r="DR315" s="873">
        <v>0</v>
      </c>
      <c r="DS315" s="873">
        <v>0</v>
      </c>
      <c r="DT315" s="873">
        <v>-3410</v>
      </c>
      <c r="DU315" s="873">
        <v>0</v>
      </c>
      <c r="DV315" s="873">
        <v>-3410</v>
      </c>
      <c r="DW315" s="873">
        <v>0</v>
      </c>
      <c r="DX315" s="873">
        <v>0</v>
      </c>
      <c r="DY315" s="873">
        <v>0</v>
      </c>
      <c r="DZ315" s="873">
        <v>0</v>
      </c>
      <c r="EA315" s="873">
        <v>0</v>
      </c>
      <c r="EB315" s="873">
        <v>0</v>
      </c>
      <c r="EC315" s="873">
        <v>0</v>
      </c>
      <c r="ED315" s="873">
        <v>0</v>
      </c>
      <c r="EE315" s="873">
        <v>0</v>
      </c>
      <c r="EF315" s="873">
        <v>0</v>
      </c>
      <c r="EG315" s="873">
        <v>0</v>
      </c>
      <c r="EH315" s="873">
        <v>-215213</v>
      </c>
      <c r="EI315" s="873">
        <v>0</v>
      </c>
      <c r="EJ315" s="873">
        <v>-215213</v>
      </c>
      <c r="EK315" s="873">
        <v>0</v>
      </c>
      <c r="EL315" s="873">
        <v>0</v>
      </c>
      <c r="EM315" s="873">
        <v>0</v>
      </c>
      <c r="EN315" s="873">
        <v>0</v>
      </c>
      <c r="EO315" s="873">
        <v>0</v>
      </c>
      <c r="EP315" s="873">
        <v>0</v>
      </c>
      <c r="EQ315" s="873">
        <v>1819</v>
      </c>
      <c r="ER315" s="873">
        <v>0</v>
      </c>
      <c r="ES315" s="873">
        <v>1819</v>
      </c>
      <c r="ET315" s="873">
        <v>0</v>
      </c>
      <c r="EU315" s="873">
        <v>0</v>
      </c>
      <c r="EV315" s="873">
        <v>0</v>
      </c>
      <c r="EW315" s="873">
        <v>-1042</v>
      </c>
      <c r="EX315" s="873">
        <v>0</v>
      </c>
      <c r="EY315" s="873">
        <v>-1042</v>
      </c>
      <c r="EZ315" s="873">
        <v>0</v>
      </c>
      <c r="FA315" s="873">
        <v>0</v>
      </c>
      <c r="FB315" s="873">
        <v>0</v>
      </c>
      <c r="FC315" s="873">
        <v>-43774</v>
      </c>
      <c r="FD315" s="873">
        <v>0</v>
      </c>
      <c r="FE315" s="873">
        <v>-43774</v>
      </c>
      <c r="FF315" s="873">
        <v>-580</v>
      </c>
      <c r="FG315" s="873">
        <v>0</v>
      </c>
      <c r="FH315" s="873">
        <v>-580</v>
      </c>
      <c r="FI315" s="873">
        <v>0</v>
      </c>
      <c r="FJ315" s="873">
        <v>0</v>
      </c>
      <c r="FK315" s="873">
        <v>0</v>
      </c>
      <c r="FL315" s="873">
        <v>0</v>
      </c>
      <c r="FM315" s="873">
        <v>0</v>
      </c>
      <c r="FN315" s="873">
        <v>0</v>
      </c>
      <c r="FO315" s="873">
        <v>-26882</v>
      </c>
      <c r="FP315" s="873">
        <v>0</v>
      </c>
      <c r="FQ315" s="873">
        <v>-26882</v>
      </c>
      <c r="FR315" s="873">
        <v>-4078</v>
      </c>
      <c r="FS315" s="873">
        <v>0</v>
      </c>
      <c r="FT315" s="873">
        <v>-4078</v>
      </c>
      <c r="FU315" s="873">
        <v>-7280</v>
      </c>
      <c r="FV315" s="873">
        <v>0</v>
      </c>
      <c r="FW315" s="873">
        <v>-7280</v>
      </c>
      <c r="FX315" s="873">
        <v>2129</v>
      </c>
      <c r="FY315" s="873">
        <v>0</v>
      </c>
      <c r="FZ315" s="873">
        <v>2129</v>
      </c>
      <c r="GA315" s="873">
        <v>833</v>
      </c>
      <c r="GB315" s="873">
        <v>0</v>
      </c>
      <c r="GC315" s="873">
        <v>833</v>
      </c>
      <c r="GD315" s="873">
        <v>-18034398</v>
      </c>
      <c r="GE315" s="873">
        <v>0</v>
      </c>
      <c r="GF315" s="873">
        <v>-18034398</v>
      </c>
      <c r="GG315" s="873">
        <v>-50113</v>
      </c>
      <c r="GH315" s="873">
        <v>0</v>
      </c>
      <c r="GI315" s="873">
        <v>-50113</v>
      </c>
      <c r="GJ315" s="873">
        <v>-103353</v>
      </c>
      <c r="GK315" s="873">
        <v>0</v>
      </c>
      <c r="GL315" s="873">
        <v>-103353</v>
      </c>
      <c r="GM315" s="873">
        <v>-18266719</v>
      </c>
      <c r="GN315" s="873">
        <v>0</v>
      </c>
      <c r="GO315" s="873">
        <v>-18266719</v>
      </c>
      <c r="GP315" s="873">
        <v>0</v>
      </c>
      <c r="GQ315" s="873">
        <v>0</v>
      </c>
      <c r="GR315" s="873">
        <v>0</v>
      </c>
      <c r="GS315" s="873">
        <v>0</v>
      </c>
      <c r="GT315" s="873">
        <v>0</v>
      </c>
      <c r="GU315" s="873">
        <v>0</v>
      </c>
      <c r="GV315" s="873">
        <v>0</v>
      </c>
      <c r="GW315" s="873">
        <v>0</v>
      </c>
      <c r="GX315" s="873">
        <v>0</v>
      </c>
      <c r="GY315" s="873">
        <v>55296641</v>
      </c>
      <c r="GZ315" s="873">
        <v>0</v>
      </c>
      <c r="HA315" s="873">
        <v>55296641</v>
      </c>
      <c r="HB315" s="873">
        <v>476356</v>
      </c>
      <c r="HC315" s="873">
        <v>0</v>
      </c>
      <c r="HD315" s="873">
        <v>476356</v>
      </c>
      <c r="HE315" s="873">
        <v>-8436694</v>
      </c>
      <c r="HF315" s="873">
        <v>0</v>
      </c>
      <c r="HG315" s="873">
        <v>-8436694</v>
      </c>
      <c r="HH315" s="873">
        <v>-1312458</v>
      </c>
      <c r="HI315" s="873">
        <v>0</v>
      </c>
      <c r="HJ315" s="873">
        <v>-1312458</v>
      </c>
      <c r="HK315" s="873">
        <v>-215213</v>
      </c>
      <c r="HL315" s="873">
        <v>0</v>
      </c>
      <c r="HM315" s="873">
        <v>-215213</v>
      </c>
      <c r="HN315" s="873">
        <v>-18266719</v>
      </c>
      <c r="HO315" s="873">
        <v>0</v>
      </c>
      <c r="HP315" s="873">
        <v>-18266719</v>
      </c>
      <c r="HQ315" s="873">
        <v>0</v>
      </c>
      <c r="HR315" s="873">
        <v>0</v>
      </c>
      <c r="HS315" s="873">
        <v>0</v>
      </c>
      <c r="HT315" s="873">
        <v>-27754728</v>
      </c>
      <c r="HU315" s="873">
        <v>0</v>
      </c>
      <c r="HV315" s="873">
        <v>-27754728</v>
      </c>
      <c r="HW315" s="873">
        <v>27541913</v>
      </c>
      <c r="HX315" s="873">
        <v>0</v>
      </c>
      <c r="HY315" s="873">
        <v>27541913</v>
      </c>
      <c r="HZ315" s="870" t="s">
        <v>683</v>
      </c>
      <c r="IA315" s="870" t="s">
        <v>682</v>
      </c>
      <c r="IB315" s="870" t="s">
        <v>1907</v>
      </c>
      <c r="IC315" s="870" t="s">
        <v>2737</v>
      </c>
      <c r="ID315" s="870" t="s">
        <v>3051</v>
      </c>
    </row>
    <row r="316" spans="1:238" x14ac:dyDescent="0.2">
      <c r="A316" s="870" t="s">
        <v>3070</v>
      </c>
      <c r="B316" s="870" t="s">
        <v>673</v>
      </c>
      <c r="C316" s="870" t="s">
        <v>672</v>
      </c>
      <c r="D316" s="873">
        <v>32046714</v>
      </c>
      <c r="E316" s="873">
        <v>2940240</v>
      </c>
      <c r="F316" s="873">
        <v>34986954</v>
      </c>
      <c r="G316" s="873">
        <v>-2215243</v>
      </c>
      <c r="H316" s="873">
        <v>-7824</v>
      </c>
      <c r="I316" s="873">
        <v>-2223067</v>
      </c>
      <c r="J316" s="873">
        <v>-173250</v>
      </c>
      <c r="K316" s="873">
        <v>-256</v>
      </c>
      <c r="L316" s="873">
        <v>-173506</v>
      </c>
      <c r="M316" s="873">
        <v>164143</v>
      </c>
      <c r="N316" s="873">
        <v>0</v>
      </c>
      <c r="O316" s="873">
        <v>164143</v>
      </c>
      <c r="P316" s="873">
        <v>993207</v>
      </c>
      <c r="Q316" s="873">
        <v>0</v>
      </c>
      <c r="R316" s="873">
        <v>993207</v>
      </c>
      <c r="S316" s="873">
        <v>-209122</v>
      </c>
      <c r="T316" s="873">
        <v>0</v>
      </c>
      <c r="U316" s="873">
        <v>-209122</v>
      </c>
      <c r="V316" s="873">
        <v>774978</v>
      </c>
      <c r="W316" s="873">
        <v>-256</v>
      </c>
      <c r="X316" s="873">
        <v>774722</v>
      </c>
      <c r="Y316" s="873">
        <v>-5454871</v>
      </c>
      <c r="Z316" s="873">
        <v>-55503</v>
      </c>
      <c r="AA316" s="873">
        <v>-5510374</v>
      </c>
      <c r="AB316" s="873">
        <v>-20726</v>
      </c>
      <c r="AC316" s="873">
        <v>-1846</v>
      </c>
      <c r="AD316" s="873">
        <v>-22572</v>
      </c>
      <c r="AE316" s="873">
        <v>-248513</v>
      </c>
      <c r="AF316" s="873">
        <v>-14583</v>
      </c>
      <c r="AG316" s="873">
        <v>-263096</v>
      </c>
      <c r="AH316" s="873">
        <v>-952</v>
      </c>
      <c r="AI316" s="873">
        <v>0</v>
      </c>
      <c r="AJ316" s="873">
        <v>-952</v>
      </c>
      <c r="AK316" s="873">
        <v>0</v>
      </c>
      <c r="AL316" s="873">
        <v>0</v>
      </c>
      <c r="AM316" s="873">
        <v>0</v>
      </c>
      <c r="AN316" s="873">
        <v>-31967</v>
      </c>
      <c r="AO316" s="873">
        <v>0</v>
      </c>
      <c r="AP316" s="873">
        <v>-31967</v>
      </c>
      <c r="AQ316" s="873">
        <v>0</v>
      </c>
      <c r="AR316" s="873">
        <v>0</v>
      </c>
      <c r="AS316" s="873">
        <v>0</v>
      </c>
      <c r="AT316" s="873">
        <v>-215594</v>
      </c>
      <c r="AU316" s="873">
        <v>-14583</v>
      </c>
      <c r="AV316" s="873">
        <v>-230177</v>
      </c>
      <c r="AW316" s="873">
        <v>-8000</v>
      </c>
      <c r="AX316" s="873">
        <v>421</v>
      </c>
      <c r="AY316" s="873">
        <v>-7579</v>
      </c>
      <c r="AZ316" s="873">
        <v>455384</v>
      </c>
      <c r="BA316" s="873">
        <v>72135</v>
      </c>
      <c r="BB316" s="873">
        <v>527519</v>
      </c>
      <c r="BC316" s="873">
        <v>366956</v>
      </c>
      <c r="BD316" s="873">
        <v>6391</v>
      </c>
      <c r="BE316" s="873">
        <v>373347</v>
      </c>
      <c r="BF316" s="873">
        <v>-2099705</v>
      </c>
      <c r="BG316" s="873">
        <v>-18432</v>
      </c>
      <c r="BH316" s="873">
        <v>-2118137</v>
      </c>
      <c r="BI316" s="873">
        <v>-25872</v>
      </c>
      <c r="BJ316" s="873">
        <v>0</v>
      </c>
      <c r="BK316" s="873">
        <v>-25872</v>
      </c>
      <c r="BL316" s="873">
        <v>-30214</v>
      </c>
      <c r="BM316" s="873">
        <v>0</v>
      </c>
      <c r="BN316" s="873">
        <v>-30214</v>
      </c>
      <c r="BO316" s="873">
        <v>0</v>
      </c>
      <c r="BP316" s="873">
        <v>0</v>
      </c>
      <c r="BQ316" s="873">
        <v>0</v>
      </c>
      <c r="BR316" s="873">
        <v>-205</v>
      </c>
      <c r="BS316" s="873">
        <v>0</v>
      </c>
      <c r="BT316" s="873">
        <v>-205</v>
      </c>
      <c r="BU316" s="873">
        <v>0</v>
      </c>
      <c r="BV316" s="873">
        <v>0</v>
      </c>
      <c r="BW316" s="873">
        <v>0</v>
      </c>
      <c r="BX316" s="873">
        <v>0</v>
      </c>
      <c r="BY316" s="873">
        <v>0</v>
      </c>
      <c r="BZ316" s="873">
        <v>0</v>
      </c>
      <c r="CA316" s="873">
        <v>0</v>
      </c>
      <c r="CB316" s="873">
        <v>0</v>
      </c>
      <c r="CC316" s="873">
        <v>0</v>
      </c>
      <c r="CD316" s="873">
        <v>-7037040</v>
      </c>
      <c r="CE316" s="873">
        <v>-9992</v>
      </c>
      <c r="CF316" s="873">
        <v>-7047032</v>
      </c>
      <c r="CG316" s="873">
        <v>0</v>
      </c>
      <c r="CH316" s="873">
        <v>0</v>
      </c>
      <c r="CI316" s="873">
        <v>0</v>
      </c>
      <c r="CJ316" s="873">
        <v>0</v>
      </c>
      <c r="CK316" s="873">
        <v>0</v>
      </c>
      <c r="CL316" s="873">
        <v>0</v>
      </c>
      <c r="CM316" s="873">
        <v>-523726</v>
      </c>
      <c r="CN316" s="873">
        <v>-120871</v>
      </c>
      <c r="CO316" s="873">
        <v>-644597</v>
      </c>
      <c r="CP316" s="873">
        <v>22713</v>
      </c>
      <c r="CQ316" s="873">
        <v>2269</v>
      </c>
      <c r="CR316" s="873">
        <v>24982</v>
      </c>
      <c r="CS316" s="873">
        <v>-501013</v>
      </c>
      <c r="CT316" s="873">
        <v>-118602</v>
      </c>
      <c r="CU316" s="873">
        <v>-619615</v>
      </c>
      <c r="CV316" s="873">
        <v>-2866</v>
      </c>
      <c r="CW316" s="873">
        <v>0</v>
      </c>
      <c r="CX316" s="873">
        <v>-2866</v>
      </c>
      <c r="CY316" s="873">
        <v>0</v>
      </c>
      <c r="CZ316" s="873">
        <v>0</v>
      </c>
      <c r="DA316" s="873">
        <v>0</v>
      </c>
      <c r="DB316" s="873">
        <v>-66974</v>
      </c>
      <c r="DC316" s="873">
        <v>0</v>
      </c>
      <c r="DD316" s="873">
        <v>-66974</v>
      </c>
      <c r="DE316" s="873">
        <v>-886</v>
      </c>
      <c r="DF316" s="873">
        <v>0</v>
      </c>
      <c r="DG316" s="873">
        <v>-886</v>
      </c>
      <c r="DH316" s="873">
        <v>0</v>
      </c>
      <c r="DI316" s="873">
        <v>0</v>
      </c>
      <c r="DJ316" s="873">
        <v>0</v>
      </c>
      <c r="DK316" s="873">
        <v>0</v>
      </c>
      <c r="DL316" s="873">
        <v>0</v>
      </c>
      <c r="DM316" s="873">
        <v>0</v>
      </c>
      <c r="DN316" s="873">
        <v>0</v>
      </c>
      <c r="DO316" s="873">
        <v>0</v>
      </c>
      <c r="DP316" s="873">
        <v>0</v>
      </c>
      <c r="DQ316" s="873">
        <v>0</v>
      </c>
      <c r="DR316" s="873">
        <v>0</v>
      </c>
      <c r="DS316" s="873">
        <v>0</v>
      </c>
      <c r="DT316" s="873">
        <v>0</v>
      </c>
      <c r="DU316" s="873">
        <v>0</v>
      </c>
      <c r="DV316" s="873">
        <v>0</v>
      </c>
      <c r="DW316" s="873">
        <v>0</v>
      </c>
      <c r="DX316" s="873">
        <v>0</v>
      </c>
      <c r="DY316" s="873">
        <v>0</v>
      </c>
      <c r="DZ316" s="873">
        <v>0</v>
      </c>
      <c r="EA316" s="873">
        <v>0</v>
      </c>
      <c r="EB316" s="873">
        <v>0</v>
      </c>
      <c r="EC316" s="873">
        <v>0</v>
      </c>
      <c r="ED316" s="873">
        <v>0</v>
      </c>
      <c r="EE316" s="873">
        <v>0</v>
      </c>
      <c r="EF316" s="873">
        <v>0</v>
      </c>
      <c r="EG316" s="873">
        <v>0</v>
      </c>
      <c r="EH316" s="873">
        <v>-70726</v>
      </c>
      <c r="EI316" s="873">
        <v>0</v>
      </c>
      <c r="EJ316" s="873">
        <v>-70726</v>
      </c>
      <c r="EK316" s="873">
        <v>0</v>
      </c>
      <c r="EL316" s="873">
        <v>0</v>
      </c>
      <c r="EM316" s="873">
        <v>0</v>
      </c>
      <c r="EN316" s="873">
        <v>0</v>
      </c>
      <c r="EO316" s="873">
        <v>0</v>
      </c>
      <c r="EP316" s="873">
        <v>0</v>
      </c>
      <c r="EQ316" s="873">
        <v>0</v>
      </c>
      <c r="ER316" s="873">
        <v>0</v>
      </c>
      <c r="ES316" s="873">
        <v>0</v>
      </c>
      <c r="ET316" s="873">
        <v>0</v>
      </c>
      <c r="EU316" s="873">
        <v>0</v>
      </c>
      <c r="EV316" s="873">
        <v>0</v>
      </c>
      <c r="EW316" s="873">
        <v>0</v>
      </c>
      <c r="EX316" s="873">
        <v>0</v>
      </c>
      <c r="EY316" s="873">
        <v>0</v>
      </c>
      <c r="EZ316" s="873">
        <v>0</v>
      </c>
      <c r="FA316" s="873">
        <v>0</v>
      </c>
      <c r="FB316" s="873">
        <v>0</v>
      </c>
      <c r="FC316" s="873">
        <v>0</v>
      </c>
      <c r="FD316" s="873">
        <v>0</v>
      </c>
      <c r="FE316" s="873">
        <v>0</v>
      </c>
      <c r="FF316" s="873">
        <v>0</v>
      </c>
      <c r="FG316" s="873">
        <v>0</v>
      </c>
      <c r="FH316" s="873">
        <v>0</v>
      </c>
      <c r="FI316" s="873">
        <v>0</v>
      </c>
      <c r="FJ316" s="873">
        <v>0</v>
      </c>
      <c r="FK316" s="873">
        <v>0</v>
      </c>
      <c r="FL316" s="873">
        <v>0</v>
      </c>
      <c r="FM316" s="873">
        <v>0</v>
      </c>
      <c r="FN316" s="873">
        <v>0</v>
      </c>
      <c r="FO316" s="873">
        <v>-14547</v>
      </c>
      <c r="FP316" s="873">
        <v>0</v>
      </c>
      <c r="FQ316" s="873">
        <v>-14547</v>
      </c>
      <c r="FR316" s="873">
        <v>0</v>
      </c>
      <c r="FS316" s="873">
        <v>0</v>
      </c>
      <c r="FT316" s="873">
        <v>0</v>
      </c>
      <c r="FU316" s="873">
        <v>0</v>
      </c>
      <c r="FV316" s="873">
        <v>0</v>
      </c>
      <c r="FW316" s="873">
        <v>0</v>
      </c>
      <c r="FX316" s="873">
        <v>0</v>
      </c>
      <c r="FY316" s="873">
        <v>0</v>
      </c>
      <c r="FZ316" s="873">
        <v>0</v>
      </c>
      <c r="GA316" s="873">
        <v>0</v>
      </c>
      <c r="GB316" s="873">
        <v>0</v>
      </c>
      <c r="GC316" s="873">
        <v>0</v>
      </c>
      <c r="GD316" s="873">
        <v>-14378819</v>
      </c>
      <c r="GE316" s="873">
        <v>-55296</v>
      </c>
      <c r="GF316" s="873">
        <v>-14434115</v>
      </c>
      <c r="GG316" s="873">
        <v>-23625</v>
      </c>
      <c r="GH316" s="873">
        <v>0</v>
      </c>
      <c r="GI316" s="873">
        <v>-23625</v>
      </c>
      <c r="GJ316" s="873">
        <v>-53650</v>
      </c>
      <c r="GK316" s="873">
        <v>0</v>
      </c>
      <c r="GL316" s="873">
        <v>-53650</v>
      </c>
      <c r="GM316" s="873">
        <v>-14470641</v>
      </c>
      <c r="GN316" s="873">
        <v>-55296</v>
      </c>
      <c r="GO316" s="873">
        <v>-14525937</v>
      </c>
      <c r="GP316" s="873">
        <v>0</v>
      </c>
      <c r="GQ316" s="873">
        <v>0</v>
      </c>
      <c r="GR316" s="873">
        <v>0</v>
      </c>
      <c r="GS316" s="873">
        <v>0</v>
      </c>
      <c r="GT316" s="873">
        <v>0</v>
      </c>
      <c r="GU316" s="873">
        <v>0</v>
      </c>
      <c r="GV316" s="873">
        <v>0</v>
      </c>
      <c r="GW316" s="873">
        <v>0</v>
      </c>
      <c r="GX316" s="873">
        <v>0</v>
      </c>
      <c r="GY316" s="873">
        <v>29831471</v>
      </c>
      <c r="GZ316" s="873">
        <v>2932416</v>
      </c>
      <c r="HA316" s="873">
        <v>32763887</v>
      </c>
      <c r="HB316" s="873">
        <v>774978</v>
      </c>
      <c r="HC316" s="873">
        <v>-256</v>
      </c>
      <c r="HD316" s="873">
        <v>774722</v>
      </c>
      <c r="HE316" s="873">
        <v>-7037040</v>
      </c>
      <c r="HF316" s="873">
        <v>-9992</v>
      </c>
      <c r="HG316" s="873">
        <v>-7047032</v>
      </c>
      <c r="HH316" s="873">
        <v>-501013</v>
      </c>
      <c r="HI316" s="873">
        <v>-118602</v>
      </c>
      <c r="HJ316" s="873">
        <v>-619615</v>
      </c>
      <c r="HK316" s="873">
        <v>-70726</v>
      </c>
      <c r="HL316" s="873">
        <v>0</v>
      </c>
      <c r="HM316" s="873">
        <v>-70726</v>
      </c>
      <c r="HN316" s="873">
        <v>-14470641</v>
      </c>
      <c r="HO316" s="873">
        <v>-55296</v>
      </c>
      <c r="HP316" s="873">
        <v>-14525937</v>
      </c>
      <c r="HQ316" s="873">
        <v>0</v>
      </c>
      <c r="HR316" s="873">
        <v>0</v>
      </c>
      <c r="HS316" s="873">
        <v>0</v>
      </c>
      <c r="HT316" s="873">
        <v>-21304442</v>
      </c>
      <c r="HU316" s="873">
        <v>-184146</v>
      </c>
      <c r="HV316" s="873">
        <v>-21488588</v>
      </c>
      <c r="HW316" s="873">
        <v>8527029</v>
      </c>
      <c r="HX316" s="873">
        <v>2748270</v>
      </c>
      <c r="HY316" s="873">
        <v>11275299</v>
      </c>
      <c r="HZ316" s="870" t="s">
        <v>685</v>
      </c>
      <c r="IA316" s="870" t="s">
        <v>684</v>
      </c>
      <c r="IB316" s="870" t="s">
        <v>1907</v>
      </c>
      <c r="IC316" s="870" t="s">
        <v>2738</v>
      </c>
      <c r="ID316" s="870" t="s">
        <v>3052</v>
      </c>
    </row>
    <row r="317" spans="1:238" x14ac:dyDescent="0.2">
      <c r="A317" s="870" t="s">
        <v>3069</v>
      </c>
      <c r="B317" s="870" t="s">
        <v>675</v>
      </c>
      <c r="C317" s="870" t="s">
        <v>674</v>
      </c>
      <c r="D317" s="873">
        <v>37263542</v>
      </c>
      <c r="E317" s="873">
        <v>0</v>
      </c>
      <c r="F317" s="873">
        <v>37263542</v>
      </c>
      <c r="G317" s="873">
        <v>-1187380</v>
      </c>
      <c r="H317" s="873">
        <v>0</v>
      </c>
      <c r="I317" s="873">
        <v>-1187380</v>
      </c>
      <c r="J317" s="873">
        <v>-147959</v>
      </c>
      <c r="K317" s="873">
        <v>0</v>
      </c>
      <c r="L317" s="873">
        <v>-147959</v>
      </c>
      <c r="M317" s="873">
        <v>88513</v>
      </c>
      <c r="N317" s="873">
        <v>0</v>
      </c>
      <c r="O317" s="873">
        <v>88513</v>
      </c>
      <c r="P317" s="873">
        <v>120999</v>
      </c>
      <c r="Q317" s="873">
        <v>0</v>
      </c>
      <c r="R317" s="873">
        <v>120999</v>
      </c>
      <c r="S317" s="873">
        <v>77016</v>
      </c>
      <c r="T317" s="873">
        <v>0</v>
      </c>
      <c r="U317" s="873">
        <v>77016</v>
      </c>
      <c r="V317" s="873">
        <v>138569</v>
      </c>
      <c r="W317" s="873">
        <v>0</v>
      </c>
      <c r="X317" s="873">
        <v>138569</v>
      </c>
      <c r="Y317" s="873">
        <v>-4114009</v>
      </c>
      <c r="Z317" s="873">
        <v>0</v>
      </c>
      <c r="AA317" s="873">
        <v>-4114009</v>
      </c>
      <c r="AB317" s="873">
        <v>0</v>
      </c>
      <c r="AC317" s="873">
        <v>0</v>
      </c>
      <c r="AD317" s="873">
        <v>0</v>
      </c>
      <c r="AE317" s="873">
        <v>-208760</v>
      </c>
      <c r="AF317" s="873">
        <v>0</v>
      </c>
      <c r="AG317" s="873">
        <v>-208760</v>
      </c>
      <c r="AH317" s="873">
        <v>-1003</v>
      </c>
      <c r="AI317" s="873">
        <v>0</v>
      </c>
      <c r="AJ317" s="873">
        <v>-1003</v>
      </c>
      <c r="AK317" s="873">
        <v>0</v>
      </c>
      <c r="AL317" s="873">
        <v>0</v>
      </c>
      <c r="AM317" s="873">
        <v>0</v>
      </c>
      <c r="AN317" s="873">
        <v>-11045</v>
      </c>
      <c r="AO317" s="873">
        <v>0</v>
      </c>
      <c r="AP317" s="873">
        <v>-11045</v>
      </c>
      <c r="AQ317" s="873">
        <v>0</v>
      </c>
      <c r="AR317" s="873">
        <v>0</v>
      </c>
      <c r="AS317" s="873">
        <v>0</v>
      </c>
      <c r="AT317" s="873">
        <v>-196712</v>
      </c>
      <c r="AU317" s="873">
        <v>0</v>
      </c>
      <c r="AV317" s="873">
        <v>-196712</v>
      </c>
      <c r="AW317" s="873">
        <v>0</v>
      </c>
      <c r="AX317" s="873">
        <v>0</v>
      </c>
      <c r="AY317" s="873">
        <v>0</v>
      </c>
      <c r="AZ317" s="873">
        <v>651372</v>
      </c>
      <c r="BA317" s="873">
        <v>0</v>
      </c>
      <c r="BB317" s="873">
        <v>651372</v>
      </c>
      <c r="BC317" s="873">
        <v>-23877</v>
      </c>
      <c r="BD317" s="873">
        <v>0</v>
      </c>
      <c r="BE317" s="873">
        <v>-23877</v>
      </c>
      <c r="BF317" s="873">
        <v>-2369984</v>
      </c>
      <c r="BG317" s="873">
        <v>0</v>
      </c>
      <c r="BH317" s="873">
        <v>-2369984</v>
      </c>
      <c r="BI317" s="873">
        <v>-24287</v>
      </c>
      <c r="BJ317" s="873">
        <v>0</v>
      </c>
      <c r="BK317" s="873">
        <v>-24287</v>
      </c>
      <c r="BL317" s="873">
        <v>-46092</v>
      </c>
      <c r="BM317" s="873">
        <v>0</v>
      </c>
      <c r="BN317" s="873">
        <v>-46092</v>
      </c>
      <c r="BO317" s="873">
        <v>536</v>
      </c>
      <c r="BP317" s="873">
        <v>0</v>
      </c>
      <c r="BQ317" s="873">
        <v>536</v>
      </c>
      <c r="BR317" s="873">
        <v>-9424</v>
      </c>
      <c r="BS317" s="873">
        <v>0</v>
      </c>
      <c r="BT317" s="873">
        <v>-9424</v>
      </c>
      <c r="BU317" s="873">
        <v>1682</v>
      </c>
      <c r="BV317" s="873">
        <v>0</v>
      </c>
      <c r="BW317" s="873">
        <v>1682</v>
      </c>
      <c r="BX317" s="873">
        <v>0</v>
      </c>
      <c r="BY317" s="873">
        <v>0</v>
      </c>
      <c r="BZ317" s="873">
        <v>0</v>
      </c>
      <c r="CA317" s="873">
        <v>0</v>
      </c>
      <c r="CB317" s="873">
        <v>0</v>
      </c>
      <c r="CC317" s="873">
        <v>0</v>
      </c>
      <c r="CD317" s="873">
        <v>-6142843</v>
      </c>
      <c r="CE317" s="873">
        <v>0</v>
      </c>
      <c r="CF317" s="873">
        <v>-6142843</v>
      </c>
      <c r="CG317" s="873">
        <v>0</v>
      </c>
      <c r="CH317" s="873">
        <v>0</v>
      </c>
      <c r="CI317" s="873">
        <v>0</v>
      </c>
      <c r="CJ317" s="873">
        <v>0</v>
      </c>
      <c r="CK317" s="873">
        <v>0</v>
      </c>
      <c r="CL317" s="873">
        <v>0</v>
      </c>
      <c r="CM317" s="873">
        <v>-1319697</v>
      </c>
      <c r="CN317" s="873">
        <v>0</v>
      </c>
      <c r="CO317" s="873">
        <v>-1319697</v>
      </c>
      <c r="CP317" s="873">
        <v>-10746</v>
      </c>
      <c r="CQ317" s="873">
        <v>0</v>
      </c>
      <c r="CR317" s="873">
        <v>-10746</v>
      </c>
      <c r="CS317" s="873">
        <v>-1330443</v>
      </c>
      <c r="CT317" s="873">
        <v>0</v>
      </c>
      <c r="CU317" s="873">
        <v>-1330443</v>
      </c>
      <c r="CV317" s="873">
        <v>-80063</v>
      </c>
      <c r="CW317" s="873">
        <v>0</v>
      </c>
      <c r="CX317" s="873">
        <v>-80063</v>
      </c>
      <c r="CY317" s="873">
        <v>-358</v>
      </c>
      <c r="CZ317" s="873">
        <v>0</v>
      </c>
      <c r="DA317" s="873">
        <v>-358</v>
      </c>
      <c r="DB317" s="873">
        <v>-134420</v>
      </c>
      <c r="DC317" s="873">
        <v>0</v>
      </c>
      <c r="DD317" s="873">
        <v>-134420</v>
      </c>
      <c r="DE317" s="873">
        <v>837</v>
      </c>
      <c r="DF317" s="873">
        <v>0</v>
      </c>
      <c r="DG317" s="873">
        <v>837</v>
      </c>
      <c r="DH317" s="873">
        <v>0</v>
      </c>
      <c r="DI317" s="873">
        <v>0</v>
      </c>
      <c r="DJ317" s="873">
        <v>0</v>
      </c>
      <c r="DK317" s="873">
        <v>0</v>
      </c>
      <c r="DL317" s="873">
        <v>0</v>
      </c>
      <c r="DM317" s="873">
        <v>0</v>
      </c>
      <c r="DN317" s="873">
        <v>0</v>
      </c>
      <c r="DO317" s="873">
        <v>0</v>
      </c>
      <c r="DP317" s="873">
        <v>0</v>
      </c>
      <c r="DQ317" s="873">
        <v>0</v>
      </c>
      <c r="DR317" s="873">
        <v>0</v>
      </c>
      <c r="DS317" s="873">
        <v>0</v>
      </c>
      <c r="DT317" s="873">
        <v>0</v>
      </c>
      <c r="DU317" s="873">
        <v>0</v>
      </c>
      <c r="DV317" s="873">
        <v>0</v>
      </c>
      <c r="DW317" s="873">
        <v>0</v>
      </c>
      <c r="DX317" s="873">
        <v>0</v>
      </c>
      <c r="DY317" s="873">
        <v>0</v>
      </c>
      <c r="DZ317" s="873">
        <v>0</v>
      </c>
      <c r="EA317" s="873">
        <v>0</v>
      </c>
      <c r="EB317" s="873">
        <v>0</v>
      </c>
      <c r="EC317" s="873">
        <v>0</v>
      </c>
      <c r="ED317" s="873">
        <v>0</v>
      </c>
      <c r="EE317" s="873">
        <v>0</v>
      </c>
      <c r="EF317" s="873">
        <v>0</v>
      </c>
      <c r="EG317" s="873">
        <v>0</v>
      </c>
      <c r="EH317" s="873">
        <v>-214004</v>
      </c>
      <c r="EI317" s="873">
        <v>0</v>
      </c>
      <c r="EJ317" s="873">
        <v>-214004</v>
      </c>
      <c r="EK317" s="873">
        <v>0</v>
      </c>
      <c r="EL317" s="873">
        <v>0</v>
      </c>
      <c r="EM317" s="873">
        <v>0</v>
      </c>
      <c r="EN317" s="873">
        <v>0</v>
      </c>
      <c r="EO317" s="873">
        <v>0</v>
      </c>
      <c r="EP317" s="873">
        <v>0</v>
      </c>
      <c r="EQ317" s="873">
        <v>-29932</v>
      </c>
      <c r="ER317" s="873">
        <v>0</v>
      </c>
      <c r="ES317" s="873">
        <v>-29932</v>
      </c>
      <c r="ET317" s="873">
        <v>-88807</v>
      </c>
      <c r="EU317" s="873">
        <v>0</v>
      </c>
      <c r="EV317" s="873">
        <v>-88807</v>
      </c>
      <c r="EW317" s="873">
        <v>-1441</v>
      </c>
      <c r="EX317" s="873">
        <v>0</v>
      </c>
      <c r="EY317" s="873">
        <v>-1441</v>
      </c>
      <c r="EZ317" s="873">
        <v>0</v>
      </c>
      <c r="FA317" s="873">
        <v>0</v>
      </c>
      <c r="FB317" s="873">
        <v>0</v>
      </c>
      <c r="FC317" s="873">
        <v>-9424</v>
      </c>
      <c r="FD317" s="873">
        <v>0</v>
      </c>
      <c r="FE317" s="873">
        <v>-9424</v>
      </c>
      <c r="FF317" s="873">
        <v>1682</v>
      </c>
      <c r="FG317" s="873">
        <v>0</v>
      </c>
      <c r="FH317" s="873">
        <v>1682</v>
      </c>
      <c r="FI317" s="873">
        <v>0</v>
      </c>
      <c r="FJ317" s="873">
        <v>0</v>
      </c>
      <c r="FK317" s="873">
        <v>0</v>
      </c>
      <c r="FL317" s="873">
        <v>0</v>
      </c>
      <c r="FM317" s="873">
        <v>0</v>
      </c>
      <c r="FN317" s="873">
        <v>0</v>
      </c>
      <c r="FO317" s="873">
        <v>-17958</v>
      </c>
      <c r="FP317" s="873">
        <v>0</v>
      </c>
      <c r="FQ317" s="873">
        <v>-17958</v>
      </c>
      <c r="FR317" s="873">
        <v>0</v>
      </c>
      <c r="FS317" s="873">
        <v>0</v>
      </c>
      <c r="FT317" s="873">
        <v>0</v>
      </c>
      <c r="FU317" s="873">
        <v>0</v>
      </c>
      <c r="FV317" s="873">
        <v>0</v>
      </c>
      <c r="FW317" s="873">
        <v>0</v>
      </c>
      <c r="FX317" s="873">
        <v>58</v>
      </c>
      <c r="FY317" s="873">
        <v>0</v>
      </c>
      <c r="FZ317" s="873">
        <v>58</v>
      </c>
      <c r="GA317" s="873">
        <v>19</v>
      </c>
      <c r="GB317" s="873">
        <v>0</v>
      </c>
      <c r="GC317" s="873">
        <v>19</v>
      </c>
      <c r="GD317" s="873">
        <v>-16462039</v>
      </c>
      <c r="GE317" s="873">
        <v>0</v>
      </c>
      <c r="GF317" s="873">
        <v>-16462039</v>
      </c>
      <c r="GG317" s="873">
        <v>0</v>
      </c>
      <c r="GH317" s="873">
        <v>0</v>
      </c>
      <c r="GI317" s="873">
        <v>0</v>
      </c>
      <c r="GJ317" s="873">
        <v>-33568</v>
      </c>
      <c r="GK317" s="873">
        <v>0</v>
      </c>
      <c r="GL317" s="873">
        <v>-33568</v>
      </c>
      <c r="GM317" s="873">
        <v>-16641410</v>
      </c>
      <c r="GN317" s="873">
        <v>0</v>
      </c>
      <c r="GO317" s="873">
        <v>-16641410</v>
      </c>
      <c r="GP317" s="873">
        <v>0</v>
      </c>
      <c r="GQ317" s="873">
        <v>0</v>
      </c>
      <c r="GR317" s="873">
        <v>0</v>
      </c>
      <c r="GS317" s="873">
        <v>0</v>
      </c>
      <c r="GT317" s="873">
        <v>0</v>
      </c>
      <c r="GU317" s="873">
        <v>0</v>
      </c>
      <c r="GV317" s="873">
        <v>0</v>
      </c>
      <c r="GW317" s="873">
        <v>0</v>
      </c>
      <c r="GX317" s="873">
        <v>0</v>
      </c>
      <c r="GY317" s="873">
        <v>36076162</v>
      </c>
      <c r="GZ317" s="873">
        <v>0</v>
      </c>
      <c r="HA317" s="873">
        <v>36076162</v>
      </c>
      <c r="HB317" s="873">
        <v>138569</v>
      </c>
      <c r="HC317" s="873">
        <v>0</v>
      </c>
      <c r="HD317" s="873">
        <v>138569</v>
      </c>
      <c r="HE317" s="873">
        <v>-6142843</v>
      </c>
      <c r="HF317" s="873">
        <v>0</v>
      </c>
      <c r="HG317" s="873">
        <v>-6142843</v>
      </c>
      <c r="HH317" s="873">
        <v>-1330443</v>
      </c>
      <c r="HI317" s="873">
        <v>0</v>
      </c>
      <c r="HJ317" s="873">
        <v>-1330443</v>
      </c>
      <c r="HK317" s="873">
        <v>-214004</v>
      </c>
      <c r="HL317" s="873">
        <v>0</v>
      </c>
      <c r="HM317" s="873">
        <v>-214004</v>
      </c>
      <c r="HN317" s="873">
        <v>-16641410</v>
      </c>
      <c r="HO317" s="873">
        <v>0</v>
      </c>
      <c r="HP317" s="873">
        <v>-16641410</v>
      </c>
      <c r="HQ317" s="873">
        <v>0</v>
      </c>
      <c r="HR317" s="873">
        <v>0</v>
      </c>
      <c r="HS317" s="873">
        <v>0</v>
      </c>
      <c r="HT317" s="873">
        <v>-24190131</v>
      </c>
      <c r="HU317" s="873">
        <v>0</v>
      </c>
      <c r="HV317" s="873">
        <v>-24190131</v>
      </c>
      <c r="HW317" s="873">
        <v>11886031</v>
      </c>
      <c r="HX317" s="873">
        <v>0</v>
      </c>
      <c r="HY317" s="873">
        <v>11886031</v>
      </c>
      <c r="HZ317" s="870" t="s">
        <v>683</v>
      </c>
      <c r="IA317" s="870" t="s">
        <v>682</v>
      </c>
      <c r="IB317" s="870" t="s">
        <v>1907</v>
      </c>
      <c r="IC317" s="870" t="s">
        <v>2737</v>
      </c>
      <c r="ID317" s="870" t="s">
        <v>3053</v>
      </c>
    </row>
    <row r="318" spans="1:238" x14ac:dyDescent="0.2">
      <c r="A318" s="870" t="s">
        <v>3069</v>
      </c>
      <c r="B318" s="870" t="s">
        <v>677</v>
      </c>
      <c r="C318" s="870" t="s">
        <v>676</v>
      </c>
      <c r="D318" s="873">
        <v>125991890</v>
      </c>
      <c r="E318" s="873">
        <v>1642320</v>
      </c>
      <c r="F318" s="873">
        <v>127634210</v>
      </c>
      <c r="G318" s="873">
        <v>-4959862</v>
      </c>
      <c r="H318" s="873">
        <v>-16526</v>
      </c>
      <c r="I318" s="873">
        <v>-4976388</v>
      </c>
      <c r="J318" s="873">
        <v>-468916</v>
      </c>
      <c r="K318" s="873">
        <v>-58702</v>
      </c>
      <c r="L318" s="873">
        <v>-527618</v>
      </c>
      <c r="M318" s="873">
        <v>219335</v>
      </c>
      <c r="N318" s="873">
        <v>10427</v>
      </c>
      <c r="O318" s="873">
        <v>229762</v>
      </c>
      <c r="P318" s="873">
        <v>903202</v>
      </c>
      <c r="Q318" s="873">
        <v>15536</v>
      </c>
      <c r="R318" s="873">
        <v>918738</v>
      </c>
      <c r="S318" s="873">
        <v>471464</v>
      </c>
      <c r="T318" s="873">
        <v>0</v>
      </c>
      <c r="U318" s="873">
        <v>471464</v>
      </c>
      <c r="V318" s="873">
        <v>1125085</v>
      </c>
      <c r="W318" s="873">
        <v>-32739</v>
      </c>
      <c r="X318" s="873">
        <v>1092346</v>
      </c>
      <c r="Y318" s="873">
        <v>-6751885</v>
      </c>
      <c r="Z318" s="873">
        <v>-8280</v>
      </c>
      <c r="AA318" s="873">
        <v>-6760165</v>
      </c>
      <c r="AB318" s="873">
        <v>-37738</v>
      </c>
      <c r="AC318" s="873">
        <v>0</v>
      </c>
      <c r="AD318" s="873">
        <v>-37738</v>
      </c>
      <c r="AE318" s="873">
        <v>-410673</v>
      </c>
      <c r="AF318" s="873">
        <v>-5521</v>
      </c>
      <c r="AG318" s="873">
        <v>-416194</v>
      </c>
      <c r="AH318" s="873">
        <v>0</v>
      </c>
      <c r="AI318" s="873">
        <v>0</v>
      </c>
      <c r="AJ318" s="873">
        <v>0</v>
      </c>
      <c r="AK318" s="873">
        <v>0</v>
      </c>
      <c r="AL318" s="873">
        <v>0</v>
      </c>
      <c r="AM318" s="873">
        <v>0</v>
      </c>
      <c r="AN318" s="873">
        <v>-51908</v>
      </c>
      <c r="AO318" s="873">
        <v>0</v>
      </c>
      <c r="AP318" s="873">
        <v>-51908</v>
      </c>
      <c r="AQ318" s="873">
        <v>-671</v>
      </c>
      <c r="AR318" s="873">
        <v>0</v>
      </c>
      <c r="AS318" s="873">
        <v>-671</v>
      </c>
      <c r="AT318" s="873">
        <v>-358765</v>
      </c>
      <c r="AU318" s="873">
        <v>-5521</v>
      </c>
      <c r="AV318" s="873">
        <v>-364286</v>
      </c>
      <c r="AW318" s="873">
        <v>-30422</v>
      </c>
      <c r="AX318" s="873">
        <v>0</v>
      </c>
      <c r="AY318" s="873">
        <v>-30422</v>
      </c>
      <c r="AZ318" s="873">
        <v>2512242</v>
      </c>
      <c r="BA318" s="873">
        <v>37918</v>
      </c>
      <c r="BB318" s="873">
        <v>2550160</v>
      </c>
      <c r="BC318" s="873">
        <v>-47943</v>
      </c>
      <c r="BD318" s="873">
        <v>-312</v>
      </c>
      <c r="BE318" s="873">
        <v>-48255</v>
      </c>
      <c r="BF318" s="873">
        <v>-11029274</v>
      </c>
      <c r="BG318" s="873">
        <v>-667750</v>
      </c>
      <c r="BH318" s="873">
        <v>-11697024</v>
      </c>
      <c r="BI318" s="873">
        <v>246535</v>
      </c>
      <c r="BJ318" s="873">
        <v>0</v>
      </c>
      <c r="BK318" s="873">
        <v>246535</v>
      </c>
      <c r="BL318" s="873">
        <v>-92718</v>
      </c>
      <c r="BM318" s="873">
        <v>0</v>
      </c>
      <c r="BN318" s="873">
        <v>-92718</v>
      </c>
      <c r="BO318" s="873">
        <v>0</v>
      </c>
      <c r="BP318" s="873">
        <v>0</v>
      </c>
      <c r="BQ318" s="873">
        <v>0</v>
      </c>
      <c r="BR318" s="873">
        <v>-2875</v>
      </c>
      <c r="BS318" s="873">
        <v>0</v>
      </c>
      <c r="BT318" s="873">
        <v>-2875</v>
      </c>
      <c r="BU318" s="873">
        <v>4186</v>
      </c>
      <c r="BV318" s="873">
        <v>0</v>
      </c>
      <c r="BW318" s="873">
        <v>4186</v>
      </c>
      <c r="BX318" s="873">
        <v>0</v>
      </c>
      <c r="BY318" s="873">
        <v>0</v>
      </c>
      <c r="BZ318" s="873">
        <v>0</v>
      </c>
      <c r="CA318" s="873">
        <v>0</v>
      </c>
      <c r="CB318" s="873">
        <v>0</v>
      </c>
      <c r="CC318" s="873">
        <v>0</v>
      </c>
      <c r="CD318" s="873">
        <v>-15572405</v>
      </c>
      <c r="CE318" s="873">
        <v>-643945</v>
      </c>
      <c r="CF318" s="873">
        <v>-16216350</v>
      </c>
      <c r="CG318" s="873">
        <v>0</v>
      </c>
      <c r="CH318" s="873">
        <v>0</v>
      </c>
      <c r="CI318" s="873">
        <v>0</v>
      </c>
      <c r="CJ318" s="873">
        <v>0</v>
      </c>
      <c r="CK318" s="873">
        <v>0</v>
      </c>
      <c r="CL318" s="873">
        <v>0</v>
      </c>
      <c r="CM318" s="873">
        <v>-3611593</v>
      </c>
      <c r="CN318" s="873">
        <v>-50338</v>
      </c>
      <c r="CO318" s="873">
        <v>-3661931</v>
      </c>
      <c r="CP318" s="873">
        <v>-89391</v>
      </c>
      <c r="CQ318" s="873">
        <v>0</v>
      </c>
      <c r="CR318" s="873">
        <v>-89391</v>
      </c>
      <c r="CS318" s="873">
        <v>-3700984</v>
      </c>
      <c r="CT318" s="873">
        <v>-50338</v>
      </c>
      <c r="CU318" s="873">
        <v>-3751322</v>
      </c>
      <c r="CV318" s="873">
        <v>-25263</v>
      </c>
      <c r="CW318" s="873">
        <v>0</v>
      </c>
      <c r="CX318" s="873">
        <v>-25263</v>
      </c>
      <c r="CY318" s="873">
        <v>0</v>
      </c>
      <c r="CZ318" s="873">
        <v>0</v>
      </c>
      <c r="DA318" s="873">
        <v>0</v>
      </c>
      <c r="DB318" s="873">
        <v>0</v>
      </c>
      <c r="DC318" s="873">
        <v>0</v>
      </c>
      <c r="DD318" s="873">
        <v>0</v>
      </c>
      <c r="DE318" s="873">
        <v>0</v>
      </c>
      <c r="DF318" s="873">
        <v>0</v>
      </c>
      <c r="DG318" s="873">
        <v>0</v>
      </c>
      <c r="DH318" s="873">
        <v>-8461</v>
      </c>
      <c r="DI318" s="873">
        <v>0</v>
      </c>
      <c r="DJ318" s="873">
        <v>-8461</v>
      </c>
      <c r="DK318" s="873">
        <v>1597</v>
      </c>
      <c r="DL318" s="873">
        <v>0</v>
      </c>
      <c r="DM318" s="873">
        <v>1597</v>
      </c>
      <c r="DN318" s="873">
        <v>0</v>
      </c>
      <c r="DO318" s="873">
        <v>0</v>
      </c>
      <c r="DP318" s="873">
        <v>0</v>
      </c>
      <c r="DQ318" s="873">
        <v>0</v>
      </c>
      <c r="DR318" s="873">
        <v>0</v>
      </c>
      <c r="DS318" s="873">
        <v>0</v>
      </c>
      <c r="DT318" s="873">
        <v>-9092</v>
      </c>
      <c r="DU318" s="873">
        <v>0</v>
      </c>
      <c r="DV318" s="873">
        <v>-9092</v>
      </c>
      <c r="DW318" s="873">
        <v>3054</v>
      </c>
      <c r="DX318" s="873">
        <v>0</v>
      </c>
      <c r="DY318" s="873">
        <v>3054</v>
      </c>
      <c r="DZ318" s="873">
        <v>-8680</v>
      </c>
      <c r="EA318" s="873">
        <v>0</v>
      </c>
      <c r="EB318" s="873">
        <v>-8680</v>
      </c>
      <c r="EC318" s="873">
        <v>0</v>
      </c>
      <c r="ED318" s="873">
        <v>0</v>
      </c>
      <c r="EE318" s="873">
        <v>0</v>
      </c>
      <c r="EF318" s="873">
        <v>0</v>
      </c>
      <c r="EG318" s="873">
        <v>0</v>
      </c>
      <c r="EH318" s="873">
        <v>-46845</v>
      </c>
      <c r="EI318" s="873">
        <v>0</v>
      </c>
      <c r="EJ318" s="873">
        <v>-46845</v>
      </c>
      <c r="EK318" s="873">
        <v>0</v>
      </c>
      <c r="EL318" s="873">
        <v>0</v>
      </c>
      <c r="EM318" s="873">
        <v>0</v>
      </c>
      <c r="EN318" s="873">
        <v>0</v>
      </c>
      <c r="EO318" s="873">
        <v>0</v>
      </c>
      <c r="EP318" s="873">
        <v>0</v>
      </c>
      <c r="EQ318" s="873">
        <v>-57897</v>
      </c>
      <c r="ER318" s="873">
        <v>903</v>
      </c>
      <c r="ES318" s="873">
        <v>-56994</v>
      </c>
      <c r="ET318" s="873">
        <v>0</v>
      </c>
      <c r="EU318" s="873">
        <v>0</v>
      </c>
      <c r="EV318" s="873">
        <v>0</v>
      </c>
      <c r="EW318" s="873">
        <v>0</v>
      </c>
      <c r="EX318" s="873">
        <v>0</v>
      </c>
      <c r="EY318" s="873">
        <v>0</v>
      </c>
      <c r="EZ318" s="873">
        <v>0</v>
      </c>
      <c r="FA318" s="873">
        <v>0</v>
      </c>
      <c r="FB318" s="873">
        <v>0</v>
      </c>
      <c r="FC318" s="873">
        <v>-2875</v>
      </c>
      <c r="FD318" s="873">
        <v>0</v>
      </c>
      <c r="FE318" s="873">
        <v>-2875</v>
      </c>
      <c r="FF318" s="873">
        <v>4186</v>
      </c>
      <c r="FG318" s="873">
        <v>0</v>
      </c>
      <c r="FH318" s="873">
        <v>4186</v>
      </c>
      <c r="FI318" s="873">
        <v>-1500</v>
      </c>
      <c r="FJ318" s="873">
        <v>0</v>
      </c>
      <c r="FK318" s="873">
        <v>-1500</v>
      </c>
      <c r="FL318" s="873">
        <v>0</v>
      </c>
      <c r="FM318" s="873">
        <v>0</v>
      </c>
      <c r="FN318" s="873">
        <v>0</v>
      </c>
      <c r="FO318" s="873">
        <v>-32557</v>
      </c>
      <c r="FP318" s="873">
        <v>0</v>
      </c>
      <c r="FQ318" s="873">
        <v>-32557</v>
      </c>
      <c r="FR318" s="873">
        <v>1516</v>
      </c>
      <c r="FS318" s="873">
        <v>0</v>
      </c>
      <c r="FT318" s="873">
        <v>1516</v>
      </c>
      <c r="FU318" s="873">
        <v>-19836</v>
      </c>
      <c r="FV318" s="873">
        <v>-217</v>
      </c>
      <c r="FW318" s="873">
        <v>-20053</v>
      </c>
      <c r="FX318" s="873">
        <v>8665</v>
      </c>
      <c r="FY318" s="873">
        <v>62</v>
      </c>
      <c r="FZ318" s="873">
        <v>8727</v>
      </c>
      <c r="GA318" s="873">
        <v>1447</v>
      </c>
      <c r="GB318" s="873">
        <v>0</v>
      </c>
      <c r="GC318" s="873">
        <v>1447</v>
      </c>
      <c r="GD318" s="873">
        <v>-69501551</v>
      </c>
      <c r="GE318" s="873">
        <v>-540173</v>
      </c>
      <c r="GF318" s="873">
        <v>-70041724</v>
      </c>
      <c r="GG318" s="873">
        <v>0</v>
      </c>
      <c r="GH318" s="873">
        <v>0</v>
      </c>
      <c r="GI318" s="873">
        <v>0</v>
      </c>
      <c r="GJ318" s="873">
        <v>-317471</v>
      </c>
      <c r="GK318" s="873">
        <v>0</v>
      </c>
      <c r="GL318" s="873">
        <v>-317471</v>
      </c>
      <c r="GM318" s="873">
        <v>-69917873</v>
      </c>
      <c r="GN318" s="873">
        <v>-539425</v>
      </c>
      <c r="GO318" s="873">
        <v>-70457298</v>
      </c>
      <c r="GP318" s="873">
        <v>0</v>
      </c>
      <c r="GQ318" s="873">
        <v>0</v>
      </c>
      <c r="GR318" s="873">
        <v>0</v>
      </c>
      <c r="GS318" s="873">
        <v>0</v>
      </c>
      <c r="GT318" s="873">
        <v>0</v>
      </c>
      <c r="GU318" s="873">
        <v>0</v>
      </c>
      <c r="GV318" s="873">
        <v>0</v>
      </c>
      <c r="GW318" s="873">
        <v>0</v>
      </c>
      <c r="GX318" s="873">
        <v>0</v>
      </c>
      <c r="GY318" s="873">
        <v>121032028</v>
      </c>
      <c r="GZ318" s="873">
        <v>1625794</v>
      </c>
      <c r="HA318" s="873">
        <v>122657822</v>
      </c>
      <c r="HB318" s="873">
        <v>1125085</v>
      </c>
      <c r="HC318" s="873">
        <v>-32739</v>
      </c>
      <c r="HD318" s="873">
        <v>1092346</v>
      </c>
      <c r="HE318" s="873">
        <v>-15572405</v>
      </c>
      <c r="HF318" s="873">
        <v>-643945</v>
      </c>
      <c r="HG318" s="873">
        <v>-16216350</v>
      </c>
      <c r="HH318" s="873">
        <v>-3700984</v>
      </c>
      <c r="HI318" s="873">
        <v>-50338</v>
      </c>
      <c r="HJ318" s="873">
        <v>-3751322</v>
      </c>
      <c r="HK318" s="873">
        <v>-46845</v>
      </c>
      <c r="HL318" s="873">
        <v>0</v>
      </c>
      <c r="HM318" s="873">
        <v>-46845</v>
      </c>
      <c r="HN318" s="873">
        <v>-69917873</v>
      </c>
      <c r="HO318" s="873">
        <v>-539425</v>
      </c>
      <c r="HP318" s="873">
        <v>-70457298</v>
      </c>
      <c r="HQ318" s="873">
        <v>0</v>
      </c>
      <c r="HR318" s="873">
        <v>0</v>
      </c>
      <c r="HS318" s="873">
        <v>0</v>
      </c>
      <c r="HT318" s="873">
        <v>-88113022</v>
      </c>
      <c r="HU318" s="873">
        <v>-1266447</v>
      </c>
      <c r="HV318" s="873">
        <v>-89379469</v>
      </c>
      <c r="HW318" s="873">
        <v>32919006</v>
      </c>
      <c r="HX318" s="873">
        <v>359347</v>
      </c>
      <c r="HY318" s="873">
        <v>33278353</v>
      </c>
      <c r="HZ318" s="870" t="s">
        <v>679</v>
      </c>
      <c r="IA318" s="870" t="s">
        <v>678</v>
      </c>
      <c r="IB318" s="870" t="s">
        <v>679</v>
      </c>
      <c r="IC318" s="870" t="s">
        <v>2739</v>
      </c>
      <c r="ID318" s="870" t="s">
        <v>3054</v>
      </c>
    </row>
    <row r="319" spans="1:238" x14ac:dyDescent="0.2">
      <c r="A319" s="884"/>
      <c r="B319" s="870" t="s">
        <v>1950</v>
      </c>
      <c r="C319" s="870" t="s">
        <v>1041</v>
      </c>
      <c r="D319" s="873">
        <v>31439109429</v>
      </c>
      <c r="E319" s="873">
        <v>348434383</v>
      </c>
      <c r="F319" s="873">
        <v>31787543812</v>
      </c>
      <c r="G319" s="873">
        <v>-836639161</v>
      </c>
      <c r="H319" s="873">
        <v>-8563629</v>
      </c>
      <c r="I319" s="873">
        <v>-845202790</v>
      </c>
      <c r="J319" s="873">
        <v>-153813321</v>
      </c>
      <c r="K319" s="873">
        <v>-795108</v>
      </c>
      <c r="L319" s="873">
        <v>-154608429</v>
      </c>
      <c r="M319" s="873">
        <v>92135087</v>
      </c>
      <c r="N319" s="873">
        <v>-96375</v>
      </c>
      <c r="O319" s="873">
        <v>92038712</v>
      </c>
      <c r="P319" s="873">
        <v>203873699</v>
      </c>
      <c r="Q319" s="873">
        <v>2972754</v>
      </c>
      <c r="R319" s="873">
        <v>206846453</v>
      </c>
      <c r="S319" s="873">
        <v>45996514</v>
      </c>
      <c r="T319" s="873">
        <v>1266258</v>
      </c>
      <c r="U319" s="873">
        <v>47262772</v>
      </c>
      <c r="V319" s="873">
        <v>188191980</v>
      </c>
      <c r="W319" s="873">
        <v>3347529</v>
      </c>
      <c r="X319" s="873">
        <v>191539509</v>
      </c>
      <c r="Y319" s="873">
        <v>-2092550668</v>
      </c>
      <c r="Z319" s="873">
        <v>-7850946</v>
      </c>
      <c r="AA319" s="873">
        <v>-2100401614</v>
      </c>
      <c r="AB319" s="873">
        <v>-4569276</v>
      </c>
      <c r="AC319" s="873">
        <v>-36872</v>
      </c>
      <c r="AD319" s="873">
        <v>-4606148</v>
      </c>
      <c r="AE319" s="873">
        <v>-123146146</v>
      </c>
      <c r="AF319" s="873">
        <v>-621928</v>
      </c>
      <c r="AG319" s="873">
        <v>-123768074</v>
      </c>
      <c r="AH319" s="873">
        <v>-476344</v>
      </c>
      <c r="AI319" s="873">
        <v>-10114</v>
      </c>
      <c r="AJ319" s="873">
        <v>-486458</v>
      </c>
      <c r="AK319" s="873">
        <v>-1208</v>
      </c>
      <c r="AL319" s="873">
        <v>0</v>
      </c>
      <c r="AM319" s="873">
        <v>-1208</v>
      </c>
      <c r="AN319" s="873">
        <v>-6751054</v>
      </c>
      <c r="AO319" s="873">
        <v>-42470</v>
      </c>
      <c r="AP319" s="873">
        <v>-6793524</v>
      </c>
      <c r="AQ319" s="873">
        <v>-180890</v>
      </c>
      <c r="AR319" s="873">
        <v>-4547</v>
      </c>
      <c r="AS319" s="873">
        <v>-185437</v>
      </c>
      <c r="AT319" s="873">
        <v>-115918718</v>
      </c>
      <c r="AU319" s="873">
        <v>-569344</v>
      </c>
      <c r="AV319" s="873">
        <v>-116488062</v>
      </c>
      <c r="AW319" s="873">
        <v>-1782839</v>
      </c>
      <c r="AX319" s="873">
        <v>-88395</v>
      </c>
      <c r="AY319" s="873">
        <v>-1871234</v>
      </c>
      <c r="AZ319" s="873">
        <v>622753396</v>
      </c>
      <c r="BA319" s="873">
        <v>7431180</v>
      </c>
      <c r="BB319" s="873">
        <v>630184576</v>
      </c>
      <c r="BC319" s="873">
        <v>-6955782</v>
      </c>
      <c r="BD319" s="873">
        <v>58402</v>
      </c>
      <c r="BE319" s="873">
        <v>-6897379</v>
      </c>
      <c r="BF319" s="873">
        <v>-2007752245</v>
      </c>
      <c r="BG319" s="873">
        <v>-13591379</v>
      </c>
      <c r="BH319" s="873">
        <v>-2021343624</v>
      </c>
      <c r="BI319" s="873">
        <v>12648135</v>
      </c>
      <c r="BJ319" s="873">
        <v>290235</v>
      </c>
      <c r="BK319" s="873">
        <v>12938370</v>
      </c>
      <c r="BL319" s="873">
        <v>-22062339</v>
      </c>
      <c r="BM319" s="873">
        <v>-18432</v>
      </c>
      <c r="BN319" s="873">
        <v>-22080771</v>
      </c>
      <c r="BO319" s="873">
        <v>-64015</v>
      </c>
      <c r="BP319" s="873">
        <v>0</v>
      </c>
      <c r="BQ319" s="873">
        <v>-64015</v>
      </c>
      <c r="BR319" s="873">
        <v>-4029513</v>
      </c>
      <c r="BS319" s="873">
        <v>0</v>
      </c>
      <c r="BT319" s="873">
        <v>-4029513</v>
      </c>
      <c r="BU319" s="873">
        <v>111472</v>
      </c>
      <c r="BV319" s="873">
        <v>0</v>
      </c>
      <c r="BW319" s="873">
        <v>111472</v>
      </c>
      <c r="BX319" s="873">
        <v>-30654</v>
      </c>
      <c r="BY319" s="873">
        <v>0</v>
      </c>
      <c r="BZ319" s="873">
        <v>-30654</v>
      </c>
      <c r="CA319" s="873">
        <v>4193</v>
      </c>
      <c r="CB319" s="873">
        <v>0</v>
      </c>
      <c r="CC319" s="873">
        <v>4193</v>
      </c>
      <c r="CD319" s="873">
        <v>-3621074167</v>
      </c>
      <c r="CE319" s="873">
        <v>-14302868</v>
      </c>
      <c r="CF319" s="873">
        <v>-3635377035</v>
      </c>
      <c r="CG319" s="873">
        <v>-21143419</v>
      </c>
      <c r="CH319" s="873">
        <v>-516870</v>
      </c>
      <c r="CI319" s="873">
        <v>-21660289</v>
      </c>
      <c r="CJ319" s="873">
        <v>-6278736</v>
      </c>
      <c r="CK319" s="873">
        <v>-74389</v>
      </c>
      <c r="CL319" s="873">
        <v>-6353125</v>
      </c>
      <c r="CM319" s="873">
        <v>-1058080685</v>
      </c>
      <c r="CN319" s="873">
        <v>-23503233</v>
      </c>
      <c r="CO319" s="873">
        <v>-1081583918</v>
      </c>
      <c r="CP319" s="873">
        <v>17093851</v>
      </c>
      <c r="CQ319" s="873">
        <v>321350</v>
      </c>
      <c r="CR319" s="873">
        <v>17415201</v>
      </c>
      <c r="CS319" s="873">
        <v>-1068408990</v>
      </c>
      <c r="CT319" s="873">
        <v>-23773141</v>
      </c>
      <c r="CU319" s="873">
        <v>-1092182131</v>
      </c>
      <c r="CV319" s="873">
        <v>-41363805</v>
      </c>
      <c r="CW319" s="873">
        <v>-180964</v>
      </c>
      <c r="CX319" s="873">
        <v>-41544769</v>
      </c>
      <c r="CY319" s="873">
        <v>-477685</v>
      </c>
      <c r="CZ319" s="873">
        <v>1918</v>
      </c>
      <c r="DA319" s="873">
        <v>-475767</v>
      </c>
      <c r="DB319" s="873">
        <v>-31222563</v>
      </c>
      <c r="DC319" s="873">
        <v>-25163</v>
      </c>
      <c r="DD319" s="873">
        <v>-31247726</v>
      </c>
      <c r="DE319" s="873">
        <v>547600</v>
      </c>
      <c r="DF319" s="873">
        <v>1714</v>
      </c>
      <c r="DG319" s="873">
        <v>549314</v>
      </c>
      <c r="DH319" s="873">
        <v>-1432745</v>
      </c>
      <c r="DI319" s="873">
        <v>0</v>
      </c>
      <c r="DJ319" s="873">
        <v>-1432745</v>
      </c>
      <c r="DK319" s="873">
        <v>-13895</v>
      </c>
      <c r="DL319" s="873">
        <v>0</v>
      </c>
      <c r="DM319" s="873">
        <v>-13895</v>
      </c>
      <c r="DN319" s="873">
        <v>-212772</v>
      </c>
      <c r="DO319" s="873">
        <v>0</v>
      </c>
      <c r="DP319" s="873">
        <v>-212772</v>
      </c>
      <c r="DQ319" s="873">
        <v>21709</v>
      </c>
      <c r="DR319" s="873">
        <v>0</v>
      </c>
      <c r="DS319" s="873">
        <v>21709</v>
      </c>
      <c r="DT319" s="873">
        <v>-810836</v>
      </c>
      <c r="DU319" s="873">
        <v>0</v>
      </c>
      <c r="DV319" s="873">
        <v>-810836</v>
      </c>
      <c r="DW319" s="873">
        <v>38645</v>
      </c>
      <c r="DX319" s="873">
        <v>0</v>
      </c>
      <c r="DY319" s="873">
        <v>38645</v>
      </c>
      <c r="DZ319" s="873">
        <v>-5883803</v>
      </c>
      <c r="EA319" s="873">
        <v>-13800690</v>
      </c>
      <c r="EB319" s="873">
        <v>-19684493</v>
      </c>
      <c r="EC319" s="873">
        <v>-397830</v>
      </c>
      <c r="ED319" s="873">
        <v>-314716</v>
      </c>
      <c r="EE319" s="873">
        <v>-712546</v>
      </c>
      <c r="EF319" s="873">
        <v>-13733251</v>
      </c>
      <c r="EG319" s="873">
        <v>-2600281</v>
      </c>
      <c r="EH319" s="873">
        <v>-81207981</v>
      </c>
      <c r="EI319" s="873">
        <v>-14317901</v>
      </c>
      <c r="EJ319" s="873">
        <v>-95525882</v>
      </c>
      <c r="EK319" s="873">
        <v>-19363</v>
      </c>
      <c r="EL319" s="873">
        <v>0</v>
      </c>
      <c r="EM319" s="873">
        <v>-19363</v>
      </c>
      <c r="EN319" s="873">
        <v>-145310</v>
      </c>
      <c r="EO319" s="873">
        <v>0</v>
      </c>
      <c r="EP319" s="873">
        <v>-145310</v>
      </c>
      <c r="EQ319" s="873">
        <v>-6529448</v>
      </c>
      <c r="ER319" s="873">
        <v>-18811</v>
      </c>
      <c r="ES319" s="873">
        <v>-6548259</v>
      </c>
      <c r="ET319" s="873">
        <v>-1015784</v>
      </c>
      <c r="EU319" s="873">
        <v>0</v>
      </c>
      <c r="EV319" s="873">
        <v>-1015784</v>
      </c>
      <c r="EW319" s="873">
        <v>-853380</v>
      </c>
      <c r="EX319" s="873">
        <v>0</v>
      </c>
      <c r="EY319" s="873">
        <v>-853380</v>
      </c>
      <c r="EZ319" s="873">
        <v>286947</v>
      </c>
      <c r="FA319" s="873">
        <v>0</v>
      </c>
      <c r="FB319" s="873">
        <v>286947</v>
      </c>
      <c r="FC319" s="873">
        <v>-4080450</v>
      </c>
      <c r="FD319" s="873">
        <v>0</v>
      </c>
      <c r="FE319" s="873">
        <v>-4080450</v>
      </c>
      <c r="FF319" s="873">
        <v>9482</v>
      </c>
      <c r="FG319" s="873">
        <v>0</v>
      </c>
      <c r="FH319" s="873">
        <v>9482</v>
      </c>
      <c r="FI319" s="873">
        <v>-130940</v>
      </c>
      <c r="FJ319" s="873">
        <v>0</v>
      </c>
      <c r="FK319" s="873">
        <v>-130940</v>
      </c>
      <c r="FL319" s="873">
        <v>5036</v>
      </c>
      <c r="FM319" s="873">
        <v>0</v>
      </c>
      <c r="FN319" s="873">
        <v>5036</v>
      </c>
      <c r="FO319" s="873">
        <v>-12972483</v>
      </c>
      <c r="FP319" s="873">
        <v>-20733</v>
      </c>
      <c r="FQ319" s="873">
        <v>-12993216</v>
      </c>
      <c r="FR319" s="873">
        <v>739581</v>
      </c>
      <c r="FS319" s="873">
        <v>3248</v>
      </c>
      <c r="FT319" s="873">
        <v>742829</v>
      </c>
      <c r="FU319" s="873">
        <v>-3131124</v>
      </c>
      <c r="FV319" s="873">
        <v>-9535</v>
      </c>
      <c r="FW319" s="873">
        <v>-3140659</v>
      </c>
      <c r="FX319" s="873">
        <v>4227651</v>
      </c>
      <c r="FY319" s="873">
        <v>56193</v>
      </c>
      <c r="FZ319" s="873">
        <v>4283844</v>
      </c>
      <c r="GA319" s="873">
        <v>-119786</v>
      </c>
      <c r="GB319" s="873">
        <v>584</v>
      </c>
      <c r="GC319" s="873">
        <v>-119202</v>
      </c>
      <c r="GD319" s="873">
        <v>-10982805916</v>
      </c>
      <c r="GE319" s="873">
        <v>-77773082</v>
      </c>
      <c r="GF319" s="873">
        <v>-11060578998</v>
      </c>
      <c r="GG319" s="873">
        <v>-22187641</v>
      </c>
      <c r="GH319" s="873">
        <v>-127963</v>
      </c>
      <c r="GI319" s="873">
        <v>-22315604</v>
      </c>
      <c r="GJ319" s="873">
        <v>-97405735</v>
      </c>
      <c r="GK319" s="873">
        <v>-281951</v>
      </c>
      <c r="GL319" s="873">
        <v>-97687686</v>
      </c>
      <c r="GM319" s="873">
        <v>-11126128660</v>
      </c>
      <c r="GN319" s="873">
        <v>-78172050</v>
      </c>
      <c r="GO319" s="873">
        <v>-11204300709</v>
      </c>
      <c r="GP319" s="873">
        <v>-2656485</v>
      </c>
      <c r="GQ319" s="873">
        <v>0</v>
      </c>
      <c r="GR319" s="873">
        <v>-2656485</v>
      </c>
      <c r="GS319" s="873">
        <v>-528849</v>
      </c>
      <c r="GT319" s="873">
        <v>0</v>
      </c>
      <c r="GU319" s="873">
        <v>-528849</v>
      </c>
      <c r="GV319" s="873">
        <v>-3185334</v>
      </c>
      <c r="GW319" s="873">
        <v>0</v>
      </c>
      <c r="GX319" s="873">
        <v>-3185334</v>
      </c>
      <c r="GY319" s="873">
        <v>30602470270</v>
      </c>
      <c r="GZ319" s="873">
        <v>339870754</v>
      </c>
      <c r="HA319" s="873">
        <v>30942341023</v>
      </c>
      <c r="HB319" s="873">
        <v>188191980</v>
      </c>
      <c r="HC319" s="873">
        <v>3347529</v>
      </c>
      <c r="HD319" s="873">
        <v>191539509</v>
      </c>
      <c r="HE319" s="873">
        <v>-3621074167</v>
      </c>
      <c r="HF319" s="873">
        <v>-14302868</v>
      </c>
      <c r="HG319" s="873">
        <v>-3635377035</v>
      </c>
      <c r="HH319" s="873">
        <v>-1068408990</v>
      </c>
      <c r="HI319" s="873">
        <v>-23773141</v>
      </c>
      <c r="HJ319" s="873">
        <v>-1092182131</v>
      </c>
      <c r="HK319" s="873">
        <v>-81207981</v>
      </c>
      <c r="HL319" s="873">
        <v>-14317901</v>
      </c>
      <c r="HM319" s="873">
        <v>-95525882</v>
      </c>
      <c r="HN319" s="873">
        <v>-11126128660</v>
      </c>
      <c r="HO319" s="873">
        <v>-78172050</v>
      </c>
      <c r="HP319" s="873">
        <v>-11204300710</v>
      </c>
      <c r="HQ319" s="873">
        <v>-3185334</v>
      </c>
      <c r="HR319" s="873">
        <v>0</v>
      </c>
      <c r="HS319" s="873">
        <v>-3185334</v>
      </c>
      <c r="HT319" s="873">
        <v>-15711813152</v>
      </c>
      <c r="HU319" s="873">
        <v>-127218431</v>
      </c>
      <c r="HV319" s="873">
        <v>-15839031583</v>
      </c>
      <c r="HW319" s="873">
        <v>14890657118</v>
      </c>
      <c r="HX319" s="873">
        <v>212652323</v>
      </c>
      <c r="HY319" s="873">
        <v>15103309440</v>
      </c>
    </row>
  </sheetData>
  <mergeCells count="76">
    <mergeCell ref="HW1:HY1"/>
    <mergeCell ref="GP1:GR1"/>
    <mergeCell ref="GS1:GU1"/>
    <mergeCell ref="GV1:GX1"/>
    <mergeCell ref="GY1:HA1"/>
    <mergeCell ref="HB1:HD1"/>
    <mergeCell ref="HE1:HG1"/>
    <mergeCell ref="HH1:HJ1"/>
    <mergeCell ref="HK1:HM1"/>
    <mergeCell ref="HN1:HP1"/>
    <mergeCell ref="HQ1:HS1"/>
    <mergeCell ref="HT1:HV1"/>
    <mergeCell ref="GM1:GO1"/>
    <mergeCell ref="GG1:GI1"/>
    <mergeCell ref="GJ1:GL1"/>
    <mergeCell ref="EZ1:FB1"/>
    <mergeCell ref="FC1:FE1"/>
    <mergeCell ref="FF1:FH1"/>
    <mergeCell ref="FI1:FK1"/>
    <mergeCell ref="FL1:FN1"/>
    <mergeCell ref="FO1:FQ1"/>
    <mergeCell ref="FR1:FT1"/>
    <mergeCell ref="FU1:FW1"/>
    <mergeCell ref="FX1:FZ1"/>
    <mergeCell ref="GA1:GC1"/>
    <mergeCell ref="GD1:GF1"/>
    <mergeCell ref="EW1:EY1"/>
    <mergeCell ref="DN1:DP1"/>
    <mergeCell ref="DQ1:DS1"/>
    <mergeCell ref="DT1:DV1"/>
    <mergeCell ref="DW1:DY1"/>
    <mergeCell ref="DZ1:EB1"/>
    <mergeCell ref="EC1:EE1"/>
    <mergeCell ref="EH1:EJ1"/>
    <mergeCell ref="EK1:EM1"/>
    <mergeCell ref="EN1:EP1"/>
    <mergeCell ref="EQ1:ES1"/>
    <mergeCell ref="ET1:EV1"/>
    <mergeCell ref="DK1:DM1"/>
    <mergeCell ref="CD1:CF1"/>
    <mergeCell ref="CG1:CI1"/>
    <mergeCell ref="CJ1:CL1"/>
    <mergeCell ref="CM1:CO1"/>
    <mergeCell ref="CP1:CR1"/>
    <mergeCell ref="CS1:CU1"/>
    <mergeCell ref="CV1:CX1"/>
    <mergeCell ref="CY1:DA1"/>
    <mergeCell ref="DB1:DD1"/>
    <mergeCell ref="DE1:DG1"/>
    <mergeCell ref="DH1:DJ1"/>
    <mergeCell ref="CA1:CC1"/>
    <mergeCell ref="AT1:AV1"/>
    <mergeCell ref="AW1:AY1"/>
    <mergeCell ref="AZ1:BB1"/>
    <mergeCell ref="BC1:BE1"/>
    <mergeCell ref="BF1:BH1"/>
    <mergeCell ref="BI1:BK1"/>
    <mergeCell ref="BL1:BN1"/>
    <mergeCell ref="BO1:BQ1"/>
    <mergeCell ref="BR1:BT1"/>
    <mergeCell ref="BU1:BW1"/>
    <mergeCell ref="BX1:BZ1"/>
    <mergeCell ref="AQ1:AS1"/>
    <mergeCell ref="AH1:AJ1"/>
    <mergeCell ref="AK1:AM1"/>
    <mergeCell ref="D1:F1"/>
    <mergeCell ref="G1:I1"/>
    <mergeCell ref="J1:L1"/>
    <mergeCell ref="M1:O1"/>
    <mergeCell ref="P1:R1"/>
    <mergeCell ref="S1:U1"/>
    <mergeCell ref="V1:X1"/>
    <mergeCell ref="Y1:AA1"/>
    <mergeCell ref="AB1:AD1"/>
    <mergeCell ref="AE1:AG1"/>
    <mergeCell ref="AN1:AP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V319"/>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3.85546875" style="870" customWidth="1"/>
    <col min="2" max="2" width="9.140625" style="870"/>
    <col min="3" max="3" width="30.42578125" style="870" customWidth="1"/>
    <col min="4" max="4" width="14.7109375" style="870" bestFit="1" customWidth="1"/>
    <col min="5" max="5" width="12.28515625" style="870" bestFit="1" customWidth="1"/>
    <col min="6" max="6" width="14.7109375" style="870" bestFit="1" customWidth="1"/>
    <col min="7" max="7" width="10.85546875" style="870" customWidth="1"/>
    <col min="8" max="8" width="12.28515625" style="870" bestFit="1" customWidth="1"/>
    <col min="9" max="9" width="14.7109375" style="870" bestFit="1" customWidth="1"/>
    <col min="10" max="10" width="14.42578125" style="870" bestFit="1" customWidth="1"/>
    <col min="11" max="11" width="12.28515625" style="870" bestFit="1" customWidth="1"/>
    <col min="12" max="16" width="12.140625" style="870" customWidth="1"/>
    <col min="17" max="17" width="11.85546875" style="870" customWidth="1"/>
    <col min="18" max="18" width="12.7109375" style="870" bestFit="1" customWidth="1"/>
    <col min="19" max="19" width="10.42578125" style="870" customWidth="1"/>
    <col min="20" max="20" width="11.85546875" style="870" customWidth="1"/>
    <col min="21" max="21" width="11" style="870" customWidth="1"/>
    <col min="22" max="22" width="12" style="870" customWidth="1"/>
    <col min="23" max="23" width="13.5703125" style="870" bestFit="1" customWidth="1"/>
    <col min="24" max="24" width="12.42578125" style="870" bestFit="1" customWidth="1"/>
    <col min="25" max="25" width="13.5703125" style="870" bestFit="1" customWidth="1"/>
    <col min="26" max="26" width="11.7109375" style="870" bestFit="1" customWidth="1"/>
    <col min="27" max="27" width="12.7109375" style="870" bestFit="1" customWidth="1"/>
    <col min="28" max="37" width="10.140625" style="870" customWidth="1"/>
    <col min="38" max="39" width="12.7109375" style="870" bestFit="1" customWidth="1"/>
    <col min="40" max="41" width="10.5703125" style="870" bestFit="1" customWidth="1"/>
    <col min="42" max="43" width="12.7109375" style="870" bestFit="1" customWidth="1"/>
    <col min="44" max="45" width="10.5703125" style="870" bestFit="1" customWidth="1"/>
    <col min="46" max="47" width="11.7109375" style="870" bestFit="1" customWidth="1"/>
    <col min="48" max="49" width="10.5703125" style="870" bestFit="1" customWidth="1"/>
    <col min="50" max="66" width="9.28515625" style="870" customWidth="1"/>
    <col min="67" max="67" width="9.42578125" style="870" customWidth="1"/>
    <col min="68" max="69" width="12.140625" style="870" customWidth="1"/>
    <col min="70" max="70" width="12.7109375" style="870" bestFit="1" customWidth="1"/>
    <col min="71" max="71" width="11" style="870" customWidth="1"/>
    <col min="72" max="72" width="12" style="870" customWidth="1"/>
    <col min="73" max="73" width="9.85546875" style="870" customWidth="1"/>
    <col min="74" max="74" width="13.28515625" style="870" customWidth="1"/>
    <col min="75" max="75" width="11.7109375" style="870" customWidth="1"/>
    <col min="76" max="76" width="9.85546875" style="870" customWidth="1"/>
    <col min="77" max="77" width="12.42578125" style="870" bestFit="1" customWidth="1"/>
    <col min="78" max="78" width="11.42578125" style="870" bestFit="1" customWidth="1"/>
    <col min="79" max="79" width="10.140625" style="870" bestFit="1" customWidth="1"/>
    <col min="80" max="80" width="11.5703125" style="870" customWidth="1"/>
    <col min="81" max="81" width="11.42578125" style="870" bestFit="1" customWidth="1"/>
    <col min="82" max="88" width="10.140625" style="870" bestFit="1" customWidth="1"/>
    <col min="89" max="89" width="11.7109375" style="870" bestFit="1" customWidth="1"/>
    <col min="90" max="97" width="10.140625" style="870" bestFit="1" customWidth="1"/>
    <col min="98" max="98" width="12" style="870" bestFit="1" customWidth="1"/>
    <col min="99" max="99" width="11" style="870" bestFit="1" customWidth="1"/>
    <col min="100" max="100" width="10.140625" style="870" bestFit="1" customWidth="1"/>
    <col min="101" max="101" width="10.7109375" style="870" bestFit="1" customWidth="1"/>
    <col min="102" max="103" width="10.140625" style="870" bestFit="1" customWidth="1"/>
    <col min="104" max="104" width="11.7109375" style="870" bestFit="1" customWidth="1"/>
    <col min="105" max="106" width="10.140625" style="870" bestFit="1" customWidth="1"/>
    <col min="107" max="107" width="11.7109375" style="870" bestFit="1" customWidth="1"/>
    <col min="108" max="109" width="10.140625" style="870" bestFit="1" customWidth="1"/>
    <col min="110" max="110" width="10.7109375" style="870" bestFit="1" customWidth="1"/>
    <col min="111" max="112" width="10.140625" style="870" bestFit="1" customWidth="1"/>
    <col min="113" max="130" width="9.28515625" style="870" customWidth="1"/>
    <col min="131" max="131" width="8.5703125" style="870" customWidth="1"/>
    <col min="132" max="139" width="9.28515625" style="870" customWidth="1"/>
    <col min="140" max="140" width="9" style="870" customWidth="1"/>
    <col min="141" max="141" width="8.42578125" style="870" customWidth="1"/>
    <col min="142" max="148" width="9.28515625" style="870" customWidth="1"/>
    <col min="149" max="149" width="11" style="870" customWidth="1"/>
    <col min="150" max="151" width="9.28515625" style="870" customWidth="1"/>
    <col min="152" max="152" width="11.42578125" style="870" customWidth="1"/>
    <col min="153" max="181" width="9.28515625" style="870" customWidth="1"/>
    <col min="182" max="182" width="14.42578125" style="870" bestFit="1" customWidth="1"/>
    <col min="183" max="183" width="13.42578125" style="870" bestFit="1" customWidth="1"/>
    <col min="184" max="184" width="12.28515625" style="870" bestFit="1" customWidth="1"/>
    <col min="185" max="185" width="12.42578125" style="870" bestFit="1" customWidth="1"/>
    <col min="186" max="186" width="11.42578125" style="870" bestFit="1" customWidth="1"/>
    <col min="187" max="187" width="10.140625" style="870" bestFit="1" customWidth="1"/>
    <col min="188" max="188" width="11.7109375" style="870" bestFit="1" customWidth="1"/>
    <col min="189" max="190" width="10.140625" style="870" bestFit="1" customWidth="1"/>
    <col min="191" max="199" width="9.28515625" style="870" customWidth="1"/>
    <col min="200" max="200" width="23.28515625" style="870" bestFit="1" customWidth="1"/>
    <col min="201" max="201" width="37.42578125" style="870" bestFit="1" customWidth="1"/>
    <col min="202" max="202" width="16.85546875" style="870" bestFit="1" customWidth="1"/>
    <col min="203" max="203" width="23.42578125" style="870" bestFit="1" customWidth="1"/>
    <col min="204" max="16384" width="9.140625" style="870"/>
  </cols>
  <sheetData>
    <row r="1" spans="1:204" s="867" customFormat="1" ht="102" customHeight="1" x14ac:dyDescent="0.2">
      <c r="A1" s="890"/>
      <c r="B1" s="890"/>
      <c r="C1" s="891"/>
      <c r="D1" s="892" t="s">
        <v>2582</v>
      </c>
      <c r="E1" s="893"/>
      <c r="F1" s="894"/>
      <c r="G1" s="892" t="s">
        <v>2583</v>
      </c>
      <c r="H1" s="893"/>
      <c r="I1" s="894"/>
      <c r="J1" s="892" t="s">
        <v>2257</v>
      </c>
      <c r="K1" s="893"/>
      <c r="L1" s="894"/>
      <c r="M1" s="892" t="s">
        <v>761</v>
      </c>
      <c r="N1" s="893"/>
      <c r="O1" s="893"/>
      <c r="P1" s="893"/>
      <c r="Q1" s="895" t="s">
        <v>2584</v>
      </c>
      <c r="R1" s="895" t="s">
        <v>2258</v>
      </c>
      <c r="S1" s="895" t="s">
        <v>2259</v>
      </c>
      <c r="T1" s="895" t="s">
        <v>2585</v>
      </c>
      <c r="U1" s="895" t="s">
        <v>2260</v>
      </c>
      <c r="V1" s="895" t="s">
        <v>2261</v>
      </c>
      <c r="W1" s="892" t="s">
        <v>2586</v>
      </c>
      <c r="X1" s="894"/>
      <c r="Y1" s="892" t="s">
        <v>2262</v>
      </c>
      <c r="Z1" s="894"/>
      <c r="AA1" s="892" t="s">
        <v>2263</v>
      </c>
      <c r="AB1" s="894"/>
      <c r="AC1" s="892" t="s">
        <v>2587</v>
      </c>
      <c r="AD1" s="893"/>
      <c r="AE1" s="894"/>
      <c r="AF1" s="892" t="s">
        <v>2264</v>
      </c>
      <c r="AG1" s="893"/>
      <c r="AH1" s="894"/>
      <c r="AI1" s="892" t="s">
        <v>2265</v>
      </c>
      <c r="AJ1" s="893"/>
      <c r="AK1" s="894"/>
      <c r="AL1" s="892" t="s">
        <v>2266</v>
      </c>
      <c r="AM1" s="893"/>
      <c r="AN1" s="893"/>
      <c r="AO1" s="894"/>
      <c r="AP1" s="892" t="s">
        <v>2267</v>
      </c>
      <c r="AQ1" s="893"/>
      <c r="AR1" s="893"/>
      <c r="AS1" s="894"/>
      <c r="AT1" s="892" t="s">
        <v>2268</v>
      </c>
      <c r="AU1" s="893"/>
      <c r="AV1" s="893"/>
      <c r="AW1" s="894"/>
      <c r="AX1" s="892" t="s">
        <v>2588</v>
      </c>
      <c r="AY1" s="894"/>
      <c r="AZ1" s="892" t="s">
        <v>2269</v>
      </c>
      <c r="BA1" s="894"/>
      <c r="BB1" s="892" t="s">
        <v>2270</v>
      </c>
      <c r="BC1" s="894"/>
      <c r="BD1" s="892" t="s">
        <v>2271</v>
      </c>
      <c r="BE1" s="894"/>
      <c r="BF1" s="892" t="s">
        <v>2272</v>
      </c>
      <c r="BG1" s="894"/>
      <c r="BH1" s="892" t="s">
        <v>2273</v>
      </c>
      <c r="BI1" s="894"/>
      <c r="BJ1" s="892" t="s">
        <v>2589</v>
      </c>
      <c r="BK1" s="893"/>
      <c r="BL1" s="894"/>
      <c r="BM1" s="893" t="s">
        <v>2590</v>
      </c>
      <c r="BN1" s="893"/>
      <c r="BO1" s="894"/>
      <c r="BP1" s="892" t="s">
        <v>2591</v>
      </c>
      <c r="BQ1" s="893"/>
      <c r="BR1" s="894"/>
      <c r="BS1" s="892" t="s">
        <v>2274</v>
      </c>
      <c r="BT1" s="893"/>
      <c r="BU1" s="894"/>
      <c r="BV1" s="892" t="s">
        <v>2592</v>
      </c>
      <c r="BW1" s="893"/>
      <c r="BX1" s="894"/>
      <c r="BY1" s="892" t="s">
        <v>2593</v>
      </c>
      <c r="BZ1" s="893"/>
      <c r="CA1" s="894"/>
      <c r="CB1" s="892" t="s">
        <v>2275</v>
      </c>
      <c r="CC1" s="893"/>
      <c r="CD1" s="894"/>
      <c r="CE1" s="892" t="s">
        <v>2594</v>
      </c>
      <c r="CF1" s="893"/>
      <c r="CG1" s="894"/>
      <c r="CH1" s="892" t="s">
        <v>2595</v>
      </c>
      <c r="CI1" s="893"/>
      <c r="CJ1" s="894"/>
      <c r="CK1" s="892" t="s">
        <v>2276</v>
      </c>
      <c r="CL1" s="893"/>
      <c r="CM1" s="894"/>
      <c r="CN1" s="892" t="s">
        <v>2596</v>
      </c>
      <c r="CO1" s="893"/>
      <c r="CP1" s="894"/>
      <c r="CQ1" s="892" t="s">
        <v>2277</v>
      </c>
      <c r="CR1" s="893"/>
      <c r="CS1" s="894"/>
      <c r="CT1" s="892" t="s">
        <v>2278</v>
      </c>
      <c r="CU1" s="893"/>
      <c r="CV1" s="894"/>
      <c r="CW1" s="892" t="s">
        <v>2279</v>
      </c>
      <c r="CX1" s="893"/>
      <c r="CY1" s="894"/>
      <c r="CZ1" s="892" t="s">
        <v>2597</v>
      </c>
      <c r="DA1" s="893"/>
      <c r="DB1" s="894"/>
      <c r="DC1" s="892" t="s">
        <v>2598</v>
      </c>
      <c r="DD1" s="893"/>
      <c r="DE1" s="894"/>
      <c r="DF1" s="892" t="s">
        <v>2280</v>
      </c>
      <c r="DG1" s="893"/>
      <c r="DH1" s="894"/>
      <c r="DI1" s="892" t="s">
        <v>2599</v>
      </c>
      <c r="DJ1" s="893"/>
      <c r="DK1" s="894"/>
      <c r="DL1" s="892" t="s">
        <v>2600</v>
      </c>
      <c r="DM1" s="893"/>
      <c r="DN1" s="894"/>
      <c r="DO1" s="892" t="s">
        <v>2281</v>
      </c>
      <c r="DP1" s="893"/>
      <c r="DQ1" s="894"/>
      <c r="DR1" s="892" t="s">
        <v>2601</v>
      </c>
      <c r="DS1" s="893"/>
      <c r="DT1" s="894"/>
      <c r="DU1" s="892" t="s">
        <v>2602</v>
      </c>
      <c r="DV1" s="893"/>
      <c r="DW1" s="894"/>
      <c r="DX1" s="892" t="s">
        <v>2282</v>
      </c>
      <c r="DY1" s="893"/>
      <c r="DZ1" s="894"/>
      <c r="EA1" s="892" t="s">
        <v>2603</v>
      </c>
      <c r="EB1" s="893"/>
      <c r="EC1" s="894"/>
      <c r="ED1" s="892" t="s">
        <v>2604</v>
      </c>
      <c r="EE1" s="893"/>
      <c r="EF1" s="894"/>
      <c r="EG1" s="892" t="s">
        <v>2605</v>
      </c>
      <c r="EH1" s="893"/>
      <c r="EI1" s="894"/>
      <c r="EJ1" s="892" t="s">
        <v>2283</v>
      </c>
      <c r="EK1" s="893"/>
      <c r="EL1" s="894"/>
      <c r="EM1" s="892" t="s">
        <v>2606</v>
      </c>
      <c r="EN1" s="893"/>
      <c r="EO1" s="894"/>
      <c r="EP1" s="892" t="s">
        <v>2607</v>
      </c>
      <c r="EQ1" s="893"/>
      <c r="ER1" s="894"/>
      <c r="ES1" s="892" t="s">
        <v>2608</v>
      </c>
      <c r="ET1" s="893"/>
      <c r="EU1" s="894"/>
      <c r="EV1" s="892" t="s">
        <v>2284</v>
      </c>
      <c r="EW1" s="893"/>
      <c r="EX1" s="894"/>
      <c r="EY1" s="892" t="s">
        <v>2609</v>
      </c>
      <c r="EZ1" s="893"/>
      <c r="FA1" s="894"/>
      <c r="FB1" s="892" t="s">
        <v>2610</v>
      </c>
      <c r="FC1" s="893"/>
      <c r="FD1" s="894"/>
      <c r="FE1" s="892" t="s">
        <v>2615</v>
      </c>
      <c r="FF1" s="893"/>
      <c r="FG1" s="894"/>
      <c r="FH1" s="892" t="s">
        <v>2285</v>
      </c>
      <c r="FI1" s="893"/>
      <c r="FJ1" s="894"/>
      <c r="FK1" s="892" t="s">
        <v>2616</v>
      </c>
      <c r="FL1" s="893"/>
      <c r="FM1" s="894"/>
      <c r="FN1" s="892" t="s">
        <v>2617</v>
      </c>
      <c r="FO1" s="893"/>
      <c r="FP1" s="894"/>
      <c r="FQ1" s="892" t="s">
        <v>2618</v>
      </c>
      <c r="FR1" s="893"/>
      <c r="FS1" s="894"/>
      <c r="FT1" s="892" t="s">
        <v>2611</v>
      </c>
      <c r="FU1" s="893"/>
      <c r="FV1" s="894"/>
      <c r="FW1" s="892" t="s">
        <v>2612</v>
      </c>
      <c r="FX1" s="893"/>
      <c r="FY1" s="894"/>
      <c r="FZ1" s="892" t="s">
        <v>2286</v>
      </c>
      <c r="GA1" s="893"/>
      <c r="GB1" s="894"/>
      <c r="GC1" s="892" t="s">
        <v>2613</v>
      </c>
      <c r="GD1" s="893"/>
      <c r="GE1" s="894"/>
      <c r="GF1" s="892" t="s">
        <v>2614</v>
      </c>
      <c r="GG1" s="893"/>
      <c r="GH1" s="894"/>
      <c r="GI1" s="892" t="s">
        <v>2619</v>
      </c>
      <c r="GJ1" s="893"/>
      <c r="GK1" s="894"/>
      <c r="GL1" s="892" t="s">
        <v>2287</v>
      </c>
      <c r="GM1" s="893"/>
      <c r="GN1" s="894"/>
      <c r="GO1" s="892" t="s">
        <v>2620</v>
      </c>
      <c r="GP1" s="893"/>
      <c r="GQ1" s="894"/>
      <c r="GR1" s="890"/>
      <c r="GS1" s="890"/>
      <c r="GT1" s="890"/>
      <c r="GU1" s="890"/>
      <c r="GV1" s="890"/>
    </row>
    <row r="2" spans="1:204" x14ac:dyDescent="0.2">
      <c r="A2" s="873"/>
      <c r="B2" s="873"/>
      <c r="C2" s="873" t="s">
        <v>3072</v>
      </c>
      <c r="D2" s="873" t="s">
        <v>1535</v>
      </c>
      <c r="E2" s="873" t="s">
        <v>1900</v>
      </c>
      <c r="F2" s="873" t="s">
        <v>1536</v>
      </c>
      <c r="G2" s="873" t="s">
        <v>1537</v>
      </c>
      <c r="H2" s="873" t="s">
        <v>1538</v>
      </c>
      <c r="I2" s="873" t="s">
        <v>1539</v>
      </c>
      <c r="J2" s="873" t="s">
        <v>1540</v>
      </c>
      <c r="K2" s="873" t="s">
        <v>1541</v>
      </c>
      <c r="L2" s="873" t="s">
        <v>1542</v>
      </c>
      <c r="M2" s="873" t="s">
        <v>1543</v>
      </c>
      <c r="N2" s="873" t="s">
        <v>1546</v>
      </c>
      <c r="O2" s="873" t="s">
        <v>1544</v>
      </c>
      <c r="P2" s="873" t="s">
        <v>1545</v>
      </c>
      <c r="Q2" s="873" t="s">
        <v>1547</v>
      </c>
      <c r="R2" s="873" t="s">
        <v>1548</v>
      </c>
      <c r="S2" s="873" t="s">
        <v>1549</v>
      </c>
      <c r="T2" s="873" t="s">
        <v>1550</v>
      </c>
      <c r="U2" s="873" t="s">
        <v>1551</v>
      </c>
      <c r="V2" s="873" t="s">
        <v>1552</v>
      </c>
      <c r="W2" s="873" t="s">
        <v>1562</v>
      </c>
      <c r="X2" s="873" t="s">
        <v>1565</v>
      </c>
      <c r="Y2" s="873" t="s">
        <v>1563</v>
      </c>
      <c r="Z2" s="873" t="s">
        <v>1566</v>
      </c>
      <c r="AA2" s="873" t="s">
        <v>1564</v>
      </c>
      <c r="AB2" s="873" t="s">
        <v>1567</v>
      </c>
      <c r="AC2" s="873" t="s">
        <v>1553</v>
      </c>
      <c r="AD2" s="873" t="s">
        <v>1556</v>
      </c>
      <c r="AE2" s="873" t="s">
        <v>1559</v>
      </c>
      <c r="AF2" s="873" t="s">
        <v>1554</v>
      </c>
      <c r="AG2" s="873" t="s">
        <v>1557</v>
      </c>
      <c r="AH2" s="873" t="s">
        <v>1560</v>
      </c>
      <c r="AI2" s="873" t="s">
        <v>1555</v>
      </c>
      <c r="AJ2" s="873" t="s">
        <v>1558</v>
      </c>
      <c r="AK2" s="873" t="s">
        <v>1561</v>
      </c>
      <c r="AL2" s="873" t="s">
        <v>1577</v>
      </c>
      <c r="AM2" s="873" t="s">
        <v>1568</v>
      </c>
      <c r="AN2" s="873" t="s">
        <v>1571</v>
      </c>
      <c r="AO2" s="873" t="s">
        <v>1574</v>
      </c>
      <c r="AP2" s="873" t="s">
        <v>1578</v>
      </c>
      <c r="AQ2" s="873" t="s">
        <v>1569</v>
      </c>
      <c r="AR2" s="873" t="s">
        <v>1572</v>
      </c>
      <c r="AS2" s="873" t="s">
        <v>1575</v>
      </c>
      <c r="AT2" s="873" t="s">
        <v>1579</v>
      </c>
      <c r="AU2" s="873" t="s">
        <v>1570</v>
      </c>
      <c r="AV2" s="873" t="s">
        <v>1573</v>
      </c>
      <c r="AW2" s="873" t="s">
        <v>1576</v>
      </c>
      <c r="AX2" s="873" t="s">
        <v>1580</v>
      </c>
      <c r="AY2" s="873" t="s">
        <v>1583</v>
      </c>
      <c r="AZ2" s="873" t="s">
        <v>1581</v>
      </c>
      <c r="BA2" s="873" t="s">
        <v>3055</v>
      </c>
      <c r="BB2" s="873" t="s">
        <v>1582</v>
      </c>
      <c r="BC2" s="873" t="s">
        <v>1584</v>
      </c>
      <c r="BD2" s="873" t="s">
        <v>1585</v>
      </c>
      <c r="BE2" s="873" t="s">
        <v>1588</v>
      </c>
      <c r="BF2" s="873" t="s">
        <v>1586</v>
      </c>
      <c r="BG2" s="873" t="s">
        <v>1589</v>
      </c>
      <c r="BH2" s="873" t="s">
        <v>1587</v>
      </c>
      <c r="BI2" s="873" t="s">
        <v>1590</v>
      </c>
      <c r="BJ2" s="873" t="s">
        <v>1591</v>
      </c>
      <c r="BK2" s="873" t="s">
        <v>1592</v>
      </c>
      <c r="BL2" s="873" t="s">
        <v>1593</v>
      </c>
      <c r="BM2" s="873" t="s">
        <v>1594</v>
      </c>
      <c r="BN2" s="873" t="s">
        <v>1595</v>
      </c>
      <c r="BO2" s="873" t="s">
        <v>1596</v>
      </c>
      <c r="BP2" s="873" t="s">
        <v>1597</v>
      </c>
      <c r="BQ2" s="873" t="s">
        <v>1598</v>
      </c>
      <c r="BR2" s="873" t="s">
        <v>1599</v>
      </c>
      <c r="BS2" s="873" t="s">
        <v>1600</v>
      </c>
      <c r="BT2" s="873" t="s">
        <v>1601</v>
      </c>
      <c r="BU2" s="873" t="s">
        <v>1602</v>
      </c>
      <c r="BV2" s="873" t="s">
        <v>1603</v>
      </c>
      <c r="BW2" s="873" t="s">
        <v>1604</v>
      </c>
      <c r="BX2" s="873" t="s">
        <v>1605</v>
      </c>
      <c r="BY2" s="873" t="s">
        <v>1606</v>
      </c>
      <c r="BZ2" s="873" t="s">
        <v>1607</v>
      </c>
      <c r="CA2" s="873" t="s">
        <v>1608</v>
      </c>
      <c r="CB2" s="873" t="s">
        <v>1609</v>
      </c>
      <c r="CC2" s="873" t="s">
        <v>1610</v>
      </c>
      <c r="CD2" s="873" t="s">
        <v>1611</v>
      </c>
      <c r="CE2" s="873" t="s">
        <v>1612</v>
      </c>
      <c r="CF2" s="873" t="s">
        <v>1613</v>
      </c>
      <c r="CG2" s="873" t="s">
        <v>1614</v>
      </c>
      <c r="CH2" s="873" t="s">
        <v>1615</v>
      </c>
      <c r="CI2" s="873" t="s">
        <v>1616</v>
      </c>
      <c r="CJ2" s="873" t="s">
        <v>1617</v>
      </c>
      <c r="CK2" s="873" t="s">
        <v>1618</v>
      </c>
      <c r="CL2" s="873" t="s">
        <v>1619</v>
      </c>
      <c r="CM2" s="873" t="s">
        <v>1620</v>
      </c>
      <c r="CN2" s="873" t="s">
        <v>1621</v>
      </c>
      <c r="CO2" s="873" t="s">
        <v>1622</v>
      </c>
      <c r="CP2" s="873" t="s">
        <v>1623</v>
      </c>
      <c r="CQ2" s="873" t="s">
        <v>1624</v>
      </c>
      <c r="CR2" s="873" t="s">
        <v>1625</v>
      </c>
      <c r="CS2" s="873" t="s">
        <v>1626</v>
      </c>
      <c r="CT2" s="873" t="s">
        <v>1627</v>
      </c>
      <c r="CU2" s="873" t="s">
        <v>1628</v>
      </c>
      <c r="CV2" s="873" t="s">
        <v>1629</v>
      </c>
      <c r="CW2" s="873" t="s">
        <v>1630</v>
      </c>
      <c r="CX2" s="873" t="s">
        <v>1631</v>
      </c>
      <c r="CY2" s="873" t="s">
        <v>1632</v>
      </c>
      <c r="CZ2" s="873" t="s">
        <v>1633</v>
      </c>
      <c r="DA2" s="873" t="s">
        <v>1634</v>
      </c>
      <c r="DB2" s="873" t="s">
        <v>1635</v>
      </c>
      <c r="DC2" s="873" t="s">
        <v>1636</v>
      </c>
      <c r="DD2" s="873" t="s">
        <v>1637</v>
      </c>
      <c r="DE2" s="873" t="s">
        <v>1638</v>
      </c>
      <c r="DF2" s="873" t="s">
        <v>1639</v>
      </c>
      <c r="DG2" s="873" t="s">
        <v>1640</v>
      </c>
      <c r="DH2" s="873" t="s">
        <v>1641</v>
      </c>
      <c r="DI2" s="873" t="s">
        <v>1642</v>
      </c>
      <c r="DJ2" s="873" t="s">
        <v>1643</v>
      </c>
      <c r="DK2" s="873" t="s">
        <v>1644</v>
      </c>
      <c r="DL2" s="873" t="s">
        <v>1645</v>
      </c>
      <c r="DM2" s="873" t="s">
        <v>1646</v>
      </c>
      <c r="DN2" s="873" t="s">
        <v>1647</v>
      </c>
      <c r="DO2" s="873" t="s">
        <v>1648</v>
      </c>
      <c r="DP2" s="873" t="s">
        <v>1649</v>
      </c>
      <c r="DQ2" s="873" t="s">
        <v>1650</v>
      </c>
      <c r="DR2" s="873" t="s">
        <v>1651</v>
      </c>
      <c r="DS2" s="873" t="s">
        <v>1652</v>
      </c>
      <c r="DT2" s="873" t="s">
        <v>1653</v>
      </c>
      <c r="DU2" s="873" t="s">
        <v>1654</v>
      </c>
      <c r="DV2" s="873" t="s">
        <v>1655</v>
      </c>
      <c r="DW2" s="873" t="s">
        <v>1656</v>
      </c>
      <c r="DX2" s="873" t="s">
        <v>1657</v>
      </c>
      <c r="DY2" s="873" t="s">
        <v>1658</v>
      </c>
      <c r="DZ2" s="873" t="s">
        <v>1659</v>
      </c>
      <c r="EA2" s="873" t="s">
        <v>1660</v>
      </c>
      <c r="EB2" s="873" t="s">
        <v>1661</v>
      </c>
      <c r="EC2" s="873" t="s">
        <v>1662</v>
      </c>
      <c r="ED2" s="873" t="s">
        <v>1663</v>
      </c>
      <c r="EE2" s="873" t="s">
        <v>1664</v>
      </c>
      <c r="EF2" s="873" t="s">
        <v>1665</v>
      </c>
      <c r="EG2" s="873" t="s">
        <v>1666</v>
      </c>
      <c r="EH2" s="873" t="s">
        <v>1667</v>
      </c>
      <c r="EI2" s="873" t="s">
        <v>1668</v>
      </c>
      <c r="EJ2" s="873" t="s">
        <v>1669</v>
      </c>
      <c r="EK2" s="873" t="s">
        <v>1670</v>
      </c>
      <c r="EL2" s="873" t="s">
        <v>1671</v>
      </c>
      <c r="EM2" s="873" t="s">
        <v>1672</v>
      </c>
      <c r="EN2" s="873" t="s">
        <v>1673</v>
      </c>
      <c r="EO2" s="873" t="s">
        <v>1674</v>
      </c>
      <c r="EP2" s="873" t="s">
        <v>1675</v>
      </c>
      <c r="EQ2" s="873" t="s">
        <v>1676</v>
      </c>
      <c r="ER2" s="873" t="s">
        <v>1677</v>
      </c>
      <c r="ES2" s="873" t="s">
        <v>1678</v>
      </c>
      <c r="ET2" s="873" t="s">
        <v>1679</v>
      </c>
      <c r="EU2" s="873" t="s">
        <v>1680</v>
      </c>
      <c r="EV2" s="873" t="s">
        <v>1681</v>
      </c>
      <c r="EW2" s="873" t="s">
        <v>1682</v>
      </c>
      <c r="EX2" s="873" t="s">
        <v>1683</v>
      </c>
      <c r="EY2" s="873" t="s">
        <v>1684</v>
      </c>
      <c r="EZ2" s="873" t="s">
        <v>1685</v>
      </c>
      <c r="FA2" s="873" t="s">
        <v>1686</v>
      </c>
      <c r="FB2" s="873" t="s">
        <v>1687</v>
      </c>
      <c r="FC2" s="873" t="s">
        <v>1688</v>
      </c>
      <c r="FD2" s="873" t="s">
        <v>1689</v>
      </c>
      <c r="FE2" s="873" t="s">
        <v>1873</v>
      </c>
      <c r="FF2" s="873" t="s">
        <v>1874</v>
      </c>
      <c r="FG2" s="873" t="s">
        <v>1875</v>
      </c>
      <c r="FH2" s="873" t="s">
        <v>1690</v>
      </c>
      <c r="FI2" s="873" t="s">
        <v>1691</v>
      </c>
      <c r="FJ2" s="873" t="s">
        <v>1692</v>
      </c>
      <c r="FK2" s="873" t="s">
        <v>1693</v>
      </c>
      <c r="FL2" s="873" t="s">
        <v>1694</v>
      </c>
      <c r="FM2" s="873" t="s">
        <v>1695</v>
      </c>
      <c r="FN2" s="873" t="s">
        <v>1876</v>
      </c>
      <c r="FO2" s="873" t="s">
        <v>1877</v>
      </c>
      <c r="FP2" s="873" t="s">
        <v>1878</v>
      </c>
      <c r="FQ2" s="873" t="s">
        <v>1696</v>
      </c>
      <c r="FR2" s="873" t="s">
        <v>1697</v>
      </c>
      <c r="FS2" s="873" t="s">
        <v>1698</v>
      </c>
      <c r="FT2" s="873" t="s">
        <v>1699</v>
      </c>
      <c r="FU2" s="873" t="s">
        <v>1700</v>
      </c>
      <c r="FV2" s="873" t="s">
        <v>1701</v>
      </c>
      <c r="FW2" s="873" t="s">
        <v>1702</v>
      </c>
      <c r="FX2" s="873" t="s">
        <v>1703</v>
      </c>
      <c r="FY2" s="873" t="s">
        <v>1704</v>
      </c>
      <c r="FZ2" s="873" t="s">
        <v>1705</v>
      </c>
      <c r="GA2" s="873" t="s">
        <v>1706</v>
      </c>
      <c r="GB2" s="873" t="s">
        <v>1707</v>
      </c>
      <c r="GC2" s="873" t="s">
        <v>1708</v>
      </c>
      <c r="GD2" s="873" t="s">
        <v>1709</v>
      </c>
      <c r="GE2" s="873" t="s">
        <v>1710</v>
      </c>
      <c r="GF2" s="873" t="s">
        <v>1711</v>
      </c>
      <c r="GG2" s="873" t="s">
        <v>1712</v>
      </c>
      <c r="GH2" s="873" t="s">
        <v>1713</v>
      </c>
      <c r="GI2" s="873" t="s">
        <v>1714</v>
      </c>
      <c r="GJ2" s="873" t="s">
        <v>1715</v>
      </c>
      <c r="GK2" s="873" t="s">
        <v>1716</v>
      </c>
      <c r="GL2" s="873" t="s">
        <v>1717</v>
      </c>
      <c r="GM2" s="873" t="s">
        <v>1718</v>
      </c>
      <c r="GN2" s="873" t="s">
        <v>1719</v>
      </c>
      <c r="GO2" s="873" t="s">
        <v>1884</v>
      </c>
      <c r="GP2" s="873" t="s">
        <v>1906</v>
      </c>
      <c r="GQ2" s="873" t="s">
        <v>1885</v>
      </c>
      <c r="GR2" s="873"/>
      <c r="GS2" s="873"/>
      <c r="GT2" s="873"/>
      <c r="GU2" s="873"/>
      <c r="GV2" s="873"/>
    </row>
    <row r="3" spans="1:204" x14ac:dyDescent="0.2">
      <c r="A3" s="873"/>
      <c r="B3" s="873"/>
      <c r="C3" s="873" t="s">
        <v>2321</v>
      </c>
      <c r="D3" s="896" t="s">
        <v>2322</v>
      </c>
      <c r="E3" s="896" t="s">
        <v>2336</v>
      </c>
      <c r="F3" s="896" t="s">
        <v>2337</v>
      </c>
      <c r="G3" s="896" t="s">
        <v>2323</v>
      </c>
      <c r="H3" s="896" t="s">
        <v>2338</v>
      </c>
      <c r="I3" s="896" t="s">
        <v>2339</v>
      </c>
      <c r="J3" s="896" t="s">
        <v>2324</v>
      </c>
      <c r="K3" s="896" t="s">
        <v>2340</v>
      </c>
      <c r="L3" s="896" t="s">
        <v>2341</v>
      </c>
      <c r="M3" s="896" t="s">
        <v>2621</v>
      </c>
      <c r="N3" s="896" t="s">
        <v>2325</v>
      </c>
      <c r="O3" s="896" t="s">
        <v>2342</v>
      </c>
      <c r="P3" s="896" t="s">
        <v>2343</v>
      </c>
      <c r="Q3" s="896" t="s">
        <v>2326</v>
      </c>
      <c r="R3" s="896" t="s">
        <v>2327</v>
      </c>
      <c r="S3" s="896" t="s">
        <v>2328</v>
      </c>
      <c r="T3" s="896" t="s">
        <v>2329</v>
      </c>
      <c r="U3" s="896" t="s">
        <v>2330</v>
      </c>
      <c r="V3" s="896" t="s">
        <v>2331</v>
      </c>
      <c r="W3" s="896" t="s">
        <v>2332</v>
      </c>
      <c r="X3" s="896" t="s">
        <v>2356</v>
      </c>
      <c r="Y3" s="896" t="s">
        <v>2333</v>
      </c>
      <c r="Z3" s="896" t="s">
        <v>2358</v>
      </c>
      <c r="AA3" s="896" t="s">
        <v>2334</v>
      </c>
      <c r="AB3" s="896" t="s">
        <v>2360</v>
      </c>
      <c r="AC3" s="896" t="s">
        <v>2362</v>
      </c>
      <c r="AD3" s="896" t="s">
        <v>2363</v>
      </c>
      <c r="AE3" s="896" t="s">
        <v>2364</v>
      </c>
      <c r="AF3" s="896" t="s">
        <v>2418</v>
      </c>
      <c r="AG3" s="896" t="s">
        <v>2365</v>
      </c>
      <c r="AH3" s="896" t="s">
        <v>2366</v>
      </c>
      <c r="AI3" s="896" t="s">
        <v>2419</v>
      </c>
      <c r="AJ3" s="896" t="s">
        <v>2367</v>
      </c>
      <c r="AK3" s="896" t="s">
        <v>2368</v>
      </c>
      <c r="AL3" s="896" t="s">
        <v>2622</v>
      </c>
      <c r="AM3" s="896" t="s">
        <v>2420</v>
      </c>
      <c r="AN3" s="896" t="s">
        <v>2421</v>
      </c>
      <c r="AO3" s="896" t="s">
        <v>2369</v>
      </c>
      <c r="AP3" s="896" t="s">
        <v>2623</v>
      </c>
      <c r="AQ3" s="896" t="s">
        <v>2370</v>
      </c>
      <c r="AR3" s="896" t="s">
        <v>2371</v>
      </c>
      <c r="AS3" s="896" t="s">
        <v>2372</v>
      </c>
      <c r="AT3" s="896" t="s">
        <v>2624</v>
      </c>
      <c r="AU3" s="896" t="s">
        <v>2373</v>
      </c>
      <c r="AV3" s="896" t="s">
        <v>2374</v>
      </c>
      <c r="AW3" s="896" t="s">
        <v>2375</v>
      </c>
      <c r="AX3" s="896" t="s">
        <v>2625</v>
      </c>
      <c r="AY3" s="896" t="s">
        <v>2376</v>
      </c>
      <c r="AZ3" s="896" t="s">
        <v>2626</v>
      </c>
      <c r="BA3" s="896" t="s">
        <v>2378</v>
      </c>
      <c r="BB3" s="896" t="s">
        <v>2627</v>
      </c>
      <c r="BC3" s="896" t="s">
        <v>2380</v>
      </c>
      <c r="BD3" s="896" t="s">
        <v>2628</v>
      </c>
      <c r="BE3" s="896" t="s">
        <v>2382</v>
      </c>
      <c r="BF3" s="896" t="s">
        <v>2629</v>
      </c>
      <c r="BG3" s="896" t="s">
        <v>2384</v>
      </c>
      <c r="BH3" s="896" t="s">
        <v>2630</v>
      </c>
      <c r="BI3" s="896" t="s">
        <v>2426</v>
      </c>
      <c r="BJ3" s="896" t="s">
        <v>2428</v>
      </c>
      <c r="BK3" s="896" t="s">
        <v>2429</v>
      </c>
      <c r="BL3" s="896" t="s">
        <v>2388</v>
      </c>
      <c r="BM3" s="896" t="s">
        <v>2430</v>
      </c>
      <c r="BN3" s="896" t="s">
        <v>2431</v>
      </c>
      <c r="BO3" s="896" t="s">
        <v>2432</v>
      </c>
      <c r="BP3" s="896" t="s">
        <v>2433</v>
      </c>
      <c r="BQ3" s="896" t="s">
        <v>2434</v>
      </c>
      <c r="BR3" s="896" t="s">
        <v>2435</v>
      </c>
      <c r="BS3" s="896" t="s">
        <v>2436</v>
      </c>
      <c r="BT3" s="896" t="s">
        <v>2437</v>
      </c>
      <c r="BU3" s="896" t="s">
        <v>2438</v>
      </c>
      <c r="BV3" s="896" t="s">
        <v>2439</v>
      </c>
      <c r="BW3" s="896" t="s">
        <v>2440</v>
      </c>
      <c r="BX3" s="896" t="s">
        <v>2441</v>
      </c>
      <c r="BY3" s="896" t="s">
        <v>2442</v>
      </c>
      <c r="BZ3" s="896" t="s">
        <v>2443</v>
      </c>
      <c r="CA3" s="896" t="s">
        <v>2444</v>
      </c>
      <c r="CB3" s="896" t="s">
        <v>2445</v>
      </c>
      <c r="CC3" s="896" t="s">
        <v>2446</v>
      </c>
      <c r="CD3" s="896" t="s">
        <v>2447</v>
      </c>
      <c r="CE3" s="896" t="s">
        <v>2448</v>
      </c>
      <c r="CF3" s="896" t="s">
        <v>2449</v>
      </c>
      <c r="CG3" s="896" t="s">
        <v>2450</v>
      </c>
      <c r="CH3" s="896" t="s">
        <v>2451</v>
      </c>
      <c r="CI3" s="896" t="s">
        <v>2452</v>
      </c>
      <c r="CJ3" s="896" t="s">
        <v>2453</v>
      </c>
      <c r="CK3" s="896" t="s">
        <v>2454</v>
      </c>
      <c r="CL3" s="896" t="s">
        <v>2455</v>
      </c>
      <c r="CM3" s="896" t="s">
        <v>2456</v>
      </c>
      <c r="CN3" s="896" t="s">
        <v>2457</v>
      </c>
      <c r="CO3" s="896" t="s">
        <v>2458</v>
      </c>
      <c r="CP3" s="896" t="s">
        <v>2459</v>
      </c>
      <c r="CQ3" s="896" t="s">
        <v>2460</v>
      </c>
      <c r="CR3" s="896" t="s">
        <v>2461</v>
      </c>
      <c r="CS3" s="896" t="s">
        <v>2462</v>
      </c>
      <c r="CT3" s="896" t="s">
        <v>2463</v>
      </c>
      <c r="CU3" s="896" t="s">
        <v>2464</v>
      </c>
      <c r="CV3" s="896" t="s">
        <v>2465</v>
      </c>
      <c r="CW3" s="896" t="s">
        <v>2466</v>
      </c>
      <c r="CX3" s="896" t="s">
        <v>2467</v>
      </c>
      <c r="CY3" s="896" t="s">
        <v>2468</v>
      </c>
      <c r="CZ3" s="896" t="s">
        <v>2469</v>
      </c>
      <c r="DA3" s="896" t="s">
        <v>2470</v>
      </c>
      <c r="DB3" s="896" t="s">
        <v>2471</v>
      </c>
      <c r="DC3" s="896" t="s">
        <v>2472</v>
      </c>
      <c r="DD3" s="896" t="s">
        <v>2473</v>
      </c>
      <c r="DE3" s="896" t="s">
        <v>2474</v>
      </c>
      <c r="DF3" s="896" t="s">
        <v>2475</v>
      </c>
      <c r="DG3" s="896" t="s">
        <v>2476</v>
      </c>
      <c r="DH3" s="896" t="s">
        <v>2477</v>
      </c>
      <c r="DI3" s="896" t="s">
        <v>2478</v>
      </c>
      <c r="DJ3" s="896" t="s">
        <v>2479</v>
      </c>
      <c r="DK3" s="896" t="s">
        <v>2480</v>
      </c>
      <c r="DL3" s="896" t="s">
        <v>2481</v>
      </c>
      <c r="DM3" s="896" t="s">
        <v>2482</v>
      </c>
      <c r="DN3" s="896" t="s">
        <v>2483</v>
      </c>
      <c r="DO3" s="896" t="s">
        <v>2631</v>
      </c>
      <c r="DP3" s="896" t="s">
        <v>2484</v>
      </c>
      <c r="DQ3" s="896" t="s">
        <v>2632</v>
      </c>
      <c r="DR3" s="896" t="s">
        <v>2485</v>
      </c>
      <c r="DS3" s="896" t="s">
        <v>2633</v>
      </c>
      <c r="DT3" s="896" t="s">
        <v>2634</v>
      </c>
      <c r="DU3" s="896" t="s">
        <v>2486</v>
      </c>
      <c r="DV3" s="896" t="s">
        <v>2487</v>
      </c>
      <c r="DW3" s="896" t="s">
        <v>2488</v>
      </c>
      <c r="DX3" s="896" t="s">
        <v>2489</v>
      </c>
      <c r="DY3" s="896" t="s">
        <v>2490</v>
      </c>
      <c r="DZ3" s="896" t="s">
        <v>2491</v>
      </c>
      <c r="EA3" s="896" t="s">
        <v>2492</v>
      </c>
      <c r="EB3" s="896" t="s">
        <v>2493</v>
      </c>
      <c r="EC3" s="896" t="s">
        <v>2494</v>
      </c>
      <c r="ED3" s="896" t="s">
        <v>2495</v>
      </c>
      <c r="EE3" s="896" t="s">
        <v>2496</v>
      </c>
      <c r="EF3" s="896" t="s">
        <v>2497</v>
      </c>
      <c r="EG3" s="896" t="s">
        <v>2498</v>
      </c>
      <c r="EH3" s="896" t="s">
        <v>2499</v>
      </c>
      <c r="EI3" s="896" t="s">
        <v>2500</v>
      </c>
      <c r="EJ3" s="896" t="s">
        <v>2501</v>
      </c>
      <c r="EK3" s="896" t="s">
        <v>2502</v>
      </c>
      <c r="EL3" s="896" t="s">
        <v>2503</v>
      </c>
      <c r="EM3" s="896" t="s">
        <v>2504</v>
      </c>
      <c r="EN3" s="896" t="s">
        <v>2505</v>
      </c>
      <c r="EO3" s="896" t="s">
        <v>2506</v>
      </c>
      <c r="EP3" s="896" t="s">
        <v>2507</v>
      </c>
      <c r="EQ3" s="896" t="s">
        <v>2508</v>
      </c>
      <c r="ER3" s="896" t="s">
        <v>2509</v>
      </c>
      <c r="ES3" s="896" t="s">
        <v>2510</v>
      </c>
      <c r="ET3" s="896" t="s">
        <v>2511</v>
      </c>
      <c r="EU3" s="896" t="s">
        <v>2512</v>
      </c>
      <c r="EV3" s="896" t="s">
        <v>2513</v>
      </c>
      <c r="EW3" s="896" t="s">
        <v>2514</v>
      </c>
      <c r="EX3" s="896" t="s">
        <v>2515</v>
      </c>
      <c r="EY3" s="896" t="s">
        <v>2516</v>
      </c>
      <c r="EZ3" s="896" t="s">
        <v>2517</v>
      </c>
      <c r="FA3" s="896" t="s">
        <v>2518</v>
      </c>
      <c r="FB3" s="896" t="s">
        <v>2519</v>
      </c>
      <c r="FC3" s="896" t="s">
        <v>2520</v>
      </c>
      <c r="FD3" s="896" t="s">
        <v>2521</v>
      </c>
      <c r="FE3" s="896" t="s">
        <v>2522</v>
      </c>
      <c r="FF3" s="896" t="s">
        <v>2523</v>
      </c>
      <c r="FG3" s="896" t="s">
        <v>2524</v>
      </c>
      <c r="FH3" s="896" t="s">
        <v>2525</v>
      </c>
      <c r="FI3" s="896" t="s">
        <v>2526</v>
      </c>
      <c r="FJ3" s="896" t="s">
        <v>2527</v>
      </c>
      <c r="FK3" s="896" t="s">
        <v>2528</v>
      </c>
      <c r="FL3" s="896" t="s">
        <v>2529</v>
      </c>
      <c r="FM3" s="896" t="s">
        <v>2530</v>
      </c>
      <c r="FN3" s="896" t="s">
        <v>2531</v>
      </c>
      <c r="FO3" s="896" t="s">
        <v>2532</v>
      </c>
      <c r="FP3" s="896" t="s">
        <v>2533</v>
      </c>
      <c r="FQ3" s="896" t="s">
        <v>2534</v>
      </c>
      <c r="FR3" s="896" t="s">
        <v>2535</v>
      </c>
      <c r="FS3" s="896" t="s">
        <v>2536</v>
      </c>
      <c r="FT3" s="896" t="s">
        <v>2537</v>
      </c>
      <c r="FU3" s="896" t="s">
        <v>2538</v>
      </c>
      <c r="FV3" s="896" t="s">
        <v>2539</v>
      </c>
      <c r="FW3" s="896" t="s">
        <v>2540</v>
      </c>
      <c r="FX3" s="896" t="s">
        <v>2541</v>
      </c>
      <c r="FY3" s="896" t="s">
        <v>2542</v>
      </c>
      <c r="FZ3" s="896" t="s">
        <v>2543</v>
      </c>
      <c r="GA3" s="896" t="s">
        <v>2544</v>
      </c>
      <c r="GB3" s="896" t="s">
        <v>2545</v>
      </c>
      <c r="GC3" s="896" t="s">
        <v>2546</v>
      </c>
      <c r="GD3" s="896" t="s">
        <v>2547</v>
      </c>
      <c r="GE3" s="896" t="s">
        <v>2548</v>
      </c>
      <c r="GF3" s="896" t="s">
        <v>2549</v>
      </c>
      <c r="GG3" s="896" t="s">
        <v>2550</v>
      </c>
      <c r="GH3" s="896" t="s">
        <v>2551</v>
      </c>
      <c r="GI3" s="896" t="s">
        <v>2552</v>
      </c>
      <c r="GJ3" s="896" t="s">
        <v>2553</v>
      </c>
      <c r="GK3" s="896" t="s">
        <v>2554</v>
      </c>
      <c r="GL3" s="896" t="s">
        <v>2555</v>
      </c>
      <c r="GM3" s="896" t="s">
        <v>2556</v>
      </c>
      <c r="GN3" s="896" t="s">
        <v>2557</v>
      </c>
      <c r="GO3" s="896" t="s">
        <v>2558</v>
      </c>
      <c r="GP3" s="896" t="s">
        <v>2559</v>
      </c>
      <c r="GQ3" s="896" t="s">
        <v>2560</v>
      </c>
      <c r="GR3" s="873"/>
      <c r="GS3" s="873"/>
      <c r="GT3" s="873"/>
      <c r="GU3" s="873"/>
      <c r="GV3" s="873"/>
    </row>
    <row r="4" spans="1:204" s="867" customFormat="1" x14ac:dyDescent="0.2">
      <c r="A4" s="873"/>
      <c r="B4" s="890" t="s">
        <v>859</v>
      </c>
      <c r="C4" s="890" t="s">
        <v>1974</v>
      </c>
      <c r="D4" s="890"/>
      <c r="E4" s="890"/>
      <c r="F4" s="890"/>
      <c r="G4" s="890"/>
      <c r="H4" s="890"/>
      <c r="I4" s="890"/>
      <c r="J4" s="890"/>
      <c r="K4" s="890"/>
      <c r="L4" s="890"/>
      <c r="M4" s="897"/>
      <c r="N4" s="897"/>
      <c r="O4" s="897"/>
      <c r="P4" s="897"/>
      <c r="Q4" s="890"/>
      <c r="R4" s="890"/>
      <c r="S4" s="890"/>
      <c r="T4" s="890"/>
      <c r="U4" s="890"/>
      <c r="V4" s="890"/>
      <c r="W4" s="890"/>
      <c r="X4" s="890"/>
      <c r="Y4" s="890"/>
      <c r="Z4" s="890"/>
      <c r="AA4" s="890"/>
      <c r="AB4" s="890"/>
      <c r="AC4" s="890"/>
      <c r="AD4" s="873"/>
      <c r="AE4" s="873"/>
      <c r="AF4" s="873"/>
      <c r="AG4" s="873"/>
      <c r="AH4" s="873"/>
      <c r="AI4" s="873"/>
      <c r="AJ4" s="873"/>
      <c r="AK4" s="873"/>
      <c r="AL4" s="890"/>
      <c r="AM4" s="890"/>
      <c r="AN4" s="890"/>
      <c r="AO4" s="890"/>
      <c r="AP4" s="890"/>
      <c r="AQ4" s="890"/>
      <c r="AR4" s="890"/>
      <c r="AS4" s="890"/>
      <c r="AT4" s="890"/>
      <c r="AU4" s="890"/>
      <c r="AV4" s="890"/>
      <c r="AW4" s="890"/>
      <c r="AX4" s="890"/>
      <c r="AY4" s="890"/>
      <c r="AZ4" s="890"/>
      <c r="BA4" s="890"/>
      <c r="BB4" s="890"/>
      <c r="BC4" s="890"/>
      <c r="BD4" s="890"/>
      <c r="BE4" s="890"/>
      <c r="BF4" s="890"/>
      <c r="BG4" s="890"/>
      <c r="BH4" s="890"/>
      <c r="BI4" s="890"/>
      <c r="BJ4" s="890"/>
      <c r="BK4" s="890"/>
      <c r="BL4" s="890"/>
      <c r="BM4" s="890"/>
      <c r="BN4" s="890"/>
      <c r="BO4" s="890"/>
      <c r="BP4" s="890"/>
      <c r="BQ4" s="890"/>
      <c r="BR4" s="890"/>
      <c r="BS4" s="890"/>
      <c r="BT4" s="890"/>
      <c r="BU4" s="890"/>
      <c r="BV4" s="890"/>
      <c r="BW4" s="890"/>
      <c r="BX4" s="890"/>
      <c r="BY4" s="890"/>
      <c r="BZ4" s="890"/>
      <c r="CA4" s="890"/>
      <c r="CB4" s="890"/>
      <c r="CC4" s="890"/>
      <c r="CD4" s="890"/>
      <c r="CE4" s="890"/>
      <c r="CF4" s="890"/>
      <c r="CG4" s="890"/>
      <c r="CH4" s="890"/>
      <c r="CI4" s="890"/>
      <c r="CJ4" s="890"/>
      <c r="CK4" s="890"/>
      <c r="CL4" s="890"/>
      <c r="CM4" s="890"/>
      <c r="CN4" s="890"/>
      <c r="CO4" s="890"/>
      <c r="CP4" s="890"/>
      <c r="CQ4" s="890"/>
      <c r="CR4" s="890"/>
      <c r="CS4" s="890"/>
      <c r="CT4" s="890"/>
      <c r="CU4" s="890"/>
      <c r="CV4" s="890"/>
      <c r="CW4" s="890"/>
      <c r="CX4" s="890"/>
      <c r="CY4" s="890"/>
      <c r="CZ4" s="890"/>
      <c r="DA4" s="890"/>
      <c r="DB4" s="890"/>
      <c r="DC4" s="890"/>
      <c r="DD4" s="890"/>
      <c r="DE4" s="890"/>
      <c r="DF4" s="890"/>
      <c r="DG4" s="890"/>
      <c r="DH4" s="890"/>
      <c r="DI4" s="890"/>
      <c r="DJ4" s="890"/>
      <c r="DK4" s="890"/>
      <c r="DL4" s="890"/>
      <c r="DM4" s="890"/>
      <c r="DN4" s="890"/>
      <c r="DO4" s="890"/>
      <c r="DP4" s="890"/>
      <c r="DQ4" s="890"/>
      <c r="DR4" s="890"/>
      <c r="DS4" s="890"/>
      <c r="DT4" s="890"/>
      <c r="DU4" s="890"/>
      <c r="DV4" s="890"/>
      <c r="DW4" s="890"/>
      <c r="DX4" s="890"/>
      <c r="DY4" s="890"/>
      <c r="DZ4" s="890"/>
      <c r="EA4" s="890"/>
      <c r="EB4" s="890"/>
      <c r="EC4" s="890"/>
      <c r="ED4" s="890"/>
      <c r="EE4" s="890"/>
      <c r="EF4" s="890"/>
      <c r="EG4" s="890"/>
      <c r="EH4" s="890"/>
      <c r="EI4" s="890"/>
      <c r="EJ4" s="890"/>
      <c r="EK4" s="890"/>
      <c r="EL4" s="890"/>
      <c r="EM4" s="890"/>
      <c r="EN4" s="890"/>
      <c r="EO4" s="890"/>
      <c r="EP4" s="890"/>
      <c r="EQ4" s="890"/>
      <c r="ER4" s="890"/>
      <c r="ES4" s="890"/>
      <c r="ET4" s="890"/>
      <c r="EU4" s="890"/>
      <c r="EV4" s="890"/>
      <c r="EW4" s="890"/>
      <c r="EX4" s="890"/>
      <c r="EY4" s="890"/>
      <c r="EZ4" s="890"/>
      <c r="FA4" s="890"/>
      <c r="FB4" s="890"/>
      <c r="FC4" s="890"/>
      <c r="FD4" s="890"/>
      <c r="FE4" s="890"/>
      <c r="FF4" s="890"/>
      <c r="FG4" s="890"/>
      <c r="FH4" s="890"/>
      <c r="FI4" s="890"/>
      <c r="FJ4" s="890"/>
      <c r="FK4" s="890"/>
      <c r="FL4" s="890"/>
      <c r="FM4" s="890"/>
      <c r="FN4" s="890"/>
      <c r="FO4" s="890"/>
      <c r="FP4" s="890"/>
      <c r="FQ4" s="890"/>
      <c r="FR4" s="890"/>
      <c r="FS4" s="890"/>
      <c r="FT4" s="890"/>
      <c r="FU4" s="890"/>
      <c r="FV4" s="890"/>
      <c r="FW4" s="890"/>
      <c r="FX4" s="890"/>
      <c r="FY4" s="890"/>
      <c r="FZ4" s="890"/>
      <c r="GA4" s="890"/>
      <c r="GB4" s="890"/>
      <c r="GC4" s="890"/>
      <c r="GD4" s="890"/>
      <c r="GE4" s="890"/>
      <c r="GF4" s="890"/>
      <c r="GG4" s="890"/>
      <c r="GH4" s="890"/>
      <c r="GI4" s="890"/>
      <c r="GJ4" s="890"/>
      <c r="GK4" s="890"/>
      <c r="GL4" s="890"/>
      <c r="GM4" s="890"/>
      <c r="GN4" s="890"/>
      <c r="GO4" s="890"/>
      <c r="GP4" s="890"/>
      <c r="GQ4" s="890"/>
      <c r="GR4" s="890" t="s">
        <v>1947</v>
      </c>
      <c r="GS4" s="890" t="s">
        <v>1948</v>
      </c>
      <c r="GT4" s="890" t="s">
        <v>1949</v>
      </c>
      <c r="GU4" s="890" t="s">
        <v>2731</v>
      </c>
      <c r="GV4" s="890" t="s">
        <v>2741</v>
      </c>
    </row>
    <row r="5" spans="1:204" x14ac:dyDescent="0.2">
      <c r="A5" s="873" t="s">
        <v>3069</v>
      </c>
      <c r="B5" s="873" t="s">
        <v>82</v>
      </c>
      <c r="C5" s="873" t="s">
        <v>81</v>
      </c>
      <c r="D5" s="873">
        <v>-805239</v>
      </c>
      <c r="E5" s="873">
        <v>0</v>
      </c>
      <c r="F5" s="873">
        <v>-805239</v>
      </c>
      <c r="G5" s="873">
        <v>-787991</v>
      </c>
      <c r="H5" s="873">
        <v>0</v>
      </c>
      <c r="I5" s="873">
        <v>-787991</v>
      </c>
      <c r="J5" s="873">
        <v>-17248</v>
      </c>
      <c r="K5" s="873">
        <v>0</v>
      </c>
      <c r="L5" s="873">
        <v>-17248</v>
      </c>
      <c r="M5" s="898">
        <v>0.5</v>
      </c>
      <c r="N5" s="898">
        <v>0.4</v>
      </c>
      <c r="O5" s="898">
        <v>0.1</v>
      </c>
      <c r="P5" s="898">
        <v>0</v>
      </c>
      <c r="Q5" s="873">
        <v>83823</v>
      </c>
      <c r="R5" s="873">
        <v>83823</v>
      </c>
      <c r="S5" s="873">
        <v>0</v>
      </c>
      <c r="T5" s="873">
        <v>0</v>
      </c>
      <c r="U5" s="873">
        <v>0</v>
      </c>
      <c r="V5" s="873">
        <v>0</v>
      </c>
      <c r="W5" s="873">
        <v>0</v>
      </c>
      <c r="X5" s="873">
        <v>0</v>
      </c>
      <c r="Y5" s="873">
        <v>0</v>
      </c>
      <c r="Z5" s="873">
        <v>0</v>
      </c>
      <c r="AA5" s="873">
        <v>0</v>
      </c>
      <c r="AB5" s="873">
        <v>0</v>
      </c>
      <c r="AC5" s="873">
        <v>0</v>
      </c>
      <c r="AD5" s="873">
        <v>0</v>
      </c>
      <c r="AE5" s="873">
        <v>0</v>
      </c>
      <c r="AF5" s="873">
        <v>0</v>
      </c>
      <c r="AG5" s="873">
        <v>0</v>
      </c>
      <c r="AH5" s="873">
        <v>0</v>
      </c>
      <c r="AI5" s="873">
        <v>0</v>
      </c>
      <c r="AJ5" s="873">
        <v>0</v>
      </c>
      <c r="AK5" s="873">
        <v>0</v>
      </c>
      <c r="AL5" s="873">
        <v>0</v>
      </c>
      <c r="AM5" s="873">
        <v>0</v>
      </c>
      <c r="AN5" s="873">
        <v>0</v>
      </c>
      <c r="AO5" s="873">
        <v>0</v>
      </c>
      <c r="AP5" s="873">
        <v>0</v>
      </c>
      <c r="AQ5" s="873">
        <v>0</v>
      </c>
      <c r="AR5" s="873">
        <v>0</v>
      </c>
      <c r="AS5" s="873">
        <v>0</v>
      </c>
      <c r="AT5" s="873">
        <v>0</v>
      </c>
      <c r="AU5" s="873">
        <v>0</v>
      </c>
      <c r="AV5" s="873">
        <v>0</v>
      </c>
      <c r="AW5" s="873">
        <v>0</v>
      </c>
      <c r="AX5" s="873">
        <v>0</v>
      </c>
      <c r="AY5" s="873">
        <v>0</v>
      </c>
      <c r="AZ5" s="873">
        <v>0</v>
      </c>
      <c r="BA5" s="873">
        <v>0</v>
      </c>
      <c r="BB5" s="873">
        <v>0</v>
      </c>
      <c r="BC5" s="873">
        <v>0</v>
      </c>
      <c r="BD5" s="873">
        <v>0</v>
      </c>
      <c r="BE5" s="873">
        <v>0</v>
      </c>
      <c r="BF5" s="873">
        <v>0</v>
      </c>
      <c r="BG5" s="873">
        <v>0</v>
      </c>
      <c r="BH5" s="873">
        <v>0</v>
      </c>
      <c r="BI5" s="873">
        <v>0</v>
      </c>
      <c r="BJ5" s="873">
        <v>737255</v>
      </c>
      <c r="BK5" s="873">
        <v>184314</v>
      </c>
      <c r="BL5" s="873">
        <v>0</v>
      </c>
      <c r="BM5" s="873">
        <v>39085</v>
      </c>
      <c r="BN5" s="873">
        <v>9771</v>
      </c>
      <c r="BO5" s="873">
        <v>0</v>
      </c>
      <c r="BP5" s="873">
        <v>678107</v>
      </c>
      <c r="BQ5" s="873">
        <v>169527</v>
      </c>
      <c r="BR5" s="873">
        <v>0</v>
      </c>
      <c r="BS5" s="873">
        <v>98233</v>
      </c>
      <c r="BT5" s="873">
        <v>24558</v>
      </c>
      <c r="BU5" s="873">
        <v>0</v>
      </c>
      <c r="BV5" s="873">
        <v>0</v>
      </c>
      <c r="BW5" s="873">
        <v>0</v>
      </c>
      <c r="BX5" s="873">
        <v>0</v>
      </c>
      <c r="BY5" s="873">
        <v>0</v>
      </c>
      <c r="BZ5" s="873">
        <v>0</v>
      </c>
      <c r="CA5" s="873">
        <v>0</v>
      </c>
      <c r="CB5" s="873">
        <v>0</v>
      </c>
      <c r="CC5" s="873">
        <v>0</v>
      </c>
      <c r="CD5" s="873">
        <v>0</v>
      </c>
      <c r="CE5" s="873">
        <v>0</v>
      </c>
      <c r="CF5" s="873">
        <v>0</v>
      </c>
      <c r="CG5" s="873">
        <v>0</v>
      </c>
      <c r="CH5" s="873">
        <v>0</v>
      </c>
      <c r="CI5" s="873">
        <v>0</v>
      </c>
      <c r="CJ5" s="873">
        <v>0</v>
      </c>
      <c r="CK5" s="873">
        <v>0</v>
      </c>
      <c r="CL5" s="873">
        <v>0</v>
      </c>
      <c r="CM5" s="873">
        <v>0</v>
      </c>
      <c r="CN5" s="873">
        <v>0</v>
      </c>
      <c r="CO5" s="873">
        <v>0</v>
      </c>
      <c r="CP5" s="873">
        <v>0</v>
      </c>
      <c r="CQ5" s="873">
        <v>0</v>
      </c>
      <c r="CR5" s="873">
        <v>0</v>
      </c>
      <c r="CS5" s="873">
        <v>0</v>
      </c>
      <c r="CT5" s="873">
        <v>0</v>
      </c>
      <c r="CU5" s="873">
        <v>0</v>
      </c>
      <c r="CV5" s="873">
        <v>0</v>
      </c>
      <c r="CW5" s="873">
        <v>0</v>
      </c>
      <c r="CX5" s="873">
        <v>0</v>
      </c>
      <c r="CY5" s="873">
        <v>0</v>
      </c>
      <c r="CZ5" s="873">
        <v>0</v>
      </c>
      <c r="DA5" s="873">
        <v>0</v>
      </c>
      <c r="DB5" s="873">
        <v>0</v>
      </c>
      <c r="DC5" s="873">
        <v>0</v>
      </c>
      <c r="DD5" s="873">
        <v>0</v>
      </c>
      <c r="DE5" s="873">
        <v>0</v>
      </c>
      <c r="DF5" s="873">
        <v>0</v>
      </c>
      <c r="DG5" s="873">
        <v>0</v>
      </c>
      <c r="DH5" s="873">
        <v>0</v>
      </c>
      <c r="DI5" s="873">
        <v>0</v>
      </c>
      <c r="DJ5" s="873">
        <v>0</v>
      </c>
      <c r="DK5" s="873">
        <v>0</v>
      </c>
      <c r="DL5" s="873">
        <v>0</v>
      </c>
      <c r="DM5" s="873">
        <v>0</v>
      </c>
      <c r="DN5" s="873">
        <v>0</v>
      </c>
      <c r="DO5" s="873">
        <v>0</v>
      </c>
      <c r="DP5" s="873">
        <v>0</v>
      </c>
      <c r="DQ5" s="873">
        <v>0</v>
      </c>
      <c r="DR5" s="873">
        <v>8383</v>
      </c>
      <c r="DS5" s="873">
        <v>2096</v>
      </c>
      <c r="DT5" s="873">
        <v>0</v>
      </c>
      <c r="DU5" s="873">
        <v>6035</v>
      </c>
      <c r="DV5" s="873">
        <v>1509</v>
      </c>
      <c r="DW5" s="873">
        <v>0</v>
      </c>
      <c r="DX5" s="873">
        <v>2348</v>
      </c>
      <c r="DY5" s="873">
        <v>587</v>
      </c>
      <c r="DZ5" s="873">
        <v>0</v>
      </c>
      <c r="EA5" s="873">
        <v>1204</v>
      </c>
      <c r="EB5" s="873">
        <v>301</v>
      </c>
      <c r="EC5" s="873">
        <v>0</v>
      </c>
      <c r="ED5" s="873">
        <v>-1778</v>
      </c>
      <c r="EE5" s="873">
        <v>-444</v>
      </c>
      <c r="EF5" s="873">
        <v>0</v>
      </c>
      <c r="EG5" s="873">
        <v>0</v>
      </c>
      <c r="EH5" s="873">
        <v>0</v>
      </c>
      <c r="EI5" s="873">
        <v>0</v>
      </c>
      <c r="EJ5" s="873">
        <v>-573</v>
      </c>
      <c r="EK5" s="873">
        <v>-143</v>
      </c>
      <c r="EL5" s="873">
        <v>0</v>
      </c>
      <c r="EM5" s="873">
        <v>0</v>
      </c>
      <c r="EN5" s="873">
        <v>0</v>
      </c>
      <c r="EO5" s="873">
        <v>0</v>
      </c>
      <c r="EP5" s="873">
        <v>0</v>
      </c>
      <c r="EQ5" s="873">
        <v>0</v>
      </c>
      <c r="ER5" s="873">
        <v>0</v>
      </c>
      <c r="ES5" s="873">
        <v>0</v>
      </c>
      <c r="ET5" s="873">
        <v>0</v>
      </c>
      <c r="EU5" s="873">
        <v>0</v>
      </c>
      <c r="EV5" s="873">
        <v>0</v>
      </c>
      <c r="EW5" s="873">
        <v>0</v>
      </c>
      <c r="EX5" s="873">
        <v>0</v>
      </c>
      <c r="EY5" s="873">
        <v>3874122</v>
      </c>
      <c r="EZ5" s="873">
        <v>968530</v>
      </c>
      <c r="FA5" s="873">
        <v>0</v>
      </c>
      <c r="FB5" s="873">
        <v>122517</v>
      </c>
      <c r="FC5" s="873">
        <v>30629</v>
      </c>
      <c r="FD5" s="873">
        <v>0</v>
      </c>
      <c r="FE5" s="873">
        <v>8731742</v>
      </c>
      <c r="FF5" s="873">
        <v>0</v>
      </c>
      <c r="FG5" s="873">
        <v>0</v>
      </c>
      <c r="FH5" s="873">
        <v>-4980137</v>
      </c>
      <c r="FI5" s="873">
        <v>937901</v>
      </c>
      <c r="FJ5" s="873">
        <v>0</v>
      </c>
      <c r="FK5" s="873">
        <v>22753</v>
      </c>
      <c r="FL5" s="873">
        <v>5688</v>
      </c>
      <c r="FM5" s="873">
        <v>0</v>
      </c>
      <c r="FN5" s="873">
        <v>47405</v>
      </c>
      <c r="FO5" s="873">
        <v>0</v>
      </c>
      <c r="FP5" s="873">
        <v>0</v>
      </c>
      <c r="FQ5" s="873">
        <v>-24652</v>
      </c>
      <c r="FR5" s="873">
        <v>5688</v>
      </c>
      <c r="FS5" s="873">
        <v>0</v>
      </c>
      <c r="FT5" s="873">
        <v>135515</v>
      </c>
      <c r="FU5" s="873">
        <v>33879</v>
      </c>
      <c r="FV5" s="873">
        <v>0</v>
      </c>
      <c r="FW5" s="873">
        <v>292897</v>
      </c>
      <c r="FX5" s="873">
        <v>73224</v>
      </c>
      <c r="FY5" s="873">
        <v>0</v>
      </c>
      <c r="FZ5" s="873">
        <v>-157382</v>
      </c>
      <c r="GA5" s="873">
        <v>-39345</v>
      </c>
      <c r="GB5" s="873">
        <v>0</v>
      </c>
      <c r="GC5" s="873">
        <v>0</v>
      </c>
      <c r="GD5" s="873">
        <v>0</v>
      </c>
      <c r="GE5" s="873">
        <v>0</v>
      </c>
      <c r="GF5" s="873">
        <v>0</v>
      </c>
      <c r="GG5" s="873">
        <v>0</v>
      </c>
      <c r="GH5" s="873">
        <v>0</v>
      </c>
      <c r="GI5" s="873">
        <v>0</v>
      </c>
      <c r="GJ5" s="873">
        <v>0</v>
      </c>
      <c r="GK5" s="873">
        <v>0</v>
      </c>
      <c r="GL5" s="873">
        <v>4816539</v>
      </c>
      <c r="GM5" s="873">
        <v>1204135</v>
      </c>
      <c r="GN5" s="873">
        <v>0</v>
      </c>
      <c r="GO5" s="873">
        <v>-5062163</v>
      </c>
      <c r="GP5" s="873">
        <v>929246</v>
      </c>
      <c r="GQ5" s="873">
        <v>0</v>
      </c>
      <c r="GR5" s="873" t="s">
        <v>688</v>
      </c>
      <c r="GS5" s="873" t="s">
        <v>687</v>
      </c>
      <c r="GT5" s="873" t="s">
        <v>1907</v>
      </c>
      <c r="GU5" s="873" t="s">
        <v>2735</v>
      </c>
      <c r="GV5" s="873" t="s">
        <v>2742</v>
      </c>
    </row>
    <row r="6" spans="1:204" x14ac:dyDescent="0.2">
      <c r="A6" s="873" t="s">
        <v>3069</v>
      </c>
      <c r="B6" s="873" t="s">
        <v>84</v>
      </c>
      <c r="C6" s="873" t="s">
        <v>83</v>
      </c>
      <c r="D6" s="873">
        <v>-22179</v>
      </c>
      <c r="E6" s="873">
        <v>0</v>
      </c>
      <c r="F6" s="873">
        <v>-22179</v>
      </c>
      <c r="G6" s="873">
        <v>151993</v>
      </c>
      <c r="H6" s="873">
        <v>0</v>
      </c>
      <c r="I6" s="873">
        <v>151993</v>
      </c>
      <c r="J6" s="873">
        <v>-174172</v>
      </c>
      <c r="K6" s="873">
        <v>0</v>
      </c>
      <c r="L6" s="873">
        <v>-174172</v>
      </c>
      <c r="M6" s="898">
        <v>0.5</v>
      </c>
      <c r="N6" s="898">
        <v>0.4</v>
      </c>
      <c r="O6" s="898">
        <v>0.1</v>
      </c>
      <c r="P6" s="898">
        <v>0</v>
      </c>
      <c r="Q6" s="873">
        <v>181416</v>
      </c>
      <c r="R6" s="873">
        <v>181416</v>
      </c>
      <c r="S6" s="873">
        <v>0</v>
      </c>
      <c r="T6" s="873">
        <v>0</v>
      </c>
      <c r="U6" s="873">
        <v>0</v>
      </c>
      <c r="V6" s="873">
        <v>0</v>
      </c>
      <c r="W6" s="873">
        <v>485899</v>
      </c>
      <c r="X6" s="873">
        <v>13669</v>
      </c>
      <c r="Y6" s="873">
        <v>521694</v>
      </c>
      <c r="Z6" s="873">
        <v>13669</v>
      </c>
      <c r="AA6" s="873">
        <v>-35795</v>
      </c>
      <c r="AB6" s="873">
        <v>0</v>
      </c>
      <c r="AC6" s="873">
        <v>0</v>
      </c>
      <c r="AD6" s="873">
        <v>0</v>
      </c>
      <c r="AE6" s="873">
        <v>0</v>
      </c>
      <c r="AF6" s="873">
        <v>0</v>
      </c>
      <c r="AG6" s="873">
        <v>0</v>
      </c>
      <c r="AH6" s="873">
        <v>0</v>
      </c>
      <c r="AI6" s="873">
        <v>0</v>
      </c>
      <c r="AJ6" s="873">
        <v>0</v>
      </c>
      <c r="AK6" s="873">
        <v>0</v>
      </c>
      <c r="AL6" s="873">
        <v>0</v>
      </c>
      <c r="AM6" s="873">
        <v>0</v>
      </c>
      <c r="AN6" s="873">
        <v>0</v>
      </c>
      <c r="AO6" s="873">
        <v>0</v>
      </c>
      <c r="AP6" s="873">
        <v>0</v>
      </c>
      <c r="AQ6" s="873">
        <v>0</v>
      </c>
      <c r="AR6" s="873">
        <v>0</v>
      </c>
      <c r="AS6" s="873">
        <v>0</v>
      </c>
      <c r="AT6" s="873">
        <v>0</v>
      </c>
      <c r="AU6" s="873">
        <v>0</v>
      </c>
      <c r="AV6" s="873">
        <v>0</v>
      </c>
      <c r="AW6" s="873">
        <v>0</v>
      </c>
      <c r="AX6" s="873">
        <v>0</v>
      </c>
      <c r="AY6" s="873">
        <v>0</v>
      </c>
      <c r="AZ6" s="873">
        <v>0</v>
      </c>
      <c r="BA6" s="873">
        <v>0</v>
      </c>
      <c r="BB6" s="873">
        <v>0</v>
      </c>
      <c r="BC6" s="873">
        <v>0</v>
      </c>
      <c r="BD6" s="873">
        <v>0</v>
      </c>
      <c r="BE6" s="873">
        <v>0</v>
      </c>
      <c r="BF6" s="873">
        <v>0</v>
      </c>
      <c r="BG6" s="873">
        <v>0</v>
      </c>
      <c r="BH6" s="873">
        <v>0</v>
      </c>
      <c r="BI6" s="873">
        <v>0</v>
      </c>
      <c r="BJ6" s="873">
        <v>1649808</v>
      </c>
      <c r="BK6" s="873">
        <v>412452</v>
      </c>
      <c r="BL6" s="873">
        <v>0</v>
      </c>
      <c r="BM6" s="873">
        <v>74642</v>
      </c>
      <c r="BN6" s="873">
        <v>18660</v>
      </c>
      <c r="BO6" s="873">
        <v>0</v>
      </c>
      <c r="BP6" s="873">
        <v>1656058</v>
      </c>
      <c r="BQ6" s="873">
        <v>414014</v>
      </c>
      <c r="BR6" s="873">
        <v>0</v>
      </c>
      <c r="BS6" s="873">
        <v>68392</v>
      </c>
      <c r="BT6" s="873">
        <v>17098</v>
      </c>
      <c r="BU6" s="873">
        <v>0</v>
      </c>
      <c r="BV6" s="873">
        <v>12128</v>
      </c>
      <c r="BW6" s="873">
        <v>3032</v>
      </c>
      <c r="BX6" s="873">
        <v>0</v>
      </c>
      <c r="BY6" s="873">
        <v>5968</v>
      </c>
      <c r="BZ6" s="873">
        <v>1492</v>
      </c>
      <c r="CA6" s="873">
        <v>0</v>
      </c>
      <c r="CB6" s="873">
        <v>6160</v>
      </c>
      <c r="CC6" s="873">
        <v>1540</v>
      </c>
      <c r="CD6" s="873">
        <v>0</v>
      </c>
      <c r="CE6" s="873">
        <v>0</v>
      </c>
      <c r="CF6" s="873">
        <v>0</v>
      </c>
      <c r="CG6" s="873">
        <v>0</v>
      </c>
      <c r="CH6" s="873">
        <v>0</v>
      </c>
      <c r="CI6" s="873">
        <v>0</v>
      </c>
      <c r="CJ6" s="873">
        <v>0</v>
      </c>
      <c r="CK6" s="873">
        <v>-27.874148300000002</v>
      </c>
      <c r="CL6" s="873">
        <v>-6.9685370740000003</v>
      </c>
      <c r="CM6" s="873">
        <v>0</v>
      </c>
      <c r="CN6" s="873">
        <v>-2415.0661319999999</v>
      </c>
      <c r="CO6" s="873">
        <v>-603.76653309999995</v>
      </c>
      <c r="CP6" s="873">
        <v>0</v>
      </c>
      <c r="CQ6" s="873">
        <v>0</v>
      </c>
      <c r="CR6" s="873">
        <v>0</v>
      </c>
      <c r="CS6" s="873">
        <v>0</v>
      </c>
      <c r="CT6" s="873">
        <v>-2415</v>
      </c>
      <c r="CU6" s="873">
        <v>-604</v>
      </c>
      <c r="CV6" s="873">
        <v>0</v>
      </c>
      <c r="CW6" s="873">
        <v>-3</v>
      </c>
      <c r="CX6" s="873">
        <v>-1</v>
      </c>
      <c r="CY6" s="873">
        <v>0</v>
      </c>
      <c r="CZ6" s="873">
        <v>15766</v>
      </c>
      <c r="DA6" s="873">
        <v>3941</v>
      </c>
      <c r="DB6" s="873">
        <v>0</v>
      </c>
      <c r="DC6" s="873">
        <v>17630</v>
      </c>
      <c r="DD6" s="873">
        <v>4408</v>
      </c>
      <c r="DE6" s="873">
        <v>0</v>
      </c>
      <c r="DF6" s="873">
        <v>-1864</v>
      </c>
      <c r="DG6" s="873">
        <v>-467</v>
      </c>
      <c r="DH6" s="873">
        <v>0</v>
      </c>
      <c r="DI6" s="873">
        <v>0</v>
      </c>
      <c r="DJ6" s="873">
        <v>0</v>
      </c>
      <c r="DK6" s="873">
        <v>0</v>
      </c>
      <c r="DL6" s="873">
        <v>0</v>
      </c>
      <c r="DM6" s="873">
        <v>0</v>
      </c>
      <c r="DN6" s="873">
        <v>0</v>
      </c>
      <c r="DO6" s="873">
        <v>0</v>
      </c>
      <c r="DP6" s="873">
        <v>0</v>
      </c>
      <c r="DQ6" s="873">
        <v>0</v>
      </c>
      <c r="DR6" s="873">
        <v>14230</v>
      </c>
      <c r="DS6" s="873">
        <v>3557</v>
      </c>
      <c r="DT6" s="873">
        <v>0</v>
      </c>
      <c r="DU6" s="873">
        <v>11450</v>
      </c>
      <c r="DV6" s="873">
        <v>2862</v>
      </c>
      <c r="DW6" s="873">
        <v>0</v>
      </c>
      <c r="DX6" s="873">
        <v>2780</v>
      </c>
      <c r="DY6" s="873">
        <v>695</v>
      </c>
      <c r="DZ6" s="873">
        <v>0</v>
      </c>
      <c r="EA6" s="873">
        <v>0</v>
      </c>
      <c r="EB6" s="873">
        <v>0</v>
      </c>
      <c r="EC6" s="873">
        <v>0</v>
      </c>
      <c r="ED6" s="873">
        <v>-461</v>
      </c>
      <c r="EE6" s="873">
        <v>-115</v>
      </c>
      <c r="EF6" s="873">
        <v>0</v>
      </c>
      <c r="EG6" s="873">
        <v>4236</v>
      </c>
      <c r="EH6" s="873">
        <v>1059</v>
      </c>
      <c r="EI6" s="873">
        <v>0</v>
      </c>
      <c r="EJ6" s="873">
        <v>-4697</v>
      </c>
      <c r="EK6" s="873">
        <v>-1174</v>
      </c>
      <c r="EL6" s="873">
        <v>0</v>
      </c>
      <c r="EM6" s="873">
        <v>-453</v>
      </c>
      <c r="EN6" s="873">
        <v>-113</v>
      </c>
      <c r="EO6" s="873">
        <v>0</v>
      </c>
      <c r="EP6" s="873">
        <v>0</v>
      </c>
      <c r="EQ6" s="873">
        <v>0</v>
      </c>
      <c r="ER6" s="873">
        <v>0</v>
      </c>
      <c r="ES6" s="873">
        <v>0</v>
      </c>
      <c r="ET6" s="873">
        <v>0</v>
      </c>
      <c r="EU6" s="873">
        <v>0</v>
      </c>
      <c r="EV6" s="873">
        <v>0</v>
      </c>
      <c r="EW6" s="873">
        <v>0</v>
      </c>
      <c r="EX6" s="873">
        <v>0</v>
      </c>
      <c r="EY6" s="873">
        <v>6793712</v>
      </c>
      <c r="EZ6" s="873">
        <v>1698428</v>
      </c>
      <c r="FA6" s="873">
        <v>0</v>
      </c>
      <c r="FB6" s="873">
        <v>431766</v>
      </c>
      <c r="FC6" s="873">
        <v>107941</v>
      </c>
      <c r="FD6" s="873">
        <v>0</v>
      </c>
      <c r="FE6" s="873">
        <v>15323417</v>
      </c>
      <c r="FF6" s="873">
        <v>0</v>
      </c>
      <c r="FG6" s="873">
        <v>0</v>
      </c>
      <c r="FH6" s="873">
        <v>-8961471</v>
      </c>
      <c r="FI6" s="873">
        <v>1590487</v>
      </c>
      <c r="FJ6" s="873">
        <v>0</v>
      </c>
      <c r="FK6" s="873">
        <v>14058</v>
      </c>
      <c r="FL6" s="873">
        <v>3514</v>
      </c>
      <c r="FM6" s="873">
        <v>0</v>
      </c>
      <c r="FN6" s="873">
        <v>33828</v>
      </c>
      <c r="FO6" s="873">
        <v>0</v>
      </c>
      <c r="FP6" s="873">
        <v>0</v>
      </c>
      <c r="FQ6" s="873">
        <v>-19770</v>
      </c>
      <c r="FR6" s="873">
        <v>3514</v>
      </c>
      <c r="FS6" s="873">
        <v>0</v>
      </c>
      <c r="FT6" s="873">
        <v>222119</v>
      </c>
      <c r="FU6" s="873">
        <v>51209</v>
      </c>
      <c r="FV6" s="873">
        <v>0</v>
      </c>
      <c r="FW6" s="873">
        <v>468519</v>
      </c>
      <c r="FX6" s="873">
        <v>112450</v>
      </c>
      <c r="FY6" s="873">
        <v>0</v>
      </c>
      <c r="FZ6" s="873">
        <v>-246400</v>
      </c>
      <c r="GA6" s="873">
        <v>-61241</v>
      </c>
      <c r="GB6" s="873">
        <v>0</v>
      </c>
      <c r="GC6" s="873">
        <v>0</v>
      </c>
      <c r="GD6" s="873">
        <v>0</v>
      </c>
      <c r="GE6" s="873">
        <v>0</v>
      </c>
      <c r="GF6" s="873">
        <v>0</v>
      </c>
      <c r="GG6" s="873">
        <v>0</v>
      </c>
      <c r="GH6" s="873">
        <v>0</v>
      </c>
      <c r="GI6" s="873">
        <v>0</v>
      </c>
      <c r="GJ6" s="873">
        <v>0</v>
      </c>
      <c r="GK6" s="873">
        <v>0</v>
      </c>
      <c r="GL6" s="873">
        <v>8793103</v>
      </c>
      <c r="GM6" s="873">
        <v>2193953</v>
      </c>
      <c r="GN6" s="873">
        <v>0</v>
      </c>
      <c r="GO6" s="873">
        <v>-9159769</v>
      </c>
      <c r="GP6" s="873">
        <v>1549727</v>
      </c>
      <c r="GQ6" s="873">
        <v>0</v>
      </c>
      <c r="GR6" s="873" t="s">
        <v>725</v>
      </c>
      <c r="GS6" s="873" t="s">
        <v>687</v>
      </c>
      <c r="GT6" s="873" t="s">
        <v>1907</v>
      </c>
      <c r="GU6" s="873" t="s">
        <v>2738</v>
      </c>
      <c r="GV6" s="873" t="s">
        <v>2743</v>
      </c>
    </row>
    <row r="7" spans="1:204" x14ac:dyDescent="0.2">
      <c r="A7" s="873" t="s">
        <v>3069</v>
      </c>
      <c r="B7" s="873" t="s">
        <v>86</v>
      </c>
      <c r="C7" s="873" t="s">
        <v>85</v>
      </c>
      <c r="D7" s="873">
        <v>-137975</v>
      </c>
      <c r="E7" s="873">
        <v>0</v>
      </c>
      <c r="F7" s="873">
        <v>-137975</v>
      </c>
      <c r="G7" s="873">
        <v>183509</v>
      </c>
      <c r="H7" s="873">
        <v>0</v>
      </c>
      <c r="I7" s="873">
        <v>183509</v>
      </c>
      <c r="J7" s="873">
        <v>-321484</v>
      </c>
      <c r="K7" s="873">
        <v>0</v>
      </c>
      <c r="L7" s="873">
        <v>-321484</v>
      </c>
      <c r="M7" s="898">
        <v>0.5</v>
      </c>
      <c r="N7" s="898">
        <v>0.4</v>
      </c>
      <c r="O7" s="898">
        <v>0.09</v>
      </c>
      <c r="P7" s="898">
        <v>0.01</v>
      </c>
      <c r="Q7" s="873">
        <v>146420</v>
      </c>
      <c r="R7" s="873">
        <v>146420</v>
      </c>
      <c r="S7" s="873">
        <v>0</v>
      </c>
      <c r="T7" s="873">
        <v>0</v>
      </c>
      <c r="U7" s="873">
        <v>0</v>
      </c>
      <c r="V7" s="873">
        <v>0</v>
      </c>
      <c r="W7" s="873">
        <v>9617</v>
      </c>
      <c r="X7" s="873">
        <v>0</v>
      </c>
      <c r="Y7" s="873">
        <v>8282</v>
      </c>
      <c r="Z7" s="873">
        <v>0</v>
      </c>
      <c r="AA7" s="873">
        <v>1335</v>
      </c>
      <c r="AB7" s="873">
        <v>0</v>
      </c>
      <c r="AC7" s="873">
        <v>0</v>
      </c>
      <c r="AD7" s="873">
        <v>0</v>
      </c>
      <c r="AE7" s="873">
        <v>0</v>
      </c>
      <c r="AF7" s="873">
        <v>0</v>
      </c>
      <c r="AG7" s="873">
        <v>0</v>
      </c>
      <c r="AH7" s="873">
        <v>0</v>
      </c>
      <c r="AI7" s="873">
        <v>0</v>
      </c>
      <c r="AJ7" s="873">
        <v>0</v>
      </c>
      <c r="AK7" s="873">
        <v>0</v>
      </c>
      <c r="AL7" s="873">
        <v>0</v>
      </c>
      <c r="AM7" s="873">
        <v>0</v>
      </c>
      <c r="AN7" s="873">
        <v>0</v>
      </c>
      <c r="AO7" s="873">
        <v>0</v>
      </c>
      <c r="AP7" s="873">
        <v>0</v>
      </c>
      <c r="AQ7" s="873">
        <v>0</v>
      </c>
      <c r="AR7" s="873">
        <v>0</v>
      </c>
      <c r="AS7" s="873">
        <v>0</v>
      </c>
      <c r="AT7" s="873">
        <v>0</v>
      </c>
      <c r="AU7" s="873">
        <v>0</v>
      </c>
      <c r="AV7" s="873">
        <v>0</v>
      </c>
      <c r="AW7" s="873">
        <v>0</v>
      </c>
      <c r="AX7" s="873">
        <v>0</v>
      </c>
      <c r="AY7" s="873">
        <v>0</v>
      </c>
      <c r="AZ7" s="873">
        <v>0</v>
      </c>
      <c r="BA7" s="873">
        <v>0</v>
      </c>
      <c r="BB7" s="873">
        <v>0</v>
      </c>
      <c r="BC7" s="873">
        <v>0</v>
      </c>
      <c r="BD7" s="873">
        <v>0</v>
      </c>
      <c r="BE7" s="873">
        <v>0</v>
      </c>
      <c r="BF7" s="873">
        <v>0</v>
      </c>
      <c r="BG7" s="873">
        <v>0</v>
      </c>
      <c r="BH7" s="873">
        <v>0</v>
      </c>
      <c r="BI7" s="873">
        <v>0</v>
      </c>
      <c r="BJ7" s="873">
        <v>1466768</v>
      </c>
      <c r="BK7" s="873">
        <v>330023</v>
      </c>
      <c r="BL7" s="873">
        <v>36669</v>
      </c>
      <c r="BM7" s="873">
        <v>72141</v>
      </c>
      <c r="BN7" s="873">
        <v>16232</v>
      </c>
      <c r="BO7" s="873">
        <v>1804</v>
      </c>
      <c r="BP7" s="873">
        <v>1467014</v>
      </c>
      <c r="BQ7" s="873">
        <v>330078</v>
      </c>
      <c r="BR7" s="873">
        <v>36676</v>
      </c>
      <c r="BS7" s="873">
        <v>71895</v>
      </c>
      <c r="BT7" s="873">
        <v>16177</v>
      </c>
      <c r="BU7" s="873">
        <v>1797</v>
      </c>
      <c r="BV7" s="873">
        <v>0</v>
      </c>
      <c r="BW7" s="873">
        <v>0</v>
      </c>
      <c r="BX7" s="873">
        <v>0</v>
      </c>
      <c r="BY7" s="873">
        <v>0</v>
      </c>
      <c r="BZ7" s="873">
        <v>0</v>
      </c>
      <c r="CA7" s="873">
        <v>0</v>
      </c>
      <c r="CB7" s="873">
        <v>0</v>
      </c>
      <c r="CC7" s="873">
        <v>0</v>
      </c>
      <c r="CD7" s="873">
        <v>0</v>
      </c>
      <c r="CE7" s="873">
        <v>0</v>
      </c>
      <c r="CF7" s="873">
        <v>0</v>
      </c>
      <c r="CG7" s="873">
        <v>0</v>
      </c>
      <c r="CH7" s="873">
        <v>0</v>
      </c>
      <c r="CI7" s="873">
        <v>0</v>
      </c>
      <c r="CJ7" s="873">
        <v>0</v>
      </c>
      <c r="CK7" s="873">
        <v>13710.336670000001</v>
      </c>
      <c r="CL7" s="873">
        <v>3084.8257520000002</v>
      </c>
      <c r="CM7" s="873">
        <v>342.75841680000002</v>
      </c>
      <c r="CN7" s="873">
        <v>0</v>
      </c>
      <c r="CO7" s="873">
        <v>0</v>
      </c>
      <c r="CP7" s="873">
        <v>0</v>
      </c>
      <c r="CQ7" s="873">
        <v>0</v>
      </c>
      <c r="CR7" s="873">
        <v>0</v>
      </c>
      <c r="CS7" s="873">
        <v>0</v>
      </c>
      <c r="CT7" s="873">
        <v>0</v>
      </c>
      <c r="CU7" s="873">
        <v>0</v>
      </c>
      <c r="CV7" s="873">
        <v>0</v>
      </c>
      <c r="CW7" s="873">
        <v>-3359</v>
      </c>
      <c r="CX7" s="873">
        <v>-756</v>
      </c>
      <c r="CY7" s="873">
        <v>-84</v>
      </c>
      <c r="CZ7" s="873">
        <v>5352</v>
      </c>
      <c r="DA7" s="873">
        <v>1204</v>
      </c>
      <c r="DB7" s="873">
        <v>134</v>
      </c>
      <c r="DC7" s="873">
        <v>5837</v>
      </c>
      <c r="DD7" s="873">
        <v>1313</v>
      </c>
      <c r="DE7" s="873">
        <v>146</v>
      </c>
      <c r="DF7" s="873">
        <v>-485</v>
      </c>
      <c r="DG7" s="873">
        <v>-109</v>
      </c>
      <c r="DH7" s="873">
        <v>-12</v>
      </c>
      <c r="DI7" s="873">
        <v>0</v>
      </c>
      <c r="DJ7" s="873">
        <v>0</v>
      </c>
      <c r="DK7" s="873">
        <v>0</v>
      </c>
      <c r="DL7" s="873">
        <v>0</v>
      </c>
      <c r="DM7" s="873">
        <v>0</v>
      </c>
      <c r="DN7" s="873">
        <v>0</v>
      </c>
      <c r="DO7" s="873">
        <v>0</v>
      </c>
      <c r="DP7" s="873">
        <v>0</v>
      </c>
      <c r="DQ7" s="873">
        <v>0</v>
      </c>
      <c r="DR7" s="873">
        <v>12359</v>
      </c>
      <c r="DS7" s="873">
        <v>2781</v>
      </c>
      <c r="DT7" s="873">
        <v>309</v>
      </c>
      <c r="DU7" s="873">
        <v>14219</v>
      </c>
      <c r="DV7" s="873">
        <v>3199</v>
      </c>
      <c r="DW7" s="873">
        <v>355</v>
      </c>
      <c r="DX7" s="873">
        <v>-1860</v>
      </c>
      <c r="DY7" s="873">
        <v>-418</v>
      </c>
      <c r="DZ7" s="873">
        <v>-46</v>
      </c>
      <c r="EA7" s="873">
        <v>685</v>
      </c>
      <c r="EB7" s="873">
        <v>154</v>
      </c>
      <c r="EC7" s="873">
        <v>17</v>
      </c>
      <c r="ED7" s="873">
        <v>0</v>
      </c>
      <c r="EE7" s="873">
        <v>0</v>
      </c>
      <c r="EF7" s="873">
        <v>0</v>
      </c>
      <c r="EG7" s="873">
        <v>686</v>
      </c>
      <c r="EH7" s="873">
        <v>154</v>
      </c>
      <c r="EI7" s="873">
        <v>17</v>
      </c>
      <c r="EJ7" s="873">
        <v>-1</v>
      </c>
      <c r="EK7" s="873">
        <v>0</v>
      </c>
      <c r="EL7" s="873">
        <v>0</v>
      </c>
      <c r="EM7" s="873">
        <v>1171</v>
      </c>
      <c r="EN7" s="873">
        <v>263</v>
      </c>
      <c r="EO7" s="873">
        <v>29</v>
      </c>
      <c r="EP7" s="873">
        <v>0</v>
      </c>
      <c r="EQ7" s="873">
        <v>0</v>
      </c>
      <c r="ER7" s="873">
        <v>0</v>
      </c>
      <c r="ES7" s="873">
        <v>0</v>
      </c>
      <c r="ET7" s="873">
        <v>0</v>
      </c>
      <c r="EU7" s="873">
        <v>0</v>
      </c>
      <c r="EV7" s="873">
        <v>0</v>
      </c>
      <c r="EW7" s="873">
        <v>0</v>
      </c>
      <c r="EX7" s="873">
        <v>0</v>
      </c>
      <c r="EY7" s="873">
        <v>4747281</v>
      </c>
      <c r="EZ7" s="873">
        <v>1068138</v>
      </c>
      <c r="FA7" s="873">
        <v>118682</v>
      </c>
      <c r="FB7" s="873">
        <v>268217</v>
      </c>
      <c r="FC7" s="873">
        <v>60349</v>
      </c>
      <c r="FD7" s="873">
        <v>6705</v>
      </c>
      <c r="FE7" s="873">
        <v>10679485</v>
      </c>
      <c r="FF7" s="873">
        <v>0</v>
      </c>
      <c r="FG7" s="873">
        <v>0</v>
      </c>
      <c r="FH7" s="873">
        <v>-6200421</v>
      </c>
      <c r="FI7" s="873">
        <v>1007789</v>
      </c>
      <c r="FJ7" s="873">
        <v>111977</v>
      </c>
      <c r="FK7" s="873">
        <v>49032</v>
      </c>
      <c r="FL7" s="873">
        <v>11032</v>
      </c>
      <c r="FM7" s="873">
        <v>1226</v>
      </c>
      <c r="FN7" s="873">
        <v>114249</v>
      </c>
      <c r="FO7" s="873">
        <v>0</v>
      </c>
      <c r="FP7" s="873">
        <v>0</v>
      </c>
      <c r="FQ7" s="873">
        <v>-65217</v>
      </c>
      <c r="FR7" s="873">
        <v>11032</v>
      </c>
      <c r="FS7" s="873">
        <v>1226</v>
      </c>
      <c r="FT7" s="873">
        <v>311812</v>
      </c>
      <c r="FU7" s="873">
        <v>70071</v>
      </c>
      <c r="FV7" s="873">
        <v>7786</v>
      </c>
      <c r="FW7" s="873">
        <v>485937</v>
      </c>
      <c r="FX7" s="873">
        <v>109261</v>
      </c>
      <c r="FY7" s="873">
        <v>12140</v>
      </c>
      <c r="FZ7" s="873">
        <v>-174125</v>
      </c>
      <c r="GA7" s="873">
        <v>-39190</v>
      </c>
      <c r="GB7" s="873">
        <v>-4354</v>
      </c>
      <c r="GC7" s="873">
        <v>0</v>
      </c>
      <c r="GD7" s="873">
        <v>0</v>
      </c>
      <c r="GE7" s="873">
        <v>0</v>
      </c>
      <c r="GF7" s="873">
        <v>0</v>
      </c>
      <c r="GG7" s="873">
        <v>0</v>
      </c>
      <c r="GH7" s="873">
        <v>0</v>
      </c>
      <c r="GI7" s="873">
        <v>0</v>
      </c>
      <c r="GJ7" s="873">
        <v>0</v>
      </c>
      <c r="GK7" s="873">
        <v>0</v>
      </c>
      <c r="GL7" s="873">
        <v>6676952</v>
      </c>
      <c r="GM7" s="873">
        <v>1502227</v>
      </c>
      <c r="GN7" s="873">
        <v>166915</v>
      </c>
      <c r="GO7" s="873">
        <v>-6358692</v>
      </c>
      <c r="GP7" s="873">
        <v>997873</v>
      </c>
      <c r="GQ7" s="873">
        <v>110876</v>
      </c>
      <c r="GR7" s="873" t="s">
        <v>729</v>
      </c>
      <c r="GS7" s="873" t="s">
        <v>728</v>
      </c>
      <c r="GT7" s="873" t="s">
        <v>1907</v>
      </c>
      <c r="GU7" s="873" t="s">
        <v>2736</v>
      </c>
      <c r="GV7" s="873" t="s">
        <v>2744</v>
      </c>
    </row>
    <row r="8" spans="1:204" x14ac:dyDescent="0.2">
      <c r="A8" s="873" t="s">
        <v>3069</v>
      </c>
      <c r="B8" s="873" t="s">
        <v>88</v>
      </c>
      <c r="C8" s="873" t="s">
        <v>87</v>
      </c>
      <c r="D8" s="873">
        <v>4178</v>
      </c>
      <c r="E8" s="873">
        <v>0</v>
      </c>
      <c r="F8" s="873">
        <v>4178</v>
      </c>
      <c r="G8" s="873">
        <v>258201</v>
      </c>
      <c r="H8" s="873">
        <v>0</v>
      </c>
      <c r="I8" s="873">
        <v>258201</v>
      </c>
      <c r="J8" s="873">
        <v>-254023</v>
      </c>
      <c r="K8" s="873">
        <v>0</v>
      </c>
      <c r="L8" s="873">
        <v>-254023</v>
      </c>
      <c r="M8" s="898">
        <v>0.5</v>
      </c>
      <c r="N8" s="898">
        <v>0.4</v>
      </c>
      <c r="O8" s="898">
        <v>0.1</v>
      </c>
      <c r="P8" s="898">
        <v>0</v>
      </c>
      <c r="Q8" s="873">
        <v>182456</v>
      </c>
      <c r="R8" s="873">
        <v>182456</v>
      </c>
      <c r="S8" s="873">
        <v>0</v>
      </c>
      <c r="T8" s="873">
        <v>0</v>
      </c>
      <c r="U8" s="873">
        <v>0</v>
      </c>
      <c r="V8" s="873">
        <v>0</v>
      </c>
      <c r="W8" s="873">
        <v>0</v>
      </c>
      <c r="X8" s="873">
        <v>0</v>
      </c>
      <c r="Y8" s="873">
        <v>0</v>
      </c>
      <c r="Z8" s="873">
        <v>0</v>
      </c>
      <c r="AA8" s="873">
        <v>0</v>
      </c>
      <c r="AB8" s="873">
        <v>0</v>
      </c>
      <c r="AC8" s="873">
        <v>0</v>
      </c>
      <c r="AD8" s="873">
        <v>0</v>
      </c>
      <c r="AE8" s="873">
        <v>0</v>
      </c>
      <c r="AF8" s="873">
        <v>0</v>
      </c>
      <c r="AG8" s="873">
        <v>0</v>
      </c>
      <c r="AH8" s="873">
        <v>0</v>
      </c>
      <c r="AI8" s="873">
        <v>0</v>
      </c>
      <c r="AJ8" s="873">
        <v>0</v>
      </c>
      <c r="AK8" s="873">
        <v>0</v>
      </c>
      <c r="AL8" s="873">
        <v>0</v>
      </c>
      <c r="AM8" s="873">
        <v>0</v>
      </c>
      <c r="AN8" s="873">
        <v>0</v>
      </c>
      <c r="AO8" s="873">
        <v>0</v>
      </c>
      <c r="AP8" s="873">
        <v>0</v>
      </c>
      <c r="AQ8" s="873">
        <v>0</v>
      </c>
      <c r="AR8" s="873">
        <v>0</v>
      </c>
      <c r="AS8" s="873">
        <v>0</v>
      </c>
      <c r="AT8" s="873">
        <v>0</v>
      </c>
      <c r="AU8" s="873">
        <v>0</v>
      </c>
      <c r="AV8" s="873">
        <v>0</v>
      </c>
      <c r="AW8" s="873">
        <v>0</v>
      </c>
      <c r="AX8" s="873">
        <v>0</v>
      </c>
      <c r="AY8" s="873">
        <v>0</v>
      </c>
      <c r="AZ8" s="873">
        <v>0</v>
      </c>
      <c r="BA8" s="873">
        <v>0</v>
      </c>
      <c r="BB8" s="873">
        <v>0</v>
      </c>
      <c r="BC8" s="873">
        <v>0</v>
      </c>
      <c r="BD8" s="873">
        <v>0</v>
      </c>
      <c r="BE8" s="873">
        <v>0</v>
      </c>
      <c r="BF8" s="873">
        <v>0</v>
      </c>
      <c r="BG8" s="873">
        <v>0</v>
      </c>
      <c r="BH8" s="873">
        <v>0</v>
      </c>
      <c r="BI8" s="873">
        <v>0</v>
      </c>
      <c r="BJ8" s="873">
        <v>1687329</v>
      </c>
      <c r="BK8" s="873">
        <v>421832</v>
      </c>
      <c r="BL8" s="873">
        <v>0</v>
      </c>
      <c r="BM8" s="873">
        <v>90265</v>
      </c>
      <c r="BN8" s="873">
        <v>22566</v>
      </c>
      <c r="BO8" s="873">
        <v>0</v>
      </c>
      <c r="BP8" s="873">
        <v>1726991</v>
      </c>
      <c r="BQ8" s="873">
        <v>431747</v>
      </c>
      <c r="BR8" s="873">
        <v>0</v>
      </c>
      <c r="BS8" s="873">
        <v>50603</v>
      </c>
      <c r="BT8" s="873">
        <v>12651</v>
      </c>
      <c r="BU8" s="873">
        <v>0</v>
      </c>
      <c r="BV8" s="873">
        <v>11844</v>
      </c>
      <c r="BW8" s="873">
        <v>2961</v>
      </c>
      <c r="BX8" s="873">
        <v>0</v>
      </c>
      <c r="BY8" s="873">
        <v>11144</v>
      </c>
      <c r="BZ8" s="873">
        <v>2786</v>
      </c>
      <c r="CA8" s="873">
        <v>0</v>
      </c>
      <c r="CB8" s="873">
        <v>700</v>
      </c>
      <c r="CC8" s="873">
        <v>175</v>
      </c>
      <c r="CD8" s="873">
        <v>0</v>
      </c>
      <c r="CE8" s="873">
        <v>0</v>
      </c>
      <c r="CF8" s="873">
        <v>0</v>
      </c>
      <c r="CG8" s="873">
        <v>0</v>
      </c>
      <c r="CH8" s="873">
        <v>50</v>
      </c>
      <c r="CI8" s="873">
        <v>12</v>
      </c>
      <c r="CJ8" s="873">
        <v>0</v>
      </c>
      <c r="CK8" s="873">
        <v>624.04809620000003</v>
      </c>
      <c r="CL8" s="873">
        <v>156.012024</v>
      </c>
      <c r="CM8" s="873">
        <v>0</v>
      </c>
      <c r="CN8" s="873">
        <v>0</v>
      </c>
      <c r="CO8" s="873">
        <v>0</v>
      </c>
      <c r="CP8" s="873">
        <v>0</v>
      </c>
      <c r="CQ8" s="873">
        <v>0</v>
      </c>
      <c r="CR8" s="873">
        <v>0</v>
      </c>
      <c r="CS8" s="873">
        <v>0</v>
      </c>
      <c r="CT8" s="873">
        <v>0</v>
      </c>
      <c r="CU8" s="873">
        <v>0</v>
      </c>
      <c r="CV8" s="873">
        <v>0</v>
      </c>
      <c r="CW8" s="873">
        <v>0</v>
      </c>
      <c r="CX8" s="873">
        <v>0</v>
      </c>
      <c r="CY8" s="873">
        <v>0</v>
      </c>
      <c r="CZ8" s="873">
        <v>0</v>
      </c>
      <c r="DA8" s="873">
        <v>0</v>
      </c>
      <c r="DB8" s="873">
        <v>0</v>
      </c>
      <c r="DC8" s="873">
        <v>0</v>
      </c>
      <c r="DD8" s="873">
        <v>0</v>
      </c>
      <c r="DE8" s="873">
        <v>0</v>
      </c>
      <c r="DF8" s="873">
        <v>0</v>
      </c>
      <c r="DG8" s="873">
        <v>0</v>
      </c>
      <c r="DH8" s="873">
        <v>0</v>
      </c>
      <c r="DI8" s="873">
        <v>0</v>
      </c>
      <c r="DJ8" s="873">
        <v>0</v>
      </c>
      <c r="DK8" s="873">
        <v>0</v>
      </c>
      <c r="DL8" s="873">
        <v>0</v>
      </c>
      <c r="DM8" s="873">
        <v>0</v>
      </c>
      <c r="DN8" s="873">
        <v>0</v>
      </c>
      <c r="DO8" s="873">
        <v>0</v>
      </c>
      <c r="DP8" s="873">
        <v>0</v>
      </c>
      <c r="DQ8" s="873">
        <v>0</v>
      </c>
      <c r="DR8" s="873">
        <v>11284</v>
      </c>
      <c r="DS8" s="873">
        <v>2821</v>
      </c>
      <c r="DT8" s="873">
        <v>0</v>
      </c>
      <c r="DU8" s="873">
        <v>16026</v>
      </c>
      <c r="DV8" s="873">
        <v>4006</v>
      </c>
      <c r="DW8" s="873">
        <v>0</v>
      </c>
      <c r="DX8" s="873">
        <v>-4742</v>
      </c>
      <c r="DY8" s="873">
        <v>-1185</v>
      </c>
      <c r="DZ8" s="873">
        <v>0</v>
      </c>
      <c r="EA8" s="873">
        <v>78</v>
      </c>
      <c r="EB8" s="873">
        <v>19</v>
      </c>
      <c r="EC8" s="873">
        <v>0</v>
      </c>
      <c r="ED8" s="873">
        <v>3826</v>
      </c>
      <c r="EE8" s="873">
        <v>957</v>
      </c>
      <c r="EF8" s="873">
        <v>0</v>
      </c>
      <c r="EG8" s="873">
        <v>0</v>
      </c>
      <c r="EH8" s="873">
        <v>0</v>
      </c>
      <c r="EI8" s="873">
        <v>0</v>
      </c>
      <c r="EJ8" s="873">
        <v>3904</v>
      </c>
      <c r="EK8" s="873">
        <v>976</v>
      </c>
      <c r="EL8" s="873">
        <v>0</v>
      </c>
      <c r="EM8" s="873">
        <v>827</v>
      </c>
      <c r="EN8" s="873">
        <v>207</v>
      </c>
      <c r="EO8" s="873">
        <v>0</v>
      </c>
      <c r="EP8" s="873">
        <v>0</v>
      </c>
      <c r="EQ8" s="873">
        <v>0</v>
      </c>
      <c r="ER8" s="873">
        <v>0</v>
      </c>
      <c r="ES8" s="873">
        <v>0</v>
      </c>
      <c r="ET8" s="873">
        <v>0</v>
      </c>
      <c r="EU8" s="873">
        <v>0</v>
      </c>
      <c r="EV8" s="873">
        <v>0</v>
      </c>
      <c r="EW8" s="873">
        <v>0</v>
      </c>
      <c r="EX8" s="873">
        <v>0</v>
      </c>
      <c r="EY8" s="873">
        <v>9699226</v>
      </c>
      <c r="EZ8" s="873">
        <v>2424807</v>
      </c>
      <c r="FA8" s="873">
        <v>0</v>
      </c>
      <c r="FB8" s="873">
        <v>1556356</v>
      </c>
      <c r="FC8" s="873">
        <v>389089</v>
      </c>
      <c r="FD8" s="873">
        <v>0</v>
      </c>
      <c r="FE8" s="873">
        <v>19182017</v>
      </c>
      <c r="FF8" s="873">
        <v>0</v>
      </c>
      <c r="FG8" s="873">
        <v>0</v>
      </c>
      <c r="FH8" s="873">
        <v>-11039147</v>
      </c>
      <c r="FI8" s="873">
        <v>2035718</v>
      </c>
      <c r="FJ8" s="873">
        <v>0</v>
      </c>
      <c r="FK8" s="873">
        <v>47882</v>
      </c>
      <c r="FL8" s="873">
        <v>11970</v>
      </c>
      <c r="FM8" s="873">
        <v>0</v>
      </c>
      <c r="FN8" s="873">
        <v>139000</v>
      </c>
      <c r="FO8" s="873">
        <v>0</v>
      </c>
      <c r="FP8" s="873">
        <v>0</v>
      </c>
      <c r="FQ8" s="873">
        <v>-91118</v>
      </c>
      <c r="FR8" s="873">
        <v>11970</v>
      </c>
      <c r="FS8" s="873">
        <v>0</v>
      </c>
      <c r="FT8" s="873">
        <v>213044</v>
      </c>
      <c r="FU8" s="873">
        <v>53261</v>
      </c>
      <c r="FV8" s="873">
        <v>0</v>
      </c>
      <c r="FW8" s="873">
        <v>562522</v>
      </c>
      <c r="FX8" s="873">
        <v>140631</v>
      </c>
      <c r="FY8" s="873">
        <v>0</v>
      </c>
      <c r="FZ8" s="873">
        <v>-349478</v>
      </c>
      <c r="GA8" s="873">
        <v>-87370</v>
      </c>
      <c r="GB8" s="873">
        <v>0</v>
      </c>
      <c r="GC8" s="873">
        <v>0</v>
      </c>
      <c r="GD8" s="873">
        <v>0</v>
      </c>
      <c r="GE8" s="873">
        <v>0</v>
      </c>
      <c r="GF8" s="873">
        <v>0</v>
      </c>
      <c r="GG8" s="873">
        <v>0</v>
      </c>
      <c r="GH8" s="873">
        <v>0</v>
      </c>
      <c r="GI8" s="873">
        <v>0</v>
      </c>
      <c r="GJ8" s="873">
        <v>0</v>
      </c>
      <c r="GK8" s="873">
        <v>0</v>
      </c>
      <c r="GL8" s="873">
        <v>11766279</v>
      </c>
      <c r="GM8" s="873">
        <v>2941569</v>
      </c>
      <c r="GN8" s="873">
        <v>0</v>
      </c>
      <c r="GO8" s="873">
        <v>-11427777</v>
      </c>
      <c r="GP8" s="873">
        <v>1973310</v>
      </c>
      <c r="GQ8" s="873">
        <v>0</v>
      </c>
      <c r="GR8" s="873" t="s">
        <v>688</v>
      </c>
      <c r="GS8" s="873" t="s">
        <v>687</v>
      </c>
      <c r="GT8" s="873" t="s">
        <v>1907</v>
      </c>
      <c r="GU8" s="873" t="s">
        <v>2735</v>
      </c>
      <c r="GV8" s="873" t="s">
        <v>2745</v>
      </c>
    </row>
    <row r="9" spans="1:204" x14ac:dyDescent="0.2">
      <c r="A9" s="873" t="s">
        <v>3069</v>
      </c>
      <c r="B9" s="873" t="s">
        <v>90</v>
      </c>
      <c r="C9" s="873" t="s">
        <v>89</v>
      </c>
      <c r="D9" s="873">
        <v>-107946</v>
      </c>
      <c r="E9" s="873">
        <v>0</v>
      </c>
      <c r="F9" s="873">
        <v>-107946</v>
      </c>
      <c r="G9" s="873">
        <v>128027</v>
      </c>
      <c r="H9" s="873">
        <v>0</v>
      </c>
      <c r="I9" s="873">
        <v>128027</v>
      </c>
      <c r="J9" s="873">
        <v>-235973</v>
      </c>
      <c r="K9" s="873">
        <v>0</v>
      </c>
      <c r="L9" s="873">
        <v>-235973</v>
      </c>
      <c r="M9" s="898">
        <v>0.5</v>
      </c>
      <c r="N9" s="898">
        <v>0.4</v>
      </c>
      <c r="O9" s="898">
        <v>0.09</v>
      </c>
      <c r="P9" s="898">
        <v>0.01</v>
      </c>
      <c r="Q9" s="873">
        <v>148328</v>
      </c>
      <c r="R9" s="873">
        <v>148328</v>
      </c>
      <c r="S9" s="873">
        <v>0</v>
      </c>
      <c r="T9" s="873">
        <v>0</v>
      </c>
      <c r="U9" s="873">
        <v>0</v>
      </c>
      <c r="V9" s="873">
        <v>0</v>
      </c>
      <c r="W9" s="873">
        <v>24215</v>
      </c>
      <c r="X9" s="873">
        <v>0</v>
      </c>
      <c r="Y9" s="873">
        <v>24215</v>
      </c>
      <c r="Z9" s="873">
        <v>0</v>
      </c>
      <c r="AA9" s="873">
        <v>0</v>
      </c>
      <c r="AB9" s="873">
        <v>0</v>
      </c>
      <c r="AC9" s="873">
        <v>0</v>
      </c>
      <c r="AD9" s="873">
        <v>0</v>
      </c>
      <c r="AE9" s="873">
        <v>0</v>
      </c>
      <c r="AF9" s="873">
        <v>0</v>
      </c>
      <c r="AG9" s="873">
        <v>0</v>
      </c>
      <c r="AH9" s="873">
        <v>0</v>
      </c>
      <c r="AI9" s="873">
        <v>0</v>
      </c>
      <c r="AJ9" s="873">
        <v>0</v>
      </c>
      <c r="AK9" s="873">
        <v>0</v>
      </c>
      <c r="AL9" s="873">
        <v>0</v>
      </c>
      <c r="AM9" s="873">
        <v>0</v>
      </c>
      <c r="AN9" s="873">
        <v>0</v>
      </c>
      <c r="AO9" s="873">
        <v>0</v>
      </c>
      <c r="AP9" s="873">
        <v>0</v>
      </c>
      <c r="AQ9" s="873">
        <v>0</v>
      </c>
      <c r="AR9" s="873">
        <v>0</v>
      </c>
      <c r="AS9" s="873">
        <v>0</v>
      </c>
      <c r="AT9" s="873">
        <v>0</v>
      </c>
      <c r="AU9" s="873">
        <v>0</v>
      </c>
      <c r="AV9" s="873">
        <v>0</v>
      </c>
      <c r="AW9" s="873">
        <v>0</v>
      </c>
      <c r="AX9" s="873">
        <v>0</v>
      </c>
      <c r="AY9" s="873">
        <v>0</v>
      </c>
      <c r="AZ9" s="873">
        <v>0</v>
      </c>
      <c r="BA9" s="873">
        <v>0</v>
      </c>
      <c r="BB9" s="873">
        <v>0</v>
      </c>
      <c r="BC9" s="873">
        <v>0</v>
      </c>
      <c r="BD9" s="873">
        <v>0</v>
      </c>
      <c r="BE9" s="873">
        <v>0</v>
      </c>
      <c r="BF9" s="873">
        <v>0</v>
      </c>
      <c r="BG9" s="873">
        <v>0</v>
      </c>
      <c r="BH9" s="873">
        <v>0</v>
      </c>
      <c r="BI9" s="873">
        <v>0</v>
      </c>
      <c r="BJ9" s="873">
        <v>1051244</v>
      </c>
      <c r="BK9" s="873">
        <v>236530</v>
      </c>
      <c r="BL9" s="873">
        <v>26281</v>
      </c>
      <c r="BM9" s="873">
        <v>63533</v>
      </c>
      <c r="BN9" s="873">
        <v>14158</v>
      </c>
      <c r="BO9" s="873">
        <v>1573</v>
      </c>
      <c r="BP9" s="873">
        <v>1040267</v>
      </c>
      <c r="BQ9" s="873">
        <v>233923</v>
      </c>
      <c r="BR9" s="873">
        <v>25991</v>
      </c>
      <c r="BS9" s="873">
        <v>74510</v>
      </c>
      <c r="BT9" s="873">
        <v>16765</v>
      </c>
      <c r="BU9" s="873">
        <v>1863</v>
      </c>
      <c r="BV9" s="873">
        <v>0</v>
      </c>
      <c r="BW9" s="873">
        <v>0</v>
      </c>
      <c r="BX9" s="873">
        <v>0</v>
      </c>
      <c r="BY9" s="873">
        <v>0</v>
      </c>
      <c r="BZ9" s="873">
        <v>0</v>
      </c>
      <c r="CA9" s="873">
        <v>0</v>
      </c>
      <c r="CB9" s="873">
        <v>0</v>
      </c>
      <c r="CC9" s="873">
        <v>0</v>
      </c>
      <c r="CD9" s="873">
        <v>0</v>
      </c>
      <c r="CE9" s="873">
        <v>0</v>
      </c>
      <c r="CF9" s="873">
        <v>0</v>
      </c>
      <c r="CG9" s="873">
        <v>0</v>
      </c>
      <c r="CH9" s="873">
        <v>0</v>
      </c>
      <c r="CI9" s="873">
        <v>0</v>
      </c>
      <c r="CJ9" s="873">
        <v>0</v>
      </c>
      <c r="CK9" s="873">
        <v>23.71382766</v>
      </c>
      <c r="CL9" s="873">
        <v>5.3356112219999998</v>
      </c>
      <c r="CM9" s="873">
        <v>0.59284569099999995</v>
      </c>
      <c r="CN9" s="873">
        <v>0</v>
      </c>
      <c r="CO9" s="873">
        <v>0</v>
      </c>
      <c r="CP9" s="873">
        <v>0</v>
      </c>
      <c r="CQ9" s="873">
        <v>0</v>
      </c>
      <c r="CR9" s="873">
        <v>0</v>
      </c>
      <c r="CS9" s="873">
        <v>0</v>
      </c>
      <c r="CT9" s="873">
        <v>0</v>
      </c>
      <c r="CU9" s="873">
        <v>0</v>
      </c>
      <c r="CV9" s="873">
        <v>0</v>
      </c>
      <c r="CW9" s="873">
        <v>-6</v>
      </c>
      <c r="CX9" s="873">
        <v>-1</v>
      </c>
      <c r="CY9" s="873">
        <v>0</v>
      </c>
      <c r="CZ9" s="873">
        <v>0</v>
      </c>
      <c r="DA9" s="873">
        <v>0</v>
      </c>
      <c r="DB9" s="873">
        <v>0</v>
      </c>
      <c r="DC9" s="873">
        <v>0</v>
      </c>
      <c r="DD9" s="873">
        <v>0</v>
      </c>
      <c r="DE9" s="873">
        <v>0</v>
      </c>
      <c r="DF9" s="873">
        <v>0</v>
      </c>
      <c r="DG9" s="873">
        <v>0</v>
      </c>
      <c r="DH9" s="873">
        <v>0</v>
      </c>
      <c r="DI9" s="873">
        <v>0</v>
      </c>
      <c r="DJ9" s="873">
        <v>0</v>
      </c>
      <c r="DK9" s="873">
        <v>0</v>
      </c>
      <c r="DL9" s="873">
        <v>0</v>
      </c>
      <c r="DM9" s="873">
        <v>0</v>
      </c>
      <c r="DN9" s="873">
        <v>0</v>
      </c>
      <c r="DO9" s="873">
        <v>0</v>
      </c>
      <c r="DP9" s="873">
        <v>0</v>
      </c>
      <c r="DQ9" s="873">
        <v>0</v>
      </c>
      <c r="DR9" s="873">
        <v>1482</v>
      </c>
      <c r="DS9" s="873">
        <v>333</v>
      </c>
      <c r="DT9" s="873">
        <v>37</v>
      </c>
      <c r="DU9" s="873">
        <v>6224</v>
      </c>
      <c r="DV9" s="873">
        <v>1401</v>
      </c>
      <c r="DW9" s="873">
        <v>156</v>
      </c>
      <c r="DX9" s="873">
        <v>-4742</v>
      </c>
      <c r="DY9" s="873">
        <v>-1068</v>
      </c>
      <c r="DZ9" s="873">
        <v>-119</v>
      </c>
      <c r="EA9" s="873">
        <v>2295</v>
      </c>
      <c r="EB9" s="873">
        <v>516</v>
      </c>
      <c r="EC9" s="873">
        <v>57</v>
      </c>
      <c r="ED9" s="873">
        <v>-13536</v>
      </c>
      <c r="EE9" s="873">
        <v>-3046</v>
      </c>
      <c r="EF9" s="873">
        <v>-338</v>
      </c>
      <c r="EG9" s="873">
        <v>2296</v>
      </c>
      <c r="EH9" s="873">
        <v>516</v>
      </c>
      <c r="EI9" s="873">
        <v>57</v>
      </c>
      <c r="EJ9" s="873">
        <v>-13537</v>
      </c>
      <c r="EK9" s="873">
        <v>-3045</v>
      </c>
      <c r="EL9" s="873">
        <v>-338</v>
      </c>
      <c r="EM9" s="873">
        <v>0</v>
      </c>
      <c r="EN9" s="873">
        <v>0</v>
      </c>
      <c r="EO9" s="873">
        <v>0</v>
      </c>
      <c r="EP9" s="873">
        <v>0</v>
      </c>
      <c r="EQ9" s="873">
        <v>0</v>
      </c>
      <c r="ER9" s="873">
        <v>0</v>
      </c>
      <c r="ES9" s="873">
        <v>0</v>
      </c>
      <c r="ET9" s="873">
        <v>0</v>
      </c>
      <c r="EU9" s="873">
        <v>0</v>
      </c>
      <c r="EV9" s="873">
        <v>0</v>
      </c>
      <c r="EW9" s="873">
        <v>0</v>
      </c>
      <c r="EX9" s="873">
        <v>0</v>
      </c>
      <c r="EY9" s="873">
        <v>4099060</v>
      </c>
      <c r="EZ9" s="873">
        <v>922288</v>
      </c>
      <c r="FA9" s="873">
        <v>102476</v>
      </c>
      <c r="FB9" s="873">
        <v>196530</v>
      </c>
      <c r="FC9" s="873">
        <v>44219</v>
      </c>
      <c r="FD9" s="873">
        <v>4913</v>
      </c>
      <c r="FE9" s="873">
        <v>9348610</v>
      </c>
      <c r="FF9" s="873">
        <v>0</v>
      </c>
      <c r="FG9" s="873">
        <v>0</v>
      </c>
      <c r="FH9" s="873">
        <v>-5446080</v>
      </c>
      <c r="FI9" s="873">
        <v>878069</v>
      </c>
      <c r="FJ9" s="873">
        <v>97563</v>
      </c>
      <c r="FK9" s="873">
        <v>57960</v>
      </c>
      <c r="FL9" s="873">
        <v>13041</v>
      </c>
      <c r="FM9" s="873">
        <v>1449</v>
      </c>
      <c r="FN9" s="873">
        <v>146660</v>
      </c>
      <c r="FO9" s="873">
        <v>0</v>
      </c>
      <c r="FP9" s="873">
        <v>0</v>
      </c>
      <c r="FQ9" s="873">
        <v>-88700</v>
      </c>
      <c r="FR9" s="873">
        <v>13041</v>
      </c>
      <c r="FS9" s="873">
        <v>1449</v>
      </c>
      <c r="FT9" s="873">
        <v>413175</v>
      </c>
      <c r="FU9" s="873">
        <v>92746</v>
      </c>
      <c r="FV9" s="873">
        <v>10305</v>
      </c>
      <c r="FW9" s="873">
        <v>616304</v>
      </c>
      <c r="FX9" s="873">
        <v>138450</v>
      </c>
      <c r="FY9" s="873">
        <v>15383</v>
      </c>
      <c r="FZ9" s="873">
        <v>-203129</v>
      </c>
      <c r="GA9" s="873">
        <v>-45704</v>
      </c>
      <c r="GB9" s="873">
        <v>-5078</v>
      </c>
      <c r="GC9" s="873">
        <v>0</v>
      </c>
      <c r="GD9" s="873">
        <v>0</v>
      </c>
      <c r="GE9" s="873">
        <v>0</v>
      </c>
      <c r="GF9" s="873">
        <v>0</v>
      </c>
      <c r="GG9" s="873">
        <v>0</v>
      </c>
      <c r="GH9" s="873">
        <v>0</v>
      </c>
      <c r="GI9" s="873">
        <v>0</v>
      </c>
      <c r="GJ9" s="873">
        <v>0</v>
      </c>
      <c r="GK9" s="873">
        <v>0</v>
      </c>
      <c r="GL9" s="873">
        <v>5675231</v>
      </c>
      <c r="GM9" s="873">
        <v>1276570</v>
      </c>
      <c r="GN9" s="873">
        <v>141841</v>
      </c>
      <c r="GO9" s="873">
        <v>-5681660</v>
      </c>
      <c r="GP9" s="873">
        <v>858062</v>
      </c>
      <c r="GQ9" s="873">
        <v>95341</v>
      </c>
      <c r="GR9" s="873" t="s">
        <v>736</v>
      </c>
      <c r="GS9" s="873" t="s">
        <v>735</v>
      </c>
      <c r="GT9" s="873" t="s">
        <v>1907</v>
      </c>
      <c r="GU9" s="873" t="s">
        <v>2736</v>
      </c>
      <c r="GV9" s="873" t="s">
        <v>2746</v>
      </c>
    </row>
    <row r="10" spans="1:204" x14ac:dyDescent="0.2">
      <c r="A10" s="873" t="s">
        <v>3069</v>
      </c>
      <c r="B10" s="873" t="s">
        <v>92</v>
      </c>
      <c r="C10" s="873" t="s">
        <v>91</v>
      </c>
      <c r="D10" s="873">
        <v>-213272</v>
      </c>
      <c r="E10" s="873">
        <v>0</v>
      </c>
      <c r="F10" s="873">
        <v>-213272</v>
      </c>
      <c r="G10" s="873">
        <v>221779</v>
      </c>
      <c r="H10" s="873">
        <v>0</v>
      </c>
      <c r="I10" s="873">
        <v>221779</v>
      </c>
      <c r="J10" s="873">
        <v>-435051</v>
      </c>
      <c r="K10" s="873">
        <v>0</v>
      </c>
      <c r="L10" s="873">
        <v>-435051</v>
      </c>
      <c r="M10" s="898">
        <v>0.5</v>
      </c>
      <c r="N10" s="898">
        <v>0.4</v>
      </c>
      <c r="O10" s="898">
        <v>0.09</v>
      </c>
      <c r="P10" s="898">
        <v>0.01</v>
      </c>
      <c r="Q10" s="873">
        <v>191808</v>
      </c>
      <c r="R10" s="873">
        <v>191808</v>
      </c>
      <c r="S10" s="873">
        <v>0</v>
      </c>
      <c r="T10" s="873">
        <v>0</v>
      </c>
      <c r="U10" s="873">
        <v>0</v>
      </c>
      <c r="V10" s="873">
        <v>0</v>
      </c>
      <c r="W10" s="873">
        <v>92084</v>
      </c>
      <c r="X10" s="873">
        <v>0</v>
      </c>
      <c r="Y10" s="873">
        <v>110785</v>
      </c>
      <c r="Z10" s="873">
        <v>0</v>
      </c>
      <c r="AA10" s="873">
        <v>-18701</v>
      </c>
      <c r="AB10" s="873">
        <v>0</v>
      </c>
      <c r="AC10" s="873">
        <v>0</v>
      </c>
      <c r="AD10" s="873">
        <v>0</v>
      </c>
      <c r="AE10" s="873">
        <v>0</v>
      </c>
      <c r="AF10" s="873">
        <v>0</v>
      </c>
      <c r="AG10" s="873">
        <v>0</v>
      </c>
      <c r="AH10" s="873">
        <v>0</v>
      </c>
      <c r="AI10" s="873">
        <v>0</v>
      </c>
      <c r="AJ10" s="873">
        <v>0</v>
      </c>
      <c r="AK10" s="873">
        <v>0</v>
      </c>
      <c r="AL10" s="873">
        <v>0</v>
      </c>
      <c r="AM10" s="873">
        <v>0</v>
      </c>
      <c r="AN10" s="873">
        <v>0</v>
      </c>
      <c r="AO10" s="873">
        <v>0</v>
      </c>
      <c r="AP10" s="873">
        <v>0</v>
      </c>
      <c r="AQ10" s="873">
        <v>0</v>
      </c>
      <c r="AR10" s="873">
        <v>0</v>
      </c>
      <c r="AS10" s="873">
        <v>0</v>
      </c>
      <c r="AT10" s="873">
        <v>0</v>
      </c>
      <c r="AU10" s="873">
        <v>0</v>
      </c>
      <c r="AV10" s="873">
        <v>0</v>
      </c>
      <c r="AW10" s="873">
        <v>0</v>
      </c>
      <c r="AX10" s="873">
        <v>0</v>
      </c>
      <c r="AY10" s="873">
        <v>0</v>
      </c>
      <c r="AZ10" s="873">
        <v>0</v>
      </c>
      <c r="BA10" s="873">
        <v>0</v>
      </c>
      <c r="BB10" s="873">
        <v>0</v>
      </c>
      <c r="BC10" s="873">
        <v>0</v>
      </c>
      <c r="BD10" s="873">
        <v>0</v>
      </c>
      <c r="BE10" s="873">
        <v>0</v>
      </c>
      <c r="BF10" s="873">
        <v>0</v>
      </c>
      <c r="BG10" s="873">
        <v>0</v>
      </c>
      <c r="BH10" s="873">
        <v>0</v>
      </c>
      <c r="BI10" s="873">
        <v>0</v>
      </c>
      <c r="BJ10" s="873">
        <v>1642924</v>
      </c>
      <c r="BK10" s="873">
        <v>369658</v>
      </c>
      <c r="BL10" s="873">
        <v>41073</v>
      </c>
      <c r="BM10" s="873">
        <v>84583</v>
      </c>
      <c r="BN10" s="873">
        <v>19031</v>
      </c>
      <c r="BO10" s="873">
        <v>2115</v>
      </c>
      <c r="BP10" s="873">
        <v>1535851</v>
      </c>
      <c r="BQ10" s="873">
        <v>345566</v>
      </c>
      <c r="BR10" s="873">
        <v>38397</v>
      </c>
      <c r="BS10" s="873">
        <v>191656</v>
      </c>
      <c r="BT10" s="873">
        <v>43123</v>
      </c>
      <c r="BU10" s="873">
        <v>4791</v>
      </c>
      <c r="BV10" s="873">
        <v>9478</v>
      </c>
      <c r="BW10" s="873">
        <v>2133</v>
      </c>
      <c r="BX10" s="873">
        <v>237</v>
      </c>
      <c r="BY10" s="873">
        <v>8398</v>
      </c>
      <c r="BZ10" s="873">
        <v>1889</v>
      </c>
      <c r="CA10" s="873">
        <v>210</v>
      </c>
      <c r="CB10" s="873">
        <v>1080</v>
      </c>
      <c r="CC10" s="873">
        <v>244</v>
      </c>
      <c r="CD10" s="873">
        <v>27</v>
      </c>
      <c r="CE10" s="873">
        <v>0</v>
      </c>
      <c r="CF10" s="873">
        <v>0</v>
      </c>
      <c r="CG10" s="873">
        <v>0</v>
      </c>
      <c r="CH10" s="873">
        <v>0</v>
      </c>
      <c r="CI10" s="873">
        <v>0</v>
      </c>
      <c r="CJ10" s="873">
        <v>0</v>
      </c>
      <c r="CK10" s="873">
        <v>443.49018039999999</v>
      </c>
      <c r="CL10" s="873">
        <v>99.785290579999995</v>
      </c>
      <c r="CM10" s="873">
        <v>11.087254509999999</v>
      </c>
      <c r="CN10" s="873">
        <v>0</v>
      </c>
      <c r="CO10" s="873">
        <v>0</v>
      </c>
      <c r="CP10" s="873">
        <v>0</v>
      </c>
      <c r="CQ10" s="873">
        <v>0</v>
      </c>
      <c r="CR10" s="873">
        <v>0</v>
      </c>
      <c r="CS10" s="873">
        <v>0</v>
      </c>
      <c r="CT10" s="873">
        <v>0</v>
      </c>
      <c r="CU10" s="873">
        <v>0</v>
      </c>
      <c r="CV10" s="873">
        <v>0</v>
      </c>
      <c r="CW10" s="873">
        <v>0</v>
      </c>
      <c r="CX10" s="873">
        <v>0</v>
      </c>
      <c r="CY10" s="873">
        <v>0</v>
      </c>
      <c r="CZ10" s="873">
        <v>9104</v>
      </c>
      <c r="DA10" s="873">
        <v>2048</v>
      </c>
      <c r="DB10" s="873">
        <v>228</v>
      </c>
      <c r="DC10" s="873">
        <v>6365</v>
      </c>
      <c r="DD10" s="873">
        <v>1432</v>
      </c>
      <c r="DE10" s="873">
        <v>159</v>
      </c>
      <c r="DF10" s="873">
        <v>2739</v>
      </c>
      <c r="DG10" s="873">
        <v>616</v>
      </c>
      <c r="DH10" s="873">
        <v>69</v>
      </c>
      <c r="DI10" s="873">
        <v>0</v>
      </c>
      <c r="DJ10" s="873">
        <v>0</v>
      </c>
      <c r="DK10" s="873">
        <v>0</v>
      </c>
      <c r="DL10" s="873">
        <v>0</v>
      </c>
      <c r="DM10" s="873">
        <v>0</v>
      </c>
      <c r="DN10" s="873">
        <v>0</v>
      </c>
      <c r="DO10" s="873">
        <v>0</v>
      </c>
      <c r="DP10" s="873">
        <v>0</v>
      </c>
      <c r="DQ10" s="873">
        <v>0</v>
      </c>
      <c r="DR10" s="873">
        <v>475</v>
      </c>
      <c r="DS10" s="873">
        <v>107</v>
      </c>
      <c r="DT10" s="873">
        <v>12</v>
      </c>
      <c r="DU10" s="873">
        <v>14210</v>
      </c>
      <c r="DV10" s="873">
        <v>3197</v>
      </c>
      <c r="DW10" s="873">
        <v>355</v>
      </c>
      <c r="DX10" s="873">
        <v>-13735</v>
      </c>
      <c r="DY10" s="873">
        <v>-3090</v>
      </c>
      <c r="DZ10" s="873">
        <v>-343</v>
      </c>
      <c r="EA10" s="873">
        <v>198</v>
      </c>
      <c r="EB10" s="873">
        <v>44</v>
      </c>
      <c r="EC10" s="873">
        <v>5</v>
      </c>
      <c r="ED10" s="873">
        <v>89</v>
      </c>
      <c r="EE10" s="873">
        <v>20</v>
      </c>
      <c r="EF10" s="873">
        <v>2</v>
      </c>
      <c r="EG10" s="873">
        <v>4160</v>
      </c>
      <c r="EH10" s="873">
        <v>936</v>
      </c>
      <c r="EI10" s="873">
        <v>104</v>
      </c>
      <c r="EJ10" s="873">
        <v>-3874</v>
      </c>
      <c r="EK10" s="873">
        <v>-872</v>
      </c>
      <c r="EL10" s="873">
        <v>-97</v>
      </c>
      <c r="EM10" s="873">
        <v>0</v>
      </c>
      <c r="EN10" s="873">
        <v>0</v>
      </c>
      <c r="EO10" s="873">
        <v>0</v>
      </c>
      <c r="EP10" s="873">
        <v>0</v>
      </c>
      <c r="EQ10" s="873">
        <v>0</v>
      </c>
      <c r="ER10" s="873">
        <v>0</v>
      </c>
      <c r="ES10" s="873">
        <v>0</v>
      </c>
      <c r="ET10" s="873">
        <v>0</v>
      </c>
      <c r="EU10" s="873">
        <v>0</v>
      </c>
      <c r="EV10" s="873">
        <v>0</v>
      </c>
      <c r="EW10" s="873">
        <v>0</v>
      </c>
      <c r="EX10" s="873">
        <v>0</v>
      </c>
      <c r="EY10" s="873">
        <v>11369890</v>
      </c>
      <c r="EZ10" s="873">
        <v>2558225</v>
      </c>
      <c r="FA10" s="873">
        <v>284247</v>
      </c>
      <c r="FB10" s="873">
        <v>471932</v>
      </c>
      <c r="FC10" s="873">
        <v>106185</v>
      </c>
      <c r="FD10" s="873">
        <v>11798</v>
      </c>
      <c r="FE10" s="873">
        <v>25965636</v>
      </c>
      <c r="FF10" s="873">
        <v>0</v>
      </c>
      <c r="FG10" s="873">
        <v>0</v>
      </c>
      <c r="FH10" s="873">
        <v>-15067678</v>
      </c>
      <c r="FI10" s="873">
        <v>2452040</v>
      </c>
      <c r="FJ10" s="873">
        <v>272449</v>
      </c>
      <c r="FK10" s="873">
        <v>94121</v>
      </c>
      <c r="FL10" s="873">
        <v>21177</v>
      </c>
      <c r="FM10" s="873">
        <v>2353</v>
      </c>
      <c r="FN10" s="873">
        <v>225000</v>
      </c>
      <c r="FO10" s="873">
        <v>0</v>
      </c>
      <c r="FP10" s="873">
        <v>0</v>
      </c>
      <c r="FQ10" s="873">
        <v>-130879</v>
      </c>
      <c r="FR10" s="873">
        <v>21177</v>
      </c>
      <c r="FS10" s="873">
        <v>2353</v>
      </c>
      <c r="FT10" s="873">
        <v>370078</v>
      </c>
      <c r="FU10" s="873">
        <v>82437</v>
      </c>
      <c r="FV10" s="873">
        <v>9160</v>
      </c>
      <c r="FW10" s="873">
        <v>853511</v>
      </c>
      <c r="FX10" s="873">
        <v>191041</v>
      </c>
      <c r="FY10" s="873">
        <v>21227</v>
      </c>
      <c r="FZ10" s="873">
        <v>-483433</v>
      </c>
      <c r="GA10" s="873">
        <v>-108604</v>
      </c>
      <c r="GB10" s="873">
        <v>-12067</v>
      </c>
      <c r="GC10" s="873">
        <v>0</v>
      </c>
      <c r="GD10" s="873">
        <v>0</v>
      </c>
      <c r="GE10" s="873">
        <v>0</v>
      </c>
      <c r="GF10" s="873">
        <v>0</v>
      </c>
      <c r="GG10" s="873">
        <v>0</v>
      </c>
      <c r="GH10" s="873">
        <v>0</v>
      </c>
      <c r="GI10" s="873">
        <v>0</v>
      </c>
      <c r="GJ10" s="873">
        <v>0</v>
      </c>
      <c r="GK10" s="873">
        <v>0</v>
      </c>
      <c r="GL10" s="873">
        <v>13581383</v>
      </c>
      <c r="GM10" s="873">
        <v>3054980</v>
      </c>
      <c r="GN10" s="873">
        <v>339443</v>
      </c>
      <c r="GO10" s="873">
        <v>-15503681</v>
      </c>
      <c r="GP10" s="873">
        <v>2404734</v>
      </c>
      <c r="GQ10" s="873">
        <v>267193</v>
      </c>
      <c r="GR10" s="873" t="s">
        <v>715</v>
      </c>
      <c r="GS10" s="873" t="s">
        <v>714</v>
      </c>
      <c r="GT10" s="873" t="s">
        <v>1907</v>
      </c>
      <c r="GU10" s="873" t="s">
        <v>2735</v>
      </c>
      <c r="GV10" s="873" t="s">
        <v>2747</v>
      </c>
    </row>
    <row r="11" spans="1:204" x14ac:dyDescent="0.2">
      <c r="A11" s="873" t="s">
        <v>3070</v>
      </c>
      <c r="B11" s="873" t="s">
        <v>94</v>
      </c>
      <c r="C11" s="873" t="s">
        <v>93</v>
      </c>
      <c r="D11" s="873">
        <v>-297861</v>
      </c>
      <c r="E11" s="873">
        <v>0</v>
      </c>
      <c r="F11" s="873">
        <v>-297861</v>
      </c>
      <c r="G11" s="873">
        <v>-46223</v>
      </c>
      <c r="H11" s="873">
        <v>0</v>
      </c>
      <c r="I11" s="873">
        <v>-46223</v>
      </c>
      <c r="J11" s="873">
        <v>-251638</v>
      </c>
      <c r="K11" s="873">
        <v>0</v>
      </c>
      <c r="L11" s="873">
        <v>-251638</v>
      </c>
      <c r="M11" s="898">
        <v>0.5</v>
      </c>
      <c r="N11" s="898">
        <v>0.4</v>
      </c>
      <c r="O11" s="898">
        <v>0.1</v>
      </c>
      <c r="P11" s="898">
        <v>0</v>
      </c>
      <c r="Q11" s="873">
        <v>130952</v>
      </c>
      <c r="R11" s="873">
        <v>130952</v>
      </c>
      <c r="S11" s="873">
        <v>0</v>
      </c>
      <c r="T11" s="873">
        <v>781601</v>
      </c>
      <c r="U11" s="873">
        <v>456931</v>
      </c>
      <c r="V11" s="873">
        <v>324670</v>
      </c>
      <c r="W11" s="873">
        <v>27461</v>
      </c>
      <c r="X11" s="873">
        <v>97</v>
      </c>
      <c r="Y11" s="873">
        <v>28346</v>
      </c>
      <c r="Z11" s="873">
        <v>97</v>
      </c>
      <c r="AA11" s="873">
        <v>-885</v>
      </c>
      <c r="AB11" s="873">
        <v>0</v>
      </c>
      <c r="AC11" s="873">
        <v>0</v>
      </c>
      <c r="AD11" s="873">
        <v>0</v>
      </c>
      <c r="AE11" s="873">
        <v>0</v>
      </c>
      <c r="AF11" s="873">
        <v>0</v>
      </c>
      <c r="AG11" s="873">
        <v>0</v>
      </c>
      <c r="AH11" s="873">
        <v>0</v>
      </c>
      <c r="AI11" s="873">
        <v>0</v>
      </c>
      <c r="AJ11" s="873">
        <v>0</v>
      </c>
      <c r="AK11" s="873">
        <v>0</v>
      </c>
      <c r="AL11" s="873">
        <v>0</v>
      </c>
      <c r="AM11" s="873">
        <v>0</v>
      </c>
      <c r="AN11" s="873">
        <v>0</v>
      </c>
      <c r="AO11" s="873">
        <v>0</v>
      </c>
      <c r="AP11" s="873">
        <v>0</v>
      </c>
      <c r="AQ11" s="873">
        <v>0</v>
      </c>
      <c r="AR11" s="873">
        <v>0</v>
      </c>
      <c r="AS11" s="873">
        <v>0</v>
      </c>
      <c r="AT11" s="873">
        <v>0</v>
      </c>
      <c r="AU11" s="873">
        <v>0</v>
      </c>
      <c r="AV11" s="873">
        <v>0</v>
      </c>
      <c r="AW11" s="873">
        <v>0</v>
      </c>
      <c r="AX11" s="873">
        <v>0</v>
      </c>
      <c r="AY11" s="873">
        <v>0</v>
      </c>
      <c r="AZ11" s="873">
        <v>0</v>
      </c>
      <c r="BA11" s="873">
        <v>0</v>
      </c>
      <c r="BB11" s="873">
        <v>0</v>
      </c>
      <c r="BC11" s="873">
        <v>0</v>
      </c>
      <c r="BD11" s="873">
        <v>0</v>
      </c>
      <c r="BE11" s="873">
        <v>0</v>
      </c>
      <c r="BF11" s="873">
        <v>0</v>
      </c>
      <c r="BG11" s="873">
        <v>0</v>
      </c>
      <c r="BH11" s="873">
        <v>0</v>
      </c>
      <c r="BI11" s="873">
        <v>0</v>
      </c>
      <c r="BJ11" s="873">
        <v>1258586</v>
      </c>
      <c r="BK11" s="873">
        <v>314997</v>
      </c>
      <c r="BL11" s="873">
        <v>0</v>
      </c>
      <c r="BM11" s="873">
        <v>62100</v>
      </c>
      <c r="BN11" s="873">
        <v>15525</v>
      </c>
      <c r="BO11" s="873">
        <v>0</v>
      </c>
      <c r="BP11" s="873">
        <v>1191261</v>
      </c>
      <c r="BQ11" s="873">
        <v>297682</v>
      </c>
      <c r="BR11" s="873">
        <v>0</v>
      </c>
      <c r="BS11" s="873">
        <v>129425</v>
      </c>
      <c r="BT11" s="873">
        <v>32840</v>
      </c>
      <c r="BU11" s="873">
        <v>0</v>
      </c>
      <c r="BV11" s="873">
        <v>5222</v>
      </c>
      <c r="BW11" s="873">
        <v>1306</v>
      </c>
      <c r="BX11" s="873">
        <v>0</v>
      </c>
      <c r="BY11" s="873">
        <v>3259</v>
      </c>
      <c r="BZ11" s="873">
        <v>815</v>
      </c>
      <c r="CA11" s="873">
        <v>0</v>
      </c>
      <c r="CB11" s="873">
        <v>1963</v>
      </c>
      <c r="CC11" s="873">
        <v>491</v>
      </c>
      <c r="CD11" s="873">
        <v>0</v>
      </c>
      <c r="CE11" s="873">
        <v>0</v>
      </c>
      <c r="CF11" s="873">
        <v>0</v>
      </c>
      <c r="CG11" s="873">
        <v>0</v>
      </c>
      <c r="CH11" s="873">
        <v>0</v>
      </c>
      <c r="CI11" s="873">
        <v>0</v>
      </c>
      <c r="CJ11" s="873">
        <v>0</v>
      </c>
      <c r="CK11" s="873">
        <v>0</v>
      </c>
      <c r="CL11" s="873">
        <v>0</v>
      </c>
      <c r="CM11" s="873">
        <v>0</v>
      </c>
      <c r="CN11" s="873">
        <v>0</v>
      </c>
      <c r="CO11" s="873">
        <v>0</v>
      </c>
      <c r="CP11" s="873">
        <v>0</v>
      </c>
      <c r="CQ11" s="873">
        <v>0</v>
      </c>
      <c r="CR11" s="873">
        <v>0</v>
      </c>
      <c r="CS11" s="873">
        <v>0</v>
      </c>
      <c r="CT11" s="873">
        <v>0</v>
      </c>
      <c r="CU11" s="873">
        <v>0</v>
      </c>
      <c r="CV11" s="873">
        <v>0</v>
      </c>
      <c r="CW11" s="873">
        <v>0</v>
      </c>
      <c r="CX11" s="873">
        <v>0</v>
      </c>
      <c r="CY11" s="873">
        <v>0</v>
      </c>
      <c r="CZ11" s="873">
        <v>29772</v>
      </c>
      <c r="DA11" s="873">
        <v>7443</v>
      </c>
      <c r="DB11" s="873">
        <v>0</v>
      </c>
      <c r="DC11" s="873">
        <v>32134</v>
      </c>
      <c r="DD11" s="873">
        <v>8033</v>
      </c>
      <c r="DE11" s="873">
        <v>0</v>
      </c>
      <c r="DF11" s="873">
        <v>-2362</v>
      </c>
      <c r="DG11" s="873">
        <v>-590</v>
      </c>
      <c r="DH11" s="873">
        <v>0</v>
      </c>
      <c r="DI11" s="873">
        <v>624</v>
      </c>
      <c r="DJ11" s="873">
        <v>156</v>
      </c>
      <c r="DK11" s="873">
        <v>0</v>
      </c>
      <c r="DL11" s="873">
        <v>1500</v>
      </c>
      <c r="DM11" s="873">
        <v>0</v>
      </c>
      <c r="DN11" s="873">
        <v>0</v>
      </c>
      <c r="DO11" s="873">
        <v>-876</v>
      </c>
      <c r="DP11" s="873">
        <v>156</v>
      </c>
      <c r="DQ11" s="873">
        <v>0</v>
      </c>
      <c r="DR11" s="873">
        <v>9020</v>
      </c>
      <c r="DS11" s="873">
        <v>2255</v>
      </c>
      <c r="DT11" s="873">
        <v>0</v>
      </c>
      <c r="DU11" s="873">
        <v>14466</v>
      </c>
      <c r="DV11" s="873">
        <v>3616</v>
      </c>
      <c r="DW11" s="873">
        <v>0</v>
      </c>
      <c r="DX11" s="873">
        <v>-5446</v>
      </c>
      <c r="DY11" s="873">
        <v>-1361</v>
      </c>
      <c r="DZ11" s="873">
        <v>0</v>
      </c>
      <c r="EA11" s="873">
        <v>0</v>
      </c>
      <c r="EB11" s="873">
        <v>0</v>
      </c>
      <c r="EC11" s="873">
        <v>0</v>
      </c>
      <c r="ED11" s="873">
        <v>-4491</v>
      </c>
      <c r="EE11" s="873">
        <v>-1123</v>
      </c>
      <c r="EF11" s="873">
        <v>0</v>
      </c>
      <c r="EG11" s="873">
        <v>2080</v>
      </c>
      <c r="EH11" s="873">
        <v>520</v>
      </c>
      <c r="EI11" s="873">
        <v>0</v>
      </c>
      <c r="EJ11" s="873">
        <v>-6571</v>
      </c>
      <c r="EK11" s="873">
        <v>-1643</v>
      </c>
      <c r="EL11" s="873">
        <v>0</v>
      </c>
      <c r="EM11" s="873">
        <v>0</v>
      </c>
      <c r="EN11" s="873">
        <v>0</v>
      </c>
      <c r="EO11" s="873">
        <v>0</v>
      </c>
      <c r="EP11" s="873">
        <v>0</v>
      </c>
      <c r="EQ11" s="873">
        <v>0</v>
      </c>
      <c r="ER11" s="873">
        <v>0</v>
      </c>
      <c r="ES11" s="873">
        <v>0</v>
      </c>
      <c r="ET11" s="873">
        <v>0</v>
      </c>
      <c r="EU11" s="873">
        <v>0</v>
      </c>
      <c r="EV11" s="873">
        <v>0</v>
      </c>
      <c r="EW11" s="873">
        <v>0</v>
      </c>
      <c r="EX11" s="873">
        <v>0</v>
      </c>
      <c r="EY11" s="873">
        <v>4907839</v>
      </c>
      <c r="EZ11" s="873">
        <v>1226960</v>
      </c>
      <c r="FA11" s="873">
        <v>0</v>
      </c>
      <c r="FB11" s="873">
        <v>237289</v>
      </c>
      <c r="FC11" s="873">
        <v>59322</v>
      </c>
      <c r="FD11" s="873">
        <v>0</v>
      </c>
      <c r="FE11" s="873">
        <v>11072293</v>
      </c>
      <c r="FF11" s="873">
        <v>0</v>
      </c>
      <c r="FG11" s="873">
        <v>0</v>
      </c>
      <c r="FH11" s="873">
        <v>-6401743</v>
      </c>
      <c r="FI11" s="873">
        <v>1167638</v>
      </c>
      <c r="FJ11" s="873">
        <v>0</v>
      </c>
      <c r="FK11" s="873">
        <v>64685</v>
      </c>
      <c r="FL11" s="873">
        <v>16171</v>
      </c>
      <c r="FM11" s="873">
        <v>0</v>
      </c>
      <c r="FN11" s="873">
        <v>156493</v>
      </c>
      <c r="FO11" s="873">
        <v>0</v>
      </c>
      <c r="FP11" s="873">
        <v>0</v>
      </c>
      <c r="FQ11" s="873">
        <v>-91808</v>
      </c>
      <c r="FR11" s="873">
        <v>16171</v>
      </c>
      <c r="FS11" s="873">
        <v>0</v>
      </c>
      <c r="FT11" s="873">
        <v>186398</v>
      </c>
      <c r="FU11" s="873">
        <v>38496</v>
      </c>
      <c r="FV11" s="873">
        <v>0</v>
      </c>
      <c r="FW11" s="873">
        <v>385115</v>
      </c>
      <c r="FX11" s="873">
        <v>91420</v>
      </c>
      <c r="FY11" s="873">
        <v>0</v>
      </c>
      <c r="FZ11" s="873">
        <v>-198717</v>
      </c>
      <c r="GA11" s="873">
        <v>-52924</v>
      </c>
      <c r="GB11" s="873">
        <v>0</v>
      </c>
      <c r="GC11" s="873">
        <v>0</v>
      </c>
      <c r="GD11" s="873">
        <v>0</v>
      </c>
      <c r="GE11" s="873">
        <v>0</v>
      </c>
      <c r="GF11" s="873">
        <v>0</v>
      </c>
      <c r="GG11" s="873">
        <v>0</v>
      </c>
      <c r="GH11" s="873">
        <v>0</v>
      </c>
      <c r="GI11" s="873">
        <v>0</v>
      </c>
      <c r="GJ11" s="873">
        <v>0</v>
      </c>
      <c r="GK11" s="873">
        <v>0</v>
      </c>
      <c r="GL11" s="873">
        <v>6519755</v>
      </c>
      <c r="GM11" s="873">
        <v>1622186</v>
      </c>
      <c r="GN11" s="873">
        <v>0</v>
      </c>
      <c r="GO11" s="873">
        <v>-6576135</v>
      </c>
      <c r="GP11" s="873">
        <v>1160778</v>
      </c>
      <c r="GQ11" s="873">
        <v>0</v>
      </c>
      <c r="GR11" s="873" t="s">
        <v>707</v>
      </c>
      <c r="GS11" s="873" t="s">
        <v>687</v>
      </c>
      <c r="GT11" s="873" t="s">
        <v>1907</v>
      </c>
      <c r="GU11" s="873" t="s">
        <v>2734</v>
      </c>
      <c r="GV11" s="873" t="s">
        <v>2748</v>
      </c>
    </row>
    <row r="12" spans="1:204" x14ac:dyDescent="0.2">
      <c r="A12" s="873" t="s">
        <v>3070</v>
      </c>
      <c r="B12" s="873" t="s">
        <v>95</v>
      </c>
      <c r="C12" s="873" t="s">
        <v>3060</v>
      </c>
      <c r="D12" s="873">
        <v>97433</v>
      </c>
      <c r="E12" s="873">
        <v>0</v>
      </c>
      <c r="F12" s="873">
        <v>97433</v>
      </c>
      <c r="G12" s="873">
        <v>58792</v>
      </c>
      <c r="H12" s="873">
        <v>0</v>
      </c>
      <c r="I12" s="873">
        <v>58792</v>
      </c>
      <c r="J12" s="873">
        <v>38641</v>
      </c>
      <c r="K12" s="873">
        <v>0</v>
      </c>
      <c r="L12" s="873">
        <v>38641</v>
      </c>
      <c r="M12" s="898">
        <v>0.33</v>
      </c>
      <c r="N12" s="898">
        <v>0.3</v>
      </c>
      <c r="O12" s="898">
        <v>0.37</v>
      </c>
      <c r="P12" s="898">
        <v>0</v>
      </c>
      <c r="Q12" s="873">
        <v>199469</v>
      </c>
      <c r="R12" s="873">
        <v>199469</v>
      </c>
      <c r="S12" s="873">
        <v>0</v>
      </c>
      <c r="T12" s="873">
        <v>0</v>
      </c>
      <c r="U12" s="873">
        <v>0</v>
      </c>
      <c r="V12" s="873">
        <v>0</v>
      </c>
      <c r="W12" s="873">
        <v>0</v>
      </c>
      <c r="X12" s="873">
        <v>0</v>
      </c>
      <c r="Y12" s="873">
        <v>0</v>
      </c>
      <c r="Z12" s="873">
        <v>0</v>
      </c>
      <c r="AA12" s="873">
        <v>0</v>
      </c>
      <c r="AB12" s="873">
        <v>0</v>
      </c>
      <c r="AC12" s="873">
        <v>0</v>
      </c>
      <c r="AD12" s="873">
        <v>0</v>
      </c>
      <c r="AE12" s="873">
        <v>0</v>
      </c>
      <c r="AF12" s="873">
        <v>0</v>
      </c>
      <c r="AG12" s="873">
        <v>0</v>
      </c>
      <c r="AH12" s="873">
        <v>0</v>
      </c>
      <c r="AI12" s="873">
        <v>0</v>
      </c>
      <c r="AJ12" s="873">
        <v>0</v>
      </c>
      <c r="AK12" s="873">
        <v>0</v>
      </c>
      <c r="AL12" s="873">
        <v>0</v>
      </c>
      <c r="AM12" s="873">
        <v>0</v>
      </c>
      <c r="AN12" s="873">
        <v>0</v>
      </c>
      <c r="AO12" s="873">
        <v>0</v>
      </c>
      <c r="AP12" s="873">
        <v>0</v>
      </c>
      <c r="AQ12" s="873">
        <v>0</v>
      </c>
      <c r="AR12" s="873">
        <v>0</v>
      </c>
      <c r="AS12" s="873">
        <v>0</v>
      </c>
      <c r="AT12" s="873">
        <v>0</v>
      </c>
      <c r="AU12" s="873">
        <v>0</v>
      </c>
      <c r="AV12" s="873">
        <v>0</v>
      </c>
      <c r="AW12" s="873">
        <v>0</v>
      </c>
      <c r="AX12" s="873">
        <v>0</v>
      </c>
      <c r="AY12" s="873">
        <v>0</v>
      </c>
      <c r="AZ12" s="873">
        <v>0</v>
      </c>
      <c r="BA12" s="873">
        <v>0</v>
      </c>
      <c r="BB12" s="873">
        <v>0</v>
      </c>
      <c r="BC12" s="873">
        <v>0</v>
      </c>
      <c r="BD12" s="873">
        <v>0</v>
      </c>
      <c r="BE12" s="873">
        <v>0</v>
      </c>
      <c r="BF12" s="873">
        <v>0</v>
      </c>
      <c r="BG12" s="873">
        <v>0</v>
      </c>
      <c r="BH12" s="873">
        <v>0</v>
      </c>
      <c r="BI12" s="873">
        <v>0</v>
      </c>
      <c r="BJ12" s="873">
        <v>1378467</v>
      </c>
      <c r="BK12" s="873">
        <v>1700109</v>
      </c>
      <c r="BL12" s="873">
        <v>0</v>
      </c>
      <c r="BM12" s="873">
        <v>0</v>
      </c>
      <c r="BN12" s="873">
        <v>0</v>
      </c>
      <c r="BO12" s="873">
        <v>0</v>
      </c>
      <c r="BP12" s="873">
        <v>1306966</v>
      </c>
      <c r="BQ12" s="873">
        <v>1611925</v>
      </c>
      <c r="BR12" s="873">
        <v>0</v>
      </c>
      <c r="BS12" s="873">
        <v>71501</v>
      </c>
      <c r="BT12" s="873">
        <v>88184</v>
      </c>
      <c r="BU12" s="873">
        <v>0</v>
      </c>
      <c r="BV12" s="873">
        <v>1956</v>
      </c>
      <c r="BW12" s="873">
        <v>2413</v>
      </c>
      <c r="BX12" s="873">
        <v>0</v>
      </c>
      <c r="BY12" s="873">
        <v>5614</v>
      </c>
      <c r="BZ12" s="873">
        <v>6924</v>
      </c>
      <c r="CA12" s="873">
        <v>0</v>
      </c>
      <c r="CB12" s="873">
        <v>-3658</v>
      </c>
      <c r="CC12" s="873">
        <v>-4511</v>
      </c>
      <c r="CD12" s="873">
        <v>0</v>
      </c>
      <c r="CE12" s="873">
        <v>0</v>
      </c>
      <c r="CF12" s="873">
        <v>0</v>
      </c>
      <c r="CG12" s="873">
        <v>0</v>
      </c>
      <c r="CH12" s="873">
        <v>0</v>
      </c>
      <c r="CI12" s="873">
        <v>0</v>
      </c>
      <c r="CJ12" s="873">
        <v>0</v>
      </c>
      <c r="CK12" s="873">
        <v>40935.994989999999</v>
      </c>
      <c r="CL12" s="873">
        <v>50487.727149999999</v>
      </c>
      <c r="CM12" s="873">
        <v>0</v>
      </c>
      <c r="CN12" s="873">
        <v>0</v>
      </c>
      <c r="CO12" s="873">
        <v>0</v>
      </c>
      <c r="CP12" s="873">
        <v>0</v>
      </c>
      <c r="CQ12" s="873">
        <v>0</v>
      </c>
      <c r="CR12" s="873">
        <v>0</v>
      </c>
      <c r="CS12" s="873">
        <v>0</v>
      </c>
      <c r="CT12" s="873">
        <v>0</v>
      </c>
      <c r="CU12" s="873">
        <v>0</v>
      </c>
      <c r="CV12" s="873">
        <v>0</v>
      </c>
      <c r="CW12" s="873">
        <v>0</v>
      </c>
      <c r="CX12" s="873">
        <v>0</v>
      </c>
      <c r="CY12" s="873">
        <v>0</v>
      </c>
      <c r="CZ12" s="873">
        <v>0</v>
      </c>
      <c r="DA12" s="873">
        <v>0</v>
      </c>
      <c r="DB12" s="873">
        <v>0</v>
      </c>
      <c r="DC12" s="873">
        <v>0</v>
      </c>
      <c r="DD12" s="873">
        <v>0</v>
      </c>
      <c r="DE12" s="873">
        <v>0</v>
      </c>
      <c r="DF12" s="873">
        <v>0</v>
      </c>
      <c r="DG12" s="873">
        <v>0</v>
      </c>
      <c r="DH12" s="873">
        <v>0</v>
      </c>
      <c r="DI12" s="873">
        <v>0</v>
      </c>
      <c r="DJ12" s="873">
        <v>0</v>
      </c>
      <c r="DK12" s="873">
        <v>0</v>
      </c>
      <c r="DL12" s="873">
        <v>0</v>
      </c>
      <c r="DM12" s="873">
        <v>0</v>
      </c>
      <c r="DN12" s="873">
        <v>0</v>
      </c>
      <c r="DO12" s="873">
        <v>0</v>
      </c>
      <c r="DP12" s="873">
        <v>0</v>
      </c>
      <c r="DQ12" s="873">
        <v>0</v>
      </c>
      <c r="DR12" s="873">
        <v>5358</v>
      </c>
      <c r="DS12" s="873">
        <v>6608</v>
      </c>
      <c r="DT12" s="873">
        <v>0</v>
      </c>
      <c r="DU12" s="873">
        <v>6126</v>
      </c>
      <c r="DV12" s="873">
        <v>7555</v>
      </c>
      <c r="DW12" s="873">
        <v>0</v>
      </c>
      <c r="DX12" s="873">
        <v>-768</v>
      </c>
      <c r="DY12" s="873">
        <v>-947</v>
      </c>
      <c r="DZ12" s="873">
        <v>0</v>
      </c>
      <c r="EA12" s="873">
        <v>3961</v>
      </c>
      <c r="EB12" s="873">
        <v>4886</v>
      </c>
      <c r="EC12" s="873">
        <v>0</v>
      </c>
      <c r="ED12" s="873">
        <v>0</v>
      </c>
      <c r="EE12" s="873">
        <v>0</v>
      </c>
      <c r="EF12" s="873">
        <v>0</v>
      </c>
      <c r="EG12" s="873">
        <v>4681</v>
      </c>
      <c r="EH12" s="873">
        <v>5772</v>
      </c>
      <c r="EI12" s="873">
        <v>0</v>
      </c>
      <c r="EJ12" s="873">
        <v>-720</v>
      </c>
      <c r="EK12" s="873">
        <v>-886</v>
      </c>
      <c r="EL12" s="873">
        <v>0</v>
      </c>
      <c r="EM12" s="873">
        <v>1007</v>
      </c>
      <c r="EN12" s="873">
        <v>1242</v>
      </c>
      <c r="EO12" s="873">
        <v>0</v>
      </c>
      <c r="EP12" s="873">
        <v>0</v>
      </c>
      <c r="EQ12" s="873">
        <v>0</v>
      </c>
      <c r="ER12" s="873">
        <v>0</v>
      </c>
      <c r="ES12" s="873">
        <v>0</v>
      </c>
      <c r="ET12" s="873">
        <v>0</v>
      </c>
      <c r="EU12" s="873">
        <v>0</v>
      </c>
      <c r="EV12" s="873">
        <v>0</v>
      </c>
      <c r="EW12" s="873">
        <v>0</v>
      </c>
      <c r="EX12" s="873">
        <v>0</v>
      </c>
      <c r="EY12" s="873">
        <v>6371240</v>
      </c>
      <c r="EZ12" s="873">
        <v>7857863</v>
      </c>
      <c r="FA12" s="873">
        <v>0</v>
      </c>
      <c r="FB12" s="873">
        <v>387557</v>
      </c>
      <c r="FC12" s="873">
        <v>477987</v>
      </c>
      <c r="FD12" s="873">
        <v>0</v>
      </c>
      <c r="FE12" s="873">
        <v>18984801</v>
      </c>
      <c r="FF12" s="873">
        <v>0</v>
      </c>
      <c r="FG12" s="873">
        <v>0</v>
      </c>
      <c r="FH12" s="873">
        <v>-13001118</v>
      </c>
      <c r="FI12" s="873">
        <v>7379876</v>
      </c>
      <c r="FJ12" s="873">
        <v>0</v>
      </c>
      <c r="FK12" s="873">
        <v>114135</v>
      </c>
      <c r="FL12" s="873">
        <v>140766</v>
      </c>
      <c r="FM12" s="873">
        <v>0</v>
      </c>
      <c r="FN12" s="873">
        <v>335662</v>
      </c>
      <c r="FO12" s="873">
        <v>0</v>
      </c>
      <c r="FP12" s="873">
        <v>0</v>
      </c>
      <c r="FQ12" s="873">
        <v>-221527</v>
      </c>
      <c r="FR12" s="873">
        <v>140766</v>
      </c>
      <c r="FS12" s="873">
        <v>0</v>
      </c>
      <c r="FT12" s="873">
        <v>436325</v>
      </c>
      <c r="FU12" s="873">
        <v>538134</v>
      </c>
      <c r="FV12" s="873">
        <v>0</v>
      </c>
      <c r="FW12" s="873">
        <v>777261</v>
      </c>
      <c r="FX12" s="873">
        <v>958621</v>
      </c>
      <c r="FY12" s="873">
        <v>0</v>
      </c>
      <c r="FZ12" s="873">
        <v>-340936</v>
      </c>
      <c r="GA12" s="873">
        <v>-420487</v>
      </c>
      <c r="GB12" s="873">
        <v>0</v>
      </c>
      <c r="GC12" s="873">
        <v>0</v>
      </c>
      <c r="GD12" s="873">
        <v>0</v>
      </c>
      <c r="GE12" s="873">
        <v>0</v>
      </c>
      <c r="GF12" s="873">
        <v>0</v>
      </c>
      <c r="GG12" s="873">
        <v>0</v>
      </c>
      <c r="GH12" s="873">
        <v>0</v>
      </c>
      <c r="GI12" s="873">
        <v>0</v>
      </c>
      <c r="GJ12" s="873">
        <v>0</v>
      </c>
      <c r="GK12" s="873">
        <v>0</v>
      </c>
      <c r="GL12" s="873">
        <v>8353385</v>
      </c>
      <c r="GM12" s="873">
        <v>10302509</v>
      </c>
      <c r="GN12" s="873">
        <v>0</v>
      </c>
      <c r="GO12" s="873">
        <v>-13455283</v>
      </c>
      <c r="GP12" s="873">
        <v>7233725</v>
      </c>
      <c r="GQ12" s="873">
        <v>0</v>
      </c>
      <c r="GR12" s="873" t="s">
        <v>697</v>
      </c>
      <c r="GS12" s="873" t="s">
        <v>680</v>
      </c>
      <c r="GT12" s="873" t="s">
        <v>1908</v>
      </c>
      <c r="GU12" s="873" t="s">
        <v>2732</v>
      </c>
      <c r="GV12" s="873" t="s">
        <v>2749</v>
      </c>
    </row>
    <row r="13" spans="1:204" x14ac:dyDescent="0.2">
      <c r="A13" s="873" t="s">
        <v>3070</v>
      </c>
      <c r="B13" s="873" t="s">
        <v>97</v>
      </c>
      <c r="C13" s="873" t="s">
        <v>96</v>
      </c>
      <c r="D13" s="873">
        <v>64173</v>
      </c>
      <c r="E13" s="873">
        <v>-1857824</v>
      </c>
      <c r="F13" s="873">
        <v>-1793651</v>
      </c>
      <c r="G13" s="873">
        <v>802958</v>
      </c>
      <c r="H13" s="873">
        <v>-473345</v>
      </c>
      <c r="I13" s="873">
        <v>329613</v>
      </c>
      <c r="J13" s="873">
        <v>-738785</v>
      </c>
      <c r="K13" s="873">
        <v>-1384479</v>
      </c>
      <c r="L13" s="873">
        <v>-2123264</v>
      </c>
      <c r="M13" s="898">
        <v>0.33</v>
      </c>
      <c r="N13" s="898">
        <v>0.3</v>
      </c>
      <c r="O13" s="898">
        <v>0.37</v>
      </c>
      <c r="P13" s="898">
        <v>0</v>
      </c>
      <c r="Q13" s="873">
        <v>395432</v>
      </c>
      <c r="R13" s="873">
        <v>395432</v>
      </c>
      <c r="S13" s="873">
        <v>0</v>
      </c>
      <c r="T13" s="873">
        <v>0</v>
      </c>
      <c r="U13" s="873">
        <v>0</v>
      </c>
      <c r="V13" s="873">
        <v>0</v>
      </c>
      <c r="W13" s="873">
        <v>0</v>
      </c>
      <c r="X13" s="873">
        <v>0</v>
      </c>
      <c r="Y13" s="873">
        <v>0</v>
      </c>
      <c r="Z13" s="873">
        <v>0</v>
      </c>
      <c r="AA13" s="873">
        <v>0</v>
      </c>
      <c r="AB13" s="873">
        <v>0</v>
      </c>
      <c r="AC13" s="873">
        <v>0</v>
      </c>
      <c r="AD13" s="873">
        <v>0</v>
      </c>
      <c r="AE13" s="873">
        <v>0</v>
      </c>
      <c r="AF13" s="873">
        <v>0</v>
      </c>
      <c r="AG13" s="873">
        <v>0</v>
      </c>
      <c r="AH13" s="873">
        <v>0</v>
      </c>
      <c r="AI13" s="873">
        <v>0</v>
      </c>
      <c r="AJ13" s="873">
        <v>0</v>
      </c>
      <c r="AK13" s="873">
        <v>0</v>
      </c>
      <c r="AL13" s="873">
        <v>0</v>
      </c>
      <c r="AM13" s="873">
        <v>0</v>
      </c>
      <c r="AN13" s="873">
        <v>0</v>
      </c>
      <c r="AO13" s="873">
        <v>0</v>
      </c>
      <c r="AP13" s="873">
        <v>0</v>
      </c>
      <c r="AQ13" s="873">
        <v>0</v>
      </c>
      <c r="AR13" s="873">
        <v>0</v>
      </c>
      <c r="AS13" s="873">
        <v>0</v>
      </c>
      <c r="AT13" s="873">
        <v>0</v>
      </c>
      <c r="AU13" s="873">
        <v>0</v>
      </c>
      <c r="AV13" s="873">
        <v>0</v>
      </c>
      <c r="AW13" s="873">
        <v>0</v>
      </c>
      <c r="AX13" s="873">
        <v>0</v>
      </c>
      <c r="AY13" s="873">
        <v>0</v>
      </c>
      <c r="AZ13" s="873">
        <v>0</v>
      </c>
      <c r="BA13" s="873">
        <v>0</v>
      </c>
      <c r="BB13" s="873">
        <v>0</v>
      </c>
      <c r="BC13" s="873">
        <v>0</v>
      </c>
      <c r="BD13" s="873">
        <v>0</v>
      </c>
      <c r="BE13" s="873">
        <v>0</v>
      </c>
      <c r="BF13" s="873">
        <v>0</v>
      </c>
      <c r="BG13" s="873">
        <v>0</v>
      </c>
      <c r="BH13" s="873">
        <v>0</v>
      </c>
      <c r="BI13" s="873">
        <v>0</v>
      </c>
      <c r="BJ13" s="873">
        <v>2293589</v>
      </c>
      <c r="BK13" s="873">
        <v>2822114</v>
      </c>
      <c r="BL13" s="873">
        <v>0</v>
      </c>
      <c r="BM13" s="873">
        <v>149838</v>
      </c>
      <c r="BN13" s="873">
        <v>178159</v>
      </c>
      <c r="BO13" s="873">
        <v>0</v>
      </c>
      <c r="BP13" s="873">
        <v>2150070</v>
      </c>
      <c r="BQ13" s="873">
        <v>2639509</v>
      </c>
      <c r="BR13" s="873">
        <v>0</v>
      </c>
      <c r="BS13" s="873">
        <v>293357</v>
      </c>
      <c r="BT13" s="873">
        <v>360764</v>
      </c>
      <c r="BU13" s="873">
        <v>0</v>
      </c>
      <c r="BV13" s="873">
        <v>0</v>
      </c>
      <c r="BW13" s="873">
        <v>0</v>
      </c>
      <c r="BX13" s="873">
        <v>0</v>
      </c>
      <c r="BY13" s="873">
        <v>0</v>
      </c>
      <c r="BZ13" s="873">
        <v>0</v>
      </c>
      <c r="CA13" s="873">
        <v>0</v>
      </c>
      <c r="CB13" s="873">
        <v>0</v>
      </c>
      <c r="CC13" s="873">
        <v>0</v>
      </c>
      <c r="CD13" s="873">
        <v>0</v>
      </c>
      <c r="CE13" s="873">
        <v>0</v>
      </c>
      <c r="CF13" s="873">
        <v>0</v>
      </c>
      <c r="CG13" s="873">
        <v>0</v>
      </c>
      <c r="CH13" s="873">
        <v>0</v>
      </c>
      <c r="CI13" s="873">
        <v>0</v>
      </c>
      <c r="CJ13" s="873">
        <v>0</v>
      </c>
      <c r="CK13" s="873">
        <v>-2635.6671339999998</v>
      </c>
      <c r="CL13" s="873">
        <v>-3250.6561320000001</v>
      </c>
      <c r="CM13" s="873">
        <v>0</v>
      </c>
      <c r="CN13" s="873">
        <v>0</v>
      </c>
      <c r="CO13" s="873">
        <v>0</v>
      </c>
      <c r="CP13" s="873">
        <v>0</v>
      </c>
      <c r="CQ13" s="873">
        <v>0</v>
      </c>
      <c r="CR13" s="873">
        <v>0</v>
      </c>
      <c r="CS13" s="873">
        <v>0</v>
      </c>
      <c r="CT13" s="873">
        <v>0</v>
      </c>
      <c r="CU13" s="873">
        <v>0</v>
      </c>
      <c r="CV13" s="873">
        <v>0</v>
      </c>
      <c r="CW13" s="873">
        <v>-23</v>
      </c>
      <c r="CX13" s="873">
        <v>-28</v>
      </c>
      <c r="CY13" s="873">
        <v>0</v>
      </c>
      <c r="CZ13" s="873">
        <v>0</v>
      </c>
      <c r="DA13" s="873">
        <v>0</v>
      </c>
      <c r="DB13" s="873">
        <v>0</v>
      </c>
      <c r="DC13" s="873">
        <v>0</v>
      </c>
      <c r="DD13" s="873">
        <v>0</v>
      </c>
      <c r="DE13" s="873">
        <v>0</v>
      </c>
      <c r="DF13" s="873">
        <v>0</v>
      </c>
      <c r="DG13" s="873">
        <v>0</v>
      </c>
      <c r="DH13" s="873">
        <v>0</v>
      </c>
      <c r="DI13" s="873">
        <v>0</v>
      </c>
      <c r="DJ13" s="873">
        <v>0</v>
      </c>
      <c r="DK13" s="873">
        <v>0</v>
      </c>
      <c r="DL13" s="873">
        <v>0</v>
      </c>
      <c r="DM13" s="873">
        <v>0</v>
      </c>
      <c r="DN13" s="873">
        <v>0</v>
      </c>
      <c r="DO13" s="873">
        <v>0</v>
      </c>
      <c r="DP13" s="873">
        <v>0</v>
      </c>
      <c r="DQ13" s="873">
        <v>0</v>
      </c>
      <c r="DR13" s="873">
        <v>36248</v>
      </c>
      <c r="DS13" s="873">
        <v>44706</v>
      </c>
      <c r="DT13" s="873">
        <v>0</v>
      </c>
      <c r="DU13" s="873">
        <v>41535</v>
      </c>
      <c r="DV13" s="873">
        <v>51227</v>
      </c>
      <c r="DW13" s="873">
        <v>0</v>
      </c>
      <c r="DX13" s="873">
        <v>-5287</v>
      </c>
      <c r="DY13" s="873">
        <v>-6521</v>
      </c>
      <c r="DZ13" s="873">
        <v>0</v>
      </c>
      <c r="EA13" s="873">
        <v>8330</v>
      </c>
      <c r="EB13" s="873">
        <v>10274</v>
      </c>
      <c r="EC13" s="873">
        <v>0</v>
      </c>
      <c r="ED13" s="873">
        <v>2783</v>
      </c>
      <c r="EE13" s="873">
        <v>3433</v>
      </c>
      <c r="EF13" s="873">
        <v>0</v>
      </c>
      <c r="EG13" s="873">
        <v>12335</v>
      </c>
      <c r="EH13" s="873">
        <v>15214</v>
      </c>
      <c r="EI13" s="873">
        <v>0</v>
      </c>
      <c r="EJ13" s="873">
        <v>-1222</v>
      </c>
      <c r="EK13" s="873">
        <v>-1508</v>
      </c>
      <c r="EL13" s="873">
        <v>0</v>
      </c>
      <c r="EM13" s="873">
        <v>-624</v>
      </c>
      <c r="EN13" s="873">
        <v>-770</v>
      </c>
      <c r="EO13" s="873">
        <v>0</v>
      </c>
      <c r="EP13" s="873">
        <v>0</v>
      </c>
      <c r="EQ13" s="873">
        <v>0</v>
      </c>
      <c r="ER13" s="873">
        <v>0</v>
      </c>
      <c r="ES13" s="873">
        <v>0</v>
      </c>
      <c r="ET13" s="873">
        <v>0</v>
      </c>
      <c r="EU13" s="873">
        <v>0</v>
      </c>
      <c r="EV13" s="873">
        <v>0</v>
      </c>
      <c r="EW13" s="873">
        <v>0</v>
      </c>
      <c r="EX13" s="873">
        <v>0</v>
      </c>
      <c r="EY13" s="873">
        <v>32878828</v>
      </c>
      <c r="EZ13" s="873">
        <v>23954462</v>
      </c>
      <c r="FA13" s="873">
        <v>0</v>
      </c>
      <c r="FB13" s="873">
        <v>2096964</v>
      </c>
      <c r="FC13" s="873">
        <v>2509608</v>
      </c>
      <c r="FD13" s="873">
        <v>0</v>
      </c>
      <c r="FE13" s="873">
        <v>77070637</v>
      </c>
      <c r="FF13" s="873">
        <v>0</v>
      </c>
      <c r="FG13" s="873">
        <v>0</v>
      </c>
      <c r="FH13" s="873">
        <v>-46288773</v>
      </c>
      <c r="FI13" s="873">
        <v>21444854</v>
      </c>
      <c r="FJ13" s="873">
        <v>0</v>
      </c>
      <c r="FK13" s="873">
        <v>283052</v>
      </c>
      <c r="FL13" s="873">
        <v>349098</v>
      </c>
      <c r="FM13" s="873">
        <v>0</v>
      </c>
      <c r="FN13" s="873">
        <v>906699</v>
      </c>
      <c r="FO13" s="873">
        <v>0</v>
      </c>
      <c r="FP13" s="873">
        <v>0</v>
      </c>
      <c r="FQ13" s="873">
        <v>-623647</v>
      </c>
      <c r="FR13" s="873">
        <v>349098</v>
      </c>
      <c r="FS13" s="873">
        <v>0</v>
      </c>
      <c r="FT13" s="873">
        <v>16504</v>
      </c>
      <c r="FU13" s="873">
        <v>20355</v>
      </c>
      <c r="FV13" s="873">
        <v>0</v>
      </c>
      <c r="FW13" s="873">
        <v>1320863</v>
      </c>
      <c r="FX13" s="873">
        <v>1629065</v>
      </c>
      <c r="FY13" s="873">
        <v>0</v>
      </c>
      <c r="FZ13" s="873">
        <v>-1304359</v>
      </c>
      <c r="GA13" s="873">
        <v>-1608710</v>
      </c>
      <c r="GB13" s="873">
        <v>0</v>
      </c>
      <c r="GC13" s="873">
        <v>0</v>
      </c>
      <c r="GD13" s="873">
        <v>0</v>
      </c>
      <c r="GE13" s="873">
        <v>0</v>
      </c>
      <c r="GF13" s="873">
        <v>0</v>
      </c>
      <c r="GG13" s="873">
        <v>0</v>
      </c>
      <c r="GH13" s="873">
        <v>0</v>
      </c>
      <c r="GI13" s="873">
        <v>0</v>
      </c>
      <c r="GJ13" s="873">
        <v>0</v>
      </c>
      <c r="GK13" s="873">
        <v>0</v>
      </c>
      <c r="GL13" s="873">
        <v>35665889</v>
      </c>
      <c r="GM13" s="873">
        <v>27378552</v>
      </c>
      <c r="GN13" s="873">
        <v>0</v>
      </c>
      <c r="GO13" s="873">
        <v>-47933214</v>
      </c>
      <c r="GP13" s="873">
        <v>20533928</v>
      </c>
      <c r="GQ13" s="873">
        <v>0</v>
      </c>
      <c r="GR13" s="873" t="s">
        <v>697</v>
      </c>
      <c r="GS13" s="873" t="s">
        <v>680</v>
      </c>
      <c r="GT13" s="873" t="s">
        <v>1908</v>
      </c>
      <c r="GU13" s="873" t="s">
        <v>2732</v>
      </c>
      <c r="GV13" s="873" t="s">
        <v>2750</v>
      </c>
    </row>
    <row r="14" spans="1:204" x14ac:dyDescent="0.2">
      <c r="A14" s="873" t="s">
        <v>3069</v>
      </c>
      <c r="B14" s="873" t="s">
        <v>99</v>
      </c>
      <c r="C14" s="873" t="s">
        <v>98</v>
      </c>
      <c r="D14" s="873">
        <v>-1367323</v>
      </c>
      <c r="E14" s="873">
        <v>-8666</v>
      </c>
      <c r="F14" s="873">
        <v>-1375989</v>
      </c>
      <c r="G14" s="873">
        <v>-897942</v>
      </c>
      <c r="H14" s="873">
        <v>0</v>
      </c>
      <c r="I14" s="873">
        <v>-897942</v>
      </c>
      <c r="J14" s="873">
        <v>-469381</v>
      </c>
      <c r="K14" s="873">
        <v>-8666</v>
      </c>
      <c r="L14" s="873">
        <v>-478047</v>
      </c>
      <c r="M14" s="898">
        <v>0.5</v>
      </c>
      <c r="N14" s="898">
        <v>0.49</v>
      </c>
      <c r="O14" s="898">
        <v>0</v>
      </c>
      <c r="P14" s="898">
        <v>0.01</v>
      </c>
      <c r="Q14" s="873">
        <v>314763</v>
      </c>
      <c r="R14" s="873">
        <v>314763</v>
      </c>
      <c r="S14" s="873">
        <v>0</v>
      </c>
      <c r="T14" s="873">
        <v>543470</v>
      </c>
      <c r="U14" s="873">
        <v>681366</v>
      </c>
      <c r="V14" s="873">
        <v>-137896</v>
      </c>
      <c r="W14" s="873">
        <v>50176</v>
      </c>
      <c r="X14" s="873">
        <v>0</v>
      </c>
      <c r="Y14" s="873">
        <v>50176</v>
      </c>
      <c r="Z14" s="873">
        <v>0</v>
      </c>
      <c r="AA14" s="873">
        <v>0</v>
      </c>
      <c r="AB14" s="873">
        <v>0</v>
      </c>
      <c r="AC14" s="873">
        <v>0</v>
      </c>
      <c r="AD14" s="873">
        <v>0</v>
      </c>
      <c r="AE14" s="873">
        <v>0</v>
      </c>
      <c r="AF14" s="873">
        <v>0</v>
      </c>
      <c r="AG14" s="873">
        <v>0</v>
      </c>
      <c r="AH14" s="873">
        <v>0</v>
      </c>
      <c r="AI14" s="873">
        <v>0</v>
      </c>
      <c r="AJ14" s="873">
        <v>0</v>
      </c>
      <c r="AK14" s="873">
        <v>0</v>
      </c>
      <c r="AL14" s="873">
        <v>134489</v>
      </c>
      <c r="AM14" s="873">
        <v>134489</v>
      </c>
      <c r="AN14" s="873">
        <v>0</v>
      </c>
      <c r="AO14" s="873">
        <v>0</v>
      </c>
      <c r="AP14" s="873">
        <v>129306</v>
      </c>
      <c r="AQ14" s="873">
        <v>129306</v>
      </c>
      <c r="AR14" s="873">
        <v>0</v>
      </c>
      <c r="AS14" s="873">
        <v>0</v>
      </c>
      <c r="AT14" s="873">
        <v>5183</v>
      </c>
      <c r="AU14" s="873">
        <v>5183</v>
      </c>
      <c r="AV14" s="873">
        <v>0</v>
      </c>
      <c r="AW14" s="873">
        <v>0</v>
      </c>
      <c r="AX14" s="873">
        <v>0</v>
      </c>
      <c r="AY14" s="873">
        <v>0</v>
      </c>
      <c r="AZ14" s="873">
        <v>0</v>
      </c>
      <c r="BA14" s="873">
        <v>0</v>
      </c>
      <c r="BB14" s="873">
        <v>0</v>
      </c>
      <c r="BC14" s="873">
        <v>0</v>
      </c>
      <c r="BD14" s="873">
        <v>0</v>
      </c>
      <c r="BE14" s="873">
        <v>0</v>
      </c>
      <c r="BF14" s="873">
        <v>0</v>
      </c>
      <c r="BG14" s="873">
        <v>0</v>
      </c>
      <c r="BH14" s="873">
        <v>0</v>
      </c>
      <c r="BI14" s="873">
        <v>0</v>
      </c>
      <c r="BJ14" s="873">
        <v>3104252</v>
      </c>
      <c r="BK14" s="873">
        <v>0</v>
      </c>
      <c r="BL14" s="873">
        <v>63352</v>
      </c>
      <c r="BM14" s="873">
        <v>127379</v>
      </c>
      <c r="BN14" s="873">
        <v>0</v>
      </c>
      <c r="BO14" s="873">
        <v>2525</v>
      </c>
      <c r="BP14" s="873">
        <v>2834391</v>
      </c>
      <c r="BQ14" s="873">
        <v>0</v>
      </c>
      <c r="BR14" s="873">
        <v>57770</v>
      </c>
      <c r="BS14" s="873">
        <v>397240</v>
      </c>
      <c r="BT14" s="873">
        <v>0</v>
      </c>
      <c r="BU14" s="873">
        <v>8107</v>
      </c>
      <c r="BV14" s="873">
        <v>6639</v>
      </c>
      <c r="BW14" s="873">
        <v>0</v>
      </c>
      <c r="BX14" s="873">
        <v>135</v>
      </c>
      <c r="BY14" s="873">
        <v>0</v>
      </c>
      <c r="BZ14" s="873">
        <v>0</v>
      </c>
      <c r="CA14" s="873">
        <v>0</v>
      </c>
      <c r="CB14" s="873">
        <v>6639</v>
      </c>
      <c r="CC14" s="873">
        <v>0</v>
      </c>
      <c r="CD14" s="873">
        <v>135</v>
      </c>
      <c r="CE14" s="873">
        <v>0</v>
      </c>
      <c r="CF14" s="873">
        <v>0</v>
      </c>
      <c r="CG14" s="873">
        <v>0</v>
      </c>
      <c r="CH14" s="873">
        <v>0</v>
      </c>
      <c r="CI14" s="873">
        <v>0</v>
      </c>
      <c r="CJ14" s="873">
        <v>0</v>
      </c>
      <c r="CK14" s="873">
        <v>0</v>
      </c>
      <c r="CL14" s="873">
        <v>0</v>
      </c>
      <c r="CM14" s="873">
        <v>0</v>
      </c>
      <c r="CN14" s="873">
        <v>0</v>
      </c>
      <c r="CO14" s="873">
        <v>0</v>
      </c>
      <c r="CP14" s="873">
        <v>0</v>
      </c>
      <c r="CQ14" s="873">
        <v>0</v>
      </c>
      <c r="CR14" s="873">
        <v>0</v>
      </c>
      <c r="CS14" s="873">
        <v>0</v>
      </c>
      <c r="CT14" s="873">
        <v>0</v>
      </c>
      <c r="CU14" s="873">
        <v>0</v>
      </c>
      <c r="CV14" s="873">
        <v>0</v>
      </c>
      <c r="CW14" s="873">
        <v>0</v>
      </c>
      <c r="CX14" s="873">
        <v>0</v>
      </c>
      <c r="CY14" s="873">
        <v>0</v>
      </c>
      <c r="CZ14" s="873">
        <v>949</v>
      </c>
      <c r="DA14" s="873">
        <v>0</v>
      </c>
      <c r="DB14" s="873">
        <v>19</v>
      </c>
      <c r="DC14" s="873">
        <v>949</v>
      </c>
      <c r="DD14" s="873">
        <v>0</v>
      </c>
      <c r="DE14" s="873">
        <v>19</v>
      </c>
      <c r="DF14" s="873">
        <v>0</v>
      </c>
      <c r="DG14" s="873">
        <v>0</v>
      </c>
      <c r="DH14" s="873">
        <v>0</v>
      </c>
      <c r="DI14" s="873">
        <v>764</v>
      </c>
      <c r="DJ14" s="873">
        <v>0</v>
      </c>
      <c r="DK14" s="873">
        <v>16</v>
      </c>
      <c r="DL14" s="873">
        <v>1500</v>
      </c>
      <c r="DM14" s="873">
        <v>0</v>
      </c>
      <c r="DN14" s="873">
        <v>0</v>
      </c>
      <c r="DO14" s="873">
        <v>-736</v>
      </c>
      <c r="DP14" s="873">
        <v>0</v>
      </c>
      <c r="DQ14" s="873">
        <v>16</v>
      </c>
      <c r="DR14" s="873">
        <v>10663</v>
      </c>
      <c r="DS14" s="873">
        <v>0</v>
      </c>
      <c r="DT14" s="873">
        <v>218</v>
      </c>
      <c r="DU14" s="873">
        <v>11507</v>
      </c>
      <c r="DV14" s="873">
        <v>0</v>
      </c>
      <c r="DW14" s="873">
        <v>235</v>
      </c>
      <c r="DX14" s="873">
        <v>-844</v>
      </c>
      <c r="DY14" s="873">
        <v>0</v>
      </c>
      <c r="DZ14" s="873">
        <v>-17</v>
      </c>
      <c r="EA14" s="873">
        <v>3598</v>
      </c>
      <c r="EB14" s="873">
        <v>0</v>
      </c>
      <c r="EC14" s="873">
        <v>73</v>
      </c>
      <c r="ED14" s="873">
        <v>-562</v>
      </c>
      <c r="EE14" s="873">
        <v>0</v>
      </c>
      <c r="EF14" s="873">
        <v>-11</v>
      </c>
      <c r="EG14" s="873">
        <v>4024</v>
      </c>
      <c r="EH14" s="873">
        <v>0</v>
      </c>
      <c r="EI14" s="873">
        <v>82</v>
      </c>
      <c r="EJ14" s="873">
        <v>-988</v>
      </c>
      <c r="EK14" s="873">
        <v>0</v>
      </c>
      <c r="EL14" s="873">
        <v>-20</v>
      </c>
      <c r="EM14" s="873">
        <v>0</v>
      </c>
      <c r="EN14" s="873">
        <v>0</v>
      </c>
      <c r="EO14" s="873">
        <v>0</v>
      </c>
      <c r="EP14" s="873">
        <v>0</v>
      </c>
      <c r="EQ14" s="873">
        <v>0</v>
      </c>
      <c r="ER14" s="873">
        <v>0</v>
      </c>
      <c r="ES14" s="873">
        <v>0</v>
      </c>
      <c r="ET14" s="873">
        <v>0</v>
      </c>
      <c r="EU14" s="873">
        <v>0</v>
      </c>
      <c r="EV14" s="873">
        <v>0</v>
      </c>
      <c r="EW14" s="873">
        <v>0</v>
      </c>
      <c r="EX14" s="873">
        <v>0</v>
      </c>
      <c r="EY14" s="873">
        <v>10136249</v>
      </c>
      <c r="EZ14" s="873">
        <v>0</v>
      </c>
      <c r="FA14" s="873">
        <v>206468</v>
      </c>
      <c r="FB14" s="873">
        <v>543067</v>
      </c>
      <c r="FC14" s="873">
        <v>0</v>
      </c>
      <c r="FD14" s="873">
        <v>11083</v>
      </c>
      <c r="FE14" s="873">
        <v>18359101</v>
      </c>
      <c r="FF14" s="873">
        <v>0</v>
      </c>
      <c r="FG14" s="873">
        <v>0</v>
      </c>
      <c r="FH14" s="873">
        <v>-8765919</v>
      </c>
      <c r="FI14" s="873">
        <v>0</v>
      </c>
      <c r="FJ14" s="873">
        <v>195385</v>
      </c>
      <c r="FK14" s="873">
        <v>74757</v>
      </c>
      <c r="FL14" s="873">
        <v>0</v>
      </c>
      <c r="FM14" s="873">
        <v>1526</v>
      </c>
      <c r="FN14" s="873">
        <v>146687</v>
      </c>
      <c r="FO14" s="873">
        <v>0</v>
      </c>
      <c r="FP14" s="873">
        <v>0</v>
      </c>
      <c r="FQ14" s="873">
        <v>-71930</v>
      </c>
      <c r="FR14" s="873">
        <v>0</v>
      </c>
      <c r="FS14" s="873">
        <v>1526</v>
      </c>
      <c r="FT14" s="873">
        <v>624407</v>
      </c>
      <c r="FU14" s="873">
        <v>0</v>
      </c>
      <c r="FV14" s="873">
        <v>12257</v>
      </c>
      <c r="FW14" s="873">
        <v>978940</v>
      </c>
      <c r="FX14" s="873">
        <v>0</v>
      </c>
      <c r="FY14" s="873">
        <v>19274</v>
      </c>
      <c r="FZ14" s="873">
        <v>-354533</v>
      </c>
      <c r="GA14" s="873">
        <v>0</v>
      </c>
      <c r="GB14" s="873">
        <v>-7017</v>
      </c>
      <c r="GC14" s="873">
        <v>0</v>
      </c>
      <c r="GD14" s="873">
        <v>0</v>
      </c>
      <c r="GE14" s="873">
        <v>0</v>
      </c>
      <c r="GF14" s="873">
        <v>0</v>
      </c>
      <c r="GG14" s="873">
        <v>0</v>
      </c>
      <c r="GH14" s="873">
        <v>0</v>
      </c>
      <c r="GI14" s="873">
        <v>0</v>
      </c>
      <c r="GJ14" s="873">
        <v>0</v>
      </c>
      <c r="GK14" s="873">
        <v>0</v>
      </c>
      <c r="GL14" s="873">
        <v>14089095</v>
      </c>
      <c r="GM14" s="873">
        <v>0</v>
      </c>
      <c r="GN14" s="873">
        <v>286578</v>
      </c>
      <c r="GO14" s="873">
        <v>-8791071</v>
      </c>
      <c r="GP14" s="873">
        <v>0</v>
      </c>
      <c r="GQ14" s="873">
        <v>198115</v>
      </c>
      <c r="GR14" s="873" t="s">
        <v>690</v>
      </c>
      <c r="GS14" s="873" t="s">
        <v>732</v>
      </c>
      <c r="GT14" s="873" t="s">
        <v>1909</v>
      </c>
      <c r="GU14" s="873" t="s">
        <v>2739</v>
      </c>
      <c r="GV14" s="873" t="s">
        <v>2751</v>
      </c>
    </row>
    <row r="15" spans="1:204" x14ac:dyDescent="0.2">
      <c r="A15" s="873" t="s">
        <v>3069</v>
      </c>
      <c r="B15" s="873" t="s">
        <v>101</v>
      </c>
      <c r="C15" s="873" t="s">
        <v>100</v>
      </c>
      <c r="D15" s="873">
        <v>-703984</v>
      </c>
      <c r="E15" s="873">
        <v>0</v>
      </c>
      <c r="F15" s="873">
        <v>-703984</v>
      </c>
      <c r="G15" s="873">
        <v>-720016</v>
      </c>
      <c r="H15" s="873">
        <v>0</v>
      </c>
      <c r="I15" s="873">
        <v>-720016</v>
      </c>
      <c r="J15" s="873">
        <v>16032</v>
      </c>
      <c r="K15" s="873">
        <v>0</v>
      </c>
      <c r="L15" s="873">
        <v>16032</v>
      </c>
      <c r="M15" s="898">
        <v>0.5</v>
      </c>
      <c r="N15" s="898">
        <v>0.4</v>
      </c>
      <c r="O15" s="898">
        <v>0.1</v>
      </c>
      <c r="P15" s="898">
        <v>0</v>
      </c>
      <c r="Q15" s="873">
        <v>90352</v>
      </c>
      <c r="R15" s="873">
        <v>90352</v>
      </c>
      <c r="S15" s="873">
        <v>0</v>
      </c>
      <c r="T15" s="873">
        <v>0</v>
      </c>
      <c r="U15" s="873">
        <v>0</v>
      </c>
      <c r="V15" s="873">
        <v>0</v>
      </c>
      <c r="W15" s="873">
        <v>163082</v>
      </c>
      <c r="X15" s="873">
        <v>0</v>
      </c>
      <c r="Y15" s="873">
        <v>162485</v>
      </c>
      <c r="Z15" s="873">
        <v>0</v>
      </c>
      <c r="AA15" s="873">
        <v>597</v>
      </c>
      <c r="AB15" s="873">
        <v>0</v>
      </c>
      <c r="AC15" s="873">
        <v>0</v>
      </c>
      <c r="AD15" s="873">
        <v>0</v>
      </c>
      <c r="AE15" s="873">
        <v>0</v>
      </c>
      <c r="AF15" s="873">
        <v>0</v>
      </c>
      <c r="AG15" s="873">
        <v>0</v>
      </c>
      <c r="AH15" s="873">
        <v>0</v>
      </c>
      <c r="AI15" s="873">
        <v>0</v>
      </c>
      <c r="AJ15" s="873">
        <v>0</v>
      </c>
      <c r="AK15" s="873">
        <v>0</v>
      </c>
      <c r="AL15" s="873">
        <v>0</v>
      </c>
      <c r="AM15" s="873">
        <v>0</v>
      </c>
      <c r="AN15" s="873">
        <v>0</v>
      </c>
      <c r="AO15" s="873">
        <v>0</v>
      </c>
      <c r="AP15" s="873">
        <v>0</v>
      </c>
      <c r="AQ15" s="873">
        <v>0</v>
      </c>
      <c r="AR15" s="873">
        <v>0</v>
      </c>
      <c r="AS15" s="873">
        <v>0</v>
      </c>
      <c r="AT15" s="873">
        <v>0</v>
      </c>
      <c r="AU15" s="873">
        <v>0</v>
      </c>
      <c r="AV15" s="873">
        <v>0</v>
      </c>
      <c r="AW15" s="873">
        <v>0</v>
      </c>
      <c r="AX15" s="873">
        <v>0</v>
      </c>
      <c r="AY15" s="873">
        <v>0</v>
      </c>
      <c r="AZ15" s="873">
        <v>0</v>
      </c>
      <c r="BA15" s="873">
        <v>0</v>
      </c>
      <c r="BB15" s="873">
        <v>0</v>
      </c>
      <c r="BC15" s="873">
        <v>0</v>
      </c>
      <c r="BD15" s="873">
        <v>0</v>
      </c>
      <c r="BE15" s="873">
        <v>0</v>
      </c>
      <c r="BF15" s="873">
        <v>0</v>
      </c>
      <c r="BG15" s="873">
        <v>0</v>
      </c>
      <c r="BH15" s="873">
        <v>0</v>
      </c>
      <c r="BI15" s="873">
        <v>0</v>
      </c>
      <c r="BJ15" s="873">
        <v>677608</v>
      </c>
      <c r="BK15" s="873">
        <v>169402</v>
      </c>
      <c r="BL15" s="873">
        <v>0</v>
      </c>
      <c r="BM15" s="873">
        <v>34692</v>
      </c>
      <c r="BN15" s="873">
        <v>8673</v>
      </c>
      <c r="BO15" s="873">
        <v>0</v>
      </c>
      <c r="BP15" s="873">
        <v>668226</v>
      </c>
      <c r="BQ15" s="873">
        <v>167057</v>
      </c>
      <c r="BR15" s="873">
        <v>0</v>
      </c>
      <c r="BS15" s="873">
        <v>44074</v>
      </c>
      <c r="BT15" s="873">
        <v>11018</v>
      </c>
      <c r="BU15" s="873">
        <v>0</v>
      </c>
      <c r="BV15" s="873">
        <v>1965</v>
      </c>
      <c r="BW15" s="873">
        <v>491</v>
      </c>
      <c r="BX15" s="873">
        <v>0</v>
      </c>
      <c r="BY15" s="873">
        <v>0</v>
      </c>
      <c r="BZ15" s="873">
        <v>0</v>
      </c>
      <c r="CA15" s="873">
        <v>0</v>
      </c>
      <c r="CB15" s="873">
        <v>1965</v>
      </c>
      <c r="CC15" s="873">
        <v>491</v>
      </c>
      <c r="CD15" s="873">
        <v>0</v>
      </c>
      <c r="CE15" s="873">
        <v>0</v>
      </c>
      <c r="CF15" s="873">
        <v>0</v>
      </c>
      <c r="CG15" s="873">
        <v>0</v>
      </c>
      <c r="CH15" s="873">
        <v>0</v>
      </c>
      <c r="CI15" s="873">
        <v>0</v>
      </c>
      <c r="CJ15" s="873">
        <v>0</v>
      </c>
      <c r="CK15" s="873">
        <v>0</v>
      </c>
      <c r="CL15" s="873">
        <v>0</v>
      </c>
      <c r="CM15" s="873">
        <v>0</v>
      </c>
      <c r="CN15" s="873">
        <v>0</v>
      </c>
      <c r="CO15" s="873">
        <v>0</v>
      </c>
      <c r="CP15" s="873">
        <v>0</v>
      </c>
      <c r="CQ15" s="873">
        <v>0</v>
      </c>
      <c r="CR15" s="873">
        <v>0</v>
      </c>
      <c r="CS15" s="873">
        <v>0</v>
      </c>
      <c r="CT15" s="873">
        <v>0</v>
      </c>
      <c r="CU15" s="873">
        <v>0</v>
      </c>
      <c r="CV15" s="873">
        <v>0</v>
      </c>
      <c r="CW15" s="873">
        <v>0</v>
      </c>
      <c r="CX15" s="873">
        <v>0</v>
      </c>
      <c r="CY15" s="873">
        <v>0</v>
      </c>
      <c r="CZ15" s="873">
        <v>0</v>
      </c>
      <c r="DA15" s="873">
        <v>0</v>
      </c>
      <c r="DB15" s="873">
        <v>0</v>
      </c>
      <c r="DC15" s="873">
        <v>0</v>
      </c>
      <c r="DD15" s="873">
        <v>0</v>
      </c>
      <c r="DE15" s="873">
        <v>0</v>
      </c>
      <c r="DF15" s="873">
        <v>0</v>
      </c>
      <c r="DG15" s="873">
        <v>0</v>
      </c>
      <c r="DH15" s="873">
        <v>0</v>
      </c>
      <c r="DI15" s="873">
        <v>275</v>
      </c>
      <c r="DJ15" s="873">
        <v>69</v>
      </c>
      <c r="DK15" s="873">
        <v>0</v>
      </c>
      <c r="DL15" s="873">
        <v>1500</v>
      </c>
      <c r="DM15" s="873">
        <v>0</v>
      </c>
      <c r="DN15" s="873">
        <v>0</v>
      </c>
      <c r="DO15" s="873">
        <v>-1225</v>
      </c>
      <c r="DP15" s="873">
        <v>69</v>
      </c>
      <c r="DQ15" s="873">
        <v>0</v>
      </c>
      <c r="DR15" s="873">
        <v>1265</v>
      </c>
      <c r="DS15" s="873">
        <v>316</v>
      </c>
      <c r="DT15" s="873">
        <v>0</v>
      </c>
      <c r="DU15" s="873">
        <v>1664</v>
      </c>
      <c r="DV15" s="873">
        <v>416</v>
      </c>
      <c r="DW15" s="873">
        <v>0</v>
      </c>
      <c r="DX15" s="873">
        <v>-399</v>
      </c>
      <c r="DY15" s="873">
        <v>-100</v>
      </c>
      <c r="DZ15" s="873">
        <v>0</v>
      </c>
      <c r="EA15" s="873">
        <v>528</v>
      </c>
      <c r="EB15" s="873">
        <v>132</v>
      </c>
      <c r="EC15" s="873">
        <v>0</v>
      </c>
      <c r="ED15" s="873">
        <v>0</v>
      </c>
      <c r="EE15" s="873">
        <v>0</v>
      </c>
      <c r="EF15" s="873">
        <v>0</v>
      </c>
      <c r="EG15" s="873">
        <v>637</v>
      </c>
      <c r="EH15" s="873">
        <v>159</v>
      </c>
      <c r="EI15" s="873">
        <v>0</v>
      </c>
      <c r="EJ15" s="873">
        <v>-109</v>
      </c>
      <c r="EK15" s="873">
        <v>-27</v>
      </c>
      <c r="EL15" s="873">
        <v>0</v>
      </c>
      <c r="EM15" s="873">
        <v>0</v>
      </c>
      <c r="EN15" s="873">
        <v>0</v>
      </c>
      <c r="EO15" s="873">
        <v>0</v>
      </c>
      <c r="EP15" s="873">
        <v>0</v>
      </c>
      <c r="EQ15" s="873">
        <v>0</v>
      </c>
      <c r="ER15" s="873">
        <v>0</v>
      </c>
      <c r="ES15" s="873">
        <v>0</v>
      </c>
      <c r="ET15" s="873">
        <v>0</v>
      </c>
      <c r="EU15" s="873">
        <v>0</v>
      </c>
      <c r="EV15" s="873">
        <v>0</v>
      </c>
      <c r="EW15" s="873">
        <v>0</v>
      </c>
      <c r="EX15" s="873">
        <v>0</v>
      </c>
      <c r="EY15" s="873">
        <v>3902385</v>
      </c>
      <c r="EZ15" s="873">
        <v>975596</v>
      </c>
      <c r="FA15" s="873">
        <v>0</v>
      </c>
      <c r="FB15" s="873">
        <v>152438</v>
      </c>
      <c r="FC15" s="873">
        <v>38110</v>
      </c>
      <c r="FD15" s="873">
        <v>0</v>
      </c>
      <c r="FE15" s="873">
        <v>8984576</v>
      </c>
      <c r="FF15" s="873">
        <v>0</v>
      </c>
      <c r="FG15" s="873">
        <v>0</v>
      </c>
      <c r="FH15" s="873">
        <v>-5234629</v>
      </c>
      <c r="FI15" s="873">
        <v>937486</v>
      </c>
      <c r="FJ15" s="873">
        <v>0</v>
      </c>
      <c r="FK15" s="873">
        <v>26136</v>
      </c>
      <c r="FL15" s="873">
        <v>6534</v>
      </c>
      <c r="FM15" s="873">
        <v>0</v>
      </c>
      <c r="FN15" s="873">
        <v>62821</v>
      </c>
      <c r="FO15" s="873">
        <v>0</v>
      </c>
      <c r="FP15" s="873">
        <v>0</v>
      </c>
      <c r="FQ15" s="873">
        <v>-36685</v>
      </c>
      <c r="FR15" s="873">
        <v>6534</v>
      </c>
      <c r="FS15" s="873">
        <v>0</v>
      </c>
      <c r="FT15" s="873">
        <v>169609</v>
      </c>
      <c r="FU15" s="873">
        <v>40768</v>
      </c>
      <c r="FV15" s="873">
        <v>0</v>
      </c>
      <c r="FW15" s="873">
        <v>354036</v>
      </c>
      <c r="FX15" s="873">
        <v>86881</v>
      </c>
      <c r="FY15" s="873">
        <v>0</v>
      </c>
      <c r="FZ15" s="873">
        <v>-184427</v>
      </c>
      <c r="GA15" s="873">
        <v>-46113</v>
      </c>
      <c r="GB15" s="873">
        <v>0</v>
      </c>
      <c r="GC15" s="873">
        <v>0</v>
      </c>
      <c r="GD15" s="873">
        <v>0</v>
      </c>
      <c r="GE15" s="873">
        <v>0</v>
      </c>
      <c r="GF15" s="873">
        <v>0</v>
      </c>
      <c r="GG15" s="873">
        <v>0</v>
      </c>
      <c r="GH15" s="873">
        <v>0</v>
      </c>
      <c r="GI15" s="873">
        <v>0</v>
      </c>
      <c r="GJ15" s="873">
        <v>0</v>
      </c>
      <c r="GK15" s="873">
        <v>0</v>
      </c>
      <c r="GL15" s="873">
        <v>4814463</v>
      </c>
      <c r="GM15" s="873">
        <v>1201981</v>
      </c>
      <c r="GN15" s="873">
        <v>0</v>
      </c>
      <c r="GO15" s="873">
        <v>-5411435</v>
      </c>
      <c r="GP15" s="873">
        <v>909358</v>
      </c>
      <c r="GQ15" s="873">
        <v>0</v>
      </c>
      <c r="GR15" s="873" t="s">
        <v>725</v>
      </c>
      <c r="GS15" s="873" t="s">
        <v>687</v>
      </c>
      <c r="GT15" s="873" t="s">
        <v>1907</v>
      </c>
      <c r="GU15" s="873" t="s">
        <v>2738</v>
      </c>
      <c r="GV15" s="873" t="s">
        <v>2752</v>
      </c>
    </row>
    <row r="16" spans="1:204" x14ac:dyDescent="0.2">
      <c r="A16" s="873" t="s">
        <v>3070</v>
      </c>
      <c r="B16" s="873" t="s">
        <v>103</v>
      </c>
      <c r="C16" s="873" t="s">
        <v>102</v>
      </c>
      <c r="D16" s="873">
        <v>-747543</v>
      </c>
      <c r="E16" s="873">
        <v>0</v>
      </c>
      <c r="F16" s="873">
        <v>-747543</v>
      </c>
      <c r="G16" s="873">
        <v>-395447</v>
      </c>
      <c r="H16" s="873">
        <v>0</v>
      </c>
      <c r="I16" s="873">
        <v>-395447</v>
      </c>
      <c r="J16" s="873">
        <v>-352096</v>
      </c>
      <c r="K16" s="873">
        <v>0</v>
      </c>
      <c r="L16" s="873">
        <v>-352096</v>
      </c>
      <c r="M16" s="898">
        <v>0.5</v>
      </c>
      <c r="N16" s="898">
        <v>0.4</v>
      </c>
      <c r="O16" s="898">
        <v>0.09</v>
      </c>
      <c r="P16" s="898">
        <v>0.01</v>
      </c>
      <c r="Q16" s="873">
        <v>222381</v>
      </c>
      <c r="R16" s="873">
        <v>222381</v>
      </c>
      <c r="S16" s="873">
        <v>0</v>
      </c>
      <c r="T16" s="873">
        <v>0</v>
      </c>
      <c r="U16" s="873">
        <v>0</v>
      </c>
      <c r="V16" s="873">
        <v>0</v>
      </c>
      <c r="W16" s="873">
        <v>23736</v>
      </c>
      <c r="X16" s="873">
        <v>0</v>
      </c>
      <c r="Y16" s="873">
        <v>23736</v>
      </c>
      <c r="Z16" s="873">
        <v>0</v>
      </c>
      <c r="AA16" s="873">
        <v>0</v>
      </c>
      <c r="AB16" s="873">
        <v>0</v>
      </c>
      <c r="AC16" s="873">
        <v>0</v>
      </c>
      <c r="AD16" s="873">
        <v>0</v>
      </c>
      <c r="AE16" s="873">
        <v>0</v>
      </c>
      <c r="AF16" s="873">
        <v>0</v>
      </c>
      <c r="AG16" s="873">
        <v>0</v>
      </c>
      <c r="AH16" s="873">
        <v>0</v>
      </c>
      <c r="AI16" s="873">
        <v>0</v>
      </c>
      <c r="AJ16" s="873">
        <v>0</v>
      </c>
      <c r="AK16" s="873">
        <v>0</v>
      </c>
      <c r="AL16" s="873">
        <v>0</v>
      </c>
      <c r="AM16" s="873">
        <v>0</v>
      </c>
      <c r="AN16" s="873">
        <v>0</v>
      </c>
      <c r="AO16" s="873">
        <v>0</v>
      </c>
      <c r="AP16" s="873">
        <v>0</v>
      </c>
      <c r="AQ16" s="873">
        <v>0</v>
      </c>
      <c r="AR16" s="873">
        <v>0</v>
      </c>
      <c r="AS16" s="873">
        <v>0</v>
      </c>
      <c r="AT16" s="873">
        <v>0</v>
      </c>
      <c r="AU16" s="873">
        <v>0</v>
      </c>
      <c r="AV16" s="873">
        <v>0</v>
      </c>
      <c r="AW16" s="873">
        <v>0</v>
      </c>
      <c r="AX16" s="873">
        <v>0</v>
      </c>
      <c r="AY16" s="873">
        <v>0</v>
      </c>
      <c r="AZ16" s="873">
        <v>0</v>
      </c>
      <c r="BA16" s="873">
        <v>0</v>
      </c>
      <c r="BB16" s="873">
        <v>0</v>
      </c>
      <c r="BC16" s="873">
        <v>0</v>
      </c>
      <c r="BD16" s="873">
        <v>0</v>
      </c>
      <c r="BE16" s="873">
        <v>0</v>
      </c>
      <c r="BF16" s="873">
        <v>0</v>
      </c>
      <c r="BG16" s="873">
        <v>0</v>
      </c>
      <c r="BH16" s="873">
        <v>0</v>
      </c>
      <c r="BI16" s="873">
        <v>0</v>
      </c>
      <c r="BJ16" s="873">
        <v>1879802</v>
      </c>
      <c r="BK16" s="873">
        <v>422955</v>
      </c>
      <c r="BL16" s="873">
        <v>46995</v>
      </c>
      <c r="BM16" s="873">
        <v>151016</v>
      </c>
      <c r="BN16" s="873">
        <v>33979</v>
      </c>
      <c r="BO16" s="873">
        <v>3775</v>
      </c>
      <c r="BP16" s="873">
        <v>1849050</v>
      </c>
      <c r="BQ16" s="873">
        <v>416037</v>
      </c>
      <c r="BR16" s="873">
        <v>46226</v>
      </c>
      <c r="BS16" s="873">
        <v>181768</v>
      </c>
      <c r="BT16" s="873">
        <v>40897</v>
      </c>
      <c r="BU16" s="873">
        <v>4544</v>
      </c>
      <c r="BV16" s="873">
        <v>0</v>
      </c>
      <c r="BW16" s="873">
        <v>0</v>
      </c>
      <c r="BX16" s="873">
        <v>0</v>
      </c>
      <c r="BY16" s="873">
        <v>0</v>
      </c>
      <c r="BZ16" s="873">
        <v>0</v>
      </c>
      <c r="CA16" s="873">
        <v>0</v>
      </c>
      <c r="CB16" s="873">
        <v>0</v>
      </c>
      <c r="CC16" s="873">
        <v>0</v>
      </c>
      <c r="CD16" s="873">
        <v>0</v>
      </c>
      <c r="CE16" s="873">
        <v>0</v>
      </c>
      <c r="CF16" s="873">
        <v>0</v>
      </c>
      <c r="CG16" s="873">
        <v>0</v>
      </c>
      <c r="CH16" s="873">
        <v>0</v>
      </c>
      <c r="CI16" s="873">
        <v>0</v>
      </c>
      <c r="CJ16" s="873">
        <v>0</v>
      </c>
      <c r="CK16" s="873">
        <v>-624.04809620000003</v>
      </c>
      <c r="CL16" s="873">
        <v>-140.41082159999999</v>
      </c>
      <c r="CM16" s="873">
        <v>-15.6012024</v>
      </c>
      <c r="CN16" s="873">
        <v>0</v>
      </c>
      <c r="CO16" s="873">
        <v>0</v>
      </c>
      <c r="CP16" s="873">
        <v>0</v>
      </c>
      <c r="CQ16" s="873">
        <v>0</v>
      </c>
      <c r="CR16" s="873">
        <v>0</v>
      </c>
      <c r="CS16" s="873">
        <v>0</v>
      </c>
      <c r="CT16" s="873">
        <v>0</v>
      </c>
      <c r="CU16" s="873">
        <v>0</v>
      </c>
      <c r="CV16" s="873">
        <v>0</v>
      </c>
      <c r="CW16" s="873">
        <v>1</v>
      </c>
      <c r="CX16" s="873">
        <v>0</v>
      </c>
      <c r="CY16" s="873">
        <v>0</v>
      </c>
      <c r="CZ16" s="873">
        <v>0</v>
      </c>
      <c r="DA16" s="873">
        <v>0</v>
      </c>
      <c r="DB16" s="873">
        <v>0</v>
      </c>
      <c r="DC16" s="873">
        <v>713</v>
      </c>
      <c r="DD16" s="873">
        <v>161</v>
      </c>
      <c r="DE16" s="873">
        <v>18</v>
      </c>
      <c r="DF16" s="873">
        <v>-713</v>
      </c>
      <c r="DG16" s="873">
        <v>-161</v>
      </c>
      <c r="DH16" s="873">
        <v>-18</v>
      </c>
      <c r="DI16" s="873">
        <v>0</v>
      </c>
      <c r="DJ16" s="873">
        <v>0</v>
      </c>
      <c r="DK16" s="873">
        <v>0</v>
      </c>
      <c r="DL16" s="873">
        <v>0</v>
      </c>
      <c r="DM16" s="873">
        <v>0</v>
      </c>
      <c r="DN16" s="873">
        <v>0</v>
      </c>
      <c r="DO16" s="873">
        <v>0</v>
      </c>
      <c r="DP16" s="873">
        <v>0</v>
      </c>
      <c r="DQ16" s="873">
        <v>0</v>
      </c>
      <c r="DR16" s="873">
        <v>2642</v>
      </c>
      <c r="DS16" s="873">
        <v>594</v>
      </c>
      <c r="DT16" s="873">
        <v>66</v>
      </c>
      <c r="DU16" s="873">
        <v>8384</v>
      </c>
      <c r="DV16" s="873">
        <v>1887</v>
      </c>
      <c r="DW16" s="873">
        <v>210</v>
      </c>
      <c r="DX16" s="873">
        <v>-5742</v>
      </c>
      <c r="DY16" s="873">
        <v>-1293</v>
      </c>
      <c r="DZ16" s="873">
        <v>-144</v>
      </c>
      <c r="EA16" s="873">
        <v>0</v>
      </c>
      <c r="EB16" s="873">
        <v>0</v>
      </c>
      <c r="EC16" s="873">
        <v>0</v>
      </c>
      <c r="ED16" s="873">
        <v>-7083</v>
      </c>
      <c r="EE16" s="873">
        <v>-1594</v>
      </c>
      <c r="EF16" s="873">
        <v>-177</v>
      </c>
      <c r="EG16" s="873">
        <v>3099</v>
      </c>
      <c r="EH16" s="873">
        <v>698</v>
      </c>
      <c r="EI16" s="873">
        <v>78</v>
      </c>
      <c r="EJ16" s="873">
        <v>-10182</v>
      </c>
      <c r="EK16" s="873">
        <v>-2292</v>
      </c>
      <c r="EL16" s="873">
        <v>-255</v>
      </c>
      <c r="EM16" s="873">
        <v>0</v>
      </c>
      <c r="EN16" s="873">
        <v>0</v>
      </c>
      <c r="EO16" s="873">
        <v>0</v>
      </c>
      <c r="EP16" s="873">
        <v>0</v>
      </c>
      <c r="EQ16" s="873">
        <v>0</v>
      </c>
      <c r="ER16" s="873">
        <v>0</v>
      </c>
      <c r="ES16" s="873">
        <v>0</v>
      </c>
      <c r="ET16" s="873">
        <v>0</v>
      </c>
      <c r="EU16" s="873">
        <v>0</v>
      </c>
      <c r="EV16" s="873">
        <v>0</v>
      </c>
      <c r="EW16" s="873">
        <v>0</v>
      </c>
      <c r="EX16" s="873">
        <v>0</v>
      </c>
      <c r="EY16" s="873">
        <v>15110250</v>
      </c>
      <c r="EZ16" s="873">
        <v>3399806</v>
      </c>
      <c r="FA16" s="873">
        <v>377756</v>
      </c>
      <c r="FB16" s="873">
        <v>707102</v>
      </c>
      <c r="FC16" s="873">
        <v>159098</v>
      </c>
      <c r="FD16" s="873">
        <v>17678</v>
      </c>
      <c r="FE16" s="873">
        <v>34634080</v>
      </c>
      <c r="FF16" s="873">
        <v>0</v>
      </c>
      <c r="FG16" s="873">
        <v>0</v>
      </c>
      <c r="FH16" s="873">
        <v>-20230932</v>
      </c>
      <c r="FI16" s="873">
        <v>3240708</v>
      </c>
      <c r="FJ16" s="873">
        <v>360078</v>
      </c>
      <c r="FK16" s="873">
        <v>66150</v>
      </c>
      <c r="FL16" s="873">
        <v>14884</v>
      </c>
      <c r="FM16" s="873">
        <v>1654</v>
      </c>
      <c r="FN16" s="873">
        <v>159002</v>
      </c>
      <c r="FO16" s="873">
        <v>0</v>
      </c>
      <c r="FP16" s="873">
        <v>0</v>
      </c>
      <c r="FQ16" s="873">
        <v>-92852</v>
      </c>
      <c r="FR16" s="873">
        <v>14884</v>
      </c>
      <c r="FS16" s="873">
        <v>1654</v>
      </c>
      <c r="FT16" s="873">
        <v>660839</v>
      </c>
      <c r="FU16" s="873">
        <v>148475</v>
      </c>
      <c r="FV16" s="873">
        <v>16497</v>
      </c>
      <c r="FW16" s="873">
        <v>1266179</v>
      </c>
      <c r="FX16" s="873">
        <v>284676</v>
      </c>
      <c r="FY16" s="873">
        <v>31631</v>
      </c>
      <c r="FZ16" s="873">
        <v>-605340</v>
      </c>
      <c r="GA16" s="873">
        <v>-136201</v>
      </c>
      <c r="GB16" s="873">
        <v>-15134</v>
      </c>
      <c r="GC16" s="873">
        <v>0</v>
      </c>
      <c r="GD16" s="873">
        <v>0</v>
      </c>
      <c r="GE16" s="873">
        <v>0</v>
      </c>
      <c r="GF16" s="873">
        <v>0</v>
      </c>
      <c r="GG16" s="873">
        <v>0</v>
      </c>
      <c r="GH16" s="873">
        <v>0</v>
      </c>
      <c r="GI16" s="873">
        <v>0</v>
      </c>
      <c r="GJ16" s="873">
        <v>0</v>
      </c>
      <c r="GK16" s="873">
        <v>0</v>
      </c>
      <c r="GL16" s="873">
        <v>17862993</v>
      </c>
      <c r="GM16" s="873">
        <v>4018959</v>
      </c>
      <c r="GN16" s="873">
        <v>446550</v>
      </c>
      <c r="GO16" s="873">
        <v>-20764616</v>
      </c>
      <c r="GP16" s="873">
        <v>3156402</v>
      </c>
      <c r="GQ16" s="873">
        <v>350709</v>
      </c>
      <c r="GR16" s="873" t="s">
        <v>713</v>
      </c>
      <c r="GS16" s="873" t="s">
        <v>712</v>
      </c>
      <c r="GT16" s="873" t="s">
        <v>1907</v>
      </c>
      <c r="GU16" s="873" t="s">
        <v>2734</v>
      </c>
      <c r="GV16" s="873" t="s">
        <v>2753</v>
      </c>
    </row>
    <row r="17" spans="1:204" x14ac:dyDescent="0.2">
      <c r="A17" s="873" t="s">
        <v>3069</v>
      </c>
      <c r="B17" s="873" t="s">
        <v>104</v>
      </c>
      <c r="C17" s="873" t="s">
        <v>1106</v>
      </c>
      <c r="D17" s="873">
        <v>-2110897</v>
      </c>
      <c r="E17" s="873">
        <v>1795</v>
      </c>
      <c r="F17" s="873">
        <v>-2109102</v>
      </c>
      <c r="G17" s="873">
        <v>-3635643</v>
      </c>
      <c r="H17" s="873">
        <v>2342</v>
      </c>
      <c r="I17" s="873">
        <v>-3633301</v>
      </c>
      <c r="J17" s="873">
        <v>1524746</v>
      </c>
      <c r="K17" s="873">
        <v>-547</v>
      </c>
      <c r="L17" s="873">
        <v>1524199</v>
      </c>
      <c r="M17" s="898">
        <v>0.5</v>
      </c>
      <c r="N17" s="898">
        <v>0.4</v>
      </c>
      <c r="O17" s="898">
        <v>0.09</v>
      </c>
      <c r="P17" s="898">
        <v>0.01</v>
      </c>
      <c r="Q17" s="873">
        <v>201296</v>
      </c>
      <c r="R17" s="873">
        <v>201296</v>
      </c>
      <c r="S17" s="873">
        <v>0</v>
      </c>
      <c r="T17" s="873">
        <v>0</v>
      </c>
      <c r="U17" s="873">
        <v>0</v>
      </c>
      <c r="V17" s="873">
        <v>0</v>
      </c>
      <c r="W17" s="873">
        <v>68967</v>
      </c>
      <c r="X17" s="873">
        <v>415331</v>
      </c>
      <c r="Y17" s="873">
        <v>89898</v>
      </c>
      <c r="Z17" s="873">
        <v>405347</v>
      </c>
      <c r="AA17" s="873">
        <v>-20931</v>
      </c>
      <c r="AB17" s="873">
        <v>9984</v>
      </c>
      <c r="AC17" s="873">
        <v>0</v>
      </c>
      <c r="AD17" s="873">
        <v>0</v>
      </c>
      <c r="AE17" s="873">
        <v>0</v>
      </c>
      <c r="AF17" s="873">
        <v>0</v>
      </c>
      <c r="AG17" s="873">
        <v>0</v>
      </c>
      <c r="AH17" s="873">
        <v>0</v>
      </c>
      <c r="AI17" s="873">
        <v>0</v>
      </c>
      <c r="AJ17" s="873">
        <v>0</v>
      </c>
      <c r="AK17" s="873">
        <v>0</v>
      </c>
      <c r="AL17" s="873">
        <v>480759</v>
      </c>
      <c r="AM17" s="873">
        <v>480759</v>
      </c>
      <c r="AN17" s="873">
        <v>0</v>
      </c>
      <c r="AO17" s="873">
        <v>0</v>
      </c>
      <c r="AP17" s="873">
        <v>600000</v>
      </c>
      <c r="AQ17" s="873">
        <v>600000</v>
      </c>
      <c r="AR17" s="873">
        <v>0</v>
      </c>
      <c r="AS17" s="873">
        <v>0</v>
      </c>
      <c r="AT17" s="873">
        <v>-119241</v>
      </c>
      <c r="AU17" s="873">
        <v>-119241</v>
      </c>
      <c r="AV17" s="873">
        <v>0</v>
      </c>
      <c r="AW17" s="873">
        <v>0</v>
      </c>
      <c r="AX17" s="873">
        <v>0</v>
      </c>
      <c r="AY17" s="873">
        <v>0</v>
      </c>
      <c r="AZ17" s="873">
        <v>0</v>
      </c>
      <c r="BA17" s="873">
        <v>0</v>
      </c>
      <c r="BB17" s="873">
        <v>0</v>
      </c>
      <c r="BC17" s="873">
        <v>0</v>
      </c>
      <c r="BD17" s="873">
        <v>0</v>
      </c>
      <c r="BE17" s="873">
        <v>0</v>
      </c>
      <c r="BF17" s="873">
        <v>0</v>
      </c>
      <c r="BG17" s="873">
        <v>0</v>
      </c>
      <c r="BH17" s="873">
        <v>0</v>
      </c>
      <c r="BI17" s="873">
        <v>0</v>
      </c>
      <c r="BJ17" s="873">
        <v>1058511</v>
      </c>
      <c r="BK17" s="873">
        <v>236849</v>
      </c>
      <c r="BL17" s="873">
        <v>26317</v>
      </c>
      <c r="BM17" s="873">
        <v>132008</v>
      </c>
      <c r="BN17" s="873">
        <v>28292</v>
      </c>
      <c r="BO17" s="873">
        <v>3144</v>
      </c>
      <c r="BP17" s="873">
        <v>1019735</v>
      </c>
      <c r="BQ17" s="873">
        <v>223927</v>
      </c>
      <c r="BR17" s="873">
        <v>24881</v>
      </c>
      <c r="BS17" s="873">
        <v>170784</v>
      </c>
      <c r="BT17" s="873">
        <v>41214</v>
      </c>
      <c r="BU17" s="873">
        <v>4580</v>
      </c>
      <c r="BV17" s="873">
        <v>31518</v>
      </c>
      <c r="BW17" s="873">
        <v>7092</v>
      </c>
      <c r="BX17" s="873">
        <v>788</v>
      </c>
      <c r="BY17" s="873">
        <v>29712</v>
      </c>
      <c r="BZ17" s="873">
        <v>6685</v>
      </c>
      <c r="CA17" s="873">
        <v>743</v>
      </c>
      <c r="CB17" s="873">
        <v>1806</v>
      </c>
      <c r="CC17" s="873">
        <v>407</v>
      </c>
      <c r="CD17" s="873">
        <v>45</v>
      </c>
      <c r="CE17" s="873">
        <v>0</v>
      </c>
      <c r="CF17" s="873">
        <v>0</v>
      </c>
      <c r="CG17" s="873">
        <v>0</v>
      </c>
      <c r="CH17" s="873">
        <v>0</v>
      </c>
      <c r="CI17" s="873">
        <v>0</v>
      </c>
      <c r="CJ17" s="873">
        <v>0</v>
      </c>
      <c r="CK17" s="873">
        <v>1040.8373389999999</v>
      </c>
      <c r="CL17" s="873">
        <v>234.18840119999999</v>
      </c>
      <c r="CM17" s="873">
        <v>26.020933469999999</v>
      </c>
      <c r="CN17" s="873">
        <v>0</v>
      </c>
      <c r="CO17" s="873">
        <v>0</v>
      </c>
      <c r="CP17" s="873">
        <v>0</v>
      </c>
      <c r="CQ17" s="873">
        <v>0</v>
      </c>
      <c r="CR17" s="873">
        <v>0</v>
      </c>
      <c r="CS17" s="873">
        <v>0</v>
      </c>
      <c r="CT17" s="873">
        <v>0</v>
      </c>
      <c r="CU17" s="873">
        <v>0</v>
      </c>
      <c r="CV17" s="873">
        <v>0</v>
      </c>
      <c r="CW17" s="873">
        <v>-1903</v>
      </c>
      <c r="CX17" s="873">
        <v>-428</v>
      </c>
      <c r="CY17" s="873">
        <v>-48</v>
      </c>
      <c r="CZ17" s="873">
        <v>9276</v>
      </c>
      <c r="DA17" s="873">
        <v>2087</v>
      </c>
      <c r="DB17" s="873">
        <v>232</v>
      </c>
      <c r="DC17" s="873">
        <v>10138</v>
      </c>
      <c r="DD17" s="873">
        <v>2281</v>
      </c>
      <c r="DE17" s="873">
        <v>253</v>
      </c>
      <c r="DF17" s="873">
        <v>-862</v>
      </c>
      <c r="DG17" s="873">
        <v>-194</v>
      </c>
      <c r="DH17" s="873">
        <v>-21</v>
      </c>
      <c r="DI17" s="873">
        <v>308</v>
      </c>
      <c r="DJ17" s="873">
        <v>69</v>
      </c>
      <c r="DK17" s="873">
        <v>8</v>
      </c>
      <c r="DL17" s="873">
        <v>1500</v>
      </c>
      <c r="DM17" s="873">
        <v>0</v>
      </c>
      <c r="DN17" s="873">
        <v>0</v>
      </c>
      <c r="DO17" s="873">
        <v>-1192</v>
      </c>
      <c r="DP17" s="873">
        <v>69</v>
      </c>
      <c r="DQ17" s="873">
        <v>8</v>
      </c>
      <c r="DR17" s="873">
        <v>9903</v>
      </c>
      <c r="DS17" s="873">
        <v>2228</v>
      </c>
      <c r="DT17" s="873">
        <v>248</v>
      </c>
      <c r="DU17" s="873">
        <v>12503</v>
      </c>
      <c r="DV17" s="873">
        <v>2813</v>
      </c>
      <c r="DW17" s="873">
        <v>313</v>
      </c>
      <c r="DX17" s="873">
        <v>-2600</v>
      </c>
      <c r="DY17" s="873">
        <v>-585</v>
      </c>
      <c r="DZ17" s="873">
        <v>-65</v>
      </c>
      <c r="EA17" s="873">
        <v>5320</v>
      </c>
      <c r="EB17" s="873">
        <v>1182</v>
      </c>
      <c r="EC17" s="873">
        <v>131</v>
      </c>
      <c r="ED17" s="873">
        <v>-2611</v>
      </c>
      <c r="EE17" s="873">
        <v>-587</v>
      </c>
      <c r="EF17" s="873">
        <v>-65</v>
      </c>
      <c r="EG17" s="873">
        <v>5913</v>
      </c>
      <c r="EH17" s="873">
        <v>1297</v>
      </c>
      <c r="EI17" s="873">
        <v>144</v>
      </c>
      <c r="EJ17" s="873">
        <v>-3204</v>
      </c>
      <c r="EK17" s="873">
        <v>-702</v>
      </c>
      <c r="EL17" s="873">
        <v>-78</v>
      </c>
      <c r="EM17" s="873">
        <v>0</v>
      </c>
      <c r="EN17" s="873">
        <v>0</v>
      </c>
      <c r="EO17" s="873">
        <v>0</v>
      </c>
      <c r="EP17" s="873">
        <v>0</v>
      </c>
      <c r="EQ17" s="873">
        <v>0</v>
      </c>
      <c r="ER17" s="873">
        <v>0</v>
      </c>
      <c r="ES17" s="873">
        <v>62405</v>
      </c>
      <c r="ET17" s="873">
        <v>14041</v>
      </c>
      <c r="EU17" s="873">
        <v>1560</v>
      </c>
      <c r="EV17" s="873">
        <v>-62405</v>
      </c>
      <c r="EW17" s="873">
        <v>-14041</v>
      </c>
      <c r="EX17" s="873">
        <v>-1560</v>
      </c>
      <c r="EY17" s="873">
        <v>13885726</v>
      </c>
      <c r="EZ17" s="873">
        <v>3093706</v>
      </c>
      <c r="FA17" s="873">
        <v>343745</v>
      </c>
      <c r="FB17" s="873">
        <v>522312</v>
      </c>
      <c r="FC17" s="873">
        <v>117332</v>
      </c>
      <c r="FD17" s="873">
        <v>13037</v>
      </c>
      <c r="FE17" s="873">
        <v>31644905</v>
      </c>
      <c r="FF17" s="873">
        <v>0</v>
      </c>
      <c r="FG17" s="873">
        <v>0</v>
      </c>
      <c r="FH17" s="873">
        <v>-18281491</v>
      </c>
      <c r="FI17" s="873">
        <v>2976374</v>
      </c>
      <c r="FJ17" s="873">
        <v>330708</v>
      </c>
      <c r="FK17" s="873">
        <v>203655</v>
      </c>
      <c r="FL17" s="873">
        <v>45822</v>
      </c>
      <c r="FM17" s="873">
        <v>5091</v>
      </c>
      <c r="FN17" s="873">
        <v>595638</v>
      </c>
      <c r="FO17" s="873">
        <v>0</v>
      </c>
      <c r="FP17" s="873">
        <v>0</v>
      </c>
      <c r="FQ17" s="873">
        <v>-391983</v>
      </c>
      <c r="FR17" s="873">
        <v>45822</v>
      </c>
      <c r="FS17" s="873">
        <v>5091</v>
      </c>
      <c r="FT17" s="873">
        <v>679043</v>
      </c>
      <c r="FU17" s="873">
        <v>168809</v>
      </c>
      <c r="FV17" s="873">
        <v>16907</v>
      </c>
      <c r="FW17" s="873">
        <v>1202885</v>
      </c>
      <c r="FX17" s="873">
        <v>280674</v>
      </c>
      <c r="FY17" s="873">
        <v>29381</v>
      </c>
      <c r="FZ17" s="873">
        <v>-523842</v>
      </c>
      <c r="GA17" s="873">
        <v>-111865</v>
      </c>
      <c r="GB17" s="873">
        <v>-12474</v>
      </c>
      <c r="GC17" s="873">
        <v>0</v>
      </c>
      <c r="GD17" s="873">
        <v>0</v>
      </c>
      <c r="GE17" s="873">
        <v>0</v>
      </c>
      <c r="GF17" s="873">
        <v>0</v>
      </c>
      <c r="GG17" s="873">
        <v>0</v>
      </c>
      <c r="GH17" s="873">
        <v>0</v>
      </c>
      <c r="GI17" s="873">
        <v>0</v>
      </c>
      <c r="GJ17" s="873">
        <v>0</v>
      </c>
      <c r="GK17" s="873">
        <v>0</v>
      </c>
      <c r="GL17" s="873">
        <v>16011795</v>
      </c>
      <c r="GM17" s="873">
        <v>3585355</v>
      </c>
      <c r="GN17" s="873">
        <v>396524</v>
      </c>
      <c r="GO17" s="873">
        <v>-19095851</v>
      </c>
      <c r="GP17" s="873">
        <v>2936305</v>
      </c>
      <c r="GQ17" s="873">
        <v>326212</v>
      </c>
      <c r="GR17" s="873" t="s">
        <v>695</v>
      </c>
      <c r="GS17" s="873" t="s">
        <v>694</v>
      </c>
      <c r="GT17" s="873" t="s">
        <v>1907</v>
      </c>
      <c r="GU17" s="873" t="s">
        <v>2735</v>
      </c>
      <c r="GV17" s="873" t="s">
        <v>2754</v>
      </c>
    </row>
    <row r="18" spans="1:204" x14ac:dyDescent="0.2">
      <c r="A18" s="873" t="s">
        <v>3070</v>
      </c>
      <c r="B18" s="873" t="s">
        <v>106</v>
      </c>
      <c r="C18" s="873" t="s">
        <v>105</v>
      </c>
      <c r="D18" s="873">
        <v>-3455128</v>
      </c>
      <c r="E18" s="873">
        <v>0</v>
      </c>
      <c r="F18" s="873">
        <v>-3455128</v>
      </c>
      <c r="G18" s="873">
        <v>-3317193</v>
      </c>
      <c r="H18" s="873">
        <v>0</v>
      </c>
      <c r="I18" s="873">
        <v>-3317193</v>
      </c>
      <c r="J18" s="873">
        <v>-137935</v>
      </c>
      <c r="K18" s="873">
        <v>0</v>
      </c>
      <c r="L18" s="873">
        <v>-137935</v>
      </c>
      <c r="M18" s="898">
        <v>0.5</v>
      </c>
      <c r="N18" s="898">
        <v>0.4</v>
      </c>
      <c r="O18" s="898">
        <v>0.09</v>
      </c>
      <c r="P18" s="898">
        <v>0.01</v>
      </c>
      <c r="Q18" s="873">
        <v>167984</v>
      </c>
      <c r="R18" s="873">
        <v>167984</v>
      </c>
      <c r="S18" s="873">
        <v>0</v>
      </c>
      <c r="T18" s="873">
        <v>0</v>
      </c>
      <c r="U18" s="873">
        <v>0</v>
      </c>
      <c r="V18" s="873">
        <v>0</v>
      </c>
      <c r="W18" s="873">
        <v>798074</v>
      </c>
      <c r="X18" s="873">
        <v>0</v>
      </c>
      <c r="Y18" s="873">
        <v>832772</v>
      </c>
      <c r="Z18" s="873">
        <v>0</v>
      </c>
      <c r="AA18" s="873">
        <v>-34698</v>
      </c>
      <c r="AB18" s="873">
        <v>0</v>
      </c>
      <c r="AC18" s="873">
        <v>0</v>
      </c>
      <c r="AD18" s="873">
        <v>0</v>
      </c>
      <c r="AE18" s="873">
        <v>0</v>
      </c>
      <c r="AF18" s="873">
        <v>0</v>
      </c>
      <c r="AG18" s="873">
        <v>0</v>
      </c>
      <c r="AH18" s="873">
        <v>0</v>
      </c>
      <c r="AI18" s="873">
        <v>0</v>
      </c>
      <c r="AJ18" s="873">
        <v>0</v>
      </c>
      <c r="AK18" s="873">
        <v>0</v>
      </c>
      <c r="AL18" s="873">
        <v>0</v>
      </c>
      <c r="AM18" s="873">
        <v>0</v>
      </c>
      <c r="AN18" s="873">
        <v>0</v>
      </c>
      <c r="AO18" s="873">
        <v>0</v>
      </c>
      <c r="AP18" s="873">
        <v>0</v>
      </c>
      <c r="AQ18" s="873">
        <v>0</v>
      </c>
      <c r="AR18" s="873">
        <v>0</v>
      </c>
      <c r="AS18" s="873">
        <v>0</v>
      </c>
      <c r="AT18" s="873">
        <v>0</v>
      </c>
      <c r="AU18" s="873">
        <v>0</v>
      </c>
      <c r="AV18" s="873">
        <v>0</v>
      </c>
      <c r="AW18" s="873">
        <v>0</v>
      </c>
      <c r="AX18" s="873">
        <v>0</v>
      </c>
      <c r="AY18" s="873">
        <v>0</v>
      </c>
      <c r="AZ18" s="873">
        <v>0</v>
      </c>
      <c r="BA18" s="873">
        <v>0</v>
      </c>
      <c r="BB18" s="873">
        <v>0</v>
      </c>
      <c r="BC18" s="873">
        <v>0</v>
      </c>
      <c r="BD18" s="873">
        <v>0</v>
      </c>
      <c r="BE18" s="873">
        <v>0</v>
      </c>
      <c r="BF18" s="873">
        <v>0</v>
      </c>
      <c r="BG18" s="873">
        <v>0</v>
      </c>
      <c r="BH18" s="873">
        <v>0</v>
      </c>
      <c r="BI18" s="873">
        <v>0</v>
      </c>
      <c r="BJ18" s="873">
        <v>1436972</v>
      </c>
      <c r="BK18" s="873">
        <v>323319</v>
      </c>
      <c r="BL18" s="873">
        <v>35924</v>
      </c>
      <c r="BM18" s="873">
        <v>74068</v>
      </c>
      <c r="BN18" s="873">
        <v>16665</v>
      </c>
      <c r="BO18" s="873">
        <v>1852</v>
      </c>
      <c r="BP18" s="873">
        <v>1327230</v>
      </c>
      <c r="BQ18" s="873">
        <v>298627</v>
      </c>
      <c r="BR18" s="873">
        <v>33181</v>
      </c>
      <c r="BS18" s="873">
        <v>183810</v>
      </c>
      <c r="BT18" s="873">
        <v>41357</v>
      </c>
      <c r="BU18" s="873">
        <v>4595</v>
      </c>
      <c r="BV18" s="873">
        <v>8082</v>
      </c>
      <c r="BW18" s="873">
        <v>1818</v>
      </c>
      <c r="BX18" s="873">
        <v>202</v>
      </c>
      <c r="BY18" s="873">
        <v>5201</v>
      </c>
      <c r="BZ18" s="873">
        <v>1170</v>
      </c>
      <c r="CA18" s="873">
        <v>130</v>
      </c>
      <c r="CB18" s="873">
        <v>2881</v>
      </c>
      <c r="CC18" s="873">
        <v>648</v>
      </c>
      <c r="CD18" s="873">
        <v>72</v>
      </c>
      <c r="CE18" s="873">
        <v>0</v>
      </c>
      <c r="CF18" s="873">
        <v>0</v>
      </c>
      <c r="CG18" s="873">
        <v>0</v>
      </c>
      <c r="CH18" s="873">
        <v>0</v>
      </c>
      <c r="CI18" s="873">
        <v>0</v>
      </c>
      <c r="CJ18" s="873">
        <v>0</v>
      </c>
      <c r="CK18" s="873">
        <v>205.51983970000001</v>
      </c>
      <c r="CL18" s="873">
        <v>46.241963929999997</v>
      </c>
      <c r="CM18" s="873">
        <v>5.1379959919999996</v>
      </c>
      <c r="CN18" s="873">
        <v>15794.24128</v>
      </c>
      <c r="CO18" s="873">
        <v>3553.7042889999998</v>
      </c>
      <c r="CP18" s="873">
        <v>394.85603209999999</v>
      </c>
      <c r="CQ18" s="873">
        <v>0</v>
      </c>
      <c r="CR18" s="873">
        <v>0</v>
      </c>
      <c r="CS18" s="873">
        <v>0</v>
      </c>
      <c r="CT18" s="873">
        <v>15794</v>
      </c>
      <c r="CU18" s="873">
        <v>3554</v>
      </c>
      <c r="CV18" s="873">
        <v>394.85603209999999</v>
      </c>
      <c r="CW18" s="873">
        <v>0</v>
      </c>
      <c r="CX18" s="873">
        <v>0</v>
      </c>
      <c r="CY18" s="873">
        <v>0</v>
      </c>
      <c r="CZ18" s="873">
        <v>13306</v>
      </c>
      <c r="DA18" s="873">
        <v>2994</v>
      </c>
      <c r="DB18" s="873">
        <v>333</v>
      </c>
      <c r="DC18" s="873">
        <v>13312</v>
      </c>
      <c r="DD18" s="873">
        <v>2995</v>
      </c>
      <c r="DE18" s="873">
        <v>333</v>
      </c>
      <c r="DF18" s="873">
        <v>-6</v>
      </c>
      <c r="DG18" s="873">
        <v>-1</v>
      </c>
      <c r="DH18" s="873">
        <v>0</v>
      </c>
      <c r="DI18" s="873">
        <v>0</v>
      </c>
      <c r="DJ18" s="873">
        <v>0</v>
      </c>
      <c r="DK18" s="873">
        <v>0</v>
      </c>
      <c r="DL18" s="873">
        <v>0</v>
      </c>
      <c r="DM18" s="873">
        <v>0</v>
      </c>
      <c r="DN18" s="873">
        <v>0</v>
      </c>
      <c r="DO18" s="873">
        <v>0</v>
      </c>
      <c r="DP18" s="873">
        <v>0</v>
      </c>
      <c r="DQ18" s="873">
        <v>0</v>
      </c>
      <c r="DR18" s="873">
        <v>4036</v>
      </c>
      <c r="DS18" s="873">
        <v>908</v>
      </c>
      <c r="DT18" s="873">
        <v>101</v>
      </c>
      <c r="DU18" s="873">
        <v>18191</v>
      </c>
      <c r="DV18" s="873">
        <v>4093</v>
      </c>
      <c r="DW18" s="873">
        <v>455</v>
      </c>
      <c r="DX18" s="873">
        <v>-14155</v>
      </c>
      <c r="DY18" s="873">
        <v>-3185</v>
      </c>
      <c r="DZ18" s="873">
        <v>-354</v>
      </c>
      <c r="EA18" s="873">
        <v>0</v>
      </c>
      <c r="EB18" s="873">
        <v>0</v>
      </c>
      <c r="EC18" s="873">
        <v>0</v>
      </c>
      <c r="ED18" s="873">
        <v>-250</v>
      </c>
      <c r="EE18" s="873">
        <v>-56</v>
      </c>
      <c r="EF18" s="873">
        <v>-6</v>
      </c>
      <c r="EG18" s="873">
        <v>3328</v>
      </c>
      <c r="EH18" s="873">
        <v>749</v>
      </c>
      <c r="EI18" s="873">
        <v>83</v>
      </c>
      <c r="EJ18" s="873">
        <v>-3578</v>
      </c>
      <c r="EK18" s="873">
        <v>-805</v>
      </c>
      <c r="EL18" s="873">
        <v>-89</v>
      </c>
      <c r="EM18" s="873">
        <v>-832</v>
      </c>
      <c r="EN18" s="873">
        <v>-187</v>
      </c>
      <c r="EO18" s="873">
        <v>-21</v>
      </c>
      <c r="EP18" s="873">
        <v>0</v>
      </c>
      <c r="EQ18" s="873">
        <v>0</v>
      </c>
      <c r="ER18" s="873">
        <v>0</v>
      </c>
      <c r="ES18" s="873">
        <v>0</v>
      </c>
      <c r="ET18" s="873">
        <v>0</v>
      </c>
      <c r="EU18" s="873">
        <v>0</v>
      </c>
      <c r="EV18" s="873">
        <v>0</v>
      </c>
      <c r="EW18" s="873">
        <v>0</v>
      </c>
      <c r="EX18" s="873">
        <v>0</v>
      </c>
      <c r="EY18" s="873">
        <v>5616328</v>
      </c>
      <c r="EZ18" s="873">
        <v>1263674</v>
      </c>
      <c r="FA18" s="873">
        <v>140408</v>
      </c>
      <c r="FB18" s="873">
        <v>329030</v>
      </c>
      <c r="FC18" s="873">
        <v>74032</v>
      </c>
      <c r="FD18" s="873">
        <v>8226</v>
      </c>
      <c r="FE18" s="873">
        <v>13034122</v>
      </c>
      <c r="FF18" s="873">
        <v>0</v>
      </c>
      <c r="FG18" s="873">
        <v>0</v>
      </c>
      <c r="FH18" s="873">
        <v>-7746824</v>
      </c>
      <c r="FI18" s="873">
        <v>1189642</v>
      </c>
      <c r="FJ18" s="873">
        <v>132182</v>
      </c>
      <c r="FK18" s="873">
        <v>43919</v>
      </c>
      <c r="FL18" s="873">
        <v>9882</v>
      </c>
      <c r="FM18" s="873">
        <v>1098</v>
      </c>
      <c r="FN18" s="873">
        <v>220000</v>
      </c>
      <c r="FO18" s="873">
        <v>0</v>
      </c>
      <c r="FP18" s="873">
        <v>0</v>
      </c>
      <c r="FQ18" s="873">
        <v>-176081</v>
      </c>
      <c r="FR18" s="873">
        <v>9882</v>
      </c>
      <c r="FS18" s="873">
        <v>1098</v>
      </c>
      <c r="FT18" s="873">
        <v>458282</v>
      </c>
      <c r="FU18" s="873">
        <v>95916</v>
      </c>
      <c r="FV18" s="873">
        <v>10657</v>
      </c>
      <c r="FW18" s="873">
        <v>717225</v>
      </c>
      <c r="FX18" s="873">
        <v>153866</v>
      </c>
      <c r="FY18" s="873">
        <v>17096</v>
      </c>
      <c r="FZ18" s="873">
        <v>-258943</v>
      </c>
      <c r="GA18" s="873">
        <v>-57950</v>
      </c>
      <c r="GB18" s="873">
        <v>-6439</v>
      </c>
      <c r="GC18" s="873">
        <v>0</v>
      </c>
      <c r="GD18" s="873">
        <v>0</v>
      </c>
      <c r="GE18" s="873">
        <v>0</v>
      </c>
      <c r="GF18" s="873">
        <v>0</v>
      </c>
      <c r="GG18" s="873">
        <v>0</v>
      </c>
      <c r="GH18" s="873">
        <v>0</v>
      </c>
      <c r="GI18" s="873">
        <v>0</v>
      </c>
      <c r="GJ18" s="873">
        <v>0</v>
      </c>
      <c r="GK18" s="873">
        <v>0</v>
      </c>
      <c r="GL18" s="873">
        <v>7669911</v>
      </c>
      <c r="GM18" s="873">
        <v>1718533</v>
      </c>
      <c r="GN18" s="873">
        <v>190948</v>
      </c>
      <c r="GO18" s="873">
        <v>-7997728</v>
      </c>
      <c r="GP18" s="873">
        <v>1183001</v>
      </c>
      <c r="GQ18" s="873">
        <v>131444</v>
      </c>
      <c r="GR18" s="873" t="s">
        <v>736</v>
      </c>
      <c r="GS18" s="873" t="s">
        <v>735</v>
      </c>
      <c r="GT18" s="873" t="s">
        <v>1907</v>
      </c>
      <c r="GU18" s="873" t="s">
        <v>2736</v>
      </c>
      <c r="GV18" s="873" t="s">
        <v>2755</v>
      </c>
    </row>
    <row r="19" spans="1:204" x14ac:dyDescent="0.2">
      <c r="A19" s="873" t="s">
        <v>3069</v>
      </c>
      <c r="B19" s="873" t="s">
        <v>107</v>
      </c>
      <c r="C19" s="873" t="s">
        <v>1116</v>
      </c>
      <c r="D19" s="873">
        <v>-533336</v>
      </c>
      <c r="E19" s="873">
        <v>11989</v>
      </c>
      <c r="F19" s="873">
        <v>-521347</v>
      </c>
      <c r="G19" s="873">
        <v>-99677</v>
      </c>
      <c r="H19" s="873">
        <v>18870</v>
      </c>
      <c r="I19" s="873">
        <v>-80807</v>
      </c>
      <c r="J19" s="873">
        <v>-433659</v>
      </c>
      <c r="K19" s="873">
        <v>-6881</v>
      </c>
      <c r="L19" s="873">
        <v>-440540</v>
      </c>
      <c r="M19" s="898">
        <v>0</v>
      </c>
      <c r="N19" s="898">
        <v>0.94</v>
      </c>
      <c r="O19" s="898">
        <v>0.05</v>
      </c>
      <c r="P19" s="898">
        <v>0.01</v>
      </c>
      <c r="Q19" s="873">
        <v>268778</v>
      </c>
      <c r="R19" s="873">
        <v>268778</v>
      </c>
      <c r="S19" s="873">
        <v>0</v>
      </c>
      <c r="T19" s="873">
        <v>0</v>
      </c>
      <c r="U19" s="873">
        <v>94219</v>
      </c>
      <c r="V19" s="873">
        <v>-94219</v>
      </c>
      <c r="W19" s="873">
        <v>24564</v>
      </c>
      <c r="X19" s="873">
        <v>0</v>
      </c>
      <c r="Y19" s="873">
        <v>29920</v>
      </c>
      <c r="Z19" s="873">
        <v>0</v>
      </c>
      <c r="AA19" s="873">
        <v>-5356</v>
      </c>
      <c r="AB19" s="873">
        <v>0</v>
      </c>
      <c r="AC19" s="873">
        <v>0</v>
      </c>
      <c r="AD19" s="873">
        <v>0</v>
      </c>
      <c r="AE19" s="873">
        <v>0</v>
      </c>
      <c r="AF19" s="873">
        <v>0</v>
      </c>
      <c r="AG19" s="873">
        <v>0</v>
      </c>
      <c r="AH19" s="873">
        <v>0</v>
      </c>
      <c r="AI19" s="873">
        <v>0</v>
      </c>
      <c r="AJ19" s="873">
        <v>0</v>
      </c>
      <c r="AK19" s="873">
        <v>0</v>
      </c>
      <c r="AL19" s="873">
        <v>0</v>
      </c>
      <c r="AM19" s="873">
        <v>0</v>
      </c>
      <c r="AN19" s="873">
        <v>0</v>
      </c>
      <c r="AO19" s="873">
        <v>0</v>
      </c>
      <c r="AP19" s="873">
        <v>0</v>
      </c>
      <c r="AQ19" s="873">
        <v>0</v>
      </c>
      <c r="AR19" s="873">
        <v>0</v>
      </c>
      <c r="AS19" s="873">
        <v>0</v>
      </c>
      <c r="AT19" s="873">
        <v>0</v>
      </c>
      <c r="AU19" s="873">
        <v>0</v>
      </c>
      <c r="AV19" s="873">
        <v>0</v>
      </c>
      <c r="AW19" s="873">
        <v>0</v>
      </c>
      <c r="AX19" s="873">
        <v>0</v>
      </c>
      <c r="AY19" s="873">
        <v>0</v>
      </c>
      <c r="AZ19" s="873">
        <v>0</v>
      </c>
      <c r="BA19" s="873">
        <v>0</v>
      </c>
      <c r="BB19" s="873">
        <v>0</v>
      </c>
      <c r="BC19" s="873">
        <v>0</v>
      </c>
      <c r="BD19" s="873">
        <v>0</v>
      </c>
      <c r="BE19" s="873">
        <v>0</v>
      </c>
      <c r="BF19" s="873">
        <v>0</v>
      </c>
      <c r="BG19" s="873">
        <v>0</v>
      </c>
      <c r="BH19" s="873">
        <v>0</v>
      </c>
      <c r="BI19" s="873">
        <v>0</v>
      </c>
      <c r="BJ19" s="873">
        <v>5221046</v>
      </c>
      <c r="BK19" s="873">
        <v>273416</v>
      </c>
      <c r="BL19" s="873">
        <v>54683</v>
      </c>
      <c r="BM19" s="873">
        <v>351156</v>
      </c>
      <c r="BN19" s="873">
        <v>17852</v>
      </c>
      <c r="BO19" s="873">
        <v>3570</v>
      </c>
      <c r="BP19" s="873">
        <v>5198492</v>
      </c>
      <c r="BQ19" s="873">
        <v>271017</v>
      </c>
      <c r="BR19" s="873">
        <v>54203</v>
      </c>
      <c r="BS19" s="873">
        <v>373710</v>
      </c>
      <c r="BT19" s="873">
        <v>20251</v>
      </c>
      <c r="BU19" s="873">
        <v>4050</v>
      </c>
      <c r="BV19" s="873">
        <v>53635</v>
      </c>
      <c r="BW19" s="873">
        <v>2716</v>
      </c>
      <c r="BX19" s="873">
        <v>543</v>
      </c>
      <c r="BY19" s="873">
        <v>24284</v>
      </c>
      <c r="BZ19" s="873">
        <v>1292</v>
      </c>
      <c r="CA19" s="873">
        <v>258</v>
      </c>
      <c r="CB19" s="873">
        <v>29351</v>
      </c>
      <c r="CC19" s="873">
        <v>1424</v>
      </c>
      <c r="CD19" s="873">
        <v>285</v>
      </c>
      <c r="CE19" s="873">
        <v>0</v>
      </c>
      <c r="CF19" s="873">
        <v>0</v>
      </c>
      <c r="CG19" s="873">
        <v>0</v>
      </c>
      <c r="CH19" s="873">
        <v>0</v>
      </c>
      <c r="CI19" s="873">
        <v>0</v>
      </c>
      <c r="CJ19" s="873">
        <v>0</v>
      </c>
      <c r="CK19" s="873">
        <v>-5377.2144289999997</v>
      </c>
      <c r="CL19" s="873">
        <v>-286.02204410000002</v>
      </c>
      <c r="CM19" s="873">
        <v>-57.204408819999998</v>
      </c>
      <c r="CN19" s="873">
        <v>0</v>
      </c>
      <c r="CO19" s="873">
        <v>0</v>
      </c>
      <c r="CP19" s="873">
        <v>0</v>
      </c>
      <c r="CQ19" s="873">
        <v>0</v>
      </c>
      <c r="CR19" s="873">
        <v>0</v>
      </c>
      <c r="CS19" s="873">
        <v>0</v>
      </c>
      <c r="CT19" s="873">
        <v>0</v>
      </c>
      <c r="CU19" s="873">
        <v>0</v>
      </c>
      <c r="CV19" s="873">
        <v>0</v>
      </c>
      <c r="CW19" s="873">
        <v>0</v>
      </c>
      <c r="CX19" s="873">
        <v>0</v>
      </c>
      <c r="CY19" s="873">
        <v>0</v>
      </c>
      <c r="CZ19" s="873">
        <v>16906</v>
      </c>
      <c r="DA19" s="873">
        <v>899</v>
      </c>
      <c r="DB19" s="873">
        <v>180</v>
      </c>
      <c r="DC19" s="873">
        <v>16906</v>
      </c>
      <c r="DD19" s="873">
        <v>899</v>
      </c>
      <c r="DE19" s="873">
        <v>180</v>
      </c>
      <c r="DF19" s="873">
        <v>0</v>
      </c>
      <c r="DG19" s="873">
        <v>0</v>
      </c>
      <c r="DH19" s="873">
        <v>0</v>
      </c>
      <c r="DI19" s="873">
        <v>0</v>
      </c>
      <c r="DJ19" s="873">
        <v>0</v>
      </c>
      <c r="DK19" s="873">
        <v>0</v>
      </c>
      <c r="DL19" s="873">
        <v>0</v>
      </c>
      <c r="DM19" s="873">
        <v>0</v>
      </c>
      <c r="DN19" s="873">
        <v>0</v>
      </c>
      <c r="DO19" s="873">
        <v>0</v>
      </c>
      <c r="DP19" s="873">
        <v>0</v>
      </c>
      <c r="DQ19" s="873">
        <v>0</v>
      </c>
      <c r="DR19" s="873">
        <v>24012</v>
      </c>
      <c r="DS19" s="873">
        <v>1277</v>
      </c>
      <c r="DT19" s="873">
        <v>255</v>
      </c>
      <c r="DU19" s="873">
        <v>29331</v>
      </c>
      <c r="DV19" s="873">
        <v>1560</v>
      </c>
      <c r="DW19" s="873">
        <v>312</v>
      </c>
      <c r="DX19" s="873">
        <v>-5319</v>
      </c>
      <c r="DY19" s="873">
        <v>-283</v>
      </c>
      <c r="DZ19" s="873">
        <v>-57</v>
      </c>
      <c r="EA19" s="873">
        <v>8462</v>
      </c>
      <c r="EB19" s="873">
        <v>450</v>
      </c>
      <c r="EC19" s="873">
        <v>90</v>
      </c>
      <c r="ED19" s="873">
        <v>0</v>
      </c>
      <c r="EE19" s="873">
        <v>0</v>
      </c>
      <c r="EF19" s="873">
        <v>0</v>
      </c>
      <c r="EG19" s="873">
        <v>10862</v>
      </c>
      <c r="EH19" s="873">
        <v>556</v>
      </c>
      <c r="EI19" s="873">
        <v>111</v>
      </c>
      <c r="EJ19" s="873">
        <v>-2400</v>
      </c>
      <c r="EK19" s="873">
        <v>-106</v>
      </c>
      <c r="EL19" s="873">
        <v>-21</v>
      </c>
      <c r="EM19" s="873">
        <v>0</v>
      </c>
      <c r="EN19" s="873">
        <v>0</v>
      </c>
      <c r="EO19" s="873">
        <v>0</v>
      </c>
      <c r="EP19" s="873">
        <v>0</v>
      </c>
      <c r="EQ19" s="873">
        <v>0</v>
      </c>
      <c r="ER19" s="873">
        <v>0</v>
      </c>
      <c r="ES19" s="873">
        <v>0</v>
      </c>
      <c r="ET19" s="873">
        <v>0</v>
      </c>
      <c r="EU19" s="873">
        <v>0</v>
      </c>
      <c r="EV19" s="873">
        <v>0</v>
      </c>
      <c r="EW19" s="873">
        <v>0</v>
      </c>
      <c r="EX19" s="873">
        <v>0</v>
      </c>
      <c r="EY19" s="873">
        <v>42076862</v>
      </c>
      <c r="EZ19" s="873">
        <v>1980167</v>
      </c>
      <c r="FA19" s="873">
        <v>396033</v>
      </c>
      <c r="FB19" s="873">
        <v>1646181</v>
      </c>
      <c r="FC19" s="873">
        <v>82731</v>
      </c>
      <c r="FD19" s="873">
        <v>16546</v>
      </c>
      <c r="FE19" s="873">
        <v>40874085</v>
      </c>
      <c r="FF19" s="873">
        <v>0</v>
      </c>
      <c r="FG19" s="873">
        <v>0</v>
      </c>
      <c r="FH19" s="873">
        <v>-443404</v>
      </c>
      <c r="FI19" s="873">
        <v>1897436</v>
      </c>
      <c r="FJ19" s="873">
        <v>379487</v>
      </c>
      <c r="FK19" s="873">
        <v>216413</v>
      </c>
      <c r="FL19" s="873">
        <v>11511</v>
      </c>
      <c r="FM19" s="873">
        <v>2302</v>
      </c>
      <c r="FN19" s="873">
        <v>222248</v>
      </c>
      <c r="FO19" s="873">
        <v>0</v>
      </c>
      <c r="FP19" s="873">
        <v>0</v>
      </c>
      <c r="FQ19" s="873">
        <v>-5835</v>
      </c>
      <c r="FR19" s="873">
        <v>11511</v>
      </c>
      <c r="FS19" s="873">
        <v>2302</v>
      </c>
      <c r="FT19" s="873">
        <v>947623</v>
      </c>
      <c r="FU19" s="873">
        <v>50353</v>
      </c>
      <c r="FV19" s="873">
        <v>10071</v>
      </c>
      <c r="FW19" s="873">
        <v>2522974</v>
      </c>
      <c r="FX19" s="873">
        <v>133936</v>
      </c>
      <c r="FY19" s="873">
        <v>26787</v>
      </c>
      <c r="FZ19" s="873">
        <v>-1575351</v>
      </c>
      <c r="GA19" s="873">
        <v>-83583</v>
      </c>
      <c r="GB19" s="873">
        <v>-16716</v>
      </c>
      <c r="GC19" s="873">
        <v>64334</v>
      </c>
      <c r="GD19" s="873">
        <v>0</v>
      </c>
      <c r="GE19" s="873">
        <v>0</v>
      </c>
      <c r="GF19" s="873">
        <v>37000</v>
      </c>
      <c r="GG19" s="873">
        <v>0</v>
      </c>
      <c r="GH19" s="873">
        <v>0</v>
      </c>
      <c r="GI19" s="873">
        <v>27334</v>
      </c>
      <c r="GJ19" s="873">
        <v>0</v>
      </c>
      <c r="GK19" s="873">
        <v>0</v>
      </c>
      <c r="GL19" s="873">
        <v>48975072</v>
      </c>
      <c r="GM19" s="873">
        <v>2338355</v>
      </c>
      <c r="GN19" s="873">
        <v>467670</v>
      </c>
      <c r="GO19" s="873">
        <v>-1607291</v>
      </c>
      <c r="GP19" s="873">
        <v>1846364</v>
      </c>
      <c r="GQ19" s="873">
        <v>369273</v>
      </c>
      <c r="GR19" s="873" t="s">
        <v>867</v>
      </c>
      <c r="GS19" s="873" t="s">
        <v>726</v>
      </c>
      <c r="GT19" s="873" t="s">
        <v>679</v>
      </c>
      <c r="GU19" s="873" t="s">
        <v>2733</v>
      </c>
      <c r="GV19" s="873" t="s">
        <v>2756</v>
      </c>
    </row>
    <row r="20" spans="1:204" x14ac:dyDescent="0.2">
      <c r="A20" s="873" t="s">
        <v>3069</v>
      </c>
      <c r="B20" s="873" t="s">
        <v>109</v>
      </c>
      <c r="C20" s="873" t="s">
        <v>108</v>
      </c>
      <c r="D20" s="873">
        <v>-1370119</v>
      </c>
      <c r="E20" s="873">
        <v>0</v>
      </c>
      <c r="F20" s="873">
        <v>-1370119</v>
      </c>
      <c r="G20" s="873">
        <v>-1170680</v>
      </c>
      <c r="H20" s="873">
        <v>0</v>
      </c>
      <c r="I20" s="873">
        <v>-1170680</v>
      </c>
      <c r="J20" s="873">
        <v>-199439</v>
      </c>
      <c r="K20" s="873">
        <v>0</v>
      </c>
      <c r="L20" s="873">
        <v>-199439</v>
      </c>
      <c r="M20" s="898">
        <v>0.5</v>
      </c>
      <c r="N20" s="898">
        <v>0.49</v>
      </c>
      <c r="O20" s="898">
        <v>0</v>
      </c>
      <c r="P20" s="898">
        <v>0.01</v>
      </c>
      <c r="Q20" s="873">
        <v>230177</v>
      </c>
      <c r="R20" s="873">
        <v>230177</v>
      </c>
      <c r="S20" s="873">
        <v>0</v>
      </c>
      <c r="T20" s="873">
        <v>0</v>
      </c>
      <c r="U20" s="873">
        <v>0</v>
      </c>
      <c r="V20" s="873">
        <v>0</v>
      </c>
      <c r="W20" s="873">
        <v>641609</v>
      </c>
      <c r="X20" s="873">
        <v>0</v>
      </c>
      <c r="Y20" s="873">
        <v>641609</v>
      </c>
      <c r="Z20" s="873">
        <v>0</v>
      </c>
      <c r="AA20" s="873">
        <v>0</v>
      </c>
      <c r="AB20" s="873">
        <v>0</v>
      </c>
      <c r="AC20" s="873">
        <v>0</v>
      </c>
      <c r="AD20" s="873">
        <v>0</v>
      </c>
      <c r="AE20" s="873">
        <v>0</v>
      </c>
      <c r="AF20" s="873">
        <v>0</v>
      </c>
      <c r="AG20" s="873">
        <v>0</v>
      </c>
      <c r="AH20" s="873">
        <v>0</v>
      </c>
      <c r="AI20" s="873">
        <v>0</v>
      </c>
      <c r="AJ20" s="873">
        <v>0</v>
      </c>
      <c r="AK20" s="873">
        <v>0</v>
      </c>
      <c r="AL20" s="873">
        <v>0</v>
      </c>
      <c r="AM20" s="873">
        <v>0</v>
      </c>
      <c r="AN20" s="873">
        <v>0</v>
      </c>
      <c r="AO20" s="873">
        <v>0</v>
      </c>
      <c r="AP20" s="873">
        <v>0</v>
      </c>
      <c r="AQ20" s="873">
        <v>0</v>
      </c>
      <c r="AR20" s="873">
        <v>0</v>
      </c>
      <c r="AS20" s="873">
        <v>0</v>
      </c>
      <c r="AT20" s="873">
        <v>0</v>
      </c>
      <c r="AU20" s="873">
        <v>0</v>
      </c>
      <c r="AV20" s="873">
        <v>0</v>
      </c>
      <c r="AW20" s="873">
        <v>0</v>
      </c>
      <c r="AX20" s="873">
        <v>0</v>
      </c>
      <c r="AY20" s="873">
        <v>0</v>
      </c>
      <c r="AZ20" s="873">
        <v>0</v>
      </c>
      <c r="BA20" s="873">
        <v>0</v>
      </c>
      <c r="BB20" s="873">
        <v>0</v>
      </c>
      <c r="BC20" s="873">
        <v>0</v>
      </c>
      <c r="BD20" s="873">
        <v>0</v>
      </c>
      <c r="BE20" s="873">
        <v>0</v>
      </c>
      <c r="BF20" s="873">
        <v>0</v>
      </c>
      <c r="BG20" s="873">
        <v>0</v>
      </c>
      <c r="BH20" s="873">
        <v>0</v>
      </c>
      <c r="BI20" s="873">
        <v>0</v>
      </c>
      <c r="BJ20" s="873">
        <v>2169831</v>
      </c>
      <c r="BK20" s="873">
        <v>0</v>
      </c>
      <c r="BL20" s="873">
        <v>44282</v>
      </c>
      <c r="BM20" s="873">
        <v>131973</v>
      </c>
      <c r="BN20" s="873">
        <v>0</v>
      </c>
      <c r="BO20" s="873">
        <v>2693</v>
      </c>
      <c r="BP20" s="873">
        <v>2213832</v>
      </c>
      <c r="BQ20" s="873">
        <v>0</v>
      </c>
      <c r="BR20" s="873">
        <v>45180</v>
      </c>
      <c r="BS20" s="873">
        <v>87972</v>
      </c>
      <c r="BT20" s="873">
        <v>0</v>
      </c>
      <c r="BU20" s="873">
        <v>1795</v>
      </c>
      <c r="BV20" s="873">
        <v>21561</v>
      </c>
      <c r="BW20" s="873">
        <v>0</v>
      </c>
      <c r="BX20" s="873">
        <v>440</v>
      </c>
      <c r="BY20" s="873">
        <v>2771</v>
      </c>
      <c r="BZ20" s="873">
        <v>0</v>
      </c>
      <c r="CA20" s="873">
        <v>57</v>
      </c>
      <c r="CB20" s="873">
        <v>18790</v>
      </c>
      <c r="CC20" s="873">
        <v>0</v>
      </c>
      <c r="CD20" s="873">
        <v>383</v>
      </c>
      <c r="CE20" s="873">
        <v>0</v>
      </c>
      <c r="CF20" s="873">
        <v>0</v>
      </c>
      <c r="CG20" s="873">
        <v>0</v>
      </c>
      <c r="CH20" s="873">
        <v>0</v>
      </c>
      <c r="CI20" s="873">
        <v>0</v>
      </c>
      <c r="CJ20" s="873">
        <v>0</v>
      </c>
      <c r="CK20" s="873">
        <v>811.85537069999998</v>
      </c>
      <c r="CL20" s="873">
        <v>0</v>
      </c>
      <c r="CM20" s="873">
        <v>16.568476950000001</v>
      </c>
      <c r="CN20" s="873">
        <v>0</v>
      </c>
      <c r="CO20" s="873">
        <v>0</v>
      </c>
      <c r="CP20" s="873">
        <v>0</v>
      </c>
      <c r="CQ20" s="873">
        <v>0</v>
      </c>
      <c r="CR20" s="873">
        <v>0</v>
      </c>
      <c r="CS20" s="873">
        <v>0</v>
      </c>
      <c r="CT20" s="873">
        <v>0</v>
      </c>
      <c r="CU20" s="873">
        <v>0</v>
      </c>
      <c r="CV20" s="873">
        <v>0</v>
      </c>
      <c r="CW20" s="873">
        <v>0</v>
      </c>
      <c r="CX20" s="873">
        <v>0</v>
      </c>
      <c r="CY20" s="873">
        <v>0</v>
      </c>
      <c r="CZ20" s="873">
        <v>16802</v>
      </c>
      <c r="DA20" s="873">
        <v>0</v>
      </c>
      <c r="DB20" s="873">
        <v>343</v>
      </c>
      <c r="DC20" s="873">
        <v>18897</v>
      </c>
      <c r="DD20" s="873">
        <v>0</v>
      </c>
      <c r="DE20" s="873">
        <v>386</v>
      </c>
      <c r="DF20" s="873">
        <v>-2095</v>
      </c>
      <c r="DG20" s="873">
        <v>0</v>
      </c>
      <c r="DH20" s="873">
        <v>-43</v>
      </c>
      <c r="DI20" s="873">
        <v>0</v>
      </c>
      <c r="DJ20" s="873">
        <v>0</v>
      </c>
      <c r="DK20" s="873">
        <v>0</v>
      </c>
      <c r="DL20" s="873">
        <v>0</v>
      </c>
      <c r="DM20" s="873">
        <v>0</v>
      </c>
      <c r="DN20" s="873">
        <v>0</v>
      </c>
      <c r="DO20" s="873">
        <v>0</v>
      </c>
      <c r="DP20" s="873">
        <v>0</v>
      </c>
      <c r="DQ20" s="873">
        <v>0</v>
      </c>
      <c r="DR20" s="873">
        <v>4320</v>
      </c>
      <c r="DS20" s="873">
        <v>0</v>
      </c>
      <c r="DT20" s="873">
        <v>88</v>
      </c>
      <c r="DU20" s="873">
        <v>5396</v>
      </c>
      <c r="DV20" s="873">
        <v>0</v>
      </c>
      <c r="DW20" s="873">
        <v>110</v>
      </c>
      <c r="DX20" s="873">
        <v>-1076</v>
      </c>
      <c r="DY20" s="873">
        <v>0</v>
      </c>
      <c r="DZ20" s="873">
        <v>-22</v>
      </c>
      <c r="EA20" s="873">
        <v>257</v>
      </c>
      <c r="EB20" s="873">
        <v>0</v>
      </c>
      <c r="EC20" s="873">
        <v>5</v>
      </c>
      <c r="ED20" s="873">
        <v>-2171</v>
      </c>
      <c r="EE20" s="873">
        <v>0</v>
      </c>
      <c r="EF20" s="873">
        <v>-44</v>
      </c>
      <c r="EG20" s="873">
        <v>3058</v>
      </c>
      <c r="EH20" s="873">
        <v>0</v>
      </c>
      <c r="EI20" s="873">
        <v>62</v>
      </c>
      <c r="EJ20" s="873">
        <v>-4972</v>
      </c>
      <c r="EK20" s="873">
        <v>0</v>
      </c>
      <c r="EL20" s="873">
        <v>-101</v>
      </c>
      <c r="EM20" s="873">
        <v>-1010</v>
      </c>
      <c r="EN20" s="873">
        <v>0</v>
      </c>
      <c r="EO20" s="873">
        <v>-21</v>
      </c>
      <c r="EP20" s="873">
        <v>0</v>
      </c>
      <c r="EQ20" s="873">
        <v>0</v>
      </c>
      <c r="ER20" s="873">
        <v>0</v>
      </c>
      <c r="ES20" s="873">
        <v>0</v>
      </c>
      <c r="ET20" s="873">
        <v>0</v>
      </c>
      <c r="EU20" s="873">
        <v>0</v>
      </c>
      <c r="EV20" s="873">
        <v>0</v>
      </c>
      <c r="EW20" s="873">
        <v>0</v>
      </c>
      <c r="EX20" s="873">
        <v>0</v>
      </c>
      <c r="EY20" s="873">
        <v>13839671</v>
      </c>
      <c r="EZ20" s="873">
        <v>0</v>
      </c>
      <c r="FA20" s="873">
        <v>282442</v>
      </c>
      <c r="FB20" s="873">
        <v>721949</v>
      </c>
      <c r="FC20" s="873">
        <v>0</v>
      </c>
      <c r="FD20" s="873">
        <v>14734</v>
      </c>
      <c r="FE20" s="873">
        <v>25053121</v>
      </c>
      <c r="FF20" s="873">
        <v>0</v>
      </c>
      <c r="FG20" s="873">
        <v>0</v>
      </c>
      <c r="FH20" s="873">
        <v>-11935399</v>
      </c>
      <c r="FI20" s="873">
        <v>0</v>
      </c>
      <c r="FJ20" s="873">
        <v>267708</v>
      </c>
      <c r="FK20" s="873">
        <v>146246</v>
      </c>
      <c r="FL20" s="873">
        <v>0</v>
      </c>
      <c r="FM20" s="873">
        <v>2985</v>
      </c>
      <c r="FN20" s="873">
        <v>286959</v>
      </c>
      <c r="FO20" s="873">
        <v>0</v>
      </c>
      <c r="FP20" s="873">
        <v>0</v>
      </c>
      <c r="FQ20" s="873">
        <v>-140713</v>
      </c>
      <c r="FR20" s="873">
        <v>0</v>
      </c>
      <c r="FS20" s="873">
        <v>2985</v>
      </c>
      <c r="FT20" s="873">
        <v>802879</v>
      </c>
      <c r="FU20" s="873">
        <v>0</v>
      </c>
      <c r="FV20" s="873">
        <v>15860</v>
      </c>
      <c r="FW20" s="873">
        <v>1315834</v>
      </c>
      <c r="FX20" s="873">
        <v>0</v>
      </c>
      <c r="FY20" s="873">
        <v>26329</v>
      </c>
      <c r="FZ20" s="873">
        <v>-512955</v>
      </c>
      <c r="GA20" s="873">
        <v>0</v>
      </c>
      <c r="GB20" s="873">
        <v>-10469</v>
      </c>
      <c r="GC20" s="873">
        <v>0</v>
      </c>
      <c r="GD20" s="873">
        <v>0</v>
      </c>
      <c r="GE20" s="873">
        <v>0</v>
      </c>
      <c r="GF20" s="873">
        <v>0</v>
      </c>
      <c r="GG20" s="873">
        <v>0</v>
      </c>
      <c r="GH20" s="873">
        <v>0</v>
      </c>
      <c r="GI20" s="873">
        <v>0</v>
      </c>
      <c r="GJ20" s="873">
        <v>0</v>
      </c>
      <c r="GK20" s="873">
        <v>0</v>
      </c>
      <c r="GL20" s="873">
        <v>17131171</v>
      </c>
      <c r="GM20" s="873">
        <v>0</v>
      </c>
      <c r="GN20" s="873">
        <v>349090</v>
      </c>
      <c r="GO20" s="873">
        <v>-12490646</v>
      </c>
      <c r="GP20" s="873">
        <v>0</v>
      </c>
      <c r="GQ20" s="873">
        <v>262232</v>
      </c>
      <c r="GR20" s="873" t="s">
        <v>679</v>
      </c>
      <c r="GS20" s="873" t="s">
        <v>746</v>
      </c>
      <c r="GT20" s="873" t="s">
        <v>679</v>
      </c>
      <c r="GU20" s="873" t="s">
        <v>2734</v>
      </c>
      <c r="GV20" s="873" t="s">
        <v>2757</v>
      </c>
    </row>
    <row r="21" spans="1:204" x14ac:dyDescent="0.2">
      <c r="A21" s="873" t="s">
        <v>3070</v>
      </c>
      <c r="B21" s="873" t="s">
        <v>111</v>
      </c>
      <c r="C21" s="873" t="s">
        <v>110</v>
      </c>
      <c r="D21" s="873">
        <v>-691789</v>
      </c>
      <c r="E21" s="873">
        <v>0</v>
      </c>
      <c r="F21" s="873">
        <v>-691789</v>
      </c>
      <c r="G21" s="873">
        <v>-177685</v>
      </c>
      <c r="H21" s="873">
        <v>0</v>
      </c>
      <c r="I21" s="873">
        <v>-177685</v>
      </c>
      <c r="J21" s="873">
        <v>-514104</v>
      </c>
      <c r="K21" s="873">
        <v>0</v>
      </c>
      <c r="L21" s="873">
        <v>-514104</v>
      </c>
      <c r="M21" s="898">
        <v>0.33</v>
      </c>
      <c r="N21" s="898">
        <v>0.3</v>
      </c>
      <c r="O21" s="898">
        <v>0.37</v>
      </c>
      <c r="P21" s="898">
        <v>0</v>
      </c>
      <c r="Q21" s="873">
        <v>245296</v>
      </c>
      <c r="R21" s="873">
        <v>245296</v>
      </c>
      <c r="S21" s="873">
        <v>0</v>
      </c>
      <c r="T21" s="873">
        <v>0</v>
      </c>
      <c r="U21" s="873">
        <v>0</v>
      </c>
      <c r="V21" s="873">
        <v>0</v>
      </c>
      <c r="W21" s="873">
        <v>0</v>
      </c>
      <c r="X21" s="873">
        <v>0</v>
      </c>
      <c r="Y21" s="873">
        <v>0</v>
      </c>
      <c r="Z21" s="873">
        <v>0</v>
      </c>
      <c r="AA21" s="873">
        <v>0</v>
      </c>
      <c r="AB21" s="873">
        <v>0</v>
      </c>
      <c r="AC21" s="873">
        <v>0</v>
      </c>
      <c r="AD21" s="873">
        <v>0</v>
      </c>
      <c r="AE21" s="873">
        <v>0</v>
      </c>
      <c r="AF21" s="873">
        <v>0</v>
      </c>
      <c r="AG21" s="873">
        <v>0</v>
      </c>
      <c r="AH21" s="873">
        <v>0</v>
      </c>
      <c r="AI21" s="873">
        <v>0</v>
      </c>
      <c r="AJ21" s="873">
        <v>0</v>
      </c>
      <c r="AK21" s="873">
        <v>0</v>
      </c>
      <c r="AL21" s="873">
        <v>0</v>
      </c>
      <c r="AM21" s="873">
        <v>0</v>
      </c>
      <c r="AN21" s="873">
        <v>0</v>
      </c>
      <c r="AO21" s="873">
        <v>0</v>
      </c>
      <c r="AP21" s="873">
        <v>0</v>
      </c>
      <c r="AQ21" s="873">
        <v>0</v>
      </c>
      <c r="AR21" s="873">
        <v>0</v>
      </c>
      <c r="AS21" s="873">
        <v>0</v>
      </c>
      <c r="AT21" s="873">
        <v>0</v>
      </c>
      <c r="AU21" s="873">
        <v>0</v>
      </c>
      <c r="AV21" s="873">
        <v>0</v>
      </c>
      <c r="AW21" s="873">
        <v>0</v>
      </c>
      <c r="AX21" s="873">
        <v>0</v>
      </c>
      <c r="AY21" s="873">
        <v>0</v>
      </c>
      <c r="AZ21" s="873">
        <v>0</v>
      </c>
      <c r="BA21" s="873">
        <v>0</v>
      </c>
      <c r="BB21" s="873">
        <v>0</v>
      </c>
      <c r="BC21" s="873">
        <v>0</v>
      </c>
      <c r="BD21" s="873">
        <v>0</v>
      </c>
      <c r="BE21" s="873">
        <v>0</v>
      </c>
      <c r="BF21" s="873">
        <v>0</v>
      </c>
      <c r="BG21" s="873">
        <v>0</v>
      </c>
      <c r="BH21" s="873">
        <v>0</v>
      </c>
      <c r="BI21" s="873">
        <v>0</v>
      </c>
      <c r="BJ21" s="873">
        <v>1465110</v>
      </c>
      <c r="BK21" s="873">
        <v>1806969</v>
      </c>
      <c r="BL21" s="873">
        <v>0</v>
      </c>
      <c r="BM21" s="873">
        <v>71598</v>
      </c>
      <c r="BN21" s="873">
        <v>88304</v>
      </c>
      <c r="BO21" s="873">
        <v>0</v>
      </c>
      <c r="BP21" s="873">
        <v>1543858</v>
      </c>
      <c r="BQ21" s="873">
        <v>1904091</v>
      </c>
      <c r="BR21" s="873">
        <v>0</v>
      </c>
      <c r="BS21" s="873">
        <v>-7150</v>
      </c>
      <c r="BT21" s="873">
        <v>-8818</v>
      </c>
      <c r="BU21" s="873">
        <v>0</v>
      </c>
      <c r="BV21" s="873">
        <v>1027</v>
      </c>
      <c r="BW21" s="873">
        <v>1267</v>
      </c>
      <c r="BX21" s="873">
        <v>0</v>
      </c>
      <c r="BY21" s="873">
        <v>1028</v>
      </c>
      <c r="BZ21" s="873">
        <v>1267</v>
      </c>
      <c r="CA21" s="873">
        <v>0</v>
      </c>
      <c r="CB21" s="873">
        <v>-1</v>
      </c>
      <c r="CC21" s="873">
        <v>0</v>
      </c>
      <c r="CD21" s="873">
        <v>0</v>
      </c>
      <c r="CE21" s="873">
        <v>0</v>
      </c>
      <c r="CF21" s="873">
        <v>0</v>
      </c>
      <c r="CG21" s="873">
        <v>0</v>
      </c>
      <c r="CH21" s="873">
        <v>0</v>
      </c>
      <c r="CI21" s="873">
        <v>0</v>
      </c>
      <c r="CJ21" s="873">
        <v>0</v>
      </c>
      <c r="CK21" s="873">
        <v>-337.61002000000002</v>
      </c>
      <c r="CL21" s="873">
        <v>-416.38569139999998</v>
      </c>
      <c r="CM21" s="873">
        <v>0</v>
      </c>
      <c r="CN21" s="873">
        <v>1809.427455</v>
      </c>
      <c r="CO21" s="873">
        <v>2231.6271940000001</v>
      </c>
      <c r="CP21" s="873">
        <v>0</v>
      </c>
      <c r="CQ21" s="873">
        <v>0</v>
      </c>
      <c r="CR21" s="873">
        <v>0</v>
      </c>
      <c r="CS21" s="873">
        <v>0</v>
      </c>
      <c r="CT21" s="873">
        <v>1809</v>
      </c>
      <c r="CU21" s="873">
        <v>2232</v>
      </c>
      <c r="CV21" s="873">
        <v>0</v>
      </c>
      <c r="CW21" s="873">
        <v>0</v>
      </c>
      <c r="CX21" s="873">
        <v>0</v>
      </c>
      <c r="CY21" s="873">
        <v>0</v>
      </c>
      <c r="CZ21" s="873">
        <v>0</v>
      </c>
      <c r="DA21" s="873">
        <v>0</v>
      </c>
      <c r="DB21" s="873">
        <v>0</v>
      </c>
      <c r="DC21" s="873">
        <v>0</v>
      </c>
      <c r="DD21" s="873">
        <v>0</v>
      </c>
      <c r="DE21" s="873">
        <v>0</v>
      </c>
      <c r="DF21" s="873">
        <v>0</v>
      </c>
      <c r="DG21" s="873">
        <v>0</v>
      </c>
      <c r="DH21" s="873">
        <v>0</v>
      </c>
      <c r="DI21" s="873">
        <v>0</v>
      </c>
      <c r="DJ21" s="873">
        <v>0</v>
      </c>
      <c r="DK21" s="873">
        <v>0</v>
      </c>
      <c r="DL21" s="873">
        <v>0</v>
      </c>
      <c r="DM21" s="873">
        <v>0</v>
      </c>
      <c r="DN21" s="873">
        <v>0</v>
      </c>
      <c r="DO21" s="873">
        <v>0</v>
      </c>
      <c r="DP21" s="873">
        <v>0</v>
      </c>
      <c r="DQ21" s="873">
        <v>0</v>
      </c>
      <c r="DR21" s="873">
        <v>8862</v>
      </c>
      <c r="DS21" s="873">
        <v>10930</v>
      </c>
      <c r="DT21" s="873">
        <v>0</v>
      </c>
      <c r="DU21" s="873">
        <v>9788</v>
      </c>
      <c r="DV21" s="873">
        <v>12072</v>
      </c>
      <c r="DW21" s="873">
        <v>0</v>
      </c>
      <c r="DX21" s="873">
        <v>-926</v>
      </c>
      <c r="DY21" s="873">
        <v>-1142</v>
      </c>
      <c r="DZ21" s="873">
        <v>0</v>
      </c>
      <c r="EA21" s="873">
        <v>4696</v>
      </c>
      <c r="EB21" s="873">
        <v>5791</v>
      </c>
      <c r="EC21" s="873">
        <v>0</v>
      </c>
      <c r="ED21" s="873">
        <v>-3081</v>
      </c>
      <c r="EE21" s="873">
        <v>-3800</v>
      </c>
      <c r="EF21" s="873">
        <v>0</v>
      </c>
      <c r="EG21" s="873">
        <v>4889</v>
      </c>
      <c r="EH21" s="873">
        <v>6030</v>
      </c>
      <c r="EI21" s="873">
        <v>0</v>
      </c>
      <c r="EJ21" s="873">
        <v>-3275</v>
      </c>
      <c r="EK21" s="873">
        <v>-4039</v>
      </c>
      <c r="EL21" s="873">
        <v>0</v>
      </c>
      <c r="EM21" s="873">
        <v>0</v>
      </c>
      <c r="EN21" s="873">
        <v>0</v>
      </c>
      <c r="EO21" s="873">
        <v>0</v>
      </c>
      <c r="EP21" s="873">
        <v>0</v>
      </c>
      <c r="EQ21" s="873">
        <v>0</v>
      </c>
      <c r="ER21" s="873">
        <v>0</v>
      </c>
      <c r="ES21" s="873">
        <v>0</v>
      </c>
      <c r="ET21" s="873">
        <v>0</v>
      </c>
      <c r="EU21" s="873">
        <v>0</v>
      </c>
      <c r="EV21" s="873">
        <v>0</v>
      </c>
      <c r="EW21" s="873">
        <v>0</v>
      </c>
      <c r="EX21" s="873">
        <v>0</v>
      </c>
      <c r="EY21" s="873">
        <v>9590819</v>
      </c>
      <c r="EZ21" s="873">
        <v>11828677</v>
      </c>
      <c r="FA21" s="873">
        <v>0</v>
      </c>
      <c r="FB21" s="873">
        <v>361389</v>
      </c>
      <c r="FC21" s="873">
        <v>445713</v>
      </c>
      <c r="FD21" s="873">
        <v>0</v>
      </c>
      <c r="FE21" s="873">
        <v>30575747</v>
      </c>
      <c r="FF21" s="873">
        <v>0</v>
      </c>
      <c r="FG21" s="873">
        <v>0</v>
      </c>
      <c r="FH21" s="873">
        <v>-21346317</v>
      </c>
      <c r="FI21" s="873">
        <v>11382964</v>
      </c>
      <c r="FJ21" s="873">
        <v>0</v>
      </c>
      <c r="FK21" s="873">
        <v>154887</v>
      </c>
      <c r="FL21" s="873">
        <v>191027</v>
      </c>
      <c r="FM21" s="873">
        <v>0</v>
      </c>
      <c r="FN21" s="873">
        <v>502232</v>
      </c>
      <c r="FO21" s="873">
        <v>0</v>
      </c>
      <c r="FP21" s="873">
        <v>0</v>
      </c>
      <c r="FQ21" s="873">
        <v>-347345</v>
      </c>
      <c r="FR21" s="873">
        <v>191027</v>
      </c>
      <c r="FS21" s="873">
        <v>0</v>
      </c>
      <c r="FT21" s="873">
        <v>464151</v>
      </c>
      <c r="FU21" s="873">
        <v>572453</v>
      </c>
      <c r="FV21" s="873">
        <v>0</v>
      </c>
      <c r="FW21" s="873">
        <v>924048</v>
      </c>
      <c r="FX21" s="873">
        <v>1139660</v>
      </c>
      <c r="FY21" s="873">
        <v>0</v>
      </c>
      <c r="FZ21" s="873">
        <v>-459897</v>
      </c>
      <c r="GA21" s="873">
        <v>-567207</v>
      </c>
      <c r="GB21" s="873">
        <v>0</v>
      </c>
      <c r="GC21" s="873">
        <v>0</v>
      </c>
      <c r="GD21" s="873">
        <v>0</v>
      </c>
      <c r="GE21" s="873">
        <v>0</v>
      </c>
      <c r="GF21" s="873">
        <v>0</v>
      </c>
      <c r="GG21" s="873">
        <v>0</v>
      </c>
      <c r="GH21" s="873">
        <v>0</v>
      </c>
      <c r="GI21" s="873">
        <v>0</v>
      </c>
      <c r="GJ21" s="873">
        <v>0</v>
      </c>
      <c r="GK21" s="873">
        <v>0</v>
      </c>
      <c r="GL21" s="873">
        <v>11759540</v>
      </c>
      <c r="GM21" s="873">
        <v>14503434</v>
      </c>
      <c r="GN21" s="873">
        <v>0</v>
      </c>
      <c r="GO21" s="873">
        <v>-22163440</v>
      </c>
      <c r="GP21" s="873">
        <v>10994601</v>
      </c>
      <c r="GQ21" s="873">
        <v>0</v>
      </c>
      <c r="GR21" s="873" t="s">
        <v>697</v>
      </c>
      <c r="GS21" s="873" t="s">
        <v>680</v>
      </c>
      <c r="GT21" s="873" t="s">
        <v>1908</v>
      </c>
      <c r="GU21" s="873" t="s">
        <v>2732</v>
      </c>
      <c r="GV21" s="873" t="s">
        <v>2758</v>
      </c>
    </row>
    <row r="22" spans="1:204" x14ac:dyDescent="0.2">
      <c r="A22" s="873" t="s">
        <v>3070</v>
      </c>
      <c r="B22" s="873" t="s">
        <v>113</v>
      </c>
      <c r="C22" s="873" t="s">
        <v>112</v>
      </c>
      <c r="D22" s="873">
        <v>-4189086</v>
      </c>
      <c r="E22" s="873">
        <v>-82926</v>
      </c>
      <c r="F22" s="873">
        <v>-4272012</v>
      </c>
      <c r="G22" s="873">
        <v>-1068250</v>
      </c>
      <c r="H22" s="873">
        <v>0</v>
      </c>
      <c r="I22" s="873">
        <v>-1068250</v>
      </c>
      <c r="J22" s="873">
        <v>-3120836</v>
      </c>
      <c r="K22" s="873">
        <v>-82926</v>
      </c>
      <c r="L22" s="873">
        <v>-3203762</v>
      </c>
      <c r="M22" s="898">
        <v>0</v>
      </c>
      <c r="N22" s="898">
        <v>0.99</v>
      </c>
      <c r="O22" s="898">
        <v>0</v>
      </c>
      <c r="P22" s="898">
        <v>0.01</v>
      </c>
      <c r="Q22" s="873">
        <v>1822825</v>
      </c>
      <c r="R22" s="873">
        <v>1822825</v>
      </c>
      <c r="S22" s="873">
        <v>0</v>
      </c>
      <c r="T22" s="873">
        <v>146026</v>
      </c>
      <c r="U22" s="873">
        <v>10183118</v>
      </c>
      <c r="V22" s="873">
        <v>-10037092</v>
      </c>
      <c r="W22" s="873">
        <v>0</v>
      </c>
      <c r="X22" s="873">
        <v>0</v>
      </c>
      <c r="Y22" s="873">
        <v>0</v>
      </c>
      <c r="Z22" s="873">
        <v>0</v>
      </c>
      <c r="AA22" s="873">
        <v>0</v>
      </c>
      <c r="AB22" s="873">
        <v>0</v>
      </c>
      <c r="AC22" s="873">
        <v>0</v>
      </c>
      <c r="AD22" s="873">
        <v>0</v>
      </c>
      <c r="AE22" s="873">
        <v>0</v>
      </c>
      <c r="AF22" s="873">
        <v>0</v>
      </c>
      <c r="AG22" s="873">
        <v>0</v>
      </c>
      <c r="AH22" s="873">
        <v>0</v>
      </c>
      <c r="AI22" s="873">
        <v>0</v>
      </c>
      <c r="AJ22" s="873">
        <v>0</v>
      </c>
      <c r="AK22" s="873">
        <v>0</v>
      </c>
      <c r="AL22" s="873">
        <v>0</v>
      </c>
      <c r="AM22" s="873">
        <v>0</v>
      </c>
      <c r="AN22" s="873">
        <v>0</v>
      </c>
      <c r="AO22" s="873">
        <v>0</v>
      </c>
      <c r="AP22" s="873">
        <v>0</v>
      </c>
      <c r="AQ22" s="873">
        <v>0</v>
      </c>
      <c r="AR22" s="873">
        <v>0</v>
      </c>
      <c r="AS22" s="873">
        <v>0</v>
      </c>
      <c r="AT22" s="873">
        <v>0</v>
      </c>
      <c r="AU22" s="873">
        <v>0</v>
      </c>
      <c r="AV22" s="873">
        <v>0</v>
      </c>
      <c r="AW22" s="873">
        <v>0</v>
      </c>
      <c r="AX22" s="873">
        <v>0</v>
      </c>
      <c r="AY22" s="873">
        <v>0</v>
      </c>
      <c r="AZ22" s="873">
        <v>0</v>
      </c>
      <c r="BA22" s="873">
        <v>0</v>
      </c>
      <c r="BB22" s="873">
        <v>0</v>
      </c>
      <c r="BC22" s="873">
        <v>0</v>
      </c>
      <c r="BD22" s="873">
        <v>0</v>
      </c>
      <c r="BE22" s="873">
        <v>0</v>
      </c>
      <c r="BF22" s="873">
        <v>0</v>
      </c>
      <c r="BG22" s="873">
        <v>0</v>
      </c>
      <c r="BH22" s="873">
        <v>0</v>
      </c>
      <c r="BI22" s="873">
        <v>0</v>
      </c>
      <c r="BJ22" s="873">
        <v>32285097</v>
      </c>
      <c r="BK22" s="873">
        <v>0</v>
      </c>
      <c r="BL22" s="873">
        <v>319684</v>
      </c>
      <c r="BM22" s="873">
        <v>1766065</v>
      </c>
      <c r="BN22" s="873">
        <v>0</v>
      </c>
      <c r="BO22" s="873">
        <v>17330</v>
      </c>
      <c r="BP22" s="873">
        <v>31094207</v>
      </c>
      <c r="BQ22" s="873">
        <v>0</v>
      </c>
      <c r="BR22" s="873">
        <v>306177</v>
      </c>
      <c r="BS22" s="873">
        <v>2956955</v>
      </c>
      <c r="BT22" s="873">
        <v>0</v>
      </c>
      <c r="BU22" s="873">
        <v>30837</v>
      </c>
      <c r="BV22" s="873">
        <v>237941</v>
      </c>
      <c r="BW22" s="873">
        <v>0</v>
      </c>
      <c r="BX22" s="873">
        <v>2323</v>
      </c>
      <c r="BY22" s="873">
        <v>0</v>
      </c>
      <c r="BZ22" s="873">
        <v>0</v>
      </c>
      <c r="CA22" s="873">
        <v>0</v>
      </c>
      <c r="CB22" s="873">
        <v>237941</v>
      </c>
      <c r="CC22" s="873">
        <v>0</v>
      </c>
      <c r="CD22" s="873">
        <v>2323</v>
      </c>
      <c r="CE22" s="873">
        <v>-1657</v>
      </c>
      <c r="CF22" s="873">
        <v>0</v>
      </c>
      <c r="CG22" s="873">
        <v>-17</v>
      </c>
      <c r="CH22" s="873">
        <v>0</v>
      </c>
      <c r="CI22" s="873">
        <v>0</v>
      </c>
      <c r="CJ22" s="873">
        <v>0</v>
      </c>
      <c r="CK22" s="873">
        <v>0</v>
      </c>
      <c r="CL22" s="873">
        <v>0</v>
      </c>
      <c r="CM22" s="873">
        <v>0</v>
      </c>
      <c r="CN22" s="873">
        <v>0</v>
      </c>
      <c r="CO22" s="873">
        <v>0</v>
      </c>
      <c r="CP22" s="873">
        <v>0</v>
      </c>
      <c r="CQ22" s="873">
        <v>0</v>
      </c>
      <c r="CR22" s="873">
        <v>0</v>
      </c>
      <c r="CS22" s="873">
        <v>0</v>
      </c>
      <c r="CT22" s="873">
        <v>0</v>
      </c>
      <c r="CU22" s="873">
        <v>0</v>
      </c>
      <c r="CV22" s="873">
        <v>0</v>
      </c>
      <c r="CW22" s="873">
        <v>0</v>
      </c>
      <c r="CX22" s="873">
        <v>0</v>
      </c>
      <c r="CY22" s="873">
        <v>0</v>
      </c>
      <c r="CZ22" s="873">
        <v>0</v>
      </c>
      <c r="DA22" s="873">
        <v>0</v>
      </c>
      <c r="DB22" s="873">
        <v>0</v>
      </c>
      <c r="DC22" s="873">
        <v>0</v>
      </c>
      <c r="DD22" s="873">
        <v>0</v>
      </c>
      <c r="DE22" s="873">
        <v>0</v>
      </c>
      <c r="DF22" s="873">
        <v>0</v>
      </c>
      <c r="DG22" s="873">
        <v>0</v>
      </c>
      <c r="DH22" s="873">
        <v>0</v>
      </c>
      <c r="DI22" s="873">
        <v>0</v>
      </c>
      <c r="DJ22" s="873">
        <v>0</v>
      </c>
      <c r="DK22" s="873">
        <v>0</v>
      </c>
      <c r="DL22" s="873">
        <v>0</v>
      </c>
      <c r="DM22" s="873">
        <v>0</v>
      </c>
      <c r="DN22" s="873">
        <v>0</v>
      </c>
      <c r="DO22" s="873">
        <v>0</v>
      </c>
      <c r="DP22" s="873">
        <v>0</v>
      </c>
      <c r="DQ22" s="873">
        <v>0</v>
      </c>
      <c r="DR22" s="873">
        <v>404020</v>
      </c>
      <c r="DS22" s="873">
        <v>0</v>
      </c>
      <c r="DT22" s="873">
        <v>4058</v>
      </c>
      <c r="DU22" s="873">
        <v>542561</v>
      </c>
      <c r="DV22" s="873">
        <v>0</v>
      </c>
      <c r="DW22" s="873">
        <v>5480</v>
      </c>
      <c r="DX22" s="873">
        <v>-138541</v>
      </c>
      <c r="DY22" s="873">
        <v>0</v>
      </c>
      <c r="DZ22" s="873">
        <v>-1422</v>
      </c>
      <c r="EA22" s="873">
        <v>0</v>
      </c>
      <c r="EB22" s="873">
        <v>0</v>
      </c>
      <c r="EC22" s="873">
        <v>0</v>
      </c>
      <c r="ED22" s="873">
        <v>0</v>
      </c>
      <c r="EE22" s="873">
        <v>0</v>
      </c>
      <c r="EF22" s="873">
        <v>0</v>
      </c>
      <c r="EG22" s="873">
        <v>77226</v>
      </c>
      <c r="EH22" s="873">
        <v>0</v>
      </c>
      <c r="EI22" s="873">
        <v>780</v>
      </c>
      <c r="EJ22" s="873">
        <v>-77226</v>
      </c>
      <c r="EK22" s="873">
        <v>0</v>
      </c>
      <c r="EL22" s="873">
        <v>-780</v>
      </c>
      <c r="EM22" s="873">
        <v>866</v>
      </c>
      <c r="EN22" s="873">
        <v>0</v>
      </c>
      <c r="EO22" s="873">
        <v>9</v>
      </c>
      <c r="EP22" s="873">
        <v>0</v>
      </c>
      <c r="EQ22" s="873">
        <v>0</v>
      </c>
      <c r="ER22" s="873">
        <v>0</v>
      </c>
      <c r="ES22" s="873">
        <v>0</v>
      </c>
      <c r="ET22" s="873">
        <v>0</v>
      </c>
      <c r="EU22" s="873">
        <v>0</v>
      </c>
      <c r="EV22" s="873">
        <v>0</v>
      </c>
      <c r="EW22" s="873">
        <v>0</v>
      </c>
      <c r="EX22" s="873">
        <v>0</v>
      </c>
      <c r="EY22" s="873">
        <v>195455757</v>
      </c>
      <c r="EZ22" s="873">
        <v>0</v>
      </c>
      <c r="FA22" s="873">
        <v>1915230</v>
      </c>
      <c r="FB22" s="873">
        <v>7170919</v>
      </c>
      <c r="FC22" s="873">
        <v>0</v>
      </c>
      <c r="FD22" s="873">
        <v>70731</v>
      </c>
      <c r="FE22" s="873">
        <v>181043520</v>
      </c>
      <c r="FF22" s="873">
        <v>0</v>
      </c>
      <c r="FG22" s="873">
        <v>0</v>
      </c>
      <c r="FH22" s="873">
        <v>7241318</v>
      </c>
      <c r="FI22" s="873">
        <v>0</v>
      </c>
      <c r="FJ22" s="873">
        <v>1844499</v>
      </c>
      <c r="FK22" s="873">
        <v>2524268</v>
      </c>
      <c r="FL22" s="873">
        <v>0</v>
      </c>
      <c r="FM22" s="873">
        <v>25498</v>
      </c>
      <c r="FN22" s="873">
        <v>2448598</v>
      </c>
      <c r="FO22" s="873">
        <v>0</v>
      </c>
      <c r="FP22" s="873">
        <v>0</v>
      </c>
      <c r="FQ22" s="873">
        <v>75670</v>
      </c>
      <c r="FR22" s="873">
        <v>0</v>
      </c>
      <c r="FS22" s="873">
        <v>25498</v>
      </c>
      <c r="FT22" s="873">
        <v>8478716</v>
      </c>
      <c r="FU22" s="873">
        <v>0</v>
      </c>
      <c r="FV22" s="873">
        <v>85584</v>
      </c>
      <c r="FW22" s="873">
        <v>18091684</v>
      </c>
      <c r="FX22" s="873">
        <v>0</v>
      </c>
      <c r="FY22" s="873">
        <v>178622</v>
      </c>
      <c r="FZ22" s="873">
        <v>-9612968</v>
      </c>
      <c r="GA22" s="873">
        <v>0</v>
      </c>
      <c r="GB22" s="873">
        <v>-93038</v>
      </c>
      <c r="GC22" s="873">
        <v>266212</v>
      </c>
      <c r="GD22" s="873">
        <v>0</v>
      </c>
      <c r="GE22" s="873">
        <v>0</v>
      </c>
      <c r="GF22" s="873">
        <v>872371</v>
      </c>
      <c r="GG22" s="873">
        <v>0</v>
      </c>
      <c r="GH22" s="873">
        <v>0</v>
      </c>
      <c r="GI22" s="873">
        <v>-606159</v>
      </c>
      <c r="GJ22" s="873">
        <v>0</v>
      </c>
      <c r="GK22" s="873">
        <v>0</v>
      </c>
      <c r="GL22" s="873">
        <v>241417285</v>
      </c>
      <c r="GM22" s="873">
        <v>0</v>
      </c>
      <c r="GN22" s="873">
        <v>2369699</v>
      </c>
      <c r="GO22" s="873">
        <v>76199</v>
      </c>
      <c r="GP22" s="873">
        <v>0</v>
      </c>
      <c r="GQ22" s="873">
        <v>1807909</v>
      </c>
      <c r="GR22" s="873" t="s">
        <v>690</v>
      </c>
      <c r="GS22" s="873" t="s">
        <v>689</v>
      </c>
      <c r="GT22" s="873" t="s">
        <v>1909</v>
      </c>
      <c r="GU22" s="873" t="s">
        <v>2737</v>
      </c>
      <c r="GV22" s="873" t="s">
        <v>2759</v>
      </c>
    </row>
    <row r="23" spans="1:204" x14ac:dyDescent="0.2">
      <c r="A23" s="873" t="s">
        <v>3070</v>
      </c>
      <c r="B23" s="873" t="s">
        <v>115</v>
      </c>
      <c r="C23" s="873" t="s">
        <v>114</v>
      </c>
      <c r="D23" s="873">
        <v>-418957</v>
      </c>
      <c r="E23" s="873">
        <v>0</v>
      </c>
      <c r="F23" s="873">
        <v>-418957</v>
      </c>
      <c r="G23" s="873">
        <v>-31649</v>
      </c>
      <c r="H23" s="873">
        <v>0</v>
      </c>
      <c r="I23" s="873">
        <v>-31649</v>
      </c>
      <c r="J23" s="873">
        <v>-387308</v>
      </c>
      <c r="K23" s="873">
        <v>0</v>
      </c>
      <c r="L23" s="873">
        <v>-387308</v>
      </c>
      <c r="M23" s="898">
        <v>0.5</v>
      </c>
      <c r="N23" s="898">
        <v>0.4</v>
      </c>
      <c r="O23" s="898">
        <v>0.09</v>
      </c>
      <c r="P23" s="898">
        <v>0.01</v>
      </c>
      <c r="Q23" s="873">
        <v>103266</v>
      </c>
      <c r="R23" s="873">
        <v>103266</v>
      </c>
      <c r="S23" s="873">
        <v>0</v>
      </c>
      <c r="T23" s="873">
        <v>0</v>
      </c>
      <c r="U23" s="873">
        <v>0</v>
      </c>
      <c r="V23" s="873">
        <v>0</v>
      </c>
      <c r="W23" s="873">
        <v>0</v>
      </c>
      <c r="X23" s="873">
        <v>0</v>
      </c>
      <c r="Y23" s="873">
        <v>0</v>
      </c>
      <c r="Z23" s="873">
        <v>0</v>
      </c>
      <c r="AA23" s="873">
        <v>0</v>
      </c>
      <c r="AB23" s="873">
        <v>0</v>
      </c>
      <c r="AC23" s="873">
        <v>0</v>
      </c>
      <c r="AD23" s="873">
        <v>0</v>
      </c>
      <c r="AE23" s="873">
        <v>0</v>
      </c>
      <c r="AF23" s="873">
        <v>0</v>
      </c>
      <c r="AG23" s="873">
        <v>0</v>
      </c>
      <c r="AH23" s="873">
        <v>0</v>
      </c>
      <c r="AI23" s="873">
        <v>0</v>
      </c>
      <c r="AJ23" s="873">
        <v>0</v>
      </c>
      <c r="AK23" s="873">
        <v>0</v>
      </c>
      <c r="AL23" s="873">
        <v>0</v>
      </c>
      <c r="AM23" s="873">
        <v>0</v>
      </c>
      <c r="AN23" s="873">
        <v>0</v>
      </c>
      <c r="AO23" s="873">
        <v>0</v>
      </c>
      <c r="AP23" s="873">
        <v>0</v>
      </c>
      <c r="AQ23" s="873">
        <v>0</v>
      </c>
      <c r="AR23" s="873">
        <v>0</v>
      </c>
      <c r="AS23" s="873">
        <v>0</v>
      </c>
      <c r="AT23" s="873">
        <v>0</v>
      </c>
      <c r="AU23" s="873">
        <v>0</v>
      </c>
      <c r="AV23" s="873">
        <v>0</v>
      </c>
      <c r="AW23" s="873">
        <v>0</v>
      </c>
      <c r="AX23" s="873">
        <v>0</v>
      </c>
      <c r="AY23" s="873">
        <v>0</v>
      </c>
      <c r="AZ23" s="873">
        <v>0</v>
      </c>
      <c r="BA23" s="873">
        <v>0</v>
      </c>
      <c r="BB23" s="873">
        <v>0</v>
      </c>
      <c r="BC23" s="873">
        <v>0</v>
      </c>
      <c r="BD23" s="873">
        <v>0</v>
      </c>
      <c r="BE23" s="873">
        <v>0</v>
      </c>
      <c r="BF23" s="873">
        <v>0</v>
      </c>
      <c r="BG23" s="873">
        <v>0</v>
      </c>
      <c r="BH23" s="873">
        <v>0</v>
      </c>
      <c r="BI23" s="873">
        <v>0</v>
      </c>
      <c r="BJ23" s="873">
        <v>745555</v>
      </c>
      <c r="BK23" s="873">
        <v>167750</v>
      </c>
      <c r="BL23" s="873">
        <v>18639</v>
      </c>
      <c r="BM23" s="873">
        <v>53774</v>
      </c>
      <c r="BN23" s="873">
        <v>12099</v>
      </c>
      <c r="BO23" s="873">
        <v>1344</v>
      </c>
      <c r="BP23" s="873">
        <v>737311</v>
      </c>
      <c r="BQ23" s="873">
        <v>165895</v>
      </c>
      <c r="BR23" s="873">
        <v>18432</v>
      </c>
      <c r="BS23" s="873">
        <v>62018</v>
      </c>
      <c r="BT23" s="873">
        <v>13954</v>
      </c>
      <c r="BU23" s="873">
        <v>1551</v>
      </c>
      <c r="BV23" s="873">
        <v>5841</v>
      </c>
      <c r="BW23" s="873">
        <v>1314</v>
      </c>
      <c r="BX23" s="873">
        <v>146</v>
      </c>
      <c r="BY23" s="873">
        <v>2398</v>
      </c>
      <c r="BZ23" s="873">
        <v>539</v>
      </c>
      <c r="CA23" s="873">
        <v>60</v>
      </c>
      <c r="CB23" s="873">
        <v>3443</v>
      </c>
      <c r="CC23" s="873">
        <v>775</v>
      </c>
      <c r="CD23" s="873">
        <v>86</v>
      </c>
      <c r="CE23" s="873">
        <v>0</v>
      </c>
      <c r="CF23" s="873">
        <v>0</v>
      </c>
      <c r="CG23" s="873">
        <v>0</v>
      </c>
      <c r="CH23" s="873">
        <v>0</v>
      </c>
      <c r="CI23" s="873">
        <v>0</v>
      </c>
      <c r="CJ23" s="873">
        <v>0</v>
      </c>
      <c r="CK23" s="873">
        <v>0</v>
      </c>
      <c r="CL23" s="873">
        <v>0</v>
      </c>
      <c r="CM23" s="873">
        <v>0</v>
      </c>
      <c r="CN23" s="873">
        <v>0</v>
      </c>
      <c r="CO23" s="873">
        <v>0</v>
      </c>
      <c r="CP23" s="873">
        <v>0</v>
      </c>
      <c r="CQ23" s="873">
        <v>0</v>
      </c>
      <c r="CR23" s="873">
        <v>0</v>
      </c>
      <c r="CS23" s="873">
        <v>0</v>
      </c>
      <c r="CT23" s="873">
        <v>0</v>
      </c>
      <c r="CU23" s="873">
        <v>0</v>
      </c>
      <c r="CV23" s="873">
        <v>0</v>
      </c>
      <c r="CW23" s="873">
        <v>0</v>
      </c>
      <c r="CX23" s="873">
        <v>0</v>
      </c>
      <c r="CY23" s="873">
        <v>0</v>
      </c>
      <c r="CZ23" s="873">
        <v>0</v>
      </c>
      <c r="DA23" s="873">
        <v>0</v>
      </c>
      <c r="DB23" s="873">
        <v>0</v>
      </c>
      <c r="DC23" s="873">
        <v>0</v>
      </c>
      <c r="DD23" s="873">
        <v>0</v>
      </c>
      <c r="DE23" s="873">
        <v>0</v>
      </c>
      <c r="DF23" s="873">
        <v>0</v>
      </c>
      <c r="DG23" s="873">
        <v>0</v>
      </c>
      <c r="DH23" s="873">
        <v>0</v>
      </c>
      <c r="DI23" s="873">
        <v>0</v>
      </c>
      <c r="DJ23" s="873">
        <v>0</v>
      </c>
      <c r="DK23" s="873">
        <v>0</v>
      </c>
      <c r="DL23" s="873">
        <v>0</v>
      </c>
      <c r="DM23" s="873">
        <v>0</v>
      </c>
      <c r="DN23" s="873">
        <v>0</v>
      </c>
      <c r="DO23" s="873">
        <v>0</v>
      </c>
      <c r="DP23" s="873">
        <v>0</v>
      </c>
      <c r="DQ23" s="873">
        <v>0</v>
      </c>
      <c r="DR23" s="873">
        <v>5266</v>
      </c>
      <c r="DS23" s="873">
        <v>1185</v>
      </c>
      <c r="DT23" s="873">
        <v>132</v>
      </c>
      <c r="DU23" s="873">
        <v>7565</v>
      </c>
      <c r="DV23" s="873">
        <v>1702</v>
      </c>
      <c r="DW23" s="873">
        <v>189</v>
      </c>
      <c r="DX23" s="873">
        <v>-2299</v>
      </c>
      <c r="DY23" s="873">
        <v>-517</v>
      </c>
      <c r="DZ23" s="873">
        <v>-57</v>
      </c>
      <c r="EA23" s="873">
        <v>1894</v>
      </c>
      <c r="EB23" s="873">
        <v>426</v>
      </c>
      <c r="EC23" s="873">
        <v>47</v>
      </c>
      <c r="ED23" s="873">
        <v>-11469</v>
      </c>
      <c r="EE23" s="873">
        <v>-2580</v>
      </c>
      <c r="EF23" s="873">
        <v>-287</v>
      </c>
      <c r="EG23" s="873">
        <v>2327</v>
      </c>
      <c r="EH23" s="873">
        <v>523</v>
      </c>
      <c r="EI23" s="873">
        <v>58</v>
      </c>
      <c r="EJ23" s="873">
        <v>-11902</v>
      </c>
      <c r="EK23" s="873">
        <v>-2677</v>
      </c>
      <c r="EL23" s="873">
        <v>-297</v>
      </c>
      <c r="EM23" s="873">
        <v>0</v>
      </c>
      <c r="EN23" s="873">
        <v>0</v>
      </c>
      <c r="EO23" s="873">
        <v>0</v>
      </c>
      <c r="EP23" s="873">
        <v>0</v>
      </c>
      <c r="EQ23" s="873">
        <v>0</v>
      </c>
      <c r="ER23" s="873">
        <v>0</v>
      </c>
      <c r="ES23" s="873">
        <v>0</v>
      </c>
      <c r="ET23" s="873">
        <v>0</v>
      </c>
      <c r="EU23" s="873">
        <v>0</v>
      </c>
      <c r="EV23" s="873">
        <v>0</v>
      </c>
      <c r="EW23" s="873">
        <v>0</v>
      </c>
      <c r="EX23" s="873">
        <v>0</v>
      </c>
      <c r="EY23" s="873">
        <v>9127122</v>
      </c>
      <c r="EZ23" s="873">
        <v>2053602</v>
      </c>
      <c r="FA23" s="873">
        <v>228178</v>
      </c>
      <c r="FB23" s="873">
        <v>46481</v>
      </c>
      <c r="FC23" s="873">
        <v>10458</v>
      </c>
      <c r="FD23" s="873">
        <v>1162</v>
      </c>
      <c r="FE23" s="873">
        <v>20945276</v>
      </c>
      <c r="FF23" s="873">
        <v>0</v>
      </c>
      <c r="FG23" s="873">
        <v>0</v>
      </c>
      <c r="FH23" s="873">
        <v>-11864635</v>
      </c>
      <c r="FI23" s="873">
        <v>2043144</v>
      </c>
      <c r="FJ23" s="873">
        <v>227016</v>
      </c>
      <c r="FK23" s="873">
        <v>101138</v>
      </c>
      <c r="FL23" s="873">
        <v>22756</v>
      </c>
      <c r="FM23" s="873">
        <v>2528</v>
      </c>
      <c r="FN23" s="873">
        <v>243101</v>
      </c>
      <c r="FO23" s="873">
        <v>0</v>
      </c>
      <c r="FP23" s="873">
        <v>0</v>
      </c>
      <c r="FQ23" s="873">
        <v>-141963</v>
      </c>
      <c r="FR23" s="873">
        <v>22756</v>
      </c>
      <c r="FS23" s="873">
        <v>2528</v>
      </c>
      <c r="FT23" s="873">
        <v>339522</v>
      </c>
      <c r="FU23" s="873">
        <v>76393</v>
      </c>
      <c r="FV23" s="873">
        <v>8488</v>
      </c>
      <c r="FW23" s="873">
        <v>798870</v>
      </c>
      <c r="FX23" s="873">
        <v>179746</v>
      </c>
      <c r="FY23" s="873">
        <v>19972</v>
      </c>
      <c r="FZ23" s="873">
        <v>-459348</v>
      </c>
      <c r="GA23" s="873">
        <v>-103353</v>
      </c>
      <c r="GB23" s="873">
        <v>-11484</v>
      </c>
      <c r="GC23" s="873">
        <v>0</v>
      </c>
      <c r="GD23" s="873">
        <v>0</v>
      </c>
      <c r="GE23" s="873">
        <v>0</v>
      </c>
      <c r="GF23" s="873">
        <v>0</v>
      </c>
      <c r="GG23" s="873">
        <v>0</v>
      </c>
      <c r="GH23" s="873">
        <v>0</v>
      </c>
      <c r="GI23" s="873">
        <v>0</v>
      </c>
      <c r="GJ23" s="873">
        <v>0</v>
      </c>
      <c r="GK23" s="873">
        <v>0</v>
      </c>
      <c r="GL23" s="873">
        <v>10368643</v>
      </c>
      <c r="GM23" s="873">
        <v>2332945</v>
      </c>
      <c r="GN23" s="873">
        <v>259215</v>
      </c>
      <c r="GO23" s="873">
        <v>-12414686</v>
      </c>
      <c r="GP23" s="873">
        <v>1974082</v>
      </c>
      <c r="GQ23" s="873">
        <v>219343</v>
      </c>
      <c r="GR23" s="873" t="s">
        <v>738</v>
      </c>
      <c r="GS23" s="873" t="s">
        <v>734</v>
      </c>
      <c r="GT23" s="873" t="s">
        <v>1907</v>
      </c>
      <c r="GU23" s="873" t="s">
        <v>2736</v>
      </c>
      <c r="GV23" s="873" t="s">
        <v>2760</v>
      </c>
    </row>
    <row r="24" spans="1:204" x14ac:dyDescent="0.2">
      <c r="A24" s="873" t="s">
        <v>3070</v>
      </c>
      <c r="B24" s="873" t="s">
        <v>117</v>
      </c>
      <c r="C24" s="873" t="s">
        <v>116</v>
      </c>
      <c r="D24" s="873">
        <v>-1528798</v>
      </c>
      <c r="E24" s="873">
        <v>0</v>
      </c>
      <c r="F24" s="873">
        <v>-1528798</v>
      </c>
      <c r="G24" s="873">
        <v>-1000000</v>
      </c>
      <c r="H24" s="873">
        <v>0</v>
      </c>
      <c r="I24" s="873">
        <v>-1000000</v>
      </c>
      <c r="J24" s="873">
        <v>-528798</v>
      </c>
      <c r="K24" s="873">
        <v>0</v>
      </c>
      <c r="L24" s="873">
        <v>-528798</v>
      </c>
      <c r="M24" s="898">
        <v>0.5</v>
      </c>
      <c r="N24" s="898">
        <v>0.49</v>
      </c>
      <c r="O24" s="898">
        <v>0</v>
      </c>
      <c r="P24" s="898">
        <v>0.01</v>
      </c>
      <c r="Q24" s="873">
        <v>246883</v>
      </c>
      <c r="R24" s="873">
        <v>246883</v>
      </c>
      <c r="S24" s="873">
        <v>0</v>
      </c>
      <c r="T24" s="873">
        <v>0</v>
      </c>
      <c r="U24" s="873">
        <v>0</v>
      </c>
      <c r="V24" s="873">
        <v>0</v>
      </c>
      <c r="W24" s="873">
        <v>0</v>
      </c>
      <c r="X24" s="873">
        <v>0</v>
      </c>
      <c r="Y24" s="873">
        <v>0</v>
      </c>
      <c r="Z24" s="873">
        <v>0</v>
      </c>
      <c r="AA24" s="873">
        <v>0</v>
      </c>
      <c r="AB24" s="873">
        <v>0</v>
      </c>
      <c r="AC24" s="873">
        <v>0</v>
      </c>
      <c r="AD24" s="873">
        <v>0</v>
      </c>
      <c r="AE24" s="873">
        <v>0</v>
      </c>
      <c r="AF24" s="873">
        <v>0</v>
      </c>
      <c r="AG24" s="873">
        <v>0</v>
      </c>
      <c r="AH24" s="873">
        <v>0</v>
      </c>
      <c r="AI24" s="873">
        <v>0</v>
      </c>
      <c r="AJ24" s="873">
        <v>0</v>
      </c>
      <c r="AK24" s="873">
        <v>0</v>
      </c>
      <c r="AL24" s="873">
        <v>0</v>
      </c>
      <c r="AM24" s="873">
        <v>0</v>
      </c>
      <c r="AN24" s="873">
        <v>0</v>
      </c>
      <c r="AO24" s="873">
        <v>0</v>
      </c>
      <c r="AP24" s="873">
        <v>0</v>
      </c>
      <c r="AQ24" s="873">
        <v>0</v>
      </c>
      <c r="AR24" s="873">
        <v>0</v>
      </c>
      <c r="AS24" s="873">
        <v>0</v>
      </c>
      <c r="AT24" s="873">
        <v>0</v>
      </c>
      <c r="AU24" s="873">
        <v>0</v>
      </c>
      <c r="AV24" s="873">
        <v>0</v>
      </c>
      <c r="AW24" s="873">
        <v>0</v>
      </c>
      <c r="AX24" s="873">
        <v>0</v>
      </c>
      <c r="AY24" s="873">
        <v>0</v>
      </c>
      <c r="AZ24" s="873">
        <v>0</v>
      </c>
      <c r="BA24" s="873">
        <v>0</v>
      </c>
      <c r="BB24" s="873">
        <v>0</v>
      </c>
      <c r="BC24" s="873">
        <v>0</v>
      </c>
      <c r="BD24" s="873">
        <v>0</v>
      </c>
      <c r="BE24" s="873">
        <v>0</v>
      </c>
      <c r="BF24" s="873">
        <v>0</v>
      </c>
      <c r="BG24" s="873">
        <v>0</v>
      </c>
      <c r="BH24" s="873">
        <v>0</v>
      </c>
      <c r="BI24" s="873">
        <v>0</v>
      </c>
      <c r="BJ24" s="873">
        <v>2853686</v>
      </c>
      <c r="BK24" s="873">
        <v>0</v>
      </c>
      <c r="BL24" s="873">
        <v>58238</v>
      </c>
      <c r="BM24" s="873">
        <v>34104</v>
      </c>
      <c r="BN24" s="873">
        <v>0</v>
      </c>
      <c r="BO24" s="873">
        <v>696</v>
      </c>
      <c r="BP24" s="873">
        <v>2683077</v>
      </c>
      <c r="BQ24" s="873">
        <v>0</v>
      </c>
      <c r="BR24" s="873">
        <v>54757</v>
      </c>
      <c r="BS24" s="873">
        <v>204713</v>
      </c>
      <c r="BT24" s="873">
        <v>0</v>
      </c>
      <c r="BU24" s="873">
        <v>4177</v>
      </c>
      <c r="BV24" s="873">
        <v>21517</v>
      </c>
      <c r="BW24" s="873">
        <v>0</v>
      </c>
      <c r="BX24" s="873">
        <v>439</v>
      </c>
      <c r="BY24" s="873">
        <v>18601</v>
      </c>
      <c r="BZ24" s="873">
        <v>0</v>
      </c>
      <c r="CA24" s="873">
        <v>380</v>
      </c>
      <c r="CB24" s="873">
        <v>2916</v>
      </c>
      <c r="CC24" s="873">
        <v>0</v>
      </c>
      <c r="CD24" s="873">
        <v>59</v>
      </c>
      <c r="CE24" s="873">
        <v>0</v>
      </c>
      <c r="CF24" s="873">
        <v>0</v>
      </c>
      <c r="CG24" s="873">
        <v>0</v>
      </c>
      <c r="CH24" s="873">
        <v>0</v>
      </c>
      <c r="CI24" s="873">
        <v>0</v>
      </c>
      <c r="CJ24" s="873">
        <v>0</v>
      </c>
      <c r="CK24" s="873">
        <v>-744.58298600000001</v>
      </c>
      <c r="CL24" s="873">
        <v>0</v>
      </c>
      <c r="CM24" s="873">
        <v>-15.19557114</v>
      </c>
      <c r="CN24" s="873">
        <v>0</v>
      </c>
      <c r="CO24" s="873">
        <v>0</v>
      </c>
      <c r="CP24" s="873">
        <v>0</v>
      </c>
      <c r="CQ24" s="873">
        <v>0</v>
      </c>
      <c r="CR24" s="873">
        <v>0</v>
      </c>
      <c r="CS24" s="873">
        <v>0</v>
      </c>
      <c r="CT24" s="873">
        <v>0</v>
      </c>
      <c r="CU24" s="873">
        <v>0</v>
      </c>
      <c r="CV24" s="873">
        <v>0</v>
      </c>
      <c r="CW24" s="873">
        <v>0</v>
      </c>
      <c r="CX24" s="873">
        <v>0</v>
      </c>
      <c r="CY24" s="873">
        <v>0</v>
      </c>
      <c r="CZ24" s="873">
        <v>1775</v>
      </c>
      <c r="DA24" s="873">
        <v>0</v>
      </c>
      <c r="DB24" s="873">
        <v>36</v>
      </c>
      <c r="DC24" s="873">
        <v>1019</v>
      </c>
      <c r="DD24" s="873">
        <v>0</v>
      </c>
      <c r="DE24" s="873">
        <v>21</v>
      </c>
      <c r="DF24" s="873">
        <v>756</v>
      </c>
      <c r="DG24" s="873">
        <v>0</v>
      </c>
      <c r="DH24" s="873">
        <v>15</v>
      </c>
      <c r="DI24" s="873">
        <v>0</v>
      </c>
      <c r="DJ24" s="873">
        <v>0</v>
      </c>
      <c r="DK24" s="873">
        <v>0</v>
      </c>
      <c r="DL24" s="873">
        <v>1500</v>
      </c>
      <c r="DM24" s="873">
        <v>0</v>
      </c>
      <c r="DN24" s="873">
        <v>0</v>
      </c>
      <c r="DO24" s="873">
        <v>-1500</v>
      </c>
      <c r="DP24" s="873">
        <v>0</v>
      </c>
      <c r="DQ24" s="873">
        <v>0</v>
      </c>
      <c r="DR24" s="873">
        <v>4212</v>
      </c>
      <c r="DS24" s="873">
        <v>0</v>
      </c>
      <c r="DT24" s="873">
        <v>86</v>
      </c>
      <c r="DU24" s="873">
        <v>10193</v>
      </c>
      <c r="DV24" s="873">
        <v>0</v>
      </c>
      <c r="DW24" s="873">
        <v>208</v>
      </c>
      <c r="DX24" s="873">
        <v>-5981</v>
      </c>
      <c r="DY24" s="873">
        <v>0</v>
      </c>
      <c r="DZ24" s="873">
        <v>-122</v>
      </c>
      <c r="EA24" s="873">
        <v>0</v>
      </c>
      <c r="EB24" s="873">
        <v>0</v>
      </c>
      <c r="EC24" s="873">
        <v>0</v>
      </c>
      <c r="ED24" s="873">
        <v>-1633</v>
      </c>
      <c r="EE24" s="873">
        <v>0</v>
      </c>
      <c r="EF24" s="873">
        <v>-33</v>
      </c>
      <c r="EG24" s="873">
        <v>2548</v>
      </c>
      <c r="EH24" s="873">
        <v>0</v>
      </c>
      <c r="EI24" s="873">
        <v>52</v>
      </c>
      <c r="EJ24" s="873">
        <v>-4181</v>
      </c>
      <c r="EK24" s="873">
        <v>0</v>
      </c>
      <c r="EL24" s="873">
        <v>-85</v>
      </c>
      <c r="EM24" s="873">
        <v>0</v>
      </c>
      <c r="EN24" s="873">
        <v>0</v>
      </c>
      <c r="EO24" s="873">
        <v>0</v>
      </c>
      <c r="EP24" s="873">
        <v>0</v>
      </c>
      <c r="EQ24" s="873">
        <v>0</v>
      </c>
      <c r="ER24" s="873">
        <v>0</v>
      </c>
      <c r="ES24" s="873">
        <v>0</v>
      </c>
      <c r="ET24" s="873">
        <v>0</v>
      </c>
      <c r="EU24" s="873">
        <v>0</v>
      </c>
      <c r="EV24" s="873">
        <v>0</v>
      </c>
      <c r="EW24" s="873">
        <v>0</v>
      </c>
      <c r="EX24" s="873">
        <v>0</v>
      </c>
      <c r="EY24" s="873">
        <v>9383868</v>
      </c>
      <c r="EZ24" s="873">
        <v>0</v>
      </c>
      <c r="FA24" s="873">
        <v>191508</v>
      </c>
      <c r="FB24" s="873">
        <v>662531</v>
      </c>
      <c r="FC24" s="873">
        <v>0</v>
      </c>
      <c r="FD24" s="873">
        <v>13521</v>
      </c>
      <c r="FE24" s="873">
        <v>17068246</v>
      </c>
      <c r="FF24" s="873">
        <v>0</v>
      </c>
      <c r="FG24" s="873">
        <v>0</v>
      </c>
      <c r="FH24" s="873">
        <v>-8346909</v>
      </c>
      <c r="FI24" s="873">
        <v>0</v>
      </c>
      <c r="FJ24" s="873">
        <v>177987</v>
      </c>
      <c r="FK24" s="873">
        <v>112991</v>
      </c>
      <c r="FL24" s="873">
        <v>0</v>
      </c>
      <c r="FM24" s="873">
        <v>2306</v>
      </c>
      <c r="FN24" s="873">
        <v>230860</v>
      </c>
      <c r="FO24" s="873">
        <v>0</v>
      </c>
      <c r="FP24" s="873">
        <v>0</v>
      </c>
      <c r="FQ24" s="873">
        <v>-117869</v>
      </c>
      <c r="FR24" s="873">
        <v>0</v>
      </c>
      <c r="FS24" s="873">
        <v>2306</v>
      </c>
      <c r="FT24" s="873">
        <v>424365</v>
      </c>
      <c r="FU24" s="873">
        <v>0</v>
      </c>
      <c r="FV24" s="873">
        <v>8661</v>
      </c>
      <c r="FW24" s="873">
        <v>825140</v>
      </c>
      <c r="FX24" s="873">
        <v>0</v>
      </c>
      <c r="FY24" s="873">
        <v>16840</v>
      </c>
      <c r="FZ24" s="873">
        <v>-400775</v>
      </c>
      <c r="GA24" s="873">
        <v>0</v>
      </c>
      <c r="GB24" s="873">
        <v>-8179</v>
      </c>
      <c r="GC24" s="873">
        <v>0</v>
      </c>
      <c r="GD24" s="873">
        <v>0</v>
      </c>
      <c r="GE24" s="873">
        <v>0</v>
      </c>
      <c r="GF24" s="873">
        <v>0</v>
      </c>
      <c r="GG24" s="873">
        <v>0</v>
      </c>
      <c r="GH24" s="873">
        <v>0</v>
      </c>
      <c r="GI24" s="873">
        <v>0</v>
      </c>
      <c r="GJ24" s="873">
        <v>0</v>
      </c>
      <c r="GK24" s="873">
        <v>0</v>
      </c>
      <c r="GL24" s="873">
        <v>12834140</v>
      </c>
      <c r="GM24" s="873">
        <v>0</v>
      </c>
      <c r="GN24" s="873">
        <v>261922</v>
      </c>
      <c r="GO24" s="873">
        <v>-8669575</v>
      </c>
      <c r="GP24" s="873">
        <v>0</v>
      </c>
      <c r="GQ24" s="873">
        <v>176143</v>
      </c>
      <c r="GR24" s="873" t="s">
        <v>679</v>
      </c>
      <c r="GS24" s="873" t="s">
        <v>684</v>
      </c>
      <c r="GT24" s="873" t="s">
        <v>679</v>
      </c>
      <c r="GU24" s="873" t="s">
        <v>2738</v>
      </c>
      <c r="GV24" s="873" t="s">
        <v>2761</v>
      </c>
    </row>
    <row r="25" spans="1:204" x14ac:dyDescent="0.2">
      <c r="A25" s="873" t="s">
        <v>3069</v>
      </c>
      <c r="B25" s="873" t="s">
        <v>119</v>
      </c>
      <c r="C25" s="873" t="s">
        <v>118</v>
      </c>
      <c r="D25" s="873">
        <v>-995324</v>
      </c>
      <c r="E25" s="873">
        <v>-18866</v>
      </c>
      <c r="F25" s="873">
        <v>-1014190</v>
      </c>
      <c r="G25" s="873">
        <v>-258337</v>
      </c>
      <c r="H25" s="873">
        <v>0</v>
      </c>
      <c r="I25" s="873">
        <v>-258337</v>
      </c>
      <c r="J25" s="873">
        <v>-736987</v>
      </c>
      <c r="K25" s="873">
        <v>-18866</v>
      </c>
      <c r="L25" s="873">
        <v>-755853</v>
      </c>
      <c r="M25" s="898">
        <v>0.5</v>
      </c>
      <c r="N25" s="898">
        <v>0.49</v>
      </c>
      <c r="O25" s="898">
        <v>0</v>
      </c>
      <c r="P25" s="898">
        <v>0.01</v>
      </c>
      <c r="Q25" s="873">
        <v>248229</v>
      </c>
      <c r="R25" s="873">
        <v>248229</v>
      </c>
      <c r="S25" s="873">
        <v>0</v>
      </c>
      <c r="T25" s="873">
        <v>0</v>
      </c>
      <c r="U25" s="873">
        <v>0</v>
      </c>
      <c r="V25" s="873">
        <v>0</v>
      </c>
      <c r="W25" s="873">
        <v>2592</v>
      </c>
      <c r="X25" s="873">
        <v>0</v>
      </c>
      <c r="Y25" s="873">
        <v>2592</v>
      </c>
      <c r="Z25" s="873">
        <v>0</v>
      </c>
      <c r="AA25" s="873">
        <v>0</v>
      </c>
      <c r="AB25" s="873">
        <v>0</v>
      </c>
      <c r="AC25" s="873">
        <v>0</v>
      </c>
      <c r="AD25" s="873">
        <v>0</v>
      </c>
      <c r="AE25" s="873">
        <v>0</v>
      </c>
      <c r="AF25" s="873">
        <v>0</v>
      </c>
      <c r="AG25" s="873">
        <v>0</v>
      </c>
      <c r="AH25" s="873">
        <v>0</v>
      </c>
      <c r="AI25" s="873">
        <v>0</v>
      </c>
      <c r="AJ25" s="873">
        <v>0</v>
      </c>
      <c r="AK25" s="873">
        <v>0</v>
      </c>
      <c r="AL25" s="873">
        <v>386239</v>
      </c>
      <c r="AM25" s="873">
        <v>386239</v>
      </c>
      <c r="AN25" s="873">
        <v>0</v>
      </c>
      <c r="AO25" s="873">
        <v>0</v>
      </c>
      <c r="AP25" s="873">
        <v>323998</v>
      </c>
      <c r="AQ25" s="873">
        <v>323998</v>
      </c>
      <c r="AR25" s="873">
        <v>0</v>
      </c>
      <c r="AS25" s="873">
        <v>0</v>
      </c>
      <c r="AT25" s="873">
        <v>62241</v>
      </c>
      <c r="AU25" s="873">
        <v>62241</v>
      </c>
      <c r="AV25" s="873">
        <v>0</v>
      </c>
      <c r="AW25" s="873">
        <v>0</v>
      </c>
      <c r="AX25" s="873">
        <v>0</v>
      </c>
      <c r="AY25" s="873">
        <v>0</v>
      </c>
      <c r="AZ25" s="873">
        <v>0</v>
      </c>
      <c r="BA25" s="873">
        <v>0</v>
      </c>
      <c r="BB25" s="873">
        <v>0</v>
      </c>
      <c r="BC25" s="873">
        <v>0</v>
      </c>
      <c r="BD25" s="873">
        <v>0</v>
      </c>
      <c r="BE25" s="873">
        <v>0</v>
      </c>
      <c r="BF25" s="873">
        <v>0</v>
      </c>
      <c r="BG25" s="873">
        <v>0</v>
      </c>
      <c r="BH25" s="873">
        <v>0</v>
      </c>
      <c r="BI25" s="873">
        <v>0</v>
      </c>
      <c r="BJ25" s="873">
        <v>3114276</v>
      </c>
      <c r="BK25" s="873">
        <v>0</v>
      </c>
      <c r="BL25" s="873">
        <v>61885</v>
      </c>
      <c r="BM25" s="873">
        <v>113579</v>
      </c>
      <c r="BN25" s="873">
        <v>0</v>
      </c>
      <c r="BO25" s="873">
        <v>2035</v>
      </c>
      <c r="BP25" s="873">
        <v>3374825</v>
      </c>
      <c r="BQ25" s="873">
        <v>0</v>
      </c>
      <c r="BR25" s="873">
        <v>65183</v>
      </c>
      <c r="BS25" s="873">
        <v>-146970</v>
      </c>
      <c r="BT25" s="873">
        <v>0</v>
      </c>
      <c r="BU25" s="873">
        <v>-1263</v>
      </c>
      <c r="BV25" s="873">
        <v>2416</v>
      </c>
      <c r="BW25" s="873">
        <v>0</v>
      </c>
      <c r="BX25" s="873">
        <v>49</v>
      </c>
      <c r="BY25" s="873">
        <v>2417</v>
      </c>
      <c r="BZ25" s="873">
        <v>0</v>
      </c>
      <c r="CA25" s="873">
        <v>49</v>
      </c>
      <c r="CB25" s="873">
        <v>-1</v>
      </c>
      <c r="CC25" s="873">
        <v>0</v>
      </c>
      <c r="CD25" s="873">
        <v>0</v>
      </c>
      <c r="CE25" s="873">
        <v>0</v>
      </c>
      <c r="CF25" s="873">
        <v>0</v>
      </c>
      <c r="CG25" s="873">
        <v>0</v>
      </c>
      <c r="CH25" s="873">
        <v>0</v>
      </c>
      <c r="CI25" s="873">
        <v>0</v>
      </c>
      <c r="CJ25" s="873">
        <v>0</v>
      </c>
      <c r="CK25" s="873">
        <v>-9344.2361720000008</v>
      </c>
      <c r="CL25" s="873">
        <v>0</v>
      </c>
      <c r="CM25" s="873">
        <v>-190.69869739999999</v>
      </c>
      <c r="CN25" s="873">
        <v>0</v>
      </c>
      <c r="CO25" s="873">
        <v>0</v>
      </c>
      <c r="CP25" s="873">
        <v>0</v>
      </c>
      <c r="CQ25" s="873">
        <v>0</v>
      </c>
      <c r="CR25" s="873">
        <v>0</v>
      </c>
      <c r="CS25" s="873">
        <v>0</v>
      </c>
      <c r="CT25" s="873">
        <v>0</v>
      </c>
      <c r="CU25" s="873">
        <v>0</v>
      </c>
      <c r="CV25" s="873">
        <v>0</v>
      </c>
      <c r="CW25" s="873">
        <v>0</v>
      </c>
      <c r="CX25" s="873">
        <v>0</v>
      </c>
      <c r="CY25" s="873">
        <v>0</v>
      </c>
      <c r="CZ25" s="873">
        <v>0</v>
      </c>
      <c r="DA25" s="873">
        <v>0</v>
      </c>
      <c r="DB25" s="873">
        <v>0</v>
      </c>
      <c r="DC25" s="873">
        <v>0</v>
      </c>
      <c r="DD25" s="873">
        <v>0</v>
      </c>
      <c r="DE25" s="873">
        <v>0</v>
      </c>
      <c r="DF25" s="873">
        <v>0</v>
      </c>
      <c r="DG25" s="873">
        <v>0</v>
      </c>
      <c r="DH25" s="873">
        <v>0</v>
      </c>
      <c r="DI25" s="873">
        <v>0</v>
      </c>
      <c r="DJ25" s="873">
        <v>0</v>
      </c>
      <c r="DK25" s="873">
        <v>0</v>
      </c>
      <c r="DL25" s="873">
        <v>0</v>
      </c>
      <c r="DM25" s="873">
        <v>0</v>
      </c>
      <c r="DN25" s="873">
        <v>0</v>
      </c>
      <c r="DO25" s="873">
        <v>0</v>
      </c>
      <c r="DP25" s="873">
        <v>0</v>
      </c>
      <c r="DQ25" s="873">
        <v>0</v>
      </c>
      <c r="DR25" s="873">
        <v>7238</v>
      </c>
      <c r="DS25" s="873">
        <v>0</v>
      </c>
      <c r="DT25" s="873">
        <v>148</v>
      </c>
      <c r="DU25" s="873">
        <v>6561</v>
      </c>
      <c r="DV25" s="873">
        <v>0</v>
      </c>
      <c r="DW25" s="873">
        <v>134</v>
      </c>
      <c r="DX25" s="873">
        <v>677</v>
      </c>
      <c r="DY25" s="873">
        <v>0</v>
      </c>
      <c r="DZ25" s="873">
        <v>14</v>
      </c>
      <c r="EA25" s="873">
        <v>3133</v>
      </c>
      <c r="EB25" s="873">
        <v>0</v>
      </c>
      <c r="EC25" s="873">
        <v>64</v>
      </c>
      <c r="ED25" s="873">
        <v>-1337</v>
      </c>
      <c r="EE25" s="873">
        <v>0</v>
      </c>
      <c r="EF25" s="873">
        <v>-27</v>
      </c>
      <c r="EG25" s="873">
        <v>3400</v>
      </c>
      <c r="EH25" s="873">
        <v>0</v>
      </c>
      <c r="EI25" s="873">
        <v>67</v>
      </c>
      <c r="EJ25" s="873">
        <v>-1605</v>
      </c>
      <c r="EK25" s="873">
        <v>0</v>
      </c>
      <c r="EL25" s="873">
        <v>-31</v>
      </c>
      <c r="EM25" s="873">
        <v>10</v>
      </c>
      <c r="EN25" s="873">
        <v>0</v>
      </c>
      <c r="EO25" s="873">
        <v>0</v>
      </c>
      <c r="EP25" s="873">
        <v>0</v>
      </c>
      <c r="EQ25" s="873">
        <v>0</v>
      </c>
      <c r="ER25" s="873">
        <v>0</v>
      </c>
      <c r="ES25" s="873">
        <v>0</v>
      </c>
      <c r="ET25" s="873">
        <v>0</v>
      </c>
      <c r="EU25" s="873">
        <v>0</v>
      </c>
      <c r="EV25" s="873">
        <v>0</v>
      </c>
      <c r="EW25" s="873">
        <v>0</v>
      </c>
      <c r="EX25" s="873">
        <v>0</v>
      </c>
      <c r="EY25" s="873">
        <v>15696538</v>
      </c>
      <c r="EZ25" s="873">
        <v>0</v>
      </c>
      <c r="FA25" s="873">
        <v>317687</v>
      </c>
      <c r="FB25" s="873">
        <v>854506</v>
      </c>
      <c r="FC25" s="873">
        <v>0</v>
      </c>
      <c r="FD25" s="873">
        <v>17439</v>
      </c>
      <c r="FE25" s="873">
        <v>28813120</v>
      </c>
      <c r="FF25" s="873">
        <v>0</v>
      </c>
      <c r="FG25" s="873">
        <v>0</v>
      </c>
      <c r="FH25" s="873">
        <v>-13971088</v>
      </c>
      <c r="FI25" s="873">
        <v>0</v>
      </c>
      <c r="FJ25" s="873">
        <v>300248</v>
      </c>
      <c r="FK25" s="873">
        <v>57100</v>
      </c>
      <c r="FL25" s="873">
        <v>0</v>
      </c>
      <c r="FM25" s="873">
        <v>1165</v>
      </c>
      <c r="FN25" s="873">
        <v>131123</v>
      </c>
      <c r="FO25" s="873">
        <v>0</v>
      </c>
      <c r="FP25" s="873">
        <v>0</v>
      </c>
      <c r="FQ25" s="873">
        <v>-74023</v>
      </c>
      <c r="FR25" s="873">
        <v>0</v>
      </c>
      <c r="FS25" s="873">
        <v>1165</v>
      </c>
      <c r="FT25" s="873">
        <v>195297</v>
      </c>
      <c r="FU25" s="873">
        <v>0</v>
      </c>
      <c r="FV25" s="873">
        <v>3984</v>
      </c>
      <c r="FW25" s="873">
        <v>794936</v>
      </c>
      <c r="FX25" s="873">
        <v>0</v>
      </c>
      <c r="FY25" s="873">
        <v>15956</v>
      </c>
      <c r="FZ25" s="873">
        <v>-599639</v>
      </c>
      <c r="GA25" s="873">
        <v>0</v>
      </c>
      <c r="GB25" s="873">
        <v>-11972</v>
      </c>
      <c r="GC25" s="873">
        <v>0</v>
      </c>
      <c r="GD25" s="873">
        <v>0</v>
      </c>
      <c r="GE25" s="873">
        <v>0</v>
      </c>
      <c r="GF25" s="873">
        <v>0</v>
      </c>
      <c r="GG25" s="873">
        <v>0</v>
      </c>
      <c r="GH25" s="873">
        <v>0</v>
      </c>
      <c r="GI25" s="873">
        <v>0</v>
      </c>
      <c r="GJ25" s="873">
        <v>0</v>
      </c>
      <c r="GK25" s="873">
        <v>0</v>
      </c>
      <c r="GL25" s="873">
        <v>19178906</v>
      </c>
      <c r="GM25" s="873">
        <v>0</v>
      </c>
      <c r="GN25" s="873">
        <v>386799</v>
      </c>
      <c r="GO25" s="873">
        <v>-14801983</v>
      </c>
      <c r="GP25" s="873">
        <v>0</v>
      </c>
      <c r="GQ25" s="873">
        <v>287970</v>
      </c>
      <c r="GR25" s="873" t="s">
        <v>679</v>
      </c>
      <c r="GS25" s="873" t="s">
        <v>684</v>
      </c>
      <c r="GT25" s="873" t="s">
        <v>679</v>
      </c>
      <c r="GU25" s="873" t="s">
        <v>2738</v>
      </c>
      <c r="GV25" s="873" t="s">
        <v>2762</v>
      </c>
    </row>
    <row r="26" spans="1:204" x14ac:dyDescent="0.2">
      <c r="A26" s="873" t="s">
        <v>3069</v>
      </c>
      <c r="B26" s="873" t="s">
        <v>121</v>
      </c>
      <c r="C26" s="873" t="s">
        <v>120</v>
      </c>
      <c r="D26" s="873">
        <v>-223688</v>
      </c>
      <c r="E26" s="873">
        <v>0</v>
      </c>
      <c r="F26" s="873">
        <v>-223688</v>
      </c>
      <c r="G26" s="873">
        <v>-18725</v>
      </c>
      <c r="H26" s="873">
        <v>0</v>
      </c>
      <c r="I26" s="873">
        <v>-18725</v>
      </c>
      <c r="J26" s="873">
        <v>-204963</v>
      </c>
      <c r="K26" s="873">
        <v>0</v>
      </c>
      <c r="L26" s="873">
        <v>-204963</v>
      </c>
      <c r="M26" s="898">
        <v>0.5</v>
      </c>
      <c r="N26" s="898">
        <v>0.4</v>
      </c>
      <c r="O26" s="898">
        <v>0.09</v>
      </c>
      <c r="P26" s="898">
        <v>0.01</v>
      </c>
      <c r="Q26" s="873">
        <v>94339</v>
      </c>
      <c r="R26" s="873">
        <v>94339</v>
      </c>
      <c r="S26" s="873">
        <v>0</v>
      </c>
      <c r="T26" s="873">
        <v>0</v>
      </c>
      <c r="U26" s="873">
        <v>0</v>
      </c>
      <c r="V26" s="873">
        <v>0</v>
      </c>
      <c r="W26" s="873">
        <v>60379</v>
      </c>
      <c r="X26" s="873">
        <v>0</v>
      </c>
      <c r="Y26" s="873">
        <v>57260</v>
      </c>
      <c r="Z26" s="873">
        <v>0</v>
      </c>
      <c r="AA26" s="873">
        <v>3119</v>
      </c>
      <c r="AB26" s="873">
        <v>0</v>
      </c>
      <c r="AC26" s="873">
        <v>0</v>
      </c>
      <c r="AD26" s="873">
        <v>0</v>
      </c>
      <c r="AE26" s="873">
        <v>0</v>
      </c>
      <c r="AF26" s="873">
        <v>0</v>
      </c>
      <c r="AG26" s="873">
        <v>0</v>
      </c>
      <c r="AH26" s="873">
        <v>0</v>
      </c>
      <c r="AI26" s="873">
        <v>0</v>
      </c>
      <c r="AJ26" s="873">
        <v>0</v>
      </c>
      <c r="AK26" s="873">
        <v>0</v>
      </c>
      <c r="AL26" s="873">
        <v>0</v>
      </c>
      <c r="AM26" s="873">
        <v>0</v>
      </c>
      <c r="AN26" s="873">
        <v>0</v>
      </c>
      <c r="AO26" s="873">
        <v>0</v>
      </c>
      <c r="AP26" s="873">
        <v>0</v>
      </c>
      <c r="AQ26" s="873">
        <v>0</v>
      </c>
      <c r="AR26" s="873">
        <v>0</v>
      </c>
      <c r="AS26" s="873">
        <v>0</v>
      </c>
      <c r="AT26" s="873">
        <v>0</v>
      </c>
      <c r="AU26" s="873">
        <v>0</v>
      </c>
      <c r="AV26" s="873">
        <v>0</v>
      </c>
      <c r="AW26" s="873">
        <v>0</v>
      </c>
      <c r="AX26" s="873">
        <v>0</v>
      </c>
      <c r="AY26" s="873">
        <v>0</v>
      </c>
      <c r="AZ26" s="873">
        <v>0</v>
      </c>
      <c r="BA26" s="873">
        <v>0</v>
      </c>
      <c r="BB26" s="873">
        <v>0</v>
      </c>
      <c r="BC26" s="873">
        <v>0</v>
      </c>
      <c r="BD26" s="873">
        <v>0</v>
      </c>
      <c r="BE26" s="873">
        <v>0</v>
      </c>
      <c r="BF26" s="873">
        <v>0</v>
      </c>
      <c r="BG26" s="873">
        <v>0</v>
      </c>
      <c r="BH26" s="873">
        <v>0</v>
      </c>
      <c r="BI26" s="873">
        <v>0</v>
      </c>
      <c r="BJ26" s="873">
        <v>676610</v>
      </c>
      <c r="BK26" s="873">
        <v>152237</v>
      </c>
      <c r="BL26" s="873">
        <v>16915</v>
      </c>
      <c r="BM26" s="873">
        <v>40620</v>
      </c>
      <c r="BN26" s="873">
        <v>9139</v>
      </c>
      <c r="BO26" s="873">
        <v>1015</v>
      </c>
      <c r="BP26" s="873">
        <v>655298</v>
      </c>
      <c r="BQ26" s="873">
        <v>147442</v>
      </c>
      <c r="BR26" s="873">
        <v>16382</v>
      </c>
      <c r="BS26" s="873">
        <v>61932</v>
      </c>
      <c r="BT26" s="873">
        <v>13934</v>
      </c>
      <c r="BU26" s="873">
        <v>1548</v>
      </c>
      <c r="BV26" s="873">
        <v>1484</v>
      </c>
      <c r="BW26" s="873">
        <v>334</v>
      </c>
      <c r="BX26" s="873">
        <v>37</v>
      </c>
      <c r="BY26" s="873">
        <v>0</v>
      </c>
      <c r="BZ26" s="873">
        <v>0</v>
      </c>
      <c r="CA26" s="873">
        <v>0</v>
      </c>
      <c r="CB26" s="873">
        <v>1484</v>
      </c>
      <c r="CC26" s="873">
        <v>334</v>
      </c>
      <c r="CD26" s="873">
        <v>37</v>
      </c>
      <c r="CE26" s="873">
        <v>0</v>
      </c>
      <c r="CF26" s="873">
        <v>0</v>
      </c>
      <c r="CG26" s="873">
        <v>0</v>
      </c>
      <c r="CH26" s="873">
        <v>0</v>
      </c>
      <c r="CI26" s="873">
        <v>0</v>
      </c>
      <c r="CJ26" s="873">
        <v>0</v>
      </c>
      <c r="CK26" s="873">
        <v>-3855.7851700000001</v>
      </c>
      <c r="CL26" s="873">
        <v>-867.55166329999997</v>
      </c>
      <c r="CM26" s="873">
        <v>-96.394629260000002</v>
      </c>
      <c r="CN26" s="873">
        <v>0</v>
      </c>
      <c r="CO26" s="873">
        <v>0</v>
      </c>
      <c r="CP26" s="873">
        <v>0</v>
      </c>
      <c r="CQ26" s="873">
        <v>0</v>
      </c>
      <c r="CR26" s="873">
        <v>0</v>
      </c>
      <c r="CS26" s="873">
        <v>0</v>
      </c>
      <c r="CT26" s="873">
        <v>0</v>
      </c>
      <c r="CU26" s="873">
        <v>0</v>
      </c>
      <c r="CV26" s="873">
        <v>0</v>
      </c>
      <c r="CW26" s="873">
        <v>0</v>
      </c>
      <c r="CX26" s="873">
        <v>0</v>
      </c>
      <c r="CY26" s="873">
        <v>0</v>
      </c>
      <c r="CZ26" s="873">
        <v>3911</v>
      </c>
      <c r="DA26" s="873">
        <v>880</v>
      </c>
      <c r="DB26" s="873">
        <v>98</v>
      </c>
      <c r="DC26" s="873">
        <v>3910</v>
      </c>
      <c r="DD26" s="873">
        <v>880</v>
      </c>
      <c r="DE26" s="873">
        <v>98</v>
      </c>
      <c r="DF26" s="873">
        <v>1</v>
      </c>
      <c r="DG26" s="873">
        <v>0</v>
      </c>
      <c r="DH26" s="873">
        <v>0</v>
      </c>
      <c r="DI26" s="873">
        <v>0</v>
      </c>
      <c r="DJ26" s="873">
        <v>0</v>
      </c>
      <c r="DK26" s="873">
        <v>0</v>
      </c>
      <c r="DL26" s="873">
        <v>0</v>
      </c>
      <c r="DM26" s="873">
        <v>0</v>
      </c>
      <c r="DN26" s="873">
        <v>0</v>
      </c>
      <c r="DO26" s="873">
        <v>0</v>
      </c>
      <c r="DP26" s="873">
        <v>0</v>
      </c>
      <c r="DQ26" s="873">
        <v>0</v>
      </c>
      <c r="DR26" s="873">
        <v>7659</v>
      </c>
      <c r="DS26" s="873">
        <v>1723</v>
      </c>
      <c r="DT26" s="873">
        <v>191</v>
      </c>
      <c r="DU26" s="873">
        <v>6872</v>
      </c>
      <c r="DV26" s="873">
        <v>1546</v>
      </c>
      <c r="DW26" s="873">
        <v>172</v>
      </c>
      <c r="DX26" s="873">
        <v>787</v>
      </c>
      <c r="DY26" s="873">
        <v>177</v>
      </c>
      <c r="DZ26" s="873">
        <v>19</v>
      </c>
      <c r="EA26" s="873">
        <v>2059</v>
      </c>
      <c r="EB26" s="873">
        <v>463</v>
      </c>
      <c r="EC26" s="873">
        <v>51</v>
      </c>
      <c r="ED26" s="873">
        <v>-3446</v>
      </c>
      <c r="EE26" s="873">
        <v>-775</v>
      </c>
      <c r="EF26" s="873">
        <v>-86</v>
      </c>
      <c r="EG26" s="873">
        <v>2517</v>
      </c>
      <c r="EH26" s="873">
        <v>566</v>
      </c>
      <c r="EI26" s="873">
        <v>63</v>
      </c>
      <c r="EJ26" s="873">
        <v>-3904</v>
      </c>
      <c r="EK26" s="873">
        <v>-878</v>
      </c>
      <c r="EL26" s="873">
        <v>-98</v>
      </c>
      <c r="EM26" s="873">
        <v>0</v>
      </c>
      <c r="EN26" s="873">
        <v>0</v>
      </c>
      <c r="EO26" s="873">
        <v>0</v>
      </c>
      <c r="EP26" s="873">
        <v>0</v>
      </c>
      <c r="EQ26" s="873">
        <v>0</v>
      </c>
      <c r="ER26" s="873">
        <v>0</v>
      </c>
      <c r="ES26" s="873">
        <v>0</v>
      </c>
      <c r="ET26" s="873">
        <v>0</v>
      </c>
      <c r="EU26" s="873">
        <v>0</v>
      </c>
      <c r="EV26" s="873">
        <v>0</v>
      </c>
      <c r="EW26" s="873">
        <v>0</v>
      </c>
      <c r="EX26" s="873">
        <v>0</v>
      </c>
      <c r="EY26" s="873">
        <v>3469475</v>
      </c>
      <c r="EZ26" s="873">
        <v>780632</v>
      </c>
      <c r="FA26" s="873">
        <v>86737</v>
      </c>
      <c r="FB26" s="873">
        <v>202602</v>
      </c>
      <c r="FC26" s="873">
        <v>45585</v>
      </c>
      <c r="FD26" s="873">
        <v>5065</v>
      </c>
      <c r="FE26" s="873">
        <v>7751982</v>
      </c>
      <c r="FF26" s="873">
        <v>0</v>
      </c>
      <c r="FG26" s="873">
        <v>0</v>
      </c>
      <c r="FH26" s="873">
        <v>-4485109</v>
      </c>
      <c r="FI26" s="873">
        <v>735047</v>
      </c>
      <c r="FJ26" s="873">
        <v>81672</v>
      </c>
      <c r="FK26" s="873">
        <v>19960</v>
      </c>
      <c r="FL26" s="873">
        <v>4491</v>
      </c>
      <c r="FM26" s="873">
        <v>499</v>
      </c>
      <c r="FN26" s="873">
        <v>47977</v>
      </c>
      <c r="FO26" s="873">
        <v>0</v>
      </c>
      <c r="FP26" s="873">
        <v>0</v>
      </c>
      <c r="FQ26" s="873">
        <v>-28017</v>
      </c>
      <c r="FR26" s="873">
        <v>4491</v>
      </c>
      <c r="FS26" s="873">
        <v>499</v>
      </c>
      <c r="FT26" s="873">
        <v>299247</v>
      </c>
      <c r="FU26" s="873">
        <v>66786</v>
      </c>
      <c r="FV26" s="873">
        <v>7421</v>
      </c>
      <c r="FW26" s="873">
        <v>444792</v>
      </c>
      <c r="FX26" s="873">
        <v>99562</v>
      </c>
      <c r="FY26" s="873">
        <v>11062</v>
      </c>
      <c r="FZ26" s="873">
        <v>-145545</v>
      </c>
      <c r="GA26" s="873">
        <v>-32776</v>
      </c>
      <c r="GB26" s="873">
        <v>-3641</v>
      </c>
      <c r="GC26" s="873">
        <v>0</v>
      </c>
      <c r="GD26" s="873">
        <v>0</v>
      </c>
      <c r="GE26" s="873">
        <v>0</v>
      </c>
      <c r="GF26" s="873">
        <v>0</v>
      </c>
      <c r="GG26" s="873">
        <v>0</v>
      </c>
      <c r="GH26" s="873">
        <v>0</v>
      </c>
      <c r="GI26" s="873">
        <v>0</v>
      </c>
      <c r="GJ26" s="873">
        <v>0</v>
      </c>
      <c r="GK26" s="873">
        <v>0</v>
      </c>
      <c r="GL26" s="873">
        <v>4513723</v>
      </c>
      <c r="GM26" s="873">
        <v>1015042</v>
      </c>
      <c r="GN26" s="873">
        <v>112782</v>
      </c>
      <c r="GO26" s="873">
        <v>-4602227</v>
      </c>
      <c r="GP26" s="873">
        <v>719461</v>
      </c>
      <c r="GQ26" s="873">
        <v>79940</v>
      </c>
      <c r="GR26" s="873" t="s">
        <v>729</v>
      </c>
      <c r="GS26" s="873" t="s">
        <v>728</v>
      </c>
      <c r="GT26" s="873" t="s">
        <v>1907</v>
      </c>
      <c r="GU26" s="873" t="s">
        <v>2736</v>
      </c>
      <c r="GV26" s="873" t="s">
        <v>2763</v>
      </c>
    </row>
    <row r="27" spans="1:204" x14ac:dyDescent="0.2">
      <c r="A27" s="873" t="s">
        <v>3069</v>
      </c>
      <c r="B27" s="873" t="s">
        <v>123</v>
      </c>
      <c r="C27" s="873" t="s">
        <v>122</v>
      </c>
      <c r="D27" s="873">
        <v>-2023926</v>
      </c>
      <c r="E27" s="873">
        <v>0</v>
      </c>
      <c r="F27" s="873">
        <v>-2023926</v>
      </c>
      <c r="G27" s="873">
        <v>-1552000</v>
      </c>
      <c r="H27" s="873">
        <v>0</v>
      </c>
      <c r="I27" s="873">
        <v>-1552000</v>
      </c>
      <c r="J27" s="873">
        <v>-471926</v>
      </c>
      <c r="K27" s="873">
        <v>0</v>
      </c>
      <c r="L27" s="873">
        <v>-471926</v>
      </c>
      <c r="M27" s="898">
        <v>0</v>
      </c>
      <c r="N27" s="898">
        <v>0.99</v>
      </c>
      <c r="O27" s="898">
        <v>0</v>
      </c>
      <c r="P27" s="898">
        <v>0.01</v>
      </c>
      <c r="Q27" s="873">
        <v>398909</v>
      </c>
      <c r="R27" s="873">
        <v>398909</v>
      </c>
      <c r="S27" s="873">
        <v>0</v>
      </c>
      <c r="T27" s="873">
        <v>0</v>
      </c>
      <c r="U27" s="873">
        <v>0</v>
      </c>
      <c r="V27" s="873">
        <v>0</v>
      </c>
      <c r="W27" s="873">
        <v>0</v>
      </c>
      <c r="X27" s="873">
        <v>0</v>
      </c>
      <c r="Y27" s="873">
        <v>0</v>
      </c>
      <c r="Z27" s="873">
        <v>0</v>
      </c>
      <c r="AA27" s="873">
        <v>0</v>
      </c>
      <c r="AB27" s="873">
        <v>0</v>
      </c>
      <c r="AC27" s="873">
        <v>0</v>
      </c>
      <c r="AD27" s="873">
        <v>0</v>
      </c>
      <c r="AE27" s="873">
        <v>0</v>
      </c>
      <c r="AF27" s="873">
        <v>0</v>
      </c>
      <c r="AG27" s="873">
        <v>0</v>
      </c>
      <c r="AH27" s="873">
        <v>0</v>
      </c>
      <c r="AI27" s="873">
        <v>0</v>
      </c>
      <c r="AJ27" s="873">
        <v>0</v>
      </c>
      <c r="AK27" s="873">
        <v>0</v>
      </c>
      <c r="AL27" s="873">
        <v>0</v>
      </c>
      <c r="AM27" s="873">
        <v>0</v>
      </c>
      <c r="AN27" s="873">
        <v>0</v>
      </c>
      <c r="AO27" s="873">
        <v>0</v>
      </c>
      <c r="AP27" s="873">
        <v>0</v>
      </c>
      <c r="AQ27" s="873">
        <v>0</v>
      </c>
      <c r="AR27" s="873">
        <v>0</v>
      </c>
      <c r="AS27" s="873">
        <v>0</v>
      </c>
      <c r="AT27" s="873">
        <v>0</v>
      </c>
      <c r="AU27" s="873">
        <v>0</v>
      </c>
      <c r="AV27" s="873">
        <v>0</v>
      </c>
      <c r="AW27" s="873">
        <v>0</v>
      </c>
      <c r="AX27" s="873">
        <v>0</v>
      </c>
      <c r="AY27" s="873">
        <v>0</v>
      </c>
      <c r="AZ27" s="873">
        <v>0</v>
      </c>
      <c r="BA27" s="873">
        <v>0</v>
      </c>
      <c r="BB27" s="873">
        <v>0</v>
      </c>
      <c r="BC27" s="873">
        <v>0</v>
      </c>
      <c r="BD27" s="873">
        <v>0</v>
      </c>
      <c r="BE27" s="873">
        <v>0</v>
      </c>
      <c r="BF27" s="873">
        <v>0</v>
      </c>
      <c r="BG27" s="873">
        <v>0</v>
      </c>
      <c r="BH27" s="873">
        <v>0</v>
      </c>
      <c r="BI27" s="873">
        <v>0</v>
      </c>
      <c r="BJ27" s="873">
        <v>8915924</v>
      </c>
      <c r="BK27" s="873">
        <v>0</v>
      </c>
      <c r="BL27" s="873">
        <v>90060</v>
      </c>
      <c r="BM27" s="873">
        <v>389762</v>
      </c>
      <c r="BN27" s="873">
        <v>0</v>
      </c>
      <c r="BO27" s="873">
        <v>3937</v>
      </c>
      <c r="BP27" s="873">
        <v>9022594</v>
      </c>
      <c r="BQ27" s="873">
        <v>0</v>
      </c>
      <c r="BR27" s="873">
        <v>91137</v>
      </c>
      <c r="BS27" s="873">
        <v>283092</v>
      </c>
      <c r="BT27" s="873">
        <v>0</v>
      </c>
      <c r="BU27" s="873">
        <v>2860</v>
      </c>
      <c r="BV27" s="873">
        <v>0</v>
      </c>
      <c r="BW27" s="873">
        <v>0</v>
      </c>
      <c r="BX27" s="873">
        <v>0</v>
      </c>
      <c r="BY27" s="873">
        <v>0</v>
      </c>
      <c r="BZ27" s="873">
        <v>0</v>
      </c>
      <c r="CA27" s="873">
        <v>0</v>
      </c>
      <c r="CB27" s="873">
        <v>0</v>
      </c>
      <c r="CC27" s="873">
        <v>0</v>
      </c>
      <c r="CD27" s="873">
        <v>0</v>
      </c>
      <c r="CE27" s="873">
        <v>0</v>
      </c>
      <c r="CF27" s="873">
        <v>0</v>
      </c>
      <c r="CG27" s="873">
        <v>0</v>
      </c>
      <c r="CH27" s="873">
        <v>-178</v>
      </c>
      <c r="CI27" s="873">
        <v>0</v>
      </c>
      <c r="CJ27" s="873">
        <v>-2</v>
      </c>
      <c r="CK27" s="873">
        <v>623522.33570000005</v>
      </c>
      <c r="CL27" s="873">
        <v>0</v>
      </c>
      <c r="CM27" s="873">
        <v>6298.2054109999999</v>
      </c>
      <c r="CN27" s="873">
        <v>0</v>
      </c>
      <c r="CO27" s="873">
        <v>0</v>
      </c>
      <c r="CP27" s="873">
        <v>0</v>
      </c>
      <c r="CQ27" s="873">
        <v>0</v>
      </c>
      <c r="CR27" s="873">
        <v>0</v>
      </c>
      <c r="CS27" s="873">
        <v>0</v>
      </c>
      <c r="CT27" s="873">
        <v>0</v>
      </c>
      <c r="CU27" s="873">
        <v>0</v>
      </c>
      <c r="CV27" s="873">
        <v>0</v>
      </c>
      <c r="CW27" s="873">
        <v>0</v>
      </c>
      <c r="CX27" s="873">
        <v>0</v>
      </c>
      <c r="CY27" s="873">
        <v>0</v>
      </c>
      <c r="CZ27" s="873">
        <v>0</v>
      </c>
      <c r="DA27" s="873">
        <v>0</v>
      </c>
      <c r="DB27" s="873">
        <v>0</v>
      </c>
      <c r="DC27" s="873">
        <v>0</v>
      </c>
      <c r="DD27" s="873">
        <v>0</v>
      </c>
      <c r="DE27" s="873">
        <v>0</v>
      </c>
      <c r="DF27" s="873">
        <v>0</v>
      </c>
      <c r="DG27" s="873">
        <v>0</v>
      </c>
      <c r="DH27" s="873">
        <v>0</v>
      </c>
      <c r="DI27" s="873">
        <v>1545</v>
      </c>
      <c r="DJ27" s="873">
        <v>0</v>
      </c>
      <c r="DK27" s="873">
        <v>16</v>
      </c>
      <c r="DL27" s="873">
        <v>1500</v>
      </c>
      <c r="DM27" s="873">
        <v>0</v>
      </c>
      <c r="DN27" s="873">
        <v>0</v>
      </c>
      <c r="DO27" s="873">
        <v>45</v>
      </c>
      <c r="DP27" s="873">
        <v>0</v>
      </c>
      <c r="DQ27" s="873">
        <v>16</v>
      </c>
      <c r="DR27" s="873">
        <v>54658</v>
      </c>
      <c r="DS27" s="873">
        <v>0</v>
      </c>
      <c r="DT27" s="873">
        <v>552</v>
      </c>
      <c r="DU27" s="873">
        <v>41187</v>
      </c>
      <c r="DV27" s="873">
        <v>0</v>
      </c>
      <c r="DW27" s="873">
        <v>416</v>
      </c>
      <c r="DX27" s="873">
        <v>13471</v>
      </c>
      <c r="DY27" s="873">
        <v>0</v>
      </c>
      <c r="DZ27" s="873">
        <v>136</v>
      </c>
      <c r="EA27" s="873">
        <v>12337</v>
      </c>
      <c r="EB27" s="873">
        <v>0</v>
      </c>
      <c r="EC27" s="873">
        <v>125</v>
      </c>
      <c r="ED27" s="873">
        <v>0</v>
      </c>
      <c r="EE27" s="873">
        <v>0</v>
      </c>
      <c r="EF27" s="873">
        <v>0</v>
      </c>
      <c r="EG27" s="873">
        <v>12335</v>
      </c>
      <c r="EH27" s="873">
        <v>0</v>
      </c>
      <c r="EI27" s="873">
        <v>125</v>
      </c>
      <c r="EJ27" s="873">
        <v>2</v>
      </c>
      <c r="EK27" s="873">
        <v>0</v>
      </c>
      <c r="EL27" s="873">
        <v>0</v>
      </c>
      <c r="EM27" s="873">
        <v>0</v>
      </c>
      <c r="EN27" s="873">
        <v>0</v>
      </c>
      <c r="EO27" s="873">
        <v>0</v>
      </c>
      <c r="EP27" s="873">
        <v>0</v>
      </c>
      <c r="EQ27" s="873">
        <v>0</v>
      </c>
      <c r="ER27" s="873">
        <v>0</v>
      </c>
      <c r="ES27" s="873">
        <v>0</v>
      </c>
      <c r="ET27" s="873">
        <v>0</v>
      </c>
      <c r="EU27" s="873">
        <v>0</v>
      </c>
      <c r="EV27" s="873">
        <v>0</v>
      </c>
      <c r="EW27" s="873">
        <v>0</v>
      </c>
      <c r="EX27" s="873">
        <v>0</v>
      </c>
      <c r="EY27" s="873">
        <v>43962737</v>
      </c>
      <c r="EZ27" s="873">
        <v>0</v>
      </c>
      <c r="FA27" s="873">
        <v>444068</v>
      </c>
      <c r="FB27" s="873">
        <v>1750455</v>
      </c>
      <c r="FC27" s="873">
        <v>0</v>
      </c>
      <c r="FD27" s="873">
        <v>17681</v>
      </c>
      <c r="FE27" s="873">
        <v>40380354</v>
      </c>
      <c r="FF27" s="873">
        <v>0</v>
      </c>
      <c r="FG27" s="873">
        <v>0</v>
      </c>
      <c r="FH27" s="873">
        <v>1831928</v>
      </c>
      <c r="FI27" s="873">
        <v>0</v>
      </c>
      <c r="FJ27" s="873">
        <v>426387</v>
      </c>
      <c r="FK27" s="873">
        <v>447000</v>
      </c>
      <c r="FL27" s="873">
        <v>0</v>
      </c>
      <c r="FM27" s="873">
        <v>4515</v>
      </c>
      <c r="FN27" s="873">
        <v>426723</v>
      </c>
      <c r="FO27" s="873">
        <v>0</v>
      </c>
      <c r="FP27" s="873">
        <v>0</v>
      </c>
      <c r="FQ27" s="873">
        <v>20277</v>
      </c>
      <c r="FR27" s="873">
        <v>0</v>
      </c>
      <c r="FS27" s="873">
        <v>4515</v>
      </c>
      <c r="FT27" s="873">
        <v>1602580</v>
      </c>
      <c r="FU27" s="873">
        <v>0</v>
      </c>
      <c r="FV27" s="873">
        <v>16188</v>
      </c>
      <c r="FW27" s="873">
        <v>3304217</v>
      </c>
      <c r="FX27" s="873">
        <v>0</v>
      </c>
      <c r="FY27" s="873">
        <v>33376</v>
      </c>
      <c r="FZ27" s="873">
        <v>-1701637</v>
      </c>
      <c r="GA27" s="873">
        <v>0</v>
      </c>
      <c r="GB27" s="873">
        <v>-17188</v>
      </c>
      <c r="GC27" s="873">
        <v>0</v>
      </c>
      <c r="GD27" s="873">
        <v>0</v>
      </c>
      <c r="GE27" s="873">
        <v>0</v>
      </c>
      <c r="GF27" s="873">
        <v>0</v>
      </c>
      <c r="GG27" s="873">
        <v>0</v>
      </c>
      <c r="GH27" s="873">
        <v>0</v>
      </c>
      <c r="GI27" s="873">
        <v>0</v>
      </c>
      <c r="GJ27" s="873">
        <v>0</v>
      </c>
      <c r="GK27" s="873">
        <v>0</v>
      </c>
      <c r="GL27" s="873">
        <v>56009887</v>
      </c>
      <c r="GM27" s="873">
        <v>0</v>
      </c>
      <c r="GN27" s="873">
        <v>565757</v>
      </c>
      <c r="GO27" s="873">
        <v>1070522</v>
      </c>
      <c r="GP27" s="873">
        <v>0</v>
      </c>
      <c r="GQ27" s="873">
        <v>423022</v>
      </c>
      <c r="GR27" s="873" t="s">
        <v>690</v>
      </c>
      <c r="GS27" s="873" t="s">
        <v>696</v>
      </c>
      <c r="GT27" s="873" t="s">
        <v>1909</v>
      </c>
      <c r="GU27" s="873" t="s">
        <v>2738</v>
      </c>
      <c r="GV27" s="873" t="s">
        <v>2764</v>
      </c>
    </row>
    <row r="28" spans="1:204" x14ac:dyDescent="0.2">
      <c r="A28" s="873" t="s">
        <v>3069</v>
      </c>
      <c r="B28" s="873" t="s">
        <v>125</v>
      </c>
      <c r="C28" s="873" t="s">
        <v>124</v>
      </c>
      <c r="D28" s="873">
        <v>-425750</v>
      </c>
      <c r="E28" s="873">
        <v>0</v>
      </c>
      <c r="F28" s="873">
        <v>-425750</v>
      </c>
      <c r="G28" s="873">
        <v>93237</v>
      </c>
      <c r="H28" s="873">
        <v>0</v>
      </c>
      <c r="I28" s="873">
        <v>93237</v>
      </c>
      <c r="J28" s="873">
        <v>-518987</v>
      </c>
      <c r="K28" s="873">
        <v>0</v>
      </c>
      <c r="L28" s="873">
        <v>-518987</v>
      </c>
      <c r="M28" s="898">
        <v>0.5</v>
      </c>
      <c r="N28" s="898">
        <v>0.4</v>
      </c>
      <c r="O28" s="898">
        <v>0.1</v>
      </c>
      <c r="P28" s="898">
        <v>0</v>
      </c>
      <c r="Q28" s="873">
        <v>92263</v>
      </c>
      <c r="R28" s="873">
        <v>92263</v>
      </c>
      <c r="S28" s="873">
        <v>0</v>
      </c>
      <c r="T28" s="873">
        <v>0</v>
      </c>
      <c r="U28" s="873">
        <v>0</v>
      </c>
      <c r="V28" s="873">
        <v>0</v>
      </c>
      <c r="W28" s="873">
        <v>208085</v>
      </c>
      <c r="X28" s="873">
        <v>0</v>
      </c>
      <c r="Y28" s="873">
        <v>205753</v>
      </c>
      <c r="Z28" s="873">
        <v>0</v>
      </c>
      <c r="AA28" s="873">
        <v>2332</v>
      </c>
      <c r="AB28" s="873">
        <v>0</v>
      </c>
      <c r="AC28" s="873">
        <v>0</v>
      </c>
      <c r="AD28" s="873">
        <v>0</v>
      </c>
      <c r="AE28" s="873">
        <v>0</v>
      </c>
      <c r="AF28" s="873">
        <v>0</v>
      </c>
      <c r="AG28" s="873">
        <v>0</v>
      </c>
      <c r="AH28" s="873">
        <v>0</v>
      </c>
      <c r="AI28" s="873">
        <v>0</v>
      </c>
      <c r="AJ28" s="873">
        <v>0</v>
      </c>
      <c r="AK28" s="873">
        <v>0</v>
      </c>
      <c r="AL28" s="873">
        <v>0</v>
      </c>
      <c r="AM28" s="873">
        <v>0</v>
      </c>
      <c r="AN28" s="873">
        <v>0</v>
      </c>
      <c r="AO28" s="873">
        <v>0</v>
      </c>
      <c r="AP28" s="873">
        <v>0</v>
      </c>
      <c r="AQ28" s="873">
        <v>0</v>
      </c>
      <c r="AR28" s="873">
        <v>0</v>
      </c>
      <c r="AS28" s="873">
        <v>0</v>
      </c>
      <c r="AT28" s="873">
        <v>0</v>
      </c>
      <c r="AU28" s="873">
        <v>0</v>
      </c>
      <c r="AV28" s="873">
        <v>0</v>
      </c>
      <c r="AW28" s="873">
        <v>0</v>
      </c>
      <c r="AX28" s="873">
        <v>0</v>
      </c>
      <c r="AY28" s="873">
        <v>0</v>
      </c>
      <c r="AZ28" s="873">
        <v>0</v>
      </c>
      <c r="BA28" s="873">
        <v>0</v>
      </c>
      <c r="BB28" s="873">
        <v>0</v>
      </c>
      <c r="BC28" s="873">
        <v>0</v>
      </c>
      <c r="BD28" s="873">
        <v>0</v>
      </c>
      <c r="BE28" s="873">
        <v>0</v>
      </c>
      <c r="BF28" s="873">
        <v>0</v>
      </c>
      <c r="BG28" s="873">
        <v>0</v>
      </c>
      <c r="BH28" s="873">
        <v>0</v>
      </c>
      <c r="BI28" s="873">
        <v>0</v>
      </c>
      <c r="BJ28" s="873">
        <v>854156</v>
      </c>
      <c r="BK28" s="873">
        <v>213539</v>
      </c>
      <c r="BL28" s="873">
        <v>0</v>
      </c>
      <c r="BM28" s="873">
        <v>41252</v>
      </c>
      <c r="BN28" s="873">
        <v>10313</v>
      </c>
      <c r="BO28" s="873">
        <v>0</v>
      </c>
      <c r="BP28" s="873">
        <v>835496</v>
      </c>
      <c r="BQ28" s="873">
        <v>208874</v>
      </c>
      <c r="BR28" s="873">
        <v>0</v>
      </c>
      <c r="BS28" s="873">
        <v>59912</v>
      </c>
      <c r="BT28" s="873">
        <v>14978</v>
      </c>
      <c r="BU28" s="873">
        <v>0</v>
      </c>
      <c r="BV28" s="873">
        <v>3194</v>
      </c>
      <c r="BW28" s="873">
        <v>798</v>
      </c>
      <c r="BX28" s="873">
        <v>0</v>
      </c>
      <c r="BY28" s="873">
        <v>0</v>
      </c>
      <c r="BZ28" s="873">
        <v>0</v>
      </c>
      <c r="CA28" s="873">
        <v>0</v>
      </c>
      <c r="CB28" s="873">
        <v>3194</v>
      </c>
      <c r="CC28" s="873">
        <v>798</v>
      </c>
      <c r="CD28" s="873">
        <v>0</v>
      </c>
      <c r="CE28" s="873">
        <v>0</v>
      </c>
      <c r="CF28" s="873">
        <v>0</v>
      </c>
      <c r="CG28" s="873">
        <v>0</v>
      </c>
      <c r="CH28" s="873">
        <v>-216</v>
      </c>
      <c r="CI28" s="873">
        <v>-54</v>
      </c>
      <c r="CJ28" s="873">
        <v>0</v>
      </c>
      <c r="CK28" s="873">
        <v>1017.656032</v>
      </c>
      <c r="CL28" s="873">
        <v>254.414008</v>
      </c>
      <c r="CM28" s="873">
        <v>0</v>
      </c>
      <c r="CN28" s="873">
        <v>0</v>
      </c>
      <c r="CO28" s="873">
        <v>0</v>
      </c>
      <c r="CP28" s="873">
        <v>0</v>
      </c>
      <c r="CQ28" s="873">
        <v>0</v>
      </c>
      <c r="CR28" s="873">
        <v>0</v>
      </c>
      <c r="CS28" s="873">
        <v>0</v>
      </c>
      <c r="CT28" s="873">
        <v>0</v>
      </c>
      <c r="CU28" s="873">
        <v>0</v>
      </c>
      <c r="CV28" s="873">
        <v>0</v>
      </c>
      <c r="CW28" s="873">
        <v>0</v>
      </c>
      <c r="CX28" s="873">
        <v>0</v>
      </c>
      <c r="CY28" s="873">
        <v>0</v>
      </c>
      <c r="CZ28" s="873">
        <v>8053</v>
      </c>
      <c r="DA28" s="873">
        <v>2013</v>
      </c>
      <c r="DB28" s="873">
        <v>0</v>
      </c>
      <c r="DC28" s="873">
        <v>8053</v>
      </c>
      <c r="DD28" s="873">
        <v>2013</v>
      </c>
      <c r="DE28" s="873">
        <v>0</v>
      </c>
      <c r="DF28" s="873">
        <v>0</v>
      </c>
      <c r="DG28" s="873">
        <v>0</v>
      </c>
      <c r="DH28" s="873">
        <v>0</v>
      </c>
      <c r="DI28" s="873">
        <v>624</v>
      </c>
      <c r="DJ28" s="873">
        <v>156</v>
      </c>
      <c r="DK28" s="873">
        <v>0</v>
      </c>
      <c r="DL28" s="873">
        <v>1500</v>
      </c>
      <c r="DM28" s="873">
        <v>0</v>
      </c>
      <c r="DN28" s="873">
        <v>0</v>
      </c>
      <c r="DO28" s="873">
        <v>-876</v>
      </c>
      <c r="DP28" s="873">
        <v>156</v>
      </c>
      <c r="DQ28" s="873">
        <v>0</v>
      </c>
      <c r="DR28" s="873">
        <v>3861</v>
      </c>
      <c r="DS28" s="873">
        <v>965</v>
      </c>
      <c r="DT28" s="873">
        <v>0</v>
      </c>
      <c r="DU28" s="873">
        <v>3992</v>
      </c>
      <c r="DV28" s="873">
        <v>998</v>
      </c>
      <c r="DW28" s="873">
        <v>0</v>
      </c>
      <c r="DX28" s="873">
        <v>-131</v>
      </c>
      <c r="DY28" s="873">
        <v>-33</v>
      </c>
      <c r="DZ28" s="873">
        <v>0</v>
      </c>
      <c r="EA28" s="873">
        <v>1297</v>
      </c>
      <c r="EB28" s="873">
        <v>324</v>
      </c>
      <c r="EC28" s="873">
        <v>0</v>
      </c>
      <c r="ED28" s="873">
        <v>104</v>
      </c>
      <c r="EE28" s="873">
        <v>26</v>
      </c>
      <c r="EF28" s="873">
        <v>0</v>
      </c>
      <c r="EG28" s="873">
        <v>1583</v>
      </c>
      <c r="EH28" s="873">
        <v>396</v>
      </c>
      <c r="EI28" s="873">
        <v>0</v>
      </c>
      <c r="EJ28" s="873">
        <v>-183</v>
      </c>
      <c r="EK28" s="873">
        <v>-46</v>
      </c>
      <c r="EL28" s="873">
        <v>0</v>
      </c>
      <c r="EM28" s="873">
        <v>9</v>
      </c>
      <c r="EN28" s="873">
        <v>2</v>
      </c>
      <c r="EO28" s="873">
        <v>0</v>
      </c>
      <c r="EP28" s="873">
        <v>0</v>
      </c>
      <c r="EQ28" s="873">
        <v>0</v>
      </c>
      <c r="ER28" s="873">
        <v>0</v>
      </c>
      <c r="ES28" s="873">
        <v>0</v>
      </c>
      <c r="ET28" s="873">
        <v>0</v>
      </c>
      <c r="EU28" s="873">
        <v>0</v>
      </c>
      <c r="EV28" s="873">
        <v>0</v>
      </c>
      <c r="EW28" s="873">
        <v>0</v>
      </c>
      <c r="EX28" s="873">
        <v>0</v>
      </c>
      <c r="EY28" s="873">
        <v>4197775</v>
      </c>
      <c r="EZ28" s="873">
        <v>1049444</v>
      </c>
      <c r="FA28" s="873">
        <v>0</v>
      </c>
      <c r="FB28" s="873">
        <v>157019</v>
      </c>
      <c r="FC28" s="873">
        <v>39255</v>
      </c>
      <c r="FD28" s="873">
        <v>0</v>
      </c>
      <c r="FE28" s="873">
        <v>10022579</v>
      </c>
      <c r="FF28" s="873">
        <v>0</v>
      </c>
      <c r="FG28" s="873">
        <v>0</v>
      </c>
      <c r="FH28" s="873">
        <v>-5981823</v>
      </c>
      <c r="FI28" s="873">
        <v>1010189</v>
      </c>
      <c r="FJ28" s="873">
        <v>0</v>
      </c>
      <c r="FK28" s="873">
        <v>50549</v>
      </c>
      <c r="FL28" s="873">
        <v>12637</v>
      </c>
      <c r="FM28" s="873">
        <v>0</v>
      </c>
      <c r="FN28" s="873">
        <v>121504</v>
      </c>
      <c r="FO28" s="873">
        <v>0</v>
      </c>
      <c r="FP28" s="873">
        <v>0</v>
      </c>
      <c r="FQ28" s="873">
        <v>-70954</v>
      </c>
      <c r="FR28" s="873">
        <v>12637</v>
      </c>
      <c r="FS28" s="873">
        <v>0</v>
      </c>
      <c r="FT28" s="873">
        <v>134569</v>
      </c>
      <c r="FU28" s="873">
        <v>31557</v>
      </c>
      <c r="FV28" s="873">
        <v>0</v>
      </c>
      <c r="FW28" s="873">
        <v>329590</v>
      </c>
      <c r="FX28" s="873">
        <v>80336</v>
      </c>
      <c r="FY28" s="873">
        <v>0</v>
      </c>
      <c r="FZ28" s="873">
        <v>-195021</v>
      </c>
      <c r="GA28" s="873">
        <v>-48779</v>
      </c>
      <c r="GB28" s="873">
        <v>0</v>
      </c>
      <c r="GC28" s="873">
        <v>0</v>
      </c>
      <c r="GD28" s="873">
        <v>0</v>
      </c>
      <c r="GE28" s="873">
        <v>0</v>
      </c>
      <c r="GF28" s="873">
        <v>0</v>
      </c>
      <c r="GG28" s="873">
        <v>0</v>
      </c>
      <c r="GH28" s="873">
        <v>0</v>
      </c>
      <c r="GI28" s="873">
        <v>0</v>
      </c>
      <c r="GJ28" s="873">
        <v>0</v>
      </c>
      <c r="GK28" s="873">
        <v>0</v>
      </c>
      <c r="GL28" s="873">
        <v>5296245</v>
      </c>
      <c r="GM28" s="873">
        <v>1321974</v>
      </c>
      <c r="GN28" s="873">
        <v>0</v>
      </c>
      <c r="GO28" s="873">
        <v>-6185071</v>
      </c>
      <c r="GP28" s="873">
        <v>990102</v>
      </c>
      <c r="GQ28" s="873">
        <v>0</v>
      </c>
      <c r="GR28" s="873" t="s">
        <v>701</v>
      </c>
      <c r="GS28" s="873" t="s">
        <v>687</v>
      </c>
      <c r="GT28" s="873" t="s">
        <v>1907</v>
      </c>
      <c r="GU28" s="873" t="s">
        <v>2736</v>
      </c>
      <c r="GV28" s="873" t="s">
        <v>2765</v>
      </c>
    </row>
    <row r="29" spans="1:204" x14ac:dyDescent="0.2">
      <c r="A29" s="873" t="s">
        <v>3069</v>
      </c>
      <c r="B29" s="873" t="s">
        <v>1101</v>
      </c>
      <c r="C29" s="873" t="s">
        <v>1108</v>
      </c>
      <c r="D29" s="873">
        <v>-973320</v>
      </c>
      <c r="E29" s="873">
        <v>0</v>
      </c>
      <c r="F29" s="873">
        <v>-973320</v>
      </c>
      <c r="G29" s="873">
        <v>-472828</v>
      </c>
      <c r="H29" s="873">
        <v>0</v>
      </c>
      <c r="I29" s="873">
        <v>-472828</v>
      </c>
      <c r="J29" s="873">
        <v>-500492</v>
      </c>
      <c r="K29" s="873">
        <v>0</v>
      </c>
      <c r="L29" s="873">
        <v>-500492</v>
      </c>
      <c r="M29" s="898">
        <v>0.5</v>
      </c>
      <c r="N29" s="898">
        <v>0.49</v>
      </c>
      <c r="O29" s="898">
        <v>0</v>
      </c>
      <c r="P29" s="898">
        <v>0.01</v>
      </c>
      <c r="Q29" s="873">
        <v>596261</v>
      </c>
      <c r="R29" s="873">
        <v>596261</v>
      </c>
      <c r="S29" s="873">
        <v>0</v>
      </c>
      <c r="T29" s="873">
        <v>0</v>
      </c>
      <c r="U29" s="873">
        <v>0</v>
      </c>
      <c r="V29" s="873">
        <v>0</v>
      </c>
      <c r="W29" s="873">
        <v>269810</v>
      </c>
      <c r="X29" s="873">
        <v>0</v>
      </c>
      <c r="Y29" s="873">
        <v>318901</v>
      </c>
      <c r="Z29" s="873">
        <v>0</v>
      </c>
      <c r="AA29" s="873">
        <v>-49091</v>
      </c>
      <c r="AB29" s="873">
        <v>0</v>
      </c>
      <c r="AC29" s="873">
        <v>0</v>
      </c>
      <c r="AD29" s="873">
        <v>0</v>
      </c>
      <c r="AE29" s="873">
        <v>0</v>
      </c>
      <c r="AF29" s="873">
        <v>0</v>
      </c>
      <c r="AG29" s="873">
        <v>0</v>
      </c>
      <c r="AH29" s="873">
        <v>0</v>
      </c>
      <c r="AI29" s="873">
        <v>0</v>
      </c>
      <c r="AJ29" s="873">
        <v>0</v>
      </c>
      <c r="AK29" s="873">
        <v>0</v>
      </c>
      <c r="AL29" s="873">
        <v>0</v>
      </c>
      <c r="AM29" s="873">
        <v>0</v>
      </c>
      <c r="AN29" s="873">
        <v>0</v>
      </c>
      <c r="AO29" s="873">
        <v>0</v>
      </c>
      <c r="AP29" s="873">
        <v>0</v>
      </c>
      <c r="AQ29" s="873">
        <v>0</v>
      </c>
      <c r="AR29" s="873">
        <v>0</v>
      </c>
      <c r="AS29" s="873">
        <v>0</v>
      </c>
      <c r="AT29" s="873">
        <v>0</v>
      </c>
      <c r="AU29" s="873">
        <v>0</v>
      </c>
      <c r="AV29" s="873">
        <v>0</v>
      </c>
      <c r="AW29" s="873">
        <v>0</v>
      </c>
      <c r="AX29" s="873">
        <v>0</v>
      </c>
      <c r="AY29" s="873">
        <v>0</v>
      </c>
      <c r="AZ29" s="873">
        <v>0</v>
      </c>
      <c r="BA29" s="873">
        <v>0</v>
      </c>
      <c r="BB29" s="873">
        <v>0</v>
      </c>
      <c r="BC29" s="873">
        <v>0</v>
      </c>
      <c r="BD29" s="873">
        <v>0</v>
      </c>
      <c r="BE29" s="873">
        <v>0</v>
      </c>
      <c r="BF29" s="873">
        <v>0</v>
      </c>
      <c r="BG29" s="873">
        <v>0</v>
      </c>
      <c r="BH29" s="873">
        <v>0</v>
      </c>
      <c r="BI29" s="873">
        <v>0</v>
      </c>
      <c r="BJ29" s="873">
        <v>6393508</v>
      </c>
      <c r="BK29" s="873">
        <v>0</v>
      </c>
      <c r="BL29" s="873">
        <v>130480</v>
      </c>
      <c r="BM29" s="873">
        <v>352051</v>
      </c>
      <c r="BN29" s="873">
        <v>0</v>
      </c>
      <c r="BO29" s="873">
        <v>7185</v>
      </c>
      <c r="BP29" s="873">
        <v>6257508</v>
      </c>
      <c r="BQ29" s="873">
        <v>0</v>
      </c>
      <c r="BR29" s="873">
        <v>127705</v>
      </c>
      <c r="BS29" s="873">
        <v>488051</v>
      </c>
      <c r="BT29" s="873">
        <v>0</v>
      </c>
      <c r="BU29" s="873">
        <v>9960</v>
      </c>
      <c r="BV29" s="873">
        <v>15279</v>
      </c>
      <c r="BW29" s="873">
        <v>0</v>
      </c>
      <c r="BX29" s="873">
        <v>312</v>
      </c>
      <c r="BY29" s="873">
        <v>915</v>
      </c>
      <c r="BZ29" s="873">
        <v>0</v>
      </c>
      <c r="CA29" s="873">
        <v>19</v>
      </c>
      <c r="CB29" s="873">
        <v>14364</v>
      </c>
      <c r="CC29" s="873">
        <v>0</v>
      </c>
      <c r="CD29" s="873">
        <v>293</v>
      </c>
      <c r="CE29" s="873">
        <v>0</v>
      </c>
      <c r="CF29" s="873">
        <v>0</v>
      </c>
      <c r="CG29" s="873">
        <v>0</v>
      </c>
      <c r="CH29" s="873">
        <v>0</v>
      </c>
      <c r="CI29" s="873">
        <v>0</v>
      </c>
      <c r="CJ29" s="873">
        <v>0</v>
      </c>
      <c r="CK29" s="873">
        <v>61125.115790000003</v>
      </c>
      <c r="CL29" s="873">
        <v>0</v>
      </c>
      <c r="CM29" s="873">
        <v>1247.451343</v>
      </c>
      <c r="CN29" s="873">
        <v>0</v>
      </c>
      <c r="CO29" s="873">
        <v>0</v>
      </c>
      <c r="CP29" s="873">
        <v>0</v>
      </c>
      <c r="CQ29" s="873">
        <v>0</v>
      </c>
      <c r="CR29" s="873">
        <v>0</v>
      </c>
      <c r="CS29" s="873">
        <v>0</v>
      </c>
      <c r="CT29" s="873">
        <v>0</v>
      </c>
      <c r="CU29" s="873">
        <v>0</v>
      </c>
      <c r="CV29" s="873">
        <v>0</v>
      </c>
      <c r="CW29" s="873">
        <v>0</v>
      </c>
      <c r="CX29" s="873">
        <v>0</v>
      </c>
      <c r="CY29" s="873">
        <v>0</v>
      </c>
      <c r="CZ29" s="873">
        <v>0</v>
      </c>
      <c r="DA29" s="873">
        <v>0</v>
      </c>
      <c r="DB29" s="873">
        <v>0</v>
      </c>
      <c r="DC29" s="873">
        <v>0</v>
      </c>
      <c r="DD29" s="873">
        <v>0</v>
      </c>
      <c r="DE29" s="873">
        <v>0</v>
      </c>
      <c r="DF29" s="873">
        <v>0</v>
      </c>
      <c r="DG29" s="873">
        <v>0</v>
      </c>
      <c r="DH29" s="873">
        <v>0</v>
      </c>
      <c r="DI29" s="873">
        <v>764</v>
      </c>
      <c r="DJ29" s="873">
        <v>0</v>
      </c>
      <c r="DK29" s="873">
        <v>16</v>
      </c>
      <c r="DL29" s="873">
        <v>1500</v>
      </c>
      <c r="DM29" s="873">
        <v>0</v>
      </c>
      <c r="DN29" s="873">
        <v>0</v>
      </c>
      <c r="DO29" s="873">
        <v>-736</v>
      </c>
      <c r="DP29" s="873">
        <v>0</v>
      </c>
      <c r="DQ29" s="873">
        <v>16</v>
      </c>
      <c r="DR29" s="873">
        <v>29420</v>
      </c>
      <c r="DS29" s="873">
        <v>0</v>
      </c>
      <c r="DT29" s="873">
        <v>600</v>
      </c>
      <c r="DU29" s="873">
        <v>37049</v>
      </c>
      <c r="DV29" s="873">
        <v>0</v>
      </c>
      <c r="DW29" s="873">
        <v>756</v>
      </c>
      <c r="DX29" s="873">
        <v>-7629</v>
      </c>
      <c r="DY29" s="873">
        <v>0</v>
      </c>
      <c r="DZ29" s="873">
        <v>-156</v>
      </c>
      <c r="EA29" s="873">
        <v>11110</v>
      </c>
      <c r="EB29" s="873">
        <v>0</v>
      </c>
      <c r="EC29" s="873">
        <v>227</v>
      </c>
      <c r="ED29" s="873">
        <v>-4059</v>
      </c>
      <c r="EE29" s="873">
        <v>0</v>
      </c>
      <c r="EF29" s="873">
        <v>-83</v>
      </c>
      <c r="EG29" s="873">
        <v>12337</v>
      </c>
      <c r="EH29" s="873">
        <v>0</v>
      </c>
      <c r="EI29" s="873">
        <v>252</v>
      </c>
      <c r="EJ29" s="873">
        <v>-5286</v>
      </c>
      <c r="EK29" s="873">
        <v>0</v>
      </c>
      <c r="EL29" s="873">
        <v>-108</v>
      </c>
      <c r="EM29" s="873">
        <v>-1529</v>
      </c>
      <c r="EN29" s="873">
        <v>0</v>
      </c>
      <c r="EO29" s="873">
        <v>-31</v>
      </c>
      <c r="EP29" s="873">
        <v>0</v>
      </c>
      <c r="EQ29" s="873">
        <v>0</v>
      </c>
      <c r="ER29" s="873">
        <v>0</v>
      </c>
      <c r="ES29" s="873">
        <v>0</v>
      </c>
      <c r="ET29" s="873">
        <v>0</v>
      </c>
      <c r="EU29" s="873">
        <v>0</v>
      </c>
      <c r="EV29" s="873">
        <v>0</v>
      </c>
      <c r="EW29" s="873">
        <v>0</v>
      </c>
      <c r="EX29" s="873">
        <v>0</v>
      </c>
      <c r="EY29" s="873">
        <v>43870689</v>
      </c>
      <c r="EZ29" s="873">
        <v>0</v>
      </c>
      <c r="FA29" s="873">
        <v>895320</v>
      </c>
      <c r="FB29" s="873">
        <v>2985897</v>
      </c>
      <c r="FC29" s="873">
        <v>0</v>
      </c>
      <c r="FD29" s="873">
        <v>60937</v>
      </c>
      <c r="FE29" s="873">
        <v>79668197</v>
      </c>
      <c r="FF29" s="873">
        <v>0</v>
      </c>
      <c r="FG29" s="873">
        <v>0</v>
      </c>
      <c r="FH29" s="873">
        <v>-38783405</v>
      </c>
      <c r="FI29" s="873">
        <v>0</v>
      </c>
      <c r="FJ29" s="873">
        <v>834383</v>
      </c>
      <c r="FK29" s="873">
        <v>293462</v>
      </c>
      <c r="FL29" s="873">
        <v>0</v>
      </c>
      <c r="FM29" s="873">
        <v>5989</v>
      </c>
      <c r="FN29" s="873">
        <v>567547</v>
      </c>
      <c r="FO29" s="873">
        <v>0</v>
      </c>
      <c r="FP29" s="873">
        <v>0</v>
      </c>
      <c r="FQ29" s="873">
        <v>-274085</v>
      </c>
      <c r="FR29" s="873">
        <v>0</v>
      </c>
      <c r="FS29" s="873">
        <v>5989</v>
      </c>
      <c r="FT29" s="873">
        <v>1017015</v>
      </c>
      <c r="FU29" s="873">
        <v>0</v>
      </c>
      <c r="FV29" s="873">
        <v>20535</v>
      </c>
      <c r="FW29" s="873">
        <v>2637123</v>
      </c>
      <c r="FX29" s="873">
        <v>0</v>
      </c>
      <c r="FY29" s="873">
        <v>53558</v>
      </c>
      <c r="FZ29" s="873">
        <v>-1620108</v>
      </c>
      <c r="GA29" s="873">
        <v>0</v>
      </c>
      <c r="GB29" s="873">
        <v>-33023</v>
      </c>
      <c r="GC29" s="873">
        <v>0</v>
      </c>
      <c r="GD29" s="873">
        <v>0</v>
      </c>
      <c r="GE29" s="873">
        <v>0</v>
      </c>
      <c r="GF29" s="873">
        <v>0</v>
      </c>
      <c r="GG29" s="873">
        <v>0</v>
      </c>
      <c r="GH29" s="873">
        <v>0</v>
      </c>
      <c r="GI29" s="873">
        <v>0</v>
      </c>
      <c r="GJ29" s="873">
        <v>0</v>
      </c>
      <c r="GK29" s="873">
        <v>0</v>
      </c>
      <c r="GL29" s="873">
        <v>52038835</v>
      </c>
      <c r="GM29" s="873">
        <v>0</v>
      </c>
      <c r="GN29" s="873">
        <v>1061797</v>
      </c>
      <c r="GO29" s="873">
        <v>-40129238</v>
      </c>
      <c r="GP29" s="873">
        <v>0</v>
      </c>
      <c r="GQ29" s="873">
        <v>818570</v>
      </c>
      <c r="GR29" s="873" t="s">
        <v>679</v>
      </c>
      <c r="GS29" s="873" t="s">
        <v>1053</v>
      </c>
      <c r="GT29" s="873" t="s">
        <v>679</v>
      </c>
      <c r="GU29" s="873" t="s">
        <v>2733</v>
      </c>
      <c r="GV29" s="873" t="s">
        <v>2766</v>
      </c>
    </row>
    <row r="30" spans="1:204" x14ac:dyDescent="0.2">
      <c r="A30" s="873" t="s">
        <v>3070</v>
      </c>
      <c r="B30" s="873" t="s">
        <v>127</v>
      </c>
      <c r="C30" s="873" t="s">
        <v>126</v>
      </c>
      <c r="D30" s="873">
        <v>-723606</v>
      </c>
      <c r="E30" s="873">
        <v>0</v>
      </c>
      <c r="F30" s="873">
        <v>-723606</v>
      </c>
      <c r="G30" s="873">
        <v>146383</v>
      </c>
      <c r="H30" s="873">
        <v>0</v>
      </c>
      <c r="I30" s="873">
        <v>146383</v>
      </c>
      <c r="J30" s="873">
        <v>-869989</v>
      </c>
      <c r="K30" s="873">
        <v>0</v>
      </c>
      <c r="L30" s="873">
        <v>-869989</v>
      </c>
      <c r="M30" s="898">
        <v>0.5</v>
      </c>
      <c r="N30" s="898">
        <v>0.49</v>
      </c>
      <c r="O30" s="898">
        <v>0</v>
      </c>
      <c r="P30" s="898">
        <v>0.01</v>
      </c>
      <c r="Q30" s="873">
        <v>151487</v>
      </c>
      <c r="R30" s="873">
        <v>151487</v>
      </c>
      <c r="S30" s="873">
        <v>0</v>
      </c>
      <c r="T30" s="873">
        <v>0</v>
      </c>
      <c r="U30" s="873">
        <v>0</v>
      </c>
      <c r="V30" s="873">
        <v>0</v>
      </c>
      <c r="W30" s="873">
        <v>0</v>
      </c>
      <c r="X30" s="873">
        <v>0</v>
      </c>
      <c r="Y30" s="873">
        <v>0</v>
      </c>
      <c r="Z30" s="873">
        <v>0</v>
      </c>
      <c r="AA30" s="873">
        <v>0</v>
      </c>
      <c r="AB30" s="873">
        <v>0</v>
      </c>
      <c r="AC30" s="873">
        <v>0</v>
      </c>
      <c r="AD30" s="873">
        <v>0</v>
      </c>
      <c r="AE30" s="873">
        <v>0</v>
      </c>
      <c r="AF30" s="873">
        <v>0</v>
      </c>
      <c r="AG30" s="873">
        <v>0</v>
      </c>
      <c r="AH30" s="873">
        <v>0</v>
      </c>
      <c r="AI30" s="873">
        <v>0</v>
      </c>
      <c r="AJ30" s="873">
        <v>0</v>
      </c>
      <c r="AK30" s="873">
        <v>0</v>
      </c>
      <c r="AL30" s="873">
        <v>0</v>
      </c>
      <c r="AM30" s="873">
        <v>0</v>
      </c>
      <c r="AN30" s="873">
        <v>0</v>
      </c>
      <c r="AO30" s="873">
        <v>0</v>
      </c>
      <c r="AP30" s="873">
        <v>0</v>
      </c>
      <c r="AQ30" s="873">
        <v>0</v>
      </c>
      <c r="AR30" s="873">
        <v>0</v>
      </c>
      <c r="AS30" s="873">
        <v>0</v>
      </c>
      <c r="AT30" s="873">
        <v>0</v>
      </c>
      <c r="AU30" s="873">
        <v>0</v>
      </c>
      <c r="AV30" s="873">
        <v>0</v>
      </c>
      <c r="AW30" s="873">
        <v>0</v>
      </c>
      <c r="AX30" s="873">
        <v>0</v>
      </c>
      <c r="AY30" s="873">
        <v>0</v>
      </c>
      <c r="AZ30" s="873">
        <v>0</v>
      </c>
      <c r="BA30" s="873">
        <v>0</v>
      </c>
      <c r="BB30" s="873">
        <v>0</v>
      </c>
      <c r="BC30" s="873">
        <v>0</v>
      </c>
      <c r="BD30" s="873">
        <v>0</v>
      </c>
      <c r="BE30" s="873">
        <v>0</v>
      </c>
      <c r="BF30" s="873">
        <v>0</v>
      </c>
      <c r="BG30" s="873">
        <v>0</v>
      </c>
      <c r="BH30" s="873">
        <v>0</v>
      </c>
      <c r="BI30" s="873">
        <v>0</v>
      </c>
      <c r="BJ30" s="873">
        <v>783881</v>
      </c>
      <c r="BK30" s="873">
        <v>0</v>
      </c>
      <c r="BL30" s="873">
        <v>15998</v>
      </c>
      <c r="BM30" s="873">
        <v>63453</v>
      </c>
      <c r="BN30" s="873">
        <v>0</v>
      </c>
      <c r="BO30" s="873">
        <v>1295</v>
      </c>
      <c r="BP30" s="873">
        <v>713393</v>
      </c>
      <c r="BQ30" s="873">
        <v>0</v>
      </c>
      <c r="BR30" s="873">
        <v>14559</v>
      </c>
      <c r="BS30" s="873">
        <v>133941</v>
      </c>
      <c r="BT30" s="873">
        <v>0</v>
      </c>
      <c r="BU30" s="873">
        <v>2734</v>
      </c>
      <c r="BV30" s="873">
        <v>0</v>
      </c>
      <c r="BW30" s="873">
        <v>0</v>
      </c>
      <c r="BX30" s="873">
        <v>0</v>
      </c>
      <c r="BY30" s="873">
        <v>2007</v>
      </c>
      <c r="BZ30" s="873">
        <v>0</v>
      </c>
      <c r="CA30" s="873">
        <v>41</v>
      </c>
      <c r="CB30" s="873">
        <v>-2007</v>
      </c>
      <c r="CC30" s="873">
        <v>0</v>
      </c>
      <c r="CD30" s="873">
        <v>-41</v>
      </c>
      <c r="CE30" s="873">
        <v>0</v>
      </c>
      <c r="CF30" s="873">
        <v>0</v>
      </c>
      <c r="CG30" s="873">
        <v>0</v>
      </c>
      <c r="CH30" s="873">
        <v>0</v>
      </c>
      <c r="CI30" s="873">
        <v>0</v>
      </c>
      <c r="CJ30" s="873">
        <v>0</v>
      </c>
      <c r="CK30" s="873">
        <v>0</v>
      </c>
      <c r="CL30" s="873">
        <v>0</v>
      </c>
      <c r="CM30" s="873">
        <v>0</v>
      </c>
      <c r="CN30" s="873">
        <v>0</v>
      </c>
      <c r="CO30" s="873">
        <v>0</v>
      </c>
      <c r="CP30" s="873">
        <v>0</v>
      </c>
      <c r="CQ30" s="873">
        <v>0</v>
      </c>
      <c r="CR30" s="873">
        <v>0</v>
      </c>
      <c r="CS30" s="873">
        <v>0</v>
      </c>
      <c r="CT30" s="873">
        <v>0</v>
      </c>
      <c r="CU30" s="873">
        <v>0</v>
      </c>
      <c r="CV30" s="873">
        <v>0</v>
      </c>
      <c r="CW30" s="873">
        <v>0</v>
      </c>
      <c r="CX30" s="873">
        <v>0</v>
      </c>
      <c r="CY30" s="873">
        <v>0</v>
      </c>
      <c r="CZ30" s="873">
        <v>0</v>
      </c>
      <c r="DA30" s="873">
        <v>0</v>
      </c>
      <c r="DB30" s="873">
        <v>0</v>
      </c>
      <c r="DC30" s="873">
        <v>0</v>
      </c>
      <c r="DD30" s="873">
        <v>0</v>
      </c>
      <c r="DE30" s="873">
        <v>0</v>
      </c>
      <c r="DF30" s="873">
        <v>0</v>
      </c>
      <c r="DG30" s="873">
        <v>0</v>
      </c>
      <c r="DH30" s="873">
        <v>0</v>
      </c>
      <c r="DI30" s="873">
        <v>0</v>
      </c>
      <c r="DJ30" s="873">
        <v>0</v>
      </c>
      <c r="DK30" s="873">
        <v>0</v>
      </c>
      <c r="DL30" s="873">
        <v>0</v>
      </c>
      <c r="DM30" s="873">
        <v>0</v>
      </c>
      <c r="DN30" s="873">
        <v>0</v>
      </c>
      <c r="DO30" s="873">
        <v>0</v>
      </c>
      <c r="DP30" s="873">
        <v>0</v>
      </c>
      <c r="DQ30" s="873">
        <v>0</v>
      </c>
      <c r="DR30" s="873">
        <v>35066</v>
      </c>
      <c r="DS30" s="873">
        <v>0</v>
      </c>
      <c r="DT30" s="873">
        <v>716</v>
      </c>
      <c r="DU30" s="873">
        <v>56126</v>
      </c>
      <c r="DV30" s="873">
        <v>0</v>
      </c>
      <c r="DW30" s="873">
        <v>1145</v>
      </c>
      <c r="DX30" s="873">
        <v>-21060</v>
      </c>
      <c r="DY30" s="873">
        <v>0</v>
      </c>
      <c r="DZ30" s="873">
        <v>-429</v>
      </c>
      <c r="EA30" s="873">
        <v>0</v>
      </c>
      <c r="EB30" s="873">
        <v>0</v>
      </c>
      <c r="EC30" s="873">
        <v>0</v>
      </c>
      <c r="ED30" s="873">
        <v>0</v>
      </c>
      <c r="EE30" s="873">
        <v>0</v>
      </c>
      <c r="EF30" s="873">
        <v>0</v>
      </c>
      <c r="EG30" s="873">
        <v>0</v>
      </c>
      <c r="EH30" s="873">
        <v>0</v>
      </c>
      <c r="EI30" s="873">
        <v>0</v>
      </c>
      <c r="EJ30" s="873">
        <v>0</v>
      </c>
      <c r="EK30" s="873">
        <v>0</v>
      </c>
      <c r="EL30" s="873">
        <v>0</v>
      </c>
      <c r="EM30" s="873">
        <v>0</v>
      </c>
      <c r="EN30" s="873">
        <v>0</v>
      </c>
      <c r="EO30" s="873">
        <v>0</v>
      </c>
      <c r="EP30" s="873">
        <v>0</v>
      </c>
      <c r="EQ30" s="873">
        <v>0</v>
      </c>
      <c r="ER30" s="873">
        <v>0</v>
      </c>
      <c r="ES30" s="873">
        <v>0</v>
      </c>
      <c r="ET30" s="873">
        <v>0</v>
      </c>
      <c r="EU30" s="873">
        <v>0</v>
      </c>
      <c r="EV30" s="873">
        <v>0</v>
      </c>
      <c r="EW30" s="873">
        <v>0</v>
      </c>
      <c r="EX30" s="873">
        <v>0</v>
      </c>
      <c r="EY30" s="873">
        <v>13459160</v>
      </c>
      <c r="EZ30" s="873">
        <v>0</v>
      </c>
      <c r="FA30" s="873">
        <v>274677</v>
      </c>
      <c r="FB30" s="873">
        <v>539066</v>
      </c>
      <c r="FC30" s="873">
        <v>0</v>
      </c>
      <c r="FD30" s="873">
        <v>11001</v>
      </c>
      <c r="FE30" s="873">
        <v>25839353</v>
      </c>
      <c r="FF30" s="873">
        <v>0</v>
      </c>
      <c r="FG30" s="873">
        <v>0</v>
      </c>
      <c r="FH30" s="873">
        <v>-12919259</v>
      </c>
      <c r="FI30" s="873">
        <v>0</v>
      </c>
      <c r="FJ30" s="873">
        <v>263676</v>
      </c>
      <c r="FK30" s="873">
        <v>127756</v>
      </c>
      <c r="FL30" s="873">
        <v>0</v>
      </c>
      <c r="FM30" s="873">
        <v>2607</v>
      </c>
      <c r="FN30" s="873">
        <v>238848</v>
      </c>
      <c r="FO30" s="873">
        <v>0</v>
      </c>
      <c r="FP30" s="873">
        <v>0</v>
      </c>
      <c r="FQ30" s="873">
        <v>-111092</v>
      </c>
      <c r="FR30" s="873">
        <v>0</v>
      </c>
      <c r="FS30" s="873">
        <v>2607</v>
      </c>
      <c r="FT30" s="873">
        <v>935536</v>
      </c>
      <c r="FU30" s="873">
        <v>0</v>
      </c>
      <c r="FV30" s="873">
        <v>19093</v>
      </c>
      <c r="FW30" s="873">
        <v>1371957</v>
      </c>
      <c r="FX30" s="873">
        <v>0</v>
      </c>
      <c r="FY30" s="873">
        <v>27999</v>
      </c>
      <c r="FZ30" s="873">
        <v>-436421</v>
      </c>
      <c r="GA30" s="873">
        <v>0</v>
      </c>
      <c r="GB30" s="873">
        <v>-8906</v>
      </c>
      <c r="GC30" s="873">
        <v>0</v>
      </c>
      <c r="GD30" s="873">
        <v>0</v>
      </c>
      <c r="GE30" s="873">
        <v>0</v>
      </c>
      <c r="GF30" s="873">
        <v>0</v>
      </c>
      <c r="GG30" s="873">
        <v>0</v>
      </c>
      <c r="GH30" s="873">
        <v>0</v>
      </c>
      <c r="GI30" s="873">
        <v>0</v>
      </c>
      <c r="GJ30" s="873">
        <v>0</v>
      </c>
      <c r="GK30" s="873">
        <v>0</v>
      </c>
      <c r="GL30" s="873">
        <v>15404852</v>
      </c>
      <c r="GM30" s="873">
        <v>0</v>
      </c>
      <c r="GN30" s="873">
        <v>314386</v>
      </c>
      <c r="GO30" s="873">
        <v>-13355898</v>
      </c>
      <c r="GP30" s="873">
        <v>0</v>
      </c>
      <c r="GQ30" s="873">
        <v>259641</v>
      </c>
      <c r="GR30" s="873" t="s">
        <v>679</v>
      </c>
      <c r="GS30" s="873" t="s">
        <v>691</v>
      </c>
      <c r="GT30" s="873" t="s">
        <v>679</v>
      </c>
      <c r="GU30" s="873" t="s">
        <v>2735</v>
      </c>
      <c r="GV30" s="873" t="s">
        <v>2767</v>
      </c>
    </row>
    <row r="31" spans="1:204" x14ac:dyDescent="0.2">
      <c r="A31" s="873" t="s">
        <v>3069</v>
      </c>
      <c r="B31" s="873" t="s">
        <v>129</v>
      </c>
      <c r="C31" s="873" t="s">
        <v>128</v>
      </c>
      <c r="D31" s="873">
        <v>-2740316</v>
      </c>
      <c r="E31" s="873">
        <v>0</v>
      </c>
      <c r="F31" s="873">
        <v>-2740316</v>
      </c>
      <c r="G31" s="873">
        <v>-696929</v>
      </c>
      <c r="H31" s="873">
        <v>0</v>
      </c>
      <c r="I31" s="873">
        <v>-696929</v>
      </c>
      <c r="J31" s="873">
        <v>-2043387</v>
      </c>
      <c r="K31" s="873">
        <v>0</v>
      </c>
      <c r="L31" s="873">
        <v>-2043387</v>
      </c>
      <c r="M31" s="898">
        <v>0.5</v>
      </c>
      <c r="N31" s="898">
        <v>0.49</v>
      </c>
      <c r="O31" s="898">
        <v>0</v>
      </c>
      <c r="P31" s="898">
        <v>0.01</v>
      </c>
      <c r="Q31" s="873">
        <v>720021</v>
      </c>
      <c r="R31" s="873">
        <v>720021</v>
      </c>
      <c r="S31" s="873">
        <v>0</v>
      </c>
      <c r="T31" s="873">
        <v>0</v>
      </c>
      <c r="U31" s="873">
        <v>0</v>
      </c>
      <c r="V31" s="873">
        <v>0</v>
      </c>
      <c r="W31" s="873">
        <v>0</v>
      </c>
      <c r="X31" s="873">
        <v>0</v>
      </c>
      <c r="Y31" s="873">
        <v>0</v>
      </c>
      <c r="Z31" s="873">
        <v>0</v>
      </c>
      <c r="AA31" s="873">
        <v>0</v>
      </c>
      <c r="AB31" s="873">
        <v>0</v>
      </c>
      <c r="AC31" s="873">
        <v>0</v>
      </c>
      <c r="AD31" s="873">
        <v>0</v>
      </c>
      <c r="AE31" s="873">
        <v>0</v>
      </c>
      <c r="AF31" s="873">
        <v>0</v>
      </c>
      <c r="AG31" s="873">
        <v>0</v>
      </c>
      <c r="AH31" s="873">
        <v>0</v>
      </c>
      <c r="AI31" s="873">
        <v>0</v>
      </c>
      <c r="AJ31" s="873">
        <v>0</v>
      </c>
      <c r="AK31" s="873">
        <v>0</v>
      </c>
      <c r="AL31" s="873">
        <v>0</v>
      </c>
      <c r="AM31" s="873">
        <v>0</v>
      </c>
      <c r="AN31" s="873">
        <v>0</v>
      </c>
      <c r="AO31" s="873">
        <v>0</v>
      </c>
      <c r="AP31" s="873">
        <v>0</v>
      </c>
      <c r="AQ31" s="873">
        <v>0</v>
      </c>
      <c r="AR31" s="873">
        <v>0</v>
      </c>
      <c r="AS31" s="873">
        <v>0</v>
      </c>
      <c r="AT31" s="873">
        <v>0</v>
      </c>
      <c r="AU31" s="873">
        <v>0</v>
      </c>
      <c r="AV31" s="873">
        <v>0</v>
      </c>
      <c r="AW31" s="873">
        <v>0</v>
      </c>
      <c r="AX31" s="873">
        <v>0</v>
      </c>
      <c r="AY31" s="873">
        <v>0</v>
      </c>
      <c r="AZ31" s="873">
        <v>0</v>
      </c>
      <c r="BA31" s="873">
        <v>0</v>
      </c>
      <c r="BB31" s="873">
        <v>0</v>
      </c>
      <c r="BC31" s="873">
        <v>0</v>
      </c>
      <c r="BD31" s="873">
        <v>0</v>
      </c>
      <c r="BE31" s="873">
        <v>0</v>
      </c>
      <c r="BF31" s="873">
        <v>0</v>
      </c>
      <c r="BG31" s="873">
        <v>0</v>
      </c>
      <c r="BH31" s="873">
        <v>0</v>
      </c>
      <c r="BI31" s="873">
        <v>0</v>
      </c>
      <c r="BJ31" s="873">
        <v>9583757</v>
      </c>
      <c r="BK31" s="873">
        <v>0</v>
      </c>
      <c r="BL31" s="873">
        <v>195587</v>
      </c>
      <c r="BM31" s="873">
        <v>340600</v>
      </c>
      <c r="BN31" s="873">
        <v>0</v>
      </c>
      <c r="BO31" s="873">
        <v>6951</v>
      </c>
      <c r="BP31" s="873">
        <v>9614827</v>
      </c>
      <c r="BQ31" s="873">
        <v>0</v>
      </c>
      <c r="BR31" s="873">
        <v>196221</v>
      </c>
      <c r="BS31" s="873">
        <v>309530</v>
      </c>
      <c r="BT31" s="873">
        <v>0</v>
      </c>
      <c r="BU31" s="873">
        <v>6317</v>
      </c>
      <c r="BV31" s="873">
        <v>85197</v>
      </c>
      <c r="BW31" s="873">
        <v>0</v>
      </c>
      <c r="BX31" s="873">
        <v>1739</v>
      </c>
      <c r="BY31" s="873">
        <v>30778</v>
      </c>
      <c r="BZ31" s="873">
        <v>0</v>
      </c>
      <c r="CA31" s="873">
        <v>628</v>
      </c>
      <c r="CB31" s="873">
        <v>54419</v>
      </c>
      <c r="CC31" s="873">
        <v>0</v>
      </c>
      <c r="CD31" s="873">
        <v>1111</v>
      </c>
      <c r="CE31" s="873">
        <v>-10</v>
      </c>
      <c r="CF31" s="873">
        <v>0</v>
      </c>
      <c r="CG31" s="873">
        <v>0</v>
      </c>
      <c r="CH31" s="873">
        <v>-207</v>
      </c>
      <c r="CI31" s="873">
        <v>0</v>
      </c>
      <c r="CJ31" s="873">
        <v>-4</v>
      </c>
      <c r="CK31" s="873">
        <v>-1174.718537</v>
      </c>
      <c r="CL31" s="873">
        <v>0</v>
      </c>
      <c r="CM31" s="873">
        <v>-23.9738477</v>
      </c>
      <c r="CN31" s="873">
        <v>0</v>
      </c>
      <c r="CO31" s="873">
        <v>0</v>
      </c>
      <c r="CP31" s="873">
        <v>0</v>
      </c>
      <c r="CQ31" s="873">
        <v>0</v>
      </c>
      <c r="CR31" s="873">
        <v>0</v>
      </c>
      <c r="CS31" s="873">
        <v>0</v>
      </c>
      <c r="CT31" s="873">
        <v>0</v>
      </c>
      <c r="CU31" s="873">
        <v>0</v>
      </c>
      <c r="CV31" s="873">
        <v>0</v>
      </c>
      <c r="CW31" s="873">
        <v>-7492</v>
      </c>
      <c r="CX31" s="873">
        <v>0</v>
      </c>
      <c r="CY31" s="873">
        <v>-153</v>
      </c>
      <c r="CZ31" s="873">
        <v>0</v>
      </c>
      <c r="DA31" s="873">
        <v>0</v>
      </c>
      <c r="DB31" s="873">
        <v>0</v>
      </c>
      <c r="DC31" s="873">
        <v>2798</v>
      </c>
      <c r="DD31" s="873">
        <v>0</v>
      </c>
      <c r="DE31" s="873">
        <v>57</v>
      </c>
      <c r="DF31" s="873">
        <v>-2798</v>
      </c>
      <c r="DG31" s="873">
        <v>0</v>
      </c>
      <c r="DH31" s="873">
        <v>-57</v>
      </c>
      <c r="DI31" s="873">
        <v>0</v>
      </c>
      <c r="DJ31" s="873">
        <v>0</v>
      </c>
      <c r="DK31" s="873">
        <v>0</v>
      </c>
      <c r="DL31" s="873">
        <v>0</v>
      </c>
      <c r="DM31" s="873">
        <v>0</v>
      </c>
      <c r="DN31" s="873">
        <v>0</v>
      </c>
      <c r="DO31" s="873">
        <v>0</v>
      </c>
      <c r="DP31" s="873">
        <v>0</v>
      </c>
      <c r="DQ31" s="873">
        <v>0</v>
      </c>
      <c r="DR31" s="873">
        <v>25981</v>
      </c>
      <c r="DS31" s="873">
        <v>0</v>
      </c>
      <c r="DT31" s="873">
        <v>530</v>
      </c>
      <c r="DU31" s="873">
        <v>31838</v>
      </c>
      <c r="DV31" s="873">
        <v>0</v>
      </c>
      <c r="DW31" s="873">
        <v>650</v>
      </c>
      <c r="DX31" s="873">
        <v>-5857</v>
      </c>
      <c r="DY31" s="873">
        <v>0</v>
      </c>
      <c r="DZ31" s="873">
        <v>-120</v>
      </c>
      <c r="EA31" s="873">
        <v>0</v>
      </c>
      <c r="EB31" s="873">
        <v>0</v>
      </c>
      <c r="EC31" s="873">
        <v>0</v>
      </c>
      <c r="ED31" s="873">
        <v>-120638</v>
      </c>
      <c r="EE31" s="873">
        <v>0</v>
      </c>
      <c r="EF31" s="873">
        <v>-2462</v>
      </c>
      <c r="EG31" s="873">
        <v>0</v>
      </c>
      <c r="EH31" s="873">
        <v>0</v>
      </c>
      <c r="EI31" s="873">
        <v>0</v>
      </c>
      <c r="EJ31" s="873">
        <v>-120638</v>
      </c>
      <c r="EK31" s="873">
        <v>0</v>
      </c>
      <c r="EL31" s="873">
        <v>-2462</v>
      </c>
      <c r="EM31" s="873">
        <v>-1737</v>
      </c>
      <c r="EN31" s="873">
        <v>0</v>
      </c>
      <c r="EO31" s="873">
        <v>-35</v>
      </c>
      <c r="EP31" s="873">
        <v>0</v>
      </c>
      <c r="EQ31" s="873">
        <v>0</v>
      </c>
      <c r="ER31" s="873">
        <v>0</v>
      </c>
      <c r="ES31" s="873">
        <v>0</v>
      </c>
      <c r="ET31" s="873">
        <v>0</v>
      </c>
      <c r="EU31" s="873">
        <v>0</v>
      </c>
      <c r="EV31" s="873">
        <v>0</v>
      </c>
      <c r="EW31" s="873">
        <v>0</v>
      </c>
      <c r="EX31" s="873">
        <v>0</v>
      </c>
      <c r="EY31" s="873">
        <v>29804038</v>
      </c>
      <c r="EZ31" s="873">
        <v>0</v>
      </c>
      <c r="FA31" s="873">
        <v>608246</v>
      </c>
      <c r="FB31" s="873">
        <v>1768827</v>
      </c>
      <c r="FC31" s="873">
        <v>0</v>
      </c>
      <c r="FD31" s="873">
        <v>36098</v>
      </c>
      <c r="FE31" s="873">
        <v>55128018</v>
      </c>
      <c r="FF31" s="873">
        <v>0</v>
      </c>
      <c r="FG31" s="873">
        <v>0</v>
      </c>
      <c r="FH31" s="873">
        <v>-27092807</v>
      </c>
      <c r="FI31" s="873">
        <v>0</v>
      </c>
      <c r="FJ31" s="873">
        <v>572148</v>
      </c>
      <c r="FK31" s="873">
        <v>417044</v>
      </c>
      <c r="FL31" s="873">
        <v>0</v>
      </c>
      <c r="FM31" s="873">
        <v>8511</v>
      </c>
      <c r="FN31" s="873">
        <v>980000</v>
      </c>
      <c r="FO31" s="873">
        <v>0</v>
      </c>
      <c r="FP31" s="873">
        <v>0</v>
      </c>
      <c r="FQ31" s="873">
        <v>-562956</v>
      </c>
      <c r="FR31" s="873">
        <v>0</v>
      </c>
      <c r="FS31" s="873">
        <v>8511</v>
      </c>
      <c r="FT31" s="873">
        <v>1453150</v>
      </c>
      <c r="FU31" s="873">
        <v>0</v>
      </c>
      <c r="FV31" s="873">
        <v>29656</v>
      </c>
      <c r="FW31" s="873">
        <v>2628602</v>
      </c>
      <c r="FX31" s="873">
        <v>0</v>
      </c>
      <c r="FY31" s="873">
        <v>53645</v>
      </c>
      <c r="FZ31" s="873">
        <v>-1175452</v>
      </c>
      <c r="GA31" s="873">
        <v>0</v>
      </c>
      <c r="GB31" s="873">
        <v>-23989</v>
      </c>
      <c r="GC31" s="873">
        <v>0</v>
      </c>
      <c r="GD31" s="873">
        <v>0</v>
      </c>
      <c r="GE31" s="873">
        <v>0</v>
      </c>
      <c r="GF31" s="873">
        <v>0</v>
      </c>
      <c r="GG31" s="873">
        <v>0</v>
      </c>
      <c r="GH31" s="873">
        <v>0</v>
      </c>
      <c r="GI31" s="873">
        <v>0</v>
      </c>
      <c r="GJ31" s="873">
        <v>0</v>
      </c>
      <c r="GK31" s="873">
        <v>0</v>
      </c>
      <c r="GL31" s="873">
        <v>41578508</v>
      </c>
      <c r="GM31" s="873">
        <v>0</v>
      </c>
      <c r="GN31" s="873">
        <v>848542</v>
      </c>
      <c r="GO31" s="873">
        <v>-28607180</v>
      </c>
      <c r="GP31" s="873">
        <v>0</v>
      </c>
      <c r="GQ31" s="873">
        <v>561243</v>
      </c>
      <c r="GR31" s="873" t="s">
        <v>690</v>
      </c>
      <c r="GS31" s="873" t="s">
        <v>711</v>
      </c>
      <c r="GT31" s="873" t="s">
        <v>1909</v>
      </c>
      <c r="GU31" s="873" t="s">
        <v>2739</v>
      </c>
      <c r="GV31" s="873" t="s">
        <v>2768</v>
      </c>
    </row>
    <row r="32" spans="1:204" x14ac:dyDescent="0.2">
      <c r="A32" s="873" t="s">
        <v>3070</v>
      </c>
      <c r="B32" s="873" t="s">
        <v>131</v>
      </c>
      <c r="C32" s="873" t="s">
        <v>130</v>
      </c>
      <c r="D32" s="873">
        <v>-183038</v>
      </c>
      <c r="E32" s="873">
        <v>0</v>
      </c>
      <c r="F32" s="873">
        <v>-183038</v>
      </c>
      <c r="G32" s="873">
        <v>154700</v>
      </c>
      <c r="H32" s="873">
        <v>0</v>
      </c>
      <c r="I32" s="873">
        <v>154700</v>
      </c>
      <c r="J32" s="873">
        <v>-337738</v>
      </c>
      <c r="K32" s="873">
        <v>0</v>
      </c>
      <c r="L32" s="873">
        <v>-337738</v>
      </c>
      <c r="M32" s="898">
        <v>0.5</v>
      </c>
      <c r="N32" s="898">
        <v>0.4</v>
      </c>
      <c r="O32" s="898">
        <v>0.09</v>
      </c>
      <c r="P32" s="898">
        <v>0.01</v>
      </c>
      <c r="Q32" s="873">
        <v>186947</v>
      </c>
      <c r="R32" s="873">
        <v>186947</v>
      </c>
      <c r="S32" s="873">
        <v>0</v>
      </c>
      <c r="T32" s="873">
        <v>0</v>
      </c>
      <c r="U32" s="873">
        <v>0</v>
      </c>
      <c r="V32" s="873">
        <v>0</v>
      </c>
      <c r="W32" s="873">
        <v>83417</v>
      </c>
      <c r="X32" s="873">
        <v>113304</v>
      </c>
      <c r="Y32" s="873">
        <v>74000</v>
      </c>
      <c r="Z32" s="873">
        <v>112000</v>
      </c>
      <c r="AA32" s="873">
        <v>9417</v>
      </c>
      <c r="AB32" s="873">
        <v>1304</v>
      </c>
      <c r="AC32" s="873">
        <v>0</v>
      </c>
      <c r="AD32" s="873">
        <v>0</v>
      </c>
      <c r="AE32" s="873">
        <v>0</v>
      </c>
      <c r="AF32" s="873">
        <v>0</v>
      </c>
      <c r="AG32" s="873">
        <v>0</v>
      </c>
      <c r="AH32" s="873">
        <v>0</v>
      </c>
      <c r="AI32" s="873">
        <v>0</v>
      </c>
      <c r="AJ32" s="873">
        <v>0</v>
      </c>
      <c r="AK32" s="873">
        <v>0</v>
      </c>
      <c r="AL32" s="873">
        <v>0</v>
      </c>
      <c r="AM32" s="873">
        <v>0</v>
      </c>
      <c r="AN32" s="873">
        <v>0</v>
      </c>
      <c r="AO32" s="873">
        <v>0</v>
      </c>
      <c r="AP32" s="873">
        <v>0</v>
      </c>
      <c r="AQ32" s="873">
        <v>0</v>
      </c>
      <c r="AR32" s="873">
        <v>0</v>
      </c>
      <c r="AS32" s="873">
        <v>0</v>
      </c>
      <c r="AT32" s="873">
        <v>0</v>
      </c>
      <c r="AU32" s="873">
        <v>0</v>
      </c>
      <c r="AV32" s="873">
        <v>0</v>
      </c>
      <c r="AW32" s="873">
        <v>0</v>
      </c>
      <c r="AX32" s="873">
        <v>0</v>
      </c>
      <c r="AY32" s="873">
        <v>0</v>
      </c>
      <c r="AZ32" s="873">
        <v>0</v>
      </c>
      <c r="BA32" s="873">
        <v>0</v>
      </c>
      <c r="BB32" s="873">
        <v>0</v>
      </c>
      <c r="BC32" s="873">
        <v>0</v>
      </c>
      <c r="BD32" s="873">
        <v>0</v>
      </c>
      <c r="BE32" s="873">
        <v>0</v>
      </c>
      <c r="BF32" s="873">
        <v>0</v>
      </c>
      <c r="BG32" s="873">
        <v>0</v>
      </c>
      <c r="BH32" s="873">
        <v>0</v>
      </c>
      <c r="BI32" s="873">
        <v>0</v>
      </c>
      <c r="BJ32" s="873">
        <v>1759813</v>
      </c>
      <c r="BK32" s="873">
        <v>395958</v>
      </c>
      <c r="BL32" s="873">
        <v>43995</v>
      </c>
      <c r="BM32" s="873">
        <v>122713</v>
      </c>
      <c r="BN32" s="873">
        <v>27610</v>
      </c>
      <c r="BO32" s="873">
        <v>3068</v>
      </c>
      <c r="BP32" s="873">
        <v>1772654</v>
      </c>
      <c r="BQ32" s="873">
        <v>398847</v>
      </c>
      <c r="BR32" s="873">
        <v>44317</v>
      </c>
      <c r="BS32" s="873">
        <v>109872</v>
      </c>
      <c r="BT32" s="873">
        <v>24721</v>
      </c>
      <c r="BU32" s="873">
        <v>2746</v>
      </c>
      <c r="BV32" s="873">
        <v>0</v>
      </c>
      <c r="BW32" s="873">
        <v>0</v>
      </c>
      <c r="BX32" s="873">
        <v>0</v>
      </c>
      <c r="BY32" s="873">
        <v>0</v>
      </c>
      <c r="BZ32" s="873">
        <v>0</v>
      </c>
      <c r="CA32" s="873">
        <v>0</v>
      </c>
      <c r="CB32" s="873">
        <v>0</v>
      </c>
      <c r="CC32" s="873">
        <v>0</v>
      </c>
      <c r="CD32" s="873">
        <v>0</v>
      </c>
      <c r="CE32" s="873">
        <v>0</v>
      </c>
      <c r="CF32" s="873">
        <v>0</v>
      </c>
      <c r="CG32" s="873">
        <v>0</v>
      </c>
      <c r="CH32" s="873">
        <v>0</v>
      </c>
      <c r="CI32" s="873">
        <v>0</v>
      </c>
      <c r="CJ32" s="873">
        <v>0</v>
      </c>
      <c r="CK32" s="873">
        <v>16146.20441</v>
      </c>
      <c r="CL32" s="873">
        <v>3632.8959920000002</v>
      </c>
      <c r="CM32" s="873">
        <v>403.65511020000002</v>
      </c>
      <c r="CN32" s="873">
        <v>0</v>
      </c>
      <c r="CO32" s="873">
        <v>0</v>
      </c>
      <c r="CP32" s="873">
        <v>0</v>
      </c>
      <c r="CQ32" s="873">
        <v>0</v>
      </c>
      <c r="CR32" s="873">
        <v>0</v>
      </c>
      <c r="CS32" s="873">
        <v>0</v>
      </c>
      <c r="CT32" s="873">
        <v>0</v>
      </c>
      <c r="CU32" s="873">
        <v>0</v>
      </c>
      <c r="CV32" s="873">
        <v>0</v>
      </c>
      <c r="CW32" s="873">
        <v>0</v>
      </c>
      <c r="CX32" s="873">
        <v>0</v>
      </c>
      <c r="CY32" s="873">
        <v>0</v>
      </c>
      <c r="CZ32" s="873">
        <v>4120</v>
      </c>
      <c r="DA32" s="873">
        <v>927</v>
      </c>
      <c r="DB32" s="873">
        <v>103</v>
      </c>
      <c r="DC32" s="873">
        <v>4006</v>
      </c>
      <c r="DD32" s="873">
        <v>901</v>
      </c>
      <c r="DE32" s="873">
        <v>100</v>
      </c>
      <c r="DF32" s="873">
        <v>114</v>
      </c>
      <c r="DG32" s="873">
        <v>26</v>
      </c>
      <c r="DH32" s="873">
        <v>3</v>
      </c>
      <c r="DI32" s="873">
        <v>443</v>
      </c>
      <c r="DJ32" s="873">
        <v>100</v>
      </c>
      <c r="DK32" s="873">
        <v>11</v>
      </c>
      <c r="DL32" s="873">
        <v>1500</v>
      </c>
      <c r="DM32" s="873">
        <v>0</v>
      </c>
      <c r="DN32" s="873">
        <v>0</v>
      </c>
      <c r="DO32" s="873">
        <v>-1057</v>
      </c>
      <c r="DP32" s="873">
        <v>100</v>
      </c>
      <c r="DQ32" s="873">
        <v>11</v>
      </c>
      <c r="DR32" s="873">
        <v>890</v>
      </c>
      <c r="DS32" s="873">
        <v>200</v>
      </c>
      <c r="DT32" s="873">
        <v>22</v>
      </c>
      <c r="DU32" s="873">
        <v>5869</v>
      </c>
      <c r="DV32" s="873">
        <v>1320</v>
      </c>
      <c r="DW32" s="873">
        <v>147</v>
      </c>
      <c r="DX32" s="873">
        <v>-4979</v>
      </c>
      <c r="DY32" s="873">
        <v>-1120</v>
      </c>
      <c r="DZ32" s="873">
        <v>-125</v>
      </c>
      <c r="EA32" s="873">
        <v>3161</v>
      </c>
      <c r="EB32" s="873">
        <v>711</v>
      </c>
      <c r="EC32" s="873">
        <v>79</v>
      </c>
      <c r="ED32" s="873">
        <v>584</v>
      </c>
      <c r="EE32" s="873">
        <v>131</v>
      </c>
      <c r="EF32" s="873">
        <v>15</v>
      </c>
      <c r="EG32" s="873">
        <v>3411</v>
      </c>
      <c r="EH32" s="873">
        <v>768</v>
      </c>
      <c r="EI32" s="873">
        <v>85</v>
      </c>
      <c r="EJ32" s="873">
        <v>334</v>
      </c>
      <c r="EK32" s="873">
        <v>75</v>
      </c>
      <c r="EL32" s="873">
        <v>9</v>
      </c>
      <c r="EM32" s="873">
        <v>0</v>
      </c>
      <c r="EN32" s="873">
        <v>0</v>
      </c>
      <c r="EO32" s="873">
        <v>0</v>
      </c>
      <c r="EP32" s="873">
        <v>0</v>
      </c>
      <c r="EQ32" s="873">
        <v>0</v>
      </c>
      <c r="ER32" s="873">
        <v>0</v>
      </c>
      <c r="ES32" s="873">
        <v>0</v>
      </c>
      <c r="ET32" s="873">
        <v>0</v>
      </c>
      <c r="EU32" s="873">
        <v>0</v>
      </c>
      <c r="EV32" s="873">
        <v>0</v>
      </c>
      <c r="EW32" s="873">
        <v>0</v>
      </c>
      <c r="EX32" s="873">
        <v>0</v>
      </c>
      <c r="EY32" s="873">
        <v>7906867</v>
      </c>
      <c r="EZ32" s="873">
        <v>1779045</v>
      </c>
      <c r="FA32" s="873">
        <v>197672</v>
      </c>
      <c r="FB32" s="873">
        <v>345632</v>
      </c>
      <c r="FC32" s="873">
        <v>77767</v>
      </c>
      <c r="FD32" s="873">
        <v>8641</v>
      </c>
      <c r="FE32" s="873">
        <v>18042013</v>
      </c>
      <c r="FF32" s="873">
        <v>0</v>
      </c>
      <c r="FG32" s="873">
        <v>0</v>
      </c>
      <c r="FH32" s="873">
        <v>-10480778</v>
      </c>
      <c r="FI32" s="873">
        <v>1701278</v>
      </c>
      <c r="FJ32" s="873">
        <v>189031</v>
      </c>
      <c r="FK32" s="873">
        <v>78593</v>
      </c>
      <c r="FL32" s="873">
        <v>17684</v>
      </c>
      <c r="FM32" s="873">
        <v>1965</v>
      </c>
      <c r="FN32" s="873">
        <v>195483</v>
      </c>
      <c r="FO32" s="873">
        <v>0</v>
      </c>
      <c r="FP32" s="873">
        <v>0</v>
      </c>
      <c r="FQ32" s="873">
        <v>-116890</v>
      </c>
      <c r="FR32" s="873">
        <v>17684</v>
      </c>
      <c r="FS32" s="873">
        <v>1965</v>
      </c>
      <c r="FT32" s="873">
        <v>384197</v>
      </c>
      <c r="FU32" s="873">
        <v>90233</v>
      </c>
      <c r="FV32" s="873">
        <v>9521</v>
      </c>
      <c r="FW32" s="873">
        <v>687628</v>
      </c>
      <c r="FX32" s="873">
        <v>158538</v>
      </c>
      <c r="FY32" s="873">
        <v>17117</v>
      </c>
      <c r="FZ32" s="873">
        <v>-303431</v>
      </c>
      <c r="GA32" s="873">
        <v>-68305</v>
      </c>
      <c r="GB32" s="873">
        <v>-7596</v>
      </c>
      <c r="GC32" s="873">
        <v>0</v>
      </c>
      <c r="GD32" s="873">
        <v>0</v>
      </c>
      <c r="GE32" s="873">
        <v>0</v>
      </c>
      <c r="GF32" s="873">
        <v>0</v>
      </c>
      <c r="GG32" s="873">
        <v>0</v>
      </c>
      <c r="GH32" s="873">
        <v>0</v>
      </c>
      <c r="GI32" s="873">
        <v>0</v>
      </c>
      <c r="GJ32" s="873">
        <v>0</v>
      </c>
      <c r="GK32" s="873">
        <v>0</v>
      </c>
      <c r="GL32" s="873">
        <v>10277527</v>
      </c>
      <c r="GM32" s="873">
        <v>2316232</v>
      </c>
      <c r="GN32" s="873">
        <v>256855</v>
      </c>
      <c r="GO32" s="873">
        <v>-10780669</v>
      </c>
      <c r="GP32" s="873">
        <v>1678092</v>
      </c>
      <c r="GQ32" s="873">
        <v>186448</v>
      </c>
      <c r="GR32" s="873" t="s">
        <v>713</v>
      </c>
      <c r="GS32" s="873" t="s">
        <v>712</v>
      </c>
      <c r="GT32" s="873" t="s">
        <v>1907</v>
      </c>
      <c r="GU32" s="873" t="s">
        <v>2734</v>
      </c>
      <c r="GV32" s="873" t="s">
        <v>2769</v>
      </c>
    </row>
    <row r="33" spans="1:204" x14ac:dyDescent="0.2">
      <c r="A33" s="873" t="s">
        <v>3069</v>
      </c>
      <c r="B33" s="873" t="s">
        <v>133</v>
      </c>
      <c r="C33" s="873" t="s">
        <v>132</v>
      </c>
      <c r="D33" s="873">
        <v>-246894</v>
      </c>
      <c r="E33" s="873">
        <v>0</v>
      </c>
      <c r="F33" s="873">
        <v>-246894</v>
      </c>
      <c r="G33" s="873">
        <v>120611</v>
      </c>
      <c r="H33" s="873">
        <v>0</v>
      </c>
      <c r="I33" s="873">
        <v>120611</v>
      </c>
      <c r="J33" s="873">
        <v>-367505</v>
      </c>
      <c r="K33" s="873">
        <v>0</v>
      </c>
      <c r="L33" s="873">
        <v>-367505</v>
      </c>
      <c r="M33" s="898">
        <v>0.5</v>
      </c>
      <c r="N33" s="898">
        <v>0.4</v>
      </c>
      <c r="O33" s="898">
        <v>0.1</v>
      </c>
      <c r="P33" s="898">
        <v>0</v>
      </c>
      <c r="Q33" s="873">
        <v>166471</v>
      </c>
      <c r="R33" s="873">
        <v>166471</v>
      </c>
      <c r="S33" s="873">
        <v>0</v>
      </c>
      <c r="T33" s="873">
        <v>0</v>
      </c>
      <c r="U33" s="873">
        <v>0</v>
      </c>
      <c r="V33" s="873">
        <v>0</v>
      </c>
      <c r="W33" s="873">
        <v>2479941</v>
      </c>
      <c r="X33" s="873">
        <v>0</v>
      </c>
      <c r="Y33" s="873">
        <v>2511918</v>
      </c>
      <c r="Z33" s="873">
        <v>0</v>
      </c>
      <c r="AA33" s="873">
        <v>-31977</v>
      </c>
      <c r="AB33" s="873">
        <v>0</v>
      </c>
      <c r="AC33" s="873">
        <v>0</v>
      </c>
      <c r="AD33" s="873">
        <v>0</v>
      </c>
      <c r="AE33" s="873">
        <v>0</v>
      </c>
      <c r="AF33" s="873">
        <v>0</v>
      </c>
      <c r="AG33" s="873">
        <v>0</v>
      </c>
      <c r="AH33" s="873">
        <v>0</v>
      </c>
      <c r="AI33" s="873">
        <v>0</v>
      </c>
      <c r="AJ33" s="873">
        <v>0</v>
      </c>
      <c r="AK33" s="873">
        <v>0</v>
      </c>
      <c r="AL33" s="873">
        <v>0</v>
      </c>
      <c r="AM33" s="873">
        <v>0</v>
      </c>
      <c r="AN33" s="873">
        <v>0</v>
      </c>
      <c r="AO33" s="873">
        <v>0</v>
      </c>
      <c r="AP33" s="873">
        <v>0</v>
      </c>
      <c r="AQ33" s="873">
        <v>0</v>
      </c>
      <c r="AR33" s="873">
        <v>0</v>
      </c>
      <c r="AS33" s="873">
        <v>0</v>
      </c>
      <c r="AT33" s="873">
        <v>0</v>
      </c>
      <c r="AU33" s="873">
        <v>0</v>
      </c>
      <c r="AV33" s="873">
        <v>0</v>
      </c>
      <c r="AW33" s="873">
        <v>0</v>
      </c>
      <c r="AX33" s="873">
        <v>0</v>
      </c>
      <c r="AY33" s="873">
        <v>0</v>
      </c>
      <c r="AZ33" s="873">
        <v>0</v>
      </c>
      <c r="BA33" s="873">
        <v>0</v>
      </c>
      <c r="BB33" s="873">
        <v>0</v>
      </c>
      <c r="BC33" s="873">
        <v>0</v>
      </c>
      <c r="BD33" s="873">
        <v>0</v>
      </c>
      <c r="BE33" s="873">
        <v>0</v>
      </c>
      <c r="BF33" s="873">
        <v>0</v>
      </c>
      <c r="BG33" s="873">
        <v>0</v>
      </c>
      <c r="BH33" s="873">
        <v>0</v>
      </c>
      <c r="BI33" s="873">
        <v>0</v>
      </c>
      <c r="BJ33" s="873">
        <v>1551991</v>
      </c>
      <c r="BK33" s="873">
        <v>387998</v>
      </c>
      <c r="BL33" s="873">
        <v>0</v>
      </c>
      <c r="BM33" s="873">
        <v>85038</v>
      </c>
      <c r="BN33" s="873">
        <v>21260</v>
      </c>
      <c r="BO33" s="873">
        <v>0</v>
      </c>
      <c r="BP33" s="873">
        <v>1522836</v>
      </c>
      <c r="BQ33" s="873">
        <v>380710</v>
      </c>
      <c r="BR33" s="873">
        <v>0</v>
      </c>
      <c r="BS33" s="873">
        <v>114193</v>
      </c>
      <c r="BT33" s="873">
        <v>28548</v>
      </c>
      <c r="BU33" s="873">
        <v>0</v>
      </c>
      <c r="BV33" s="873">
        <v>0</v>
      </c>
      <c r="BW33" s="873">
        <v>0</v>
      </c>
      <c r="BX33" s="873">
        <v>0</v>
      </c>
      <c r="BY33" s="873">
        <v>0</v>
      </c>
      <c r="BZ33" s="873">
        <v>0</v>
      </c>
      <c r="CA33" s="873">
        <v>0</v>
      </c>
      <c r="CB33" s="873">
        <v>0</v>
      </c>
      <c r="CC33" s="873">
        <v>0</v>
      </c>
      <c r="CD33" s="873">
        <v>0</v>
      </c>
      <c r="CE33" s="873">
        <v>-35</v>
      </c>
      <c r="CF33" s="873">
        <v>-9</v>
      </c>
      <c r="CG33" s="873">
        <v>0</v>
      </c>
      <c r="CH33" s="873">
        <v>0</v>
      </c>
      <c r="CI33" s="873">
        <v>0</v>
      </c>
      <c r="CJ33" s="873">
        <v>0</v>
      </c>
      <c r="CK33" s="873">
        <v>13082.96032</v>
      </c>
      <c r="CL33" s="873">
        <v>3270.74008</v>
      </c>
      <c r="CM33" s="873">
        <v>0</v>
      </c>
      <c r="CN33" s="873">
        <v>0</v>
      </c>
      <c r="CO33" s="873">
        <v>0</v>
      </c>
      <c r="CP33" s="873">
        <v>0</v>
      </c>
      <c r="CQ33" s="873">
        <v>0</v>
      </c>
      <c r="CR33" s="873">
        <v>0</v>
      </c>
      <c r="CS33" s="873">
        <v>0</v>
      </c>
      <c r="CT33" s="873">
        <v>0</v>
      </c>
      <c r="CU33" s="873">
        <v>0</v>
      </c>
      <c r="CV33" s="873">
        <v>0</v>
      </c>
      <c r="CW33" s="873">
        <v>0</v>
      </c>
      <c r="CX33" s="873">
        <v>0</v>
      </c>
      <c r="CY33" s="873">
        <v>0</v>
      </c>
      <c r="CZ33" s="873">
        <v>29977</v>
      </c>
      <c r="DA33" s="873">
        <v>7494</v>
      </c>
      <c r="DB33" s="873">
        <v>0</v>
      </c>
      <c r="DC33" s="873">
        <v>29796</v>
      </c>
      <c r="DD33" s="873">
        <v>7449</v>
      </c>
      <c r="DE33" s="873">
        <v>0</v>
      </c>
      <c r="DF33" s="873">
        <v>181</v>
      </c>
      <c r="DG33" s="873">
        <v>45</v>
      </c>
      <c r="DH33" s="873">
        <v>0</v>
      </c>
      <c r="DI33" s="873">
        <v>529</v>
      </c>
      <c r="DJ33" s="873">
        <v>132</v>
      </c>
      <c r="DK33" s="873">
        <v>0</v>
      </c>
      <c r="DL33" s="873">
        <v>1272</v>
      </c>
      <c r="DM33" s="873">
        <v>0</v>
      </c>
      <c r="DN33" s="873">
        <v>0</v>
      </c>
      <c r="DO33" s="873">
        <v>-743</v>
      </c>
      <c r="DP33" s="873">
        <v>132</v>
      </c>
      <c r="DQ33" s="873">
        <v>0</v>
      </c>
      <c r="DR33" s="873">
        <v>11816</v>
      </c>
      <c r="DS33" s="873">
        <v>2954</v>
      </c>
      <c r="DT33" s="873">
        <v>0</v>
      </c>
      <c r="DU33" s="873">
        <v>14395</v>
      </c>
      <c r="DV33" s="873">
        <v>3599</v>
      </c>
      <c r="DW33" s="873">
        <v>0</v>
      </c>
      <c r="DX33" s="873">
        <v>-2579</v>
      </c>
      <c r="DY33" s="873">
        <v>-645</v>
      </c>
      <c r="DZ33" s="873">
        <v>0</v>
      </c>
      <c r="EA33" s="873">
        <v>3826</v>
      </c>
      <c r="EB33" s="873">
        <v>957</v>
      </c>
      <c r="EC33" s="873">
        <v>0</v>
      </c>
      <c r="ED33" s="873">
        <v>-80</v>
      </c>
      <c r="EE33" s="873">
        <v>-20</v>
      </c>
      <c r="EF33" s="873">
        <v>0</v>
      </c>
      <c r="EG33" s="873">
        <v>3744</v>
      </c>
      <c r="EH33" s="873">
        <v>936</v>
      </c>
      <c r="EI33" s="873">
        <v>0</v>
      </c>
      <c r="EJ33" s="873">
        <v>2</v>
      </c>
      <c r="EK33" s="873">
        <v>0</v>
      </c>
      <c r="EL33" s="873">
        <v>0</v>
      </c>
      <c r="EM33" s="873">
        <v>0</v>
      </c>
      <c r="EN33" s="873">
        <v>0</v>
      </c>
      <c r="EO33" s="873">
        <v>0</v>
      </c>
      <c r="EP33" s="873">
        <v>0</v>
      </c>
      <c r="EQ33" s="873">
        <v>0</v>
      </c>
      <c r="ER33" s="873">
        <v>0</v>
      </c>
      <c r="ES33" s="873">
        <v>0</v>
      </c>
      <c r="ET33" s="873">
        <v>0</v>
      </c>
      <c r="EU33" s="873">
        <v>0</v>
      </c>
      <c r="EV33" s="873">
        <v>0</v>
      </c>
      <c r="EW33" s="873">
        <v>0</v>
      </c>
      <c r="EX33" s="873">
        <v>0</v>
      </c>
      <c r="EY33" s="873">
        <v>6003675</v>
      </c>
      <c r="EZ33" s="873">
        <v>1500919</v>
      </c>
      <c r="FA33" s="873">
        <v>0</v>
      </c>
      <c r="FB33" s="873">
        <v>302720</v>
      </c>
      <c r="FC33" s="873">
        <v>75680</v>
      </c>
      <c r="FD33" s="873">
        <v>0</v>
      </c>
      <c r="FE33" s="873">
        <v>13859084</v>
      </c>
      <c r="FF33" s="873">
        <v>0</v>
      </c>
      <c r="FG33" s="873">
        <v>0</v>
      </c>
      <c r="FH33" s="873">
        <v>-8158129</v>
      </c>
      <c r="FI33" s="873">
        <v>1425239</v>
      </c>
      <c r="FJ33" s="873">
        <v>0</v>
      </c>
      <c r="FK33" s="873">
        <v>46073</v>
      </c>
      <c r="FL33" s="873">
        <v>11518</v>
      </c>
      <c r="FM33" s="873">
        <v>0</v>
      </c>
      <c r="FN33" s="873">
        <v>150609</v>
      </c>
      <c r="FO33" s="873">
        <v>0</v>
      </c>
      <c r="FP33" s="873">
        <v>0</v>
      </c>
      <c r="FQ33" s="873">
        <v>-104536</v>
      </c>
      <c r="FR33" s="873">
        <v>11518</v>
      </c>
      <c r="FS33" s="873">
        <v>0</v>
      </c>
      <c r="FT33" s="873">
        <v>357965</v>
      </c>
      <c r="FU33" s="873">
        <v>64642</v>
      </c>
      <c r="FV33" s="873">
        <v>0</v>
      </c>
      <c r="FW33" s="873">
        <v>615964</v>
      </c>
      <c r="FX33" s="873">
        <v>128821</v>
      </c>
      <c r="FY33" s="873">
        <v>0</v>
      </c>
      <c r="FZ33" s="873">
        <v>-257999</v>
      </c>
      <c r="GA33" s="873">
        <v>-64179</v>
      </c>
      <c r="GB33" s="873">
        <v>0</v>
      </c>
      <c r="GC33" s="873">
        <v>0</v>
      </c>
      <c r="GD33" s="873">
        <v>0</v>
      </c>
      <c r="GE33" s="873">
        <v>0</v>
      </c>
      <c r="GF33" s="873">
        <v>0</v>
      </c>
      <c r="GG33" s="873">
        <v>0</v>
      </c>
      <c r="GH33" s="873">
        <v>0</v>
      </c>
      <c r="GI33" s="873">
        <v>0</v>
      </c>
      <c r="GJ33" s="873">
        <v>0</v>
      </c>
      <c r="GK33" s="873">
        <v>0</v>
      </c>
      <c r="GL33" s="873">
        <v>8103858</v>
      </c>
      <c r="GM33" s="873">
        <v>2001116</v>
      </c>
      <c r="GN33" s="873">
        <v>0</v>
      </c>
      <c r="GO33" s="873">
        <v>-8396562</v>
      </c>
      <c r="GP33" s="873">
        <v>1403920</v>
      </c>
      <c r="GQ33" s="873">
        <v>0</v>
      </c>
      <c r="GR33" s="873" t="s">
        <v>724</v>
      </c>
      <c r="GS33" s="873" t="s">
        <v>687</v>
      </c>
      <c r="GT33" s="873" t="s">
        <v>1907</v>
      </c>
      <c r="GU33" s="873" t="s">
        <v>2734</v>
      </c>
      <c r="GV33" s="873" t="s">
        <v>2770</v>
      </c>
    </row>
    <row r="34" spans="1:204" x14ac:dyDescent="0.2">
      <c r="A34" s="873" t="s">
        <v>3069</v>
      </c>
      <c r="B34" s="873" t="s">
        <v>135</v>
      </c>
      <c r="C34" s="873" t="s">
        <v>134</v>
      </c>
      <c r="D34" s="873">
        <v>-1540033</v>
      </c>
      <c r="E34" s="873">
        <v>0</v>
      </c>
      <c r="F34" s="873">
        <v>-1540033</v>
      </c>
      <c r="G34" s="873">
        <v>504296</v>
      </c>
      <c r="H34" s="873">
        <v>0</v>
      </c>
      <c r="I34" s="873">
        <v>504296</v>
      </c>
      <c r="J34" s="873">
        <v>-2044329</v>
      </c>
      <c r="K34" s="873">
        <v>0</v>
      </c>
      <c r="L34" s="873">
        <v>-2044329</v>
      </c>
      <c r="M34" s="898">
        <v>0.33</v>
      </c>
      <c r="N34" s="898">
        <v>0.3</v>
      </c>
      <c r="O34" s="898">
        <v>0.37</v>
      </c>
      <c r="P34" s="898">
        <v>0</v>
      </c>
      <c r="Q34" s="873">
        <v>423967</v>
      </c>
      <c r="R34" s="873">
        <v>423967</v>
      </c>
      <c r="S34" s="873">
        <v>0</v>
      </c>
      <c r="T34" s="873">
        <v>0</v>
      </c>
      <c r="U34" s="873">
        <v>0</v>
      </c>
      <c r="V34" s="873">
        <v>0</v>
      </c>
      <c r="W34" s="873">
        <v>0</v>
      </c>
      <c r="X34" s="873">
        <v>0</v>
      </c>
      <c r="Y34" s="873">
        <v>0</v>
      </c>
      <c r="Z34" s="873">
        <v>0</v>
      </c>
      <c r="AA34" s="873">
        <v>0</v>
      </c>
      <c r="AB34" s="873">
        <v>0</v>
      </c>
      <c r="AC34" s="873">
        <v>0</v>
      </c>
      <c r="AD34" s="873">
        <v>0</v>
      </c>
      <c r="AE34" s="873">
        <v>0</v>
      </c>
      <c r="AF34" s="873">
        <v>0</v>
      </c>
      <c r="AG34" s="873">
        <v>0</v>
      </c>
      <c r="AH34" s="873">
        <v>0</v>
      </c>
      <c r="AI34" s="873">
        <v>0</v>
      </c>
      <c r="AJ34" s="873">
        <v>0</v>
      </c>
      <c r="AK34" s="873">
        <v>0</v>
      </c>
      <c r="AL34" s="873">
        <v>0</v>
      </c>
      <c r="AM34" s="873">
        <v>0</v>
      </c>
      <c r="AN34" s="873">
        <v>0</v>
      </c>
      <c r="AO34" s="873">
        <v>0</v>
      </c>
      <c r="AP34" s="873">
        <v>0</v>
      </c>
      <c r="AQ34" s="873">
        <v>0</v>
      </c>
      <c r="AR34" s="873">
        <v>0</v>
      </c>
      <c r="AS34" s="873">
        <v>0</v>
      </c>
      <c r="AT34" s="873">
        <v>0</v>
      </c>
      <c r="AU34" s="873">
        <v>0</v>
      </c>
      <c r="AV34" s="873">
        <v>0</v>
      </c>
      <c r="AW34" s="873">
        <v>0</v>
      </c>
      <c r="AX34" s="873">
        <v>0</v>
      </c>
      <c r="AY34" s="873">
        <v>0</v>
      </c>
      <c r="AZ34" s="873">
        <v>0</v>
      </c>
      <c r="BA34" s="873">
        <v>0</v>
      </c>
      <c r="BB34" s="873">
        <v>0</v>
      </c>
      <c r="BC34" s="873">
        <v>0</v>
      </c>
      <c r="BD34" s="873">
        <v>0</v>
      </c>
      <c r="BE34" s="873">
        <v>0</v>
      </c>
      <c r="BF34" s="873">
        <v>0</v>
      </c>
      <c r="BG34" s="873">
        <v>0</v>
      </c>
      <c r="BH34" s="873">
        <v>0</v>
      </c>
      <c r="BI34" s="873">
        <v>0</v>
      </c>
      <c r="BJ34" s="873">
        <v>2379907</v>
      </c>
      <c r="BK34" s="873">
        <v>2935219</v>
      </c>
      <c r="BL34" s="873">
        <v>0</v>
      </c>
      <c r="BM34" s="873">
        <v>148440</v>
      </c>
      <c r="BN34" s="873">
        <v>183076</v>
      </c>
      <c r="BO34" s="873">
        <v>0</v>
      </c>
      <c r="BP34" s="873">
        <v>2496337</v>
      </c>
      <c r="BQ34" s="873">
        <v>3078817</v>
      </c>
      <c r="BR34" s="873">
        <v>0</v>
      </c>
      <c r="BS34" s="873">
        <v>32010</v>
      </c>
      <c r="BT34" s="873">
        <v>39478</v>
      </c>
      <c r="BU34" s="873">
        <v>0</v>
      </c>
      <c r="BV34" s="873">
        <v>169</v>
      </c>
      <c r="BW34" s="873">
        <v>209</v>
      </c>
      <c r="BX34" s="873">
        <v>0</v>
      </c>
      <c r="BY34" s="873">
        <v>1308</v>
      </c>
      <c r="BZ34" s="873">
        <v>1613</v>
      </c>
      <c r="CA34" s="873">
        <v>0</v>
      </c>
      <c r="CB34" s="873">
        <v>-1139</v>
      </c>
      <c r="CC34" s="873">
        <v>-1404</v>
      </c>
      <c r="CD34" s="873">
        <v>0</v>
      </c>
      <c r="CE34" s="873">
        <v>3230</v>
      </c>
      <c r="CF34" s="873">
        <v>3984</v>
      </c>
      <c r="CG34" s="873">
        <v>0</v>
      </c>
      <c r="CH34" s="873">
        <v>0</v>
      </c>
      <c r="CI34" s="873">
        <v>0</v>
      </c>
      <c r="CJ34" s="873">
        <v>0</v>
      </c>
      <c r="CK34" s="873">
        <v>-48.987775550000002</v>
      </c>
      <c r="CL34" s="873">
        <v>-60.418256509999999</v>
      </c>
      <c r="CM34" s="873">
        <v>0</v>
      </c>
      <c r="CN34" s="873">
        <v>0</v>
      </c>
      <c r="CO34" s="873">
        <v>0</v>
      </c>
      <c r="CP34" s="873">
        <v>0</v>
      </c>
      <c r="CQ34" s="873">
        <v>0</v>
      </c>
      <c r="CR34" s="873">
        <v>0</v>
      </c>
      <c r="CS34" s="873">
        <v>0</v>
      </c>
      <c r="CT34" s="873">
        <v>0</v>
      </c>
      <c r="CU34" s="873">
        <v>0</v>
      </c>
      <c r="CV34" s="873">
        <v>0</v>
      </c>
      <c r="CW34" s="873">
        <v>0</v>
      </c>
      <c r="CX34" s="873">
        <v>0</v>
      </c>
      <c r="CY34" s="873">
        <v>0</v>
      </c>
      <c r="CZ34" s="873">
        <v>0</v>
      </c>
      <c r="DA34" s="873">
        <v>0</v>
      </c>
      <c r="DB34" s="873">
        <v>0</v>
      </c>
      <c r="DC34" s="873">
        <v>0</v>
      </c>
      <c r="DD34" s="873">
        <v>0</v>
      </c>
      <c r="DE34" s="873">
        <v>0</v>
      </c>
      <c r="DF34" s="873">
        <v>0</v>
      </c>
      <c r="DG34" s="873">
        <v>0</v>
      </c>
      <c r="DH34" s="873">
        <v>0</v>
      </c>
      <c r="DI34" s="873">
        <v>0</v>
      </c>
      <c r="DJ34" s="873">
        <v>0</v>
      </c>
      <c r="DK34" s="873">
        <v>0</v>
      </c>
      <c r="DL34" s="873">
        <v>0</v>
      </c>
      <c r="DM34" s="873">
        <v>0</v>
      </c>
      <c r="DN34" s="873">
        <v>0</v>
      </c>
      <c r="DO34" s="873">
        <v>0</v>
      </c>
      <c r="DP34" s="873">
        <v>0</v>
      </c>
      <c r="DQ34" s="873">
        <v>0</v>
      </c>
      <c r="DR34" s="873">
        <v>27395</v>
      </c>
      <c r="DS34" s="873">
        <v>33787</v>
      </c>
      <c r="DT34" s="873">
        <v>0</v>
      </c>
      <c r="DU34" s="873">
        <v>31256</v>
      </c>
      <c r="DV34" s="873">
        <v>38550</v>
      </c>
      <c r="DW34" s="873">
        <v>0</v>
      </c>
      <c r="DX34" s="873">
        <v>-3861</v>
      </c>
      <c r="DY34" s="873">
        <v>-4763</v>
      </c>
      <c r="DZ34" s="873">
        <v>0</v>
      </c>
      <c r="EA34" s="873">
        <v>0</v>
      </c>
      <c r="EB34" s="873">
        <v>0</v>
      </c>
      <c r="EC34" s="873">
        <v>0</v>
      </c>
      <c r="ED34" s="873">
        <v>-8386</v>
      </c>
      <c r="EE34" s="873">
        <v>-10342</v>
      </c>
      <c r="EF34" s="873">
        <v>0</v>
      </c>
      <c r="EG34" s="873">
        <v>9770</v>
      </c>
      <c r="EH34" s="873">
        <v>12049</v>
      </c>
      <c r="EI34" s="873">
        <v>0</v>
      </c>
      <c r="EJ34" s="873">
        <v>-18156</v>
      </c>
      <c r="EK34" s="873">
        <v>-22391</v>
      </c>
      <c r="EL34" s="873">
        <v>0</v>
      </c>
      <c r="EM34" s="873">
        <v>0</v>
      </c>
      <c r="EN34" s="873">
        <v>0</v>
      </c>
      <c r="EO34" s="873">
        <v>0</v>
      </c>
      <c r="EP34" s="873">
        <v>0</v>
      </c>
      <c r="EQ34" s="873">
        <v>0</v>
      </c>
      <c r="ER34" s="873">
        <v>0</v>
      </c>
      <c r="ES34" s="873">
        <v>0</v>
      </c>
      <c r="ET34" s="873">
        <v>0</v>
      </c>
      <c r="EU34" s="873">
        <v>0</v>
      </c>
      <c r="EV34" s="873">
        <v>0</v>
      </c>
      <c r="EW34" s="873">
        <v>0</v>
      </c>
      <c r="EX34" s="873">
        <v>0</v>
      </c>
      <c r="EY34" s="873">
        <v>19289837</v>
      </c>
      <c r="EZ34" s="873">
        <v>23790799</v>
      </c>
      <c r="FA34" s="873">
        <v>0</v>
      </c>
      <c r="FB34" s="873">
        <v>2096209</v>
      </c>
      <c r="FC34" s="873">
        <v>2585324</v>
      </c>
      <c r="FD34" s="873">
        <v>0</v>
      </c>
      <c r="FE34" s="873">
        <v>56854762</v>
      </c>
      <c r="FF34" s="873">
        <v>0</v>
      </c>
      <c r="FG34" s="873">
        <v>0</v>
      </c>
      <c r="FH34" s="873">
        <v>-39661134</v>
      </c>
      <c r="FI34" s="873">
        <v>21205475</v>
      </c>
      <c r="FJ34" s="873">
        <v>0</v>
      </c>
      <c r="FK34" s="873">
        <v>157355</v>
      </c>
      <c r="FL34" s="873">
        <v>194071</v>
      </c>
      <c r="FM34" s="873">
        <v>0</v>
      </c>
      <c r="FN34" s="873">
        <v>479835</v>
      </c>
      <c r="FO34" s="873">
        <v>0</v>
      </c>
      <c r="FP34" s="873">
        <v>0</v>
      </c>
      <c r="FQ34" s="873">
        <v>-322480</v>
      </c>
      <c r="FR34" s="873">
        <v>194071</v>
      </c>
      <c r="FS34" s="873">
        <v>0</v>
      </c>
      <c r="FT34" s="873">
        <v>417141</v>
      </c>
      <c r="FU34" s="873">
        <v>514474</v>
      </c>
      <c r="FV34" s="873">
        <v>0</v>
      </c>
      <c r="FW34" s="873">
        <v>1534590</v>
      </c>
      <c r="FX34" s="873">
        <v>1892661</v>
      </c>
      <c r="FY34" s="873">
        <v>0</v>
      </c>
      <c r="FZ34" s="873">
        <v>-1117449</v>
      </c>
      <c r="GA34" s="873">
        <v>-1378187</v>
      </c>
      <c r="GB34" s="873">
        <v>0</v>
      </c>
      <c r="GC34" s="873">
        <v>0</v>
      </c>
      <c r="GD34" s="873">
        <v>0</v>
      </c>
      <c r="GE34" s="873">
        <v>0</v>
      </c>
      <c r="GF34" s="873">
        <v>0</v>
      </c>
      <c r="GG34" s="873">
        <v>0</v>
      </c>
      <c r="GH34" s="873">
        <v>0</v>
      </c>
      <c r="GI34" s="873">
        <v>0</v>
      </c>
      <c r="GJ34" s="873">
        <v>0</v>
      </c>
      <c r="GK34" s="873">
        <v>0</v>
      </c>
      <c r="GL34" s="873">
        <v>22415039</v>
      </c>
      <c r="GM34" s="873">
        <v>27645217</v>
      </c>
      <c r="GN34" s="873">
        <v>0</v>
      </c>
      <c r="GO34" s="873">
        <v>-41089028</v>
      </c>
      <c r="GP34" s="873">
        <v>20036203</v>
      </c>
      <c r="GQ34" s="873">
        <v>0</v>
      </c>
      <c r="GR34" s="873" t="s">
        <v>697</v>
      </c>
      <c r="GS34" s="873" t="s">
        <v>680</v>
      </c>
      <c r="GT34" s="873" t="s">
        <v>1908</v>
      </c>
      <c r="GU34" s="873" t="s">
        <v>2732</v>
      </c>
      <c r="GV34" s="873" t="s">
        <v>2771</v>
      </c>
    </row>
    <row r="35" spans="1:204" x14ac:dyDescent="0.2">
      <c r="A35" s="873" t="s">
        <v>3069</v>
      </c>
      <c r="B35" s="873" t="s">
        <v>137</v>
      </c>
      <c r="C35" s="873" t="s">
        <v>136</v>
      </c>
      <c r="D35" s="873">
        <v>-21131</v>
      </c>
      <c r="E35" s="873">
        <v>0</v>
      </c>
      <c r="F35" s="873">
        <v>-21131</v>
      </c>
      <c r="G35" s="873">
        <v>-15121</v>
      </c>
      <c r="H35" s="873">
        <v>0</v>
      </c>
      <c r="I35" s="873">
        <v>-15121</v>
      </c>
      <c r="J35" s="873">
        <v>-6010</v>
      </c>
      <c r="K35" s="873">
        <v>0</v>
      </c>
      <c r="L35" s="873">
        <v>-6010</v>
      </c>
      <c r="M35" s="898">
        <v>0.5</v>
      </c>
      <c r="N35" s="898">
        <v>0.4</v>
      </c>
      <c r="O35" s="898">
        <v>0.09</v>
      </c>
      <c r="P35" s="898">
        <v>0.01</v>
      </c>
      <c r="Q35" s="873">
        <v>103770</v>
      </c>
      <c r="R35" s="873">
        <v>103770</v>
      </c>
      <c r="S35" s="873">
        <v>0</v>
      </c>
      <c r="T35" s="873">
        <v>0</v>
      </c>
      <c r="U35" s="873">
        <v>0</v>
      </c>
      <c r="V35" s="873">
        <v>0</v>
      </c>
      <c r="W35" s="873">
        <v>0</v>
      </c>
      <c r="X35" s="873">
        <v>0</v>
      </c>
      <c r="Y35" s="873">
        <v>0</v>
      </c>
      <c r="Z35" s="873">
        <v>0</v>
      </c>
      <c r="AA35" s="873">
        <v>0</v>
      </c>
      <c r="AB35" s="873">
        <v>0</v>
      </c>
      <c r="AC35" s="873">
        <v>0</v>
      </c>
      <c r="AD35" s="873">
        <v>0</v>
      </c>
      <c r="AE35" s="873">
        <v>0</v>
      </c>
      <c r="AF35" s="873">
        <v>0</v>
      </c>
      <c r="AG35" s="873">
        <v>0</v>
      </c>
      <c r="AH35" s="873">
        <v>0</v>
      </c>
      <c r="AI35" s="873">
        <v>0</v>
      </c>
      <c r="AJ35" s="873">
        <v>0</v>
      </c>
      <c r="AK35" s="873">
        <v>0</v>
      </c>
      <c r="AL35" s="873">
        <v>0</v>
      </c>
      <c r="AM35" s="873">
        <v>0</v>
      </c>
      <c r="AN35" s="873">
        <v>0</v>
      </c>
      <c r="AO35" s="873">
        <v>0</v>
      </c>
      <c r="AP35" s="873">
        <v>0</v>
      </c>
      <c r="AQ35" s="873">
        <v>0</v>
      </c>
      <c r="AR35" s="873">
        <v>0</v>
      </c>
      <c r="AS35" s="873">
        <v>0</v>
      </c>
      <c r="AT35" s="873">
        <v>0</v>
      </c>
      <c r="AU35" s="873">
        <v>0</v>
      </c>
      <c r="AV35" s="873">
        <v>0</v>
      </c>
      <c r="AW35" s="873">
        <v>0</v>
      </c>
      <c r="AX35" s="873">
        <v>0</v>
      </c>
      <c r="AY35" s="873">
        <v>0</v>
      </c>
      <c r="AZ35" s="873">
        <v>0</v>
      </c>
      <c r="BA35" s="873">
        <v>0</v>
      </c>
      <c r="BB35" s="873">
        <v>0</v>
      </c>
      <c r="BC35" s="873">
        <v>0</v>
      </c>
      <c r="BD35" s="873">
        <v>0</v>
      </c>
      <c r="BE35" s="873">
        <v>0</v>
      </c>
      <c r="BF35" s="873">
        <v>0</v>
      </c>
      <c r="BG35" s="873">
        <v>0</v>
      </c>
      <c r="BH35" s="873">
        <v>0</v>
      </c>
      <c r="BI35" s="873">
        <v>0</v>
      </c>
      <c r="BJ35" s="873">
        <v>948549</v>
      </c>
      <c r="BK35" s="873">
        <v>213423</v>
      </c>
      <c r="BL35" s="873">
        <v>23714</v>
      </c>
      <c r="BM35" s="873">
        <v>76718</v>
      </c>
      <c r="BN35" s="873">
        <v>17261</v>
      </c>
      <c r="BO35" s="873">
        <v>1918</v>
      </c>
      <c r="BP35" s="873">
        <v>913836</v>
      </c>
      <c r="BQ35" s="873">
        <v>205613</v>
      </c>
      <c r="BR35" s="873">
        <v>22846</v>
      </c>
      <c r="BS35" s="873">
        <v>111431</v>
      </c>
      <c r="BT35" s="873">
        <v>25071</v>
      </c>
      <c r="BU35" s="873">
        <v>2786</v>
      </c>
      <c r="BV35" s="873">
        <v>0</v>
      </c>
      <c r="BW35" s="873">
        <v>0</v>
      </c>
      <c r="BX35" s="873">
        <v>0</v>
      </c>
      <c r="BY35" s="873">
        <v>0</v>
      </c>
      <c r="BZ35" s="873">
        <v>0</v>
      </c>
      <c r="CA35" s="873">
        <v>0</v>
      </c>
      <c r="CB35" s="873">
        <v>0</v>
      </c>
      <c r="CC35" s="873">
        <v>0</v>
      </c>
      <c r="CD35" s="873">
        <v>0</v>
      </c>
      <c r="CE35" s="873">
        <v>0</v>
      </c>
      <c r="CF35" s="873">
        <v>0</v>
      </c>
      <c r="CG35" s="873">
        <v>0</v>
      </c>
      <c r="CH35" s="873">
        <v>0</v>
      </c>
      <c r="CI35" s="873">
        <v>0</v>
      </c>
      <c r="CJ35" s="873">
        <v>0</v>
      </c>
      <c r="CK35" s="873">
        <v>0</v>
      </c>
      <c r="CL35" s="873">
        <v>0</v>
      </c>
      <c r="CM35" s="873">
        <v>0</v>
      </c>
      <c r="CN35" s="873">
        <v>0</v>
      </c>
      <c r="CO35" s="873">
        <v>0</v>
      </c>
      <c r="CP35" s="873">
        <v>0</v>
      </c>
      <c r="CQ35" s="873">
        <v>0</v>
      </c>
      <c r="CR35" s="873">
        <v>0</v>
      </c>
      <c r="CS35" s="873">
        <v>0</v>
      </c>
      <c r="CT35" s="873">
        <v>0</v>
      </c>
      <c r="CU35" s="873">
        <v>0</v>
      </c>
      <c r="CV35" s="873">
        <v>0</v>
      </c>
      <c r="CW35" s="873">
        <v>0</v>
      </c>
      <c r="CX35" s="873">
        <v>0</v>
      </c>
      <c r="CY35" s="873">
        <v>0</v>
      </c>
      <c r="CZ35" s="873">
        <v>0</v>
      </c>
      <c r="DA35" s="873">
        <v>0</v>
      </c>
      <c r="DB35" s="873">
        <v>0</v>
      </c>
      <c r="DC35" s="873">
        <v>0</v>
      </c>
      <c r="DD35" s="873">
        <v>0</v>
      </c>
      <c r="DE35" s="873">
        <v>0</v>
      </c>
      <c r="DF35" s="873">
        <v>0</v>
      </c>
      <c r="DG35" s="873">
        <v>0</v>
      </c>
      <c r="DH35" s="873">
        <v>0</v>
      </c>
      <c r="DI35" s="873">
        <v>0</v>
      </c>
      <c r="DJ35" s="873">
        <v>0</v>
      </c>
      <c r="DK35" s="873">
        <v>0</v>
      </c>
      <c r="DL35" s="873">
        <v>0</v>
      </c>
      <c r="DM35" s="873">
        <v>0</v>
      </c>
      <c r="DN35" s="873">
        <v>0</v>
      </c>
      <c r="DO35" s="873">
        <v>0</v>
      </c>
      <c r="DP35" s="873">
        <v>0</v>
      </c>
      <c r="DQ35" s="873">
        <v>0</v>
      </c>
      <c r="DR35" s="873">
        <v>1407</v>
      </c>
      <c r="DS35" s="873">
        <v>316</v>
      </c>
      <c r="DT35" s="873">
        <v>35</v>
      </c>
      <c r="DU35" s="873">
        <v>1965</v>
      </c>
      <c r="DV35" s="873">
        <v>442</v>
      </c>
      <c r="DW35" s="873">
        <v>49</v>
      </c>
      <c r="DX35" s="873">
        <v>-558</v>
      </c>
      <c r="DY35" s="873">
        <v>-126</v>
      </c>
      <c r="DZ35" s="873">
        <v>-14</v>
      </c>
      <c r="EA35" s="873">
        <v>0</v>
      </c>
      <c r="EB35" s="873">
        <v>0</v>
      </c>
      <c r="EC35" s="873">
        <v>0</v>
      </c>
      <c r="ED35" s="873">
        <v>-10664</v>
      </c>
      <c r="EE35" s="873">
        <v>-2399</v>
      </c>
      <c r="EF35" s="873">
        <v>-267</v>
      </c>
      <c r="EG35" s="873">
        <v>1490</v>
      </c>
      <c r="EH35" s="873">
        <v>335</v>
      </c>
      <c r="EI35" s="873">
        <v>37</v>
      </c>
      <c r="EJ35" s="873">
        <v>-12154</v>
      </c>
      <c r="EK35" s="873">
        <v>-2734</v>
      </c>
      <c r="EL35" s="873">
        <v>-304</v>
      </c>
      <c r="EM35" s="873">
        <v>0</v>
      </c>
      <c r="EN35" s="873">
        <v>0</v>
      </c>
      <c r="EO35" s="873">
        <v>0</v>
      </c>
      <c r="EP35" s="873">
        <v>0</v>
      </c>
      <c r="EQ35" s="873">
        <v>0</v>
      </c>
      <c r="ER35" s="873">
        <v>0</v>
      </c>
      <c r="ES35" s="873">
        <v>0</v>
      </c>
      <c r="ET35" s="873">
        <v>0</v>
      </c>
      <c r="EU35" s="873">
        <v>0</v>
      </c>
      <c r="EV35" s="873">
        <v>0</v>
      </c>
      <c r="EW35" s="873">
        <v>0</v>
      </c>
      <c r="EX35" s="873">
        <v>0</v>
      </c>
      <c r="EY35" s="873">
        <v>5228309</v>
      </c>
      <c r="EZ35" s="873">
        <v>1176370</v>
      </c>
      <c r="FA35" s="873">
        <v>130708</v>
      </c>
      <c r="FB35" s="873">
        <v>459960</v>
      </c>
      <c r="FC35" s="873">
        <v>103491</v>
      </c>
      <c r="FD35" s="873">
        <v>11499</v>
      </c>
      <c r="FE35" s="873">
        <v>11276895</v>
      </c>
      <c r="FF35" s="873">
        <v>0</v>
      </c>
      <c r="FG35" s="873">
        <v>0</v>
      </c>
      <c r="FH35" s="873">
        <v>-6508546</v>
      </c>
      <c r="FI35" s="873">
        <v>1072879</v>
      </c>
      <c r="FJ35" s="873">
        <v>119209</v>
      </c>
      <c r="FK35" s="873">
        <v>64564</v>
      </c>
      <c r="FL35" s="873">
        <v>14527</v>
      </c>
      <c r="FM35" s="873">
        <v>1614</v>
      </c>
      <c r="FN35" s="873">
        <v>148577</v>
      </c>
      <c r="FO35" s="873">
        <v>0</v>
      </c>
      <c r="FP35" s="873">
        <v>0</v>
      </c>
      <c r="FQ35" s="873">
        <v>-84013</v>
      </c>
      <c r="FR35" s="873">
        <v>14527</v>
      </c>
      <c r="FS35" s="873">
        <v>1614</v>
      </c>
      <c r="FT35" s="873">
        <v>208104</v>
      </c>
      <c r="FU35" s="873">
        <v>46823</v>
      </c>
      <c r="FV35" s="873">
        <v>5203</v>
      </c>
      <c r="FW35" s="873">
        <v>424457</v>
      </c>
      <c r="FX35" s="873">
        <v>95503</v>
      </c>
      <c r="FY35" s="873">
        <v>10611</v>
      </c>
      <c r="FZ35" s="873">
        <v>-216353</v>
      </c>
      <c r="GA35" s="873">
        <v>-48680</v>
      </c>
      <c r="GB35" s="873">
        <v>-5408</v>
      </c>
      <c r="GC35" s="873">
        <v>0</v>
      </c>
      <c r="GD35" s="873">
        <v>0</v>
      </c>
      <c r="GE35" s="873">
        <v>0</v>
      </c>
      <c r="GF35" s="873">
        <v>0</v>
      </c>
      <c r="GG35" s="873">
        <v>0</v>
      </c>
      <c r="GH35" s="873">
        <v>0</v>
      </c>
      <c r="GI35" s="873">
        <v>0</v>
      </c>
      <c r="GJ35" s="873">
        <v>0</v>
      </c>
      <c r="GK35" s="873">
        <v>0</v>
      </c>
      <c r="GL35" s="873">
        <v>6516987</v>
      </c>
      <c r="GM35" s="873">
        <v>1466321</v>
      </c>
      <c r="GN35" s="873">
        <v>162925</v>
      </c>
      <c r="GO35" s="873">
        <v>-6710193</v>
      </c>
      <c r="GP35" s="873">
        <v>1060937</v>
      </c>
      <c r="GQ35" s="873">
        <v>117883</v>
      </c>
      <c r="GR35" s="873" t="s">
        <v>713</v>
      </c>
      <c r="GS35" s="873" t="s">
        <v>712</v>
      </c>
      <c r="GT35" s="873" t="s">
        <v>1907</v>
      </c>
      <c r="GU35" s="873" t="s">
        <v>2734</v>
      </c>
      <c r="GV35" s="873" t="s">
        <v>2772</v>
      </c>
    </row>
    <row r="36" spans="1:204" x14ac:dyDescent="0.2">
      <c r="A36" s="873" t="s">
        <v>3069</v>
      </c>
      <c r="B36" s="873" t="s">
        <v>138</v>
      </c>
      <c r="C36" s="873" t="s">
        <v>1039</v>
      </c>
      <c r="D36" s="873">
        <v>811499</v>
      </c>
      <c r="E36" s="873">
        <v>0</v>
      </c>
      <c r="F36" s="873">
        <v>811499</v>
      </c>
      <c r="G36" s="873">
        <v>1470372</v>
      </c>
      <c r="H36" s="873">
        <v>0</v>
      </c>
      <c r="I36" s="873">
        <v>1470372</v>
      </c>
      <c r="J36" s="873">
        <v>-658873</v>
      </c>
      <c r="K36" s="873">
        <v>0</v>
      </c>
      <c r="L36" s="873">
        <v>-658873</v>
      </c>
      <c r="M36" s="898">
        <v>0.5</v>
      </c>
      <c r="N36" s="898">
        <v>0.49</v>
      </c>
      <c r="O36" s="898">
        <v>0</v>
      </c>
      <c r="P36" s="898">
        <v>0.01</v>
      </c>
      <c r="Q36" s="873">
        <v>444672</v>
      </c>
      <c r="R36" s="873">
        <v>444672</v>
      </c>
      <c r="S36" s="873">
        <v>0</v>
      </c>
      <c r="T36" s="873">
        <v>0</v>
      </c>
      <c r="U36" s="873">
        <v>0</v>
      </c>
      <c r="V36" s="873">
        <v>0</v>
      </c>
      <c r="W36" s="873">
        <v>0</v>
      </c>
      <c r="X36" s="873">
        <v>0</v>
      </c>
      <c r="Y36" s="873">
        <v>0</v>
      </c>
      <c r="Z36" s="873">
        <v>0</v>
      </c>
      <c r="AA36" s="873">
        <v>0</v>
      </c>
      <c r="AB36" s="873">
        <v>0</v>
      </c>
      <c r="AC36" s="873">
        <v>0</v>
      </c>
      <c r="AD36" s="873">
        <v>0</v>
      </c>
      <c r="AE36" s="873">
        <v>0</v>
      </c>
      <c r="AF36" s="873">
        <v>0</v>
      </c>
      <c r="AG36" s="873">
        <v>0</v>
      </c>
      <c r="AH36" s="873">
        <v>0</v>
      </c>
      <c r="AI36" s="873">
        <v>0</v>
      </c>
      <c r="AJ36" s="873">
        <v>0</v>
      </c>
      <c r="AK36" s="873">
        <v>0</v>
      </c>
      <c r="AL36" s="873">
        <v>0</v>
      </c>
      <c r="AM36" s="873">
        <v>0</v>
      </c>
      <c r="AN36" s="873">
        <v>0</v>
      </c>
      <c r="AO36" s="873">
        <v>0</v>
      </c>
      <c r="AP36" s="873">
        <v>0</v>
      </c>
      <c r="AQ36" s="873">
        <v>0</v>
      </c>
      <c r="AR36" s="873">
        <v>0</v>
      </c>
      <c r="AS36" s="873">
        <v>0</v>
      </c>
      <c r="AT36" s="873">
        <v>0</v>
      </c>
      <c r="AU36" s="873">
        <v>0</v>
      </c>
      <c r="AV36" s="873">
        <v>0</v>
      </c>
      <c r="AW36" s="873">
        <v>0</v>
      </c>
      <c r="AX36" s="873">
        <v>0</v>
      </c>
      <c r="AY36" s="873">
        <v>0</v>
      </c>
      <c r="AZ36" s="873">
        <v>0</v>
      </c>
      <c r="BA36" s="873">
        <v>0</v>
      </c>
      <c r="BB36" s="873">
        <v>0</v>
      </c>
      <c r="BC36" s="873">
        <v>0</v>
      </c>
      <c r="BD36" s="873">
        <v>0</v>
      </c>
      <c r="BE36" s="873">
        <v>0</v>
      </c>
      <c r="BF36" s="873">
        <v>0</v>
      </c>
      <c r="BG36" s="873">
        <v>0</v>
      </c>
      <c r="BH36" s="873">
        <v>0</v>
      </c>
      <c r="BI36" s="873">
        <v>0</v>
      </c>
      <c r="BJ36" s="873">
        <v>4209615</v>
      </c>
      <c r="BK36" s="873">
        <v>0</v>
      </c>
      <c r="BL36" s="873">
        <v>85911</v>
      </c>
      <c r="BM36" s="873">
        <v>329321</v>
      </c>
      <c r="BN36" s="873">
        <v>0</v>
      </c>
      <c r="BO36" s="873">
        <v>6721</v>
      </c>
      <c r="BP36" s="873">
        <v>4547671</v>
      </c>
      <c r="BQ36" s="873">
        <v>0</v>
      </c>
      <c r="BR36" s="873">
        <v>92810</v>
      </c>
      <c r="BS36" s="873">
        <v>-8735</v>
      </c>
      <c r="BT36" s="873">
        <v>0</v>
      </c>
      <c r="BU36" s="873">
        <v>-178</v>
      </c>
      <c r="BV36" s="873">
        <v>79536</v>
      </c>
      <c r="BW36" s="873">
        <v>0</v>
      </c>
      <c r="BX36" s="873">
        <v>1623</v>
      </c>
      <c r="BY36" s="873">
        <v>11118</v>
      </c>
      <c r="BZ36" s="873">
        <v>0</v>
      </c>
      <c r="CA36" s="873">
        <v>227</v>
      </c>
      <c r="CB36" s="873">
        <v>68418</v>
      </c>
      <c r="CC36" s="873">
        <v>0</v>
      </c>
      <c r="CD36" s="873">
        <v>1396</v>
      </c>
      <c r="CE36" s="873">
        <v>0</v>
      </c>
      <c r="CF36" s="873">
        <v>0</v>
      </c>
      <c r="CG36" s="873">
        <v>0</v>
      </c>
      <c r="CH36" s="873">
        <v>0</v>
      </c>
      <c r="CI36" s="873">
        <v>0</v>
      </c>
      <c r="CJ36" s="873">
        <v>0</v>
      </c>
      <c r="CK36" s="873">
        <v>-524.41881760000001</v>
      </c>
      <c r="CL36" s="873">
        <v>0</v>
      </c>
      <c r="CM36" s="873">
        <v>-10.70242485</v>
      </c>
      <c r="CN36" s="873">
        <v>0</v>
      </c>
      <c r="CO36" s="873">
        <v>0</v>
      </c>
      <c r="CP36" s="873">
        <v>0</v>
      </c>
      <c r="CQ36" s="873">
        <v>0</v>
      </c>
      <c r="CR36" s="873">
        <v>0</v>
      </c>
      <c r="CS36" s="873">
        <v>0</v>
      </c>
      <c r="CT36" s="873">
        <v>0</v>
      </c>
      <c r="CU36" s="873">
        <v>0</v>
      </c>
      <c r="CV36" s="873">
        <v>0</v>
      </c>
      <c r="CW36" s="873">
        <v>0</v>
      </c>
      <c r="CX36" s="873">
        <v>0</v>
      </c>
      <c r="CY36" s="873">
        <v>0</v>
      </c>
      <c r="CZ36" s="873">
        <v>0</v>
      </c>
      <c r="DA36" s="873">
        <v>0</v>
      </c>
      <c r="DB36" s="873">
        <v>0</v>
      </c>
      <c r="DC36" s="873">
        <v>0</v>
      </c>
      <c r="DD36" s="873">
        <v>0</v>
      </c>
      <c r="DE36" s="873">
        <v>0</v>
      </c>
      <c r="DF36" s="873">
        <v>0</v>
      </c>
      <c r="DG36" s="873">
        <v>0</v>
      </c>
      <c r="DH36" s="873">
        <v>0</v>
      </c>
      <c r="DI36" s="873">
        <v>0</v>
      </c>
      <c r="DJ36" s="873">
        <v>0</v>
      </c>
      <c r="DK36" s="873">
        <v>0</v>
      </c>
      <c r="DL36" s="873">
        <v>0</v>
      </c>
      <c r="DM36" s="873">
        <v>0</v>
      </c>
      <c r="DN36" s="873">
        <v>0</v>
      </c>
      <c r="DO36" s="873">
        <v>0</v>
      </c>
      <c r="DP36" s="873">
        <v>0</v>
      </c>
      <c r="DQ36" s="873">
        <v>0</v>
      </c>
      <c r="DR36" s="873">
        <v>95393</v>
      </c>
      <c r="DS36" s="873">
        <v>0</v>
      </c>
      <c r="DT36" s="873">
        <v>1947</v>
      </c>
      <c r="DU36" s="873">
        <v>102190</v>
      </c>
      <c r="DV36" s="873">
        <v>0</v>
      </c>
      <c r="DW36" s="873">
        <v>2086</v>
      </c>
      <c r="DX36" s="873">
        <v>-6797</v>
      </c>
      <c r="DY36" s="873">
        <v>0</v>
      </c>
      <c r="DZ36" s="873">
        <v>-139</v>
      </c>
      <c r="EA36" s="873">
        <v>15811</v>
      </c>
      <c r="EB36" s="873">
        <v>0</v>
      </c>
      <c r="EC36" s="873">
        <v>323</v>
      </c>
      <c r="ED36" s="873">
        <v>-4772</v>
      </c>
      <c r="EE36" s="873">
        <v>0</v>
      </c>
      <c r="EF36" s="873">
        <v>-97</v>
      </c>
      <c r="EG36" s="873">
        <v>16358</v>
      </c>
      <c r="EH36" s="873">
        <v>0</v>
      </c>
      <c r="EI36" s="873">
        <v>334</v>
      </c>
      <c r="EJ36" s="873">
        <v>-5319</v>
      </c>
      <c r="EK36" s="873">
        <v>0</v>
      </c>
      <c r="EL36" s="873">
        <v>-109</v>
      </c>
      <c r="EM36" s="873">
        <v>-1019</v>
      </c>
      <c r="EN36" s="873">
        <v>0</v>
      </c>
      <c r="EO36" s="873">
        <v>-21</v>
      </c>
      <c r="EP36" s="873">
        <v>0</v>
      </c>
      <c r="EQ36" s="873">
        <v>0</v>
      </c>
      <c r="ER36" s="873">
        <v>0</v>
      </c>
      <c r="ES36" s="873">
        <v>0</v>
      </c>
      <c r="ET36" s="873">
        <v>0</v>
      </c>
      <c r="EU36" s="873">
        <v>0</v>
      </c>
      <c r="EV36" s="873">
        <v>0</v>
      </c>
      <c r="EW36" s="873">
        <v>0</v>
      </c>
      <c r="EX36" s="873">
        <v>0</v>
      </c>
      <c r="EY36" s="873">
        <v>37469073</v>
      </c>
      <c r="EZ36" s="873">
        <v>0</v>
      </c>
      <c r="FA36" s="873">
        <v>764675</v>
      </c>
      <c r="FB36" s="873">
        <v>2444991</v>
      </c>
      <c r="FC36" s="873">
        <v>0</v>
      </c>
      <c r="FD36" s="873">
        <v>49898</v>
      </c>
      <c r="FE36" s="873">
        <v>67462925</v>
      </c>
      <c r="FF36" s="873">
        <v>0</v>
      </c>
      <c r="FG36" s="873">
        <v>0</v>
      </c>
      <c r="FH36" s="873">
        <v>-32438843</v>
      </c>
      <c r="FI36" s="873">
        <v>0</v>
      </c>
      <c r="FJ36" s="873">
        <v>714777</v>
      </c>
      <c r="FK36" s="873">
        <v>428560</v>
      </c>
      <c r="FL36" s="873">
        <v>0</v>
      </c>
      <c r="FM36" s="873">
        <v>8746</v>
      </c>
      <c r="FN36" s="873">
        <v>823131</v>
      </c>
      <c r="FO36" s="873">
        <v>0</v>
      </c>
      <c r="FP36" s="873">
        <v>0</v>
      </c>
      <c r="FQ36" s="873">
        <v>-394571</v>
      </c>
      <c r="FR36" s="873">
        <v>0</v>
      </c>
      <c r="FS36" s="873">
        <v>8746</v>
      </c>
      <c r="FT36" s="873">
        <v>895944</v>
      </c>
      <c r="FU36" s="873">
        <v>0</v>
      </c>
      <c r="FV36" s="873">
        <v>18285</v>
      </c>
      <c r="FW36" s="873">
        <v>2360961</v>
      </c>
      <c r="FX36" s="873">
        <v>0</v>
      </c>
      <c r="FY36" s="873">
        <v>48183</v>
      </c>
      <c r="FZ36" s="873">
        <v>-1465017</v>
      </c>
      <c r="GA36" s="873">
        <v>0</v>
      </c>
      <c r="GB36" s="873">
        <v>-29898</v>
      </c>
      <c r="GC36" s="873">
        <v>0</v>
      </c>
      <c r="GD36" s="873">
        <v>0</v>
      </c>
      <c r="GE36" s="873">
        <v>0</v>
      </c>
      <c r="GF36" s="873">
        <v>0</v>
      </c>
      <c r="GG36" s="873">
        <v>0</v>
      </c>
      <c r="GH36" s="873">
        <v>0</v>
      </c>
      <c r="GI36" s="873">
        <v>0</v>
      </c>
      <c r="GJ36" s="873">
        <v>0</v>
      </c>
      <c r="GK36" s="873">
        <v>0</v>
      </c>
      <c r="GL36" s="873">
        <v>43516938</v>
      </c>
      <c r="GM36" s="873">
        <v>0</v>
      </c>
      <c r="GN36" s="873">
        <v>888102</v>
      </c>
      <c r="GO36" s="873">
        <v>-34252407</v>
      </c>
      <c r="GP36" s="873">
        <v>0</v>
      </c>
      <c r="GQ36" s="873">
        <v>694563</v>
      </c>
      <c r="GR36" s="873" t="s">
        <v>679</v>
      </c>
      <c r="GS36" s="873" t="s">
        <v>705</v>
      </c>
      <c r="GT36" s="873" t="s">
        <v>679</v>
      </c>
      <c r="GU36" s="873" t="s">
        <v>2735</v>
      </c>
      <c r="GV36" s="873" t="s">
        <v>2773</v>
      </c>
    </row>
    <row r="37" spans="1:204" x14ac:dyDescent="0.2">
      <c r="A37" s="873" t="s">
        <v>3069</v>
      </c>
      <c r="B37" s="873" t="s">
        <v>140</v>
      </c>
      <c r="C37" s="873" t="s">
        <v>139</v>
      </c>
      <c r="D37" s="873">
        <v>-3231938</v>
      </c>
      <c r="E37" s="873">
        <v>-21813</v>
      </c>
      <c r="F37" s="873">
        <v>-3253751</v>
      </c>
      <c r="G37" s="873">
        <v>-1793658</v>
      </c>
      <c r="H37" s="873">
        <v>-103384</v>
      </c>
      <c r="I37" s="873">
        <v>-1897042</v>
      </c>
      <c r="J37" s="873">
        <v>-1438280</v>
      </c>
      <c r="K37" s="873">
        <v>81571</v>
      </c>
      <c r="L37" s="873">
        <v>-1356709</v>
      </c>
      <c r="M37" s="898">
        <v>0</v>
      </c>
      <c r="N37" s="898">
        <v>0.94</v>
      </c>
      <c r="O37" s="898">
        <v>0.05</v>
      </c>
      <c r="P37" s="898">
        <v>0.01</v>
      </c>
      <c r="Q37" s="873">
        <v>701542</v>
      </c>
      <c r="R37" s="873">
        <v>701542</v>
      </c>
      <c r="S37" s="873">
        <v>0</v>
      </c>
      <c r="T37" s="873">
        <v>4545307</v>
      </c>
      <c r="U37" s="873">
        <v>7609904</v>
      </c>
      <c r="V37" s="873">
        <v>-3064597</v>
      </c>
      <c r="W37" s="873">
        <v>170927</v>
      </c>
      <c r="X37" s="873">
        <v>0</v>
      </c>
      <c r="Y37" s="873">
        <v>172268</v>
      </c>
      <c r="Z37" s="873">
        <v>0</v>
      </c>
      <c r="AA37" s="873">
        <v>-1341</v>
      </c>
      <c r="AB37" s="873">
        <v>0</v>
      </c>
      <c r="AC37" s="873">
        <v>0</v>
      </c>
      <c r="AD37" s="873">
        <v>0</v>
      </c>
      <c r="AE37" s="873">
        <v>0</v>
      </c>
      <c r="AF37" s="873">
        <v>0</v>
      </c>
      <c r="AG37" s="873">
        <v>0</v>
      </c>
      <c r="AH37" s="873">
        <v>0</v>
      </c>
      <c r="AI37" s="873">
        <v>0</v>
      </c>
      <c r="AJ37" s="873">
        <v>0</v>
      </c>
      <c r="AK37" s="873">
        <v>0</v>
      </c>
      <c r="AL37" s="873">
        <v>0</v>
      </c>
      <c r="AM37" s="873">
        <v>0</v>
      </c>
      <c r="AN37" s="873">
        <v>0</v>
      </c>
      <c r="AO37" s="873">
        <v>0</v>
      </c>
      <c r="AP37" s="873">
        <v>0</v>
      </c>
      <c r="AQ37" s="873">
        <v>0</v>
      </c>
      <c r="AR37" s="873">
        <v>0</v>
      </c>
      <c r="AS37" s="873">
        <v>0</v>
      </c>
      <c r="AT37" s="873">
        <v>0</v>
      </c>
      <c r="AU37" s="873">
        <v>0</v>
      </c>
      <c r="AV37" s="873">
        <v>0</v>
      </c>
      <c r="AW37" s="873">
        <v>0</v>
      </c>
      <c r="AX37" s="873">
        <v>0</v>
      </c>
      <c r="AY37" s="873">
        <v>0</v>
      </c>
      <c r="AZ37" s="873">
        <v>0</v>
      </c>
      <c r="BA37" s="873">
        <v>0</v>
      </c>
      <c r="BB37" s="873">
        <v>0</v>
      </c>
      <c r="BC37" s="873">
        <v>0</v>
      </c>
      <c r="BD37" s="873">
        <v>0</v>
      </c>
      <c r="BE37" s="873">
        <v>0</v>
      </c>
      <c r="BF37" s="873">
        <v>0</v>
      </c>
      <c r="BG37" s="873">
        <v>0</v>
      </c>
      <c r="BH37" s="873">
        <v>0</v>
      </c>
      <c r="BI37" s="873">
        <v>0</v>
      </c>
      <c r="BJ37" s="873">
        <v>11089804</v>
      </c>
      <c r="BK37" s="873">
        <v>574206</v>
      </c>
      <c r="BL37" s="873">
        <v>114841</v>
      </c>
      <c r="BM37" s="873">
        <v>892461</v>
      </c>
      <c r="BN37" s="873">
        <v>43888</v>
      </c>
      <c r="BO37" s="873">
        <v>8778</v>
      </c>
      <c r="BP37" s="873">
        <v>11364430</v>
      </c>
      <c r="BQ37" s="873">
        <v>586759</v>
      </c>
      <c r="BR37" s="873">
        <v>117352</v>
      </c>
      <c r="BS37" s="873">
        <v>617835</v>
      </c>
      <c r="BT37" s="873">
        <v>31335</v>
      </c>
      <c r="BU37" s="873">
        <v>6267</v>
      </c>
      <c r="BV37" s="873">
        <v>877907</v>
      </c>
      <c r="BW37" s="873">
        <v>42169</v>
      </c>
      <c r="BX37" s="873">
        <v>8434</v>
      </c>
      <c r="BY37" s="873">
        <v>11064</v>
      </c>
      <c r="BZ37" s="873">
        <v>589</v>
      </c>
      <c r="CA37" s="873">
        <v>118</v>
      </c>
      <c r="CB37" s="873">
        <v>866843</v>
      </c>
      <c r="CC37" s="873">
        <v>41580</v>
      </c>
      <c r="CD37" s="873">
        <v>8316</v>
      </c>
      <c r="CE37" s="873">
        <v>0</v>
      </c>
      <c r="CF37" s="873">
        <v>0</v>
      </c>
      <c r="CG37" s="873">
        <v>0</v>
      </c>
      <c r="CH37" s="873">
        <v>0</v>
      </c>
      <c r="CI37" s="873">
        <v>0</v>
      </c>
      <c r="CJ37" s="873">
        <v>0</v>
      </c>
      <c r="CK37" s="873">
        <v>0</v>
      </c>
      <c r="CL37" s="873">
        <v>0</v>
      </c>
      <c r="CM37" s="873">
        <v>0</v>
      </c>
      <c r="CN37" s="873">
        <v>0</v>
      </c>
      <c r="CO37" s="873">
        <v>0</v>
      </c>
      <c r="CP37" s="873">
        <v>0</v>
      </c>
      <c r="CQ37" s="873">
        <v>0</v>
      </c>
      <c r="CR37" s="873">
        <v>0</v>
      </c>
      <c r="CS37" s="873">
        <v>0</v>
      </c>
      <c r="CT37" s="873">
        <v>0</v>
      </c>
      <c r="CU37" s="873">
        <v>0</v>
      </c>
      <c r="CV37" s="873">
        <v>0</v>
      </c>
      <c r="CW37" s="873">
        <v>0</v>
      </c>
      <c r="CX37" s="873">
        <v>0</v>
      </c>
      <c r="CY37" s="873">
        <v>0</v>
      </c>
      <c r="CZ37" s="873">
        <v>0</v>
      </c>
      <c r="DA37" s="873">
        <v>0</v>
      </c>
      <c r="DB37" s="873">
        <v>0</v>
      </c>
      <c r="DC37" s="873">
        <v>0</v>
      </c>
      <c r="DD37" s="873">
        <v>0</v>
      </c>
      <c r="DE37" s="873">
        <v>0</v>
      </c>
      <c r="DF37" s="873">
        <v>0</v>
      </c>
      <c r="DG37" s="873">
        <v>0</v>
      </c>
      <c r="DH37" s="873">
        <v>0</v>
      </c>
      <c r="DI37" s="873">
        <v>1467</v>
      </c>
      <c r="DJ37" s="873">
        <v>78</v>
      </c>
      <c r="DK37" s="873">
        <v>16</v>
      </c>
      <c r="DL37" s="873">
        <v>1500</v>
      </c>
      <c r="DM37" s="873">
        <v>0</v>
      </c>
      <c r="DN37" s="873">
        <v>0</v>
      </c>
      <c r="DO37" s="873">
        <v>-33</v>
      </c>
      <c r="DP37" s="873">
        <v>78</v>
      </c>
      <c r="DQ37" s="873">
        <v>16</v>
      </c>
      <c r="DR37" s="873">
        <v>56163</v>
      </c>
      <c r="DS37" s="873">
        <v>2863</v>
      </c>
      <c r="DT37" s="873">
        <v>573</v>
      </c>
      <c r="DU37" s="873">
        <v>77761</v>
      </c>
      <c r="DV37" s="873">
        <v>4012</v>
      </c>
      <c r="DW37" s="873">
        <v>802</v>
      </c>
      <c r="DX37" s="873">
        <v>-21598</v>
      </c>
      <c r="DY37" s="873">
        <v>-1149</v>
      </c>
      <c r="DZ37" s="873">
        <v>-229</v>
      </c>
      <c r="EA37" s="873">
        <v>26773</v>
      </c>
      <c r="EB37" s="873">
        <v>1229</v>
      </c>
      <c r="EC37" s="873">
        <v>246</v>
      </c>
      <c r="ED37" s="873">
        <v>-73387</v>
      </c>
      <c r="EE37" s="873">
        <v>-3786</v>
      </c>
      <c r="EF37" s="873">
        <v>-757</v>
      </c>
      <c r="EG37" s="873">
        <v>27256</v>
      </c>
      <c r="EH37" s="873">
        <v>1450</v>
      </c>
      <c r="EI37" s="873">
        <v>290</v>
      </c>
      <c r="EJ37" s="873">
        <v>-73869</v>
      </c>
      <c r="EK37" s="873">
        <v>-4007</v>
      </c>
      <c r="EL37" s="873">
        <v>-801</v>
      </c>
      <c r="EM37" s="873">
        <v>0</v>
      </c>
      <c r="EN37" s="873">
        <v>0</v>
      </c>
      <c r="EO37" s="873">
        <v>0</v>
      </c>
      <c r="EP37" s="873">
        <v>1324</v>
      </c>
      <c r="EQ37" s="873">
        <v>70</v>
      </c>
      <c r="ER37" s="873">
        <v>14</v>
      </c>
      <c r="ES37" s="873">
        <v>0</v>
      </c>
      <c r="ET37" s="873">
        <v>0</v>
      </c>
      <c r="EU37" s="873">
        <v>0</v>
      </c>
      <c r="EV37" s="873">
        <v>1324</v>
      </c>
      <c r="EW37" s="873">
        <v>70</v>
      </c>
      <c r="EX37" s="873">
        <v>14</v>
      </c>
      <c r="EY37" s="873">
        <v>85842988</v>
      </c>
      <c r="EZ37" s="873">
        <v>4414999</v>
      </c>
      <c r="FA37" s="873">
        <v>883000</v>
      </c>
      <c r="FB37" s="873">
        <v>3297152</v>
      </c>
      <c r="FC37" s="873">
        <v>174369</v>
      </c>
      <c r="FD37" s="873">
        <v>34874</v>
      </c>
      <c r="FE37" s="873">
        <v>88522420</v>
      </c>
      <c r="FF37" s="873">
        <v>0</v>
      </c>
      <c r="FG37" s="873">
        <v>0</v>
      </c>
      <c r="FH37" s="873">
        <v>-5976584</v>
      </c>
      <c r="FI37" s="873">
        <v>4240630</v>
      </c>
      <c r="FJ37" s="873">
        <v>848126</v>
      </c>
      <c r="FK37" s="873">
        <v>860460</v>
      </c>
      <c r="FL37" s="873">
        <v>44920</v>
      </c>
      <c r="FM37" s="873">
        <v>8984</v>
      </c>
      <c r="FN37" s="873">
        <v>874090</v>
      </c>
      <c r="FO37" s="873">
        <v>0</v>
      </c>
      <c r="FP37" s="873">
        <v>0</v>
      </c>
      <c r="FQ37" s="873">
        <v>-13630</v>
      </c>
      <c r="FR37" s="873">
        <v>44920</v>
      </c>
      <c r="FS37" s="873">
        <v>8984</v>
      </c>
      <c r="FT37" s="873">
        <v>4865913</v>
      </c>
      <c r="FU37" s="873">
        <v>248771</v>
      </c>
      <c r="FV37" s="873">
        <v>49754</v>
      </c>
      <c r="FW37" s="873">
        <v>8241950</v>
      </c>
      <c r="FX37" s="873">
        <v>421811</v>
      </c>
      <c r="FY37" s="873">
        <v>84362</v>
      </c>
      <c r="FZ37" s="873">
        <v>-3376037</v>
      </c>
      <c r="GA37" s="873">
        <v>-173040</v>
      </c>
      <c r="GB37" s="873">
        <v>-34608</v>
      </c>
      <c r="GC37" s="873">
        <v>384409</v>
      </c>
      <c r="GD37" s="873">
        <v>0</v>
      </c>
      <c r="GE37" s="873">
        <v>0</v>
      </c>
      <c r="GF37" s="873">
        <v>1614490</v>
      </c>
      <c r="GG37" s="873">
        <v>0</v>
      </c>
      <c r="GH37" s="873">
        <v>0</v>
      </c>
      <c r="GI37" s="873">
        <v>-1230081</v>
      </c>
      <c r="GJ37" s="873">
        <v>0</v>
      </c>
      <c r="GK37" s="873">
        <v>0</v>
      </c>
      <c r="GL37" s="873">
        <v>104826282</v>
      </c>
      <c r="GM37" s="873">
        <v>5369407</v>
      </c>
      <c r="GN37" s="873">
        <v>1073883</v>
      </c>
      <c r="GO37" s="873">
        <v>-9205830</v>
      </c>
      <c r="GP37" s="873">
        <v>4180417</v>
      </c>
      <c r="GQ37" s="873">
        <v>836085</v>
      </c>
      <c r="GR37" s="873" t="s">
        <v>867</v>
      </c>
      <c r="GS37" s="873" t="s">
        <v>726</v>
      </c>
      <c r="GT37" s="873" t="s">
        <v>679</v>
      </c>
      <c r="GU37" s="873" t="s">
        <v>2733</v>
      </c>
      <c r="GV37" s="873" t="s">
        <v>2774</v>
      </c>
    </row>
    <row r="38" spans="1:204" x14ac:dyDescent="0.2">
      <c r="A38" s="873" t="s">
        <v>3069</v>
      </c>
      <c r="B38" s="873" t="s">
        <v>142</v>
      </c>
      <c r="C38" s="873" t="s">
        <v>141</v>
      </c>
      <c r="D38" s="873">
        <v>-523395</v>
      </c>
      <c r="E38" s="873">
        <v>0</v>
      </c>
      <c r="F38" s="873">
        <v>-523395</v>
      </c>
      <c r="G38" s="873">
        <v>-553783</v>
      </c>
      <c r="H38" s="873">
        <v>0</v>
      </c>
      <c r="I38" s="873">
        <v>-553783</v>
      </c>
      <c r="J38" s="873">
        <v>30388</v>
      </c>
      <c r="K38" s="873">
        <v>0</v>
      </c>
      <c r="L38" s="873">
        <v>30388</v>
      </c>
      <c r="M38" s="898">
        <v>0.5</v>
      </c>
      <c r="N38" s="898">
        <v>0.4</v>
      </c>
      <c r="O38" s="898">
        <v>0.1</v>
      </c>
      <c r="P38" s="898">
        <v>0</v>
      </c>
      <c r="Q38" s="873">
        <v>139305</v>
      </c>
      <c r="R38" s="873">
        <v>139305</v>
      </c>
      <c r="S38" s="873">
        <v>0</v>
      </c>
      <c r="T38" s="873">
        <v>0</v>
      </c>
      <c r="U38" s="873">
        <v>0</v>
      </c>
      <c r="V38" s="873">
        <v>0</v>
      </c>
      <c r="W38" s="873">
        <v>154568</v>
      </c>
      <c r="X38" s="873">
        <v>0</v>
      </c>
      <c r="Y38" s="873">
        <v>154806</v>
      </c>
      <c r="Z38" s="873">
        <v>0</v>
      </c>
      <c r="AA38" s="873">
        <v>-238</v>
      </c>
      <c r="AB38" s="873">
        <v>0</v>
      </c>
      <c r="AC38" s="873">
        <v>0</v>
      </c>
      <c r="AD38" s="873">
        <v>0</v>
      </c>
      <c r="AE38" s="873">
        <v>0</v>
      </c>
      <c r="AF38" s="873">
        <v>0</v>
      </c>
      <c r="AG38" s="873">
        <v>0</v>
      </c>
      <c r="AH38" s="873">
        <v>0</v>
      </c>
      <c r="AI38" s="873">
        <v>0</v>
      </c>
      <c r="AJ38" s="873">
        <v>0</v>
      </c>
      <c r="AK38" s="873">
        <v>0</v>
      </c>
      <c r="AL38" s="873">
        <v>0</v>
      </c>
      <c r="AM38" s="873">
        <v>0</v>
      </c>
      <c r="AN38" s="873">
        <v>0</v>
      </c>
      <c r="AO38" s="873">
        <v>0</v>
      </c>
      <c r="AP38" s="873">
        <v>0</v>
      </c>
      <c r="AQ38" s="873">
        <v>0</v>
      </c>
      <c r="AR38" s="873">
        <v>0</v>
      </c>
      <c r="AS38" s="873">
        <v>0</v>
      </c>
      <c r="AT38" s="873">
        <v>0</v>
      </c>
      <c r="AU38" s="873">
        <v>0</v>
      </c>
      <c r="AV38" s="873">
        <v>0</v>
      </c>
      <c r="AW38" s="873">
        <v>0</v>
      </c>
      <c r="AX38" s="873">
        <v>0</v>
      </c>
      <c r="AY38" s="873">
        <v>0</v>
      </c>
      <c r="AZ38" s="873">
        <v>0</v>
      </c>
      <c r="BA38" s="873">
        <v>0</v>
      </c>
      <c r="BB38" s="873">
        <v>0</v>
      </c>
      <c r="BC38" s="873">
        <v>0</v>
      </c>
      <c r="BD38" s="873">
        <v>0</v>
      </c>
      <c r="BE38" s="873">
        <v>0</v>
      </c>
      <c r="BF38" s="873">
        <v>0</v>
      </c>
      <c r="BG38" s="873">
        <v>0</v>
      </c>
      <c r="BH38" s="873">
        <v>0</v>
      </c>
      <c r="BI38" s="873">
        <v>0</v>
      </c>
      <c r="BJ38" s="873">
        <v>1298735</v>
      </c>
      <c r="BK38" s="873">
        <v>324684</v>
      </c>
      <c r="BL38" s="873">
        <v>0</v>
      </c>
      <c r="BM38" s="873">
        <v>68399</v>
      </c>
      <c r="BN38" s="873">
        <v>17100</v>
      </c>
      <c r="BO38" s="873">
        <v>0</v>
      </c>
      <c r="BP38" s="873">
        <v>1285501</v>
      </c>
      <c r="BQ38" s="873">
        <v>321375</v>
      </c>
      <c r="BR38" s="873">
        <v>0</v>
      </c>
      <c r="BS38" s="873">
        <v>81633</v>
      </c>
      <c r="BT38" s="873">
        <v>20409</v>
      </c>
      <c r="BU38" s="873">
        <v>0</v>
      </c>
      <c r="BV38" s="873">
        <v>520</v>
      </c>
      <c r="BW38" s="873">
        <v>130</v>
      </c>
      <c r="BX38" s="873">
        <v>0</v>
      </c>
      <c r="BY38" s="873">
        <v>0</v>
      </c>
      <c r="BZ38" s="873">
        <v>0</v>
      </c>
      <c r="CA38" s="873">
        <v>0</v>
      </c>
      <c r="CB38" s="873">
        <v>520</v>
      </c>
      <c r="CC38" s="873">
        <v>130</v>
      </c>
      <c r="CD38" s="873">
        <v>0</v>
      </c>
      <c r="CE38" s="873">
        <v>0</v>
      </c>
      <c r="CF38" s="873">
        <v>0</v>
      </c>
      <c r="CG38" s="873">
        <v>0</v>
      </c>
      <c r="CH38" s="873">
        <v>0</v>
      </c>
      <c r="CI38" s="873">
        <v>0</v>
      </c>
      <c r="CJ38" s="873">
        <v>0</v>
      </c>
      <c r="CK38" s="873">
        <v>8953.4260520000007</v>
      </c>
      <c r="CL38" s="873">
        <v>2238.3565130000002</v>
      </c>
      <c r="CM38" s="873">
        <v>0</v>
      </c>
      <c r="CN38" s="873">
        <v>0</v>
      </c>
      <c r="CO38" s="873">
        <v>0</v>
      </c>
      <c r="CP38" s="873">
        <v>0</v>
      </c>
      <c r="CQ38" s="873">
        <v>0</v>
      </c>
      <c r="CR38" s="873">
        <v>0</v>
      </c>
      <c r="CS38" s="873">
        <v>0</v>
      </c>
      <c r="CT38" s="873">
        <v>0</v>
      </c>
      <c r="CU38" s="873">
        <v>0</v>
      </c>
      <c r="CV38" s="873">
        <v>0</v>
      </c>
      <c r="CW38" s="873">
        <v>0</v>
      </c>
      <c r="CX38" s="873">
        <v>0</v>
      </c>
      <c r="CY38" s="873">
        <v>0</v>
      </c>
      <c r="CZ38" s="873">
        <v>13718</v>
      </c>
      <c r="DA38" s="873">
        <v>3429</v>
      </c>
      <c r="DB38" s="873">
        <v>0</v>
      </c>
      <c r="DC38" s="873">
        <v>15916</v>
      </c>
      <c r="DD38" s="873">
        <v>3979</v>
      </c>
      <c r="DE38" s="873">
        <v>0</v>
      </c>
      <c r="DF38" s="873">
        <v>-2198</v>
      </c>
      <c r="DG38" s="873">
        <v>-550</v>
      </c>
      <c r="DH38" s="873">
        <v>0</v>
      </c>
      <c r="DI38" s="873">
        <v>0</v>
      </c>
      <c r="DJ38" s="873">
        <v>0</v>
      </c>
      <c r="DK38" s="873">
        <v>0</v>
      </c>
      <c r="DL38" s="873">
        <v>0</v>
      </c>
      <c r="DM38" s="873">
        <v>0</v>
      </c>
      <c r="DN38" s="873">
        <v>0</v>
      </c>
      <c r="DO38" s="873">
        <v>0</v>
      </c>
      <c r="DP38" s="873">
        <v>0</v>
      </c>
      <c r="DQ38" s="873">
        <v>0</v>
      </c>
      <c r="DR38" s="873">
        <v>9012</v>
      </c>
      <c r="DS38" s="873">
        <v>2253</v>
      </c>
      <c r="DT38" s="873">
        <v>0</v>
      </c>
      <c r="DU38" s="873">
        <v>11243</v>
      </c>
      <c r="DV38" s="873">
        <v>2811</v>
      </c>
      <c r="DW38" s="873">
        <v>0</v>
      </c>
      <c r="DX38" s="873">
        <v>-2231</v>
      </c>
      <c r="DY38" s="873">
        <v>-558</v>
      </c>
      <c r="DZ38" s="873">
        <v>0</v>
      </c>
      <c r="EA38" s="873">
        <v>0</v>
      </c>
      <c r="EB38" s="873">
        <v>0</v>
      </c>
      <c r="EC38" s="873">
        <v>0</v>
      </c>
      <c r="ED38" s="873">
        <v>0</v>
      </c>
      <c r="EE38" s="873">
        <v>0</v>
      </c>
      <c r="EF38" s="873">
        <v>0</v>
      </c>
      <c r="EG38" s="873">
        <v>3120</v>
      </c>
      <c r="EH38" s="873">
        <v>780</v>
      </c>
      <c r="EI38" s="873">
        <v>0</v>
      </c>
      <c r="EJ38" s="873">
        <v>-3120</v>
      </c>
      <c r="EK38" s="873">
        <v>-780</v>
      </c>
      <c r="EL38" s="873">
        <v>0</v>
      </c>
      <c r="EM38" s="873">
        <v>0</v>
      </c>
      <c r="EN38" s="873">
        <v>0</v>
      </c>
      <c r="EO38" s="873">
        <v>0</v>
      </c>
      <c r="EP38" s="873">
        <v>0</v>
      </c>
      <c r="EQ38" s="873">
        <v>0</v>
      </c>
      <c r="ER38" s="873">
        <v>0</v>
      </c>
      <c r="ES38" s="873">
        <v>0</v>
      </c>
      <c r="ET38" s="873">
        <v>0</v>
      </c>
      <c r="EU38" s="873">
        <v>0</v>
      </c>
      <c r="EV38" s="873">
        <v>0</v>
      </c>
      <c r="EW38" s="873">
        <v>0</v>
      </c>
      <c r="EX38" s="873">
        <v>0</v>
      </c>
      <c r="EY38" s="873">
        <v>5889895</v>
      </c>
      <c r="EZ38" s="873">
        <v>1472474</v>
      </c>
      <c r="FA38" s="873">
        <v>0</v>
      </c>
      <c r="FB38" s="873">
        <v>264086</v>
      </c>
      <c r="FC38" s="873">
        <v>66021</v>
      </c>
      <c r="FD38" s="873">
        <v>0</v>
      </c>
      <c r="FE38" s="873">
        <v>13440838</v>
      </c>
      <c r="FF38" s="873">
        <v>0</v>
      </c>
      <c r="FG38" s="873">
        <v>0</v>
      </c>
      <c r="FH38" s="873">
        <v>-7815028</v>
      </c>
      <c r="FI38" s="873">
        <v>1406453</v>
      </c>
      <c r="FJ38" s="873">
        <v>0</v>
      </c>
      <c r="FK38" s="873">
        <v>55679</v>
      </c>
      <c r="FL38" s="873">
        <v>13920</v>
      </c>
      <c r="FM38" s="873">
        <v>0</v>
      </c>
      <c r="FN38" s="873">
        <v>130946</v>
      </c>
      <c r="FO38" s="873">
        <v>0</v>
      </c>
      <c r="FP38" s="873">
        <v>0</v>
      </c>
      <c r="FQ38" s="873">
        <v>-75267</v>
      </c>
      <c r="FR38" s="873">
        <v>13920</v>
      </c>
      <c r="FS38" s="873">
        <v>0</v>
      </c>
      <c r="FT38" s="873">
        <v>264634</v>
      </c>
      <c r="FU38" s="873">
        <v>64610</v>
      </c>
      <c r="FV38" s="873">
        <v>0</v>
      </c>
      <c r="FW38" s="873">
        <v>479514</v>
      </c>
      <c r="FX38" s="873">
        <v>118327</v>
      </c>
      <c r="FY38" s="873">
        <v>0</v>
      </c>
      <c r="FZ38" s="873">
        <v>-214880</v>
      </c>
      <c r="GA38" s="873">
        <v>-53717</v>
      </c>
      <c r="GB38" s="873">
        <v>0</v>
      </c>
      <c r="GC38" s="873">
        <v>0</v>
      </c>
      <c r="GD38" s="873">
        <v>0</v>
      </c>
      <c r="GE38" s="873">
        <v>0</v>
      </c>
      <c r="GF38" s="873">
        <v>0</v>
      </c>
      <c r="GG38" s="873">
        <v>0</v>
      </c>
      <c r="GH38" s="873">
        <v>0</v>
      </c>
      <c r="GI38" s="873">
        <v>0</v>
      </c>
      <c r="GJ38" s="873">
        <v>0</v>
      </c>
      <c r="GK38" s="873">
        <v>0</v>
      </c>
      <c r="GL38" s="873">
        <v>7609545</v>
      </c>
      <c r="GM38" s="873">
        <v>1900838</v>
      </c>
      <c r="GN38" s="873">
        <v>0</v>
      </c>
      <c r="GO38" s="873">
        <v>-8021618</v>
      </c>
      <c r="GP38" s="873">
        <v>1387545</v>
      </c>
      <c r="GQ38" s="873">
        <v>0</v>
      </c>
      <c r="GR38" s="873" t="s">
        <v>724</v>
      </c>
      <c r="GS38" s="873" t="s">
        <v>687</v>
      </c>
      <c r="GT38" s="873" t="s">
        <v>1907</v>
      </c>
      <c r="GU38" s="873" t="s">
        <v>2734</v>
      </c>
      <c r="GV38" s="873" t="s">
        <v>2775</v>
      </c>
    </row>
    <row r="39" spans="1:204" x14ac:dyDescent="0.2">
      <c r="A39" s="873" t="s">
        <v>3070</v>
      </c>
      <c r="B39" s="873" t="s">
        <v>144</v>
      </c>
      <c r="C39" s="873" t="s">
        <v>143</v>
      </c>
      <c r="D39" s="873">
        <v>200892</v>
      </c>
      <c r="E39" s="873">
        <v>0</v>
      </c>
      <c r="F39" s="873">
        <v>200892</v>
      </c>
      <c r="G39" s="873">
        <v>643455</v>
      </c>
      <c r="H39" s="873">
        <v>0</v>
      </c>
      <c r="I39" s="873">
        <v>643455</v>
      </c>
      <c r="J39" s="873">
        <v>-442563</v>
      </c>
      <c r="K39" s="873">
        <v>0</v>
      </c>
      <c r="L39" s="873">
        <v>-442563</v>
      </c>
      <c r="M39" s="898">
        <v>0.33</v>
      </c>
      <c r="N39" s="898">
        <v>0.3</v>
      </c>
      <c r="O39" s="898">
        <v>0.37</v>
      </c>
      <c r="P39" s="898">
        <v>0</v>
      </c>
      <c r="Q39" s="873">
        <v>323059</v>
      </c>
      <c r="R39" s="873">
        <v>323059</v>
      </c>
      <c r="S39" s="873">
        <v>0</v>
      </c>
      <c r="T39" s="873">
        <v>0</v>
      </c>
      <c r="U39" s="873">
        <v>0</v>
      </c>
      <c r="V39" s="873">
        <v>0</v>
      </c>
      <c r="W39" s="873">
        <v>0</v>
      </c>
      <c r="X39" s="873">
        <v>0</v>
      </c>
      <c r="Y39" s="873">
        <v>0</v>
      </c>
      <c r="Z39" s="873">
        <v>0</v>
      </c>
      <c r="AA39" s="873">
        <v>0</v>
      </c>
      <c r="AB39" s="873">
        <v>0</v>
      </c>
      <c r="AC39" s="873">
        <v>0</v>
      </c>
      <c r="AD39" s="873">
        <v>0</v>
      </c>
      <c r="AE39" s="873">
        <v>0</v>
      </c>
      <c r="AF39" s="873">
        <v>0</v>
      </c>
      <c r="AG39" s="873">
        <v>0</v>
      </c>
      <c r="AH39" s="873">
        <v>0</v>
      </c>
      <c r="AI39" s="873">
        <v>0</v>
      </c>
      <c r="AJ39" s="873">
        <v>0</v>
      </c>
      <c r="AK39" s="873">
        <v>0</v>
      </c>
      <c r="AL39" s="873">
        <v>0</v>
      </c>
      <c r="AM39" s="873">
        <v>0</v>
      </c>
      <c r="AN39" s="873">
        <v>0</v>
      </c>
      <c r="AO39" s="873">
        <v>0</v>
      </c>
      <c r="AP39" s="873">
        <v>0</v>
      </c>
      <c r="AQ39" s="873">
        <v>0</v>
      </c>
      <c r="AR39" s="873">
        <v>0</v>
      </c>
      <c r="AS39" s="873">
        <v>0</v>
      </c>
      <c r="AT39" s="873">
        <v>0</v>
      </c>
      <c r="AU39" s="873">
        <v>0</v>
      </c>
      <c r="AV39" s="873">
        <v>0</v>
      </c>
      <c r="AW39" s="873">
        <v>0</v>
      </c>
      <c r="AX39" s="873">
        <v>0</v>
      </c>
      <c r="AY39" s="873">
        <v>0</v>
      </c>
      <c r="AZ39" s="873">
        <v>0</v>
      </c>
      <c r="BA39" s="873">
        <v>0</v>
      </c>
      <c r="BB39" s="873">
        <v>0</v>
      </c>
      <c r="BC39" s="873">
        <v>0</v>
      </c>
      <c r="BD39" s="873">
        <v>0</v>
      </c>
      <c r="BE39" s="873">
        <v>0</v>
      </c>
      <c r="BF39" s="873">
        <v>0</v>
      </c>
      <c r="BG39" s="873">
        <v>0</v>
      </c>
      <c r="BH39" s="873">
        <v>0</v>
      </c>
      <c r="BI39" s="873">
        <v>0</v>
      </c>
      <c r="BJ39" s="873">
        <v>2019314</v>
      </c>
      <c r="BK39" s="873">
        <v>2490487</v>
      </c>
      <c r="BL39" s="873">
        <v>0</v>
      </c>
      <c r="BM39" s="873">
        <v>98339</v>
      </c>
      <c r="BN39" s="873">
        <v>121285</v>
      </c>
      <c r="BO39" s="873">
        <v>0</v>
      </c>
      <c r="BP39" s="873">
        <v>1884885</v>
      </c>
      <c r="BQ39" s="873">
        <v>2324691</v>
      </c>
      <c r="BR39" s="873">
        <v>0</v>
      </c>
      <c r="BS39" s="873">
        <v>232768</v>
      </c>
      <c r="BT39" s="873">
        <v>287081</v>
      </c>
      <c r="BU39" s="873">
        <v>0</v>
      </c>
      <c r="BV39" s="873">
        <v>0</v>
      </c>
      <c r="BW39" s="873">
        <v>0</v>
      </c>
      <c r="BX39" s="873">
        <v>0</v>
      </c>
      <c r="BY39" s="873">
        <v>0</v>
      </c>
      <c r="BZ39" s="873">
        <v>0</v>
      </c>
      <c r="CA39" s="873">
        <v>0</v>
      </c>
      <c r="CB39" s="873">
        <v>0</v>
      </c>
      <c r="CC39" s="873">
        <v>0</v>
      </c>
      <c r="CD39" s="873">
        <v>0</v>
      </c>
      <c r="CE39" s="873">
        <v>0</v>
      </c>
      <c r="CF39" s="873">
        <v>0</v>
      </c>
      <c r="CG39" s="873">
        <v>0</v>
      </c>
      <c r="CH39" s="873">
        <v>-23</v>
      </c>
      <c r="CI39" s="873">
        <v>-28</v>
      </c>
      <c r="CJ39" s="873">
        <v>0</v>
      </c>
      <c r="CK39" s="873">
        <v>815.00681359999999</v>
      </c>
      <c r="CL39" s="873">
        <v>1005.17507</v>
      </c>
      <c r="CM39" s="873">
        <v>0</v>
      </c>
      <c r="CN39" s="873">
        <v>0</v>
      </c>
      <c r="CO39" s="873">
        <v>0</v>
      </c>
      <c r="CP39" s="873">
        <v>0</v>
      </c>
      <c r="CQ39" s="873">
        <v>0</v>
      </c>
      <c r="CR39" s="873">
        <v>0</v>
      </c>
      <c r="CS39" s="873">
        <v>0</v>
      </c>
      <c r="CT39" s="873">
        <v>0</v>
      </c>
      <c r="CU39" s="873">
        <v>0</v>
      </c>
      <c r="CV39" s="873">
        <v>0</v>
      </c>
      <c r="CW39" s="873">
        <v>-4</v>
      </c>
      <c r="CX39" s="873">
        <v>-5</v>
      </c>
      <c r="CY39" s="873">
        <v>0</v>
      </c>
      <c r="CZ39" s="873">
        <v>0</v>
      </c>
      <c r="DA39" s="873">
        <v>0</v>
      </c>
      <c r="DB39" s="873">
        <v>0</v>
      </c>
      <c r="DC39" s="873">
        <v>0</v>
      </c>
      <c r="DD39" s="873">
        <v>0</v>
      </c>
      <c r="DE39" s="873">
        <v>0</v>
      </c>
      <c r="DF39" s="873">
        <v>0</v>
      </c>
      <c r="DG39" s="873">
        <v>0</v>
      </c>
      <c r="DH39" s="873">
        <v>0</v>
      </c>
      <c r="DI39" s="873">
        <v>0</v>
      </c>
      <c r="DJ39" s="873">
        <v>0</v>
      </c>
      <c r="DK39" s="873">
        <v>0</v>
      </c>
      <c r="DL39" s="873">
        <v>0</v>
      </c>
      <c r="DM39" s="873">
        <v>0</v>
      </c>
      <c r="DN39" s="873">
        <v>0</v>
      </c>
      <c r="DO39" s="873">
        <v>0</v>
      </c>
      <c r="DP39" s="873">
        <v>0</v>
      </c>
      <c r="DQ39" s="873">
        <v>0</v>
      </c>
      <c r="DR39" s="873">
        <v>22230</v>
      </c>
      <c r="DS39" s="873">
        <v>27416</v>
      </c>
      <c r="DT39" s="873">
        <v>0</v>
      </c>
      <c r="DU39" s="873">
        <v>21851</v>
      </c>
      <c r="DV39" s="873">
        <v>26950</v>
      </c>
      <c r="DW39" s="873">
        <v>0</v>
      </c>
      <c r="DX39" s="873">
        <v>379</v>
      </c>
      <c r="DY39" s="873">
        <v>466</v>
      </c>
      <c r="DZ39" s="873">
        <v>0</v>
      </c>
      <c r="EA39" s="873">
        <v>0</v>
      </c>
      <c r="EB39" s="873">
        <v>0</v>
      </c>
      <c r="EC39" s="873">
        <v>0</v>
      </c>
      <c r="ED39" s="873">
        <v>9452</v>
      </c>
      <c r="EE39" s="873">
        <v>11657</v>
      </c>
      <c r="EF39" s="873">
        <v>0</v>
      </c>
      <c r="EG39" s="873">
        <v>12481</v>
      </c>
      <c r="EH39" s="873">
        <v>15393</v>
      </c>
      <c r="EI39" s="873">
        <v>0</v>
      </c>
      <c r="EJ39" s="873">
        <v>-3029</v>
      </c>
      <c r="EK39" s="873">
        <v>-3736</v>
      </c>
      <c r="EL39" s="873">
        <v>0</v>
      </c>
      <c r="EM39" s="873">
        <v>0</v>
      </c>
      <c r="EN39" s="873">
        <v>0</v>
      </c>
      <c r="EO39" s="873">
        <v>0</v>
      </c>
      <c r="EP39" s="873">
        <v>0</v>
      </c>
      <c r="EQ39" s="873">
        <v>0</v>
      </c>
      <c r="ER39" s="873">
        <v>0</v>
      </c>
      <c r="ES39" s="873">
        <v>0</v>
      </c>
      <c r="ET39" s="873">
        <v>0</v>
      </c>
      <c r="EU39" s="873">
        <v>0</v>
      </c>
      <c r="EV39" s="873">
        <v>0</v>
      </c>
      <c r="EW39" s="873">
        <v>0</v>
      </c>
      <c r="EX39" s="873">
        <v>0</v>
      </c>
      <c r="EY39" s="873">
        <v>18067955</v>
      </c>
      <c r="EZ39" s="873">
        <v>22283812</v>
      </c>
      <c r="FA39" s="873">
        <v>0</v>
      </c>
      <c r="FB39" s="873">
        <v>1070291</v>
      </c>
      <c r="FC39" s="873">
        <v>1320027</v>
      </c>
      <c r="FD39" s="873">
        <v>0</v>
      </c>
      <c r="FE39" s="873">
        <v>53901568</v>
      </c>
      <c r="FF39" s="873">
        <v>0</v>
      </c>
      <c r="FG39" s="873">
        <v>0</v>
      </c>
      <c r="FH39" s="873">
        <v>-36903904</v>
      </c>
      <c r="FI39" s="873">
        <v>20963785</v>
      </c>
      <c r="FJ39" s="873">
        <v>0</v>
      </c>
      <c r="FK39" s="873">
        <v>370942</v>
      </c>
      <c r="FL39" s="873">
        <v>457495</v>
      </c>
      <c r="FM39" s="873">
        <v>0</v>
      </c>
      <c r="FN39" s="873">
        <v>1128969</v>
      </c>
      <c r="FO39" s="873">
        <v>0</v>
      </c>
      <c r="FP39" s="873">
        <v>0</v>
      </c>
      <c r="FQ39" s="873">
        <v>-758027</v>
      </c>
      <c r="FR39" s="873">
        <v>457495</v>
      </c>
      <c r="FS39" s="873">
        <v>0</v>
      </c>
      <c r="FT39" s="873">
        <v>440763</v>
      </c>
      <c r="FU39" s="873">
        <v>543608</v>
      </c>
      <c r="FV39" s="873">
        <v>0</v>
      </c>
      <c r="FW39" s="873">
        <v>1130480</v>
      </c>
      <c r="FX39" s="873">
        <v>1394259</v>
      </c>
      <c r="FY39" s="873">
        <v>0</v>
      </c>
      <c r="FZ39" s="873">
        <v>-689717</v>
      </c>
      <c r="GA39" s="873">
        <v>-850651</v>
      </c>
      <c r="GB39" s="873">
        <v>0</v>
      </c>
      <c r="GC39" s="873">
        <v>0</v>
      </c>
      <c r="GD39" s="873">
        <v>0</v>
      </c>
      <c r="GE39" s="873">
        <v>0</v>
      </c>
      <c r="GF39" s="873">
        <v>0</v>
      </c>
      <c r="GG39" s="873">
        <v>0</v>
      </c>
      <c r="GH39" s="873">
        <v>0</v>
      </c>
      <c r="GI39" s="873">
        <v>0</v>
      </c>
      <c r="GJ39" s="873">
        <v>0</v>
      </c>
      <c r="GK39" s="873">
        <v>0</v>
      </c>
      <c r="GL39" s="873">
        <v>21029783</v>
      </c>
      <c r="GM39" s="873">
        <v>25936732</v>
      </c>
      <c r="GN39" s="873">
        <v>0</v>
      </c>
      <c r="GO39" s="873">
        <v>-38120742</v>
      </c>
      <c r="GP39" s="873">
        <v>20855412</v>
      </c>
      <c r="GQ39" s="873">
        <v>0</v>
      </c>
      <c r="GR39" s="873" t="s">
        <v>697</v>
      </c>
      <c r="GS39" s="873" t="s">
        <v>680</v>
      </c>
      <c r="GT39" s="873" t="s">
        <v>1908</v>
      </c>
      <c r="GU39" s="873" t="s">
        <v>2732</v>
      </c>
      <c r="GV39" s="873" t="s">
        <v>2776</v>
      </c>
    </row>
    <row r="40" spans="1:204" x14ac:dyDescent="0.2">
      <c r="A40" s="873" t="s">
        <v>3070</v>
      </c>
      <c r="B40" s="873" t="s">
        <v>146</v>
      </c>
      <c r="C40" s="873" t="s">
        <v>145</v>
      </c>
      <c r="D40" s="873">
        <v>-195020</v>
      </c>
      <c r="E40" s="873">
        <v>0</v>
      </c>
      <c r="F40" s="873">
        <v>-195020</v>
      </c>
      <c r="G40" s="873">
        <v>-77280</v>
      </c>
      <c r="H40" s="873">
        <v>0</v>
      </c>
      <c r="I40" s="873">
        <v>-77280</v>
      </c>
      <c r="J40" s="873">
        <v>-117740</v>
      </c>
      <c r="K40" s="873">
        <v>0</v>
      </c>
      <c r="L40" s="873">
        <v>-117740</v>
      </c>
      <c r="M40" s="898">
        <v>0.5</v>
      </c>
      <c r="N40" s="898">
        <v>0.4</v>
      </c>
      <c r="O40" s="898">
        <v>0.09</v>
      </c>
      <c r="P40" s="898">
        <v>0.01</v>
      </c>
      <c r="Q40" s="873">
        <v>127163</v>
      </c>
      <c r="R40" s="873">
        <v>127163</v>
      </c>
      <c r="S40" s="873">
        <v>0</v>
      </c>
      <c r="T40" s="873">
        <v>0</v>
      </c>
      <c r="U40" s="873">
        <v>0</v>
      </c>
      <c r="V40" s="873">
        <v>0</v>
      </c>
      <c r="W40" s="873">
        <v>0</v>
      </c>
      <c r="X40" s="873">
        <v>0</v>
      </c>
      <c r="Y40" s="873">
        <v>0</v>
      </c>
      <c r="Z40" s="873">
        <v>0</v>
      </c>
      <c r="AA40" s="873">
        <v>0</v>
      </c>
      <c r="AB40" s="873">
        <v>0</v>
      </c>
      <c r="AC40" s="873">
        <v>0</v>
      </c>
      <c r="AD40" s="873">
        <v>0</v>
      </c>
      <c r="AE40" s="873">
        <v>0</v>
      </c>
      <c r="AF40" s="873">
        <v>0</v>
      </c>
      <c r="AG40" s="873">
        <v>0</v>
      </c>
      <c r="AH40" s="873">
        <v>0</v>
      </c>
      <c r="AI40" s="873">
        <v>0</v>
      </c>
      <c r="AJ40" s="873">
        <v>0</v>
      </c>
      <c r="AK40" s="873">
        <v>0</v>
      </c>
      <c r="AL40" s="873">
        <v>0</v>
      </c>
      <c r="AM40" s="873">
        <v>0</v>
      </c>
      <c r="AN40" s="873">
        <v>0</v>
      </c>
      <c r="AO40" s="873">
        <v>0</v>
      </c>
      <c r="AP40" s="873">
        <v>0</v>
      </c>
      <c r="AQ40" s="873">
        <v>0</v>
      </c>
      <c r="AR40" s="873">
        <v>0</v>
      </c>
      <c r="AS40" s="873">
        <v>0</v>
      </c>
      <c r="AT40" s="873">
        <v>0</v>
      </c>
      <c r="AU40" s="873">
        <v>0</v>
      </c>
      <c r="AV40" s="873">
        <v>0</v>
      </c>
      <c r="AW40" s="873">
        <v>0</v>
      </c>
      <c r="AX40" s="873">
        <v>0</v>
      </c>
      <c r="AY40" s="873">
        <v>0</v>
      </c>
      <c r="AZ40" s="873">
        <v>0</v>
      </c>
      <c r="BA40" s="873">
        <v>0</v>
      </c>
      <c r="BB40" s="873">
        <v>0</v>
      </c>
      <c r="BC40" s="873">
        <v>0</v>
      </c>
      <c r="BD40" s="873">
        <v>0</v>
      </c>
      <c r="BE40" s="873">
        <v>0</v>
      </c>
      <c r="BF40" s="873">
        <v>0</v>
      </c>
      <c r="BG40" s="873">
        <v>0</v>
      </c>
      <c r="BH40" s="873">
        <v>0</v>
      </c>
      <c r="BI40" s="873">
        <v>0</v>
      </c>
      <c r="BJ40" s="873">
        <v>1387215</v>
      </c>
      <c r="BK40" s="873">
        <v>312123</v>
      </c>
      <c r="BL40" s="873">
        <v>34680</v>
      </c>
      <c r="BM40" s="873">
        <v>0</v>
      </c>
      <c r="BN40" s="873">
        <v>0</v>
      </c>
      <c r="BO40" s="873">
        <v>0</v>
      </c>
      <c r="BP40" s="873">
        <v>1238805</v>
      </c>
      <c r="BQ40" s="873">
        <v>278731</v>
      </c>
      <c r="BR40" s="873">
        <v>30970</v>
      </c>
      <c r="BS40" s="873">
        <v>148410</v>
      </c>
      <c r="BT40" s="873">
        <v>33392</v>
      </c>
      <c r="BU40" s="873">
        <v>3710</v>
      </c>
      <c r="BV40" s="873">
        <v>9237</v>
      </c>
      <c r="BW40" s="873">
        <v>2078</v>
      </c>
      <c r="BX40" s="873">
        <v>231</v>
      </c>
      <c r="BY40" s="873">
        <v>0</v>
      </c>
      <c r="BZ40" s="873">
        <v>0</v>
      </c>
      <c r="CA40" s="873">
        <v>0</v>
      </c>
      <c r="CB40" s="873">
        <v>9237</v>
      </c>
      <c r="CC40" s="873">
        <v>2078</v>
      </c>
      <c r="CD40" s="873">
        <v>231</v>
      </c>
      <c r="CE40" s="873">
        <v>0</v>
      </c>
      <c r="CF40" s="873">
        <v>0</v>
      </c>
      <c r="CG40" s="873">
        <v>0</v>
      </c>
      <c r="CH40" s="873">
        <v>0</v>
      </c>
      <c r="CI40" s="873">
        <v>0</v>
      </c>
      <c r="CJ40" s="873">
        <v>0</v>
      </c>
      <c r="CK40" s="873">
        <v>-639.02525049999997</v>
      </c>
      <c r="CL40" s="873">
        <v>-143.78068139999999</v>
      </c>
      <c r="CM40" s="873">
        <v>-15.97563126</v>
      </c>
      <c r="CN40" s="873">
        <v>0</v>
      </c>
      <c r="CO40" s="873">
        <v>0</v>
      </c>
      <c r="CP40" s="873">
        <v>0</v>
      </c>
      <c r="CQ40" s="873">
        <v>0</v>
      </c>
      <c r="CR40" s="873">
        <v>0</v>
      </c>
      <c r="CS40" s="873">
        <v>0</v>
      </c>
      <c r="CT40" s="873">
        <v>0</v>
      </c>
      <c r="CU40" s="873">
        <v>0</v>
      </c>
      <c r="CV40" s="873">
        <v>0</v>
      </c>
      <c r="CW40" s="873">
        <v>-2498</v>
      </c>
      <c r="CX40" s="873">
        <v>-562</v>
      </c>
      <c r="CY40" s="873">
        <v>-62</v>
      </c>
      <c r="CZ40" s="873">
        <v>167</v>
      </c>
      <c r="DA40" s="873">
        <v>38</v>
      </c>
      <c r="DB40" s="873">
        <v>4</v>
      </c>
      <c r="DC40" s="873">
        <v>660</v>
      </c>
      <c r="DD40" s="873">
        <v>149</v>
      </c>
      <c r="DE40" s="873">
        <v>17</v>
      </c>
      <c r="DF40" s="873">
        <v>-493</v>
      </c>
      <c r="DG40" s="873">
        <v>-111</v>
      </c>
      <c r="DH40" s="873">
        <v>-13</v>
      </c>
      <c r="DI40" s="873">
        <v>0</v>
      </c>
      <c r="DJ40" s="873">
        <v>0</v>
      </c>
      <c r="DK40" s="873">
        <v>0</v>
      </c>
      <c r="DL40" s="873">
        <v>0</v>
      </c>
      <c r="DM40" s="873">
        <v>0</v>
      </c>
      <c r="DN40" s="873">
        <v>0</v>
      </c>
      <c r="DO40" s="873">
        <v>0</v>
      </c>
      <c r="DP40" s="873">
        <v>0</v>
      </c>
      <c r="DQ40" s="873">
        <v>0</v>
      </c>
      <c r="DR40" s="873">
        <v>8426</v>
      </c>
      <c r="DS40" s="873">
        <v>1896</v>
      </c>
      <c r="DT40" s="873">
        <v>211</v>
      </c>
      <c r="DU40" s="873">
        <v>9127</v>
      </c>
      <c r="DV40" s="873">
        <v>2054</v>
      </c>
      <c r="DW40" s="873">
        <v>228</v>
      </c>
      <c r="DX40" s="873">
        <v>-701</v>
      </c>
      <c r="DY40" s="873">
        <v>-158</v>
      </c>
      <c r="DZ40" s="873">
        <v>-17</v>
      </c>
      <c r="EA40" s="873">
        <v>0</v>
      </c>
      <c r="EB40" s="873">
        <v>0</v>
      </c>
      <c r="EC40" s="873">
        <v>0</v>
      </c>
      <c r="ED40" s="873">
        <v>-1717</v>
      </c>
      <c r="EE40" s="873">
        <v>-386</v>
      </c>
      <c r="EF40" s="873">
        <v>-43</v>
      </c>
      <c r="EG40" s="873">
        <v>1599</v>
      </c>
      <c r="EH40" s="873">
        <v>360</v>
      </c>
      <c r="EI40" s="873">
        <v>40</v>
      </c>
      <c r="EJ40" s="873">
        <v>-3316</v>
      </c>
      <c r="EK40" s="873">
        <v>-746</v>
      </c>
      <c r="EL40" s="873">
        <v>-83</v>
      </c>
      <c r="EM40" s="873">
        <v>-423</v>
      </c>
      <c r="EN40" s="873">
        <v>-95</v>
      </c>
      <c r="EO40" s="873">
        <v>-11</v>
      </c>
      <c r="EP40" s="873">
        <v>0</v>
      </c>
      <c r="EQ40" s="873">
        <v>0</v>
      </c>
      <c r="ER40" s="873">
        <v>0</v>
      </c>
      <c r="ES40" s="873">
        <v>0</v>
      </c>
      <c r="ET40" s="873">
        <v>0</v>
      </c>
      <c r="EU40" s="873">
        <v>0</v>
      </c>
      <c r="EV40" s="873">
        <v>0</v>
      </c>
      <c r="EW40" s="873">
        <v>0</v>
      </c>
      <c r="EX40" s="873">
        <v>0</v>
      </c>
      <c r="EY40" s="873">
        <v>4619346</v>
      </c>
      <c r="EZ40" s="873">
        <v>1039353</v>
      </c>
      <c r="FA40" s="873">
        <v>115484</v>
      </c>
      <c r="FB40" s="873">
        <v>310702</v>
      </c>
      <c r="FC40" s="873">
        <v>69908</v>
      </c>
      <c r="FD40" s="873">
        <v>7768</v>
      </c>
      <c r="FE40" s="873">
        <v>10297181</v>
      </c>
      <c r="FF40" s="873">
        <v>0</v>
      </c>
      <c r="FG40" s="873">
        <v>0</v>
      </c>
      <c r="FH40" s="873">
        <v>-5988537</v>
      </c>
      <c r="FI40" s="873">
        <v>969445</v>
      </c>
      <c r="FJ40" s="873">
        <v>107716</v>
      </c>
      <c r="FK40" s="873">
        <v>93600</v>
      </c>
      <c r="FL40" s="873">
        <v>21060</v>
      </c>
      <c r="FM40" s="873">
        <v>2340</v>
      </c>
      <c r="FN40" s="873">
        <v>234092</v>
      </c>
      <c r="FO40" s="873">
        <v>0</v>
      </c>
      <c r="FP40" s="873">
        <v>0</v>
      </c>
      <c r="FQ40" s="873">
        <v>-140492</v>
      </c>
      <c r="FR40" s="873">
        <v>21060</v>
      </c>
      <c r="FS40" s="873">
        <v>2340</v>
      </c>
      <c r="FT40" s="873">
        <v>200561</v>
      </c>
      <c r="FU40" s="873">
        <v>45126</v>
      </c>
      <c r="FV40" s="873">
        <v>5014</v>
      </c>
      <c r="FW40" s="873">
        <v>401583</v>
      </c>
      <c r="FX40" s="873">
        <v>90356</v>
      </c>
      <c r="FY40" s="873">
        <v>10040</v>
      </c>
      <c r="FZ40" s="873">
        <v>-201022</v>
      </c>
      <c r="GA40" s="873">
        <v>-45230</v>
      </c>
      <c r="GB40" s="873">
        <v>-5026</v>
      </c>
      <c r="GC40" s="873">
        <v>0</v>
      </c>
      <c r="GD40" s="873">
        <v>0</v>
      </c>
      <c r="GE40" s="873">
        <v>0</v>
      </c>
      <c r="GF40" s="873">
        <v>0</v>
      </c>
      <c r="GG40" s="873">
        <v>0</v>
      </c>
      <c r="GH40" s="873">
        <v>0</v>
      </c>
      <c r="GI40" s="873">
        <v>0</v>
      </c>
      <c r="GJ40" s="873">
        <v>0</v>
      </c>
      <c r="GK40" s="873">
        <v>0</v>
      </c>
      <c r="GL40" s="873">
        <v>6313275</v>
      </c>
      <c r="GM40" s="873">
        <v>1420487</v>
      </c>
      <c r="GN40" s="873">
        <v>157832</v>
      </c>
      <c r="GO40" s="873">
        <v>-6180474</v>
      </c>
      <c r="GP40" s="873">
        <v>978929</v>
      </c>
      <c r="GQ40" s="873">
        <v>108769</v>
      </c>
      <c r="GR40" s="873" t="s">
        <v>683</v>
      </c>
      <c r="GS40" s="873" t="s">
        <v>682</v>
      </c>
      <c r="GT40" s="873" t="s">
        <v>1907</v>
      </c>
      <c r="GU40" s="873" t="s">
        <v>2737</v>
      </c>
      <c r="GV40" s="873" t="s">
        <v>2777</v>
      </c>
    </row>
    <row r="41" spans="1:204" x14ac:dyDescent="0.2">
      <c r="A41" s="873" t="s">
        <v>3069</v>
      </c>
      <c r="B41" s="873" t="s">
        <v>148</v>
      </c>
      <c r="C41" s="873" t="s">
        <v>147</v>
      </c>
      <c r="D41" s="873">
        <v>-105586</v>
      </c>
      <c r="E41" s="873">
        <v>0</v>
      </c>
      <c r="F41" s="873">
        <v>-105586</v>
      </c>
      <c r="G41" s="873">
        <v>-738983</v>
      </c>
      <c r="H41" s="873">
        <v>0</v>
      </c>
      <c r="I41" s="873">
        <v>-738983</v>
      </c>
      <c r="J41" s="873">
        <v>633397</v>
      </c>
      <c r="K41" s="873">
        <v>0</v>
      </c>
      <c r="L41" s="873">
        <v>633397</v>
      </c>
      <c r="M41" s="898">
        <v>0.5</v>
      </c>
      <c r="N41" s="898">
        <v>0.4</v>
      </c>
      <c r="O41" s="898">
        <v>0.1</v>
      </c>
      <c r="P41" s="898">
        <v>0</v>
      </c>
      <c r="Q41" s="873">
        <v>109083</v>
      </c>
      <c r="R41" s="873">
        <v>109083</v>
      </c>
      <c r="S41" s="873">
        <v>0</v>
      </c>
      <c r="T41" s="873">
        <v>0</v>
      </c>
      <c r="U41" s="873">
        <v>0</v>
      </c>
      <c r="V41" s="873">
        <v>0</v>
      </c>
      <c r="W41" s="873">
        <v>0</v>
      </c>
      <c r="X41" s="873">
        <v>0</v>
      </c>
      <c r="Y41" s="873">
        <v>0</v>
      </c>
      <c r="Z41" s="873">
        <v>0</v>
      </c>
      <c r="AA41" s="873">
        <v>0</v>
      </c>
      <c r="AB41" s="873">
        <v>0</v>
      </c>
      <c r="AC41" s="873">
        <v>0</v>
      </c>
      <c r="AD41" s="873">
        <v>0</v>
      </c>
      <c r="AE41" s="873">
        <v>0</v>
      </c>
      <c r="AF41" s="873">
        <v>0</v>
      </c>
      <c r="AG41" s="873">
        <v>0</v>
      </c>
      <c r="AH41" s="873">
        <v>0</v>
      </c>
      <c r="AI41" s="873">
        <v>0</v>
      </c>
      <c r="AJ41" s="873">
        <v>0</v>
      </c>
      <c r="AK41" s="873">
        <v>0</v>
      </c>
      <c r="AL41" s="873">
        <v>0</v>
      </c>
      <c r="AM41" s="873">
        <v>0</v>
      </c>
      <c r="AN41" s="873">
        <v>0</v>
      </c>
      <c r="AO41" s="873">
        <v>0</v>
      </c>
      <c r="AP41" s="873">
        <v>0</v>
      </c>
      <c r="AQ41" s="873">
        <v>0</v>
      </c>
      <c r="AR41" s="873">
        <v>0</v>
      </c>
      <c r="AS41" s="873">
        <v>0</v>
      </c>
      <c r="AT41" s="873">
        <v>0</v>
      </c>
      <c r="AU41" s="873">
        <v>0</v>
      </c>
      <c r="AV41" s="873">
        <v>0</v>
      </c>
      <c r="AW41" s="873">
        <v>0</v>
      </c>
      <c r="AX41" s="873">
        <v>0</v>
      </c>
      <c r="AY41" s="873">
        <v>0</v>
      </c>
      <c r="AZ41" s="873">
        <v>0</v>
      </c>
      <c r="BA41" s="873">
        <v>0</v>
      </c>
      <c r="BB41" s="873">
        <v>0</v>
      </c>
      <c r="BC41" s="873">
        <v>0</v>
      </c>
      <c r="BD41" s="873">
        <v>0</v>
      </c>
      <c r="BE41" s="873">
        <v>0</v>
      </c>
      <c r="BF41" s="873">
        <v>0</v>
      </c>
      <c r="BG41" s="873">
        <v>0</v>
      </c>
      <c r="BH41" s="873">
        <v>0</v>
      </c>
      <c r="BI41" s="873">
        <v>0</v>
      </c>
      <c r="BJ41" s="873">
        <v>980852</v>
      </c>
      <c r="BK41" s="873">
        <v>245213</v>
      </c>
      <c r="BL41" s="873">
        <v>0</v>
      </c>
      <c r="BM41" s="873">
        <v>65686</v>
      </c>
      <c r="BN41" s="873">
        <v>16422</v>
      </c>
      <c r="BO41" s="873">
        <v>0</v>
      </c>
      <c r="BP41" s="873">
        <v>1032424</v>
      </c>
      <c r="BQ41" s="873">
        <v>258106</v>
      </c>
      <c r="BR41" s="873">
        <v>0</v>
      </c>
      <c r="BS41" s="873">
        <v>14114</v>
      </c>
      <c r="BT41" s="873">
        <v>3529</v>
      </c>
      <c r="BU41" s="873">
        <v>0</v>
      </c>
      <c r="BV41" s="873">
        <v>0</v>
      </c>
      <c r="BW41" s="873">
        <v>0</v>
      </c>
      <c r="BX41" s="873">
        <v>0</v>
      </c>
      <c r="BY41" s="873">
        <v>0</v>
      </c>
      <c r="BZ41" s="873">
        <v>0</v>
      </c>
      <c r="CA41" s="873">
        <v>0</v>
      </c>
      <c r="CB41" s="873">
        <v>0</v>
      </c>
      <c r="CC41" s="873">
        <v>0</v>
      </c>
      <c r="CD41" s="873">
        <v>0</v>
      </c>
      <c r="CE41" s="873">
        <v>0</v>
      </c>
      <c r="CF41" s="873">
        <v>0</v>
      </c>
      <c r="CG41" s="873">
        <v>0</v>
      </c>
      <c r="CH41" s="873">
        <v>0</v>
      </c>
      <c r="CI41" s="873">
        <v>0</v>
      </c>
      <c r="CJ41" s="873">
        <v>0</v>
      </c>
      <c r="CK41" s="873">
        <v>0</v>
      </c>
      <c r="CL41" s="873">
        <v>0</v>
      </c>
      <c r="CM41" s="873">
        <v>0</v>
      </c>
      <c r="CN41" s="873">
        <v>0</v>
      </c>
      <c r="CO41" s="873">
        <v>0</v>
      </c>
      <c r="CP41" s="873">
        <v>0</v>
      </c>
      <c r="CQ41" s="873">
        <v>0</v>
      </c>
      <c r="CR41" s="873">
        <v>0</v>
      </c>
      <c r="CS41" s="873">
        <v>0</v>
      </c>
      <c r="CT41" s="873">
        <v>0</v>
      </c>
      <c r="CU41" s="873">
        <v>0</v>
      </c>
      <c r="CV41" s="873">
        <v>0</v>
      </c>
      <c r="CW41" s="873">
        <v>0</v>
      </c>
      <c r="CX41" s="873">
        <v>0</v>
      </c>
      <c r="CY41" s="873">
        <v>0</v>
      </c>
      <c r="CZ41" s="873">
        <v>0</v>
      </c>
      <c r="DA41" s="873">
        <v>0</v>
      </c>
      <c r="DB41" s="873">
        <v>0</v>
      </c>
      <c r="DC41" s="873">
        <v>0</v>
      </c>
      <c r="DD41" s="873">
        <v>0</v>
      </c>
      <c r="DE41" s="873">
        <v>0</v>
      </c>
      <c r="DF41" s="873">
        <v>0</v>
      </c>
      <c r="DG41" s="873">
        <v>0</v>
      </c>
      <c r="DH41" s="873">
        <v>0</v>
      </c>
      <c r="DI41" s="873">
        <v>0</v>
      </c>
      <c r="DJ41" s="873">
        <v>0</v>
      </c>
      <c r="DK41" s="873">
        <v>0</v>
      </c>
      <c r="DL41" s="873">
        <v>0</v>
      </c>
      <c r="DM41" s="873">
        <v>0</v>
      </c>
      <c r="DN41" s="873">
        <v>0</v>
      </c>
      <c r="DO41" s="873">
        <v>0</v>
      </c>
      <c r="DP41" s="873">
        <v>0</v>
      </c>
      <c r="DQ41" s="873">
        <v>0</v>
      </c>
      <c r="DR41" s="873">
        <v>7578</v>
      </c>
      <c r="DS41" s="873">
        <v>1895</v>
      </c>
      <c r="DT41" s="873">
        <v>0</v>
      </c>
      <c r="DU41" s="873">
        <v>7479</v>
      </c>
      <c r="DV41" s="873">
        <v>1870</v>
      </c>
      <c r="DW41" s="873">
        <v>0</v>
      </c>
      <c r="DX41" s="873">
        <v>99</v>
      </c>
      <c r="DY41" s="873">
        <v>25</v>
      </c>
      <c r="DZ41" s="873">
        <v>0</v>
      </c>
      <c r="EA41" s="873">
        <v>187</v>
      </c>
      <c r="EB41" s="873">
        <v>47</v>
      </c>
      <c r="EC41" s="873">
        <v>0</v>
      </c>
      <c r="ED41" s="873">
        <v>0</v>
      </c>
      <c r="EE41" s="873">
        <v>0</v>
      </c>
      <c r="EF41" s="873">
        <v>0</v>
      </c>
      <c r="EG41" s="873">
        <v>343</v>
      </c>
      <c r="EH41" s="873">
        <v>86</v>
      </c>
      <c r="EI41" s="873">
        <v>0</v>
      </c>
      <c r="EJ41" s="873">
        <v>-156</v>
      </c>
      <c r="EK41" s="873">
        <v>-39</v>
      </c>
      <c r="EL41" s="873">
        <v>0</v>
      </c>
      <c r="EM41" s="873">
        <v>0</v>
      </c>
      <c r="EN41" s="873">
        <v>0</v>
      </c>
      <c r="EO41" s="873">
        <v>0</v>
      </c>
      <c r="EP41" s="873">
        <v>0</v>
      </c>
      <c r="EQ41" s="873">
        <v>0</v>
      </c>
      <c r="ER41" s="873">
        <v>0</v>
      </c>
      <c r="ES41" s="873">
        <v>0</v>
      </c>
      <c r="ET41" s="873">
        <v>0</v>
      </c>
      <c r="EU41" s="873">
        <v>0</v>
      </c>
      <c r="EV41" s="873">
        <v>0</v>
      </c>
      <c r="EW41" s="873">
        <v>0</v>
      </c>
      <c r="EX41" s="873">
        <v>0</v>
      </c>
      <c r="EY41" s="873">
        <v>7273306</v>
      </c>
      <c r="EZ41" s="873">
        <v>1818327</v>
      </c>
      <c r="FA41" s="873">
        <v>0</v>
      </c>
      <c r="FB41" s="873">
        <v>506304</v>
      </c>
      <c r="FC41" s="873">
        <v>126576</v>
      </c>
      <c r="FD41" s="873">
        <v>0</v>
      </c>
      <c r="FE41" s="873">
        <v>14810636</v>
      </c>
      <c r="FF41" s="873">
        <v>0</v>
      </c>
      <c r="FG41" s="873">
        <v>0</v>
      </c>
      <c r="FH41" s="873">
        <v>-8043633</v>
      </c>
      <c r="FI41" s="873">
        <v>1691751</v>
      </c>
      <c r="FJ41" s="873">
        <v>0</v>
      </c>
      <c r="FK41" s="873">
        <v>60412</v>
      </c>
      <c r="FL41" s="873">
        <v>15103</v>
      </c>
      <c r="FM41" s="873">
        <v>0</v>
      </c>
      <c r="FN41" s="873">
        <v>154546</v>
      </c>
      <c r="FO41" s="873">
        <v>0</v>
      </c>
      <c r="FP41" s="873">
        <v>0</v>
      </c>
      <c r="FQ41" s="873">
        <v>-94133</v>
      </c>
      <c r="FR41" s="873">
        <v>15103</v>
      </c>
      <c r="FS41" s="873">
        <v>0</v>
      </c>
      <c r="FT41" s="873">
        <v>316670</v>
      </c>
      <c r="FU41" s="873">
        <v>79168</v>
      </c>
      <c r="FV41" s="873">
        <v>0</v>
      </c>
      <c r="FW41" s="873">
        <v>650700</v>
      </c>
      <c r="FX41" s="873">
        <v>162675</v>
      </c>
      <c r="FY41" s="873">
        <v>0</v>
      </c>
      <c r="FZ41" s="873">
        <v>-334030</v>
      </c>
      <c r="GA41" s="873">
        <v>-83507</v>
      </c>
      <c r="GB41" s="873">
        <v>0</v>
      </c>
      <c r="GC41" s="873">
        <v>0</v>
      </c>
      <c r="GD41" s="873">
        <v>0</v>
      </c>
      <c r="GE41" s="873">
        <v>0</v>
      </c>
      <c r="GF41" s="873">
        <v>0</v>
      </c>
      <c r="GG41" s="873">
        <v>0</v>
      </c>
      <c r="GH41" s="873">
        <v>0</v>
      </c>
      <c r="GI41" s="873">
        <v>0</v>
      </c>
      <c r="GJ41" s="873">
        <v>0</v>
      </c>
      <c r="GK41" s="873">
        <v>0</v>
      </c>
      <c r="GL41" s="873">
        <v>8704691</v>
      </c>
      <c r="GM41" s="873">
        <v>2176175</v>
      </c>
      <c r="GN41" s="873">
        <v>0</v>
      </c>
      <c r="GO41" s="873">
        <v>-8457739</v>
      </c>
      <c r="GP41" s="873">
        <v>1626862</v>
      </c>
      <c r="GQ41" s="873">
        <v>0</v>
      </c>
      <c r="GR41" s="873" t="s">
        <v>703</v>
      </c>
      <c r="GS41" s="873" t="s">
        <v>687</v>
      </c>
      <c r="GT41" s="873" t="s">
        <v>1907</v>
      </c>
      <c r="GU41" s="873" t="s">
        <v>2734</v>
      </c>
      <c r="GV41" s="873" t="s">
        <v>2778</v>
      </c>
    </row>
    <row r="42" spans="1:204" x14ac:dyDescent="0.2">
      <c r="A42" s="873" t="s">
        <v>3069</v>
      </c>
      <c r="B42" s="873" t="s">
        <v>150</v>
      </c>
      <c r="C42" s="873" t="s">
        <v>149</v>
      </c>
      <c r="D42" s="873">
        <v>-326636</v>
      </c>
      <c r="E42" s="873">
        <v>0</v>
      </c>
      <c r="F42" s="873">
        <v>-326636</v>
      </c>
      <c r="G42" s="873">
        <v>163030</v>
      </c>
      <c r="H42" s="873">
        <v>0</v>
      </c>
      <c r="I42" s="873">
        <v>163030</v>
      </c>
      <c r="J42" s="873">
        <v>-489666</v>
      </c>
      <c r="K42" s="873">
        <v>0</v>
      </c>
      <c r="L42" s="873">
        <v>-489666</v>
      </c>
      <c r="M42" s="898">
        <v>0.5</v>
      </c>
      <c r="N42" s="898">
        <v>0.4</v>
      </c>
      <c r="O42" s="898">
        <v>0.09</v>
      </c>
      <c r="P42" s="898">
        <v>0.01</v>
      </c>
      <c r="Q42" s="873">
        <v>101709</v>
      </c>
      <c r="R42" s="873">
        <v>101709</v>
      </c>
      <c r="S42" s="873">
        <v>0</v>
      </c>
      <c r="T42" s="873">
        <v>0</v>
      </c>
      <c r="U42" s="873">
        <v>0</v>
      </c>
      <c r="V42" s="873">
        <v>0</v>
      </c>
      <c r="W42" s="873">
        <v>0</v>
      </c>
      <c r="X42" s="873">
        <v>0</v>
      </c>
      <c r="Y42" s="873">
        <v>0</v>
      </c>
      <c r="Z42" s="873">
        <v>0</v>
      </c>
      <c r="AA42" s="873">
        <v>0</v>
      </c>
      <c r="AB42" s="873">
        <v>0</v>
      </c>
      <c r="AC42" s="873">
        <v>0</v>
      </c>
      <c r="AD42" s="873">
        <v>0</v>
      </c>
      <c r="AE42" s="873">
        <v>0</v>
      </c>
      <c r="AF42" s="873">
        <v>0</v>
      </c>
      <c r="AG42" s="873">
        <v>0</v>
      </c>
      <c r="AH42" s="873">
        <v>0</v>
      </c>
      <c r="AI42" s="873">
        <v>0</v>
      </c>
      <c r="AJ42" s="873">
        <v>0</v>
      </c>
      <c r="AK42" s="873">
        <v>0</v>
      </c>
      <c r="AL42" s="873">
        <v>114409</v>
      </c>
      <c r="AM42" s="873">
        <v>114409</v>
      </c>
      <c r="AN42" s="873">
        <v>0</v>
      </c>
      <c r="AO42" s="873">
        <v>0</v>
      </c>
      <c r="AP42" s="873">
        <v>110000</v>
      </c>
      <c r="AQ42" s="873">
        <v>110000</v>
      </c>
      <c r="AR42" s="873">
        <v>0</v>
      </c>
      <c r="AS42" s="873">
        <v>0</v>
      </c>
      <c r="AT42" s="873">
        <v>4409</v>
      </c>
      <c r="AU42" s="873">
        <v>4409</v>
      </c>
      <c r="AV42" s="873">
        <v>0</v>
      </c>
      <c r="AW42" s="873">
        <v>0</v>
      </c>
      <c r="AX42" s="873">
        <v>0</v>
      </c>
      <c r="AY42" s="873">
        <v>0</v>
      </c>
      <c r="AZ42" s="873">
        <v>0</v>
      </c>
      <c r="BA42" s="873">
        <v>0</v>
      </c>
      <c r="BB42" s="873">
        <v>0</v>
      </c>
      <c r="BC42" s="873">
        <v>0</v>
      </c>
      <c r="BD42" s="873">
        <v>0</v>
      </c>
      <c r="BE42" s="873">
        <v>0</v>
      </c>
      <c r="BF42" s="873">
        <v>0</v>
      </c>
      <c r="BG42" s="873">
        <v>0</v>
      </c>
      <c r="BH42" s="873">
        <v>0</v>
      </c>
      <c r="BI42" s="873">
        <v>0</v>
      </c>
      <c r="BJ42" s="873">
        <v>898914</v>
      </c>
      <c r="BK42" s="873">
        <v>202256</v>
      </c>
      <c r="BL42" s="873">
        <v>22473</v>
      </c>
      <c r="BM42" s="873">
        <v>48290</v>
      </c>
      <c r="BN42" s="873">
        <v>10865</v>
      </c>
      <c r="BO42" s="873">
        <v>1207</v>
      </c>
      <c r="BP42" s="873">
        <v>871904</v>
      </c>
      <c r="BQ42" s="873">
        <v>196178</v>
      </c>
      <c r="BR42" s="873">
        <v>21797</v>
      </c>
      <c r="BS42" s="873">
        <v>75300</v>
      </c>
      <c r="BT42" s="873">
        <v>16943</v>
      </c>
      <c r="BU42" s="873">
        <v>1883</v>
      </c>
      <c r="BV42" s="873">
        <v>0</v>
      </c>
      <c r="BW42" s="873">
        <v>0</v>
      </c>
      <c r="BX42" s="873">
        <v>0</v>
      </c>
      <c r="BY42" s="873">
        <v>0</v>
      </c>
      <c r="BZ42" s="873">
        <v>0</v>
      </c>
      <c r="CA42" s="873">
        <v>0</v>
      </c>
      <c r="CB42" s="873">
        <v>0</v>
      </c>
      <c r="CC42" s="873">
        <v>0</v>
      </c>
      <c r="CD42" s="873">
        <v>0</v>
      </c>
      <c r="CE42" s="873">
        <v>0</v>
      </c>
      <c r="CF42" s="873">
        <v>0</v>
      </c>
      <c r="CG42" s="873">
        <v>0</v>
      </c>
      <c r="CH42" s="873">
        <v>0</v>
      </c>
      <c r="CI42" s="873">
        <v>0</v>
      </c>
      <c r="CJ42" s="873">
        <v>0</v>
      </c>
      <c r="CK42" s="873">
        <v>944.39278560000002</v>
      </c>
      <c r="CL42" s="873">
        <v>212.4883768</v>
      </c>
      <c r="CM42" s="873">
        <v>23.609819640000001</v>
      </c>
      <c r="CN42" s="873">
        <v>0</v>
      </c>
      <c r="CO42" s="873">
        <v>0</v>
      </c>
      <c r="CP42" s="873">
        <v>0</v>
      </c>
      <c r="CQ42" s="873">
        <v>0</v>
      </c>
      <c r="CR42" s="873">
        <v>0</v>
      </c>
      <c r="CS42" s="873">
        <v>0</v>
      </c>
      <c r="CT42" s="873">
        <v>0</v>
      </c>
      <c r="CU42" s="873">
        <v>0</v>
      </c>
      <c r="CV42" s="873">
        <v>0</v>
      </c>
      <c r="CW42" s="873">
        <v>0</v>
      </c>
      <c r="CX42" s="873">
        <v>0</v>
      </c>
      <c r="CY42" s="873">
        <v>0</v>
      </c>
      <c r="CZ42" s="873">
        <v>713</v>
      </c>
      <c r="DA42" s="873">
        <v>161</v>
      </c>
      <c r="DB42" s="873">
        <v>18</v>
      </c>
      <c r="DC42" s="873">
        <v>1279</v>
      </c>
      <c r="DD42" s="873">
        <v>288</v>
      </c>
      <c r="DE42" s="873">
        <v>32</v>
      </c>
      <c r="DF42" s="873">
        <v>-566</v>
      </c>
      <c r="DG42" s="873">
        <v>-127</v>
      </c>
      <c r="DH42" s="873">
        <v>-14</v>
      </c>
      <c r="DI42" s="873">
        <v>0</v>
      </c>
      <c r="DJ42" s="873">
        <v>0</v>
      </c>
      <c r="DK42" s="873">
        <v>0</v>
      </c>
      <c r="DL42" s="873">
        <v>0</v>
      </c>
      <c r="DM42" s="873">
        <v>0</v>
      </c>
      <c r="DN42" s="873">
        <v>0</v>
      </c>
      <c r="DO42" s="873">
        <v>0</v>
      </c>
      <c r="DP42" s="873">
        <v>0</v>
      </c>
      <c r="DQ42" s="873">
        <v>0</v>
      </c>
      <c r="DR42" s="873">
        <v>3227</v>
      </c>
      <c r="DS42" s="873">
        <v>726</v>
      </c>
      <c r="DT42" s="873">
        <v>81</v>
      </c>
      <c r="DU42" s="873">
        <v>3355</v>
      </c>
      <c r="DV42" s="873">
        <v>755</v>
      </c>
      <c r="DW42" s="873">
        <v>84</v>
      </c>
      <c r="DX42" s="873">
        <v>-128</v>
      </c>
      <c r="DY42" s="873">
        <v>-29</v>
      </c>
      <c r="DZ42" s="873">
        <v>-3</v>
      </c>
      <c r="EA42" s="873">
        <v>772</v>
      </c>
      <c r="EB42" s="873">
        <v>174</v>
      </c>
      <c r="EC42" s="873">
        <v>19</v>
      </c>
      <c r="ED42" s="873">
        <v>-808</v>
      </c>
      <c r="EE42" s="873">
        <v>-182</v>
      </c>
      <c r="EF42" s="873">
        <v>-20</v>
      </c>
      <c r="EG42" s="873">
        <v>0</v>
      </c>
      <c r="EH42" s="873">
        <v>0</v>
      </c>
      <c r="EI42" s="873">
        <v>0</v>
      </c>
      <c r="EJ42" s="873">
        <v>-36</v>
      </c>
      <c r="EK42" s="873">
        <v>-8</v>
      </c>
      <c r="EL42" s="873">
        <v>-1</v>
      </c>
      <c r="EM42" s="873">
        <v>0</v>
      </c>
      <c r="EN42" s="873">
        <v>0</v>
      </c>
      <c r="EO42" s="873">
        <v>0</v>
      </c>
      <c r="EP42" s="873">
        <v>0</v>
      </c>
      <c r="EQ42" s="873">
        <v>0</v>
      </c>
      <c r="ER42" s="873">
        <v>0</v>
      </c>
      <c r="ES42" s="873">
        <v>0</v>
      </c>
      <c r="ET42" s="873">
        <v>0</v>
      </c>
      <c r="EU42" s="873">
        <v>0</v>
      </c>
      <c r="EV42" s="873">
        <v>0</v>
      </c>
      <c r="EW42" s="873">
        <v>0</v>
      </c>
      <c r="EX42" s="873">
        <v>0</v>
      </c>
      <c r="EY42" s="873">
        <v>7316244</v>
      </c>
      <c r="EZ42" s="873">
        <v>1646155</v>
      </c>
      <c r="FA42" s="873">
        <v>182906</v>
      </c>
      <c r="FB42" s="873">
        <v>211231</v>
      </c>
      <c r="FC42" s="873">
        <v>47527</v>
      </c>
      <c r="FD42" s="873">
        <v>5281</v>
      </c>
      <c r="FE42" s="873">
        <v>16861570</v>
      </c>
      <c r="FF42" s="873">
        <v>0</v>
      </c>
      <c r="FG42" s="873">
        <v>0</v>
      </c>
      <c r="FH42" s="873">
        <v>-9756557</v>
      </c>
      <c r="FI42" s="873">
        <v>1598628</v>
      </c>
      <c r="FJ42" s="873">
        <v>177625</v>
      </c>
      <c r="FK42" s="873">
        <v>84045</v>
      </c>
      <c r="FL42" s="873">
        <v>18910</v>
      </c>
      <c r="FM42" s="873">
        <v>2101</v>
      </c>
      <c r="FN42" s="873">
        <v>203992</v>
      </c>
      <c r="FO42" s="873">
        <v>0</v>
      </c>
      <c r="FP42" s="873">
        <v>0</v>
      </c>
      <c r="FQ42" s="873">
        <v>-119947</v>
      </c>
      <c r="FR42" s="873">
        <v>18910</v>
      </c>
      <c r="FS42" s="873">
        <v>2101</v>
      </c>
      <c r="FT42" s="873">
        <v>142113</v>
      </c>
      <c r="FU42" s="873">
        <v>31976</v>
      </c>
      <c r="FV42" s="873">
        <v>3553</v>
      </c>
      <c r="FW42" s="873">
        <v>451987</v>
      </c>
      <c r="FX42" s="873">
        <v>100705</v>
      </c>
      <c r="FY42" s="873">
        <v>11189</v>
      </c>
      <c r="FZ42" s="873">
        <v>-309874</v>
      </c>
      <c r="GA42" s="873">
        <v>-68729</v>
      </c>
      <c r="GB42" s="873">
        <v>-7636</v>
      </c>
      <c r="GC42" s="873">
        <v>0</v>
      </c>
      <c r="GD42" s="873">
        <v>0</v>
      </c>
      <c r="GE42" s="873">
        <v>0</v>
      </c>
      <c r="GF42" s="873">
        <v>0</v>
      </c>
      <c r="GG42" s="873">
        <v>0</v>
      </c>
      <c r="GH42" s="873">
        <v>0</v>
      </c>
      <c r="GI42" s="873">
        <v>0</v>
      </c>
      <c r="GJ42" s="873">
        <v>0</v>
      </c>
      <c r="GK42" s="873">
        <v>0</v>
      </c>
      <c r="GL42" s="873">
        <v>8494454</v>
      </c>
      <c r="GM42" s="873">
        <v>1911253</v>
      </c>
      <c r="GN42" s="873">
        <v>212362</v>
      </c>
      <c r="GO42" s="873">
        <v>-10110864</v>
      </c>
      <c r="GP42" s="873">
        <v>1565800</v>
      </c>
      <c r="GQ42" s="873">
        <v>173979</v>
      </c>
      <c r="GR42" s="873" t="s">
        <v>736</v>
      </c>
      <c r="GS42" s="873" t="s">
        <v>735</v>
      </c>
      <c r="GT42" s="873" t="s">
        <v>1907</v>
      </c>
      <c r="GU42" s="873" t="s">
        <v>2736</v>
      </c>
      <c r="GV42" s="873" t="s">
        <v>2779</v>
      </c>
    </row>
    <row r="43" spans="1:204" x14ac:dyDescent="0.2">
      <c r="A43" s="873" t="s">
        <v>3070</v>
      </c>
      <c r="B43" s="873" t="s">
        <v>1222</v>
      </c>
      <c r="C43" s="873" t="s">
        <v>1224</v>
      </c>
      <c r="D43" s="873">
        <v>-187532</v>
      </c>
      <c r="E43" s="873">
        <v>0</v>
      </c>
      <c r="F43" s="873">
        <v>-187532</v>
      </c>
      <c r="G43" s="873">
        <v>782845</v>
      </c>
      <c r="H43" s="873">
        <v>0</v>
      </c>
      <c r="I43" s="873">
        <v>782845</v>
      </c>
      <c r="J43" s="873">
        <v>-970377</v>
      </c>
      <c r="K43" s="873">
        <v>0</v>
      </c>
      <c r="L43" s="873">
        <v>-970377</v>
      </c>
      <c r="M43" s="898">
        <v>0.5</v>
      </c>
      <c r="N43" s="898">
        <v>0.49</v>
      </c>
      <c r="O43" s="898">
        <v>0</v>
      </c>
      <c r="P43" s="898">
        <v>0.01</v>
      </c>
      <c r="Q43" s="873">
        <v>654896</v>
      </c>
      <c r="R43" s="873">
        <v>654896</v>
      </c>
      <c r="S43" s="873">
        <v>0</v>
      </c>
      <c r="T43" s="873">
        <v>817078</v>
      </c>
      <c r="U43" s="873">
        <v>485463</v>
      </c>
      <c r="V43" s="873">
        <v>331615</v>
      </c>
      <c r="W43" s="873">
        <v>235520</v>
      </c>
      <c r="X43" s="873">
        <v>0</v>
      </c>
      <c r="Y43" s="873">
        <v>235520</v>
      </c>
      <c r="Z43" s="873">
        <v>0</v>
      </c>
      <c r="AA43" s="873">
        <v>0</v>
      </c>
      <c r="AB43" s="873">
        <v>0</v>
      </c>
      <c r="AC43" s="873">
        <v>0</v>
      </c>
      <c r="AD43" s="873">
        <v>0</v>
      </c>
      <c r="AE43" s="873">
        <v>0</v>
      </c>
      <c r="AF43" s="873">
        <v>0</v>
      </c>
      <c r="AG43" s="873">
        <v>0</v>
      </c>
      <c r="AH43" s="873">
        <v>0</v>
      </c>
      <c r="AI43" s="873">
        <v>0</v>
      </c>
      <c r="AJ43" s="873">
        <v>0</v>
      </c>
      <c r="AK43" s="873">
        <v>0</v>
      </c>
      <c r="AL43" s="873">
        <v>505666</v>
      </c>
      <c r="AM43" s="873">
        <v>505666</v>
      </c>
      <c r="AN43" s="873">
        <v>0</v>
      </c>
      <c r="AO43" s="873">
        <v>0</v>
      </c>
      <c r="AP43" s="873">
        <v>357184</v>
      </c>
      <c r="AQ43" s="873">
        <v>357184</v>
      </c>
      <c r="AR43" s="873">
        <v>0</v>
      </c>
      <c r="AS43" s="873">
        <v>0</v>
      </c>
      <c r="AT43" s="873">
        <v>148482</v>
      </c>
      <c r="AU43" s="873">
        <v>148482</v>
      </c>
      <c r="AV43" s="873">
        <v>0</v>
      </c>
      <c r="AW43" s="873">
        <v>0</v>
      </c>
      <c r="AX43" s="873">
        <v>0</v>
      </c>
      <c r="AY43" s="873">
        <v>0</v>
      </c>
      <c r="AZ43" s="873">
        <v>0</v>
      </c>
      <c r="BA43" s="873">
        <v>0</v>
      </c>
      <c r="BB43" s="873">
        <v>0</v>
      </c>
      <c r="BC43" s="873">
        <v>0</v>
      </c>
      <c r="BD43" s="873">
        <v>0</v>
      </c>
      <c r="BE43" s="873">
        <v>0</v>
      </c>
      <c r="BF43" s="873">
        <v>0</v>
      </c>
      <c r="BG43" s="873">
        <v>0</v>
      </c>
      <c r="BH43" s="873">
        <v>0</v>
      </c>
      <c r="BI43" s="873">
        <v>0</v>
      </c>
      <c r="BJ43" s="873">
        <v>6506041</v>
      </c>
      <c r="BK43" s="873">
        <v>0</v>
      </c>
      <c r="BL43" s="873">
        <v>132728</v>
      </c>
      <c r="BM43" s="873">
        <v>488516</v>
      </c>
      <c r="BN43" s="873">
        <v>0</v>
      </c>
      <c r="BO43" s="873">
        <v>9825</v>
      </c>
      <c r="BP43" s="873">
        <v>6214336</v>
      </c>
      <c r="BQ43" s="873">
        <v>0</v>
      </c>
      <c r="BR43" s="873">
        <v>126498</v>
      </c>
      <c r="BS43" s="873">
        <v>780221</v>
      </c>
      <c r="BT43" s="873">
        <v>0</v>
      </c>
      <c r="BU43" s="873">
        <v>16055</v>
      </c>
      <c r="BV43" s="873">
        <v>37972</v>
      </c>
      <c r="BW43" s="873">
        <v>0</v>
      </c>
      <c r="BX43" s="873">
        <v>775</v>
      </c>
      <c r="BY43" s="873">
        <v>12052</v>
      </c>
      <c r="BZ43" s="873">
        <v>0</v>
      </c>
      <c r="CA43" s="873">
        <v>246</v>
      </c>
      <c r="CB43" s="873">
        <v>25920</v>
      </c>
      <c r="CC43" s="873">
        <v>0</v>
      </c>
      <c r="CD43" s="873">
        <v>529</v>
      </c>
      <c r="CE43" s="873">
        <v>0</v>
      </c>
      <c r="CF43" s="873">
        <v>0</v>
      </c>
      <c r="CG43" s="873">
        <v>0</v>
      </c>
      <c r="CH43" s="873">
        <v>0</v>
      </c>
      <c r="CI43" s="873">
        <v>0</v>
      </c>
      <c r="CJ43" s="873">
        <v>0</v>
      </c>
      <c r="CK43" s="873">
        <v>13369.876829999999</v>
      </c>
      <c r="CL43" s="873">
        <v>0</v>
      </c>
      <c r="CM43" s="873">
        <v>272.8546293</v>
      </c>
      <c r="CN43" s="873">
        <v>0</v>
      </c>
      <c r="CO43" s="873">
        <v>0</v>
      </c>
      <c r="CP43" s="873">
        <v>0</v>
      </c>
      <c r="CQ43" s="873">
        <v>0</v>
      </c>
      <c r="CR43" s="873">
        <v>0</v>
      </c>
      <c r="CS43" s="873">
        <v>0</v>
      </c>
      <c r="CT43" s="873">
        <v>0</v>
      </c>
      <c r="CU43" s="873">
        <v>0</v>
      </c>
      <c r="CV43" s="873">
        <v>0</v>
      </c>
      <c r="CW43" s="873">
        <v>0</v>
      </c>
      <c r="CX43" s="873">
        <v>0</v>
      </c>
      <c r="CY43" s="873">
        <v>0</v>
      </c>
      <c r="CZ43" s="873">
        <v>37605</v>
      </c>
      <c r="DA43" s="873">
        <v>0</v>
      </c>
      <c r="DB43" s="873">
        <v>767</v>
      </c>
      <c r="DC43" s="873">
        <v>33981</v>
      </c>
      <c r="DD43" s="873">
        <v>0</v>
      </c>
      <c r="DE43" s="873">
        <v>693</v>
      </c>
      <c r="DF43" s="873">
        <v>3624</v>
      </c>
      <c r="DG43" s="873">
        <v>0</v>
      </c>
      <c r="DH43" s="873">
        <v>74</v>
      </c>
      <c r="DI43" s="873">
        <v>764</v>
      </c>
      <c r="DJ43" s="873">
        <v>0</v>
      </c>
      <c r="DK43" s="873">
        <v>16</v>
      </c>
      <c r="DL43" s="873">
        <v>1500</v>
      </c>
      <c r="DM43" s="873">
        <v>0</v>
      </c>
      <c r="DN43" s="873">
        <v>0</v>
      </c>
      <c r="DO43" s="873">
        <v>-736</v>
      </c>
      <c r="DP43" s="873">
        <v>0</v>
      </c>
      <c r="DQ43" s="873">
        <v>16</v>
      </c>
      <c r="DR43" s="873">
        <v>47068</v>
      </c>
      <c r="DS43" s="873">
        <v>0</v>
      </c>
      <c r="DT43" s="873">
        <v>961</v>
      </c>
      <c r="DU43" s="873">
        <v>49299</v>
      </c>
      <c r="DV43" s="873">
        <v>0</v>
      </c>
      <c r="DW43" s="873">
        <v>1006</v>
      </c>
      <c r="DX43" s="873">
        <v>-2231</v>
      </c>
      <c r="DY43" s="873">
        <v>0</v>
      </c>
      <c r="DZ43" s="873">
        <v>-45</v>
      </c>
      <c r="EA43" s="873">
        <v>1739</v>
      </c>
      <c r="EB43" s="873">
        <v>0</v>
      </c>
      <c r="EC43" s="873">
        <v>35</v>
      </c>
      <c r="ED43" s="873">
        <v>1891</v>
      </c>
      <c r="EE43" s="873">
        <v>0</v>
      </c>
      <c r="EF43" s="873">
        <v>39</v>
      </c>
      <c r="EG43" s="873">
        <v>16938</v>
      </c>
      <c r="EH43" s="873">
        <v>0</v>
      </c>
      <c r="EI43" s="873">
        <v>346</v>
      </c>
      <c r="EJ43" s="873">
        <v>-13308</v>
      </c>
      <c r="EK43" s="873">
        <v>0</v>
      </c>
      <c r="EL43" s="873">
        <v>-272</v>
      </c>
      <c r="EM43" s="873">
        <v>-110</v>
      </c>
      <c r="EN43" s="873">
        <v>0</v>
      </c>
      <c r="EO43" s="873">
        <v>-2</v>
      </c>
      <c r="EP43" s="873">
        <v>0</v>
      </c>
      <c r="EQ43" s="873">
        <v>0</v>
      </c>
      <c r="ER43" s="873">
        <v>0</v>
      </c>
      <c r="ES43" s="873">
        <v>0</v>
      </c>
      <c r="ET43" s="873">
        <v>0</v>
      </c>
      <c r="EU43" s="873">
        <v>0</v>
      </c>
      <c r="EV43" s="873">
        <v>0</v>
      </c>
      <c r="EW43" s="873">
        <v>0</v>
      </c>
      <c r="EX43" s="873">
        <v>0</v>
      </c>
      <c r="EY43" s="873">
        <v>44307153</v>
      </c>
      <c r="EZ43" s="873">
        <v>0</v>
      </c>
      <c r="FA43" s="873">
        <v>904228</v>
      </c>
      <c r="FB43" s="873">
        <v>2009186</v>
      </c>
      <c r="FC43" s="873">
        <v>0</v>
      </c>
      <c r="FD43" s="873">
        <v>41004</v>
      </c>
      <c r="FE43" s="873">
        <v>76278936</v>
      </c>
      <c r="FF43" s="873">
        <v>0</v>
      </c>
      <c r="FG43" s="873">
        <v>0</v>
      </c>
      <c r="FH43" s="873">
        <v>-33980969</v>
      </c>
      <c r="FI43" s="873">
        <v>0</v>
      </c>
      <c r="FJ43" s="873">
        <v>863224</v>
      </c>
      <c r="FK43" s="873">
        <v>728265</v>
      </c>
      <c r="FL43" s="873">
        <v>0</v>
      </c>
      <c r="FM43" s="873">
        <v>14863</v>
      </c>
      <c r="FN43" s="873">
        <v>1467664</v>
      </c>
      <c r="FO43" s="873">
        <v>0</v>
      </c>
      <c r="FP43" s="873">
        <v>0</v>
      </c>
      <c r="FQ43" s="873">
        <v>-739399</v>
      </c>
      <c r="FR43" s="873">
        <v>0</v>
      </c>
      <c r="FS43" s="873">
        <v>14863</v>
      </c>
      <c r="FT43" s="873">
        <v>1990277</v>
      </c>
      <c r="FU43" s="873">
        <v>0</v>
      </c>
      <c r="FV43" s="873">
        <v>39757</v>
      </c>
      <c r="FW43" s="873">
        <v>3699184</v>
      </c>
      <c r="FX43" s="873">
        <v>0</v>
      </c>
      <c r="FY43" s="873">
        <v>74612</v>
      </c>
      <c r="FZ43" s="873">
        <v>-1708907</v>
      </c>
      <c r="GA43" s="873">
        <v>0</v>
      </c>
      <c r="GB43" s="873">
        <v>-34855</v>
      </c>
      <c r="GC43" s="873">
        <v>0</v>
      </c>
      <c r="GD43" s="873">
        <v>0</v>
      </c>
      <c r="GE43" s="873">
        <v>0</v>
      </c>
      <c r="GF43" s="873">
        <v>0</v>
      </c>
      <c r="GG43" s="873">
        <v>0</v>
      </c>
      <c r="GH43" s="873">
        <v>0</v>
      </c>
      <c r="GI43" s="873">
        <v>0</v>
      </c>
      <c r="GJ43" s="873">
        <v>0</v>
      </c>
      <c r="GK43" s="873">
        <v>0</v>
      </c>
      <c r="GL43" s="873">
        <v>54160551</v>
      </c>
      <c r="GM43" s="873">
        <v>0</v>
      </c>
      <c r="GN43" s="873">
        <v>1104265</v>
      </c>
      <c r="GO43" s="873">
        <v>-35622525</v>
      </c>
      <c r="GP43" s="873">
        <v>0</v>
      </c>
      <c r="GQ43" s="873">
        <v>859860</v>
      </c>
      <c r="GR43" s="873" t="s">
        <v>679</v>
      </c>
      <c r="GS43" s="873" t="s">
        <v>686</v>
      </c>
      <c r="GT43" s="873" t="s">
        <v>679</v>
      </c>
      <c r="GU43" s="873" t="s">
        <v>2735</v>
      </c>
      <c r="GV43" s="873" t="s">
        <v>2780</v>
      </c>
    </row>
    <row r="44" spans="1:204" x14ac:dyDescent="0.2">
      <c r="A44" s="873" t="s">
        <v>3069</v>
      </c>
      <c r="B44" s="873" t="s">
        <v>152</v>
      </c>
      <c r="C44" s="873" t="s">
        <v>151</v>
      </c>
      <c r="D44" s="873">
        <v>-236913</v>
      </c>
      <c r="E44" s="873">
        <v>0</v>
      </c>
      <c r="F44" s="873">
        <v>-236913</v>
      </c>
      <c r="G44" s="873">
        <v>-106375</v>
      </c>
      <c r="H44" s="873">
        <v>0</v>
      </c>
      <c r="I44" s="873">
        <v>-106375</v>
      </c>
      <c r="J44" s="873">
        <v>-130538</v>
      </c>
      <c r="K44" s="873">
        <v>0</v>
      </c>
      <c r="L44" s="873">
        <v>-130538</v>
      </c>
      <c r="M44" s="898">
        <v>0.5</v>
      </c>
      <c r="N44" s="898">
        <v>0.4</v>
      </c>
      <c r="O44" s="898">
        <v>0.09</v>
      </c>
      <c r="P44" s="898">
        <v>0.01</v>
      </c>
      <c r="Q44" s="873">
        <v>188065</v>
      </c>
      <c r="R44" s="873">
        <v>188065</v>
      </c>
      <c r="S44" s="873">
        <v>0</v>
      </c>
      <c r="T44" s="873">
        <v>0</v>
      </c>
      <c r="U44" s="873">
        <v>0</v>
      </c>
      <c r="V44" s="873">
        <v>0</v>
      </c>
      <c r="W44" s="873">
        <v>248375</v>
      </c>
      <c r="X44" s="873">
        <v>0</v>
      </c>
      <c r="Y44" s="873">
        <v>248375</v>
      </c>
      <c r="Z44" s="873">
        <v>0</v>
      </c>
      <c r="AA44" s="873">
        <v>0</v>
      </c>
      <c r="AB44" s="873">
        <v>0</v>
      </c>
      <c r="AC44" s="873">
        <v>0</v>
      </c>
      <c r="AD44" s="873">
        <v>0</v>
      </c>
      <c r="AE44" s="873">
        <v>0</v>
      </c>
      <c r="AF44" s="873">
        <v>0</v>
      </c>
      <c r="AG44" s="873">
        <v>0</v>
      </c>
      <c r="AH44" s="873">
        <v>0</v>
      </c>
      <c r="AI44" s="873">
        <v>0</v>
      </c>
      <c r="AJ44" s="873">
        <v>0</v>
      </c>
      <c r="AK44" s="873">
        <v>0</v>
      </c>
      <c r="AL44" s="873">
        <v>0</v>
      </c>
      <c r="AM44" s="873">
        <v>0</v>
      </c>
      <c r="AN44" s="873">
        <v>0</v>
      </c>
      <c r="AO44" s="873">
        <v>0</v>
      </c>
      <c r="AP44" s="873">
        <v>0</v>
      </c>
      <c r="AQ44" s="873">
        <v>0</v>
      </c>
      <c r="AR44" s="873">
        <v>0</v>
      </c>
      <c r="AS44" s="873">
        <v>0</v>
      </c>
      <c r="AT44" s="873">
        <v>0</v>
      </c>
      <c r="AU44" s="873">
        <v>0</v>
      </c>
      <c r="AV44" s="873">
        <v>0</v>
      </c>
      <c r="AW44" s="873">
        <v>0</v>
      </c>
      <c r="AX44" s="873">
        <v>0</v>
      </c>
      <c r="AY44" s="873">
        <v>0</v>
      </c>
      <c r="AZ44" s="873">
        <v>0</v>
      </c>
      <c r="BA44" s="873">
        <v>0</v>
      </c>
      <c r="BB44" s="873">
        <v>0</v>
      </c>
      <c r="BC44" s="873">
        <v>0</v>
      </c>
      <c r="BD44" s="873">
        <v>0</v>
      </c>
      <c r="BE44" s="873">
        <v>0</v>
      </c>
      <c r="BF44" s="873">
        <v>0</v>
      </c>
      <c r="BG44" s="873">
        <v>0</v>
      </c>
      <c r="BH44" s="873">
        <v>0</v>
      </c>
      <c r="BI44" s="873">
        <v>0</v>
      </c>
      <c r="BJ44" s="873">
        <v>1199542</v>
      </c>
      <c r="BK44" s="873">
        <v>269897</v>
      </c>
      <c r="BL44" s="873">
        <v>29989</v>
      </c>
      <c r="BM44" s="873">
        <v>50227</v>
      </c>
      <c r="BN44" s="873">
        <v>11301</v>
      </c>
      <c r="BO44" s="873">
        <v>1256</v>
      </c>
      <c r="BP44" s="873">
        <v>1149424</v>
      </c>
      <c r="BQ44" s="873">
        <v>258620</v>
      </c>
      <c r="BR44" s="873">
        <v>28736</v>
      </c>
      <c r="BS44" s="873">
        <v>100345</v>
      </c>
      <c r="BT44" s="873">
        <v>22578</v>
      </c>
      <c r="BU44" s="873">
        <v>2509</v>
      </c>
      <c r="BV44" s="873">
        <v>13410</v>
      </c>
      <c r="BW44" s="873">
        <v>3017</v>
      </c>
      <c r="BX44" s="873">
        <v>335</v>
      </c>
      <c r="BY44" s="873">
        <v>4817</v>
      </c>
      <c r="BZ44" s="873">
        <v>1084</v>
      </c>
      <c r="CA44" s="873">
        <v>120</v>
      </c>
      <c r="CB44" s="873">
        <v>8593</v>
      </c>
      <c r="CC44" s="873">
        <v>1933</v>
      </c>
      <c r="CD44" s="873">
        <v>215</v>
      </c>
      <c r="CE44" s="873">
        <v>0</v>
      </c>
      <c r="CF44" s="873">
        <v>0</v>
      </c>
      <c r="CG44" s="873">
        <v>0</v>
      </c>
      <c r="CH44" s="873">
        <v>0</v>
      </c>
      <c r="CI44" s="873">
        <v>0</v>
      </c>
      <c r="CJ44" s="873">
        <v>0</v>
      </c>
      <c r="CK44" s="873">
        <v>0</v>
      </c>
      <c r="CL44" s="873">
        <v>0</v>
      </c>
      <c r="CM44" s="873">
        <v>0</v>
      </c>
      <c r="CN44" s="873">
        <v>0</v>
      </c>
      <c r="CO44" s="873">
        <v>0</v>
      </c>
      <c r="CP44" s="873">
        <v>0</v>
      </c>
      <c r="CQ44" s="873">
        <v>0</v>
      </c>
      <c r="CR44" s="873">
        <v>0</v>
      </c>
      <c r="CS44" s="873">
        <v>0</v>
      </c>
      <c r="CT44" s="873">
        <v>0</v>
      </c>
      <c r="CU44" s="873">
        <v>0</v>
      </c>
      <c r="CV44" s="873">
        <v>0</v>
      </c>
      <c r="CW44" s="873">
        <v>0</v>
      </c>
      <c r="CX44" s="873">
        <v>0</v>
      </c>
      <c r="CY44" s="873">
        <v>0</v>
      </c>
      <c r="CZ44" s="873">
        <v>444</v>
      </c>
      <c r="DA44" s="873">
        <v>100</v>
      </c>
      <c r="DB44" s="873">
        <v>11</v>
      </c>
      <c r="DC44" s="873">
        <v>444</v>
      </c>
      <c r="DD44" s="873">
        <v>100</v>
      </c>
      <c r="DE44" s="873">
        <v>11</v>
      </c>
      <c r="DF44" s="873">
        <v>0</v>
      </c>
      <c r="DG44" s="873">
        <v>0</v>
      </c>
      <c r="DH44" s="873">
        <v>0</v>
      </c>
      <c r="DI44" s="873">
        <v>727</v>
      </c>
      <c r="DJ44" s="873">
        <v>164</v>
      </c>
      <c r="DK44" s="873">
        <v>18</v>
      </c>
      <c r="DL44" s="873">
        <v>0</v>
      </c>
      <c r="DM44" s="873">
        <v>0</v>
      </c>
      <c r="DN44" s="873">
        <v>0</v>
      </c>
      <c r="DO44" s="873">
        <v>727</v>
      </c>
      <c r="DP44" s="873">
        <v>164</v>
      </c>
      <c r="DQ44" s="873">
        <v>18</v>
      </c>
      <c r="DR44" s="873">
        <v>4677</v>
      </c>
      <c r="DS44" s="873">
        <v>1052</v>
      </c>
      <c r="DT44" s="873">
        <v>117</v>
      </c>
      <c r="DU44" s="873">
        <v>5460</v>
      </c>
      <c r="DV44" s="873">
        <v>1229</v>
      </c>
      <c r="DW44" s="873">
        <v>137</v>
      </c>
      <c r="DX44" s="873">
        <v>-783</v>
      </c>
      <c r="DY44" s="873">
        <v>-177</v>
      </c>
      <c r="DZ44" s="873">
        <v>-20</v>
      </c>
      <c r="EA44" s="873">
        <v>212</v>
      </c>
      <c r="EB44" s="873">
        <v>48</v>
      </c>
      <c r="EC44" s="873">
        <v>5</v>
      </c>
      <c r="ED44" s="873">
        <v>2122</v>
      </c>
      <c r="EE44" s="873">
        <v>477</v>
      </c>
      <c r="EF44" s="873">
        <v>53</v>
      </c>
      <c r="EG44" s="873">
        <v>1075</v>
      </c>
      <c r="EH44" s="873">
        <v>242</v>
      </c>
      <c r="EI44" s="873">
        <v>27</v>
      </c>
      <c r="EJ44" s="873">
        <v>1259</v>
      </c>
      <c r="EK44" s="873">
        <v>283</v>
      </c>
      <c r="EL44" s="873">
        <v>31</v>
      </c>
      <c r="EM44" s="873">
        <v>0</v>
      </c>
      <c r="EN44" s="873">
        <v>0</v>
      </c>
      <c r="EO44" s="873">
        <v>0</v>
      </c>
      <c r="EP44" s="873">
        <v>0</v>
      </c>
      <c r="EQ44" s="873">
        <v>0</v>
      </c>
      <c r="ER44" s="873">
        <v>0</v>
      </c>
      <c r="ES44" s="873">
        <v>0</v>
      </c>
      <c r="ET44" s="873">
        <v>0</v>
      </c>
      <c r="EU44" s="873">
        <v>0</v>
      </c>
      <c r="EV44" s="873">
        <v>0</v>
      </c>
      <c r="EW44" s="873">
        <v>0</v>
      </c>
      <c r="EX44" s="873">
        <v>0</v>
      </c>
      <c r="EY44" s="873">
        <v>5004107</v>
      </c>
      <c r="EZ44" s="873">
        <v>1125924</v>
      </c>
      <c r="FA44" s="873">
        <v>125103</v>
      </c>
      <c r="FB44" s="873">
        <v>194969</v>
      </c>
      <c r="FC44" s="873">
        <v>43868</v>
      </c>
      <c r="FD44" s="873">
        <v>4874</v>
      </c>
      <c r="FE44" s="873">
        <v>11631361</v>
      </c>
      <c r="FF44" s="873">
        <v>0</v>
      </c>
      <c r="FG44" s="873">
        <v>0</v>
      </c>
      <c r="FH44" s="873">
        <v>-6822223</v>
      </c>
      <c r="FI44" s="873">
        <v>1082056</v>
      </c>
      <c r="FJ44" s="873">
        <v>120229</v>
      </c>
      <c r="FK44" s="873">
        <v>54801</v>
      </c>
      <c r="FL44" s="873">
        <v>12330</v>
      </c>
      <c r="FM44" s="873">
        <v>1370</v>
      </c>
      <c r="FN44" s="873">
        <v>125736</v>
      </c>
      <c r="FO44" s="873">
        <v>0</v>
      </c>
      <c r="FP44" s="873">
        <v>0</v>
      </c>
      <c r="FQ44" s="873">
        <v>-70934</v>
      </c>
      <c r="FR44" s="873">
        <v>12330</v>
      </c>
      <c r="FS44" s="873">
        <v>1370</v>
      </c>
      <c r="FT44" s="873">
        <v>289451</v>
      </c>
      <c r="FU44" s="873">
        <v>62887</v>
      </c>
      <c r="FV44" s="873">
        <v>6987</v>
      </c>
      <c r="FW44" s="873">
        <v>492830</v>
      </c>
      <c r="FX44" s="873">
        <v>108647</v>
      </c>
      <c r="FY44" s="873">
        <v>12072</v>
      </c>
      <c r="FZ44" s="873">
        <v>-203379</v>
      </c>
      <c r="GA44" s="873">
        <v>-45760</v>
      </c>
      <c r="GB44" s="873">
        <v>-5085</v>
      </c>
      <c r="GC44" s="873">
        <v>0</v>
      </c>
      <c r="GD44" s="873">
        <v>0</v>
      </c>
      <c r="GE44" s="873">
        <v>0</v>
      </c>
      <c r="GF44" s="873">
        <v>0</v>
      </c>
      <c r="GG44" s="873">
        <v>0</v>
      </c>
      <c r="GH44" s="873">
        <v>0</v>
      </c>
      <c r="GI44" s="873">
        <v>0</v>
      </c>
      <c r="GJ44" s="873">
        <v>0</v>
      </c>
      <c r="GK44" s="873">
        <v>0</v>
      </c>
      <c r="GL44" s="873">
        <v>6619720</v>
      </c>
      <c r="GM44" s="873">
        <v>1487197</v>
      </c>
      <c r="GN44" s="873">
        <v>165244</v>
      </c>
      <c r="GO44" s="873">
        <v>-6986395</v>
      </c>
      <c r="GP44" s="873">
        <v>1073407</v>
      </c>
      <c r="GQ44" s="873">
        <v>119267</v>
      </c>
      <c r="GR44" s="873" t="s">
        <v>685</v>
      </c>
      <c r="GS44" s="873" t="s">
        <v>684</v>
      </c>
      <c r="GT44" s="873" t="s">
        <v>1907</v>
      </c>
      <c r="GU44" s="873" t="s">
        <v>2738</v>
      </c>
      <c r="GV44" s="873" t="s">
        <v>2781</v>
      </c>
    </row>
    <row r="45" spans="1:204" x14ac:dyDescent="0.2">
      <c r="A45" s="873" t="s">
        <v>3069</v>
      </c>
      <c r="B45" s="873" t="s">
        <v>154</v>
      </c>
      <c r="C45" s="873" t="s">
        <v>153</v>
      </c>
      <c r="D45" s="873">
        <v>-919592</v>
      </c>
      <c r="E45" s="873">
        <v>0</v>
      </c>
      <c r="F45" s="873">
        <v>-919592</v>
      </c>
      <c r="G45" s="873">
        <v>-298350</v>
      </c>
      <c r="H45" s="873">
        <v>0</v>
      </c>
      <c r="I45" s="873">
        <v>-298350</v>
      </c>
      <c r="J45" s="873">
        <v>-621242</v>
      </c>
      <c r="K45" s="873">
        <v>0</v>
      </c>
      <c r="L45" s="873">
        <v>-621242</v>
      </c>
      <c r="M45" s="898">
        <v>0</v>
      </c>
      <c r="N45" s="898">
        <v>0.99</v>
      </c>
      <c r="O45" s="898">
        <v>0</v>
      </c>
      <c r="P45" s="898">
        <v>0.01</v>
      </c>
      <c r="Q45" s="873">
        <v>232486</v>
      </c>
      <c r="R45" s="873">
        <v>232486</v>
      </c>
      <c r="S45" s="873">
        <v>0</v>
      </c>
      <c r="T45" s="873">
        <v>0</v>
      </c>
      <c r="U45" s="873">
        <v>0</v>
      </c>
      <c r="V45" s="873">
        <v>0</v>
      </c>
      <c r="W45" s="873">
        <v>0</v>
      </c>
      <c r="X45" s="873">
        <v>0</v>
      </c>
      <c r="Y45" s="873">
        <v>0</v>
      </c>
      <c r="Z45" s="873">
        <v>0</v>
      </c>
      <c r="AA45" s="873">
        <v>0</v>
      </c>
      <c r="AB45" s="873">
        <v>0</v>
      </c>
      <c r="AC45" s="873">
        <v>0</v>
      </c>
      <c r="AD45" s="873">
        <v>0</v>
      </c>
      <c r="AE45" s="873">
        <v>0</v>
      </c>
      <c r="AF45" s="873">
        <v>0</v>
      </c>
      <c r="AG45" s="873">
        <v>0</v>
      </c>
      <c r="AH45" s="873">
        <v>0</v>
      </c>
      <c r="AI45" s="873">
        <v>0</v>
      </c>
      <c r="AJ45" s="873">
        <v>0</v>
      </c>
      <c r="AK45" s="873">
        <v>0</v>
      </c>
      <c r="AL45" s="873">
        <v>0</v>
      </c>
      <c r="AM45" s="873">
        <v>0</v>
      </c>
      <c r="AN45" s="873">
        <v>0</v>
      </c>
      <c r="AO45" s="873">
        <v>0</v>
      </c>
      <c r="AP45" s="873">
        <v>0</v>
      </c>
      <c r="AQ45" s="873">
        <v>0</v>
      </c>
      <c r="AR45" s="873">
        <v>0</v>
      </c>
      <c r="AS45" s="873">
        <v>0</v>
      </c>
      <c r="AT45" s="873">
        <v>0</v>
      </c>
      <c r="AU45" s="873">
        <v>0</v>
      </c>
      <c r="AV45" s="873">
        <v>0</v>
      </c>
      <c r="AW45" s="873">
        <v>0</v>
      </c>
      <c r="AX45" s="873">
        <v>0</v>
      </c>
      <c r="AY45" s="873">
        <v>0</v>
      </c>
      <c r="AZ45" s="873">
        <v>0</v>
      </c>
      <c r="BA45" s="873">
        <v>0</v>
      </c>
      <c r="BB45" s="873">
        <v>0</v>
      </c>
      <c r="BC45" s="873">
        <v>0</v>
      </c>
      <c r="BD45" s="873">
        <v>0</v>
      </c>
      <c r="BE45" s="873">
        <v>0</v>
      </c>
      <c r="BF45" s="873">
        <v>0</v>
      </c>
      <c r="BG45" s="873">
        <v>0</v>
      </c>
      <c r="BH45" s="873">
        <v>0</v>
      </c>
      <c r="BI45" s="873">
        <v>0</v>
      </c>
      <c r="BJ45" s="873">
        <v>6788309</v>
      </c>
      <c r="BK45" s="873">
        <v>0</v>
      </c>
      <c r="BL45" s="873">
        <v>68569</v>
      </c>
      <c r="BM45" s="873">
        <v>303492</v>
      </c>
      <c r="BN45" s="873">
        <v>0</v>
      </c>
      <c r="BO45" s="873">
        <v>3066</v>
      </c>
      <c r="BP45" s="873">
        <v>6107467</v>
      </c>
      <c r="BQ45" s="873">
        <v>0</v>
      </c>
      <c r="BR45" s="873">
        <v>61692</v>
      </c>
      <c r="BS45" s="873">
        <v>984334</v>
      </c>
      <c r="BT45" s="873">
        <v>0</v>
      </c>
      <c r="BU45" s="873">
        <v>9943</v>
      </c>
      <c r="BV45" s="873">
        <v>11728</v>
      </c>
      <c r="BW45" s="873">
        <v>0</v>
      </c>
      <c r="BX45" s="873">
        <v>118</v>
      </c>
      <c r="BY45" s="873">
        <v>3829</v>
      </c>
      <c r="BZ45" s="873">
        <v>0</v>
      </c>
      <c r="CA45" s="873">
        <v>39</v>
      </c>
      <c r="CB45" s="873">
        <v>7899</v>
      </c>
      <c r="CC45" s="873">
        <v>0</v>
      </c>
      <c r="CD45" s="873">
        <v>79</v>
      </c>
      <c r="CE45" s="873">
        <v>0</v>
      </c>
      <c r="CF45" s="873">
        <v>0</v>
      </c>
      <c r="CG45" s="873">
        <v>0</v>
      </c>
      <c r="CH45" s="873">
        <v>0</v>
      </c>
      <c r="CI45" s="873">
        <v>0</v>
      </c>
      <c r="CJ45" s="873">
        <v>0</v>
      </c>
      <c r="CK45" s="873">
        <v>-1066.7478160000001</v>
      </c>
      <c r="CL45" s="873">
        <v>0</v>
      </c>
      <c r="CM45" s="873">
        <v>-10.77523046</v>
      </c>
      <c r="CN45" s="873">
        <v>1960.509499</v>
      </c>
      <c r="CO45" s="873">
        <v>0</v>
      </c>
      <c r="CP45" s="873">
        <v>19.803126249999998</v>
      </c>
      <c r="CQ45" s="873">
        <v>0</v>
      </c>
      <c r="CR45" s="873">
        <v>0</v>
      </c>
      <c r="CS45" s="873">
        <v>0</v>
      </c>
      <c r="CT45" s="873">
        <v>1961</v>
      </c>
      <c r="CU45" s="873">
        <v>0</v>
      </c>
      <c r="CV45" s="873">
        <v>19.803126249999998</v>
      </c>
      <c r="CW45" s="873">
        <v>-2800</v>
      </c>
      <c r="CX45" s="873">
        <v>0</v>
      </c>
      <c r="CY45" s="873">
        <v>-28</v>
      </c>
      <c r="CZ45" s="873">
        <v>1661</v>
      </c>
      <c r="DA45" s="873">
        <v>0</v>
      </c>
      <c r="DB45" s="873">
        <v>17</v>
      </c>
      <c r="DC45" s="873">
        <v>1661</v>
      </c>
      <c r="DD45" s="873">
        <v>0</v>
      </c>
      <c r="DE45" s="873">
        <v>17</v>
      </c>
      <c r="DF45" s="873">
        <v>0</v>
      </c>
      <c r="DG45" s="873">
        <v>0</v>
      </c>
      <c r="DH45" s="873">
        <v>0</v>
      </c>
      <c r="DI45" s="873">
        <v>0</v>
      </c>
      <c r="DJ45" s="873">
        <v>0</v>
      </c>
      <c r="DK45" s="873">
        <v>0</v>
      </c>
      <c r="DL45" s="873">
        <v>0</v>
      </c>
      <c r="DM45" s="873">
        <v>0</v>
      </c>
      <c r="DN45" s="873">
        <v>0</v>
      </c>
      <c r="DO45" s="873">
        <v>0</v>
      </c>
      <c r="DP45" s="873">
        <v>0</v>
      </c>
      <c r="DQ45" s="873">
        <v>0</v>
      </c>
      <c r="DR45" s="873">
        <v>15814</v>
      </c>
      <c r="DS45" s="873">
        <v>0</v>
      </c>
      <c r="DT45" s="873">
        <v>160</v>
      </c>
      <c r="DU45" s="873">
        <v>32281</v>
      </c>
      <c r="DV45" s="873">
        <v>0</v>
      </c>
      <c r="DW45" s="873">
        <v>326</v>
      </c>
      <c r="DX45" s="873">
        <v>-16467</v>
      </c>
      <c r="DY45" s="873">
        <v>0</v>
      </c>
      <c r="DZ45" s="873">
        <v>-166</v>
      </c>
      <c r="EA45" s="873">
        <v>10850</v>
      </c>
      <c r="EB45" s="873">
        <v>0</v>
      </c>
      <c r="EC45" s="873">
        <v>110</v>
      </c>
      <c r="ED45" s="873">
        <v>-28668</v>
      </c>
      <c r="EE45" s="873">
        <v>0</v>
      </c>
      <c r="EF45" s="873">
        <v>-290</v>
      </c>
      <c r="EG45" s="873">
        <v>11170</v>
      </c>
      <c r="EH45" s="873">
        <v>0</v>
      </c>
      <c r="EI45" s="873">
        <v>113</v>
      </c>
      <c r="EJ45" s="873">
        <v>-28989</v>
      </c>
      <c r="EK45" s="873">
        <v>0</v>
      </c>
      <c r="EL45" s="873">
        <v>-293</v>
      </c>
      <c r="EM45" s="873">
        <v>-1564</v>
      </c>
      <c r="EN45" s="873">
        <v>0</v>
      </c>
      <c r="EO45" s="873">
        <v>-16</v>
      </c>
      <c r="EP45" s="873">
        <v>0</v>
      </c>
      <c r="EQ45" s="873">
        <v>0</v>
      </c>
      <c r="ER45" s="873">
        <v>0</v>
      </c>
      <c r="ES45" s="873">
        <v>0</v>
      </c>
      <c r="ET45" s="873">
        <v>0</v>
      </c>
      <c r="EU45" s="873">
        <v>0</v>
      </c>
      <c r="EV45" s="873">
        <v>0</v>
      </c>
      <c r="EW45" s="873">
        <v>0</v>
      </c>
      <c r="EX45" s="873">
        <v>0</v>
      </c>
      <c r="EY45" s="873">
        <v>27076138</v>
      </c>
      <c r="EZ45" s="873">
        <v>0</v>
      </c>
      <c r="FA45" s="873">
        <v>273496</v>
      </c>
      <c r="FB45" s="873">
        <v>1727926</v>
      </c>
      <c r="FC45" s="873">
        <v>0</v>
      </c>
      <c r="FD45" s="873">
        <v>17454</v>
      </c>
      <c r="FE45" s="873">
        <v>24382765</v>
      </c>
      <c r="FF45" s="873">
        <v>0</v>
      </c>
      <c r="FG45" s="873">
        <v>0</v>
      </c>
      <c r="FH45" s="873">
        <v>965447</v>
      </c>
      <c r="FI45" s="873">
        <v>0</v>
      </c>
      <c r="FJ45" s="873">
        <v>256042</v>
      </c>
      <c r="FK45" s="873">
        <v>350858</v>
      </c>
      <c r="FL45" s="873">
        <v>0</v>
      </c>
      <c r="FM45" s="873">
        <v>3544</v>
      </c>
      <c r="FN45" s="873">
        <v>346434</v>
      </c>
      <c r="FO45" s="873">
        <v>0</v>
      </c>
      <c r="FP45" s="873">
        <v>0</v>
      </c>
      <c r="FQ45" s="873">
        <v>4424</v>
      </c>
      <c r="FR45" s="873">
        <v>0</v>
      </c>
      <c r="FS45" s="873">
        <v>3544</v>
      </c>
      <c r="FT45" s="873">
        <v>927059</v>
      </c>
      <c r="FU45" s="873">
        <v>0</v>
      </c>
      <c r="FV45" s="873">
        <v>9364</v>
      </c>
      <c r="FW45" s="873">
        <v>2054740</v>
      </c>
      <c r="FX45" s="873">
        <v>0</v>
      </c>
      <c r="FY45" s="873">
        <v>20755</v>
      </c>
      <c r="FZ45" s="873">
        <v>-1127681</v>
      </c>
      <c r="GA45" s="873">
        <v>0</v>
      </c>
      <c r="GB45" s="873">
        <v>-11391</v>
      </c>
      <c r="GC45" s="873">
        <v>0</v>
      </c>
      <c r="GD45" s="873">
        <v>0</v>
      </c>
      <c r="GE45" s="873">
        <v>0</v>
      </c>
      <c r="GF45" s="873">
        <v>0</v>
      </c>
      <c r="GG45" s="873">
        <v>0</v>
      </c>
      <c r="GH45" s="873">
        <v>0</v>
      </c>
      <c r="GI45" s="873">
        <v>0</v>
      </c>
      <c r="GJ45" s="873">
        <v>0</v>
      </c>
      <c r="GK45" s="873">
        <v>0</v>
      </c>
      <c r="GL45" s="873">
        <v>35453771</v>
      </c>
      <c r="GM45" s="873">
        <v>0</v>
      </c>
      <c r="GN45" s="873">
        <v>358119</v>
      </c>
      <c r="GO45" s="873">
        <v>785497</v>
      </c>
      <c r="GP45" s="873">
        <v>0</v>
      </c>
      <c r="GQ45" s="873">
        <v>257723</v>
      </c>
      <c r="GR45" s="873" t="s">
        <v>690</v>
      </c>
      <c r="GS45" s="873" t="s">
        <v>696</v>
      </c>
      <c r="GT45" s="873" t="s">
        <v>1909</v>
      </c>
      <c r="GU45" s="873" t="s">
        <v>2738</v>
      </c>
      <c r="GV45" s="873" t="s">
        <v>2782</v>
      </c>
    </row>
    <row r="46" spans="1:204" x14ac:dyDescent="0.2">
      <c r="A46" s="873" t="s">
        <v>3069</v>
      </c>
      <c r="B46" s="873" t="s">
        <v>156</v>
      </c>
      <c r="C46" s="873" t="s">
        <v>155</v>
      </c>
      <c r="D46" s="873">
        <v>-483335</v>
      </c>
      <c r="E46" s="873">
        <v>0</v>
      </c>
      <c r="F46" s="873">
        <v>-483335</v>
      </c>
      <c r="G46" s="873">
        <v>71812</v>
      </c>
      <c r="H46" s="873">
        <v>0</v>
      </c>
      <c r="I46" s="873">
        <v>71812</v>
      </c>
      <c r="J46" s="873">
        <v>-555147</v>
      </c>
      <c r="K46" s="873">
        <v>0</v>
      </c>
      <c r="L46" s="873">
        <v>-555147</v>
      </c>
      <c r="M46" s="898">
        <v>0.5</v>
      </c>
      <c r="N46" s="898">
        <v>0.49</v>
      </c>
      <c r="O46" s="898">
        <v>0</v>
      </c>
      <c r="P46" s="898">
        <v>0.01</v>
      </c>
      <c r="Q46" s="873">
        <v>346789</v>
      </c>
      <c r="R46" s="873">
        <v>346789</v>
      </c>
      <c r="S46" s="873">
        <v>0</v>
      </c>
      <c r="T46" s="873">
        <v>0</v>
      </c>
      <c r="U46" s="873">
        <v>0</v>
      </c>
      <c r="V46" s="873">
        <v>0</v>
      </c>
      <c r="W46" s="873">
        <v>454276</v>
      </c>
      <c r="X46" s="873">
        <v>0</v>
      </c>
      <c r="Y46" s="873">
        <v>454276</v>
      </c>
      <c r="Z46" s="873">
        <v>0</v>
      </c>
      <c r="AA46" s="873">
        <v>0</v>
      </c>
      <c r="AB46" s="873">
        <v>0</v>
      </c>
      <c r="AC46" s="873">
        <v>0</v>
      </c>
      <c r="AD46" s="873">
        <v>0</v>
      </c>
      <c r="AE46" s="873">
        <v>0</v>
      </c>
      <c r="AF46" s="873">
        <v>0</v>
      </c>
      <c r="AG46" s="873">
        <v>0</v>
      </c>
      <c r="AH46" s="873">
        <v>0</v>
      </c>
      <c r="AI46" s="873">
        <v>0</v>
      </c>
      <c r="AJ46" s="873">
        <v>0</v>
      </c>
      <c r="AK46" s="873">
        <v>0</v>
      </c>
      <c r="AL46" s="873">
        <v>0</v>
      </c>
      <c r="AM46" s="873">
        <v>0</v>
      </c>
      <c r="AN46" s="873">
        <v>0</v>
      </c>
      <c r="AO46" s="873">
        <v>0</v>
      </c>
      <c r="AP46" s="873">
        <v>0</v>
      </c>
      <c r="AQ46" s="873">
        <v>0</v>
      </c>
      <c r="AR46" s="873">
        <v>0</v>
      </c>
      <c r="AS46" s="873">
        <v>0</v>
      </c>
      <c r="AT46" s="873">
        <v>0</v>
      </c>
      <c r="AU46" s="873">
        <v>0</v>
      </c>
      <c r="AV46" s="873">
        <v>0</v>
      </c>
      <c r="AW46" s="873">
        <v>0</v>
      </c>
      <c r="AX46" s="873">
        <v>0</v>
      </c>
      <c r="AY46" s="873">
        <v>0</v>
      </c>
      <c r="AZ46" s="873">
        <v>0</v>
      </c>
      <c r="BA46" s="873">
        <v>0</v>
      </c>
      <c r="BB46" s="873">
        <v>0</v>
      </c>
      <c r="BC46" s="873">
        <v>0</v>
      </c>
      <c r="BD46" s="873">
        <v>0</v>
      </c>
      <c r="BE46" s="873">
        <v>0</v>
      </c>
      <c r="BF46" s="873">
        <v>0</v>
      </c>
      <c r="BG46" s="873">
        <v>0</v>
      </c>
      <c r="BH46" s="873">
        <v>0</v>
      </c>
      <c r="BI46" s="873">
        <v>0</v>
      </c>
      <c r="BJ46" s="873">
        <v>4141795</v>
      </c>
      <c r="BK46" s="873">
        <v>0</v>
      </c>
      <c r="BL46" s="873">
        <v>84526</v>
      </c>
      <c r="BM46" s="873">
        <v>156649</v>
      </c>
      <c r="BN46" s="873">
        <v>0</v>
      </c>
      <c r="BO46" s="873">
        <v>3197</v>
      </c>
      <c r="BP46" s="873">
        <v>4063599</v>
      </c>
      <c r="BQ46" s="873">
        <v>0</v>
      </c>
      <c r="BR46" s="873">
        <v>82931</v>
      </c>
      <c r="BS46" s="873">
        <v>234845</v>
      </c>
      <c r="BT46" s="873">
        <v>0</v>
      </c>
      <c r="BU46" s="873">
        <v>4792</v>
      </c>
      <c r="BV46" s="873">
        <v>0</v>
      </c>
      <c r="BW46" s="873">
        <v>0</v>
      </c>
      <c r="BX46" s="873">
        <v>0</v>
      </c>
      <c r="BY46" s="873">
        <v>0</v>
      </c>
      <c r="BZ46" s="873">
        <v>0</v>
      </c>
      <c r="CA46" s="873">
        <v>0</v>
      </c>
      <c r="CB46" s="873">
        <v>0</v>
      </c>
      <c r="CC46" s="873">
        <v>0</v>
      </c>
      <c r="CD46" s="873">
        <v>0</v>
      </c>
      <c r="CE46" s="873">
        <v>0</v>
      </c>
      <c r="CF46" s="873">
        <v>0</v>
      </c>
      <c r="CG46" s="873">
        <v>0</v>
      </c>
      <c r="CH46" s="873">
        <v>0</v>
      </c>
      <c r="CI46" s="873">
        <v>0</v>
      </c>
      <c r="CJ46" s="873">
        <v>0</v>
      </c>
      <c r="CK46" s="873">
        <v>0</v>
      </c>
      <c r="CL46" s="873">
        <v>0</v>
      </c>
      <c r="CM46" s="873">
        <v>0</v>
      </c>
      <c r="CN46" s="873">
        <v>303310.79739999998</v>
      </c>
      <c r="CO46" s="873">
        <v>0</v>
      </c>
      <c r="CP46" s="873">
        <v>6190.0162730000002</v>
      </c>
      <c r="CQ46" s="873">
        <v>0</v>
      </c>
      <c r="CR46" s="873">
        <v>0</v>
      </c>
      <c r="CS46" s="873">
        <v>0</v>
      </c>
      <c r="CT46" s="873">
        <v>303311</v>
      </c>
      <c r="CU46" s="873">
        <v>0</v>
      </c>
      <c r="CV46" s="873">
        <v>6190.0162730000002</v>
      </c>
      <c r="CW46" s="873">
        <v>0</v>
      </c>
      <c r="CX46" s="873">
        <v>0</v>
      </c>
      <c r="CY46" s="873">
        <v>0</v>
      </c>
      <c r="CZ46" s="873">
        <v>3191</v>
      </c>
      <c r="DA46" s="873">
        <v>0</v>
      </c>
      <c r="DB46" s="873">
        <v>65</v>
      </c>
      <c r="DC46" s="873">
        <v>3761</v>
      </c>
      <c r="DD46" s="873">
        <v>0</v>
      </c>
      <c r="DE46" s="873">
        <v>77</v>
      </c>
      <c r="DF46" s="873">
        <v>-570</v>
      </c>
      <c r="DG46" s="873">
        <v>0</v>
      </c>
      <c r="DH46" s="873">
        <v>-12</v>
      </c>
      <c r="DI46" s="873">
        <v>321</v>
      </c>
      <c r="DJ46" s="873">
        <v>0</v>
      </c>
      <c r="DK46" s="873">
        <v>7</v>
      </c>
      <c r="DL46" s="873">
        <v>2000</v>
      </c>
      <c r="DM46" s="873">
        <v>0</v>
      </c>
      <c r="DN46" s="873">
        <v>0</v>
      </c>
      <c r="DO46" s="873">
        <v>-1679</v>
      </c>
      <c r="DP46" s="873">
        <v>0</v>
      </c>
      <c r="DQ46" s="873">
        <v>7</v>
      </c>
      <c r="DR46" s="873">
        <v>19842</v>
      </c>
      <c r="DS46" s="873">
        <v>0</v>
      </c>
      <c r="DT46" s="873">
        <v>405</v>
      </c>
      <c r="DU46" s="873">
        <v>22148</v>
      </c>
      <c r="DV46" s="873">
        <v>0</v>
      </c>
      <c r="DW46" s="873">
        <v>452</v>
      </c>
      <c r="DX46" s="873">
        <v>-2306</v>
      </c>
      <c r="DY46" s="873">
        <v>0</v>
      </c>
      <c r="DZ46" s="873">
        <v>-47</v>
      </c>
      <c r="EA46" s="873">
        <v>0</v>
      </c>
      <c r="EB46" s="873">
        <v>0</v>
      </c>
      <c r="EC46" s="873">
        <v>0</v>
      </c>
      <c r="ED46" s="873">
        <v>-20281</v>
      </c>
      <c r="EE46" s="873">
        <v>0</v>
      </c>
      <c r="EF46" s="873">
        <v>-414</v>
      </c>
      <c r="EG46" s="873">
        <v>0</v>
      </c>
      <c r="EH46" s="873">
        <v>0</v>
      </c>
      <c r="EI46" s="873">
        <v>0</v>
      </c>
      <c r="EJ46" s="873">
        <v>-20281</v>
      </c>
      <c r="EK46" s="873">
        <v>0</v>
      </c>
      <c r="EL46" s="873">
        <v>-414</v>
      </c>
      <c r="EM46" s="873">
        <v>0</v>
      </c>
      <c r="EN46" s="873">
        <v>0</v>
      </c>
      <c r="EO46" s="873">
        <v>0</v>
      </c>
      <c r="EP46" s="873">
        <v>0</v>
      </c>
      <c r="EQ46" s="873">
        <v>0</v>
      </c>
      <c r="ER46" s="873">
        <v>0</v>
      </c>
      <c r="ES46" s="873">
        <v>0</v>
      </c>
      <c r="ET46" s="873">
        <v>0</v>
      </c>
      <c r="EU46" s="873">
        <v>0</v>
      </c>
      <c r="EV46" s="873">
        <v>0</v>
      </c>
      <c r="EW46" s="873">
        <v>0</v>
      </c>
      <c r="EX46" s="873">
        <v>0</v>
      </c>
      <c r="EY46" s="873">
        <v>11784118</v>
      </c>
      <c r="EZ46" s="873">
        <v>0</v>
      </c>
      <c r="FA46" s="873">
        <v>240492</v>
      </c>
      <c r="FB46" s="873">
        <v>821754</v>
      </c>
      <c r="FC46" s="873">
        <v>0</v>
      </c>
      <c r="FD46" s="873">
        <v>16770</v>
      </c>
      <c r="FE46" s="873">
        <v>21663301</v>
      </c>
      <c r="FF46" s="873">
        <v>0</v>
      </c>
      <c r="FG46" s="873">
        <v>0</v>
      </c>
      <c r="FH46" s="873">
        <v>-10700937</v>
      </c>
      <c r="FI46" s="873">
        <v>0</v>
      </c>
      <c r="FJ46" s="873">
        <v>223722</v>
      </c>
      <c r="FK46" s="873">
        <v>103207</v>
      </c>
      <c r="FL46" s="873">
        <v>0</v>
      </c>
      <c r="FM46" s="873">
        <v>2106</v>
      </c>
      <c r="FN46" s="873">
        <v>203666</v>
      </c>
      <c r="FO46" s="873">
        <v>0</v>
      </c>
      <c r="FP46" s="873">
        <v>0</v>
      </c>
      <c r="FQ46" s="873">
        <v>-100459</v>
      </c>
      <c r="FR46" s="873">
        <v>0</v>
      </c>
      <c r="FS46" s="873">
        <v>2106</v>
      </c>
      <c r="FT46" s="873">
        <v>676917</v>
      </c>
      <c r="FU46" s="873">
        <v>0</v>
      </c>
      <c r="FV46" s="873">
        <v>13443</v>
      </c>
      <c r="FW46" s="873">
        <v>1078144</v>
      </c>
      <c r="FX46" s="873">
        <v>0</v>
      </c>
      <c r="FY46" s="873">
        <v>21631</v>
      </c>
      <c r="FZ46" s="873">
        <v>-401227</v>
      </c>
      <c r="GA46" s="873">
        <v>0</v>
      </c>
      <c r="GB46" s="873">
        <v>-8188</v>
      </c>
      <c r="GC46" s="873">
        <v>0</v>
      </c>
      <c r="GD46" s="873">
        <v>0</v>
      </c>
      <c r="GE46" s="873">
        <v>0</v>
      </c>
      <c r="GF46" s="873">
        <v>0</v>
      </c>
      <c r="GG46" s="873">
        <v>0</v>
      </c>
      <c r="GH46" s="873">
        <v>0</v>
      </c>
      <c r="GI46" s="873">
        <v>0</v>
      </c>
      <c r="GJ46" s="873">
        <v>0</v>
      </c>
      <c r="GK46" s="873">
        <v>0</v>
      </c>
      <c r="GL46" s="873">
        <v>17169070</v>
      </c>
      <c r="GM46" s="873">
        <v>0</v>
      </c>
      <c r="GN46" s="873">
        <v>350017</v>
      </c>
      <c r="GO46" s="873">
        <v>-10689303</v>
      </c>
      <c r="GP46" s="873">
        <v>0</v>
      </c>
      <c r="GQ46" s="873">
        <v>228156</v>
      </c>
      <c r="GR46" s="873" t="s">
        <v>690</v>
      </c>
      <c r="GS46" s="873" t="s">
        <v>711</v>
      </c>
      <c r="GT46" s="873" t="s">
        <v>1909</v>
      </c>
      <c r="GU46" s="873" t="s">
        <v>2739</v>
      </c>
      <c r="GV46" s="873" t="s">
        <v>2783</v>
      </c>
    </row>
    <row r="47" spans="1:204" x14ac:dyDescent="0.2">
      <c r="A47" s="873" t="s">
        <v>3069</v>
      </c>
      <c r="B47" s="873" t="s">
        <v>158</v>
      </c>
      <c r="C47" s="873" t="s">
        <v>157</v>
      </c>
      <c r="D47" s="873">
        <v>-609611</v>
      </c>
      <c r="E47" s="873">
        <v>0</v>
      </c>
      <c r="F47" s="873">
        <v>-609611</v>
      </c>
      <c r="G47" s="873">
        <v>-64598</v>
      </c>
      <c r="H47" s="873">
        <v>0</v>
      </c>
      <c r="I47" s="873">
        <v>-64598</v>
      </c>
      <c r="J47" s="873">
        <v>-545013</v>
      </c>
      <c r="K47" s="873">
        <v>0</v>
      </c>
      <c r="L47" s="873">
        <v>-545013</v>
      </c>
      <c r="M47" s="898">
        <v>0.5</v>
      </c>
      <c r="N47" s="898">
        <v>0.4</v>
      </c>
      <c r="O47" s="898">
        <v>0.09</v>
      </c>
      <c r="P47" s="898">
        <v>0.01</v>
      </c>
      <c r="Q47" s="873">
        <v>236967</v>
      </c>
      <c r="R47" s="873">
        <v>236967</v>
      </c>
      <c r="S47" s="873">
        <v>0</v>
      </c>
      <c r="T47" s="873">
        <v>0</v>
      </c>
      <c r="U47" s="873">
        <v>0</v>
      </c>
      <c r="V47" s="873">
        <v>0</v>
      </c>
      <c r="W47" s="873">
        <v>0</v>
      </c>
      <c r="X47" s="873">
        <v>0</v>
      </c>
      <c r="Y47" s="873">
        <v>0</v>
      </c>
      <c r="Z47" s="873">
        <v>0</v>
      </c>
      <c r="AA47" s="873">
        <v>0</v>
      </c>
      <c r="AB47" s="873">
        <v>0</v>
      </c>
      <c r="AC47" s="873">
        <v>0</v>
      </c>
      <c r="AD47" s="873">
        <v>0</v>
      </c>
      <c r="AE47" s="873">
        <v>0</v>
      </c>
      <c r="AF47" s="873">
        <v>0</v>
      </c>
      <c r="AG47" s="873">
        <v>0</v>
      </c>
      <c r="AH47" s="873">
        <v>0</v>
      </c>
      <c r="AI47" s="873">
        <v>0</v>
      </c>
      <c r="AJ47" s="873">
        <v>0</v>
      </c>
      <c r="AK47" s="873">
        <v>0</v>
      </c>
      <c r="AL47" s="873">
        <v>0</v>
      </c>
      <c r="AM47" s="873">
        <v>0</v>
      </c>
      <c r="AN47" s="873">
        <v>0</v>
      </c>
      <c r="AO47" s="873">
        <v>0</v>
      </c>
      <c r="AP47" s="873">
        <v>0</v>
      </c>
      <c r="AQ47" s="873">
        <v>0</v>
      </c>
      <c r="AR47" s="873">
        <v>0</v>
      </c>
      <c r="AS47" s="873">
        <v>0</v>
      </c>
      <c r="AT47" s="873">
        <v>0</v>
      </c>
      <c r="AU47" s="873">
        <v>0</v>
      </c>
      <c r="AV47" s="873">
        <v>0</v>
      </c>
      <c r="AW47" s="873">
        <v>0</v>
      </c>
      <c r="AX47" s="873">
        <v>0</v>
      </c>
      <c r="AY47" s="873">
        <v>0</v>
      </c>
      <c r="AZ47" s="873">
        <v>0</v>
      </c>
      <c r="BA47" s="873">
        <v>0</v>
      </c>
      <c r="BB47" s="873">
        <v>0</v>
      </c>
      <c r="BC47" s="873">
        <v>0</v>
      </c>
      <c r="BD47" s="873">
        <v>0</v>
      </c>
      <c r="BE47" s="873">
        <v>0</v>
      </c>
      <c r="BF47" s="873">
        <v>0</v>
      </c>
      <c r="BG47" s="873">
        <v>0</v>
      </c>
      <c r="BH47" s="873">
        <v>0</v>
      </c>
      <c r="BI47" s="873">
        <v>0</v>
      </c>
      <c r="BJ47" s="873">
        <v>950166</v>
      </c>
      <c r="BK47" s="873">
        <v>213787</v>
      </c>
      <c r="BL47" s="873">
        <v>23754</v>
      </c>
      <c r="BM47" s="873">
        <v>134042</v>
      </c>
      <c r="BN47" s="873">
        <v>30159</v>
      </c>
      <c r="BO47" s="873">
        <v>3351</v>
      </c>
      <c r="BP47" s="873">
        <v>1047140</v>
      </c>
      <c r="BQ47" s="873">
        <v>235606</v>
      </c>
      <c r="BR47" s="873">
        <v>26178</v>
      </c>
      <c r="BS47" s="873">
        <v>37068</v>
      </c>
      <c r="BT47" s="873">
        <v>8340</v>
      </c>
      <c r="BU47" s="873">
        <v>927</v>
      </c>
      <c r="BV47" s="873">
        <v>4961</v>
      </c>
      <c r="BW47" s="873">
        <v>1116</v>
      </c>
      <c r="BX47" s="873">
        <v>124</v>
      </c>
      <c r="BY47" s="873">
        <v>2080</v>
      </c>
      <c r="BZ47" s="873">
        <v>468</v>
      </c>
      <c r="CA47" s="873">
        <v>52</v>
      </c>
      <c r="CB47" s="873">
        <v>2881</v>
      </c>
      <c r="CC47" s="873">
        <v>648</v>
      </c>
      <c r="CD47" s="873">
        <v>72</v>
      </c>
      <c r="CE47" s="873">
        <v>0</v>
      </c>
      <c r="CF47" s="873">
        <v>0</v>
      </c>
      <c r="CG47" s="873">
        <v>0</v>
      </c>
      <c r="CH47" s="873">
        <v>0</v>
      </c>
      <c r="CI47" s="873">
        <v>0</v>
      </c>
      <c r="CJ47" s="873">
        <v>0</v>
      </c>
      <c r="CK47" s="873">
        <v>0</v>
      </c>
      <c r="CL47" s="873">
        <v>0</v>
      </c>
      <c r="CM47" s="873">
        <v>0</v>
      </c>
      <c r="CN47" s="873">
        <v>0</v>
      </c>
      <c r="CO47" s="873">
        <v>0</v>
      </c>
      <c r="CP47" s="873">
        <v>0</v>
      </c>
      <c r="CQ47" s="873">
        <v>0</v>
      </c>
      <c r="CR47" s="873">
        <v>0</v>
      </c>
      <c r="CS47" s="873">
        <v>0</v>
      </c>
      <c r="CT47" s="873">
        <v>0</v>
      </c>
      <c r="CU47" s="873">
        <v>0</v>
      </c>
      <c r="CV47" s="873">
        <v>0</v>
      </c>
      <c r="CW47" s="873">
        <v>0</v>
      </c>
      <c r="CX47" s="873">
        <v>0</v>
      </c>
      <c r="CY47" s="873">
        <v>0</v>
      </c>
      <c r="CZ47" s="873">
        <v>0</v>
      </c>
      <c r="DA47" s="873">
        <v>0</v>
      </c>
      <c r="DB47" s="873">
        <v>0</v>
      </c>
      <c r="DC47" s="873">
        <v>0</v>
      </c>
      <c r="DD47" s="873">
        <v>0</v>
      </c>
      <c r="DE47" s="873">
        <v>0</v>
      </c>
      <c r="DF47" s="873">
        <v>0</v>
      </c>
      <c r="DG47" s="873">
        <v>0</v>
      </c>
      <c r="DH47" s="873">
        <v>0</v>
      </c>
      <c r="DI47" s="873">
        <v>0</v>
      </c>
      <c r="DJ47" s="873">
        <v>0</v>
      </c>
      <c r="DK47" s="873">
        <v>0</v>
      </c>
      <c r="DL47" s="873">
        <v>0</v>
      </c>
      <c r="DM47" s="873">
        <v>0</v>
      </c>
      <c r="DN47" s="873">
        <v>0</v>
      </c>
      <c r="DO47" s="873">
        <v>0</v>
      </c>
      <c r="DP47" s="873">
        <v>0</v>
      </c>
      <c r="DQ47" s="873">
        <v>0</v>
      </c>
      <c r="DR47" s="873">
        <v>4362</v>
      </c>
      <c r="DS47" s="873">
        <v>981</v>
      </c>
      <c r="DT47" s="873">
        <v>109</v>
      </c>
      <c r="DU47" s="873">
        <v>4576</v>
      </c>
      <c r="DV47" s="873">
        <v>1030</v>
      </c>
      <c r="DW47" s="873">
        <v>114</v>
      </c>
      <c r="DX47" s="873">
        <v>-214</v>
      </c>
      <c r="DY47" s="873">
        <v>-49</v>
      </c>
      <c r="DZ47" s="873">
        <v>-5</v>
      </c>
      <c r="EA47" s="873">
        <v>5205</v>
      </c>
      <c r="EB47" s="873">
        <v>1171</v>
      </c>
      <c r="EC47" s="873">
        <v>130</v>
      </c>
      <c r="ED47" s="873">
        <v>-14487</v>
      </c>
      <c r="EE47" s="873">
        <v>-3259</v>
      </c>
      <c r="EF47" s="873">
        <v>-362</v>
      </c>
      <c r="EG47" s="873">
        <v>5230</v>
      </c>
      <c r="EH47" s="873">
        <v>1177</v>
      </c>
      <c r="EI47" s="873">
        <v>131</v>
      </c>
      <c r="EJ47" s="873">
        <v>-14512</v>
      </c>
      <c r="EK47" s="873">
        <v>-3265</v>
      </c>
      <c r="EL47" s="873">
        <v>-363</v>
      </c>
      <c r="EM47" s="873">
        <v>0</v>
      </c>
      <c r="EN47" s="873">
        <v>0</v>
      </c>
      <c r="EO47" s="873">
        <v>0</v>
      </c>
      <c r="EP47" s="873">
        <v>0</v>
      </c>
      <c r="EQ47" s="873">
        <v>0</v>
      </c>
      <c r="ER47" s="873">
        <v>0</v>
      </c>
      <c r="ES47" s="873">
        <v>0</v>
      </c>
      <c r="ET47" s="873">
        <v>0</v>
      </c>
      <c r="EU47" s="873">
        <v>0</v>
      </c>
      <c r="EV47" s="873">
        <v>0</v>
      </c>
      <c r="EW47" s="873">
        <v>0</v>
      </c>
      <c r="EX47" s="873">
        <v>0</v>
      </c>
      <c r="EY47" s="873">
        <v>22643991</v>
      </c>
      <c r="EZ47" s="873">
        <v>5094898</v>
      </c>
      <c r="FA47" s="873">
        <v>566100</v>
      </c>
      <c r="FB47" s="873">
        <v>830868</v>
      </c>
      <c r="FC47" s="873">
        <v>186945</v>
      </c>
      <c r="FD47" s="873">
        <v>20772</v>
      </c>
      <c r="FE47" s="873">
        <v>52189888</v>
      </c>
      <c r="FF47" s="873">
        <v>0</v>
      </c>
      <c r="FG47" s="873">
        <v>0</v>
      </c>
      <c r="FH47" s="873">
        <v>-30376765</v>
      </c>
      <c r="FI47" s="873">
        <v>4907953</v>
      </c>
      <c r="FJ47" s="873">
        <v>545328</v>
      </c>
      <c r="FK47" s="873">
        <v>189629</v>
      </c>
      <c r="FL47" s="873">
        <v>42666</v>
      </c>
      <c r="FM47" s="873">
        <v>4741</v>
      </c>
      <c r="FN47" s="873">
        <v>576000</v>
      </c>
      <c r="FO47" s="873">
        <v>0</v>
      </c>
      <c r="FP47" s="873">
        <v>0</v>
      </c>
      <c r="FQ47" s="873">
        <v>-386371</v>
      </c>
      <c r="FR47" s="873">
        <v>42666</v>
      </c>
      <c r="FS47" s="873">
        <v>4741</v>
      </c>
      <c r="FT47" s="873">
        <v>980437</v>
      </c>
      <c r="FU47" s="873">
        <v>220598</v>
      </c>
      <c r="FV47" s="873">
        <v>24511</v>
      </c>
      <c r="FW47" s="873">
        <v>1888247</v>
      </c>
      <c r="FX47" s="873">
        <v>424856</v>
      </c>
      <c r="FY47" s="873">
        <v>47206</v>
      </c>
      <c r="FZ47" s="873">
        <v>-907810</v>
      </c>
      <c r="GA47" s="873">
        <v>-204258</v>
      </c>
      <c r="GB47" s="873">
        <v>-22695</v>
      </c>
      <c r="GC47" s="873">
        <v>0</v>
      </c>
      <c r="GD47" s="873">
        <v>0</v>
      </c>
      <c r="GE47" s="873">
        <v>0</v>
      </c>
      <c r="GF47" s="873">
        <v>0</v>
      </c>
      <c r="GG47" s="873">
        <v>0</v>
      </c>
      <c r="GH47" s="873">
        <v>0</v>
      </c>
      <c r="GI47" s="873">
        <v>0</v>
      </c>
      <c r="GJ47" s="873">
        <v>0</v>
      </c>
      <c r="GK47" s="873">
        <v>0</v>
      </c>
      <c r="GL47" s="873">
        <v>24898306</v>
      </c>
      <c r="GM47" s="873">
        <v>5602117</v>
      </c>
      <c r="GN47" s="873">
        <v>622458</v>
      </c>
      <c r="GO47" s="873">
        <v>-31645723</v>
      </c>
      <c r="GP47" s="873">
        <v>4752035</v>
      </c>
      <c r="GQ47" s="873">
        <v>528005</v>
      </c>
      <c r="GR47" s="873" t="s">
        <v>731</v>
      </c>
      <c r="GS47" s="873" t="s">
        <v>730</v>
      </c>
      <c r="GT47" s="873" t="s">
        <v>1907</v>
      </c>
      <c r="GU47" s="873" t="s">
        <v>2734</v>
      </c>
      <c r="GV47" s="873" t="s">
        <v>2784</v>
      </c>
    </row>
    <row r="48" spans="1:204" x14ac:dyDescent="0.2">
      <c r="A48" s="873" t="s">
        <v>3070</v>
      </c>
      <c r="B48" s="873" t="s">
        <v>159</v>
      </c>
      <c r="C48" s="873" t="s">
        <v>3062</v>
      </c>
      <c r="D48" s="873">
        <v>-204743</v>
      </c>
      <c r="E48" s="873">
        <v>0</v>
      </c>
      <c r="F48" s="873">
        <v>-204743</v>
      </c>
      <c r="G48" s="873">
        <v>3375505</v>
      </c>
      <c r="H48" s="873">
        <v>0</v>
      </c>
      <c r="I48" s="873">
        <v>3375505</v>
      </c>
      <c r="J48" s="873">
        <v>-3580248</v>
      </c>
      <c r="K48" s="873">
        <v>0</v>
      </c>
      <c r="L48" s="873">
        <v>-3580248</v>
      </c>
      <c r="M48" s="898">
        <v>0.33</v>
      </c>
      <c r="N48" s="898">
        <v>0.3</v>
      </c>
      <c r="O48" s="898">
        <v>0.37</v>
      </c>
      <c r="P48" s="898">
        <v>0</v>
      </c>
      <c r="Q48" s="873">
        <v>1290264</v>
      </c>
      <c r="R48" s="873">
        <v>1290264</v>
      </c>
      <c r="S48" s="873">
        <v>0</v>
      </c>
      <c r="T48" s="873">
        <v>0</v>
      </c>
      <c r="U48" s="873">
        <v>0</v>
      </c>
      <c r="V48" s="873">
        <v>0</v>
      </c>
      <c r="W48" s="873">
        <v>0</v>
      </c>
      <c r="X48" s="873">
        <v>0</v>
      </c>
      <c r="Y48" s="873">
        <v>0</v>
      </c>
      <c r="Z48" s="873">
        <v>0</v>
      </c>
      <c r="AA48" s="873">
        <v>0</v>
      </c>
      <c r="AB48" s="873">
        <v>0</v>
      </c>
      <c r="AC48" s="873">
        <v>0</v>
      </c>
      <c r="AD48" s="873">
        <v>0</v>
      </c>
      <c r="AE48" s="873">
        <v>0</v>
      </c>
      <c r="AF48" s="873">
        <v>0</v>
      </c>
      <c r="AG48" s="873">
        <v>0</v>
      </c>
      <c r="AH48" s="873">
        <v>0</v>
      </c>
      <c r="AI48" s="873">
        <v>0</v>
      </c>
      <c r="AJ48" s="873">
        <v>0</v>
      </c>
      <c r="AK48" s="873">
        <v>0</v>
      </c>
      <c r="AL48" s="873">
        <v>0</v>
      </c>
      <c r="AM48" s="873">
        <v>0</v>
      </c>
      <c r="AN48" s="873">
        <v>0</v>
      </c>
      <c r="AO48" s="873">
        <v>0</v>
      </c>
      <c r="AP48" s="873">
        <v>0</v>
      </c>
      <c r="AQ48" s="873">
        <v>0</v>
      </c>
      <c r="AR48" s="873">
        <v>0</v>
      </c>
      <c r="AS48" s="873">
        <v>0</v>
      </c>
      <c r="AT48" s="873">
        <v>0</v>
      </c>
      <c r="AU48" s="873">
        <v>0</v>
      </c>
      <c r="AV48" s="873">
        <v>0</v>
      </c>
      <c r="AW48" s="873">
        <v>0</v>
      </c>
      <c r="AX48" s="873">
        <v>0</v>
      </c>
      <c r="AY48" s="873">
        <v>0</v>
      </c>
      <c r="AZ48" s="873">
        <v>0</v>
      </c>
      <c r="BA48" s="873">
        <v>0</v>
      </c>
      <c r="BB48" s="873">
        <v>0</v>
      </c>
      <c r="BC48" s="873">
        <v>0</v>
      </c>
      <c r="BD48" s="873">
        <v>0</v>
      </c>
      <c r="BE48" s="873">
        <v>0</v>
      </c>
      <c r="BF48" s="873">
        <v>0</v>
      </c>
      <c r="BG48" s="873">
        <v>0</v>
      </c>
      <c r="BH48" s="873">
        <v>0</v>
      </c>
      <c r="BI48" s="873">
        <v>0</v>
      </c>
      <c r="BJ48" s="873">
        <v>1522566</v>
      </c>
      <c r="BK48" s="873">
        <v>1877832</v>
      </c>
      <c r="BL48" s="873">
        <v>0</v>
      </c>
      <c r="BM48" s="873">
        <v>383540</v>
      </c>
      <c r="BN48" s="873">
        <v>473033</v>
      </c>
      <c r="BO48" s="873">
        <v>0</v>
      </c>
      <c r="BP48" s="873">
        <v>1818883</v>
      </c>
      <c r="BQ48" s="873">
        <v>2243289</v>
      </c>
      <c r="BR48" s="873">
        <v>0</v>
      </c>
      <c r="BS48" s="873">
        <v>87223</v>
      </c>
      <c r="BT48" s="873">
        <v>107576</v>
      </c>
      <c r="BU48" s="873">
        <v>0</v>
      </c>
      <c r="BV48" s="873">
        <v>0</v>
      </c>
      <c r="BW48" s="873">
        <v>0</v>
      </c>
      <c r="BX48" s="873">
        <v>0</v>
      </c>
      <c r="BY48" s="873">
        <v>0</v>
      </c>
      <c r="BZ48" s="873">
        <v>0</v>
      </c>
      <c r="CA48" s="873">
        <v>0</v>
      </c>
      <c r="CB48" s="873">
        <v>0</v>
      </c>
      <c r="CC48" s="873">
        <v>0</v>
      </c>
      <c r="CD48" s="873">
        <v>0</v>
      </c>
      <c r="CE48" s="873">
        <v>0</v>
      </c>
      <c r="CF48" s="873">
        <v>0</v>
      </c>
      <c r="CG48" s="873">
        <v>0</v>
      </c>
      <c r="CH48" s="873">
        <v>0</v>
      </c>
      <c r="CI48" s="873">
        <v>0</v>
      </c>
      <c r="CJ48" s="873">
        <v>0</v>
      </c>
      <c r="CK48" s="873">
        <v>-937.35144290000005</v>
      </c>
      <c r="CL48" s="873">
        <v>-1156.0667800000001</v>
      </c>
      <c r="CM48" s="873">
        <v>0</v>
      </c>
      <c r="CN48" s="873">
        <v>0</v>
      </c>
      <c r="CO48" s="873">
        <v>0</v>
      </c>
      <c r="CP48" s="873">
        <v>0</v>
      </c>
      <c r="CQ48" s="873">
        <v>0</v>
      </c>
      <c r="CR48" s="873">
        <v>0</v>
      </c>
      <c r="CS48" s="873">
        <v>0</v>
      </c>
      <c r="CT48" s="873">
        <v>0</v>
      </c>
      <c r="CU48" s="873">
        <v>0</v>
      </c>
      <c r="CV48" s="873">
        <v>0</v>
      </c>
      <c r="CW48" s="873">
        <v>-232</v>
      </c>
      <c r="CX48" s="873">
        <v>-287</v>
      </c>
      <c r="CY48" s="873">
        <v>0</v>
      </c>
      <c r="CZ48" s="873">
        <v>0</v>
      </c>
      <c r="DA48" s="873">
        <v>0</v>
      </c>
      <c r="DB48" s="873">
        <v>0</v>
      </c>
      <c r="DC48" s="873">
        <v>0</v>
      </c>
      <c r="DD48" s="873">
        <v>0</v>
      </c>
      <c r="DE48" s="873">
        <v>0</v>
      </c>
      <c r="DF48" s="873">
        <v>0</v>
      </c>
      <c r="DG48" s="873">
        <v>0</v>
      </c>
      <c r="DH48" s="873">
        <v>0</v>
      </c>
      <c r="DI48" s="873">
        <v>468</v>
      </c>
      <c r="DJ48" s="873">
        <v>577</v>
      </c>
      <c r="DK48" s="873">
        <v>0</v>
      </c>
      <c r="DL48" s="873">
        <v>1500</v>
      </c>
      <c r="DM48" s="873">
        <v>0</v>
      </c>
      <c r="DN48" s="873">
        <v>0</v>
      </c>
      <c r="DO48" s="873">
        <v>-1032</v>
      </c>
      <c r="DP48" s="873">
        <v>577</v>
      </c>
      <c r="DQ48" s="873">
        <v>0</v>
      </c>
      <c r="DR48" s="873">
        <v>39482</v>
      </c>
      <c r="DS48" s="873">
        <v>48694</v>
      </c>
      <c r="DT48" s="873">
        <v>0</v>
      </c>
      <c r="DU48" s="873">
        <v>52847</v>
      </c>
      <c r="DV48" s="873">
        <v>65178</v>
      </c>
      <c r="DW48" s="873">
        <v>0</v>
      </c>
      <c r="DX48" s="873">
        <v>-13365</v>
      </c>
      <c r="DY48" s="873">
        <v>-16484</v>
      </c>
      <c r="DZ48" s="873">
        <v>0</v>
      </c>
      <c r="EA48" s="873">
        <v>50197</v>
      </c>
      <c r="EB48" s="873">
        <v>61910</v>
      </c>
      <c r="EC48" s="873">
        <v>0</v>
      </c>
      <c r="ED48" s="873">
        <v>-16290</v>
      </c>
      <c r="EE48" s="873">
        <v>-20091</v>
      </c>
      <c r="EF48" s="873">
        <v>0</v>
      </c>
      <c r="EG48" s="873">
        <v>50197</v>
      </c>
      <c r="EH48" s="873">
        <v>61910</v>
      </c>
      <c r="EI48" s="873">
        <v>0</v>
      </c>
      <c r="EJ48" s="873">
        <v>-16290</v>
      </c>
      <c r="EK48" s="873">
        <v>-20091</v>
      </c>
      <c r="EL48" s="873">
        <v>0</v>
      </c>
      <c r="EM48" s="873">
        <v>-13</v>
      </c>
      <c r="EN48" s="873">
        <v>-15</v>
      </c>
      <c r="EO48" s="873">
        <v>0</v>
      </c>
      <c r="EP48" s="873">
        <v>0</v>
      </c>
      <c r="EQ48" s="873">
        <v>0</v>
      </c>
      <c r="ER48" s="873">
        <v>0</v>
      </c>
      <c r="ES48" s="873">
        <v>0</v>
      </c>
      <c r="ET48" s="873">
        <v>0</v>
      </c>
      <c r="EU48" s="873">
        <v>0</v>
      </c>
      <c r="EV48" s="873">
        <v>0</v>
      </c>
      <c r="EW48" s="873">
        <v>0</v>
      </c>
      <c r="EX48" s="873">
        <v>0</v>
      </c>
      <c r="EY48" s="873">
        <v>62770599</v>
      </c>
      <c r="EZ48" s="873">
        <v>77417072</v>
      </c>
      <c r="FA48" s="873">
        <v>0</v>
      </c>
      <c r="FB48" s="873">
        <v>2899310</v>
      </c>
      <c r="FC48" s="873">
        <v>3575816</v>
      </c>
      <c r="FD48" s="873">
        <v>0</v>
      </c>
      <c r="FE48" s="873">
        <v>195103953</v>
      </c>
      <c r="FF48" s="873">
        <v>0</v>
      </c>
      <c r="FG48" s="873">
        <v>0</v>
      </c>
      <c r="FH48" s="873">
        <v>-135232664</v>
      </c>
      <c r="FI48" s="873">
        <v>73841256</v>
      </c>
      <c r="FJ48" s="873">
        <v>0</v>
      </c>
      <c r="FK48" s="873">
        <v>181642</v>
      </c>
      <c r="FL48" s="873">
        <v>224025</v>
      </c>
      <c r="FM48" s="873">
        <v>0</v>
      </c>
      <c r="FN48" s="873">
        <v>498678</v>
      </c>
      <c r="FO48" s="873">
        <v>0</v>
      </c>
      <c r="FP48" s="873">
        <v>0</v>
      </c>
      <c r="FQ48" s="873">
        <v>-317036</v>
      </c>
      <c r="FR48" s="873">
        <v>224025</v>
      </c>
      <c r="FS48" s="873">
        <v>0</v>
      </c>
      <c r="FT48" s="873">
        <v>5562492</v>
      </c>
      <c r="FU48" s="873">
        <v>6860407</v>
      </c>
      <c r="FV48" s="873">
        <v>0</v>
      </c>
      <c r="FW48" s="873">
        <v>7983968</v>
      </c>
      <c r="FX48" s="873">
        <v>9846894</v>
      </c>
      <c r="FY48" s="873">
        <v>0</v>
      </c>
      <c r="FZ48" s="873">
        <v>-2421476</v>
      </c>
      <c r="GA48" s="873">
        <v>-2986487</v>
      </c>
      <c r="GB48" s="873">
        <v>0</v>
      </c>
      <c r="GC48" s="873">
        <v>0</v>
      </c>
      <c r="GD48" s="873">
        <v>0</v>
      </c>
      <c r="GE48" s="873">
        <v>0</v>
      </c>
      <c r="GF48" s="873">
        <v>0</v>
      </c>
      <c r="GG48" s="873">
        <v>0</v>
      </c>
      <c r="GH48" s="873">
        <v>0</v>
      </c>
      <c r="GI48" s="873">
        <v>0</v>
      </c>
      <c r="GJ48" s="873">
        <v>0</v>
      </c>
      <c r="GK48" s="873">
        <v>0</v>
      </c>
      <c r="GL48" s="873">
        <v>70493514</v>
      </c>
      <c r="GM48" s="873">
        <v>86942001</v>
      </c>
      <c r="GN48" s="873">
        <v>0</v>
      </c>
      <c r="GO48" s="873">
        <v>-137915822</v>
      </c>
      <c r="GP48" s="873">
        <v>71148914</v>
      </c>
      <c r="GQ48" s="873">
        <v>0</v>
      </c>
      <c r="GR48" s="873" t="s">
        <v>697</v>
      </c>
      <c r="GS48" s="873" t="s">
        <v>680</v>
      </c>
      <c r="GT48" s="873" t="s">
        <v>1910</v>
      </c>
      <c r="GU48" s="873" t="s">
        <v>2732</v>
      </c>
      <c r="GV48" s="873" t="s">
        <v>2785</v>
      </c>
    </row>
    <row r="49" spans="1:204" x14ac:dyDescent="0.2">
      <c r="A49" s="873" t="s">
        <v>3069</v>
      </c>
      <c r="B49" s="873" t="s">
        <v>161</v>
      </c>
      <c r="C49" s="873" t="s">
        <v>160</v>
      </c>
      <c r="D49" s="873">
        <v>32838</v>
      </c>
      <c r="E49" s="873">
        <v>0</v>
      </c>
      <c r="F49" s="873">
        <v>32838</v>
      </c>
      <c r="G49" s="873">
        <v>93035</v>
      </c>
      <c r="H49" s="873">
        <v>0</v>
      </c>
      <c r="I49" s="873">
        <v>93035</v>
      </c>
      <c r="J49" s="873">
        <v>-60197</v>
      </c>
      <c r="K49" s="873">
        <v>0</v>
      </c>
      <c r="L49" s="873">
        <v>-60197</v>
      </c>
      <c r="M49" s="898">
        <v>0.5</v>
      </c>
      <c r="N49" s="898">
        <v>0.4</v>
      </c>
      <c r="O49" s="898">
        <v>0.09</v>
      </c>
      <c r="P49" s="898">
        <v>0.01</v>
      </c>
      <c r="Q49" s="873">
        <v>135690</v>
      </c>
      <c r="R49" s="873">
        <v>135690</v>
      </c>
      <c r="S49" s="873">
        <v>0</v>
      </c>
      <c r="T49" s="873">
        <v>0</v>
      </c>
      <c r="U49" s="873">
        <v>0</v>
      </c>
      <c r="V49" s="873">
        <v>0</v>
      </c>
      <c r="W49" s="873">
        <v>0</v>
      </c>
      <c r="X49" s="873">
        <v>0</v>
      </c>
      <c r="Y49" s="873">
        <v>0</v>
      </c>
      <c r="Z49" s="873">
        <v>0</v>
      </c>
      <c r="AA49" s="873">
        <v>0</v>
      </c>
      <c r="AB49" s="873">
        <v>0</v>
      </c>
      <c r="AC49" s="873">
        <v>0</v>
      </c>
      <c r="AD49" s="873">
        <v>0</v>
      </c>
      <c r="AE49" s="873">
        <v>0</v>
      </c>
      <c r="AF49" s="873">
        <v>0</v>
      </c>
      <c r="AG49" s="873">
        <v>0</v>
      </c>
      <c r="AH49" s="873">
        <v>0</v>
      </c>
      <c r="AI49" s="873">
        <v>0</v>
      </c>
      <c r="AJ49" s="873">
        <v>0</v>
      </c>
      <c r="AK49" s="873">
        <v>0</v>
      </c>
      <c r="AL49" s="873">
        <v>0</v>
      </c>
      <c r="AM49" s="873">
        <v>0</v>
      </c>
      <c r="AN49" s="873">
        <v>0</v>
      </c>
      <c r="AO49" s="873">
        <v>0</v>
      </c>
      <c r="AP49" s="873">
        <v>0</v>
      </c>
      <c r="AQ49" s="873">
        <v>0</v>
      </c>
      <c r="AR49" s="873">
        <v>0</v>
      </c>
      <c r="AS49" s="873">
        <v>0</v>
      </c>
      <c r="AT49" s="873">
        <v>0</v>
      </c>
      <c r="AU49" s="873">
        <v>0</v>
      </c>
      <c r="AV49" s="873">
        <v>0</v>
      </c>
      <c r="AW49" s="873">
        <v>0</v>
      </c>
      <c r="AX49" s="873">
        <v>0</v>
      </c>
      <c r="AY49" s="873">
        <v>0</v>
      </c>
      <c r="AZ49" s="873">
        <v>0</v>
      </c>
      <c r="BA49" s="873">
        <v>0</v>
      </c>
      <c r="BB49" s="873">
        <v>0</v>
      </c>
      <c r="BC49" s="873">
        <v>0</v>
      </c>
      <c r="BD49" s="873">
        <v>0</v>
      </c>
      <c r="BE49" s="873">
        <v>0</v>
      </c>
      <c r="BF49" s="873">
        <v>0</v>
      </c>
      <c r="BG49" s="873">
        <v>0</v>
      </c>
      <c r="BH49" s="873">
        <v>0</v>
      </c>
      <c r="BI49" s="873">
        <v>0</v>
      </c>
      <c r="BJ49" s="873">
        <v>1348692</v>
      </c>
      <c r="BK49" s="873">
        <v>303456</v>
      </c>
      <c r="BL49" s="873">
        <v>33717</v>
      </c>
      <c r="BM49" s="873">
        <v>71379</v>
      </c>
      <c r="BN49" s="873">
        <v>16060</v>
      </c>
      <c r="BO49" s="873">
        <v>1784</v>
      </c>
      <c r="BP49" s="873">
        <v>1446102</v>
      </c>
      <c r="BQ49" s="873">
        <v>325373</v>
      </c>
      <c r="BR49" s="873">
        <v>36152</v>
      </c>
      <c r="BS49" s="873">
        <v>-26031</v>
      </c>
      <c r="BT49" s="873">
        <v>-5857</v>
      </c>
      <c r="BU49" s="873">
        <v>-651</v>
      </c>
      <c r="BV49" s="873">
        <v>0</v>
      </c>
      <c r="BW49" s="873">
        <v>0</v>
      </c>
      <c r="BX49" s="873">
        <v>0</v>
      </c>
      <c r="BY49" s="873">
        <v>6104</v>
      </c>
      <c r="BZ49" s="873">
        <v>1373</v>
      </c>
      <c r="CA49" s="873">
        <v>153</v>
      </c>
      <c r="CB49" s="873">
        <v>-6104</v>
      </c>
      <c r="CC49" s="873">
        <v>-1373</v>
      </c>
      <c r="CD49" s="873">
        <v>-153</v>
      </c>
      <c r="CE49" s="873">
        <v>0</v>
      </c>
      <c r="CF49" s="873">
        <v>0</v>
      </c>
      <c r="CG49" s="873">
        <v>0</v>
      </c>
      <c r="CH49" s="873">
        <v>0</v>
      </c>
      <c r="CI49" s="873">
        <v>0</v>
      </c>
      <c r="CJ49" s="873">
        <v>0</v>
      </c>
      <c r="CK49" s="873">
        <v>46010.234069999999</v>
      </c>
      <c r="CL49" s="873">
        <v>10352.302669999999</v>
      </c>
      <c r="CM49" s="873">
        <v>1150.255852</v>
      </c>
      <c r="CN49" s="873">
        <v>0</v>
      </c>
      <c r="CO49" s="873">
        <v>0</v>
      </c>
      <c r="CP49" s="873">
        <v>0</v>
      </c>
      <c r="CQ49" s="873">
        <v>0</v>
      </c>
      <c r="CR49" s="873">
        <v>0</v>
      </c>
      <c r="CS49" s="873">
        <v>0</v>
      </c>
      <c r="CT49" s="873">
        <v>0</v>
      </c>
      <c r="CU49" s="873">
        <v>0</v>
      </c>
      <c r="CV49" s="873">
        <v>0</v>
      </c>
      <c r="CW49" s="873">
        <v>0</v>
      </c>
      <c r="CX49" s="873">
        <v>0</v>
      </c>
      <c r="CY49" s="873">
        <v>0</v>
      </c>
      <c r="CZ49" s="873">
        <v>0</v>
      </c>
      <c r="DA49" s="873">
        <v>0</v>
      </c>
      <c r="DB49" s="873">
        <v>0</v>
      </c>
      <c r="DC49" s="873">
        <v>0</v>
      </c>
      <c r="DD49" s="873">
        <v>0</v>
      </c>
      <c r="DE49" s="873">
        <v>0</v>
      </c>
      <c r="DF49" s="873">
        <v>0</v>
      </c>
      <c r="DG49" s="873">
        <v>0</v>
      </c>
      <c r="DH49" s="873">
        <v>0</v>
      </c>
      <c r="DI49" s="873">
        <v>243</v>
      </c>
      <c r="DJ49" s="873">
        <v>55</v>
      </c>
      <c r="DK49" s="873">
        <v>6</v>
      </c>
      <c r="DL49" s="873">
        <v>0</v>
      </c>
      <c r="DM49" s="873">
        <v>0</v>
      </c>
      <c r="DN49" s="873">
        <v>0</v>
      </c>
      <c r="DO49" s="873">
        <v>243</v>
      </c>
      <c r="DP49" s="873">
        <v>55</v>
      </c>
      <c r="DQ49" s="873">
        <v>6</v>
      </c>
      <c r="DR49" s="873">
        <v>-3695</v>
      </c>
      <c r="DS49" s="873">
        <v>-831</v>
      </c>
      <c r="DT49" s="873">
        <v>-92</v>
      </c>
      <c r="DU49" s="873">
        <v>2570</v>
      </c>
      <c r="DV49" s="873">
        <v>578</v>
      </c>
      <c r="DW49" s="873">
        <v>64</v>
      </c>
      <c r="DX49" s="873">
        <v>-6265</v>
      </c>
      <c r="DY49" s="873">
        <v>-1409</v>
      </c>
      <c r="DZ49" s="873">
        <v>-156</v>
      </c>
      <c r="EA49" s="873">
        <v>0</v>
      </c>
      <c r="EB49" s="873">
        <v>0</v>
      </c>
      <c r="EC49" s="873">
        <v>0</v>
      </c>
      <c r="ED49" s="873">
        <v>-4105</v>
      </c>
      <c r="EE49" s="873">
        <v>-924</v>
      </c>
      <c r="EF49" s="873">
        <v>-103</v>
      </c>
      <c r="EG49" s="873">
        <v>1576</v>
      </c>
      <c r="EH49" s="873">
        <v>354</v>
      </c>
      <c r="EI49" s="873">
        <v>39</v>
      </c>
      <c r="EJ49" s="873">
        <v>-5681</v>
      </c>
      <c r="EK49" s="873">
        <v>-1278</v>
      </c>
      <c r="EL49" s="873">
        <v>-142</v>
      </c>
      <c r="EM49" s="873">
        <v>0</v>
      </c>
      <c r="EN49" s="873">
        <v>0</v>
      </c>
      <c r="EO49" s="873">
        <v>0</v>
      </c>
      <c r="EP49" s="873">
        <v>0</v>
      </c>
      <c r="EQ49" s="873">
        <v>0</v>
      </c>
      <c r="ER49" s="873">
        <v>0</v>
      </c>
      <c r="ES49" s="873">
        <v>0</v>
      </c>
      <c r="ET49" s="873">
        <v>0</v>
      </c>
      <c r="EU49" s="873">
        <v>0</v>
      </c>
      <c r="EV49" s="873">
        <v>0</v>
      </c>
      <c r="EW49" s="873">
        <v>0</v>
      </c>
      <c r="EX49" s="873">
        <v>0</v>
      </c>
      <c r="EY49" s="873">
        <v>6332083</v>
      </c>
      <c r="EZ49" s="873">
        <v>1424719</v>
      </c>
      <c r="FA49" s="873">
        <v>158302</v>
      </c>
      <c r="FB49" s="873">
        <v>398698</v>
      </c>
      <c r="FC49" s="873">
        <v>89707</v>
      </c>
      <c r="FD49" s="873">
        <v>9967</v>
      </c>
      <c r="FE49" s="873">
        <v>14229726</v>
      </c>
      <c r="FF49" s="873">
        <v>0</v>
      </c>
      <c r="FG49" s="873">
        <v>0</v>
      </c>
      <c r="FH49" s="873">
        <v>-8296341</v>
      </c>
      <c r="FI49" s="873">
        <v>1335012</v>
      </c>
      <c r="FJ49" s="873">
        <v>148335</v>
      </c>
      <c r="FK49" s="873">
        <v>24535</v>
      </c>
      <c r="FL49" s="873">
        <v>5520</v>
      </c>
      <c r="FM49" s="873">
        <v>613</v>
      </c>
      <c r="FN49" s="873">
        <v>57527</v>
      </c>
      <c r="FO49" s="873">
        <v>0</v>
      </c>
      <c r="FP49" s="873">
        <v>0</v>
      </c>
      <c r="FQ49" s="873">
        <v>-32992</v>
      </c>
      <c r="FR49" s="873">
        <v>5520</v>
      </c>
      <c r="FS49" s="873">
        <v>613</v>
      </c>
      <c r="FT49" s="873">
        <v>279925</v>
      </c>
      <c r="FU49" s="873">
        <v>62983</v>
      </c>
      <c r="FV49" s="873">
        <v>6998</v>
      </c>
      <c r="FW49" s="873">
        <v>550942</v>
      </c>
      <c r="FX49" s="873">
        <v>123962</v>
      </c>
      <c r="FY49" s="873">
        <v>13774</v>
      </c>
      <c r="FZ49" s="873">
        <v>-271017</v>
      </c>
      <c r="GA49" s="873">
        <v>-60979</v>
      </c>
      <c r="GB49" s="873">
        <v>-6776</v>
      </c>
      <c r="GC49" s="873">
        <v>0</v>
      </c>
      <c r="GD49" s="873">
        <v>0</v>
      </c>
      <c r="GE49" s="873">
        <v>0</v>
      </c>
      <c r="GF49" s="873">
        <v>0</v>
      </c>
      <c r="GG49" s="873">
        <v>0</v>
      </c>
      <c r="GH49" s="873">
        <v>0</v>
      </c>
      <c r="GI49" s="873">
        <v>0</v>
      </c>
      <c r="GJ49" s="873">
        <v>0</v>
      </c>
      <c r="GK49" s="873">
        <v>0</v>
      </c>
      <c r="GL49" s="873">
        <v>8095067</v>
      </c>
      <c r="GM49" s="873">
        <v>1821390</v>
      </c>
      <c r="GN49" s="873">
        <v>202375</v>
      </c>
      <c r="GO49" s="873">
        <v>-8598178</v>
      </c>
      <c r="GP49" s="873">
        <v>1280043</v>
      </c>
      <c r="GQ49" s="873">
        <v>142226</v>
      </c>
      <c r="GR49" s="873" t="s">
        <v>719</v>
      </c>
      <c r="GS49" s="873" t="s">
        <v>718</v>
      </c>
      <c r="GT49" s="873" t="s">
        <v>1907</v>
      </c>
      <c r="GU49" s="873" t="s">
        <v>2737</v>
      </c>
      <c r="GV49" s="873" t="s">
        <v>2786</v>
      </c>
    </row>
    <row r="50" spans="1:204" x14ac:dyDescent="0.2">
      <c r="A50" s="873" t="s">
        <v>3069</v>
      </c>
      <c r="B50" s="873" t="s">
        <v>163</v>
      </c>
      <c r="C50" s="873" t="s">
        <v>162</v>
      </c>
      <c r="D50" s="873">
        <v>-1427256</v>
      </c>
      <c r="E50" s="873">
        <v>0</v>
      </c>
      <c r="F50" s="873">
        <v>-1427256</v>
      </c>
      <c r="G50" s="873">
        <v>-1109128</v>
      </c>
      <c r="H50" s="873">
        <v>0</v>
      </c>
      <c r="I50" s="873">
        <v>-1109128</v>
      </c>
      <c r="J50" s="873">
        <v>-318128</v>
      </c>
      <c r="K50" s="873">
        <v>0</v>
      </c>
      <c r="L50" s="873">
        <v>-318128</v>
      </c>
      <c r="M50" s="898">
        <v>0.5</v>
      </c>
      <c r="N50" s="898">
        <v>0.4</v>
      </c>
      <c r="O50" s="898">
        <v>0.09</v>
      </c>
      <c r="P50" s="898">
        <v>0.01</v>
      </c>
      <c r="Q50" s="873">
        <v>232486</v>
      </c>
      <c r="R50" s="873">
        <v>232486</v>
      </c>
      <c r="S50" s="873">
        <v>0</v>
      </c>
      <c r="T50" s="873">
        <v>0</v>
      </c>
      <c r="U50" s="873">
        <v>0</v>
      </c>
      <c r="V50" s="873">
        <v>0</v>
      </c>
      <c r="W50" s="873">
        <v>296812</v>
      </c>
      <c r="X50" s="873">
        <v>0</v>
      </c>
      <c r="Y50" s="873">
        <v>321470</v>
      </c>
      <c r="Z50" s="873">
        <v>0</v>
      </c>
      <c r="AA50" s="873">
        <v>-24658</v>
      </c>
      <c r="AB50" s="873">
        <v>0</v>
      </c>
      <c r="AC50" s="873">
        <v>0</v>
      </c>
      <c r="AD50" s="873">
        <v>0</v>
      </c>
      <c r="AE50" s="873">
        <v>0</v>
      </c>
      <c r="AF50" s="873">
        <v>0</v>
      </c>
      <c r="AG50" s="873">
        <v>0</v>
      </c>
      <c r="AH50" s="873">
        <v>0</v>
      </c>
      <c r="AI50" s="873">
        <v>0</v>
      </c>
      <c r="AJ50" s="873">
        <v>0</v>
      </c>
      <c r="AK50" s="873">
        <v>0</v>
      </c>
      <c r="AL50" s="873">
        <v>0</v>
      </c>
      <c r="AM50" s="873">
        <v>0</v>
      </c>
      <c r="AN50" s="873">
        <v>0</v>
      </c>
      <c r="AO50" s="873">
        <v>0</v>
      </c>
      <c r="AP50" s="873">
        <v>0</v>
      </c>
      <c r="AQ50" s="873">
        <v>0</v>
      </c>
      <c r="AR50" s="873">
        <v>0</v>
      </c>
      <c r="AS50" s="873">
        <v>0</v>
      </c>
      <c r="AT50" s="873">
        <v>0</v>
      </c>
      <c r="AU50" s="873">
        <v>0</v>
      </c>
      <c r="AV50" s="873">
        <v>0</v>
      </c>
      <c r="AW50" s="873">
        <v>0</v>
      </c>
      <c r="AX50" s="873">
        <v>0</v>
      </c>
      <c r="AY50" s="873">
        <v>0</v>
      </c>
      <c r="AZ50" s="873">
        <v>0</v>
      </c>
      <c r="BA50" s="873">
        <v>0</v>
      </c>
      <c r="BB50" s="873">
        <v>0</v>
      </c>
      <c r="BC50" s="873">
        <v>0</v>
      </c>
      <c r="BD50" s="873">
        <v>0</v>
      </c>
      <c r="BE50" s="873">
        <v>0</v>
      </c>
      <c r="BF50" s="873">
        <v>0</v>
      </c>
      <c r="BG50" s="873">
        <v>0</v>
      </c>
      <c r="BH50" s="873">
        <v>0</v>
      </c>
      <c r="BI50" s="873">
        <v>0</v>
      </c>
      <c r="BJ50" s="873">
        <v>1844935</v>
      </c>
      <c r="BK50" s="873">
        <v>415110</v>
      </c>
      <c r="BL50" s="873">
        <v>46123</v>
      </c>
      <c r="BM50" s="873">
        <v>106447</v>
      </c>
      <c r="BN50" s="873">
        <v>23951</v>
      </c>
      <c r="BO50" s="873">
        <v>2661</v>
      </c>
      <c r="BP50" s="873">
        <v>1850505</v>
      </c>
      <c r="BQ50" s="873">
        <v>416364</v>
      </c>
      <c r="BR50" s="873">
        <v>46262</v>
      </c>
      <c r="BS50" s="873">
        <v>100877</v>
      </c>
      <c r="BT50" s="873">
        <v>22697</v>
      </c>
      <c r="BU50" s="873">
        <v>2522</v>
      </c>
      <c r="BV50" s="873">
        <v>5277</v>
      </c>
      <c r="BW50" s="873">
        <v>1187</v>
      </c>
      <c r="BX50" s="873">
        <v>132</v>
      </c>
      <c r="BY50" s="873">
        <v>1170</v>
      </c>
      <c r="BZ50" s="873">
        <v>263</v>
      </c>
      <c r="CA50" s="873">
        <v>29</v>
      </c>
      <c r="CB50" s="873">
        <v>4107</v>
      </c>
      <c r="CC50" s="873">
        <v>924</v>
      </c>
      <c r="CD50" s="873">
        <v>103</v>
      </c>
      <c r="CE50" s="873">
        <v>0</v>
      </c>
      <c r="CF50" s="873">
        <v>0</v>
      </c>
      <c r="CG50" s="873">
        <v>0</v>
      </c>
      <c r="CH50" s="873">
        <v>0</v>
      </c>
      <c r="CI50" s="873">
        <v>0</v>
      </c>
      <c r="CJ50" s="873">
        <v>0</v>
      </c>
      <c r="CK50" s="873">
        <v>2080.1603209999998</v>
      </c>
      <c r="CL50" s="873">
        <v>468.03607210000001</v>
      </c>
      <c r="CM50" s="873">
        <v>52.004008020000001</v>
      </c>
      <c r="CN50" s="873">
        <v>0</v>
      </c>
      <c r="CO50" s="873">
        <v>0</v>
      </c>
      <c r="CP50" s="873">
        <v>0</v>
      </c>
      <c r="CQ50" s="873">
        <v>0</v>
      </c>
      <c r="CR50" s="873">
        <v>0</v>
      </c>
      <c r="CS50" s="873">
        <v>0</v>
      </c>
      <c r="CT50" s="873">
        <v>0</v>
      </c>
      <c r="CU50" s="873">
        <v>0</v>
      </c>
      <c r="CV50" s="873">
        <v>0</v>
      </c>
      <c r="CW50" s="873">
        <v>-6</v>
      </c>
      <c r="CX50" s="873">
        <v>-1</v>
      </c>
      <c r="CY50" s="873">
        <v>0</v>
      </c>
      <c r="CZ50" s="873">
        <v>5418</v>
      </c>
      <c r="DA50" s="873">
        <v>1219</v>
      </c>
      <c r="DB50" s="873">
        <v>135</v>
      </c>
      <c r="DC50" s="873">
        <v>6044</v>
      </c>
      <c r="DD50" s="873">
        <v>1360</v>
      </c>
      <c r="DE50" s="873">
        <v>151</v>
      </c>
      <c r="DF50" s="873">
        <v>-626</v>
      </c>
      <c r="DG50" s="873">
        <v>-141</v>
      </c>
      <c r="DH50" s="873">
        <v>-16</v>
      </c>
      <c r="DI50" s="873">
        <v>0</v>
      </c>
      <c r="DJ50" s="873">
        <v>0</v>
      </c>
      <c r="DK50" s="873">
        <v>0</v>
      </c>
      <c r="DL50" s="873">
        <v>0</v>
      </c>
      <c r="DM50" s="873">
        <v>0</v>
      </c>
      <c r="DN50" s="873">
        <v>0</v>
      </c>
      <c r="DO50" s="873">
        <v>0</v>
      </c>
      <c r="DP50" s="873">
        <v>0</v>
      </c>
      <c r="DQ50" s="873">
        <v>0</v>
      </c>
      <c r="DR50" s="873">
        <v>29324</v>
      </c>
      <c r="DS50" s="873">
        <v>6598</v>
      </c>
      <c r="DT50" s="873">
        <v>733</v>
      </c>
      <c r="DU50" s="873">
        <v>34863</v>
      </c>
      <c r="DV50" s="873">
        <v>7844</v>
      </c>
      <c r="DW50" s="873">
        <v>872</v>
      </c>
      <c r="DX50" s="873">
        <v>-5539</v>
      </c>
      <c r="DY50" s="873">
        <v>-1246</v>
      </c>
      <c r="DZ50" s="873">
        <v>-139</v>
      </c>
      <c r="EA50" s="873">
        <v>4287</v>
      </c>
      <c r="EB50" s="873">
        <v>965</v>
      </c>
      <c r="EC50" s="873">
        <v>107</v>
      </c>
      <c r="ED50" s="873">
        <v>-3348</v>
      </c>
      <c r="EE50" s="873">
        <v>-753</v>
      </c>
      <c r="EF50" s="873">
        <v>-84</v>
      </c>
      <c r="EG50" s="873">
        <v>5049</v>
      </c>
      <c r="EH50" s="873">
        <v>1136</v>
      </c>
      <c r="EI50" s="873">
        <v>126</v>
      </c>
      <c r="EJ50" s="873">
        <v>-4110</v>
      </c>
      <c r="EK50" s="873">
        <v>-925</v>
      </c>
      <c r="EL50" s="873">
        <v>-103</v>
      </c>
      <c r="EM50" s="873">
        <v>0</v>
      </c>
      <c r="EN50" s="873">
        <v>0</v>
      </c>
      <c r="EO50" s="873">
        <v>0</v>
      </c>
      <c r="EP50" s="873">
        <v>0</v>
      </c>
      <c r="EQ50" s="873">
        <v>0</v>
      </c>
      <c r="ER50" s="873">
        <v>0</v>
      </c>
      <c r="ES50" s="873">
        <v>0</v>
      </c>
      <c r="ET50" s="873">
        <v>0</v>
      </c>
      <c r="EU50" s="873">
        <v>0</v>
      </c>
      <c r="EV50" s="873">
        <v>0</v>
      </c>
      <c r="EW50" s="873">
        <v>0</v>
      </c>
      <c r="EX50" s="873">
        <v>0</v>
      </c>
      <c r="EY50" s="873">
        <v>14541208</v>
      </c>
      <c r="EZ50" s="873">
        <v>3271772</v>
      </c>
      <c r="FA50" s="873">
        <v>363530</v>
      </c>
      <c r="FB50" s="873">
        <v>736620</v>
      </c>
      <c r="FC50" s="873">
        <v>165739</v>
      </c>
      <c r="FD50" s="873">
        <v>18415</v>
      </c>
      <c r="FE50" s="873">
        <v>33179418</v>
      </c>
      <c r="FF50" s="873">
        <v>0</v>
      </c>
      <c r="FG50" s="873">
        <v>0</v>
      </c>
      <c r="FH50" s="873">
        <v>-19374830</v>
      </c>
      <c r="FI50" s="873">
        <v>3106033</v>
      </c>
      <c r="FJ50" s="873">
        <v>345115</v>
      </c>
      <c r="FK50" s="873">
        <v>43546</v>
      </c>
      <c r="FL50" s="873">
        <v>9798</v>
      </c>
      <c r="FM50" s="873">
        <v>1089</v>
      </c>
      <c r="FN50" s="873">
        <v>106121</v>
      </c>
      <c r="FO50" s="873">
        <v>0</v>
      </c>
      <c r="FP50" s="873">
        <v>0</v>
      </c>
      <c r="FQ50" s="873">
        <v>-62575</v>
      </c>
      <c r="FR50" s="873">
        <v>9798</v>
      </c>
      <c r="FS50" s="873">
        <v>1089</v>
      </c>
      <c r="FT50" s="873">
        <v>270147</v>
      </c>
      <c r="FU50" s="873">
        <v>58106</v>
      </c>
      <c r="FV50" s="873">
        <v>6456</v>
      </c>
      <c r="FW50" s="873">
        <v>832296</v>
      </c>
      <c r="FX50" s="873">
        <v>184368</v>
      </c>
      <c r="FY50" s="873">
        <v>20485</v>
      </c>
      <c r="FZ50" s="873">
        <v>-562149</v>
      </c>
      <c r="GA50" s="873">
        <v>-126262</v>
      </c>
      <c r="GB50" s="873">
        <v>-14029</v>
      </c>
      <c r="GC50" s="873">
        <v>0</v>
      </c>
      <c r="GD50" s="873">
        <v>0</v>
      </c>
      <c r="GE50" s="873">
        <v>0</v>
      </c>
      <c r="GF50" s="873">
        <v>0</v>
      </c>
      <c r="GG50" s="873">
        <v>0</v>
      </c>
      <c r="GH50" s="873">
        <v>0</v>
      </c>
      <c r="GI50" s="873">
        <v>0</v>
      </c>
      <c r="GJ50" s="873">
        <v>0</v>
      </c>
      <c r="GK50" s="873">
        <v>0</v>
      </c>
      <c r="GL50" s="873">
        <v>16849315</v>
      </c>
      <c r="GM50" s="873">
        <v>3788420</v>
      </c>
      <c r="GN50" s="873">
        <v>420934</v>
      </c>
      <c r="GO50" s="873">
        <v>-19902771</v>
      </c>
      <c r="GP50" s="873">
        <v>3011345</v>
      </c>
      <c r="GQ50" s="873">
        <v>334594</v>
      </c>
      <c r="GR50" s="873" t="s">
        <v>715</v>
      </c>
      <c r="GS50" s="873" t="s">
        <v>714</v>
      </c>
      <c r="GT50" s="873" t="s">
        <v>1907</v>
      </c>
      <c r="GU50" s="873" t="s">
        <v>2735</v>
      </c>
      <c r="GV50" s="873" t="s">
        <v>2787</v>
      </c>
    </row>
    <row r="51" spans="1:204" x14ac:dyDescent="0.2">
      <c r="A51" s="873" t="s">
        <v>3069</v>
      </c>
      <c r="B51" s="873" t="s">
        <v>165</v>
      </c>
      <c r="C51" s="873" t="s">
        <v>164</v>
      </c>
      <c r="D51" s="873">
        <v>-528685</v>
      </c>
      <c r="E51" s="873">
        <v>426</v>
      </c>
      <c r="F51" s="873">
        <v>-528259</v>
      </c>
      <c r="G51" s="873">
        <v>-451469</v>
      </c>
      <c r="H51" s="873">
        <v>426</v>
      </c>
      <c r="I51" s="873">
        <v>-451043</v>
      </c>
      <c r="J51" s="873">
        <v>-77216</v>
      </c>
      <c r="K51" s="873">
        <v>0</v>
      </c>
      <c r="L51" s="873">
        <v>-77216</v>
      </c>
      <c r="M51" s="898">
        <v>0.5</v>
      </c>
      <c r="N51" s="898">
        <v>0.4</v>
      </c>
      <c r="O51" s="898">
        <v>0.1</v>
      </c>
      <c r="P51" s="898">
        <v>0</v>
      </c>
      <c r="Q51" s="873">
        <v>177670</v>
      </c>
      <c r="R51" s="873">
        <v>177670</v>
      </c>
      <c r="S51" s="873">
        <v>0</v>
      </c>
      <c r="T51" s="873">
        <v>0</v>
      </c>
      <c r="U51" s="873">
        <v>0</v>
      </c>
      <c r="V51" s="873">
        <v>0</v>
      </c>
      <c r="W51" s="873">
        <v>371945</v>
      </c>
      <c r="X51" s="873">
        <v>0</v>
      </c>
      <c r="Y51" s="873">
        <v>376067</v>
      </c>
      <c r="Z51" s="873">
        <v>0</v>
      </c>
      <c r="AA51" s="873">
        <v>-4122</v>
      </c>
      <c r="AB51" s="873">
        <v>0</v>
      </c>
      <c r="AC51" s="873">
        <v>0</v>
      </c>
      <c r="AD51" s="873">
        <v>0</v>
      </c>
      <c r="AE51" s="873">
        <v>0</v>
      </c>
      <c r="AF51" s="873">
        <v>0</v>
      </c>
      <c r="AG51" s="873">
        <v>0</v>
      </c>
      <c r="AH51" s="873">
        <v>0</v>
      </c>
      <c r="AI51" s="873">
        <v>0</v>
      </c>
      <c r="AJ51" s="873">
        <v>0</v>
      </c>
      <c r="AK51" s="873">
        <v>0</v>
      </c>
      <c r="AL51" s="873">
        <v>408024</v>
      </c>
      <c r="AM51" s="873">
        <v>408024</v>
      </c>
      <c r="AN51" s="873">
        <v>0</v>
      </c>
      <c r="AO51" s="873">
        <v>0</v>
      </c>
      <c r="AP51" s="873">
        <v>297594</v>
      </c>
      <c r="AQ51" s="873">
        <v>297594</v>
      </c>
      <c r="AR51" s="873">
        <v>0</v>
      </c>
      <c r="AS51" s="873">
        <v>0</v>
      </c>
      <c r="AT51" s="873">
        <v>110430</v>
      </c>
      <c r="AU51" s="873">
        <v>110430</v>
      </c>
      <c r="AV51" s="873">
        <v>0</v>
      </c>
      <c r="AW51" s="873">
        <v>0</v>
      </c>
      <c r="AX51" s="873">
        <v>0</v>
      </c>
      <c r="AY51" s="873">
        <v>0</v>
      </c>
      <c r="AZ51" s="873">
        <v>0</v>
      </c>
      <c r="BA51" s="873">
        <v>0</v>
      </c>
      <c r="BB51" s="873">
        <v>0</v>
      </c>
      <c r="BC51" s="873">
        <v>0</v>
      </c>
      <c r="BD51" s="873">
        <v>0</v>
      </c>
      <c r="BE51" s="873">
        <v>0</v>
      </c>
      <c r="BF51" s="873">
        <v>0</v>
      </c>
      <c r="BG51" s="873">
        <v>0</v>
      </c>
      <c r="BH51" s="873">
        <v>0</v>
      </c>
      <c r="BI51" s="873">
        <v>0</v>
      </c>
      <c r="BJ51" s="873">
        <v>1432986</v>
      </c>
      <c r="BK51" s="873">
        <v>345868</v>
      </c>
      <c r="BL51" s="873">
        <v>0</v>
      </c>
      <c r="BM51" s="873">
        <v>93094</v>
      </c>
      <c r="BN51" s="873">
        <v>21997</v>
      </c>
      <c r="BO51" s="873">
        <v>0</v>
      </c>
      <c r="BP51" s="873">
        <v>1420899</v>
      </c>
      <c r="BQ51" s="873">
        <v>336189</v>
      </c>
      <c r="BR51" s="873">
        <v>0</v>
      </c>
      <c r="BS51" s="873">
        <v>105181</v>
      </c>
      <c r="BT51" s="873">
        <v>31676</v>
      </c>
      <c r="BU51" s="873">
        <v>0</v>
      </c>
      <c r="BV51" s="873">
        <v>13052</v>
      </c>
      <c r="BW51" s="873">
        <v>2775</v>
      </c>
      <c r="BX51" s="873">
        <v>0</v>
      </c>
      <c r="BY51" s="873">
        <v>13229</v>
      </c>
      <c r="BZ51" s="873">
        <v>1848</v>
      </c>
      <c r="CA51" s="873">
        <v>0</v>
      </c>
      <c r="CB51" s="873">
        <v>-177</v>
      </c>
      <c r="CC51" s="873">
        <v>927</v>
      </c>
      <c r="CD51" s="873">
        <v>0</v>
      </c>
      <c r="CE51" s="873">
        <v>0</v>
      </c>
      <c r="CF51" s="873">
        <v>0</v>
      </c>
      <c r="CG51" s="873">
        <v>0</v>
      </c>
      <c r="CH51" s="873">
        <v>0</v>
      </c>
      <c r="CI51" s="873">
        <v>0</v>
      </c>
      <c r="CJ51" s="873">
        <v>0</v>
      </c>
      <c r="CK51" s="873">
        <v>0</v>
      </c>
      <c r="CL51" s="873">
        <v>0</v>
      </c>
      <c r="CM51" s="873">
        <v>0</v>
      </c>
      <c r="CN51" s="873">
        <v>3373.6040079999998</v>
      </c>
      <c r="CO51" s="873">
        <v>843.40100199999995</v>
      </c>
      <c r="CP51" s="873">
        <v>0</v>
      </c>
      <c r="CQ51" s="873">
        <v>0</v>
      </c>
      <c r="CR51" s="873">
        <v>0</v>
      </c>
      <c r="CS51" s="873">
        <v>0</v>
      </c>
      <c r="CT51" s="873">
        <v>3374</v>
      </c>
      <c r="CU51" s="873">
        <v>843</v>
      </c>
      <c r="CV51" s="873">
        <v>0</v>
      </c>
      <c r="CW51" s="873">
        <v>-444</v>
      </c>
      <c r="CX51" s="873">
        <v>-111</v>
      </c>
      <c r="CY51" s="873">
        <v>0</v>
      </c>
      <c r="CZ51" s="873">
        <v>11842</v>
      </c>
      <c r="DA51" s="873">
        <v>2960</v>
      </c>
      <c r="DB51" s="873">
        <v>0</v>
      </c>
      <c r="DC51" s="873">
        <v>10445</v>
      </c>
      <c r="DD51" s="873">
        <v>2611</v>
      </c>
      <c r="DE51" s="873">
        <v>0</v>
      </c>
      <c r="DF51" s="873">
        <v>1397</v>
      </c>
      <c r="DG51" s="873">
        <v>349</v>
      </c>
      <c r="DH51" s="873">
        <v>0</v>
      </c>
      <c r="DI51" s="873">
        <v>624</v>
      </c>
      <c r="DJ51" s="873">
        <v>156</v>
      </c>
      <c r="DK51" s="873">
        <v>0</v>
      </c>
      <c r="DL51" s="873">
        <v>1500</v>
      </c>
      <c r="DM51" s="873">
        <v>0</v>
      </c>
      <c r="DN51" s="873">
        <v>0</v>
      </c>
      <c r="DO51" s="873">
        <v>-876</v>
      </c>
      <c r="DP51" s="873">
        <v>156</v>
      </c>
      <c r="DQ51" s="873">
        <v>0</v>
      </c>
      <c r="DR51" s="873">
        <v>6294</v>
      </c>
      <c r="DS51" s="873">
        <v>1573</v>
      </c>
      <c r="DT51" s="873">
        <v>0</v>
      </c>
      <c r="DU51" s="873">
        <v>6294</v>
      </c>
      <c r="DV51" s="873">
        <v>1573</v>
      </c>
      <c r="DW51" s="873">
        <v>0</v>
      </c>
      <c r="DX51" s="873">
        <v>0</v>
      </c>
      <c r="DY51" s="873">
        <v>0</v>
      </c>
      <c r="DZ51" s="873">
        <v>0</v>
      </c>
      <c r="EA51" s="873">
        <v>0</v>
      </c>
      <c r="EB51" s="873">
        <v>0</v>
      </c>
      <c r="EC51" s="873">
        <v>0</v>
      </c>
      <c r="ED51" s="873">
        <v>-894</v>
      </c>
      <c r="EE51" s="873">
        <v>-224</v>
      </c>
      <c r="EF51" s="873">
        <v>0</v>
      </c>
      <c r="EG51" s="873">
        <v>2359</v>
      </c>
      <c r="EH51" s="873">
        <v>590</v>
      </c>
      <c r="EI51" s="873">
        <v>0</v>
      </c>
      <c r="EJ51" s="873">
        <v>-3253</v>
      </c>
      <c r="EK51" s="873">
        <v>-814</v>
      </c>
      <c r="EL51" s="873">
        <v>0</v>
      </c>
      <c r="EM51" s="873">
        <v>0</v>
      </c>
      <c r="EN51" s="873">
        <v>0</v>
      </c>
      <c r="EO51" s="873">
        <v>0</v>
      </c>
      <c r="EP51" s="873">
        <v>0</v>
      </c>
      <c r="EQ51" s="873">
        <v>0</v>
      </c>
      <c r="ER51" s="873">
        <v>0</v>
      </c>
      <c r="ES51" s="873">
        <v>0</v>
      </c>
      <c r="ET51" s="873">
        <v>0</v>
      </c>
      <c r="EU51" s="873">
        <v>0</v>
      </c>
      <c r="EV51" s="873">
        <v>0</v>
      </c>
      <c r="EW51" s="873">
        <v>0</v>
      </c>
      <c r="EX51" s="873">
        <v>0</v>
      </c>
      <c r="EY51" s="873">
        <v>9779714</v>
      </c>
      <c r="EZ51" s="873">
        <v>2385823</v>
      </c>
      <c r="FA51" s="873">
        <v>0</v>
      </c>
      <c r="FB51" s="873">
        <v>327822</v>
      </c>
      <c r="FC51" s="873">
        <v>81956</v>
      </c>
      <c r="FD51" s="873">
        <v>0</v>
      </c>
      <c r="FE51" s="873">
        <v>22202471</v>
      </c>
      <c r="FF51" s="873">
        <v>0</v>
      </c>
      <c r="FG51" s="873">
        <v>0</v>
      </c>
      <c r="FH51" s="873">
        <v>-12750579</v>
      </c>
      <c r="FI51" s="873">
        <v>2303867</v>
      </c>
      <c r="FJ51" s="873">
        <v>0</v>
      </c>
      <c r="FK51" s="873">
        <v>43836</v>
      </c>
      <c r="FL51" s="873">
        <v>10959</v>
      </c>
      <c r="FM51" s="873">
        <v>0</v>
      </c>
      <c r="FN51" s="873">
        <v>111582</v>
      </c>
      <c r="FO51" s="873">
        <v>0</v>
      </c>
      <c r="FP51" s="873">
        <v>0</v>
      </c>
      <c r="FQ51" s="873">
        <v>-67746</v>
      </c>
      <c r="FR51" s="873">
        <v>10959</v>
      </c>
      <c r="FS51" s="873">
        <v>0</v>
      </c>
      <c r="FT51" s="873">
        <v>323800</v>
      </c>
      <c r="FU51" s="873">
        <v>77223</v>
      </c>
      <c r="FV51" s="873">
        <v>0</v>
      </c>
      <c r="FW51" s="873">
        <v>709091</v>
      </c>
      <c r="FX51" s="873">
        <v>170523</v>
      </c>
      <c r="FY51" s="873">
        <v>0</v>
      </c>
      <c r="FZ51" s="873">
        <v>-385291</v>
      </c>
      <c r="GA51" s="873">
        <v>-93300</v>
      </c>
      <c r="GB51" s="873">
        <v>0</v>
      </c>
      <c r="GC51" s="873">
        <v>0</v>
      </c>
      <c r="GD51" s="873">
        <v>0</v>
      </c>
      <c r="GE51" s="873">
        <v>0</v>
      </c>
      <c r="GF51" s="873">
        <v>0</v>
      </c>
      <c r="GG51" s="873">
        <v>0</v>
      </c>
      <c r="GH51" s="873">
        <v>0</v>
      </c>
      <c r="GI51" s="873">
        <v>0</v>
      </c>
      <c r="GJ51" s="873">
        <v>0</v>
      </c>
      <c r="GK51" s="873">
        <v>0</v>
      </c>
      <c r="GL51" s="873">
        <v>11707278</v>
      </c>
      <c r="GM51" s="873">
        <v>2849842</v>
      </c>
      <c r="GN51" s="873">
        <v>0</v>
      </c>
      <c r="GO51" s="873">
        <v>-13098414</v>
      </c>
      <c r="GP51" s="873">
        <v>2254552</v>
      </c>
      <c r="GQ51" s="873">
        <v>0</v>
      </c>
      <c r="GR51" s="873" t="s">
        <v>725</v>
      </c>
      <c r="GS51" s="873" t="s">
        <v>687</v>
      </c>
      <c r="GT51" s="873" t="s">
        <v>1907</v>
      </c>
      <c r="GU51" s="873" t="s">
        <v>2738</v>
      </c>
      <c r="GV51" s="873" t="s">
        <v>2788</v>
      </c>
    </row>
    <row r="52" spans="1:204" x14ac:dyDescent="0.2">
      <c r="A52" s="873" t="s">
        <v>3070</v>
      </c>
      <c r="B52" s="873" t="s">
        <v>167</v>
      </c>
      <c r="C52" s="873" t="s">
        <v>166</v>
      </c>
      <c r="D52" s="873">
        <v>-66702</v>
      </c>
      <c r="E52" s="873">
        <v>0</v>
      </c>
      <c r="F52" s="873">
        <v>-66702</v>
      </c>
      <c r="G52" s="873">
        <v>35934</v>
      </c>
      <c r="H52" s="873">
        <v>0</v>
      </c>
      <c r="I52" s="873">
        <v>35934</v>
      </c>
      <c r="J52" s="873">
        <v>-102636</v>
      </c>
      <c r="K52" s="873">
        <v>0</v>
      </c>
      <c r="L52" s="873">
        <v>-102636</v>
      </c>
      <c r="M52" s="898">
        <v>0.5</v>
      </c>
      <c r="N52" s="898">
        <v>0.4</v>
      </c>
      <c r="O52" s="898">
        <v>0.09</v>
      </c>
      <c r="P52" s="898">
        <v>0.01</v>
      </c>
      <c r="Q52" s="873">
        <v>75931</v>
      </c>
      <c r="R52" s="873">
        <v>75931</v>
      </c>
      <c r="S52" s="873">
        <v>0</v>
      </c>
      <c r="T52" s="873">
        <v>0</v>
      </c>
      <c r="U52" s="873">
        <v>0</v>
      </c>
      <c r="V52" s="873">
        <v>0</v>
      </c>
      <c r="W52" s="873">
        <v>0</v>
      </c>
      <c r="X52" s="873">
        <v>0</v>
      </c>
      <c r="Y52" s="873">
        <v>0</v>
      </c>
      <c r="Z52" s="873">
        <v>0</v>
      </c>
      <c r="AA52" s="873">
        <v>0</v>
      </c>
      <c r="AB52" s="873">
        <v>0</v>
      </c>
      <c r="AC52" s="873">
        <v>0</v>
      </c>
      <c r="AD52" s="873">
        <v>0</v>
      </c>
      <c r="AE52" s="873">
        <v>0</v>
      </c>
      <c r="AF52" s="873">
        <v>0</v>
      </c>
      <c r="AG52" s="873">
        <v>0</v>
      </c>
      <c r="AH52" s="873">
        <v>0</v>
      </c>
      <c r="AI52" s="873">
        <v>0</v>
      </c>
      <c r="AJ52" s="873">
        <v>0</v>
      </c>
      <c r="AK52" s="873">
        <v>0</v>
      </c>
      <c r="AL52" s="873">
        <v>0</v>
      </c>
      <c r="AM52" s="873">
        <v>0</v>
      </c>
      <c r="AN52" s="873">
        <v>0</v>
      </c>
      <c r="AO52" s="873">
        <v>0</v>
      </c>
      <c r="AP52" s="873">
        <v>0</v>
      </c>
      <c r="AQ52" s="873">
        <v>0</v>
      </c>
      <c r="AR52" s="873">
        <v>0</v>
      </c>
      <c r="AS52" s="873">
        <v>0</v>
      </c>
      <c r="AT52" s="873">
        <v>0</v>
      </c>
      <c r="AU52" s="873">
        <v>0</v>
      </c>
      <c r="AV52" s="873">
        <v>0</v>
      </c>
      <c r="AW52" s="873">
        <v>0</v>
      </c>
      <c r="AX52" s="873">
        <v>0</v>
      </c>
      <c r="AY52" s="873">
        <v>0</v>
      </c>
      <c r="AZ52" s="873">
        <v>0</v>
      </c>
      <c r="BA52" s="873">
        <v>0</v>
      </c>
      <c r="BB52" s="873">
        <v>0</v>
      </c>
      <c r="BC52" s="873">
        <v>0</v>
      </c>
      <c r="BD52" s="873">
        <v>0</v>
      </c>
      <c r="BE52" s="873">
        <v>0</v>
      </c>
      <c r="BF52" s="873">
        <v>0</v>
      </c>
      <c r="BG52" s="873">
        <v>0</v>
      </c>
      <c r="BH52" s="873">
        <v>0</v>
      </c>
      <c r="BI52" s="873">
        <v>0</v>
      </c>
      <c r="BJ52" s="873">
        <v>1054769</v>
      </c>
      <c r="BK52" s="873">
        <v>237323</v>
      </c>
      <c r="BL52" s="873">
        <v>26369</v>
      </c>
      <c r="BM52" s="873">
        <v>34909</v>
      </c>
      <c r="BN52" s="873">
        <v>7854</v>
      </c>
      <c r="BO52" s="873">
        <v>873</v>
      </c>
      <c r="BP52" s="873">
        <v>1024424</v>
      </c>
      <c r="BQ52" s="873">
        <v>230495</v>
      </c>
      <c r="BR52" s="873">
        <v>25611</v>
      </c>
      <c r="BS52" s="873">
        <v>65254</v>
      </c>
      <c r="BT52" s="873">
        <v>14682</v>
      </c>
      <c r="BU52" s="873">
        <v>1631</v>
      </c>
      <c r="BV52" s="873">
        <v>0</v>
      </c>
      <c r="BW52" s="873">
        <v>0</v>
      </c>
      <c r="BX52" s="873">
        <v>0</v>
      </c>
      <c r="BY52" s="873">
        <v>3206</v>
      </c>
      <c r="BZ52" s="873">
        <v>722</v>
      </c>
      <c r="CA52" s="873">
        <v>80</v>
      </c>
      <c r="CB52" s="873">
        <v>-3206</v>
      </c>
      <c r="CC52" s="873">
        <v>-722</v>
      </c>
      <c r="CD52" s="873">
        <v>-80</v>
      </c>
      <c r="CE52" s="873">
        <v>0</v>
      </c>
      <c r="CF52" s="873">
        <v>0</v>
      </c>
      <c r="CG52" s="873">
        <v>0</v>
      </c>
      <c r="CH52" s="873">
        <v>0</v>
      </c>
      <c r="CI52" s="873">
        <v>0</v>
      </c>
      <c r="CJ52" s="873">
        <v>0</v>
      </c>
      <c r="CK52" s="873">
        <v>0</v>
      </c>
      <c r="CL52" s="873">
        <v>0</v>
      </c>
      <c r="CM52" s="873">
        <v>0</v>
      </c>
      <c r="CN52" s="873">
        <v>0</v>
      </c>
      <c r="CO52" s="873">
        <v>0</v>
      </c>
      <c r="CP52" s="873">
        <v>0</v>
      </c>
      <c r="CQ52" s="873">
        <v>0</v>
      </c>
      <c r="CR52" s="873">
        <v>0</v>
      </c>
      <c r="CS52" s="873">
        <v>0</v>
      </c>
      <c r="CT52" s="873">
        <v>0</v>
      </c>
      <c r="CU52" s="873">
        <v>0</v>
      </c>
      <c r="CV52" s="873">
        <v>0</v>
      </c>
      <c r="CW52" s="873">
        <v>0</v>
      </c>
      <c r="CX52" s="873">
        <v>0</v>
      </c>
      <c r="CY52" s="873">
        <v>0</v>
      </c>
      <c r="CZ52" s="873">
        <v>0</v>
      </c>
      <c r="DA52" s="873">
        <v>0</v>
      </c>
      <c r="DB52" s="873">
        <v>0</v>
      </c>
      <c r="DC52" s="873">
        <v>0</v>
      </c>
      <c r="DD52" s="873">
        <v>0</v>
      </c>
      <c r="DE52" s="873">
        <v>0</v>
      </c>
      <c r="DF52" s="873">
        <v>0</v>
      </c>
      <c r="DG52" s="873">
        <v>0</v>
      </c>
      <c r="DH52" s="873">
        <v>0</v>
      </c>
      <c r="DI52" s="873">
        <v>0</v>
      </c>
      <c r="DJ52" s="873">
        <v>0</v>
      </c>
      <c r="DK52" s="873">
        <v>0</v>
      </c>
      <c r="DL52" s="873">
        <v>0</v>
      </c>
      <c r="DM52" s="873">
        <v>0</v>
      </c>
      <c r="DN52" s="873">
        <v>0</v>
      </c>
      <c r="DO52" s="873">
        <v>0</v>
      </c>
      <c r="DP52" s="873">
        <v>0</v>
      </c>
      <c r="DQ52" s="873">
        <v>0</v>
      </c>
      <c r="DR52" s="873">
        <v>1420</v>
      </c>
      <c r="DS52" s="873">
        <v>319</v>
      </c>
      <c r="DT52" s="873">
        <v>35</v>
      </c>
      <c r="DU52" s="873">
        <v>3891</v>
      </c>
      <c r="DV52" s="873">
        <v>876</v>
      </c>
      <c r="DW52" s="873">
        <v>97</v>
      </c>
      <c r="DX52" s="873">
        <v>-2471</v>
      </c>
      <c r="DY52" s="873">
        <v>-557</v>
      </c>
      <c r="DZ52" s="873">
        <v>-62</v>
      </c>
      <c r="EA52" s="873">
        <v>251</v>
      </c>
      <c r="EB52" s="873">
        <v>57</v>
      </c>
      <c r="EC52" s="873">
        <v>6</v>
      </c>
      <c r="ED52" s="873">
        <v>-297</v>
      </c>
      <c r="EE52" s="873">
        <v>-67</v>
      </c>
      <c r="EF52" s="873">
        <v>-7</v>
      </c>
      <c r="EG52" s="873">
        <v>580</v>
      </c>
      <c r="EH52" s="873">
        <v>131</v>
      </c>
      <c r="EI52" s="873">
        <v>15</v>
      </c>
      <c r="EJ52" s="873">
        <v>-626</v>
      </c>
      <c r="EK52" s="873">
        <v>-141</v>
      </c>
      <c r="EL52" s="873">
        <v>-16</v>
      </c>
      <c r="EM52" s="873">
        <v>0</v>
      </c>
      <c r="EN52" s="873">
        <v>0</v>
      </c>
      <c r="EO52" s="873">
        <v>0</v>
      </c>
      <c r="EP52" s="873">
        <v>0</v>
      </c>
      <c r="EQ52" s="873">
        <v>0</v>
      </c>
      <c r="ER52" s="873">
        <v>0</v>
      </c>
      <c r="ES52" s="873">
        <v>0</v>
      </c>
      <c r="ET52" s="873">
        <v>0</v>
      </c>
      <c r="EU52" s="873">
        <v>0</v>
      </c>
      <c r="EV52" s="873">
        <v>0</v>
      </c>
      <c r="EW52" s="873">
        <v>0</v>
      </c>
      <c r="EX52" s="873">
        <v>0</v>
      </c>
      <c r="EY52" s="873">
        <v>3762376</v>
      </c>
      <c r="EZ52" s="873">
        <v>846535</v>
      </c>
      <c r="FA52" s="873">
        <v>94059</v>
      </c>
      <c r="FB52" s="873">
        <v>192806</v>
      </c>
      <c r="FC52" s="873">
        <v>43382</v>
      </c>
      <c r="FD52" s="873">
        <v>4820</v>
      </c>
      <c r="FE52" s="873">
        <v>8611906</v>
      </c>
      <c r="FF52" s="873">
        <v>0</v>
      </c>
      <c r="FG52" s="873">
        <v>0</v>
      </c>
      <c r="FH52" s="873">
        <v>-5042336</v>
      </c>
      <c r="FI52" s="873">
        <v>803153</v>
      </c>
      <c r="FJ52" s="873">
        <v>89239</v>
      </c>
      <c r="FK52" s="873">
        <v>35947</v>
      </c>
      <c r="FL52" s="873">
        <v>8088</v>
      </c>
      <c r="FM52" s="873">
        <v>899</v>
      </c>
      <c r="FN52" s="873">
        <v>86405</v>
      </c>
      <c r="FO52" s="873">
        <v>0</v>
      </c>
      <c r="FP52" s="873">
        <v>0</v>
      </c>
      <c r="FQ52" s="873">
        <v>-50458</v>
      </c>
      <c r="FR52" s="873">
        <v>8088</v>
      </c>
      <c r="FS52" s="873">
        <v>899</v>
      </c>
      <c r="FT52" s="873">
        <v>89792</v>
      </c>
      <c r="FU52" s="873">
        <v>20203</v>
      </c>
      <c r="FV52" s="873">
        <v>2245</v>
      </c>
      <c r="FW52" s="873">
        <v>231245</v>
      </c>
      <c r="FX52" s="873">
        <v>52030</v>
      </c>
      <c r="FY52" s="873">
        <v>5781</v>
      </c>
      <c r="FZ52" s="873">
        <v>-141453</v>
      </c>
      <c r="GA52" s="873">
        <v>-31827</v>
      </c>
      <c r="GB52" s="873">
        <v>-3536</v>
      </c>
      <c r="GC52" s="873">
        <v>0</v>
      </c>
      <c r="GD52" s="873">
        <v>0</v>
      </c>
      <c r="GE52" s="873">
        <v>0</v>
      </c>
      <c r="GF52" s="873">
        <v>0</v>
      </c>
      <c r="GG52" s="873">
        <v>0</v>
      </c>
      <c r="GH52" s="873">
        <v>0</v>
      </c>
      <c r="GI52" s="873">
        <v>0</v>
      </c>
      <c r="GJ52" s="873">
        <v>0</v>
      </c>
      <c r="GK52" s="873">
        <v>0</v>
      </c>
      <c r="GL52" s="873">
        <v>4979167</v>
      </c>
      <c r="GM52" s="873">
        <v>1120312</v>
      </c>
      <c r="GN52" s="873">
        <v>124479</v>
      </c>
      <c r="GO52" s="873">
        <v>-5175296</v>
      </c>
      <c r="GP52" s="873">
        <v>792676</v>
      </c>
      <c r="GQ52" s="873">
        <v>88075</v>
      </c>
      <c r="GR52" s="873" t="s">
        <v>713</v>
      </c>
      <c r="GS52" s="873" t="s">
        <v>712</v>
      </c>
      <c r="GT52" s="873" t="s">
        <v>1907</v>
      </c>
      <c r="GU52" s="873" t="s">
        <v>2734</v>
      </c>
      <c r="GV52" s="873" t="s">
        <v>2789</v>
      </c>
    </row>
    <row r="53" spans="1:204" x14ac:dyDescent="0.2">
      <c r="A53" s="873" t="s">
        <v>3069</v>
      </c>
      <c r="B53" s="873" t="s">
        <v>168</v>
      </c>
      <c r="C53" s="873" t="s">
        <v>870</v>
      </c>
      <c r="D53" s="873">
        <v>-397422</v>
      </c>
      <c r="E53" s="873">
        <v>0</v>
      </c>
      <c r="F53" s="873">
        <v>-397422</v>
      </c>
      <c r="G53" s="873">
        <v>-52063</v>
      </c>
      <c r="H53" s="873">
        <v>0</v>
      </c>
      <c r="I53" s="873">
        <v>-52063</v>
      </c>
      <c r="J53" s="873">
        <v>-345359</v>
      </c>
      <c r="K53" s="873">
        <v>0</v>
      </c>
      <c r="L53" s="873">
        <v>-345359</v>
      </c>
      <c r="M53" s="898">
        <v>0.5</v>
      </c>
      <c r="N53" s="898">
        <v>0.49</v>
      </c>
      <c r="O53" s="898">
        <v>0</v>
      </c>
      <c r="P53" s="898">
        <v>0.01</v>
      </c>
      <c r="Q53" s="873">
        <v>300637</v>
      </c>
      <c r="R53" s="873">
        <v>300637</v>
      </c>
      <c r="S53" s="873">
        <v>0</v>
      </c>
      <c r="T53" s="873">
        <v>0</v>
      </c>
      <c r="U53" s="873">
        <v>0</v>
      </c>
      <c r="V53" s="873">
        <v>0</v>
      </c>
      <c r="W53" s="873">
        <v>356603</v>
      </c>
      <c r="X53" s="873">
        <v>0</v>
      </c>
      <c r="Y53" s="873">
        <v>368185</v>
      </c>
      <c r="Z53" s="873">
        <v>0</v>
      </c>
      <c r="AA53" s="873">
        <v>-11582</v>
      </c>
      <c r="AB53" s="873">
        <v>0</v>
      </c>
      <c r="AC53" s="873">
        <v>0</v>
      </c>
      <c r="AD53" s="873">
        <v>0</v>
      </c>
      <c r="AE53" s="873">
        <v>0</v>
      </c>
      <c r="AF53" s="873">
        <v>0</v>
      </c>
      <c r="AG53" s="873">
        <v>0</v>
      </c>
      <c r="AH53" s="873">
        <v>0</v>
      </c>
      <c r="AI53" s="873">
        <v>0</v>
      </c>
      <c r="AJ53" s="873">
        <v>0</v>
      </c>
      <c r="AK53" s="873">
        <v>0</v>
      </c>
      <c r="AL53" s="873">
        <v>0</v>
      </c>
      <c r="AM53" s="873">
        <v>0</v>
      </c>
      <c r="AN53" s="873">
        <v>0</v>
      </c>
      <c r="AO53" s="873">
        <v>0</v>
      </c>
      <c r="AP53" s="873">
        <v>0</v>
      </c>
      <c r="AQ53" s="873">
        <v>0</v>
      </c>
      <c r="AR53" s="873">
        <v>0</v>
      </c>
      <c r="AS53" s="873">
        <v>0</v>
      </c>
      <c r="AT53" s="873">
        <v>0</v>
      </c>
      <c r="AU53" s="873">
        <v>0</v>
      </c>
      <c r="AV53" s="873">
        <v>0</v>
      </c>
      <c r="AW53" s="873">
        <v>0</v>
      </c>
      <c r="AX53" s="873">
        <v>0</v>
      </c>
      <c r="AY53" s="873">
        <v>0</v>
      </c>
      <c r="AZ53" s="873">
        <v>0</v>
      </c>
      <c r="BA53" s="873">
        <v>0</v>
      </c>
      <c r="BB53" s="873">
        <v>0</v>
      </c>
      <c r="BC53" s="873">
        <v>0</v>
      </c>
      <c r="BD53" s="873">
        <v>0</v>
      </c>
      <c r="BE53" s="873">
        <v>0</v>
      </c>
      <c r="BF53" s="873">
        <v>0</v>
      </c>
      <c r="BG53" s="873">
        <v>0</v>
      </c>
      <c r="BH53" s="873">
        <v>0</v>
      </c>
      <c r="BI53" s="873">
        <v>0</v>
      </c>
      <c r="BJ53" s="873">
        <v>3370206</v>
      </c>
      <c r="BK53" s="873">
        <v>0</v>
      </c>
      <c r="BL53" s="873">
        <v>68780</v>
      </c>
      <c r="BM53" s="873">
        <v>205230</v>
      </c>
      <c r="BN53" s="873">
        <v>0</v>
      </c>
      <c r="BO53" s="873">
        <v>4075</v>
      </c>
      <c r="BP53" s="873">
        <v>3302965</v>
      </c>
      <c r="BQ53" s="873">
        <v>0</v>
      </c>
      <c r="BR53" s="873">
        <v>67294</v>
      </c>
      <c r="BS53" s="873">
        <v>272471</v>
      </c>
      <c r="BT53" s="873">
        <v>0</v>
      </c>
      <c r="BU53" s="873">
        <v>5561</v>
      </c>
      <c r="BV53" s="873">
        <v>0</v>
      </c>
      <c r="BW53" s="873">
        <v>0</v>
      </c>
      <c r="BX53" s="873">
        <v>0</v>
      </c>
      <c r="BY53" s="873">
        <v>0</v>
      </c>
      <c r="BZ53" s="873">
        <v>0</v>
      </c>
      <c r="CA53" s="873">
        <v>0</v>
      </c>
      <c r="CB53" s="873">
        <v>0</v>
      </c>
      <c r="CC53" s="873">
        <v>0</v>
      </c>
      <c r="CD53" s="873">
        <v>0</v>
      </c>
      <c r="CE53" s="873">
        <v>0</v>
      </c>
      <c r="CF53" s="873">
        <v>0</v>
      </c>
      <c r="CG53" s="873">
        <v>0</v>
      </c>
      <c r="CH53" s="873">
        <v>-57</v>
      </c>
      <c r="CI53" s="873">
        <v>0</v>
      </c>
      <c r="CJ53" s="873">
        <v>-1</v>
      </c>
      <c r="CK53" s="873">
        <v>0</v>
      </c>
      <c r="CL53" s="873">
        <v>0</v>
      </c>
      <c r="CM53" s="873">
        <v>0</v>
      </c>
      <c r="CN53" s="873">
        <v>0</v>
      </c>
      <c r="CO53" s="873">
        <v>0</v>
      </c>
      <c r="CP53" s="873">
        <v>0</v>
      </c>
      <c r="CQ53" s="873">
        <v>0</v>
      </c>
      <c r="CR53" s="873">
        <v>0</v>
      </c>
      <c r="CS53" s="873">
        <v>0</v>
      </c>
      <c r="CT53" s="873">
        <v>0</v>
      </c>
      <c r="CU53" s="873">
        <v>0</v>
      </c>
      <c r="CV53" s="873">
        <v>0</v>
      </c>
      <c r="CW53" s="873">
        <v>0</v>
      </c>
      <c r="CX53" s="873">
        <v>0</v>
      </c>
      <c r="CY53" s="873">
        <v>0</v>
      </c>
      <c r="CZ53" s="873">
        <v>3818</v>
      </c>
      <c r="DA53" s="873">
        <v>0</v>
      </c>
      <c r="DB53" s="873">
        <v>78</v>
      </c>
      <c r="DC53" s="873">
        <v>7132</v>
      </c>
      <c r="DD53" s="873">
        <v>0</v>
      </c>
      <c r="DE53" s="873">
        <v>146</v>
      </c>
      <c r="DF53" s="873">
        <v>-3314</v>
      </c>
      <c r="DG53" s="873">
        <v>0</v>
      </c>
      <c r="DH53" s="873">
        <v>-68</v>
      </c>
      <c r="DI53" s="873">
        <v>0</v>
      </c>
      <c r="DJ53" s="873">
        <v>0</v>
      </c>
      <c r="DK53" s="873">
        <v>0</v>
      </c>
      <c r="DL53" s="873">
        <v>0</v>
      </c>
      <c r="DM53" s="873">
        <v>0</v>
      </c>
      <c r="DN53" s="873">
        <v>0</v>
      </c>
      <c r="DO53" s="873">
        <v>0</v>
      </c>
      <c r="DP53" s="873">
        <v>0</v>
      </c>
      <c r="DQ53" s="873">
        <v>0</v>
      </c>
      <c r="DR53" s="873">
        <v>1701</v>
      </c>
      <c r="DS53" s="873">
        <v>0</v>
      </c>
      <c r="DT53" s="873">
        <v>35</v>
      </c>
      <c r="DU53" s="873">
        <v>10741</v>
      </c>
      <c r="DV53" s="873">
        <v>0</v>
      </c>
      <c r="DW53" s="873">
        <v>219</v>
      </c>
      <c r="DX53" s="873">
        <v>-9040</v>
      </c>
      <c r="DY53" s="873">
        <v>0</v>
      </c>
      <c r="DZ53" s="873">
        <v>-184</v>
      </c>
      <c r="EA53" s="873">
        <v>2081</v>
      </c>
      <c r="EB53" s="873">
        <v>0</v>
      </c>
      <c r="EC53" s="873">
        <v>42</v>
      </c>
      <c r="ED53" s="873">
        <v>-15442</v>
      </c>
      <c r="EE53" s="873">
        <v>0</v>
      </c>
      <c r="EF53" s="873">
        <v>-315</v>
      </c>
      <c r="EG53" s="873">
        <v>5096</v>
      </c>
      <c r="EH53" s="873">
        <v>0</v>
      </c>
      <c r="EI53" s="873">
        <v>104</v>
      </c>
      <c r="EJ53" s="873">
        <v>-18457</v>
      </c>
      <c r="EK53" s="873">
        <v>0</v>
      </c>
      <c r="EL53" s="873">
        <v>-377</v>
      </c>
      <c r="EM53" s="873">
        <v>-7</v>
      </c>
      <c r="EN53" s="873">
        <v>0</v>
      </c>
      <c r="EO53" s="873">
        <v>0</v>
      </c>
      <c r="EP53" s="873">
        <v>0</v>
      </c>
      <c r="EQ53" s="873">
        <v>0</v>
      </c>
      <c r="ER53" s="873">
        <v>0</v>
      </c>
      <c r="ES53" s="873">
        <v>0</v>
      </c>
      <c r="ET53" s="873">
        <v>0</v>
      </c>
      <c r="EU53" s="873">
        <v>0</v>
      </c>
      <c r="EV53" s="873">
        <v>0</v>
      </c>
      <c r="EW53" s="873">
        <v>0</v>
      </c>
      <c r="EX53" s="873">
        <v>0</v>
      </c>
      <c r="EY53" s="873">
        <v>18474201</v>
      </c>
      <c r="EZ53" s="873">
        <v>0</v>
      </c>
      <c r="FA53" s="873">
        <v>377025</v>
      </c>
      <c r="FB53" s="873">
        <v>1190185</v>
      </c>
      <c r="FC53" s="873">
        <v>0</v>
      </c>
      <c r="FD53" s="873">
        <v>24290</v>
      </c>
      <c r="FE53" s="873">
        <v>33564651</v>
      </c>
      <c r="FF53" s="873">
        <v>0</v>
      </c>
      <c r="FG53" s="873">
        <v>0</v>
      </c>
      <c r="FH53" s="873">
        <v>-16280635</v>
      </c>
      <c r="FI53" s="873">
        <v>0</v>
      </c>
      <c r="FJ53" s="873">
        <v>352735</v>
      </c>
      <c r="FK53" s="873">
        <v>218756</v>
      </c>
      <c r="FL53" s="873">
        <v>0</v>
      </c>
      <c r="FM53" s="873">
        <v>4464</v>
      </c>
      <c r="FN53" s="873">
        <v>401716</v>
      </c>
      <c r="FO53" s="873">
        <v>0</v>
      </c>
      <c r="FP53" s="873">
        <v>0</v>
      </c>
      <c r="FQ53" s="873">
        <v>-182960</v>
      </c>
      <c r="FR53" s="873">
        <v>0</v>
      </c>
      <c r="FS53" s="873">
        <v>4464</v>
      </c>
      <c r="FT53" s="873">
        <v>1070560</v>
      </c>
      <c r="FU53" s="873">
        <v>0</v>
      </c>
      <c r="FV53" s="873">
        <v>21556</v>
      </c>
      <c r="FW53" s="873">
        <v>1924087</v>
      </c>
      <c r="FX53" s="873">
        <v>0</v>
      </c>
      <c r="FY53" s="873">
        <v>38966</v>
      </c>
      <c r="FZ53" s="873">
        <v>-853527</v>
      </c>
      <c r="GA53" s="873">
        <v>0</v>
      </c>
      <c r="GB53" s="873">
        <v>-17410</v>
      </c>
      <c r="GC53" s="873">
        <v>0</v>
      </c>
      <c r="GD53" s="873">
        <v>0</v>
      </c>
      <c r="GE53" s="873">
        <v>0</v>
      </c>
      <c r="GF53" s="873">
        <v>0</v>
      </c>
      <c r="GG53" s="873">
        <v>0</v>
      </c>
      <c r="GH53" s="873">
        <v>0</v>
      </c>
      <c r="GI53" s="873">
        <v>0</v>
      </c>
      <c r="GJ53" s="873">
        <v>0</v>
      </c>
      <c r="GK53" s="873">
        <v>0</v>
      </c>
      <c r="GL53" s="873">
        <v>23331047</v>
      </c>
      <c r="GM53" s="873">
        <v>0</v>
      </c>
      <c r="GN53" s="873">
        <v>475739</v>
      </c>
      <c r="GO53" s="873">
        <v>-17075526</v>
      </c>
      <c r="GP53" s="873">
        <v>0</v>
      </c>
      <c r="GQ53" s="873">
        <v>344720</v>
      </c>
      <c r="GR53" s="873" t="s">
        <v>679</v>
      </c>
      <c r="GS53" s="873" t="s">
        <v>746</v>
      </c>
      <c r="GT53" s="873" t="s">
        <v>679</v>
      </c>
      <c r="GU53" s="873" t="s">
        <v>2734</v>
      </c>
      <c r="GV53" s="873" t="s">
        <v>2790</v>
      </c>
    </row>
    <row r="54" spans="1:204" x14ac:dyDescent="0.2">
      <c r="A54" s="873" t="s">
        <v>3069</v>
      </c>
      <c r="B54" s="873" t="s">
        <v>170</v>
      </c>
      <c r="C54" s="873" t="s">
        <v>169</v>
      </c>
      <c r="D54" s="873">
        <v>86616</v>
      </c>
      <c r="E54" s="873">
        <v>0</v>
      </c>
      <c r="F54" s="873">
        <v>86616</v>
      </c>
      <c r="G54" s="873">
        <v>356788</v>
      </c>
      <c r="H54" s="873">
        <v>0</v>
      </c>
      <c r="I54" s="873">
        <v>356788</v>
      </c>
      <c r="J54" s="873">
        <v>-270172</v>
      </c>
      <c r="K54" s="873">
        <v>0</v>
      </c>
      <c r="L54" s="873">
        <v>-270172</v>
      </c>
      <c r="M54" s="898">
        <v>0.5</v>
      </c>
      <c r="N54" s="898">
        <v>0.4</v>
      </c>
      <c r="O54" s="898">
        <v>0.09</v>
      </c>
      <c r="P54" s="898">
        <v>0.01</v>
      </c>
      <c r="Q54" s="873">
        <v>187243</v>
      </c>
      <c r="R54" s="873">
        <v>187243</v>
      </c>
      <c r="S54" s="873">
        <v>0</v>
      </c>
      <c r="T54" s="873">
        <v>622078</v>
      </c>
      <c r="U54" s="873">
        <v>705028</v>
      </c>
      <c r="V54" s="873">
        <v>-82950</v>
      </c>
      <c r="W54" s="873">
        <v>217145</v>
      </c>
      <c r="X54" s="873">
        <v>841</v>
      </c>
      <c r="Y54" s="873">
        <v>230360</v>
      </c>
      <c r="Z54" s="873">
        <v>4391</v>
      </c>
      <c r="AA54" s="873">
        <v>-13215</v>
      </c>
      <c r="AB54" s="873">
        <v>-3550</v>
      </c>
      <c r="AC54" s="873">
        <v>0</v>
      </c>
      <c r="AD54" s="873">
        <v>0</v>
      </c>
      <c r="AE54" s="873">
        <v>0</v>
      </c>
      <c r="AF54" s="873">
        <v>0</v>
      </c>
      <c r="AG54" s="873">
        <v>0</v>
      </c>
      <c r="AH54" s="873">
        <v>0</v>
      </c>
      <c r="AI54" s="873">
        <v>0</v>
      </c>
      <c r="AJ54" s="873">
        <v>0</v>
      </c>
      <c r="AK54" s="873">
        <v>0</v>
      </c>
      <c r="AL54" s="873">
        <v>6943</v>
      </c>
      <c r="AM54" s="873">
        <v>6943</v>
      </c>
      <c r="AN54" s="873">
        <v>0</v>
      </c>
      <c r="AO54" s="873">
        <v>0</v>
      </c>
      <c r="AP54" s="873">
        <v>6400</v>
      </c>
      <c r="AQ54" s="873">
        <v>6400</v>
      </c>
      <c r="AR54" s="873">
        <v>0</v>
      </c>
      <c r="AS54" s="873">
        <v>0</v>
      </c>
      <c r="AT54" s="873">
        <v>543</v>
      </c>
      <c r="AU54" s="873">
        <v>543</v>
      </c>
      <c r="AV54" s="873">
        <v>0</v>
      </c>
      <c r="AW54" s="873">
        <v>0</v>
      </c>
      <c r="AX54" s="873">
        <v>0</v>
      </c>
      <c r="AY54" s="873">
        <v>0</v>
      </c>
      <c r="AZ54" s="873">
        <v>0</v>
      </c>
      <c r="BA54" s="873">
        <v>0</v>
      </c>
      <c r="BB54" s="873">
        <v>0</v>
      </c>
      <c r="BC54" s="873">
        <v>0</v>
      </c>
      <c r="BD54" s="873">
        <v>0</v>
      </c>
      <c r="BE54" s="873">
        <v>0</v>
      </c>
      <c r="BF54" s="873">
        <v>0</v>
      </c>
      <c r="BG54" s="873">
        <v>0</v>
      </c>
      <c r="BH54" s="873">
        <v>0</v>
      </c>
      <c r="BI54" s="873">
        <v>0</v>
      </c>
      <c r="BJ54" s="873">
        <v>1908778</v>
      </c>
      <c r="BK54" s="873">
        <v>429475</v>
      </c>
      <c r="BL54" s="873">
        <v>47719</v>
      </c>
      <c r="BM54" s="873">
        <v>108955</v>
      </c>
      <c r="BN54" s="873">
        <v>24515</v>
      </c>
      <c r="BO54" s="873">
        <v>2724</v>
      </c>
      <c r="BP54" s="873">
        <v>1911802</v>
      </c>
      <c r="BQ54" s="873">
        <v>430156</v>
      </c>
      <c r="BR54" s="873">
        <v>47795</v>
      </c>
      <c r="BS54" s="873">
        <v>105931</v>
      </c>
      <c r="BT54" s="873">
        <v>23834</v>
      </c>
      <c r="BU54" s="873">
        <v>2648</v>
      </c>
      <c r="BV54" s="873">
        <v>4956</v>
      </c>
      <c r="BW54" s="873">
        <v>1115</v>
      </c>
      <c r="BX54" s="873">
        <v>124</v>
      </c>
      <c r="BY54" s="873">
        <v>6763</v>
      </c>
      <c r="BZ54" s="873">
        <v>1522</v>
      </c>
      <c r="CA54" s="873">
        <v>169</v>
      </c>
      <c r="CB54" s="873">
        <v>-1807</v>
      </c>
      <c r="CC54" s="873">
        <v>-407</v>
      </c>
      <c r="CD54" s="873">
        <v>-45</v>
      </c>
      <c r="CE54" s="873">
        <v>0</v>
      </c>
      <c r="CF54" s="873">
        <v>0</v>
      </c>
      <c r="CG54" s="873">
        <v>0</v>
      </c>
      <c r="CH54" s="873">
        <v>0</v>
      </c>
      <c r="CI54" s="873">
        <v>0</v>
      </c>
      <c r="CJ54" s="873">
        <v>0</v>
      </c>
      <c r="CK54" s="873">
        <v>0</v>
      </c>
      <c r="CL54" s="873">
        <v>0</v>
      </c>
      <c r="CM54" s="873">
        <v>0</v>
      </c>
      <c r="CN54" s="873">
        <v>0</v>
      </c>
      <c r="CO54" s="873">
        <v>0</v>
      </c>
      <c r="CP54" s="873">
        <v>0</v>
      </c>
      <c r="CQ54" s="873">
        <v>0</v>
      </c>
      <c r="CR54" s="873">
        <v>0</v>
      </c>
      <c r="CS54" s="873">
        <v>0</v>
      </c>
      <c r="CT54" s="873">
        <v>0</v>
      </c>
      <c r="CU54" s="873">
        <v>0</v>
      </c>
      <c r="CV54" s="873">
        <v>0</v>
      </c>
      <c r="CW54" s="873">
        <v>0</v>
      </c>
      <c r="CX54" s="873">
        <v>0</v>
      </c>
      <c r="CY54" s="873">
        <v>0</v>
      </c>
      <c r="CZ54" s="873">
        <v>1085</v>
      </c>
      <c r="DA54" s="873">
        <v>244</v>
      </c>
      <c r="DB54" s="873">
        <v>27</v>
      </c>
      <c r="DC54" s="873">
        <v>1085</v>
      </c>
      <c r="DD54" s="873">
        <v>244</v>
      </c>
      <c r="DE54" s="873">
        <v>27</v>
      </c>
      <c r="DF54" s="873">
        <v>0</v>
      </c>
      <c r="DG54" s="873">
        <v>0</v>
      </c>
      <c r="DH54" s="873">
        <v>0</v>
      </c>
      <c r="DI54" s="873">
        <v>-50</v>
      </c>
      <c r="DJ54" s="873">
        <v>-11</v>
      </c>
      <c r="DK54" s="873">
        <v>-1</v>
      </c>
      <c r="DL54" s="873">
        <v>0</v>
      </c>
      <c r="DM54" s="873">
        <v>0</v>
      </c>
      <c r="DN54" s="873">
        <v>0</v>
      </c>
      <c r="DO54" s="873">
        <v>-50</v>
      </c>
      <c r="DP54" s="873">
        <v>-11</v>
      </c>
      <c r="DQ54" s="873">
        <v>-1</v>
      </c>
      <c r="DR54" s="873">
        <v>14721</v>
      </c>
      <c r="DS54" s="873">
        <v>3312</v>
      </c>
      <c r="DT54" s="873">
        <v>368</v>
      </c>
      <c r="DU54" s="873">
        <v>22197</v>
      </c>
      <c r="DV54" s="873">
        <v>4994</v>
      </c>
      <c r="DW54" s="873">
        <v>555</v>
      </c>
      <c r="DX54" s="873">
        <v>-7476</v>
      </c>
      <c r="DY54" s="873">
        <v>-1682</v>
      </c>
      <c r="DZ54" s="873">
        <v>-187</v>
      </c>
      <c r="EA54" s="873">
        <v>0</v>
      </c>
      <c r="EB54" s="873">
        <v>0</v>
      </c>
      <c r="EC54" s="873">
        <v>0</v>
      </c>
      <c r="ED54" s="873">
        <v>-218</v>
      </c>
      <c r="EE54" s="873">
        <v>-49</v>
      </c>
      <c r="EF54" s="873">
        <v>-5</v>
      </c>
      <c r="EG54" s="873">
        <v>5409</v>
      </c>
      <c r="EH54" s="873">
        <v>1217</v>
      </c>
      <c r="EI54" s="873">
        <v>135</v>
      </c>
      <c r="EJ54" s="873">
        <v>-5627</v>
      </c>
      <c r="EK54" s="873">
        <v>-1266</v>
      </c>
      <c r="EL54" s="873">
        <v>-140</v>
      </c>
      <c r="EM54" s="873">
        <v>0</v>
      </c>
      <c r="EN54" s="873">
        <v>0</v>
      </c>
      <c r="EO54" s="873">
        <v>0</v>
      </c>
      <c r="EP54" s="873">
        <v>0</v>
      </c>
      <c r="EQ54" s="873">
        <v>0</v>
      </c>
      <c r="ER54" s="873">
        <v>0</v>
      </c>
      <c r="ES54" s="873">
        <v>0</v>
      </c>
      <c r="ET54" s="873">
        <v>0</v>
      </c>
      <c r="EU54" s="873">
        <v>0</v>
      </c>
      <c r="EV54" s="873">
        <v>0</v>
      </c>
      <c r="EW54" s="873">
        <v>0</v>
      </c>
      <c r="EX54" s="873">
        <v>0</v>
      </c>
      <c r="EY54" s="873">
        <v>8073783</v>
      </c>
      <c r="EZ54" s="873">
        <v>1816601</v>
      </c>
      <c r="FA54" s="873">
        <v>201845</v>
      </c>
      <c r="FB54" s="873">
        <v>585635</v>
      </c>
      <c r="FC54" s="873">
        <v>131768</v>
      </c>
      <c r="FD54" s="873">
        <v>14641</v>
      </c>
      <c r="FE54" s="873">
        <v>18038494</v>
      </c>
      <c r="FF54" s="873">
        <v>0</v>
      </c>
      <c r="FG54" s="873">
        <v>0</v>
      </c>
      <c r="FH54" s="873">
        <v>-10550346</v>
      </c>
      <c r="FI54" s="873">
        <v>1684833</v>
      </c>
      <c r="FJ54" s="873">
        <v>187204</v>
      </c>
      <c r="FK54" s="873">
        <v>80707</v>
      </c>
      <c r="FL54" s="873">
        <v>18159</v>
      </c>
      <c r="FM54" s="873">
        <v>2018</v>
      </c>
      <c r="FN54" s="873">
        <v>194541</v>
      </c>
      <c r="FO54" s="873">
        <v>0</v>
      </c>
      <c r="FP54" s="873">
        <v>0</v>
      </c>
      <c r="FQ54" s="873">
        <v>-113834</v>
      </c>
      <c r="FR54" s="873">
        <v>18159</v>
      </c>
      <c r="FS54" s="873">
        <v>2018</v>
      </c>
      <c r="FT54" s="873">
        <v>464505</v>
      </c>
      <c r="FU54" s="873">
        <v>96979</v>
      </c>
      <c r="FV54" s="873">
        <v>10772</v>
      </c>
      <c r="FW54" s="873">
        <v>779991</v>
      </c>
      <c r="FX54" s="873">
        <v>167181</v>
      </c>
      <c r="FY54" s="873">
        <v>18556</v>
      </c>
      <c r="FZ54" s="873">
        <v>-315486</v>
      </c>
      <c r="GA54" s="873">
        <v>-70202</v>
      </c>
      <c r="GB54" s="873">
        <v>-7784</v>
      </c>
      <c r="GC54" s="873">
        <v>0</v>
      </c>
      <c r="GD54" s="873">
        <v>0</v>
      </c>
      <c r="GE54" s="873">
        <v>0</v>
      </c>
      <c r="GF54" s="873">
        <v>0</v>
      </c>
      <c r="GG54" s="873">
        <v>0</v>
      </c>
      <c r="GH54" s="873">
        <v>0</v>
      </c>
      <c r="GI54" s="873">
        <v>0</v>
      </c>
      <c r="GJ54" s="873">
        <v>0</v>
      </c>
      <c r="GK54" s="873">
        <v>0</v>
      </c>
      <c r="GL54" s="873">
        <v>10657222</v>
      </c>
      <c r="GM54" s="873">
        <v>2390340</v>
      </c>
      <c r="GN54" s="873">
        <v>265591</v>
      </c>
      <c r="GO54" s="873">
        <v>-10888695</v>
      </c>
      <c r="GP54" s="873">
        <v>1653258</v>
      </c>
      <c r="GQ54" s="873">
        <v>183713</v>
      </c>
      <c r="GR54" s="873" t="s">
        <v>738</v>
      </c>
      <c r="GS54" s="873" t="s">
        <v>734</v>
      </c>
      <c r="GT54" s="873" t="s">
        <v>1907</v>
      </c>
      <c r="GU54" s="873" t="s">
        <v>2736</v>
      </c>
      <c r="GV54" s="873" t="s">
        <v>2791</v>
      </c>
    </row>
    <row r="55" spans="1:204" x14ac:dyDescent="0.2">
      <c r="A55" s="873" t="s">
        <v>3069</v>
      </c>
      <c r="B55" s="873" t="s">
        <v>172</v>
      </c>
      <c r="C55" s="873" t="s">
        <v>171</v>
      </c>
      <c r="D55" s="873">
        <v>-596072</v>
      </c>
      <c r="E55" s="873">
        <v>0</v>
      </c>
      <c r="F55" s="873">
        <v>-596072</v>
      </c>
      <c r="G55" s="873">
        <v>-317131</v>
      </c>
      <c r="H55" s="873">
        <v>0</v>
      </c>
      <c r="I55" s="873">
        <v>-317131</v>
      </c>
      <c r="J55" s="873">
        <v>-278941</v>
      </c>
      <c r="K55" s="873">
        <v>0</v>
      </c>
      <c r="L55" s="873">
        <v>-278941</v>
      </c>
      <c r="M55" s="898">
        <v>0.5</v>
      </c>
      <c r="N55" s="898">
        <v>0.4</v>
      </c>
      <c r="O55" s="898">
        <v>0.09</v>
      </c>
      <c r="P55" s="898">
        <v>0.01</v>
      </c>
      <c r="Q55" s="873">
        <v>219286</v>
      </c>
      <c r="R55" s="873">
        <v>219286</v>
      </c>
      <c r="S55" s="873">
        <v>0</v>
      </c>
      <c r="T55" s="873">
        <v>0</v>
      </c>
      <c r="U55" s="873">
        <v>0</v>
      </c>
      <c r="V55" s="873">
        <v>0</v>
      </c>
      <c r="W55" s="873">
        <v>0</v>
      </c>
      <c r="X55" s="873">
        <v>0</v>
      </c>
      <c r="Y55" s="873">
        <v>0</v>
      </c>
      <c r="Z55" s="873">
        <v>0</v>
      </c>
      <c r="AA55" s="873">
        <v>0</v>
      </c>
      <c r="AB55" s="873">
        <v>0</v>
      </c>
      <c r="AC55" s="873">
        <v>0</v>
      </c>
      <c r="AD55" s="873">
        <v>0</v>
      </c>
      <c r="AE55" s="873">
        <v>0</v>
      </c>
      <c r="AF55" s="873">
        <v>0</v>
      </c>
      <c r="AG55" s="873">
        <v>0</v>
      </c>
      <c r="AH55" s="873">
        <v>0</v>
      </c>
      <c r="AI55" s="873">
        <v>0</v>
      </c>
      <c r="AJ55" s="873">
        <v>0</v>
      </c>
      <c r="AK55" s="873">
        <v>0</v>
      </c>
      <c r="AL55" s="873">
        <v>0</v>
      </c>
      <c r="AM55" s="873">
        <v>0</v>
      </c>
      <c r="AN55" s="873">
        <v>0</v>
      </c>
      <c r="AO55" s="873">
        <v>0</v>
      </c>
      <c r="AP55" s="873">
        <v>0</v>
      </c>
      <c r="AQ55" s="873">
        <v>0</v>
      </c>
      <c r="AR55" s="873">
        <v>0</v>
      </c>
      <c r="AS55" s="873">
        <v>0</v>
      </c>
      <c r="AT55" s="873">
        <v>0</v>
      </c>
      <c r="AU55" s="873">
        <v>0</v>
      </c>
      <c r="AV55" s="873">
        <v>0</v>
      </c>
      <c r="AW55" s="873">
        <v>0</v>
      </c>
      <c r="AX55" s="873">
        <v>0</v>
      </c>
      <c r="AY55" s="873">
        <v>0</v>
      </c>
      <c r="AZ55" s="873">
        <v>0</v>
      </c>
      <c r="BA55" s="873">
        <v>0</v>
      </c>
      <c r="BB55" s="873">
        <v>0</v>
      </c>
      <c r="BC55" s="873">
        <v>0</v>
      </c>
      <c r="BD55" s="873">
        <v>0</v>
      </c>
      <c r="BE55" s="873">
        <v>0</v>
      </c>
      <c r="BF55" s="873">
        <v>0</v>
      </c>
      <c r="BG55" s="873">
        <v>0</v>
      </c>
      <c r="BH55" s="873">
        <v>0</v>
      </c>
      <c r="BI55" s="873">
        <v>0</v>
      </c>
      <c r="BJ55" s="873">
        <v>1887032</v>
      </c>
      <c r="BK55" s="873">
        <v>424582</v>
      </c>
      <c r="BL55" s="873">
        <v>47176</v>
      </c>
      <c r="BM55" s="873">
        <v>130952</v>
      </c>
      <c r="BN55" s="873">
        <v>29464</v>
      </c>
      <c r="BO55" s="873">
        <v>3274</v>
      </c>
      <c r="BP55" s="873">
        <v>1795418</v>
      </c>
      <c r="BQ55" s="873">
        <v>403969</v>
      </c>
      <c r="BR55" s="873">
        <v>44886</v>
      </c>
      <c r="BS55" s="873">
        <v>222566</v>
      </c>
      <c r="BT55" s="873">
        <v>50077</v>
      </c>
      <c r="BU55" s="873">
        <v>5564</v>
      </c>
      <c r="BV55" s="873">
        <v>0</v>
      </c>
      <c r="BW55" s="873">
        <v>0</v>
      </c>
      <c r="BX55" s="873">
        <v>0</v>
      </c>
      <c r="BY55" s="873">
        <v>0</v>
      </c>
      <c r="BZ55" s="873">
        <v>0</v>
      </c>
      <c r="CA55" s="873">
        <v>0</v>
      </c>
      <c r="CB55" s="873">
        <v>0</v>
      </c>
      <c r="CC55" s="873">
        <v>0</v>
      </c>
      <c r="CD55" s="873">
        <v>0</v>
      </c>
      <c r="CE55" s="873">
        <v>0</v>
      </c>
      <c r="CF55" s="873">
        <v>0</v>
      </c>
      <c r="CG55" s="873">
        <v>0</v>
      </c>
      <c r="CH55" s="873">
        <v>0</v>
      </c>
      <c r="CI55" s="873">
        <v>0</v>
      </c>
      <c r="CJ55" s="873">
        <v>0</v>
      </c>
      <c r="CK55" s="873">
        <v>9266.2821640000002</v>
      </c>
      <c r="CL55" s="873">
        <v>2084.9134869999998</v>
      </c>
      <c r="CM55" s="873">
        <v>231.65705410000001</v>
      </c>
      <c r="CN55" s="873">
        <v>0</v>
      </c>
      <c r="CO55" s="873">
        <v>0</v>
      </c>
      <c r="CP55" s="873">
        <v>0</v>
      </c>
      <c r="CQ55" s="873">
        <v>0</v>
      </c>
      <c r="CR55" s="873">
        <v>0</v>
      </c>
      <c r="CS55" s="873">
        <v>0</v>
      </c>
      <c r="CT55" s="873">
        <v>0</v>
      </c>
      <c r="CU55" s="873">
        <v>0</v>
      </c>
      <c r="CV55" s="873">
        <v>0</v>
      </c>
      <c r="CW55" s="873">
        <v>0</v>
      </c>
      <c r="CX55" s="873">
        <v>0</v>
      </c>
      <c r="CY55" s="873">
        <v>0</v>
      </c>
      <c r="CZ55" s="873">
        <v>313</v>
      </c>
      <c r="DA55" s="873">
        <v>70</v>
      </c>
      <c r="DB55" s="873">
        <v>8</v>
      </c>
      <c r="DC55" s="873">
        <v>2136</v>
      </c>
      <c r="DD55" s="873">
        <v>480</v>
      </c>
      <c r="DE55" s="873">
        <v>53</v>
      </c>
      <c r="DF55" s="873">
        <v>-1823</v>
      </c>
      <c r="DG55" s="873">
        <v>-410</v>
      </c>
      <c r="DH55" s="873">
        <v>-45</v>
      </c>
      <c r="DI55" s="873">
        <v>-26</v>
      </c>
      <c r="DJ55" s="873">
        <v>-6</v>
      </c>
      <c r="DK55" s="873">
        <v>-1</v>
      </c>
      <c r="DL55" s="873">
        <v>1500</v>
      </c>
      <c r="DM55" s="873">
        <v>0</v>
      </c>
      <c r="DN55" s="873">
        <v>0</v>
      </c>
      <c r="DO55" s="873">
        <v>-1526</v>
      </c>
      <c r="DP55" s="873">
        <v>-6</v>
      </c>
      <c r="DQ55" s="873">
        <v>-1</v>
      </c>
      <c r="DR55" s="873">
        <v>8443</v>
      </c>
      <c r="DS55" s="873">
        <v>1900</v>
      </c>
      <c r="DT55" s="873">
        <v>211</v>
      </c>
      <c r="DU55" s="873">
        <v>12581</v>
      </c>
      <c r="DV55" s="873">
        <v>2831</v>
      </c>
      <c r="DW55" s="873">
        <v>315</v>
      </c>
      <c r="DX55" s="873">
        <v>-4138</v>
      </c>
      <c r="DY55" s="873">
        <v>-931</v>
      </c>
      <c r="DZ55" s="873">
        <v>-104</v>
      </c>
      <c r="EA55" s="873">
        <v>1876</v>
      </c>
      <c r="EB55" s="873">
        <v>422</v>
      </c>
      <c r="EC55" s="873">
        <v>47</v>
      </c>
      <c r="ED55" s="873">
        <v>0</v>
      </c>
      <c r="EE55" s="873">
        <v>0</v>
      </c>
      <c r="EF55" s="873">
        <v>0</v>
      </c>
      <c r="EG55" s="873">
        <v>3229</v>
      </c>
      <c r="EH55" s="873">
        <v>727</v>
      </c>
      <c r="EI55" s="873">
        <v>81</v>
      </c>
      <c r="EJ55" s="873">
        <v>-1353</v>
      </c>
      <c r="EK55" s="873">
        <v>-305</v>
      </c>
      <c r="EL55" s="873">
        <v>-34</v>
      </c>
      <c r="EM55" s="873">
        <v>478</v>
      </c>
      <c r="EN55" s="873">
        <v>108</v>
      </c>
      <c r="EO55" s="873">
        <v>12</v>
      </c>
      <c r="EP55" s="873">
        <v>0</v>
      </c>
      <c r="EQ55" s="873">
        <v>0</v>
      </c>
      <c r="ER55" s="873">
        <v>0</v>
      </c>
      <c r="ES55" s="873">
        <v>0</v>
      </c>
      <c r="ET55" s="873">
        <v>0</v>
      </c>
      <c r="EU55" s="873">
        <v>0</v>
      </c>
      <c r="EV55" s="873">
        <v>0</v>
      </c>
      <c r="EW55" s="873">
        <v>0</v>
      </c>
      <c r="EX55" s="873">
        <v>0</v>
      </c>
      <c r="EY55" s="873">
        <v>16798881</v>
      </c>
      <c r="EZ55" s="873">
        <v>3779748</v>
      </c>
      <c r="FA55" s="873">
        <v>419972</v>
      </c>
      <c r="FB55" s="873">
        <v>929644</v>
      </c>
      <c r="FC55" s="873">
        <v>209170</v>
      </c>
      <c r="FD55" s="873">
        <v>23241</v>
      </c>
      <c r="FE55" s="873">
        <v>37895549</v>
      </c>
      <c r="FF55" s="873">
        <v>0</v>
      </c>
      <c r="FG55" s="873">
        <v>0</v>
      </c>
      <c r="FH55" s="873">
        <v>-22026312</v>
      </c>
      <c r="FI55" s="873">
        <v>3570578</v>
      </c>
      <c r="FJ55" s="873">
        <v>396731</v>
      </c>
      <c r="FK55" s="873">
        <v>144980</v>
      </c>
      <c r="FL55" s="873">
        <v>32621</v>
      </c>
      <c r="FM55" s="873">
        <v>3625</v>
      </c>
      <c r="FN55" s="873">
        <v>348483</v>
      </c>
      <c r="FO55" s="873">
        <v>0</v>
      </c>
      <c r="FP55" s="873">
        <v>0</v>
      </c>
      <c r="FQ55" s="873">
        <v>-203503</v>
      </c>
      <c r="FR55" s="873">
        <v>32621</v>
      </c>
      <c r="FS55" s="873">
        <v>3625</v>
      </c>
      <c r="FT55" s="873">
        <v>603739</v>
      </c>
      <c r="FU55" s="873">
        <v>135841</v>
      </c>
      <c r="FV55" s="873">
        <v>15093</v>
      </c>
      <c r="FW55" s="873">
        <v>1276949</v>
      </c>
      <c r="FX55" s="873">
        <v>287314</v>
      </c>
      <c r="FY55" s="873">
        <v>31924</v>
      </c>
      <c r="FZ55" s="873">
        <v>-673210</v>
      </c>
      <c r="GA55" s="873">
        <v>-151473</v>
      </c>
      <c r="GB55" s="873">
        <v>-16831</v>
      </c>
      <c r="GC55" s="873">
        <v>0</v>
      </c>
      <c r="GD55" s="873">
        <v>0</v>
      </c>
      <c r="GE55" s="873">
        <v>0</v>
      </c>
      <c r="GF55" s="873">
        <v>0</v>
      </c>
      <c r="GG55" s="873">
        <v>0</v>
      </c>
      <c r="GH55" s="873">
        <v>0</v>
      </c>
      <c r="GI55" s="873">
        <v>0</v>
      </c>
      <c r="GJ55" s="873">
        <v>0</v>
      </c>
      <c r="GK55" s="873">
        <v>0</v>
      </c>
      <c r="GL55" s="873">
        <v>19585934</v>
      </c>
      <c r="GM55" s="873">
        <v>4406835</v>
      </c>
      <c r="GN55" s="873">
        <v>489649</v>
      </c>
      <c r="GO55" s="873">
        <v>-22679555</v>
      </c>
      <c r="GP55" s="873">
        <v>3502344</v>
      </c>
      <c r="GQ55" s="873">
        <v>389149</v>
      </c>
      <c r="GR55" s="873" t="s">
        <v>713</v>
      </c>
      <c r="GS55" s="873" t="s">
        <v>712</v>
      </c>
      <c r="GT55" s="873" t="s">
        <v>1907</v>
      </c>
      <c r="GU55" s="873" t="s">
        <v>2734</v>
      </c>
      <c r="GV55" s="873" t="s">
        <v>2792</v>
      </c>
    </row>
    <row r="56" spans="1:204" x14ac:dyDescent="0.2">
      <c r="A56" s="873" t="s">
        <v>3069</v>
      </c>
      <c r="B56" s="873" t="s">
        <v>174</v>
      </c>
      <c r="C56" s="873" t="s">
        <v>173</v>
      </c>
      <c r="D56" s="873">
        <v>-124702</v>
      </c>
      <c r="E56" s="873">
        <v>0</v>
      </c>
      <c r="F56" s="873">
        <v>-124702</v>
      </c>
      <c r="G56" s="873">
        <v>-241797</v>
      </c>
      <c r="H56" s="873">
        <v>0</v>
      </c>
      <c r="I56" s="873">
        <v>-241797</v>
      </c>
      <c r="J56" s="873">
        <v>117095</v>
      </c>
      <c r="K56" s="873">
        <v>0</v>
      </c>
      <c r="L56" s="873">
        <v>117095</v>
      </c>
      <c r="M56" s="898">
        <v>0.5</v>
      </c>
      <c r="N56" s="898">
        <v>0.4</v>
      </c>
      <c r="O56" s="898">
        <v>0.1</v>
      </c>
      <c r="P56" s="898">
        <v>0</v>
      </c>
      <c r="Q56" s="873">
        <v>165956</v>
      </c>
      <c r="R56" s="873">
        <v>165956</v>
      </c>
      <c r="S56" s="873">
        <v>0</v>
      </c>
      <c r="T56" s="873">
        <v>0</v>
      </c>
      <c r="U56" s="873">
        <v>0</v>
      </c>
      <c r="V56" s="873">
        <v>0</v>
      </c>
      <c r="W56" s="873">
        <v>0</v>
      </c>
      <c r="X56" s="873">
        <v>0</v>
      </c>
      <c r="Y56" s="873">
        <v>0</v>
      </c>
      <c r="Z56" s="873">
        <v>0</v>
      </c>
      <c r="AA56" s="873">
        <v>0</v>
      </c>
      <c r="AB56" s="873">
        <v>0</v>
      </c>
      <c r="AC56" s="873">
        <v>0</v>
      </c>
      <c r="AD56" s="873">
        <v>0</v>
      </c>
      <c r="AE56" s="873">
        <v>0</v>
      </c>
      <c r="AF56" s="873">
        <v>0</v>
      </c>
      <c r="AG56" s="873">
        <v>0</v>
      </c>
      <c r="AH56" s="873">
        <v>0</v>
      </c>
      <c r="AI56" s="873">
        <v>0</v>
      </c>
      <c r="AJ56" s="873">
        <v>0</v>
      </c>
      <c r="AK56" s="873">
        <v>0</v>
      </c>
      <c r="AL56" s="873">
        <v>0</v>
      </c>
      <c r="AM56" s="873">
        <v>0</v>
      </c>
      <c r="AN56" s="873">
        <v>0</v>
      </c>
      <c r="AO56" s="873">
        <v>0</v>
      </c>
      <c r="AP56" s="873">
        <v>0</v>
      </c>
      <c r="AQ56" s="873">
        <v>0</v>
      </c>
      <c r="AR56" s="873">
        <v>0</v>
      </c>
      <c r="AS56" s="873">
        <v>0</v>
      </c>
      <c r="AT56" s="873">
        <v>0</v>
      </c>
      <c r="AU56" s="873">
        <v>0</v>
      </c>
      <c r="AV56" s="873">
        <v>0</v>
      </c>
      <c r="AW56" s="873">
        <v>0</v>
      </c>
      <c r="AX56" s="873">
        <v>0</v>
      </c>
      <c r="AY56" s="873">
        <v>0</v>
      </c>
      <c r="AZ56" s="873">
        <v>0</v>
      </c>
      <c r="BA56" s="873">
        <v>0</v>
      </c>
      <c r="BB56" s="873">
        <v>0</v>
      </c>
      <c r="BC56" s="873">
        <v>0</v>
      </c>
      <c r="BD56" s="873">
        <v>0</v>
      </c>
      <c r="BE56" s="873">
        <v>0</v>
      </c>
      <c r="BF56" s="873">
        <v>0</v>
      </c>
      <c r="BG56" s="873">
        <v>0</v>
      </c>
      <c r="BH56" s="873">
        <v>0</v>
      </c>
      <c r="BI56" s="873">
        <v>0</v>
      </c>
      <c r="BJ56" s="873">
        <v>1214491</v>
      </c>
      <c r="BK56" s="873">
        <v>303623</v>
      </c>
      <c r="BL56" s="873">
        <v>0</v>
      </c>
      <c r="BM56" s="873">
        <v>97536</v>
      </c>
      <c r="BN56" s="873">
        <v>24384</v>
      </c>
      <c r="BO56" s="873">
        <v>0</v>
      </c>
      <c r="BP56" s="873">
        <v>1259972</v>
      </c>
      <c r="BQ56" s="873">
        <v>314993</v>
      </c>
      <c r="BR56" s="873">
        <v>0</v>
      </c>
      <c r="BS56" s="873">
        <v>52055</v>
      </c>
      <c r="BT56" s="873">
        <v>13014</v>
      </c>
      <c r="BU56" s="873">
        <v>0</v>
      </c>
      <c r="BV56" s="873">
        <v>0</v>
      </c>
      <c r="BW56" s="873">
        <v>0</v>
      </c>
      <c r="BX56" s="873">
        <v>0</v>
      </c>
      <c r="BY56" s="873">
        <v>0</v>
      </c>
      <c r="BZ56" s="873">
        <v>0</v>
      </c>
      <c r="CA56" s="873">
        <v>0</v>
      </c>
      <c r="CB56" s="873">
        <v>0</v>
      </c>
      <c r="CC56" s="873">
        <v>0</v>
      </c>
      <c r="CD56" s="873">
        <v>0</v>
      </c>
      <c r="CE56" s="873">
        <v>0</v>
      </c>
      <c r="CF56" s="873">
        <v>0</v>
      </c>
      <c r="CG56" s="873">
        <v>0</v>
      </c>
      <c r="CH56" s="873">
        <v>0</v>
      </c>
      <c r="CI56" s="873">
        <v>0</v>
      </c>
      <c r="CJ56" s="873">
        <v>0</v>
      </c>
      <c r="CK56" s="873">
        <v>0</v>
      </c>
      <c r="CL56" s="873">
        <v>0</v>
      </c>
      <c r="CM56" s="873">
        <v>0</v>
      </c>
      <c r="CN56" s="873">
        <v>0</v>
      </c>
      <c r="CO56" s="873">
        <v>0</v>
      </c>
      <c r="CP56" s="873">
        <v>0</v>
      </c>
      <c r="CQ56" s="873">
        <v>0</v>
      </c>
      <c r="CR56" s="873">
        <v>0</v>
      </c>
      <c r="CS56" s="873">
        <v>0</v>
      </c>
      <c r="CT56" s="873">
        <v>0</v>
      </c>
      <c r="CU56" s="873">
        <v>0</v>
      </c>
      <c r="CV56" s="873">
        <v>0</v>
      </c>
      <c r="CW56" s="873">
        <v>-720</v>
      </c>
      <c r="CX56" s="873">
        <v>-180</v>
      </c>
      <c r="CY56" s="873">
        <v>0</v>
      </c>
      <c r="CZ56" s="873">
        <v>0</v>
      </c>
      <c r="DA56" s="873">
        <v>0</v>
      </c>
      <c r="DB56" s="873">
        <v>0</v>
      </c>
      <c r="DC56" s="873">
        <v>0</v>
      </c>
      <c r="DD56" s="873">
        <v>0</v>
      </c>
      <c r="DE56" s="873">
        <v>0</v>
      </c>
      <c r="DF56" s="873">
        <v>0</v>
      </c>
      <c r="DG56" s="873">
        <v>0</v>
      </c>
      <c r="DH56" s="873">
        <v>0</v>
      </c>
      <c r="DI56" s="873">
        <v>0</v>
      </c>
      <c r="DJ56" s="873">
        <v>0</v>
      </c>
      <c r="DK56" s="873">
        <v>0</v>
      </c>
      <c r="DL56" s="873">
        <v>0</v>
      </c>
      <c r="DM56" s="873">
        <v>0</v>
      </c>
      <c r="DN56" s="873">
        <v>0</v>
      </c>
      <c r="DO56" s="873">
        <v>0</v>
      </c>
      <c r="DP56" s="873">
        <v>0</v>
      </c>
      <c r="DQ56" s="873">
        <v>0</v>
      </c>
      <c r="DR56" s="873">
        <v>4166</v>
      </c>
      <c r="DS56" s="873">
        <v>1041</v>
      </c>
      <c r="DT56" s="873">
        <v>0</v>
      </c>
      <c r="DU56" s="873">
        <v>5882</v>
      </c>
      <c r="DV56" s="873">
        <v>1470</v>
      </c>
      <c r="DW56" s="873">
        <v>0</v>
      </c>
      <c r="DX56" s="873">
        <v>-1716</v>
      </c>
      <c r="DY56" s="873">
        <v>-429</v>
      </c>
      <c r="DZ56" s="873">
        <v>0</v>
      </c>
      <c r="EA56" s="873">
        <v>1667</v>
      </c>
      <c r="EB56" s="873">
        <v>417</v>
      </c>
      <c r="EC56" s="873">
        <v>0</v>
      </c>
      <c r="ED56" s="873">
        <v>-2569</v>
      </c>
      <c r="EE56" s="873">
        <v>-642</v>
      </c>
      <c r="EF56" s="873">
        <v>0</v>
      </c>
      <c r="EG56" s="873">
        <v>3218</v>
      </c>
      <c r="EH56" s="873">
        <v>805</v>
      </c>
      <c r="EI56" s="873">
        <v>0</v>
      </c>
      <c r="EJ56" s="873">
        <v>-4120</v>
      </c>
      <c r="EK56" s="873">
        <v>-1031</v>
      </c>
      <c r="EL56" s="873">
        <v>0</v>
      </c>
      <c r="EM56" s="873">
        <v>0</v>
      </c>
      <c r="EN56" s="873">
        <v>0</v>
      </c>
      <c r="EO56" s="873">
        <v>0</v>
      </c>
      <c r="EP56" s="873">
        <v>0</v>
      </c>
      <c r="EQ56" s="873">
        <v>0</v>
      </c>
      <c r="ER56" s="873">
        <v>0</v>
      </c>
      <c r="ES56" s="873">
        <v>0</v>
      </c>
      <c r="ET56" s="873">
        <v>0</v>
      </c>
      <c r="EU56" s="873">
        <v>0</v>
      </c>
      <c r="EV56" s="873">
        <v>0</v>
      </c>
      <c r="EW56" s="873">
        <v>0</v>
      </c>
      <c r="EX56" s="873">
        <v>0</v>
      </c>
      <c r="EY56" s="873">
        <v>14448394</v>
      </c>
      <c r="EZ56" s="873">
        <v>3612098</v>
      </c>
      <c r="FA56" s="873">
        <v>0</v>
      </c>
      <c r="FB56" s="873">
        <v>411846</v>
      </c>
      <c r="FC56" s="873">
        <v>102962</v>
      </c>
      <c r="FD56" s="873">
        <v>0</v>
      </c>
      <c r="FE56" s="873">
        <v>33210060</v>
      </c>
      <c r="FF56" s="873">
        <v>0</v>
      </c>
      <c r="FG56" s="873">
        <v>0</v>
      </c>
      <c r="FH56" s="873">
        <v>-19173512</v>
      </c>
      <c r="FI56" s="873">
        <v>3509136</v>
      </c>
      <c r="FJ56" s="873">
        <v>0</v>
      </c>
      <c r="FK56" s="873">
        <v>60344</v>
      </c>
      <c r="FL56" s="873">
        <v>15086</v>
      </c>
      <c r="FM56" s="873">
        <v>0</v>
      </c>
      <c r="FN56" s="873">
        <v>144300</v>
      </c>
      <c r="FO56" s="873">
        <v>0</v>
      </c>
      <c r="FP56" s="873">
        <v>0</v>
      </c>
      <c r="FQ56" s="873">
        <v>-83956</v>
      </c>
      <c r="FR56" s="873">
        <v>15086</v>
      </c>
      <c r="FS56" s="873">
        <v>0</v>
      </c>
      <c r="FT56" s="873">
        <v>307671</v>
      </c>
      <c r="FU56" s="873">
        <v>76918</v>
      </c>
      <c r="FV56" s="873">
        <v>0</v>
      </c>
      <c r="FW56" s="873">
        <v>903676</v>
      </c>
      <c r="FX56" s="873">
        <v>225919</v>
      </c>
      <c r="FY56" s="873">
        <v>0</v>
      </c>
      <c r="FZ56" s="873">
        <v>-596005</v>
      </c>
      <c r="GA56" s="873">
        <v>-149001</v>
      </c>
      <c r="GB56" s="873">
        <v>0</v>
      </c>
      <c r="GC56" s="873">
        <v>0</v>
      </c>
      <c r="GD56" s="873">
        <v>0</v>
      </c>
      <c r="GE56" s="873">
        <v>0</v>
      </c>
      <c r="GF56" s="873">
        <v>0</v>
      </c>
      <c r="GG56" s="873">
        <v>0</v>
      </c>
      <c r="GH56" s="873">
        <v>0</v>
      </c>
      <c r="GI56" s="873">
        <v>0</v>
      </c>
      <c r="GJ56" s="873">
        <v>0</v>
      </c>
      <c r="GK56" s="873">
        <v>0</v>
      </c>
      <c r="GL56" s="873">
        <v>16130980</v>
      </c>
      <c r="GM56" s="873">
        <v>4032745</v>
      </c>
      <c r="GN56" s="873">
        <v>0</v>
      </c>
      <c r="GO56" s="873">
        <v>-19807974</v>
      </c>
      <c r="GP56" s="873">
        <v>3386595</v>
      </c>
      <c r="GQ56" s="873">
        <v>0</v>
      </c>
      <c r="GR56" s="873" t="s">
        <v>716</v>
      </c>
      <c r="GS56" s="873" t="s">
        <v>687</v>
      </c>
      <c r="GT56" s="873" t="s">
        <v>1907</v>
      </c>
      <c r="GU56" s="873" t="s">
        <v>2733</v>
      </c>
      <c r="GV56" s="873" t="s">
        <v>2793</v>
      </c>
    </row>
    <row r="57" spans="1:204" x14ac:dyDescent="0.2">
      <c r="A57" s="873" t="s">
        <v>3069</v>
      </c>
      <c r="B57" s="873" t="s">
        <v>176</v>
      </c>
      <c r="C57" s="873" t="s">
        <v>175</v>
      </c>
      <c r="D57" s="873">
        <v>376476</v>
      </c>
      <c r="E57" s="873">
        <v>0</v>
      </c>
      <c r="F57" s="873">
        <v>376476</v>
      </c>
      <c r="G57" s="873">
        <v>504234</v>
      </c>
      <c r="H57" s="873">
        <v>0</v>
      </c>
      <c r="I57" s="873">
        <v>504234</v>
      </c>
      <c r="J57" s="873">
        <v>-127758</v>
      </c>
      <c r="K57" s="873">
        <v>0</v>
      </c>
      <c r="L57" s="873">
        <v>-127758</v>
      </c>
      <c r="M57" s="898">
        <v>0.5</v>
      </c>
      <c r="N57" s="898">
        <v>0.4</v>
      </c>
      <c r="O57" s="898">
        <v>0.1</v>
      </c>
      <c r="P57" s="898">
        <v>0</v>
      </c>
      <c r="Q57" s="873">
        <v>231628</v>
      </c>
      <c r="R57" s="873">
        <v>231628</v>
      </c>
      <c r="S57" s="873">
        <v>0</v>
      </c>
      <c r="T57" s="873">
        <v>0</v>
      </c>
      <c r="U57" s="873">
        <v>0</v>
      </c>
      <c r="V57" s="873">
        <v>0</v>
      </c>
      <c r="W57" s="873">
        <v>243976</v>
      </c>
      <c r="X57" s="873">
        <v>247040</v>
      </c>
      <c r="Y57" s="873">
        <v>243976</v>
      </c>
      <c r="Z57" s="873">
        <v>247040</v>
      </c>
      <c r="AA57" s="873">
        <v>0</v>
      </c>
      <c r="AB57" s="873">
        <v>0</v>
      </c>
      <c r="AC57" s="873">
        <v>0</v>
      </c>
      <c r="AD57" s="873">
        <v>0</v>
      </c>
      <c r="AE57" s="873">
        <v>0</v>
      </c>
      <c r="AF57" s="873">
        <v>0</v>
      </c>
      <c r="AG57" s="873">
        <v>0</v>
      </c>
      <c r="AH57" s="873">
        <v>0</v>
      </c>
      <c r="AI57" s="873">
        <v>0</v>
      </c>
      <c r="AJ57" s="873">
        <v>0</v>
      </c>
      <c r="AK57" s="873">
        <v>0</v>
      </c>
      <c r="AL57" s="873">
        <v>0</v>
      </c>
      <c r="AM57" s="873">
        <v>0</v>
      </c>
      <c r="AN57" s="873">
        <v>0</v>
      </c>
      <c r="AO57" s="873">
        <v>0</v>
      </c>
      <c r="AP57" s="873">
        <v>0</v>
      </c>
      <c r="AQ57" s="873">
        <v>0</v>
      </c>
      <c r="AR57" s="873">
        <v>0</v>
      </c>
      <c r="AS57" s="873">
        <v>0</v>
      </c>
      <c r="AT57" s="873">
        <v>0</v>
      </c>
      <c r="AU57" s="873">
        <v>0</v>
      </c>
      <c r="AV57" s="873">
        <v>0</v>
      </c>
      <c r="AW57" s="873">
        <v>0</v>
      </c>
      <c r="AX57" s="873">
        <v>0</v>
      </c>
      <c r="AY57" s="873">
        <v>0</v>
      </c>
      <c r="AZ57" s="873">
        <v>0</v>
      </c>
      <c r="BA57" s="873">
        <v>0</v>
      </c>
      <c r="BB57" s="873">
        <v>0</v>
      </c>
      <c r="BC57" s="873">
        <v>0</v>
      </c>
      <c r="BD57" s="873">
        <v>0</v>
      </c>
      <c r="BE57" s="873">
        <v>0</v>
      </c>
      <c r="BF57" s="873">
        <v>0</v>
      </c>
      <c r="BG57" s="873">
        <v>0</v>
      </c>
      <c r="BH57" s="873">
        <v>0</v>
      </c>
      <c r="BI57" s="873">
        <v>0</v>
      </c>
      <c r="BJ57" s="873">
        <v>1587530</v>
      </c>
      <c r="BK57" s="873">
        <v>396882</v>
      </c>
      <c r="BL57" s="873">
        <v>0</v>
      </c>
      <c r="BM57" s="873">
        <v>141220</v>
      </c>
      <c r="BN57" s="873">
        <v>35305</v>
      </c>
      <c r="BO57" s="873">
        <v>0</v>
      </c>
      <c r="BP57" s="873">
        <v>1472043</v>
      </c>
      <c r="BQ57" s="873">
        <v>368011</v>
      </c>
      <c r="BR57" s="873">
        <v>0</v>
      </c>
      <c r="BS57" s="873">
        <v>256707</v>
      </c>
      <c r="BT57" s="873">
        <v>64176</v>
      </c>
      <c r="BU57" s="873">
        <v>0</v>
      </c>
      <c r="BV57" s="873">
        <v>0</v>
      </c>
      <c r="BW57" s="873">
        <v>0</v>
      </c>
      <c r="BX57" s="873">
        <v>0</v>
      </c>
      <c r="BY57" s="873">
        <v>0</v>
      </c>
      <c r="BZ57" s="873">
        <v>0</v>
      </c>
      <c r="CA57" s="873">
        <v>0</v>
      </c>
      <c r="CB57" s="873">
        <v>0</v>
      </c>
      <c r="CC57" s="873">
        <v>0</v>
      </c>
      <c r="CD57" s="873">
        <v>0</v>
      </c>
      <c r="CE57" s="873">
        <v>-6927</v>
      </c>
      <c r="CF57" s="873">
        <v>-1732</v>
      </c>
      <c r="CG57" s="873">
        <v>0</v>
      </c>
      <c r="CH57" s="873">
        <v>0</v>
      </c>
      <c r="CI57" s="873">
        <v>0</v>
      </c>
      <c r="CJ57" s="873">
        <v>0</v>
      </c>
      <c r="CK57" s="873">
        <v>78286.41764</v>
      </c>
      <c r="CL57" s="873">
        <v>19571.60441</v>
      </c>
      <c r="CM57" s="873">
        <v>0</v>
      </c>
      <c r="CN57" s="873">
        <v>9230.5034070000002</v>
      </c>
      <c r="CO57" s="873">
        <v>2307.6258520000001</v>
      </c>
      <c r="CP57" s="873">
        <v>0</v>
      </c>
      <c r="CQ57" s="873">
        <v>0</v>
      </c>
      <c r="CR57" s="873">
        <v>0</v>
      </c>
      <c r="CS57" s="873">
        <v>0</v>
      </c>
      <c r="CT57" s="873">
        <v>9231</v>
      </c>
      <c r="CU57" s="873">
        <v>2308</v>
      </c>
      <c r="CV57" s="873">
        <v>0</v>
      </c>
      <c r="CW57" s="873">
        <v>-55</v>
      </c>
      <c r="CX57" s="873">
        <v>-14</v>
      </c>
      <c r="CY57" s="873">
        <v>0</v>
      </c>
      <c r="CZ57" s="873">
        <v>22408</v>
      </c>
      <c r="DA57" s="873">
        <v>5602</v>
      </c>
      <c r="DB57" s="873">
        <v>0</v>
      </c>
      <c r="DC57" s="873">
        <v>25293</v>
      </c>
      <c r="DD57" s="873">
        <v>6323</v>
      </c>
      <c r="DE57" s="873">
        <v>0</v>
      </c>
      <c r="DF57" s="873">
        <v>-2885</v>
      </c>
      <c r="DG57" s="873">
        <v>-721</v>
      </c>
      <c r="DH57" s="873">
        <v>0</v>
      </c>
      <c r="DI57" s="873">
        <v>205</v>
      </c>
      <c r="DJ57" s="873">
        <v>51</v>
      </c>
      <c r="DK57" s="873">
        <v>0</v>
      </c>
      <c r="DL57" s="873">
        <v>886</v>
      </c>
      <c r="DM57" s="873">
        <v>0</v>
      </c>
      <c r="DN57" s="873">
        <v>0</v>
      </c>
      <c r="DO57" s="873">
        <v>-681</v>
      </c>
      <c r="DP57" s="873">
        <v>51</v>
      </c>
      <c r="DQ57" s="873">
        <v>0</v>
      </c>
      <c r="DR57" s="873">
        <v>22637</v>
      </c>
      <c r="DS57" s="873">
        <v>5659</v>
      </c>
      <c r="DT57" s="873">
        <v>0</v>
      </c>
      <c r="DU57" s="873">
        <v>20615</v>
      </c>
      <c r="DV57" s="873">
        <v>5154</v>
      </c>
      <c r="DW57" s="873">
        <v>0</v>
      </c>
      <c r="DX57" s="873">
        <v>2022</v>
      </c>
      <c r="DY57" s="873">
        <v>505</v>
      </c>
      <c r="DZ57" s="873">
        <v>0</v>
      </c>
      <c r="EA57" s="873">
        <v>8591</v>
      </c>
      <c r="EB57" s="873">
        <v>2148</v>
      </c>
      <c r="EC57" s="873">
        <v>0</v>
      </c>
      <c r="ED57" s="873">
        <v>-4416</v>
      </c>
      <c r="EE57" s="873">
        <v>-1104</v>
      </c>
      <c r="EF57" s="873">
        <v>0</v>
      </c>
      <c r="EG57" s="873">
        <v>8754</v>
      </c>
      <c r="EH57" s="873">
        <v>2189</v>
      </c>
      <c r="EI57" s="873">
        <v>0</v>
      </c>
      <c r="EJ57" s="873">
        <v>-4579</v>
      </c>
      <c r="EK57" s="873">
        <v>-1145</v>
      </c>
      <c r="EL57" s="873">
        <v>0</v>
      </c>
      <c r="EM57" s="873">
        <v>-533</v>
      </c>
      <c r="EN57" s="873">
        <v>-133</v>
      </c>
      <c r="EO57" s="873">
        <v>0</v>
      </c>
      <c r="EP57" s="873">
        <v>0</v>
      </c>
      <c r="EQ57" s="873">
        <v>0</v>
      </c>
      <c r="ER57" s="873">
        <v>0</v>
      </c>
      <c r="ES57" s="873">
        <v>0</v>
      </c>
      <c r="ET57" s="873">
        <v>0</v>
      </c>
      <c r="EU57" s="873">
        <v>0</v>
      </c>
      <c r="EV57" s="873">
        <v>0</v>
      </c>
      <c r="EW57" s="873">
        <v>0</v>
      </c>
      <c r="EX57" s="873">
        <v>0</v>
      </c>
      <c r="EY57" s="873">
        <v>24662994</v>
      </c>
      <c r="EZ57" s="873">
        <v>6165749</v>
      </c>
      <c r="FA57" s="873">
        <v>0</v>
      </c>
      <c r="FB57" s="873">
        <v>434950</v>
      </c>
      <c r="FC57" s="873">
        <v>108737</v>
      </c>
      <c r="FD57" s="873">
        <v>0</v>
      </c>
      <c r="FE57" s="873">
        <v>56826895</v>
      </c>
      <c r="FF57" s="873">
        <v>0</v>
      </c>
      <c r="FG57" s="873">
        <v>0</v>
      </c>
      <c r="FH57" s="873">
        <v>-32598851</v>
      </c>
      <c r="FI57" s="873">
        <v>6057012</v>
      </c>
      <c r="FJ57" s="873">
        <v>0</v>
      </c>
      <c r="FK57" s="873">
        <v>107398</v>
      </c>
      <c r="FL57" s="873">
        <v>26849</v>
      </c>
      <c r="FM57" s="873">
        <v>0</v>
      </c>
      <c r="FN57" s="873">
        <v>237916</v>
      </c>
      <c r="FO57" s="873">
        <v>0</v>
      </c>
      <c r="FP57" s="873">
        <v>0</v>
      </c>
      <c r="FQ57" s="873">
        <v>-130518</v>
      </c>
      <c r="FR57" s="873">
        <v>26849</v>
      </c>
      <c r="FS57" s="873">
        <v>0</v>
      </c>
      <c r="FT57" s="873">
        <v>617247</v>
      </c>
      <c r="FU57" s="873">
        <v>161768</v>
      </c>
      <c r="FV57" s="873">
        <v>0</v>
      </c>
      <c r="FW57" s="873">
        <v>1549204</v>
      </c>
      <c r="FX57" s="873">
        <v>394758</v>
      </c>
      <c r="FY57" s="873">
        <v>0</v>
      </c>
      <c r="FZ57" s="873">
        <v>-931957</v>
      </c>
      <c r="GA57" s="873">
        <v>-232990</v>
      </c>
      <c r="GB57" s="873">
        <v>0</v>
      </c>
      <c r="GC57" s="873">
        <v>0</v>
      </c>
      <c r="GD57" s="873">
        <v>0</v>
      </c>
      <c r="GE57" s="873">
        <v>0</v>
      </c>
      <c r="GF57" s="873">
        <v>0</v>
      </c>
      <c r="GG57" s="873">
        <v>0</v>
      </c>
      <c r="GH57" s="873">
        <v>0</v>
      </c>
      <c r="GI57" s="873">
        <v>0</v>
      </c>
      <c r="GJ57" s="873">
        <v>0</v>
      </c>
      <c r="GK57" s="873">
        <v>0</v>
      </c>
      <c r="GL57" s="873">
        <v>27245816</v>
      </c>
      <c r="GM57" s="873">
        <v>6818910</v>
      </c>
      <c r="GN57" s="873">
        <v>0</v>
      </c>
      <c r="GO57" s="873">
        <v>-33330740</v>
      </c>
      <c r="GP57" s="873">
        <v>5933738</v>
      </c>
      <c r="GQ57" s="873">
        <v>0</v>
      </c>
      <c r="GR57" s="873" t="s">
        <v>700</v>
      </c>
      <c r="GS57" s="873" t="s">
        <v>687</v>
      </c>
      <c r="GT57" s="873" t="s">
        <v>1907</v>
      </c>
      <c r="GU57" s="873" t="s">
        <v>2735</v>
      </c>
      <c r="GV57" s="873" t="s">
        <v>2794</v>
      </c>
    </row>
    <row r="58" spans="1:204" x14ac:dyDescent="0.2">
      <c r="A58" s="873" t="s">
        <v>3069</v>
      </c>
      <c r="B58" s="873" t="s">
        <v>178</v>
      </c>
      <c r="C58" s="873" t="s">
        <v>874</v>
      </c>
      <c r="D58" s="873">
        <v>-1828392</v>
      </c>
      <c r="E58" s="873">
        <v>11914</v>
      </c>
      <c r="F58" s="873">
        <v>-1816478</v>
      </c>
      <c r="G58" s="873">
        <v>-741783</v>
      </c>
      <c r="H58" s="873">
        <v>20490</v>
      </c>
      <c r="I58" s="873">
        <v>-721293</v>
      </c>
      <c r="J58" s="873">
        <v>-1086609</v>
      </c>
      <c r="K58" s="873">
        <v>-8576</v>
      </c>
      <c r="L58" s="873">
        <v>-1095185</v>
      </c>
      <c r="M58" s="898">
        <v>0.5</v>
      </c>
      <c r="N58" s="898">
        <v>0.49</v>
      </c>
      <c r="O58" s="898">
        <v>0</v>
      </c>
      <c r="P58" s="898">
        <v>0.01</v>
      </c>
      <c r="Q58" s="873">
        <v>572535</v>
      </c>
      <c r="R58" s="873">
        <v>572535</v>
      </c>
      <c r="S58" s="873">
        <v>0</v>
      </c>
      <c r="T58" s="873">
        <v>691476</v>
      </c>
      <c r="U58" s="873">
        <v>516766</v>
      </c>
      <c r="V58" s="873">
        <v>174710</v>
      </c>
      <c r="W58" s="873">
        <v>104691</v>
      </c>
      <c r="X58" s="873">
        <v>0</v>
      </c>
      <c r="Y58" s="873">
        <v>115509</v>
      </c>
      <c r="Z58" s="873">
        <v>0</v>
      </c>
      <c r="AA58" s="873">
        <v>-10818</v>
      </c>
      <c r="AB58" s="873">
        <v>0</v>
      </c>
      <c r="AC58" s="873">
        <v>0</v>
      </c>
      <c r="AD58" s="873">
        <v>0</v>
      </c>
      <c r="AE58" s="873">
        <v>0</v>
      </c>
      <c r="AF58" s="873">
        <v>0</v>
      </c>
      <c r="AG58" s="873">
        <v>0</v>
      </c>
      <c r="AH58" s="873">
        <v>0</v>
      </c>
      <c r="AI58" s="873">
        <v>0</v>
      </c>
      <c r="AJ58" s="873">
        <v>0</v>
      </c>
      <c r="AK58" s="873">
        <v>0</v>
      </c>
      <c r="AL58" s="873">
        <v>482455</v>
      </c>
      <c r="AM58" s="873">
        <v>482455</v>
      </c>
      <c r="AN58" s="873">
        <v>0</v>
      </c>
      <c r="AO58" s="873">
        <v>0</v>
      </c>
      <c r="AP58" s="873">
        <v>356784</v>
      </c>
      <c r="AQ58" s="873">
        <v>356784</v>
      </c>
      <c r="AR58" s="873">
        <v>0</v>
      </c>
      <c r="AS58" s="873">
        <v>0</v>
      </c>
      <c r="AT58" s="873">
        <v>125671</v>
      </c>
      <c r="AU58" s="873">
        <v>125671</v>
      </c>
      <c r="AV58" s="873">
        <v>0</v>
      </c>
      <c r="AW58" s="873">
        <v>0</v>
      </c>
      <c r="AX58" s="873">
        <v>0</v>
      </c>
      <c r="AY58" s="873">
        <v>0</v>
      </c>
      <c r="AZ58" s="873">
        <v>0</v>
      </c>
      <c r="BA58" s="873">
        <v>0</v>
      </c>
      <c r="BB58" s="873">
        <v>0</v>
      </c>
      <c r="BC58" s="873">
        <v>0</v>
      </c>
      <c r="BD58" s="873">
        <v>0</v>
      </c>
      <c r="BE58" s="873">
        <v>0</v>
      </c>
      <c r="BF58" s="873">
        <v>0</v>
      </c>
      <c r="BG58" s="873">
        <v>0</v>
      </c>
      <c r="BH58" s="873">
        <v>0</v>
      </c>
      <c r="BI58" s="873">
        <v>0</v>
      </c>
      <c r="BJ58" s="873">
        <v>5927802</v>
      </c>
      <c r="BK58" s="873">
        <v>0</v>
      </c>
      <c r="BL58" s="873">
        <v>120373</v>
      </c>
      <c r="BM58" s="873">
        <v>362886</v>
      </c>
      <c r="BN58" s="873">
        <v>0</v>
      </c>
      <c r="BO58" s="873">
        <v>7357</v>
      </c>
      <c r="BP58" s="873">
        <v>5855897</v>
      </c>
      <c r="BQ58" s="873">
        <v>0</v>
      </c>
      <c r="BR58" s="873">
        <v>119067</v>
      </c>
      <c r="BS58" s="873">
        <v>434791</v>
      </c>
      <c r="BT58" s="873">
        <v>0</v>
      </c>
      <c r="BU58" s="873">
        <v>8663</v>
      </c>
      <c r="BV58" s="873">
        <v>60964</v>
      </c>
      <c r="BW58" s="873">
        <v>0</v>
      </c>
      <c r="BX58" s="873">
        <v>972</v>
      </c>
      <c r="BY58" s="873">
        <v>34851</v>
      </c>
      <c r="BZ58" s="873">
        <v>0</v>
      </c>
      <c r="CA58" s="873">
        <v>711</v>
      </c>
      <c r="CB58" s="873">
        <v>26113</v>
      </c>
      <c r="CC58" s="873">
        <v>0</v>
      </c>
      <c r="CD58" s="873">
        <v>261</v>
      </c>
      <c r="CE58" s="873">
        <v>0</v>
      </c>
      <c r="CF58" s="873">
        <v>0</v>
      </c>
      <c r="CG58" s="873">
        <v>0</v>
      </c>
      <c r="CH58" s="873">
        <v>0</v>
      </c>
      <c r="CI58" s="873">
        <v>0</v>
      </c>
      <c r="CJ58" s="873">
        <v>0</v>
      </c>
      <c r="CK58" s="873">
        <v>-664.56961920000003</v>
      </c>
      <c r="CL58" s="873">
        <v>0</v>
      </c>
      <c r="CM58" s="873">
        <v>-13.562645290000001</v>
      </c>
      <c r="CN58" s="873">
        <v>0</v>
      </c>
      <c r="CO58" s="873">
        <v>0</v>
      </c>
      <c r="CP58" s="873">
        <v>0</v>
      </c>
      <c r="CQ58" s="873">
        <v>0</v>
      </c>
      <c r="CR58" s="873">
        <v>0</v>
      </c>
      <c r="CS58" s="873">
        <v>0</v>
      </c>
      <c r="CT58" s="873">
        <v>0</v>
      </c>
      <c r="CU58" s="873">
        <v>0</v>
      </c>
      <c r="CV58" s="873">
        <v>0</v>
      </c>
      <c r="CW58" s="873">
        <v>0</v>
      </c>
      <c r="CX58" s="873">
        <v>0</v>
      </c>
      <c r="CY58" s="873">
        <v>0</v>
      </c>
      <c r="CZ58" s="873">
        <v>7274</v>
      </c>
      <c r="DA58" s="873">
        <v>0</v>
      </c>
      <c r="DB58" s="873">
        <v>148</v>
      </c>
      <c r="DC58" s="873">
        <v>7457</v>
      </c>
      <c r="DD58" s="873">
        <v>0</v>
      </c>
      <c r="DE58" s="873">
        <v>152</v>
      </c>
      <c r="DF58" s="873">
        <v>-183</v>
      </c>
      <c r="DG58" s="873">
        <v>0</v>
      </c>
      <c r="DH58" s="873">
        <v>-4</v>
      </c>
      <c r="DI58" s="873">
        <v>-2293</v>
      </c>
      <c r="DJ58" s="873">
        <v>0</v>
      </c>
      <c r="DK58" s="873">
        <v>-47</v>
      </c>
      <c r="DL58" s="873">
        <v>1500</v>
      </c>
      <c r="DM58" s="873">
        <v>0</v>
      </c>
      <c r="DN58" s="873">
        <v>0</v>
      </c>
      <c r="DO58" s="873">
        <v>-3793</v>
      </c>
      <c r="DP58" s="873">
        <v>0</v>
      </c>
      <c r="DQ58" s="873">
        <v>-47</v>
      </c>
      <c r="DR58" s="873">
        <v>37803</v>
      </c>
      <c r="DS58" s="873">
        <v>0</v>
      </c>
      <c r="DT58" s="873">
        <v>771</v>
      </c>
      <c r="DU58" s="873">
        <v>47184</v>
      </c>
      <c r="DV58" s="873">
        <v>0</v>
      </c>
      <c r="DW58" s="873">
        <v>963</v>
      </c>
      <c r="DX58" s="873">
        <v>-9381</v>
      </c>
      <c r="DY58" s="873">
        <v>0</v>
      </c>
      <c r="DZ58" s="873">
        <v>-192</v>
      </c>
      <c r="EA58" s="873">
        <v>0</v>
      </c>
      <c r="EB58" s="873">
        <v>0</v>
      </c>
      <c r="EC58" s="873">
        <v>0</v>
      </c>
      <c r="ED58" s="873">
        <v>115</v>
      </c>
      <c r="EE58" s="873">
        <v>0</v>
      </c>
      <c r="EF58" s="873">
        <v>2</v>
      </c>
      <c r="EG58" s="873">
        <v>11016</v>
      </c>
      <c r="EH58" s="873">
        <v>0</v>
      </c>
      <c r="EI58" s="873">
        <v>225</v>
      </c>
      <c r="EJ58" s="873">
        <v>-10901</v>
      </c>
      <c r="EK58" s="873">
        <v>0</v>
      </c>
      <c r="EL58" s="873">
        <v>-223</v>
      </c>
      <c r="EM58" s="873">
        <v>0</v>
      </c>
      <c r="EN58" s="873">
        <v>0</v>
      </c>
      <c r="EO58" s="873">
        <v>0</v>
      </c>
      <c r="EP58" s="873">
        <v>0</v>
      </c>
      <c r="EQ58" s="873">
        <v>0</v>
      </c>
      <c r="ER58" s="873">
        <v>0</v>
      </c>
      <c r="ES58" s="873">
        <v>0</v>
      </c>
      <c r="ET58" s="873">
        <v>0</v>
      </c>
      <c r="EU58" s="873">
        <v>0</v>
      </c>
      <c r="EV58" s="873">
        <v>0</v>
      </c>
      <c r="EW58" s="873">
        <v>0</v>
      </c>
      <c r="EX58" s="873">
        <v>0</v>
      </c>
      <c r="EY58" s="873">
        <v>32030740</v>
      </c>
      <c r="EZ58" s="873">
        <v>0</v>
      </c>
      <c r="FA58" s="873">
        <v>652026</v>
      </c>
      <c r="FB58" s="873">
        <v>1401296</v>
      </c>
      <c r="FC58" s="873">
        <v>0</v>
      </c>
      <c r="FD58" s="873">
        <v>28598</v>
      </c>
      <c r="FE58" s="873">
        <v>59589679</v>
      </c>
      <c r="FF58" s="873">
        <v>0</v>
      </c>
      <c r="FG58" s="873">
        <v>0</v>
      </c>
      <c r="FH58" s="873">
        <v>-28960235</v>
      </c>
      <c r="FI58" s="873">
        <v>0</v>
      </c>
      <c r="FJ58" s="873">
        <v>623428</v>
      </c>
      <c r="FK58" s="873">
        <v>467920</v>
      </c>
      <c r="FL58" s="873">
        <v>0</v>
      </c>
      <c r="FM58" s="873">
        <v>9549</v>
      </c>
      <c r="FN58" s="873">
        <v>969889</v>
      </c>
      <c r="FO58" s="873">
        <v>0</v>
      </c>
      <c r="FP58" s="873">
        <v>0</v>
      </c>
      <c r="FQ58" s="873">
        <v>-501969</v>
      </c>
      <c r="FR58" s="873">
        <v>0</v>
      </c>
      <c r="FS58" s="873">
        <v>9549</v>
      </c>
      <c r="FT58" s="873">
        <v>1417657</v>
      </c>
      <c r="FU58" s="873">
        <v>0</v>
      </c>
      <c r="FV58" s="873">
        <v>28281</v>
      </c>
      <c r="FW58" s="873">
        <v>2818318</v>
      </c>
      <c r="FX58" s="873">
        <v>0</v>
      </c>
      <c r="FY58" s="873">
        <v>56708</v>
      </c>
      <c r="FZ58" s="873">
        <v>-1400661</v>
      </c>
      <c r="GA58" s="873">
        <v>0</v>
      </c>
      <c r="GB58" s="873">
        <v>-28427</v>
      </c>
      <c r="GC58" s="873">
        <v>0</v>
      </c>
      <c r="GD58" s="873">
        <v>0</v>
      </c>
      <c r="GE58" s="873">
        <v>0</v>
      </c>
      <c r="GF58" s="873">
        <v>0</v>
      </c>
      <c r="GG58" s="873">
        <v>0</v>
      </c>
      <c r="GH58" s="873">
        <v>0</v>
      </c>
      <c r="GI58" s="873">
        <v>0</v>
      </c>
      <c r="GJ58" s="873">
        <v>0</v>
      </c>
      <c r="GK58" s="873">
        <v>0</v>
      </c>
      <c r="GL58" s="873">
        <v>40310203</v>
      </c>
      <c r="GM58" s="873">
        <v>0</v>
      </c>
      <c r="GN58" s="873">
        <v>819418</v>
      </c>
      <c r="GO58" s="873">
        <v>-30426884</v>
      </c>
      <c r="GP58" s="873">
        <v>0</v>
      </c>
      <c r="GQ58" s="873">
        <v>612994</v>
      </c>
      <c r="GR58" s="873" t="s">
        <v>679</v>
      </c>
      <c r="GS58" s="873" t="s">
        <v>709</v>
      </c>
      <c r="GT58" s="873" t="s">
        <v>679</v>
      </c>
      <c r="GU58" s="873" t="s">
        <v>2738</v>
      </c>
      <c r="GV58" s="873" t="s">
        <v>2795</v>
      </c>
    </row>
    <row r="59" spans="1:204" x14ac:dyDescent="0.2">
      <c r="A59" s="873" t="s">
        <v>3070</v>
      </c>
      <c r="B59" s="873" t="s">
        <v>179</v>
      </c>
      <c r="C59" s="873" t="s">
        <v>1117</v>
      </c>
      <c r="D59" s="873">
        <v>-7120689</v>
      </c>
      <c r="E59" s="873">
        <v>0</v>
      </c>
      <c r="F59" s="873">
        <v>-7120689</v>
      </c>
      <c r="G59" s="873">
        <v>-6300000</v>
      </c>
      <c r="H59" s="873">
        <v>0</v>
      </c>
      <c r="I59" s="873">
        <v>-6300000</v>
      </c>
      <c r="J59" s="873">
        <v>-820689</v>
      </c>
      <c r="K59" s="873">
        <v>0</v>
      </c>
      <c r="L59" s="873">
        <v>-820689</v>
      </c>
      <c r="M59" s="898">
        <v>0.5</v>
      </c>
      <c r="N59" s="898">
        <v>0.49</v>
      </c>
      <c r="O59" s="898">
        <v>0</v>
      </c>
      <c r="P59" s="898">
        <v>0.01</v>
      </c>
      <c r="Q59" s="873">
        <v>495069</v>
      </c>
      <c r="R59" s="873">
        <v>495069</v>
      </c>
      <c r="S59" s="873">
        <v>0</v>
      </c>
      <c r="T59" s="873">
        <v>210868</v>
      </c>
      <c r="U59" s="873">
        <v>24316</v>
      </c>
      <c r="V59" s="873">
        <v>186552</v>
      </c>
      <c r="W59" s="873">
        <v>1138354</v>
      </c>
      <c r="X59" s="873">
        <v>0</v>
      </c>
      <c r="Y59" s="873">
        <v>600000</v>
      </c>
      <c r="Z59" s="873">
        <v>0</v>
      </c>
      <c r="AA59" s="873">
        <v>538354</v>
      </c>
      <c r="AB59" s="873">
        <v>0</v>
      </c>
      <c r="AC59" s="873">
        <v>0</v>
      </c>
      <c r="AD59" s="873">
        <v>0</v>
      </c>
      <c r="AE59" s="873">
        <v>0</v>
      </c>
      <c r="AF59" s="873">
        <v>0</v>
      </c>
      <c r="AG59" s="873">
        <v>0</v>
      </c>
      <c r="AH59" s="873">
        <v>0</v>
      </c>
      <c r="AI59" s="873">
        <v>0</v>
      </c>
      <c r="AJ59" s="873">
        <v>0</v>
      </c>
      <c r="AK59" s="873">
        <v>0</v>
      </c>
      <c r="AL59" s="873">
        <v>284934</v>
      </c>
      <c r="AM59" s="873">
        <v>284934</v>
      </c>
      <c r="AN59" s="873">
        <v>0</v>
      </c>
      <c r="AO59" s="873">
        <v>0</v>
      </c>
      <c r="AP59" s="873">
        <v>252146</v>
      </c>
      <c r="AQ59" s="873">
        <v>252146</v>
      </c>
      <c r="AR59" s="873">
        <v>0</v>
      </c>
      <c r="AS59" s="873">
        <v>0</v>
      </c>
      <c r="AT59" s="873">
        <v>32788</v>
      </c>
      <c r="AU59" s="873">
        <v>32788</v>
      </c>
      <c r="AV59" s="873">
        <v>0</v>
      </c>
      <c r="AW59" s="873">
        <v>0</v>
      </c>
      <c r="AX59" s="873">
        <v>0</v>
      </c>
      <c r="AY59" s="873">
        <v>0</v>
      </c>
      <c r="AZ59" s="873">
        <v>0</v>
      </c>
      <c r="BA59" s="873">
        <v>0</v>
      </c>
      <c r="BB59" s="873">
        <v>0</v>
      </c>
      <c r="BC59" s="873">
        <v>0</v>
      </c>
      <c r="BD59" s="873">
        <v>0</v>
      </c>
      <c r="BE59" s="873">
        <v>0</v>
      </c>
      <c r="BF59" s="873">
        <v>0</v>
      </c>
      <c r="BG59" s="873">
        <v>0</v>
      </c>
      <c r="BH59" s="873">
        <v>0</v>
      </c>
      <c r="BI59" s="873">
        <v>0</v>
      </c>
      <c r="BJ59" s="873">
        <v>4322564</v>
      </c>
      <c r="BK59" s="873">
        <v>0</v>
      </c>
      <c r="BL59" s="873">
        <v>88216</v>
      </c>
      <c r="BM59" s="873">
        <v>286793</v>
      </c>
      <c r="BN59" s="873">
        <v>0</v>
      </c>
      <c r="BO59" s="873">
        <v>5839</v>
      </c>
      <c r="BP59" s="873">
        <v>4475091</v>
      </c>
      <c r="BQ59" s="873">
        <v>0</v>
      </c>
      <c r="BR59" s="873">
        <v>91314</v>
      </c>
      <c r="BS59" s="873">
        <v>134266</v>
      </c>
      <c r="BT59" s="873">
        <v>0</v>
      </c>
      <c r="BU59" s="873">
        <v>2741</v>
      </c>
      <c r="BV59" s="873">
        <v>8896</v>
      </c>
      <c r="BW59" s="873">
        <v>0</v>
      </c>
      <c r="BX59" s="873">
        <v>182</v>
      </c>
      <c r="BY59" s="873">
        <v>28030</v>
      </c>
      <c r="BZ59" s="873">
        <v>0</v>
      </c>
      <c r="CA59" s="873">
        <v>572</v>
      </c>
      <c r="CB59" s="873">
        <v>-19134</v>
      </c>
      <c r="CC59" s="873">
        <v>0</v>
      </c>
      <c r="CD59" s="873">
        <v>-390</v>
      </c>
      <c r="CE59" s="873">
        <v>0</v>
      </c>
      <c r="CF59" s="873">
        <v>0</v>
      </c>
      <c r="CG59" s="873">
        <v>0</v>
      </c>
      <c r="CH59" s="873">
        <v>0</v>
      </c>
      <c r="CI59" s="873">
        <v>0</v>
      </c>
      <c r="CJ59" s="873">
        <v>0</v>
      </c>
      <c r="CK59" s="873">
        <v>-2826.4594390000002</v>
      </c>
      <c r="CL59" s="873">
        <v>0</v>
      </c>
      <c r="CM59" s="873">
        <v>-57.682845690000001</v>
      </c>
      <c r="CN59" s="873">
        <v>0</v>
      </c>
      <c r="CO59" s="873">
        <v>0</v>
      </c>
      <c r="CP59" s="873">
        <v>0</v>
      </c>
      <c r="CQ59" s="873">
        <v>0</v>
      </c>
      <c r="CR59" s="873">
        <v>0</v>
      </c>
      <c r="CS59" s="873">
        <v>0</v>
      </c>
      <c r="CT59" s="873">
        <v>0</v>
      </c>
      <c r="CU59" s="873">
        <v>0</v>
      </c>
      <c r="CV59" s="873">
        <v>0</v>
      </c>
      <c r="CW59" s="873">
        <v>0</v>
      </c>
      <c r="CX59" s="873">
        <v>0</v>
      </c>
      <c r="CY59" s="873">
        <v>0</v>
      </c>
      <c r="CZ59" s="873">
        <v>4567</v>
      </c>
      <c r="DA59" s="873">
        <v>0</v>
      </c>
      <c r="DB59" s="873">
        <v>93</v>
      </c>
      <c r="DC59" s="873">
        <v>0</v>
      </c>
      <c r="DD59" s="873">
        <v>0</v>
      </c>
      <c r="DE59" s="873">
        <v>0</v>
      </c>
      <c r="DF59" s="873">
        <v>4567</v>
      </c>
      <c r="DG59" s="873">
        <v>0</v>
      </c>
      <c r="DH59" s="873">
        <v>93</v>
      </c>
      <c r="DI59" s="873">
        <v>0</v>
      </c>
      <c r="DJ59" s="873">
        <v>0</v>
      </c>
      <c r="DK59" s="873">
        <v>0</v>
      </c>
      <c r="DL59" s="873">
        <v>1500</v>
      </c>
      <c r="DM59" s="873">
        <v>0</v>
      </c>
      <c r="DN59" s="873">
        <v>0</v>
      </c>
      <c r="DO59" s="873">
        <v>-1500</v>
      </c>
      <c r="DP59" s="873">
        <v>0</v>
      </c>
      <c r="DQ59" s="873">
        <v>0</v>
      </c>
      <c r="DR59" s="873">
        <v>30063</v>
      </c>
      <c r="DS59" s="873">
        <v>0</v>
      </c>
      <c r="DT59" s="873">
        <v>614</v>
      </c>
      <c r="DU59" s="873">
        <v>30578</v>
      </c>
      <c r="DV59" s="873">
        <v>0</v>
      </c>
      <c r="DW59" s="873">
        <v>624</v>
      </c>
      <c r="DX59" s="873">
        <v>-515</v>
      </c>
      <c r="DY59" s="873">
        <v>0</v>
      </c>
      <c r="DZ59" s="873">
        <v>-10</v>
      </c>
      <c r="EA59" s="873">
        <v>13223</v>
      </c>
      <c r="EB59" s="873">
        <v>0</v>
      </c>
      <c r="EC59" s="873">
        <v>267</v>
      </c>
      <c r="ED59" s="873">
        <v>-5837</v>
      </c>
      <c r="EE59" s="873">
        <v>0</v>
      </c>
      <c r="EF59" s="873">
        <v>-119</v>
      </c>
      <c r="EG59" s="873">
        <v>13156</v>
      </c>
      <c r="EH59" s="873">
        <v>0</v>
      </c>
      <c r="EI59" s="873">
        <v>269</v>
      </c>
      <c r="EJ59" s="873">
        <v>-5770</v>
      </c>
      <c r="EK59" s="873">
        <v>0</v>
      </c>
      <c r="EL59" s="873">
        <v>-121</v>
      </c>
      <c r="EM59" s="873">
        <v>402</v>
      </c>
      <c r="EN59" s="873">
        <v>0</v>
      </c>
      <c r="EO59" s="873">
        <v>8</v>
      </c>
      <c r="EP59" s="873">
        <v>0</v>
      </c>
      <c r="EQ59" s="873">
        <v>0</v>
      </c>
      <c r="ER59" s="873">
        <v>0</v>
      </c>
      <c r="ES59" s="873">
        <v>0</v>
      </c>
      <c r="ET59" s="873">
        <v>0</v>
      </c>
      <c r="EU59" s="873">
        <v>0</v>
      </c>
      <c r="EV59" s="873">
        <v>0</v>
      </c>
      <c r="EW59" s="873">
        <v>0</v>
      </c>
      <c r="EX59" s="873">
        <v>0</v>
      </c>
      <c r="EY59" s="873">
        <v>42710727</v>
      </c>
      <c r="EZ59" s="873">
        <v>0</v>
      </c>
      <c r="FA59" s="873">
        <v>871647</v>
      </c>
      <c r="FB59" s="873">
        <v>2191449</v>
      </c>
      <c r="FC59" s="873">
        <v>0</v>
      </c>
      <c r="FD59" s="873">
        <v>44723</v>
      </c>
      <c r="FE59" s="873">
        <v>73900000</v>
      </c>
      <c r="FF59" s="873">
        <v>0</v>
      </c>
      <c r="FG59" s="873">
        <v>0</v>
      </c>
      <c r="FH59" s="873">
        <v>-33380722</v>
      </c>
      <c r="FI59" s="873">
        <v>0</v>
      </c>
      <c r="FJ59" s="873">
        <v>826924</v>
      </c>
      <c r="FK59" s="873">
        <v>285694</v>
      </c>
      <c r="FL59" s="873">
        <v>0</v>
      </c>
      <c r="FM59" s="873">
        <v>5830</v>
      </c>
      <c r="FN59" s="873">
        <v>600803</v>
      </c>
      <c r="FO59" s="873">
        <v>0</v>
      </c>
      <c r="FP59" s="873">
        <v>0</v>
      </c>
      <c r="FQ59" s="873">
        <v>-315109</v>
      </c>
      <c r="FR59" s="873">
        <v>0</v>
      </c>
      <c r="FS59" s="873">
        <v>5830</v>
      </c>
      <c r="FT59" s="873">
        <v>1181314</v>
      </c>
      <c r="FU59" s="873">
        <v>0</v>
      </c>
      <c r="FV59" s="873">
        <v>23005</v>
      </c>
      <c r="FW59" s="873">
        <v>2822673</v>
      </c>
      <c r="FX59" s="873">
        <v>0</v>
      </c>
      <c r="FY59" s="873">
        <v>56889</v>
      </c>
      <c r="FZ59" s="873">
        <v>-1641359</v>
      </c>
      <c r="GA59" s="873">
        <v>0</v>
      </c>
      <c r="GB59" s="873">
        <v>-33884</v>
      </c>
      <c r="GC59" s="873">
        <v>0</v>
      </c>
      <c r="GD59" s="873">
        <v>0</v>
      </c>
      <c r="GE59" s="873">
        <v>0</v>
      </c>
      <c r="GF59" s="873">
        <v>0</v>
      </c>
      <c r="GG59" s="873">
        <v>0</v>
      </c>
      <c r="GH59" s="873">
        <v>0</v>
      </c>
      <c r="GI59" s="873">
        <v>0</v>
      </c>
      <c r="GJ59" s="873">
        <v>0</v>
      </c>
      <c r="GK59" s="873">
        <v>0</v>
      </c>
      <c r="GL59" s="873">
        <v>48835580</v>
      </c>
      <c r="GM59" s="873">
        <v>0</v>
      </c>
      <c r="GN59" s="873">
        <v>995524</v>
      </c>
      <c r="GO59" s="873">
        <v>-35227700</v>
      </c>
      <c r="GP59" s="873">
        <v>0</v>
      </c>
      <c r="GQ59" s="873">
        <v>801133</v>
      </c>
      <c r="GR59" s="873" t="s">
        <v>679</v>
      </c>
      <c r="GS59" s="873" t="s">
        <v>709</v>
      </c>
      <c r="GT59" s="873" t="s">
        <v>679</v>
      </c>
      <c r="GU59" s="873" t="s">
        <v>2738</v>
      </c>
      <c r="GV59" s="873" t="s">
        <v>2796</v>
      </c>
    </row>
    <row r="60" spans="1:204" x14ac:dyDescent="0.2">
      <c r="A60" s="873" t="s">
        <v>3069</v>
      </c>
      <c r="B60" s="873" t="s">
        <v>181</v>
      </c>
      <c r="C60" s="873" t="s">
        <v>180</v>
      </c>
      <c r="D60" s="873">
        <v>-284525</v>
      </c>
      <c r="E60" s="873">
        <v>0</v>
      </c>
      <c r="F60" s="873">
        <v>-284525</v>
      </c>
      <c r="G60" s="873">
        <v>-140465</v>
      </c>
      <c r="H60" s="873">
        <v>0</v>
      </c>
      <c r="I60" s="873">
        <v>-140465</v>
      </c>
      <c r="J60" s="873">
        <v>-144060</v>
      </c>
      <c r="K60" s="873">
        <v>0</v>
      </c>
      <c r="L60" s="873">
        <v>-144060</v>
      </c>
      <c r="M60" s="898">
        <v>0.5</v>
      </c>
      <c r="N60" s="898">
        <v>0.4</v>
      </c>
      <c r="O60" s="898">
        <v>0.09</v>
      </c>
      <c r="P60" s="898">
        <v>0.01</v>
      </c>
      <c r="Q60" s="873">
        <v>162600</v>
      </c>
      <c r="R60" s="873">
        <v>162600</v>
      </c>
      <c r="S60" s="873">
        <v>0</v>
      </c>
      <c r="T60" s="873">
        <v>1914752</v>
      </c>
      <c r="U60" s="873">
        <v>1919832</v>
      </c>
      <c r="V60" s="873">
        <v>-5080</v>
      </c>
      <c r="W60" s="873">
        <v>15268</v>
      </c>
      <c r="X60" s="873">
        <v>0</v>
      </c>
      <c r="Y60" s="873">
        <v>52395</v>
      </c>
      <c r="Z60" s="873">
        <v>0</v>
      </c>
      <c r="AA60" s="873">
        <v>-37127</v>
      </c>
      <c r="AB60" s="873">
        <v>0</v>
      </c>
      <c r="AC60" s="873">
        <v>0</v>
      </c>
      <c r="AD60" s="873">
        <v>0</v>
      </c>
      <c r="AE60" s="873">
        <v>0</v>
      </c>
      <c r="AF60" s="873">
        <v>0</v>
      </c>
      <c r="AG60" s="873">
        <v>0</v>
      </c>
      <c r="AH60" s="873">
        <v>0</v>
      </c>
      <c r="AI60" s="873">
        <v>0</v>
      </c>
      <c r="AJ60" s="873">
        <v>0</v>
      </c>
      <c r="AK60" s="873">
        <v>0</v>
      </c>
      <c r="AL60" s="873">
        <v>0</v>
      </c>
      <c r="AM60" s="873">
        <v>0</v>
      </c>
      <c r="AN60" s="873">
        <v>0</v>
      </c>
      <c r="AO60" s="873">
        <v>0</v>
      </c>
      <c r="AP60" s="873">
        <v>0</v>
      </c>
      <c r="AQ60" s="873">
        <v>0</v>
      </c>
      <c r="AR60" s="873">
        <v>0</v>
      </c>
      <c r="AS60" s="873">
        <v>0</v>
      </c>
      <c r="AT60" s="873">
        <v>0</v>
      </c>
      <c r="AU60" s="873">
        <v>0</v>
      </c>
      <c r="AV60" s="873">
        <v>0</v>
      </c>
      <c r="AW60" s="873">
        <v>0</v>
      </c>
      <c r="AX60" s="873">
        <v>0</v>
      </c>
      <c r="AY60" s="873">
        <v>0</v>
      </c>
      <c r="AZ60" s="873">
        <v>0</v>
      </c>
      <c r="BA60" s="873">
        <v>0</v>
      </c>
      <c r="BB60" s="873">
        <v>0</v>
      </c>
      <c r="BC60" s="873">
        <v>0</v>
      </c>
      <c r="BD60" s="873">
        <v>0</v>
      </c>
      <c r="BE60" s="873">
        <v>0</v>
      </c>
      <c r="BF60" s="873">
        <v>0</v>
      </c>
      <c r="BG60" s="873">
        <v>0</v>
      </c>
      <c r="BH60" s="873">
        <v>0</v>
      </c>
      <c r="BI60" s="873">
        <v>0</v>
      </c>
      <c r="BJ60" s="873">
        <v>1434843</v>
      </c>
      <c r="BK60" s="873">
        <v>322840</v>
      </c>
      <c r="BL60" s="873">
        <v>35871</v>
      </c>
      <c r="BM60" s="873">
        <v>92712</v>
      </c>
      <c r="BN60" s="873">
        <v>20860</v>
      </c>
      <c r="BO60" s="873">
        <v>2318</v>
      </c>
      <c r="BP60" s="873">
        <v>1472602</v>
      </c>
      <c r="BQ60" s="873">
        <v>331335</v>
      </c>
      <c r="BR60" s="873">
        <v>36815</v>
      </c>
      <c r="BS60" s="873">
        <v>54953</v>
      </c>
      <c r="BT60" s="873">
        <v>12365</v>
      </c>
      <c r="BU60" s="873">
        <v>1374</v>
      </c>
      <c r="BV60" s="873">
        <v>2973</v>
      </c>
      <c r="BW60" s="873">
        <v>669</v>
      </c>
      <c r="BX60" s="873">
        <v>74</v>
      </c>
      <c r="BY60" s="873">
        <v>2262</v>
      </c>
      <c r="BZ60" s="873">
        <v>509</v>
      </c>
      <c r="CA60" s="873">
        <v>57</v>
      </c>
      <c r="CB60" s="873">
        <v>711</v>
      </c>
      <c r="CC60" s="873">
        <v>160</v>
      </c>
      <c r="CD60" s="873">
        <v>17</v>
      </c>
      <c r="CE60" s="873">
        <v>0</v>
      </c>
      <c r="CF60" s="873">
        <v>0</v>
      </c>
      <c r="CG60" s="873">
        <v>0</v>
      </c>
      <c r="CH60" s="873">
        <v>0</v>
      </c>
      <c r="CI60" s="873">
        <v>0</v>
      </c>
      <c r="CJ60" s="873">
        <v>0</v>
      </c>
      <c r="CK60" s="873">
        <v>0</v>
      </c>
      <c r="CL60" s="873">
        <v>0</v>
      </c>
      <c r="CM60" s="873">
        <v>0</v>
      </c>
      <c r="CN60" s="873">
        <v>0</v>
      </c>
      <c r="CO60" s="873">
        <v>0</v>
      </c>
      <c r="CP60" s="873">
        <v>0</v>
      </c>
      <c r="CQ60" s="873">
        <v>0</v>
      </c>
      <c r="CR60" s="873">
        <v>0</v>
      </c>
      <c r="CS60" s="873">
        <v>0</v>
      </c>
      <c r="CT60" s="873">
        <v>0</v>
      </c>
      <c r="CU60" s="873">
        <v>0</v>
      </c>
      <c r="CV60" s="873">
        <v>0</v>
      </c>
      <c r="CW60" s="873">
        <v>0</v>
      </c>
      <c r="CX60" s="873">
        <v>0</v>
      </c>
      <c r="CY60" s="873">
        <v>0</v>
      </c>
      <c r="CZ60" s="873">
        <v>1236</v>
      </c>
      <c r="DA60" s="873">
        <v>278</v>
      </c>
      <c r="DB60" s="873">
        <v>31</v>
      </c>
      <c r="DC60" s="873">
        <v>1236</v>
      </c>
      <c r="DD60" s="873">
        <v>278</v>
      </c>
      <c r="DE60" s="873">
        <v>31</v>
      </c>
      <c r="DF60" s="873">
        <v>0</v>
      </c>
      <c r="DG60" s="873">
        <v>0</v>
      </c>
      <c r="DH60" s="873">
        <v>0</v>
      </c>
      <c r="DI60" s="873">
        <v>648</v>
      </c>
      <c r="DJ60" s="873">
        <v>146</v>
      </c>
      <c r="DK60" s="873">
        <v>16</v>
      </c>
      <c r="DL60" s="873">
        <v>0</v>
      </c>
      <c r="DM60" s="873">
        <v>0</v>
      </c>
      <c r="DN60" s="873">
        <v>0</v>
      </c>
      <c r="DO60" s="873">
        <v>648</v>
      </c>
      <c r="DP60" s="873">
        <v>146</v>
      </c>
      <c r="DQ60" s="873">
        <v>16</v>
      </c>
      <c r="DR60" s="873">
        <v>4625</v>
      </c>
      <c r="DS60" s="873">
        <v>1041</v>
      </c>
      <c r="DT60" s="873">
        <v>116</v>
      </c>
      <c r="DU60" s="873">
        <v>5612</v>
      </c>
      <c r="DV60" s="873">
        <v>1263</v>
      </c>
      <c r="DW60" s="873">
        <v>140</v>
      </c>
      <c r="DX60" s="873">
        <v>-987</v>
      </c>
      <c r="DY60" s="873">
        <v>-222</v>
      </c>
      <c r="DZ60" s="873">
        <v>-24</v>
      </c>
      <c r="EA60" s="873">
        <v>0</v>
      </c>
      <c r="EB60" s="873">
        <v>0</v>
      </c>
      <c r="EC60" s="873">
        <v>0</v>
      </c>
      <c r="ED60" s="873">
        <v>-513</v>
      </c>
      <c r="EE60" s="873">
        <v>-115</v>
      </c>
      <c r="EF60" s="873">
        <v>-13</v>
      </c>
      <c r="EG60" s="873">
        <v>3720</v>
      </c>
      <c r="EH60" s="873">
        <v>837</v>
      </c>
      <c r="EI60" s="873">
        <v>93</v>
      </c>
      <c r="EJ60" s="873">
        <v>-4233</v>
      </c>
      <c r="EK60" s="873">
        <v>-952</v>
      </c>
      <c r="EL60" s="873">
        <v>-106</v>
      </c>
      <c r="EM60" s="873">
        <v>-347</v>
      </c>
      <c r="EN60" s="873">
        <v>-78</v>
      </c>
      <c r="EO60" s="873">
        <v>-9</v>
      </c>
      <c r="EP60" s="873">
        <v>0</v>
      </c>
      <c r="EQ60" s="873">
        <v>0</v>
      </c>
      <c r="ER60" s="873">
        <v>0</v>
      </c>
      <c r="ES60" s="873">
        <v>0</v>
      </c>
      <c r="ET60" s="873">
        <v>0</v>
      </c>
      <c r="EU60" s="873">
        <v>0</v>
      </c>
      <c r="EV60" s="873">
        <v>0</v>
      </c>
      <c r="EW60" s="873">
        <v>0</v>
      </c>
      <c r="EX60" s="873">
        <v>0</v>
      </c>
      <c r="EY60" s="873">
        <v>8009034</v>
      </c>
      <c r="EZ60" s="873">
        <v>1802033</v>
      </c>
      <c r="FA60" s="873">
        <v>200226</v>
      </c>
      <c r="FB60" s="873">
        <v>433658</v>
      </c>
      <c r="FC60" s="873">
        <v>97573</v>
      </c>
      <c r="FD60" s="873">
        <v>10841</v>
      </c>
      <c r="FE60" s="873">
        <v>17853293</v>
      </c>
      <c r="FF60" s="873">
        <v>0</v>
      </c>
      <c r="FG60" s="873">
        <v>0</v>
      </c>
      <c r="FH60" s="873">
        <v>-10277917</v>
      </c>
      <c r="FI60" s="873">
        <v>1704460</v>
      </c>
      <c r="FJ60" s="873">
        <v>189385</v>
      </c>
      <c r="FK60" s="873">
        <v>35867</v>
      </c>
      <c r="FL60" s="873">
        <v>8070</v>
      </c>
      <c r="FM60" s="873">
        <v>897</v>
      </c>
      <c r="FN60" s="873">
        <v>86212</v>
      </c>
      <c r="FO60" s="873">
        <v>0</v>
      </c>
      <c r="FP60" s="873">
        <v>0</v>
      </c>
      <c r="FQ60" s="873">
        <v>-50345</v>
      </c>
      <c r="FR60" s="873">
        <v>8070</v>
      </c>
      <c r="FS60" s="873">
        <v>897</v>
      </c>
      <c r="FT60" s="873">
        <v>374069</v>
      </c>
      <c r="FU60" s="873">
        <v>66761</v>
      </c>
      <c r="FV60" s="873">
        <v>7418</v>
      </c>
      <c r="FW60" s="873">
        <v>685199</v>
      </c>
      <c r="FX60" s="873">
        <v>136384</v>
      </c>
      <c r="FY60" s="873">
        <v>15154</v>
      </c>
      <c r="FZ60" s="873">
        <v>-311130</v>
      </c>
      <c r="GA60" s="873">
        <v>-69623</v>
      </c>
      <c r="GB60" s="873">
        <v>-7736</v>
      </c>
      <c r="GC60" s="873">
        <v>0</v>
      </c>
      <c r="GD60" s="873">
        <v>0</v>
      </c>
      <c r="GE60" s="873">
        <v>0</v>
      </c>
      <c r="GF60" s="873">
        <v>0</v>
      </c>
      <c r="GG60" s="873">
        <v>0</v>
      </c>
      <c r="GH60" s="873">
        <v>0</v>
      </c>
      <c r="GI60" s="873">
        <v>0</v>
      </c>
      <c r="GJ60" s="873">
        <v>0</v>
      </c>
      <c r="GK60" s="873">
        <v>0</v>
      </c>
      <c r="GL60" s="873">
        <v>9955147</v>
      </c>
      <c r="GM60" s="873">
        <v>2222505</v>
      </c>
      <c r="GN60" s="873">
        <v>246945</v>
      </c>
      <c r="GO60" s="873">
        <v>-10588647</v>
      </c>
      <c r="GP60" s="873">
        <v>1654326</v>
      </c>
      <c r="GQ60" s="873">
        <v>183814</v>
      </c>
      <c r="GR60" s="873" t="s">
        <v>729</v>
      </c>
      <c r="GS60" s="873" t="s">
        <v>728</v>
      </c>
      <c r="GT60" s="873" t="s">
        <v>1907</v>
      </c>
      <c r="GU60" s="873" t="s">
        <v>2736</v>
      </c>
      <c r="GV60" s="873" t="s">
        <v>2797</v>
      </c>
    </row>
    <row r="61" spans="1:204" x14ac:dyDescent="0.2">
      <c r="A61" s="873" t="s">
        <v>3069</v>
      </c>
      <c r="B61" s="873" t="s">
        <v>183</v>
      </c>
      <c r="C61" s="873" t="s">
        <v>182</v>
      </c>
      <c r="D61" s="873">
        <v>174550</v>
      </c>
      <c r="E61" s="873">
        <v>0</v>
      </c>
      <c r="F61" s="873">
        <v>174550</v>
      </c>
      <c r="G61" s="873">
        <v>365224</v>
      </c>
      <c r="H61" s="873">
        <v>0</v>
      </c>
      <c r="I61" s="873">
        <v>365224</v>
      </c>
      <c r="J61" s="873">
        <v>-190674</v>
      </c>
      <c r="K61" s="873">
        <v>0</v>
      </c>
      <c r="L61" s="873">
        <v>-190674</v>
      </c>
      <c r="M61" s="898">
        <v>0.5</v>
      </c>
      <c r="N61" s="898">
        <v>0.4</v>
      </c>
      <c r="O61" s="898">
        <v>0.1</v>
      </c>
      <c r="P61" s="898">
        <v>0</v>
      </c>
      <c r="Q61" s="873">
        <v>199183</v>
      </c>
      <c r="R61" s="873">
        <v>199183</v>
      </c>
      <c r="S61" s="873">
        <v>0</v>
      </c>
      <c r="T61" s="873">
        <v>0</v>
      </c>
      <c r="U61" s="873">
        <v>0</v>
      </c>
      <c r="V61" s="873">
        <v>0</v>
      </c>
      <c r="W61" s="873">
        <v>107781</v>
      </c>
      <c r="X61" s="873">
        <v>29566</v>
      </c>
      <c r="Y61" s="873">
        <v>107781</v>
      </c>
      <c r="Z61" s="873">
        <v>26946</v>
      </c>
      <c r="AA61" s="873">
        <v>0</v>
      </c>
      <c r="AB61" s="873">
        <v>2620</v>
      </c>
      <c r="AC61" s="873">
        <v>0</v>
      </c>
      <c r="AD61" s="873">
        <v>0</v>
      </c>
      <c r="AE61" s="873">
        <v>0</v>
      </c>
      <c r="AF61" s="873">
        <v>0</v>
      </c>
      <c r="AG61" s="873">
        <v>0</v>
      </c>
      <c r="AH61" s="873">
        <v>0</v>
      </c>
      <c r="AI61" s="873">
        <v>0</v>
      </c>
      <c r="AJ61" s="873">
        <v>0</v>
      </c>
      <c r="AK61" s="873">
        <v>0</v>
      </c>
      <c r="AL61" s="873">
        <v>0</v>
      </c>
      <c r="AM61" s="873">
        <v>0</v>
      </c>
      <c r="AN61" s="873">
        <v>0</v>
      </c>
      <c r="AO61" s="873">
        <v>0</v>
      </c>
      <c r="AP61" s="873">
        <v>0</v>
      </c>
      <c r="AQ61" s="873">
        <v>0</v>
      </c>
      <c r="AR61" s="873">
        <v>0</v>
      </c>
      <c r="AS61" s="873">
        <v>0</v>
      </c>
      <c r="AT61" s="873">
        <v>0</v>
      </c>
      <c r="AU61" s="873">
        <v>0</v>
      </c>
      <c r="AV61" s="873">
        <v>0</v>
      </c>
      <c r="AW61" s="873">
        <v>0</v>
      </c>
      <c r="AX61" s="873">
        <v>0</v>
      </c>
      <c r="AY61" s="873">
        <v>0</v>
      </c>
      <c r="AZ61" s="873">
        <v>0</v>
      </c>
      <c r="BA61" s="873">
        <v>0</v>
      </c>
      <c r="BB61" s="873">
        <v>0</v>
      </c>
      <c r="BC61" s="873">
        <v>0</v>
      </c>
      <c r="BD61" s="873">
        <v>0</v>
      </c>
      <c r="BE61" s="873">
        <v>0</v>
      </c>
      <c r="BF61" s="873">
        <v>0</v>
      </c>
      <c r="BG61" s="873">
        <v>0</v>
      </c>
      <c r="BH61" s="873">
        <v>0</v>
      </c>
      <c r="BI61" s="873">
        <v>0</v>
      </c>
      <c r="BJ61" s="873">
        <v>1991496</v>
      </c>
      <c r="BK61" s="873">
        <v>497874</v>
      </c>
      <c r="BL61" s="873">
        <v>0</v>
      </c>
      <c r="BM61" s="873">
        <v>106011</v>
      </c>
      <c r="BN61" s="873">
        <v>26503</v>
      </c>
      <c r="BO61" s="873">
        <v>0</v>
      </c>
      <c r="BP61" s="873">
        <v>1823946</v>
      </c>
      <c r="BQ61" s="873">
        <v>455987</v>
      </c>
      <c r="BR61" s="873">
        <v>0</v>
      </c>
      <c r="BS61" s="873">
        <v>273561</v>
      </c>
      <c r="BT61" s="873">
        <v>68390</v>
      </c>
      <c r="BU61" s="873">
        <v>0</v>
      </c>
      <c r="BV61" s="873">
        <v>24363</v>
      </c>
      <c r="BW61" s="873">
        <v>6091</v>
      </c>
      <c r="BX61" s="873">
        <v>0</v>
      </c>
      <c r="BY61" s="873">
        <v>7177</v>
      </c>
      <c r="BZ61" s="873">
        <v>1794</v>
      </c>
      <c r="CA61" s="873">
        <v>0</v>
      </c>
      <c r="CB61" s="873">
        <v>17186</v>
      </c>
      <c r="CC61" s="873">
        <v>4297</v>
      </c>
      <c r="CD61" s="873">
        <v>0</v>
      </c>
      <c r="CE61" s="873">
        <v>0</v>
      </c>
      <c r="CF61" s="873">
        <v>0</v>
      </c>
      <c r="CG61" s="873">
        <v>0</v>
      </c>
      <c r="CH61" s="873">
        <v>0</v>
      </c>
      <c r="CI61" s="873">
        <v>0</v>
      </c>
      <c r="CJ61" s="873">
        <v>0</v>
      </c>
      <c r="CK61" s="873">
        <v>1040.08016</v>
      </c>
      <c r="CL61" s="873">
        <v>260.02004010000002</v>
      </c>
      <c r="CM61" s="873">
        <v>0</v>
      </c>
      <c r="CN61" s="873">
        <v>0</v>
      </c>
      <c r="CO61" s="873">
        <v>0</v>
      </c>
      <c r="CP61" s="873">
        <v>0</v>
      </c>
      <c r="CQ61" s="873">
        <v>0</v>
      </c>
      <c r="CR61" s="873">
        <v>0</v>
      </c>
      <c r="CS61" s="873">
        <v>0</v>
      </c>
      <c r="CT61" s="873">
        <v>0</v>
      </c>
      <c r="CU61" s="873">
        <v>0</v>
      </c>
      <c r="CV61" s="873">
        <v>0</v>
      </c>
      <c r="CW61" s="873">
        <v>0</v>
      </c>
      <c r="CX61" s="873">
        <v>0</v>
      </c>
      <c r="CY61" s="873">
        <v>0</v>
      </c>
      <c r="CZ61" s="873">
        <v>6266</v>
      </c>
      <c r="DA61" s="873">
        <v>1566</v>
      </c>
      <c r="DB61" s="873">
        <v>0</v>
      </c>
      <c r="DC61" s="873">
        <v>8321</v>
      </c>
      <c r="DD61" s="873">
        <v>2080</v>
      </c>
      <c r="DE61" s="873">
        <v>0</v>
      </c>
      <c r="DF61" s="873">
        <v>-2055</v>
      </c>
      <c r="DG61" s="873">
        <v>-514</v>
      </c>
      <c r="DH61" s="873">
        <v>0</v>
      </c>
      <c r="DI61" s="873">
        <v>0</v>
      </c>
      <c r="DJ61" s="873">
        <v>0</v>
      </c>
      <c r="DK61" s="873">
        <v>0</v>
      </c>
      <c r="DL61" s="873">
        <v>0</v>
      </c>
      <c r="DM61" s="873">
        <v>0</v>
      </c>
      <c r="DN61" s="873">
        <v>0</v>
      </c>
      <c r="DO61" s="873">
        <v>0</v>
      </c>
      <c r="DP61" s="873">
        <v>0</v>
      </c>
      <c r="DQ61" s="873">
        <v>0</v>
      </c>
      <c r="DR61" s="873">
        <v>14698</v>
      </c>
      <c r="DS61" s="873">
        <v>3674</v>
      </c>
      <c r="DT61" s="873">
        <v>0</v>
      </c>
      <c r="DU61" s="873">
        <v>28010</v>
      </c>
      <c r="DV61" s="873">
        <v>7003</v>
      </c>
      <c r="DW61" s="873">
        <v>0</v>
      </c>
      <c r="DX61" s="873">
        <v>-13312</v>
      </c>
      <c r="DY61" s="873">
        <v>-3329</v>
      </c>
      <c r="DZ61" s="873">
        <v>0</v>
      </c>
      <c r="EA61" s="873">
        <v>4312</v>
      </c>
      <c r="EB61" s="873">
        <v>1078</v>
      </c>
      <c r="EC61" s="873">
        <v>0</v>
      </c>
      <c r="ED61" s="873">
        <v>69</v>
      </c>
      <c r="EE61" s="873">
        <v>17</v>
      </c>
      <c r="EF61" s="873">
        <v>0</v>
      </c>
      <c r="EG61" s="873">
        <v>5409</v>
      </c>
      <c r="EH61" s="873">
        <v>1352</v>
      </c>
      <c r="EI61" s="873">
        <v>0</v>
      </c>
      <c r="EJ61" s="873">
        <v>-1028</v>
      </c>
      <c r="EK61" s="873">
        <v>-257</v>
      </c>
      <c r="EL61" s="873">
        <v>0</v>
      </c>
      <c r="EM61" s="873">
        <v>0</v>
      </c>
      <c r="EN61" s="873">
        <v>0</v>
      </c>
      <c r="EO61" s="873">
        <v>0</v>
      </c>
      <c r="EP61" s="873">
        <v>0</v>
      </c>
      <c r="EQ61" s="873">
        <v>0</v>
      </c>
      <c r="ER61" s="873">
        <v>0</v>
      </c>
      <c r="ES61" s="873">
        <v>0</v>
      </c>
      <c r="ET61" s="873">
        <v>0</v>
      </c>
      <c r="EU61" s="873">
        <v>0</v>
      </c>
      <c r="EV61" s="873">
        <v>0</v>
      </c>
      <c r="EW61" s="873">
        <v>0</v>
      </c>
      <c r="EX61" s="873">
        <v>0</v>
      </c>
      <c r="EY61" s="873">
        <v>12583174</v>
      </c>
      <c r="EZ61" s="873">
        <v>3145794</v>
      </c>
      <c r="FA61" s="873">
        <v>0</v>
      </c>
      <c r="FB61" s="873">
        <v>620720</v>
      </c>
      <c r="FC61" s="873">
        <v>155180</v>
      </c>
      <c r="FD61" s="873">
        <v>0</v>
      </c>
      <c r="FE61" s="873">
        <v>28519306</v>
      </c>
      <c r="FF61" s="873">
        <v>0</v>
      </c>
      <c r="FG61" s="873">
        <v>0</v>
      </c>
      <c r="FH61" s="873">
        <v>-16556851</v>
      </c>
      <c r="FI61" s="873">
        <v>2990614</v>
      </c>
      <c r="FJ61" s="873">
        <v>0</v>
      </c>
      <c r="FK61" s="873">
        <v>131291</v>
      </c>
      <c r="FL61" s="873">
        <v>32823</v>
      </c>
      <c r="FM61" s="873">
        <v>0</v>
      </c>
      <c r="FN61" s="873">
        <v>270268</v>
      </c>
      <c r="FO61" s="873">
        <v>0</v>
      </c>
      <c r="FP61" s="873">
        <v>0</v>
      </c>
      <c r="FQ61" s="873">
        <v>-138977</v>
      </c>
      <c r="FR61" s="873">
        <v>32823</v>
      </c>
      <c r="FS61" s="873">
        <v>0</v>
      </c>
      <c r="FT61" s="873">
        <v>290867</v>
      </c>
      <c r="FU61" s="873">
        <v>72822</v>
      </c>
      <c r="FV61" s="873">
        <v>0</v>
      </c>
      <c r="FW61" s="873">
        <v>766560</v>
      </c>
      <c r="FX61" s="873">
        <v>191640</v>
      </c>
      <c r="FY61" s="873">
        <v>0</v>
      </c>
      <c r="FZ61" s="873">
        <v>-475693</v>
      </c>
      <c r="GA61" s="873">
        <v>-118818</v>
      </c>
      <c r="GB61" s="873">
        <v>0</v>
      </c>
      <c r="GC61" s="873">
        <v>0</v>
      </c>
      <c r="GD61" s="873">
        <v>0</v>
      </c>
      <c r="GE61" s="873">
        <v>0</v>
      </c>
      <c r="GF61" s="873">
        <v>0</v>
      </c>
      <c r="GG61" s="873">
        <v>0</v>
      </c>
      <c r="GH61" s="873">
        <v>0</v>
      </c>
      <c r="GI61" s="873">
        <v>0</v>
      </c>
      <c r="GJ61" s="873">
        <v>0</v>
      </c>
      <c r="GK61" s="873">
        <v>0</v>
      </c>
      <c r="GL61" s="873">
        <v>15153587</v>
      </c>
      <c r="GM61" s="873">
        <v>3788502</v>
      </c>
      <c r="GN61" s="873">
        <v>0</v>
      </c>
      <c r="GO61" s="873">
        <v>-16896129</v>
      </c>
      <c r="GP61" s="873">
        <v>2973466</v>
      </c>
      <c r="GQ61" s="873">
        <v>0</v>
      </c>
      <c r="GR61" s="873" t="s">
        <v>688</v>
      </c>
      <c r="GS61" s="873" t="s">
        <v>687</v>
      </c>
      <c r="GT61" s="873" t="s">
        <v>1907</v>
      </c>
      <c r="GU61" s="873" t="s">
        <v>2735</v>
      </c>
      <c r="GV61" s="873" t="s">
        <v>2798</v>
      </c>
    </row>
    <row r="62" spans="1:204" x14ac:dyDescent="0.2">
      <c r="A62" s="873" t="s">
        <v>3069</v>
      </c>
      <c r="B62" s="873" t="s">
        <v>185</v>
      </c>
      <c r="C62" s="873" t="s">
        <v>184</v>
      </c>
      <c r="D62" s="873">
        <v>-252601</v>
      </c>
      <c r="E62" s="873">
        <v>0</v>
      </c>
      <c r="F62" s="873">
        <v>-252601</v>
      </c>
      <c r="G62" s="873">
        <v>-75641</v>
      </c>
      <c r="H62" s="873">
        <v>0</v>
      </c>
      <c r="I62" s="873">
        <v>-75641</v>
      </c>
      <c r="J62" s="873">
        <v>-176960</v>
      </c>
      <c r="K62" s="873">
        <v>0</v>
      </c>
      <c r="L62" s="873">
        <v>-176960</v>
      </c>
      <c r="M62" s="898">
        <v>0.5</v>
      </c>
      <c r="N62" s="898">
        <v>0.4</v>
      </c>
      <c r="O62" s="898">
        <v>0.09</v>
      </c>
      <c r="P62" s="898">
        <v>0.01</v>
      </c>
      <c r="Q62" s="873">
        <v>129101</v>
      </c>
      <c r="R62" s="873">
        <v>129101</v>
      </c>
      <c r="S62" s="873">
        <v>0</v>
      </c>
      <c r="T62" s="873">
        <v>0</v>
      </c>
      <c r="U62" s="873">
        <v>0</v>
      </c>
      <c r="V62" s="873">
        <v>0</v>
      </c>
      <c r="W62" s="873">
        <v>0</v>
      </c>
      <c r="X62" s="873">
        <v>0</v>
      </c>
      <c r="Y62" s="873">
        <v>0</v>
      </c>
      <c r="Z62" s="873">
        <v>0</v>
      </c>
      <c r="AA62" s="873">
        <v>0</v>
      </c>
      <c r="AB62" s="873">
        <v>0</v>
      </c>
      <c r="AC62" s="873">
        <v>0</v>
      </c>
      <c r="AD62" s="873">
        <v>0</v>
      </c>
      <c r="AE62" s="873">
        <v>0</v>
      </c>
      <c r="AF62" s="873">
        <v>0</v>
      </c>
      <c r="AG62" s="873">
        <v>0</v>
      </c>
      <c r="AH62" s="873">
        <v>0</v>
      </c>
      <c r="AI62" s="873">
        <v>0</v>
      </c>
      <c r="AJ62" s="873">
        <v>0</v>
      </c>
      <c r="AK62" s="873">
        <v>0</v>
      </c>
      <c r="AL62" s="873">
        <v>0</v>
      </c>
      <c r="AM62" s="873">
        <v>0</v>
      </c>
      <c r="AN62" s="873">
        <v>0</v>
      </c>
      <c r="AO62" s="873">
        <v>0</v>
      </c>
      <c r="AP62" s="873">
        <v>0</v>
      </c>
      <c r="AQ62" s="873">
        <v>0</v>
      </c>
      <c r="AR62" s="873">
        <v>0</v>
      </c>
      <c r="AS62" s="873">
        <v>0</v>
      </c>
      <c r="AT62" s="873">
        <v>0</v>
      </c>
      <c r="AU62" s="873">
        <v>0</v>
      </c>
      <c r="AV62" s="873">
        <v>0</v>
      </c>
      <c r="AW62" s="873">
        <v>0</v>
      </c>
      <c r="AX62" s="873">
        <v>0</v>
      </c>
      <c r="AY62" s="873">
        <v>0</v>
      </c>
      <c r="AZ62" s="873">
        <v>0</v>
      </c>
      <c r="BA62" s="873">
        <v>0</v>
      </c>
      <c r="BB62" s="873">
        <v>0</v>
      </c>
      <c r="BC62" s="873">
        <v>0</v>
      </c>
      <c r="BD62" s="873">
        <v>0</v>
      </c>
      <c r="BE62" s="873">
        <v>0</v>
      </c>
      <c r="BF62" s="873">
        <v>0</v>
      </c>
      <c r="BG62" s="873">
        <v>0</v>
      </c>
      <c r="BH62" s="873">
        <v>0</v>
      </c>
      <c r="BI62" s="873">
        <v>0</v>
      </c>
      <c r="BJ62" s="873">
        <v>1128645</v>
      </c>
      <c r="BK62" s="873">
        <v>253945</v>
      </c>
      <c r="BL62" s="873">
        <v>28216</v>
      </c>
      <c r="BM62" s="873">
        <v>57653</v>
      </c>
      <c r="BN62" s="873">
        <v>12972</v>
      </c>
      <c r="BO62" s="873">
        <v>1441</v>
      </c>
      <c r="BP62" s="873">
        <v>1083860</v>
      </c>
      <c r="BQ62" s="873">
        <v>243869</v>
      </c>
      <c r="BR62" s="873">
        <v>27096</v>
      </c>
      <c r="BS62" s="873">
        <v>102438</v>
      </c>
      <c r="BT62" s="873">
        <v>23048</v>
      </c>
      <c r="BU62" s="873">
        <v>2561</v>
      </c>
      <c r="BV62" s="873">
        <v>0</v>
      </c>
      <c r="BW62" s="873">
        <v>0</v>
      </c>
      <c r="BX62" s="873">
        <v>0</v>
      </c>
      <c r="BY62" s="873">
        <v>0</v>
      </c>
      <c r="BZ62" s="873">
        <v>0</v>
      </c>
      <c r="CA62" s="873">
        <v>0</v>
      </c>
      <c r="CB62" s="873">
        <v>0</v>
      </c>
      <c r="CC62" s="873">
        <v>0</v>
      </c>
      <c r="CD62" s="873">
        <v>0</v>
      </c>
      <c r="CE62" s="873">
        <v>0</v>
      </c>
      <c r="CF62" s="873">
        <v>0</v>
      </c>
      <c r="CG62" s="873">
        <v>0</v>
      </c>
      <c r="CH62" s="873">
        <v>0</v>
      </c>
      <c r="CI62" s="873">
        <v>0</v>
      </c>
      <c r="CJ62" s="873">
        <v>0</v>
      </c>
      <c r="CK62" s="873">
        <v>0</v>
      </c>
      <c r="CL62" s="873">
        <v>0</v>
      </c>
      <c r="CM62" s="873">
        <v>0</v>
      </c>
      <c r="CN62" s="873">
        <v>0</v>
      </c>
      <c r="CO62" s="873">
        <v>0</v>
      </c>
      <c r="CP62" s="873">
        <v>0</v>
      </c>
      <c r="CQ62" s="873">
        <v>0</v>
      </c>
      <c r="CR62" s="873">
        <v>0</v>
      </c>
      <c r="CS62" s="873">
        <v>0</v>
      </c>
      <c r="CT62" s="873">
        <v>0</v>
      </c>
      <c r="CU62" s="873">
        <v>0</v>
      </c>
      <c r="CV62" s="873">
        <v>0</v>
      </c>
      <c r="CW62" s="873">
        <v>0</v>
      </c>
      <c r="CX62" s="873">
        <v>0</v>
      </c>
      <c r="CY62" s="873">
        <v>0</v>
      </c>
      <c r="CZ62" s="873">
        <v>1970</v>
      </c>
      <c r="DA62" s="873">
        <v>443</v>
      </c>
      <c r="DB62" s="873">
        <v>49</v>
      </c>
      <c r="DC62" s="873">
        <v>1971</v>
      </c>
      <c r="DD62" s="873">
        <v>443</v>
      </c>
      <c r="DE62" s="873">
        <v>49</v>
      </c>
      <c r="DF62" s="873">
        <v>-1</v>
      </c>
      <c r="DG62" s="873">
        <v>0</v>
      </c>
      <c r="DH62" s="873">
        <v>0</v>
      </c>
      <c r="DI62" s="873">
        <v>0</v>
      </c>
      <c r="DJ62" s="873">
        <v>0</v>
      </c>
      <c r="DK62" s="873">
        <v>0</v>
      </c>
      <c r="DL62" s="873">
        <v>0</v>
      </c>
      <c r="DM62" s="873">
        <v>0</v>
      </c>
      <c r="DN62" s="873">
        <v>0</v>
      </c>
      <c r="DO62" s="873">
        <v>0</v>
      </c>
      <c r="DP62" s="873">
        <v>0</v>
      </c>
      <c r="DQ62" s="873">
        <v>0</v>
      </c>
      <c r="DR62" s="873">
        <v>8366</v>
      </c>
      <c r="DS62" s="873">
        <v>1882</v>
      </c>
      <c r="DT62" s="873">
        <v>209</v>
      </c>
      <c r="DU62" s="873">
        <v>11447</v>
      </c>
      <c r="DV62" s="873">
        <v>2576</v>
      </c>
      <c r="DW62" s="873">
        <v>286</v>
      </c>
      <c r="DX62" s="873">
        <v>-3081</v>
      </c>
      <c r="DY62" s="873">
        <v>-694</v>
      </c>
      <c r="DZ62" s="873">
        <v>-77</v>
      </c>
      <c r="EA62" s="873">
        <v>1013</v>
      </c>
      <c r="EB62" s="873">
        <v>228</v>
      </c>
      <c r="EC62" s="873">
        <v>25</v>
      </c>
      <c r="ED62" s="873">
        <v>-151</v>
      </c>
      <c r="EE62" s="873">
        <v>-34</v>
      </c>
      <c r="EF62" s="873">
        <v>-4</v>
      </c>
      <c r="EG62" s="873">
        <v>1284</v>
      </c>
      <c r="EH62" s="873">
        <v>289</v>
      </c>
      <c r="EI62" s="873">
        <v>32</v>
      </c>
      <c r="EJ62" s="873">
        <v>-422</v>
      </c>
      <c r="EK62" s="873">
        <v>-95</v>
      </c>
      <c r="EL62" s="873">
        <v>-10</v>
      </c>
      <c r="EM62" s="873">
        <v>153</v>
      </c>
      <c r="EN62" s="873">
        <v>34</v>
      </c>
      <c r="EO62" s="873">
        <v>4</v>
      </c>
      <c r="EP62" s="873">
        <v>0</v>
      </c>
      <c r="EQ62" s="873">
        <v>0</v>
      </c>
      <c r="ER62" s="873">
        <v>0</v>
      </c>
      <c r="ES62" s="873">
        <v>0</v>
      </c>
      <c r="ET62" s="873">
        <v>0</v>
      </c>
      <c r="EU62" s="873">
        <v>0</v>
      </c>
      <c r="EV62" s="873">
        <v>0</v>
      </c>
      <c r="EW62" s="873">
        <v>0</v>
      </c>
      <c r="EX62" s="873">
        <v>0</v>
      </c>
      <c r="EY62" s="873">
        <v>5307096</v>
      </c>
      <c r="EZ62" s="873">
        <v>1194097</v>
      </c>
      <c r="FA62" s="873">
        <v>132677</v>
      </c>
      <c r="FB62" s="873">
        <v>380834</v>
      </c>
      <c r="FC62" s="873">
        <v>85688</v>
      </c>
      <c r="FD62" s="873">
        <v>9521</v>
      </c>
      <c r="FE62" s="873">
        <v>11820959</v>
      </c>
      <c r="FF62" s="873">
        <v>0</v>
      </c>
      <c r="FG62" s="873">
        <v>0</v>
      </c>
      <c r="FH62" s="873">
        <v>-6894697</v>
      </c>
      <c r="FI62" s="873">
        <v>1108409</v>
      </c>
      <c r="FJ62" s="873">
        <v>123156</v>
      </c>
      <c r="FK62" s="873">
        <v>98082</v>
      </c>
      <c r="FL62" s="873">
        <v>22069</v>
      </c>
      <c r="FM62" s="873">
        <v>2452</v>
      </c>
      <c r="FN62" s="873">
        <v>230381</v>
      </c>
      <c r="FO62" s="873">
        <v>0</v>
      </c>
      <c r="FP62" s="873">
        <v>0</v>
      </c>
      <c r="FQ62" s="873">
        <v>-132299</v>
      </c>
      <c r="FR62" s="873">
        <v>22069</v>
      </c>
      <c r="FS62" s="873">
        <v>2452</v>
      </c>
      <c r="FT62" s="873">
        <v>198770</v>
      </c>
      <c r="FU62" s="873">
        <v>44723</v>
      </c>
      <c r="FV62" s="873">
        <v>4969</v>
      </c>
      <c r="FW62" s="873">
        <v>395278</v>
      </c>
      <c r="FX62" s="873">
        <v>88937</v>
      </c>
      <c r="FY62" s="873">
        <v>9882</v>
      </c>
      <c r="FZ62" s="873">
        <v>-196508</v>
      </c>
      <c r="GA62" s="873">
        <v>-44214</v>
      </c>
      <c r="GB62" s="873">
        <v>-4913</v>
      </c>
      <c r="GC62" s="873">
        <v>0</v>
      </c>
      <c r="GD62" s="873">
        <v>0</v>
      </c>
      <c r="GE62" s="873">
        <v>0</v>
      </c>
      <c r="GF62" s="873">
        <v>0</v>
      </c>
      <c r="GG62" s="873">
        <v>0</v>
      </c>
      <c r="GH62" s="873">
        <v>0</v>
      </c>
      <c r="GI62" s="873">
        <v>0</v>
      </c>
      <c r="GJ62" s="873">
        <v>0</v>
      </c>
      <c r="GK62" s="873">
        <v>0</v>
      </c>
      <c r="GL62" s="873">
        <v>6801597</v>
      </c>
      <c r="GM62" s="873">
        <v>1530359</v>
      </c>
      <c r="GN62" s="873">
        <v>170038</v>
      </c>
      <c r="GO62" s="873">
        <v>-7124417</v>
      </c>
      <c r="GP62" s="873">
        <v>1108557</v>
      </c>
      <c r="GQ62" s="873">
        <v>123173</v>
      </c>
      <c r="GR62" s="873" t="s">
        <v>685</v>
      </c>
      <c r="GS62" s="873" t="s">
        <v>684</v>
      </c>
      <c r="GT62" s="873" t="s">
        <v>1907</v>
      </c>
      <c r="GU62" s="873" t="s">
        <v>2738</v>
      </c>
      <c r="GV62" s="873" t="s">
        <v>2799</v>
      </c>
    </row>
    <row r="63" spans="1:204" x14ac:dyDescent="0.2">
      <c r="A63" s="873" t="s">
        <v>3070</v>
      </c>
      <c r="B63" s="873" t="s">
        <v>187</v>
      </c>
      <c r="C63" s="873" t="s">
        <v>186</v>
      </c>
      <c r="D63" s="873">
        <v>-3764018</v>
      </c>
      <c r="E63" s="873">
        <v>0</v>
      </c>
      <c r="F63" s="873">
        <v>-3764018</v>
      </c>
      <c r="G63" s="873">
        <v>1311408</v>
      </c>
      <c r="H63" s="873">
        <v>0</v>
      </c>
      <c r="I63" s="873">
        <v>1311408</v>
      </c>
      <c r="J63" s="873">
        <v>-5075426</v>
      </c>
      <c r="K63" s="873">
        <v>0</v>
      </c>
      <c r="L63" s="873">
        <v>-5075426</v>
      </c>
      <c r="M63" s="898">
        <v>0.33</v>
      </c>
      <c r="N63" s="898">
        <v>0.3</v>
      </c>
      <c r="O63" s="898">
        <v>0.37</v>
      </c>
      <c r="P63" s="898">
        <v>0</v>
      </c>
      <c r="Q63" s="873">
        <v>2021605</v>
      </c>
      <c r="R63" s="873">
        <v>2021605</v>
      </c>
      <c r="S63" s="873">
        <v>0</v>
      </c>
      <c r="T63" s="873">
        <v>0</v>
      </c>
      <c r="U63" s="873">
        <v>0</v>
      </c>
      <c r="V63" s="873">
        <v>0</v>
      </c>
      <c r="W63" s="873">
        <v>0</v>
      </c>
      <c r="X63" s="873">
        <v>0</v>
      </c>
      <c r="Y63" s="873">
        <v>0</v>
      </c>
      <c r="Z63" s="873">
        <v>0</v>
      </c>
      <c r="AA63" s="873">
        <v>0</v>
      </c>
      <c r="AB63" s="873">
        <v>0</v>
      </c>
      <c r="AC63" s="873">
        <v>0</v>
      </c>
      <c r="AD63" s="873">
        <v>0</v>
      </c>
      <c r="AE63" s="873">
        <v>0</v>
      </c>
      <c r="AF63" s="873">
        <v>0</v>
      </c>
      <c r="AG63" s="873">
        <v>0</v>
      </c>
      <c r="AH63" s="873">
        <v>0</v>
      </c>
      <c r="AI63" s="873">
        <v>0</v>
      </c>
      <c r="AJ63" s="873">
        <v>0</v>
      </c>
      <c r="AK63" s="873">
        <v>0</v>
      </c>
      <c r="AL63" s="873">
        <v>0</v>
      </c>
      <c r="AM63" s="873">
        <v>0</v>
      </c>
      <c r="AN63" s="873">
        <v>0</v>
      </c>
      <c r="AO63" s="873">
        <v>0</v>
      </c>
      <c r="AP63" s="873">
        <v>0</v>
      </c>
      <c r="AQ63" s="873">
        <v>0</v>
      </c>
      <c r="AR63" s="873">
        <v>0</v>
      </c>
      <c r="AS63" s="873">
        <v>0</v>
      </c>
      <c r="AT63" s="873">
        <v>0</v>
      </c>
      <c r="AU63" s="873">
        <v>0</v>
      </c>
      <c r="AV63" s="873">
        <v>0</v>
      </c>
      <c r="AW63" s="873">
        <v>0</v>
      </c>
      <c r="AX63" s="873">
        <v>0</v>
      </c>
      <c r="AY63" s="873">
        <v>0</v>
      </c>
      <c r="AZ63" s="873">
        <v>0</v>
      </c>
      <c r="BA63" s="873">
        <v>0</v>
      </c>
      <c r="BB63" s="873">
        <v>0</v>
      </c>
      <c r="BC63" s="873">
        <v>0</v>
      </c>
      <c r="BD63" s="873">
        <v>0</v>
      </c>
      <c r="BE63" s="873">
        <v>0</v>
      </c>
      <c r="BF63" s="873">
        <v>0</v>
      </c>
      <c r="BG63" s="873">
        <v>0</v>
      </c>
      <c r="BH63" s="873">
        <v>0</v>
      </c>
      <c r="BI63" s="873">
        <v>0</v>
      </c>
      <c r="BJ63" s="873">
        <v>968891</v>
      </c>
      <c r="BK63" s="873">
        <v>1194965</v>
      </c>
      <c r="BL63" s="873">
        <v>0</v>
      </c>
      <c r="BM63" s="873">
        <v>258731</v>
      </c>
      <c r="BN63" s="873">
        <v>319102</v>
      </c>
      <c r="BO63" s="873">
        <v>0</v>
      </c>
      <c r="BP63" s="873">
        <v>548655</v>
      </c>
      <c r="BQ63" s="873">
        <v>676675</v>
      </c>
      <c r="BR63" s="873">
        <v>0</v>
      </c>
      <c r="BS63" s="873">
        <v>678967</v>
      </c>
      <c r="BT63" s="873">
        <v>837392</v>
      </c>
      <c r="BU63" s="873">
        <v>0</v>
      </c>
      <c r="BV63" s="873">
        <v>0</v>
      </c>
      <c r="BW63" s="873">
        <v>0</v>
      </c>
      <c r="BX63" s="873">
        <v>0</v>
      </c>
      <c r="BY63" s="873">
        <v>0</v>
      </c>
      <c r="BZ63" s="873">
        <v>0</v>
      </c>
      <c r="CA63" s="873">
        <v>0</v>
      </c>
      <c r="CB63" s="873">
        <v>0</v>
      </c>
      <c r="CC63" s="873">
        <v>0</v>
      </c>
      <c r="CD63" s="873">
        <v>0</v>
      </c>
      <c r="CE63" s="873">
        <v>0</v>
      </c>
      <c r="CF63" s="873">
        <v>0</v>
      </c>
      <c r="CG63" s="873">
        <v>0</v>
      </c>
      <c r="CH63" s="873">
        <v>0</v>
      </c>
      <c r="CI63" s="873">
        <v>0</v>
      </c>
      <c r="CJ63" s="873">
        <v>0</v>
      </c>
      <c r="CK63" s="873">
        <v>0</v>
      </c>
      <c r="CL63" s="873">
        <v>0</v>
      </c>
      <c r="CM63" s="873">
        <v>0</v>
      </c>
      <c r="CN63" s="873">
        <v>0</v>
      </c>
      <c r="CO63" s="873">
        <v>0</v>
      </c>
      <c r="CP63" s="873">
        <v>0</v>
      </c>
      <c r="CQ63" s="873">
        <v>0</v>
      </c>
      <c r="CR63" s="873">
        <v>0</v>
      </c>
      <c r="CS63" s="873">
        <v>0</v>
      </c>
      <c r="CT63" s="873">
        <v>0</v>
      </c>
      <c r="CU63" s="873">
        <v>0</v>
      </c>
      <c r="CV63" s="873">
        <v>0</v>
      </c>
      <c r="CW63" s="873">
        <v>0</v>
      </c>
      <c r="CX63" s="873">
        <v>0</v>
      </c>
      <c r="CY63" s="873">
        <v>0</v>
      </c>
      <c r="CZ63" s="873">
        <v>0</v>
      </c>
      <c r="DA63" s="873">
        <v>0</v>
      </c>
      <c r="DB63" s="873">
        <v>0</v>
      </c>
      <c r="DC63" s="873">
        <v>0</v>
      </c>
      <c r="DD63" s="873">
        <v>0</v>
      </c>
      <c r="DE63" s="873">
        <v>0</v>
      </c>
      <c r="DF63" s="873">
        <v>0</v>
      </c>
      <c r="DG63" s="873">
        <v>0</v>
      </c>
      <c r="DH63" s="873">
        <v>0</v>
      </c>
      <c r="DI63" s="873">
        <v>889</v>
      </c>
      <c r="DJ63" s="873">
        <v>1096</v>
      </c>
      <c r="DK63" s="873">
        <v>0</v>
      </c>
      <c r="DL63" s="873">
        <v>0</v>
      </c>
      <c r="DM63" s="873">
        <v>0</v>
      </c>
      <c r="DN63" s="873">
        <v>0</v>
      </c>
      <c r="DO63" s="873">
        <v>889</v>
      </c>
      <c r="DP63" s="873">
        <v>1096</v>
      </c>
      <c r="DQ63" s="873">
        <v>0</v>
      </c>
      <c r="DR63" s="873">
        <v>6453</v>
      </c>
      <c r="DS63" s="873">
        <v>7959</v>
      </c>
      <c r="DT63" s="873">
        <v>0</v>
      </c>
      <c r="DU63" s="873">
        <v>6267</v>
      </c>
      <c r="DV63" s="873">
        <v>7729</v>
      </c>
      <c r="DW63" s="873">
        <v>0</v>
      </c>
      <c r="DX63" s="873">
        <v>186</v>
      </c>
      <c r="DY63" s="873">
        <v>230</v>
      </c>
      <c r="DZ63" s="873">
        <v>0</v>
      </c>
      <c r="EA63" s="873">
        <v>37603</v>
      </c>
      <c r="EB63" s="873">
        <v>46377</v>
      </c>
      <c r="EC63" s="873">
        <v>0</v>
      </c>
      <c r="ED63" s="873">
        <v>-185075</v>
      </c>
      <c r="EE63" s="873">
        <v>-228259</v>
      </c>
      <c r="EF63" s="873">
        <v>0</v>
      </c>
      <c r="EG63" s="873">
        <v>49300</v>
      </c>
      <c r="EH63" s="873">
        <v>60803</v>
      </c>
      <c r="EI63" s="873">
        <v>0</v>
      </c>
      <c r="EJ63" s="873">
        <v>-196772</v>
      </c>
      <c r="EK63" s="873">
        <v>-242685</v>
      </c>
      <c r="EL63" s="873">
        <v>0</v>
      </c>
      <c r="EM63" s="873">
        <v>128</v>
      </c>
      <c r="EN63" s="873">
        <v>158</v>
      </c>
      <c r="EO63" s="873">
        <v>0</v>
      </c>
      <c r="EP63" s="873">
        <v>0</v>
      </c>
      <c r="EQ63" s="873">
        <v>0</v>
      </c>
      <c r="ER63" s="873">
        <v>0</v>
      </c>
      <c r="ES63" s="873">
        <v>0</v>
      </c>
      <c r="ET63" s="873">
        <v>0</v>
      </c>
      <c r="EU63" s="873">
        <v>0</v>
      </c>
      <c r="EV63" s="873">
        <v>0</v>
      </c>
      <c r="EW63" s="873">
        <v>0</v>
      </c>
      <c r="EX63" s="873">
        <v>0</v>
      </c>
      <c r="EY63" s="873">
        <v>40158380</v>
      </c>
      <c r="EZ63" s="873">
        <v>49528669</v>
      </c>
      <c r="FA63" s="873">
        <v>0</v>
      </c>
      <c r="FB63" s="873">
        <v>733030</v>
      </c>
      <c r="FC63" s="873">
        <v>904070</v>
      </c>
      <c r="FD63" s="873">
        <v>0</v>
      </c>
      <c r="FE63" s="873">
        <v>128056372</v>
      </c>
      <c r="FF63" s="873">
        <v>0</v>
      </c>
      <c r="FG63" s="873">
        <v>0</v>
      </c>
      <c r="FH63" s="873">
        <v>-88631022</v>
      </c>
      <c r="FI63" s="873">
        <v>48624599</v>
      </c>
      <c r="FJ63" s="873">
        <v>0</v>
      </c>
      <c r="FK63" s="873">
        <v>56723</v>
      </c>
      <c r="FL63" s="873">
        <v>69959</v>
      </c>
      <c r="FM63" s="873">
        <v>0</v>
      </c>
      <c r="FN63" s="873">
        <v>196884</v>
      </c>
      <c r="FO63" s="873">
        <v>0</v>
      </c>
      <c r="FP63" s="873">
        <v>0</v>
      </c>
      <c r="FQ63" s="873">
        <v>-140160</v>
      </c>
      <c r="FR63" s="873">
        <v>69959</v>
      </c>
      <c r="FS63" s="873">
        <v>0</v>
      </c>
      <c r="FT63" s="873">
        <v>12067861</v>
      </c>
      <c r="FU63" s="873">
        <v>14883696</v>
      </c>
      <c r="FV63" s="873">
        <v>0</v>
      </c>
      <c r="FW63" s="873">
        <v>15038967</v>
      </c>
      <c r="FX63" s="873">
        <v>17951710</v>
      </c>
      <c r="FY63" s="873">
        <v>0</v>
      </c>
      <c r="FZ63" s="873">
        <v>-2971106</v>
      </c>
      <c r="GA63" s="873">
        <v>-3068014</v>
      </c>
      <c r="GB63" s="873">
        <v>0</v>
      </c>
      <c r="GC63" s="873">
        <v>0</v>
      </c>
      <c r="GD63" s="873">
        <v>0</v>
      </c>
      <c r="GE63" s="873">
        <v>0</v>
      </c>
      <c r="GF63" s="873">
        <v>0</v>
      </c>
      <c r="GG63" s="873">
        <v>0</v>
      </c>
      <c r="GH63" s="873">
        <v>0</v>
      </c>
      <c r="GI63" s="873">
        <v>0</v>
      </c>
      <c r="GJ63" s="873">
        <v>0</v>
      </c>
      <c r="GK63" s="873">
        <v>0</v>
      </c>
      <c r="GL63" s="873">
        <v>53370584</v>
      </c>
      <c r="GM63" s="873">
        <v>65823722</v>
      </c>
      <c r="GN63" s="873">
        <v>0</v>
      </c>
      <c r="GO63" s="873">
        <v>-91258890</v>
      </c>
      <c r="GP63" s="873">
        <v>46222735</v>
      </c>
      <c r="GQ63" s="873">
        <v>0</v>
      </c>
      <c r="GR63" s="873" t="s">
        <v>756</v>
      </c>
      <c r="GS63" s="873" t="s">
        <v>680</v>
      </c>
      <c r="GT63" s="873" t="s">
        <v>1910</v>
      </c>
      <c r="GU63" s="873" t="s">
        <v>2732</v>
      </c>
      <c r="GV63" s="873" t="s">
        <v>2800</v>
      </c>
    </row>
    <row r="64" spans="1:204" x14ac:dyDescent="0.2">
      <c r="A64" s="873" t="s">
        <v>3070</v>
      </c>
      <c r="B64" s="873" t="s">
        <v>189</v>
      </c>
      <c r="C64" s="873" t="s">
        <v>188</v>
      </c>
      <c r="D64" s="873">
        <v>-435719</v>
      </c>
      <c r="E64" s="873">
        <v>0</v>
      </c>
      <c r="F64" s="873">
        <v>-435719</v>
      </c>
      <c r="G64" s="873">
        <v>-132735</v>
      </c>
      <c r="H64" s="873">
        <v>0</v>
      </c>
      <c r="I64" s="873">
        <v>-132735</v>
      </c>
      <c r="J64" s="873">
        <v>-302984</v>
      </c>
      <c r="K64" s="873">
        <v>0</v>
      </c>
      <c r="L64" s="873">
        <v>-302984</v>
      </c>
      <c r="M64" s="898">
        <v>0.5</v>
      </c>
      <c r="N64" s="898">
        <v>0.4</v>
      </c>
      <c r="O64" s="898">
        <v>0.09</v>
      </c>
      <c r="P64" s="898">
        <v>0.01</v>
      </c>
      <c r="Q64" s="873">
        <v>242518</v>
      </c>
      <c r="R64" s="873">
        <v>251096</v>
      </c>
      <c r="S64" s="873">
        <v>-8578</v>
      </c>
      <c r="T64" s="873">
        <v>0</v>
      </c>
      <c r="U64" s="873">
        <v>0</v>
      </c>
      <c r="V64" s="873">
        <v>0</v>
      </c>
      <c r="W64" s="873">
        <v>0</v>
      </c>
      <c r="X64" s="873">
        <v>0</v>
      </c>
      <c r="Y64" s="873">
        <v>0</v>
      </c>
      <c r="Z64" s="873">
        <v>0</v>
      </c>
      <c r="AA64" s="873">
        <v>0</v>
      </c>
      <c r="AB64" s="873">
        <v>0</v>
      </c>
      <c r="AC64" s="873">
        <v>0</v>
      </c>
      <c r="AD64" s="873">
        <v>0</v>
      </c>
      <c r="AE64" s="873">
        <v>0</v>
      </c>
      <c r="AF64" s="873">
        <v>0</v>
      </c>
      <c r="AG64" s="873">
        <v>0</v>
      </c>
      <c r="AH64" s="873">
        <v>0</v>
      </c>
      <c r="AI64" s="873">
        <v>0</v>
      </c>
      <c r="AJ64" s="873">
        <v>0</v>
      </c>
      <c r="AK64" s="873">
        <v>0</v>
      </c>
      <c r="AL64" s="873">
        <v>0</v>
      </c>
      <c r="AM64" s="873">
        <v>0</v>
      </c>
      <c r="AN64" s="873">
        <v>0</v>
      </c>
      <c r="AO64" s="873">
        <v>0</v>
      </c>
      <c r="AP64" s="873">
        <v>0</v>
      </c>
      <c r="AQ64" s="873">
        <v>0</v>
      </c>
      <c r="AR64" s="873">
        <v>0</v>
      </c>
      <c r="AS64" s="873">
        <v>0</v>
      </c>
      <c r="AT64" s="873">
        <v>0</v>
      </c>
      <c r="AU64" s="873">
        <v>0</v>
      </c>
      <c r="AV64" s="873">
        <v>0</v>
      </c>
      <c r="AW64" s="873">
        <v>0</v>
      </c>
      <c r="AX64" s="873">
        <v>0</v>
      </c>
      <c r="AY64" s="873">
        <v>0</v>
      </c>
      <c r="AZ64" s="873">
        <v>0</v>
      </c>
      <c r="BA64" s="873">
        <v>0</v>
      </c>
      <c r="BB64" s="873">
        <v>0</v>
      </c>
      <c r="BC64" s="873">
        <v>0</v>
      </c>
      <c r="BD64" s="873">
        <v>0</v>
      </c>
      <c r="BE64" s="873">
        <v>0</v>
      </c>
      <c r="BF64" s="873">
        <v>0</v>
      </c>
      <c r="BG64" s="873">
        <v>0</v>
      </c>
      <c r="BH64" s="873">
        <v>0</v>
      </c>
      <c r="BI64" s="873">
        <v>0</v>
      </c>
      <c r="BJ64" s="873">
        <v>1894353</v>
      </c>
      <c r="BK64" s="873">
        <v>426229</v>
      </c>
      <c r="BL64" s="873">
        <v>47359</v>
      </c>
      <c r="BM64" s="873">
        <v>131515</v>
      </c>
      <c r="BN64" s="873">
        <v>29591</v>
      </c>
      <c r="BO64" s="873">
        <v>3288</v>
      </c>
      <c r="BP64" s="873">
        <v>1955485</v>
      </c>
      <c r="BQ64" s="873">
        <v>439984</v>
      </c>
      <c r="BR64" s="873">
        <v>48887</v>
      </c>
      <c r="BS64" s="873">
        <v>70383</v>
      </c>
      <c r="BT64" s="873">
        <v>15836</v>
      </c>
      <c r="BU64" s="873">
        <v>1760</v>
      </c>
      <c r="BV64" s="873">
        <v>0</v>
      </c>
      <c r="BW64" s="873">
        <v>0</v>
      </c>
      <c r="BX64" s="873">
        <v>0</v>
      </c>
      <c r="BY64" s="873">
        <v>0</v>
      </c>
      <c r="BZ64" s="873">
        <v>0</v>
      </c>
      <c r="CA64" s="873">
        <v>0</v>
      </c>
      <c r="CB64" s="873">
        <v>0</v>
      </c>
      <c r="CC64" s="873">
        <v>0</v>
      </c>
      <c r="CD64" s="873">
        <v>0</v>
      </c>
      <c r="CE64" s="873">
        <v>0</v>
      </c>
      <c r="CF64" s="873">
        <v>0</v>
      </c>
      <c r="CG64" s="873">
        <v>0</v>
      </c>
      <c r="CH64" s="873">
        <v>0</v>
      </c>
      <c r="CI64" s="873">
        <v>0</v>
      </c>
      <c r="CJ64" s="873">
        <v>0</v>
      </c>
      <c r="CK64" s="873">
        <v>34001.884570000002</v>
      </c>
      <c r="CL64" s="873">
        <v>7650.4240280000004</v>
      </c>
      <c r="CM64" s="873">
        <v>850.04711420000001</v>
      </c>
      <c r="CN64" s="873">
        <v>0</v>
      </c>
      <c r="CO64" s="873">
        <v>0</v>
      </c>
      <c r="CP64" s="873">
        <v>0</v>
      </c>
      <c r="CQ64" s="873">
        <v>0</v>
      </c>
      <c r="CR64" s="873">
        <v>0</v>
      </c>
      <c r="CS64" s="873">
        <v>0</v>
      </c>
      <c r="CT64" s="873">
        <v>0</v>
      </c>
      <c r="CU64" s="873">
        <v>0</v>
      </c>
      <c r="CV64" s="873">
        <v>0</v>
      </c>
      <c r="CW64" s="873">
        <v>0</v>
      </c>
      <c r="CX64" s="873">
        <v>0</v>
      </c>
      <c r="CY64" s="873">
        <v>0</v>
      </c>
      <c r="CZ64" s="873">
        <v>1266</v>
      </c>
      <c r="DA64" s="873">
        <v>285</v>
      </c>
      <c r="DB64" s="873">
        <v>32</v>
      </c>
      <c r="DC64" s="873">
        <v>2566</v>
      </c>
      <c r="DD64" s="873">
        <v>577</v>
      </c>
      <c r="DE64" s="873">
        <v>64</v>
      </c>
      <c r="DF64" s="873">
        <v>-1300</v>
      </c>
      <c r="DG64" s="873">
        <v>-292</v>
      </c>
      <c r="DH64" s="873">
        <v>-32</v>
      </c>
      <c r="DI64" s="873">
        <v>624</v>
      </c>
      <c r="DJ64" s="873">
        <v>140</v>
      </c>
      <c r="DK64" s="873">
        <v>16</v>
      </c>
      <c r="DL64" s="873">
        <v>1500</v>
      </c>
      <c r="DM64" s="873">
        <v>0</v>
      </c>
      <c r="DN64" s="873">
        <v>0</v>
      </c>
      <c r="DO64" s="873">
        <v>-876</v>
      </c>
      <c r="DP64" s="873">
        <v>140</v>
      </c>
      <c r="DQ64" s="873">
        <v>16</v>
      </c>
      <c r="DR64" s="873">
        <v>4710</v>
      </c>
      <c r="DS64" s="873">
        <v>1060</v>
      </c>
      <c r="DT64" s="873">
        <v>118</v>
      </c>
      <c r="DU64" s="873">
        <v>5407</v>
      </c>
      <c r="DV64" s="873">
        <v>1216</v>
      </c>
      <c r="DW64" s="873">
        <v>135</v>
      </c>
      <c r="DX64" s="873">
        <v>-697</v>
      </c>
      <c r="DY64" s="873">
        <v>-156</v>
      </c>
      <c r="DZ64" s="873">
        <v>-17</v>
      </c>
      <c r="EA64" s="873">
        <v>0</v>
      </c>
      <c r="EB64" s="873">
        <v>0</v>
      </c>
      <c r="EC64" s="873">
        <v>0</v>
      </c>
      <c r="ED64" s="873">
        <v>-14421</v>
      </c>
      <c r="EE64" s="873">
        <v>-3245</v>
      </c>
      <c r="EF64" s="873">
        <v>-361</v>
      </c>
      <c r="EG64" s="873">
        <v>3536</v>
      </c>
      <c r="EH64" s="873">
        <v>796</v>
      </c>
      <c r="EI64" s="873">
        <v>88</v>
      </c>
      <c r="EJ64" s="873">
        <v>-17957</v>
      </c>
      <c r="EK64" s="873">
        <v>-4041</v>
      </c>
      <c r="EL64" s="873">
        <v>-449</v>
      </c>
      <c r="EM64" s="873">
        <v>0</v>
      </c>
      <c r="EN64" s="873">
        <v>0</v>
      </c>
      <c r="EO64" s="873">
        <v>0</v>
      </c>
      <c r="EP64" s="873">
        <v>0</v>
      </c>
      <c r="EQ64" s="873">
        <v>0</v>
      </c>
      <c r="ER64" s="873">
        <v>0</v>
      </c>
      <c r="ES64" s="873">
        <v>0</v>
      </c>
      <c r="ET64" s="873">
        <v>0</v>
      </c>
      <c r="EU64" s="873">
        <v>0</v>
      </c>
      <c r="EV64" s="873">
        <v>0</v>
      </c>
      <c r="EW64" s="873">
        <v>0</v>
      </c>
      <c r="EX64" s="873">
        <v>0</v>
      </c>
      <c r="EY64" s="873">
        <v>14526479</v>
      </c>
      <c r="EZ64" s="873">
        <v>3268458</v>
      </c>
      <c r="FA64" s="873">
        <v>363162</v>
      </c>
      <c r="FB64" s="873">
        <v>802911</v>
      </c>
      <c r="FC64" s="873">
        <v>180655</v>
      </c>
      <c r="FD64" s="873">
        <v>20073</v>
      </c>
      <c r="FE64" s="873">
        <v>33019085</v>
      </c>
      <c r="FF64" s="873">
        <v>0</v>
      </c>
      <c r="FG64" s="873">
        <v>0</v>
      </c>
      <c r="FH64" s="873">
        <v>-19295517</v>
      </c>
      <c r="FI64" s="873">
        <v>3087803</v>
      </c>
      <c r="FJ64" s="873">
        <v>343089</v>
      </c>
      <c r="FK64" s="873">
        <v>190911</v>
      </c>
      <c r="FL64" s="873">
        <v>42955</v>
      </c>
      <c r="FM64" s="873">
        <v>4773</v>
      </c>
      <c r="FN64" s="873">
        <v>458886</v>
      </c>
      <c r="FO64" s="873">
        <v>0</v>
      </c>
      <c r="FP64" s="873">
        <v>0</v>
      </c>
      <c r="FQ64" s="873">
        <v>-267975</v>
      </c>
      <c r="FR64" s="873">
        <v>42955</v>
      </c>
      <c r="FS64" s="873">
        <v>4773</v>
      </c>
      <c r="FT64" s="873">
        <v>471437</v>
      </c>
      <c r="FU64" s="873">
        <v>106073</v>
      </c>
      <c r="FV64" s="873">
        <v>11786</v>
      </c>
      <c r="FW64" s="873">
        <v>1028965</v>
      </c>
      <c r="FX64" s="873">
        <v>231517</v>
      </c>
      <c r="FY64" s="873">
        <v>25724</v>
      </c>
      <c r="FZ64" s="873">
        <v>-557528</v>
      </c>
      <c r="GA64" s="873">
        <v>-125444</v>
      </c>
      <c r="GB64" s="873">
        <v>-13938</v>
      </c>
      <c r="GC64" s="873">
        <v>0</v>
      </c>
      <c r="GD64" s="873">
        <v>0</v>
      </c>
      <c r="GE64" s="873">
        <v>0</v>
      </c>
      <c r="GF64" s="873">
        <v>0</v>
      </c>
      <c r="GG64" s="873">
        <v>0</v>
      </c>
      <c r="GH64" s="873">
        <v>0</v>
      </c>
      <c r="GI64" s="873">
        <v>0</v>
      </c>
      <c r="GJ64" s="873">
        <v>0</v>
      </c>
      <c r="GK64" s="873">
        <v>0</v>
      </c>
      <c r="GL64" s="873">
        <v>17240876</v>
      </c>
      <c r="GM64" s="873">
        <v>3879196</v>
      </c>
      <c r="GN64" s="873">
        <v>431023</v>
      </c>
      <c r="GO64" s="873">
        <v>-20037465</v>
      </c>
      <c r="GP64" s="873">
        <v>3024451</v>
      </c>
      <c r="GQ64" s="873">
        <v>336052</v>
      </c>
      <c r="GR64" s="873" t="s">
        <v>713</v>
      </c>
      <c r="GS64" s="873" t="s">
        <v>712</v>
      </c>
      <c r="GT64" s="873" t="s">
        <v>1907</v>
      </c>
      <c r="GU64" s="873" t="s">
        <v>2734</v>
      </c>
      <c r="GV64" s="873" t="s">
        <v>2801</v>
      </c>
    </row>
    <row r="65" spans="1:204" x14ac:dyDescent="0.2">
      <c r="A65" s="873" t="s">
        <v>3070</v>
      </c>
      <c r="B65" s="873" t="s">
        <v>191</v>
      </c>
      <c r="C65" s="873" t="s">
        <v>190</v>
      </c>
      <c r="D65" s="873">
        <v>-3115854</v>
      </c>
      <c r="E65" s="873">
        <v>0</v>
      </c>
      <c r="F65" s="873">
        <v>-3115854</v>
      </c>
      <c r="G65" s="873">
        <v>-2994402</v>
      </c>
      <c r="H65" s="873">
        <v>0</v>
      </c>
      <c r="I65" s="873">
        <v>-2994402</v>
      </c>
      <c r="J65" s="873">
        <v>-121452</v>
      </c>
      <c r="K65" s="873">
        <v>0</v>
      </c>
      <c r="L65" s="873">
        <v>-121452</v>
      </c>
      <c r="M65" s="898">
        <v>0.5</v>
      </c>
      <c r="N65" s="898">
        <v>0.4</v>
      </c>
      <c r="O65" s="898">
        <v>0.1</v>
      </c>
      <c r="P65" s="898">
        <v>0</v>
      </c>
      <c r="Q65" s="873">
        <v>101274</v>
      </c>
      <c r="R65" s="873">
        <v>101274</v>
      </c>
      <c r="S65" s="873">
        <v>0</v>
      </c>
      <c r="T65" s="873">
        <v>0</v>
      </c>
      <c r="U65" s="873">
        <v>0</v>
      </c>
      <c r="V65" s="873">
        <v>0</v>
      </c>
      <c r="W65" s="873">
        <v>72011</v>
      </c>
      <c r="X65" s="873">
        <v>0</v>
      </c>
      <c r="Y65" s="873">
        <v>63957</v>
      </c>
      <c r="Z65" s="873">
        <v>0</v>
      </c>
      <c r="AA65" s="873">
        <v>8054</v>
      </c>
      <c r="AB65" s="873">
        <v>0</v>
      </c>
      <c r="AC65" s="873">
        <v>0</v>
      </c>
      <c r="AD65" s="873">
        <v>0</v>
      </c>
      <c r="AE65" s="873">
        <v>0</v>
      </c>
      <c r="AF65" s="873">
        <v>0</v>
      </c>
      <c r="AG65" s="873">
        <v>0</v>
      </c>
      <c r="AH65" s="873">
        <v>0</v>
      </c>
      <c r="AI65" s="873">
        <v>0</v>
      </c>
      <c r="AJ65" s="873">
        <v>0</v>
      </c>
      <c r="AK65" s="873">
        <v>0</v>
      </c>
      <c r="AL65" s="873">
        <v>0</v>
      </c>
      <c r="AM65" s="873">
        <v>0</v>
      </c>
      <c r="AN65" s="873">
        <v>0</v>
      </c>
      <c r="AO65" s="873">
        <v>0</v>
      </c>
      <c r="AP65" s="873">
        <v>0</v>
      </c>
      <c r="AQ65" s="873">
        <v>0</v>
      </c>
      <c r="AR65" s="873">
        <v>0</v>
      </c>
      <c r="AS65" s="873">
        <v>0</v>
      </c>
      <c r="AT65" s="873">
        <v>0</v>
      </c>
      <c r="AU65" s="873">
        <v>0</v>
      </c>
      <c r="AV65" s="873">
        <v>0</v>
      </c>
      <c r="AW65" s="873">
        <v>0</v>
      </c>
      <c r="AX65" s="873">
        <v>0</v>
      </c>
      <c r="AY65" s="873">
        <v>0</v>
      </c>
      <c r="AZ65" s="873">
        <v>0</v>
      </c>
      <c r="BA65" s="873">
        <v>0</v>
      </c>
      <c r="BB65" s="873">
        <v>0</v>
      </c>
      <c r="BC65" s="873">
        <v>0</v>
      </c>
      <c r="BD65" s="873">
        <v>0</v>
      </c>
      <c r="BE65" s="873">
        <v>0</v>
      </c>
      <c r="BF65" s="873">
        <v>0</v>
      </c>
      <c r="BG65" s="873">
        <v>0</v>
      </c>
      <c r="BH65" s="873">
        <v>0</v>
      </c>
      <c r="BI65" s="873">
        <v>0</v>
      </c>
      <c r="BJ65" s="873">
        <v>735742</v>
      </c>
      <c r="BK65" s="873">
        <v>183935</v>
      </c>
      <c r="BL65" s="873">
        <v>0</v>
      </c>
      <c r="BM65" s="873">
        <v>37391</v>
      </c>
      <c r="BN65" s="873">
        <v>9348</v>
      </c>
      <c r="BO65" s="873">
        <v>0</v>
      </c>
      <c r="BP65" s="873">
        <v>722324</v>
      </c>
      <c r="BQ65" s="873">
        <v>180581</v>
      </c>
      <c r="BR65" s="873">
        <v>0</v>
      </c>
      <c r="BS65" s="873">
        <v>50809</v>
      </c>
      <c r="BT65" s="873">
        <v>12702</v>
      </c>
      <c r="BU65" s="873">
        <v>0</v>
      </c>
      <c r="BV65" s="873">
        <v>560</v>
      </c>
      <c r="BW65" s="873">
        <v>140</v>
      </c>
      <c r="BX65" s="873">
        <v>0</v>
      </c>
      <c r="BY65" s="873">
        <v>0</v>
      </c>
      <c r="BZ65" s="873">
        <v>0</v>
      </c>
      <c r="CA65" s="873">
        <v>0</v>
      </c>
      <c r="CB65" s="873">
        <v>560</v>
      </c>
      <c r="CC65" s="873">
        <v>140</v>
      </c>
      <c r="CD65" s="873">
        <v>0</v>
      </c>
      <c r="CE65" s="873">
        <v>0</v>
      </c>
      <c r="CF65" s="873">
        <v>0</v>
      </c>
      <c r="CG65" s="873">
        <v>0</v>
      </c>
      <c r="CH65" s="873">
        <v>0</v>
      </c>
      <c r="CI65" s="873">
        <v>0</v>
      </c>
      <c r="CJ65" s="873">
        <v>0</v>
      </c>
      <c r="CK65" s="873">
        <v>21974.3976</v>
      </c>
      <c r="CL65" s="873">
        <v>5493.5993989999997</v>
      </c>
      <c r="CM65" s="873">
        <v>0</v>
      </c>
      <c r="CN65" s="873">
        <v>0</v>
      </c>
      <c r="CO65" s="873">
        <v>0</v>
      </c>
      <c r="CP65" s="873">
        <v>0</v>
      </c>
      <c r="CQ65" s="873">
        <v>0</v>
      </c>
      <c r="CR65" s="873">
        <v>0</v>
      </c>
      <c r="CS65" s="873">
        <v>0</v>
      </c>
      <c r="CT65" s="873">
        <v>0</v>
      </c>
      <c r="CU65" s="873">
        <v>0</v>
      </c>
      <c r="CV65" s="873">
        <v>0</v>
      </c>
      <c r="CW65" s="873">
        <v>0</v>
      </c>
      <c r="CX65" s="873">
        <v>0</v>
      </c>
      <c r="CY65" s="873">
        <v>0</v>
      </c>
      <c r="CZ65" s="873">
        <v>8250</v>
      </c>
      <c r="DA65" s="873">
        <v>2063</v>
      </c>
      <c r="DB65" s="873">
        <v>0</v>
      </c>
      <c r="DC65" s="873">
        <v>8093</v>
      </c>
      <c r="DD65" s="873">
        <v>2023</v>
      </c>
      <c r="DE65" s="873">
        <v>0</v>
      </c>
      <c r="DF65" s="873">
        <v>157</v>
      </c>
      <c r="DG65" s="873">
        <v>40</v>
      </c>
      <c r="DH65" s="873">
        <v>0</v>
      </c>
      <c r="DI65" s="873">
        <v>0</v>
      </c>
      <c r="DJ65" s="873">
        <v>0</v>
      </c>
      <c r="DK65" s="873">
        <v>0</v>
      </c>
      <c r="DL65" s="873">
        <v>0</v>
      </c>
      <c r="DM65" s="873">
        <v>0</v>
      </c>
      <c r="DN65" s="873">
        <v>0</v>
      </c>
      <c r="DO65" s="873">
        <v>0</v>
      </c>
      <c r="DP65" s="873">
        <v>0</v>
      </c>
      <c r="DQ65" s="873">
        <v>0</v>
      </c>
      <c r="DR65" s="873">
        <v>7882</v>
      </c>
      <c r="DS65" s="873">
        <v>1971</v>
      </c>
      <c r="DT65" s="873">
        <v>0</v>
      </c>
      <c r="DU65" s="873">
        <v>7931</v>
      </c>
      <c r="DV65" s="873">
        <v>1983</v>
      </c>
      <c r="DW65" s="873">
        <v>0</v>
      </c>
      <c r="DX65" s="873">
        <v>-49</v>
      </c>
      <c r="DY65" s="873">
        <v>-12</v>
      </c>
      <c r="DZ65" s="873">
        <v>0</v>
      </c>
      <c r="EA65" s="873">
        <v>1872</v>
      </c>
      <c r="EB65" s="873">
        <v>468</v>
      </c>
      <c r="EC65" s="873">
        <v>0</v>
      </c>
      <c r="ED65" s="873">
        <v>-1903</v>
      </c>
      <c r="EE65" s="873">
        <v>-476</v>
      </c>
      <c r="EF65" s="873">
        <v>0</v>
      </c>
      <c r="EG65" s="873">
        <v>2378</v>
      </c>
      <c r="EH65" s="873">
        <v>594</v>
      </c>
      <c r="EI65" s="873">
        <v>0</v>
      </c>
      <c r="EJ65" s="873">
        <v>-2409</v>
      </c>
      <c r="EK65" s="873">
        <v>-602</v>
      </c>
      <c r="EL65" s="873">
        <v>0</v>
      </c>
      <c r="EM65" s="873">
        <v>0</v>
      </c>
      <c r="EN65" s="873">
        <v>0</v>
      </c>
      <c r="EO65" s="873">
        <v>0</v>
      </c>
      <c r="EP65" s="873">
        <v>0</v>
      </c>
      <c r="EQ65" s="873">
        <v>0</v>
      </c>
      <c r="ER65" s="873">
        <v>0</v>
      </c>
      <c r="ES65" s="873">
        <v>0</v>
      </c>
      <c r="ET65" s="873">
        <v>0</v>
      </c>
      <c r="EU65" s="873">
        <v>0</v>
      </c>
      <c r="EV65" s="873">
        <v>0</v>
      </c>
      <c r="EW65" s="873">
        <v>0</v>
      </c>
      <c r="EX65" s="873">
        <v>0</v>
      </c>
      <c r="EY65" s="873">
        <v>2343574</v>
      </c>
      <c r="EZ65" s="873">
        <v>585893</v>
      </c>
      <c r="FA65" s="873">
        <v>0</v>
      </c>
      <c r="FB65" s="873">
        <v>179965</v>
      </c>
      <c r="FC65" s="873">
        <v>44991</v>
      </c>
      <c r="FD65" s="873">
        <v>0</v>
      </c>
      <c r="FE65" s="873">
        <v>5209605</v>
      </c>
      <c r="FF65" s="873">
        <v>0</v>
      </c>
      <c r="FG65" s="873">
        <v>0</v>
      </c>
      <c r="FH65" s="873">
        <v>-3045996</v>
      </c>
      <c r="FI65" s="873">
        <v>540902</v>
      </c>
      <c r="FJ65" s="873">
        <v>0</v>
      </c>
      <c r="FK65" s="873">
        <v>21796</v>
      </c>
      <c r="FL65" s="873">
        <v>5449</v>
      </c>
      <c r="FM65" s="873">
        <v>0</v>
      </c>
      <c r="FN65" s="873">
        <v>54310</v>
      </c>
      <c r="FO65" s="873">
        <v>0</v>
      </c>
      <c r="FP65" s="873">
        <v>0</v>
      </c>
      <c r="FQ65" s="873">
        <v>-32514</v>
      </c>
      <c r="FR65" s="873">
        <v>5449</v>
      </c>
      <c r="FS65" s="873">
        <v>0</v>
      </c>
      <c r="FT65" s="873">
        <v>486061</v>
      </c>
      <c r="FU65" s="873">
        <v>120794</v>
      </c>
      <c r="FV65" s="873">
        <v>0</v>
      </c>
      <c r="FW65" s="873">
        <v>577944</v>
      </c>
      <c r="FX65" s="873">
        <v>143845</v>
      </c>
      <c r="FY65" s="873">
        <v>0</v>
      </c>
      <c r="FZ65" s="873">
        <v>-91883</v>
      </c>
      <c r="GA65" s="873">
        <v>-23051</v>
      </c>
      <c r="GB65" s="873">
        <v>0</v>
      </c>
      <c r="GC65" s="873">
        <v>0</v>
      </c>
      <c r="GD65" s="873">
        <v>0</v>
      </c>
      <c r="GE65" s="873">
        <v>0</v>
      </c>
      <c r="GF65" s="873">
        <v>0</v>
      </c>
      <c r="GG65" s="873">
        <v>0</v>
      </c>
      <c r="GH65" s="873">
        <v>0</v>
      </c>
      <c r="GI65" s="873">
        <v>0</v>
      </c>
      <c r="GJ65" s="873">
        <v>0</v>
      </c>
      <c r="GK65" s="873">
        <v>0</v>
      </c>
      <c r="GL65" s="873">
        <v>3663199</v>
      </c>
      <c r="GM65" s="873">
        <v>915079</v>
      </c>
      <c r="GN65" s="873">
        <v>0</v>
      </c>
      <c r="GO65" s="873">
        <v>-3099351</v>
      </c>
      <c r="GP65" s="873">
        <v>541062</v>
      </c>
      <c r="GQ65" s="873">
        <v>0</v>
      </c>
      <c r="GR65" s="873" t="s">
        <v>725</v>
      </c>
      <c r="GS65" s="873" t="s">
        <v>687</v>
      </c>
      <c r="GT65" s="873" t="s">
        <v>1907</v>
      </c>
      <c r="GU65" s="873" t="s">
        <v>2738</v>
      </c>
      <c r="GV65" s="873" t="s">
        <v>2802</v>
      </c>
    </row>
    <row r="66" spans="1:204" x14ac:dyDescent="0.2">
      <c r="A66" s="873" t="s">
        <v>3070</v>
      </c>
      <c r="B66" s="873" t="s">
        <v>193</v>
      </c>
      <c r="C66" s="873" t="s">
        <v>192</v>
      </c>
      <c r="D66" s="873">
        <v>-155204</v>
      </c>
      <c r="E66" s="873">
        <v>0</v>
      </c>
      <c r="F66" s="873">
        <v>-155204</v>
      </c>
      <c r="G66" s="873">
        <v>-510170</v>
      </c>
      <c r="H66" s="873">
        <v>0</v>
      </c>
      <c r="I66" s="873">
        <v>-510170</v>
      </c>
      <c r="J66" s="873">
        <v>354966</v>
      </c>
      <c r="K66" s="873">
        <v>0</v>
      </c>
      <c r="L66" s="873">
        <v>354966</v>
      </c>
      <c r="M66" s="898">
        <v>0.5</v>
      </c>
      <c r="N66" s="898">
        <v>0.4</v>
      </c>
      <c r="O66" s="898">
        <v>0.09</v>
      </c>
      <c r="P66" s="898">
        <v>0.01</v>
      </c>
      <c r="Q66" s="873">
        <v>87272</v>
      </c>
      <c r="R66" s="873">
        <v>87272</v>
      </c>
      <c r="S66" s="873">
        <v>0</v>
      </c>
      <c r="T66" s="873">
        <v>0</v>
      </c>
      <c r="U66" s="873">
        <v>0</v>
      </c>
      <c r="V66" s="873">
        <v>0</v>
      </c>
      <c r="W66" s="873">
        <v>0</v>
      </c>
      <c r="X66" s="873">
        <v>0</v>
      </c>
      <c r="Y66" s="873">
        <v>0</v>
      </c>
      <c r="Z66" s="873">
        <v>0</v>
      </c>
      <c r="AA66" s="873">
        <v>0</v>
      </c>
      <c r="AB66" s="873">
        <v>0</v>
      </c>
      <c r="AC66" s="873">
        <v>0</v>
      </c>
      <c r="AD66" s="873">
        <v>0</v>
      </c>
      <c r="AE66" s="873">
        <v>0</v>
      </c>
      <c r="AF66" s="873">
        <v>0</v>
      </c>
      <c r="AG66" s="873">
        <v>0</v>
      </c>
      <c r="AH66" s="873">
        <v>0</v>
      </c>
      <c r="AI66" s="873">
        <v>0</v>
      </c>
      <c r="AJ66" s="873">
        <v>0</v>
      </c>
      <c r="AK66" s="873">
        <v>0</v>
      </c>
      <c r="AL66" s="873">
        <v>0</v>
      </c>
      <c r="AM66" s="873">
        <v>0</v>
      </c>
      <c r="AN66" s="873">
        <v>0</v>
      </c>
      <c r="AO66" s="873">
        <v>0</v>
      </c>
      <c r="AP66" s="873">
        <v>0</v>
      </c>
      <c r="AQ66" s="873">
        <v>0</v>
      </c>
      <c r="AR66" s="873">
        <v>0</v>
      </c>
      <c r="AS66" s="873">
        <v>0</v>
      </c>
      <c r="AT66" s="873">
        <v>0</v>
      </c>
      <c r="AU66" s="873">
        <v>0</v>
      </c>
      <c r="AV66" s="873">
        <v>0</v>
      </c>
      <c r="AW66" s="873">
        <v>0</v>
      </c>
      <c r="AX66" s="873">
        <v>0</v>
      </c>
      <c r="AY66" s="873">
        <v>0</v>
      </c>
      <c r="AZ66" s="873">
        <v>0</v>
      </c>
      <c r="BA66" s="873">
        <v>0</v>
      </c>
      <c r="BB66" s="873">
        <v>0</v>
      </c>
      <c r="BC66" s="873">
        <v>0</v>
      </c>
      <c r="BD66" s="873">
        <v>0</v>
      </c>
      <c r="BE66" s="873">
        <v>0</v>
      </c>
      <c r="BF66" s="873">
        <v>0</v>
      </c>
      <c r="BG66" s="873">
        <v>0</v>
      </c>
      <c r="BH66" s="873">
        <v>0</v>
      </c>
      <c r="BI66" s="873">
        <v>0</v>
      </c>
      <c r="BJ66" s="873">
        <v>598637</v>
      </c>
      <c r="BK66" s="873">
        <v>134693</v>
      </c>
      <c r="BL66" s="873">
        <v>14966</v>
      </c>
      <c r="BM66" s="873">
        <v>0</v>
      </c>
      <c r="BN66" s="873">
        <v>0</v>
      </c>
      <c r="BO66" s="873">
        <v>0</v>
      </c>
      <c r="BP66" s="873">
        <v>567064</v>
      </c>
      <c r="BQ66" s="873">
        <v>127590</v>
      </c>
      <c r="BR66" s="873">
        <v>14177</v>
      </c>
      <c r="BS66" s="873">
        <v>31573</v>
      </c>
      <c r="BT66" s="873">
        <v>7103</v>
      </c>
      <c r="BU66" s="873">
        <v>789</v>
      </c>
      <c r="BV66" s="873">
        <v>24843</v>
      </c>
      <c r="BW66" s="873">
        <v>5590</v>
      </c>
      <c r="BX66" s="873">
        <v>621</v>
      </c>
      <c r="BY66" s="873">
        <v>0</v>
      </c>
      <c r="BZ66" s="873">
        <v>0</v>
      </c>
      <c r="CA66" s="873">
        <v>0</v>
      </c>
      <c r="CB66" s="873">
        <v>24843</v>
      </c>
      <c r="CC66" s="873">
        <v>5590</v>
      </c>
      <c r="CD66" s="873">
        <v>621</v>
      </c>
      <c r="CE66" s="873">
        <v>0</v>
      </c>
      <c r="CF66" s="873">
        <v>0</v>
      </c>
      <c r="CG66" s="873">
        <v>0</v>
      </c>
      <c r="CH66" s="873">
        <v>0</v>
      </c>
      <c r="CI66" s="873">
        <v>0</v>
      </c>
      <c r="CJ66" s="873">
        <v>0</v>
      </c>
      <c r="CK66" s="873">
        <v>2152.9659320000001</v>
      </c>
      <c r="CL66" s="873">
        <v>484.41733470000003</v>
      </c>
      <c r="CM66" s="873">
        <v>53.824148299999997</v>
      </c>
      <c r="CN66" s="873">
        <v>0</v>
      </c>
      <c r="CO66" s="873">
        <v>0</v>
      </c>
      <c r="CP66" s="873">
        <v>0</v>
      </c>
      <c r="CQ66" s="873">
        <v>0</v>
      </c>
      <c r="CR66" s="873">
        <v>0</v>
      </c>
      <c r="CS66" s="873">
        <v>0</v>
      </c>
      <c r="CT66" s="873">
        <v>0</v>
      </c>
      <c r="CU66" s="873">
        <v>0</v>
      </c>
      <c r="CV66" s="873">
        <v>0</v>
      </c>
      <c r="CW66" s="873">
        <v>0</v>
      </c>
      <c r="CX66" s="873">
        <v>0</v>
      </c>
      <c r="CY66" s="873">
        <v>0</v>
      </c>
      <c r="CZ66" s="873">
        <v>0</v>
      </c>
      <c r="DA66" s="873">
        <v>0</v>
      </c>
      <c r="DB66" s="873">
        <v>0</v>
      </c>
      <c r="DC66" s="873">
        <v>0</v>
      </c>
      <c r="DD66" s="873">
        <v>0</v>
      </c>
      <c r="DE66" s="873">
        <v>0</v>
      </c>
      <c r="DF66" s="873">
        <v>0</v>
      </c>
      <c r="DG66" s="873">
        <v>0</v>
      </c>
      <c r="DH66" s="873">
        <v>0</v>
      </c>
      <c r="DI66" s="873">
        <v>0</v>
      </c>
      <c r="DJ66" s="873">
        <v>0</v>
      </c>
      <c r="DK66" s="873">
        <v>0</v>
      </c>
      <c r="DL66" s="873">
        <v>0</v>
      </c>
      <c r="DM66" s="873">
        <v>0</v>
      </c>
      <c r="DN66" s="873">
        <v>0</v>
      </c>
      <c r="DO66" s="873">
        <v>0</v>
      </c>
      <c r="DP66" s="873">
        <v>0</v>
      </c>
      <c r="DQ66" s="873">
        <v>0</v>
      </c>
      <c r="DR66" s="873">
        <v>1113</v>
      </c>
      <c r="DS66" s="873">
        <v>250</v>
      </c>
      <c r="DT66" s="873">
        <v>28</v>
      </c>
      <c r="DU66" s="873">
        <v>0</v>
      </c>
      <c r="DV66" s="873">
        <v>0</v>
      </c>
      <c r="DW66" s="873">
        <v>0</v>
      </c>
      <c r="DX66" s="873">
        <v>1113</v>
      </c>
      <c r="DY66" s="873">
        <v>250</v>
      </c>
      <c r="DZ66" s="873">
        <v>28</v>
      </c>
      <c r="EA66" s="873">
        <v>0</v>
      </c>
      <c r="EB66" s="873">
        <v>0</v>
      </c>
      <c r="EC66" s="873">
        <v>0</v>
      </c>
      <c r="ED66" s="873">
        <v>0</v>
      </c>
      <c r="EE66" s="873">
        <v>0</v>
      </c>
      <c r="EF66" s="873">
        <v>0</v>
      </c>
      <c r="EG66" s="873">
        <v>1384</v>
      </c>
      <c r="EH66" s="873">
        <v>311</v>
      </c>
      <c r="EI66" s="873">
        <v>35</v>
      </c>
      <c r="EJ66" s="873">
        <v>-1384</v>
      </c>
      <c r="EK66" s="873">
        <v>-311</v>
      </c>
      <c r="EL66" s="873">
        <v>-35</v>
      </c>
      <c r="EM66" s="873">
        <v>0</v>
      </c>
      <c r="EN66" s="873">
        <v>0</v>
      </c>
      <c r="EO66" s="873">
        <v>0</v>
      </c>
      <c r="EP66" s="873">
        <v>0</v>
      </c>
      <c r="EQ66" s="873">
        <v>0</v>
      </c>
      <c r="ER66" s="873">
        <v>0</v>
      </c>
      <c r="ES66" s="873">
        <v>0</v>
      </c>
      <c r="ET66" s="873">
        <v>0</v>
      </c>
      <c r="EU66" s="873">
        <v>0</v>
      </c>
      <c r="EV66" s="873">
        <v>0</v>
      </c>
      <c r="EW66" s="873">
        <v>0</v>
      </c>
      <c r="EX66" s="873">
        <v>0</v>
      </c>
      <c r="EY66" s="873">
        <v>3688412</v>
      </c>
      <c r="EZ66" s="873">
        <v>829893</v>
      </c>
      <c r="FA66" s="873">
        <v>92210</v>
      </c>
      <c r="FB66" s="873">
        <v>137291</v>
      </c>
      <c r="FC66" s="873">
        <v>30890</v>
      </c>
      <c r="FD66" s="873">
        <v>3432</v>
      </c>
      <c r="FE66" s="873">
        <v>8865691</v>
      </c>
      <c r="FF66" s="873">
        <v>0</v>
      </c>
      <c r="FG66" s="873">
        <v>0</v>
      </c>
      <c r="FH66" s="873">
        <v>-5314570</v>
      </c>
      <c r="FI66" s="873">
        <v>799003</v>
      </c>
      <c r="FJ66" s="873">
        <v>88778</v>
      </c>
      <c r="FK66" s="873">
        <v>42015</v>
      </c>
      <c r="FL66" s="873">
        <v>9453</v>
      </c>
      <c r="FM66" s="873">
        <v>1050</v>
      </c>
      <c r="FN66" s="873">
        <v>100990</v>
      </c>
      <c r="FO66" s="873">
        <v>0</v>
      </c>
      <c r="FP66" s="873">
        <v>0</v>
      </c>
      <c r="FQ66" s="873">
        <v>-58975</v>
      </c>
      <c r="FR66" s="873">
        <v>9453</v>
      </c>
      <c r="FS66" s="873">
        <v>1050</v>
      </c>
      <c r="FT66" s="873">
        <v>511045</v>
      </c>
      <c r="FU66" s="873">
        <v>114985</v>
      </c>
      <c r="FV66" s="873">
        <v>12776</v>
      </c>
      <c r="FW66" s="873">
        <v>643129</v>
      </c>
      <c r="FX66" s="873">
        <v>144704</v>
      </c>
      <c r="FY66" s="873">
        <v>16078</v>
      </c>
      <c r="FZ66" s="873">
        <v>-132084</v>
      </c>
      <c r="GA66" s="873">
        <v>-29719</v>
      </c>
      <c r="GB66" s="873">
        <v>-3302</v>
      </c>
      <c r="GC66" s="873">
        <v>0</v>
      </c>
      <c r="GD66" s="873">
        <v>0</v>
      </c>
      <c r="GE66" s="873">
        <v>0</v>
      </c>
      <c r="GF66" s="873">
        <v>0</v>
      </c>
      <c r="GG66" s="873">
        <v>0</v>
      </c>
      <c r="GH66" s="873">
        <v>0</v>
      </c>
      <c r="GI66" s="873">
        <v>0</v>
      </c>
      <c r="GJ66" s="873">
        <v>0</v>
      </c>
      <c r="GK66" s="873">
        <v>0</v>
      </c>
      <c r="GL66" s="873">
        <v>4868218</v>
      </c>
      <c r="GM66" s="873">
        <v>1095348</v>
      </c>
      <c r="GN66" s="873">
        <v>121705</v>
      </c>
      <c r="GO66" s="873">
        <v>-5447331</v>
      </c>
      <c r="GP66" s="873">
        <v>791853</v>
      </c>
      <c r="GQ66" s="873">
        <v>87983</v>
      </c>
      <c r="GR66" s="873" t="s">
        <v>704</v>
      </c>
      <c r="GS66" s="873" t="s">
        <v>687</v>
      </c>
      <c r="GT66" s="873" t="s">
        <v>1907</v>
      </c>
      <c r="GU66" s="873" t="s">
        <v>2736</v>
      </c>
      <c r="GV66" s="873" t="s">
        <v>2803</v>
      </c>
    </row>
    <row r="67" spans="1:204" x14ac:dyDescent="0.2">
      <c r="A67" s="873" t="s">
        <v>3069</v>
      </c>
      <c r="B67" s="873" t="s">
        <v>195</v>
      </c>
      <c r="C67" s="873" t="s">
        <v>194</v>
      </c>
      <c r="D67" s="873">
        <v>-456864</v>
      </c>
      <c r="E67" s="873">
        <v>0</v>
      </c>
      <c r="F67" s="873">
        <v>-456864</v>
      </c>
      <c r="G67" s="873">
        <v>-62414</v>
      </c>
      <c r="H67" s="873">
        <v>0</v>
      </c>
      <c r="I67" s="873">
        <v>-62414</v>
      </c>
      <c r="J67" s="873">
        <v>-394450</v>
      </c>
      <c r="K67" s="873">
        <v>0</v>
      </c>
      <c r="L67" s="873">
        <v>-394450</v>
      </c>
      <c r="M67" s="898">
        <v>0</v>
      </c>
      <c r="N67" s="898">
        <v>1</v>
      </c>
      <c r="O67" s="898">
        <v>0</v>
      </c>
      <c r="P67" s="898">
        <v>0</v>
      </c>
      <c r="Q67" s="873">
        <v>1154998</v>
      </c>
      <c r="R67" s="873">
        <v>1154998</v>
      </c>
      <c r="S67" s="873">
        <v>0</v>
      </c>
      <c r="T67" s="873">
        <v>312647</v>
      </c>
      <c r="U67" s="873">
        <v>215978</v>
      </c>
      <c r="V67" s="873">
        <v>96669</v>
      </c>
      <c r="W67" s="873">
        <v>1768753</v>
      </c>
      <c r="X67" s="873">
        <v>0</v>
      </c>
      <c r="Y67" s="873">
        <v>2000000</v>
      </c>
      <c r="Z67" s="873">
        <v>0</v>
      </c>
      <c r="AA67" s="873">
        <v>-231247</v>
      </c>
      <c r="AB67" s="873">
        <v>0</v>
      </c>
      <c r="AC67" s="873">
        <v>0</v>
      </c>
      <c r="AD67" s="873">
        <v>0</v>
      </c>
      <c r="AE67" s="873">
        <v>0</v>
      </c>
      <c r="AF67" s="873">
        <v>0</v>
      </c>
      <c r="AG67" s="873">
        <v>0</v>
      </c>
      <c r="AH67" s="873">
        <v>0</v>
      </c>
      <c r="AI67" s="873">
        <v>0</v>
      </c>
      <c r="AJ67" s="873">
        <v>0</v>
      </c>
      <c r="AK67" s="873">
        <v>0</v>
      </c>
      <c r="AL67" s="873">
        <v>0</v>
      </c>
      <c r="AM67" s="873">
        <v>0</v>
      </c>
      <c r="AN67" s="873">
        <v>0</v>
      </c>
      <c r="AO67" s="873">
        <v>0</v>
      </c>
      <c r="AP67" s="873">
        <v>0</v>
      </c>
      <c r="AQ67" s="873">
        <v>0</v>
      </c>
      <c r="AR67" s="873">
        <v>0</v>
      </c>
      <c r="AS67" s="873">
        <v>0</v>
      </c>
      <c r="AT67" s="873">
        <v>0</v>
      </c>
      <c r="AU67" s="873">
        <v>0</v>
      </c>
      <c r="AV67" s="873">
        <v>0</v>
      </c>
      <c r="AW67" s="873">
        <v>0</v>
      </c>
      <c r="AX67" s="873">
        <v>0</v>
      </c>
      <c r="AY67" s="873">
        <v>0</v>
      </c>
      <c r="AZ67" s="873">
        <v>0</v>
      </c>
      <c r="BA67" s="873">
        <v>0</v>
      </c>
      <c r="BB67" s="873">
        <v>0</v>
      </c>
      <c r="BC67" s="873">
        <v>0</v>
      </c>
      <c r="BD67" s="873">
        <v>0</v>
      </c>
      <c r="BE67" s="873">
        <v>0</v>
      </c>
      <c r="BF67" s="873">
        <v>0</v>
      </c>
      <c r="BG67" s="873">
        <v>0</v>
      </c>
      <c r="BH67" s="873">
        <v>0</v>
      </c>
      <c r="BI67" s="873">
        <v>0</v>
      </c>
      <c r="BJ67" s="873">
        <v>35133282</v>
      </c>
      <c r="BK67" s="873">
        <v>0</v>
      </c>
      <c r="BL67" s="873">
        <v>0</v>
      </c>
      <c r="BM67" s="873">
        <v>1135866</v>
      </c>
      <c r="BN67" s="873">
        <v>0</v>
      </c>
      <c r="BO67" s="873">
        <v>0</v>
      </c>
      <c r="BP67" s="873">
        <v>30173244</v>
      </c>
      <c r="BQ67" s="873">
        <v>0</v>
      </c>
      <c r="BR67" s="873">
        <v>0</v>
      </c>
      <c r="BS67" s="873">
        <v>6095904</v>
      </c>
      <c r="BT67" s="873">
        <v>0</v>
      </c>
      <c r="BU67" s="873">
        <v>0</v>
      </c>
      <c r="BV67" s="873">
        <v>56772</v>
      </c>
      <c r="BW67" s="873">
        <v>0</v>
      </c>
      <c r="BX67" s="873">
        <v>0</v>
      </c>
      <c r="BY67" s="873">
        <v>46113</v>
      </c>
      <c r="BZ67" s="873">
        <v>0</v>
      </c>
      <c r="CA67" s="873">
        <v>0</v>
      </c>
      <c r="CB67" s="873">
        <v>10659</v>
      </c>
      <c r="CC67" s="873">
        <v>0</v>
      </c>
      <c r="CD67" s="873">
        <v>0</v>
      </c>
      <c r="CE67" s="873">
        <v>-2527</v>
      </c>
      <c r="CF67" s="873">
        <v>0</v>
      </c>
      <c r="CG67" s="873">
        <v>0</v>
      </c>
      <c r="CH67" s="873">
        <v>0</v>
      </c>
      <c r="CI67" s="873">
        <v>0</v>
      </c>
      <c r="CJ67" s="873">
        <v>0</v>
      </c>
      <c r="CK67" s="873">
        <v>596421.48699999996</v>
      </c>
      <c r="CL67" s="873">
        <v>0</v>
      </c>
      <c r="CM67" s="873">
        <v>0</v>
      </c>
      <c r="CN67" s="873">
        <v>0</v>
      </c>
      <c r="CO67" s="873">
        <v>0</v>
      </c>
      <c r="CP67" s="873">
        <v>0</v>
      </c>
      <c r="CQ67" s="873">
        <v>0</v>
      </c>
      <c r="CR67" s="873">
        <v>0</v>
      </c>
      <c r="CS67" s="873">
        <v>0</v>
      </c>
      <c r="CT67" s="873">
        <v>0</v>
      </c>
      <c r="CU67" s="873">
        <v>0</v>
      </c>
      <c r="CV67" s="873">
        <v>0</v>
      </c>
      <c r="CW67" s="873">
        <v>-2106</v>
      </c>
      <c r="CX67" s="873">
        <v>0</v>
      </c>
      <c r="CY67" s="873">
        <v>0</v>
      </c>
      <c r="CZ67" s="873">
        <v>158053</v>
      </c>
      <c r="DA67" s="873">
        <v>0</v>
      </c>
      <c r="DB67" s="873">
        <v>0</v>
      </c>
      <c r="DC67" s="873">
        <v>177996</v>
      </c>
      <c r="DD67" s="873">
        <v>0</v>
      </c>
      <c r="DE67" s="873">
        <v>0</v>
      </c>
      <c r="DF67" s="873">
        <v>-19943</v>
      </c>
      <c r="DG67" s="873">
        <v>0</v>
      </c>
      <c r="DH67" s="873">
        <v>0</v>
      </c>
      <c r="DI67" s="873">
        <v>7087</v>
      </c>
      <c r="DJ67" s="873">
        <v>0</v>
      </c>
      <c r="DK67" s="873">
        <v>0</v>
      </c>
      <c r="DL67" s="873">
        <v>7500</v>
      </c>
      <c r="DM67" s="873">
        <v>0</v>
      </c>
      <c r="DN67" s="873">
        <v>0</v>
      </c>
      <c r="DO67" s="873">
        <v>-413</v>
      </c>
      <c r="DP67" s="873">
        <v>0</v>
      </c>
      <c r="DQ67" s="873">
        <v>0</v>
      </c>
      <c r="DR67" s="873">
        <v>226482</v>
      </c>
      <c r="DS67" s="873">
        <v>0</v>
      </c>
      <c r="DT67" s="873">
        <v>0</v>
      </c>
      <c r="DU67" s="873">
        <v>254369</v>
      </c>
      <c r="DV67" s="873">
        <v>0</v>
      </c>
      <c r="DW67" s="873">
        <v>0</v>
      </c>
      <c r="DX67" s="873">
        <v>-27887</v>
      </c>
      <c r="DY67" s="873">
        <v>0</v>
      </c>
      <c r="DZ67" s="873">
        <v>0</v>
      </c>
      <c r="EA67" s="873">
        <v>41210</v>
      </c>
      <c r="EB67" s="873">
        <v>0</v>
      </c>
      <c r="EC67" s="873">
        <v>0</v>
      </c>
      <c r="ED67" s="873">
        <v>25979</v>
      </c>
      <c r="EE67" s="873">
        <v>0</v>
      </c>
      <c r="EF67" s="873">
        <v>0</v>
      </c>
      <c r="EG67" s="873">
        <v>47157</v>
      </c>
      <c r="EH67" s="873">
        <v>0</v>
      </c>
      <c r="EI67" s="873">
        <v>0</v>
      </c>
      <c r="EJ67" s="873">
        <v>20032</v>
      </c>
      <c r="EK67" s="873">
        <v>0</v>
      </c>
      <c r="EL67" s="873">
        <v>0</v>
      </c>
      <c r="EM67" s="873">
        <v>718</v>
      </c>
      <c r="EN67" s="873">
        <v>0</v>
      </c>
      <c r="EO67" s="873">
        <v>0</v>
      </c>
      <c r="EP67" s="873">
        <v>0</v>
      </c>
      <c r="EQ67" s="873">
        <v>0</v>
      </c>
      <c r="ER67" s="873">
        <v>0</v>
      </c>
      <c r="ES67" s="873">
        <v>0</v>
      </c>
      <c r="ET67" s="873">
        <v>0</v>
      </c>
      <c r="EU67" s="873">
        <v>0</v>
      </c>
      <c r="EV67" s="873">
        <v>0</v>
      </c>
      <c r="EW67" s="873">
        <v>0</v>
      </c>
      <c r="EX67" s="873">
        <v>0</v>
      </c>
      <c r="EY67" s="873">
        <v>104771621</v>
      </c>
      <c r="EZ67" s="873">
        <v>0</v>
      </c>
      <c r="FA67" s="873">
        <v>0</v>
      </c>
      <c r="FB67" s="873">
        <v>5729431</v>
      </c>
      <c r="FC67" s="873">
        <v>0</v>
      </c>
      <c r="FD67" s="873">
        <v>0</v>
      </c>
      <c r="FE67" s="873">
        <v>93575964</v>
      </c>
      <c r="FF67" s="873">
        <v>0</v>
      </c>
      <c r="FG67" s="873">
        <v>0</v>
      </c>
      <c r="FH67" s="873">
        <v>5466226</v>
      </c>
      <c r="FI67" s="873">
        <v>0</v>
      </c>
      <c r="FJ67" s="873">
        <v>0</v>
      </c>
      <c r="FK67" s="873">
        <v>563761</v>
      </c>
      <c r="FL67" s="873">
        <v>0</v>
      </c>
      <c r="FM67" s="873">
        <v>0</v>
      </c>
      <c r="FN67" s="873">
        <v>541507</v>
      </c>
      <c r="FO67" s="873">
        <v>0</v>
      </c>
      <c r="FP67" s="873">
        <v>0</v>
      </c>
      <c r="FQ67" s="873">
        <v>22254</v>
      </c>
      <c r="FR67" s="873">
        <v>0</v>
      </c>
      <c r="FS67" s="873">
        <v>0</v>
      </c>
      <c r="FT67" s="873">
        <v>2374758</v>
      </c>
      <c r="FU67" s="873">
        <v>0</v>
      </c>
      <c r="FV67" s="873">
        <v>0</v>
      </c>
      <c r="FW67" s="873">
        <v>6251592</v>
      </c>
      <c r="FX67" s="873">
        <v>0</v>
      </c>
      <c r="FY67" s="873">
        <v>0</v>
      </c>
      <c r="FZ67" s="873">
        <v>-3876834</v>
      </c>
      <c r="GA67" s="873">
        <v>0</v>
      </c>
      <c r="GB67" s="873">
        <v>0</v>
      </c>
      <c r="GC67" s="873">
        <v>204339</v>
      </c>
      <c r="GD67" s="873">
        <v>0</v>
      </c>
      <c r="GE67" s="873">
        <v>0</v>
      </c>
      <c r="GF67" s="873">
        <v>242043</v>
      </c>
      <c r="GG67" s="873">
        <v>0</v>
      </c>
      <c r="GH67" s="873">
        <v>0</v>
      </c>
      <c r="GI67" s="873">
        <v>-37704</v>
      </c>
      <c r="GJ67" s="873">
        <v>0</v>
      </c>
      <c r="GK67" s="873">
        <v>0</v>
      </c>
      <c r="GL67" s="873">
        <v>145291716</v>
      </c>
      <c r="GM67" s="873">
        <v>0</v>
      </c>
      <c r="GN67" s="873">
        <v>0</v>
      </c>
      <c r="GO67" s="873">
        <v>8244800</v>
      </c>
      <c r="GP67" s="873">
        <v>0</v>
      </c>
      <c r="GQ67" s="873">
        <v>0</v>
      </c>
      <c r="GR67" s="873" t="s">
        <v>679</v>
      </c>
      <c r="GS67" s="873" t="s">
        <v>687</v>
      </c>
      <c r="GT67" s="873" t="s">
        <v>679</v>
      </c>
      <c r="GU67" s="873" t="s">
        <v>2733</v>
      </c>
      <c r="GV67" s="873" t="s">
        <v>2804</v>
      </c>
    </row>
    <row r="68" spans="1:204" x14ac:dyDescent="0.2">
      <c r="A68" s="873" t="s">
        <v>3069</v>
      </c>
      <c r="B68" s="873" t="s">
        <v>197</v>
      </c>
      <c r="C68" s="873" t="s">
        <v>196</v>
      </c>
      <c r="D68" s="873">
        <v>144841</v>
      </c>
      <c r="E68" s="873">
        <v>0</v>
      </c>
      <c r="F68" s="873">
        <v>144841</v>
      </c>
      <c r="G68" s="873">
        <v>294265</v>
      </c>
      <c r="H68" s="873">
        <v>0</v>
      </c>
      <c r="I68" s="873">
        <v>294265</v>
      </c>
      <c r="J68" s="873">
        <v>-149424</v>
      </c>
      <c r="K68" s="873">
        <v>0</v>
      </c>
      <c r="L68" s="873">
        <v>-149424</v>
      </c>
      <c r="M68" s="898">
        <v>0.5</v>
      </c>
      <c r="N68" s="898">
        <v>0.4</v>
      </c>
      <c r="O68" s="898">
        <v>0.1</v>
      </c>
      <c r="P68" s="898">
        <v>0</v>
      </c>
      <c r="Q68" s="873">
        <v>181565</v>
      </c>
      <c r="R68" s="873">
        <v>181565</v>
      </c>
      <c r="S68" s="873">
        <v>0</v>
      </c>
      <c r="T68" s="873">
        <v>0</v>
      </c>
      <c r="U68" s="873">
        <v>0</v>
      </c>
      <c r="V68" s="873">
        <v>0</v>
      </c>
      <c r="W68" s="873">
        <v>82532</v>
      </c>
      <c r="X68" s="873">
        <v>0</v>
      </c>
      <c r="Y68" s="873">
        <v>69127</v>
      </c>
      <c r="Z68" s="873">
        <v>0</v>
      </c>
      <c r="AA68" s="873">
        <v>13405</v>
      </c>
      <c r="AB68" s="873">
        <v>0</v>
      </c>
      <c r="AC68" s="873">
        <v>0</v>
      </c>
      <c r="AD68" s="873">
        <v>0</v>
      </c>
      <c r="AE68" s="873">
        <v>0</v>
      </c>
      <c r="AF68" s="873">
        <v>0</v>
      </c>
      <c r="AG68" s="873">
        <v>0</v>
      </c>
      <c r="AH68" s="873">
        <v>0</v>
      </c>
      <c r="AI68" s="873">
        <v>0</v>
      </c>
      <c r="AJ68" s="873">
        <v>0</v>
      </c>
      <c r="AK68" s="873">
        <v>0</v>
      </c>
      <c r="AL68" s="873">
        <v>0</v>
      </c>
      <c r="AM68" s="873">
        <v>0</v>
      </c>
      <c r="AN68" s="873">
        <v>0</v>
      </c>
      <c r="AO68" s="873">
        <v>0</v>
      </c>
      <c r="AP68" s="873">
        <v>0</v>
      </c>
      <c r="AQ68" s="873">
        <v>0</v>
      </c>
      <c r="AR68" s="873">
        <v>0</v>
      </c>
      <c r="AS68" s="873">
        <v>0</v>
      </c>
      <c r="AT68" s="873">
        <v>0</v>
      </c>
      <c r="AU68" s="873">
        <v>0</v>
      </c>
      <c r="AV68" s="873">
        <v>0</v>
      </c>
      <c r="AW68" s="873">
        <v>0</v>
      </c>
      <c r="AX68" s="873">
        <v>0</v>
      </c>
      <c r="AY68" s="873">
        <v>0</v>
      </c>
      <c r="AZ68" s="873">
        <v>0</v>
      </c>
      <c r="BA68" s="873">
        <v>0</v>
      </c>
      <c r="BB68" s="873">
        <v>0</v>
      </c>
      <c r="BC68" s="873">
        <v>0</v>
      </c>
      <c r="BD68" s="873">
        <v>0</v>
      </c>
      <c r="BE68" s="873">
        <v>0</v>
      </c>
      <c r="BF68" s="873">
        <v>0</v>
      </c>
      <c r="BG68" s="873">
        <v>0</v>
      </c>
      <c r="BH68" s="873">
        <v>0</v>
      </c>
      <c r="BI68" s="873">
        <v>0</v>
      </c>
      <c r="BJ68" s="873">
        <v>1990378</v>
      </c>
      <c r="BK68" s="873">
        <v>497595</v>
      </c>
      <c r="BL68" s="873">
        <v>0</v>
      </c>
      <c r="BM68" s="873">
        <v>95352</v>
      </c>
      <c r="BN68" s="873">
        <v>23838</v>
      </c>
      <c r="BO68" s="873">
        <v>0</v>
      </c>
      <c r="BP68" s="873">
        <v>1842650</v>
      </c>
      <c r="BQ68" s="873">
        <v>460663</v>
      </c>
      <c r="BR68" s="873">
        <v>0</v>
      </c>
      <c r="BS68" s="873">
        <v>243080</v>
      </c>
      <c r="BT68" s="873">
        <v>60770</v>
      </c>
      <c r="BU68" s="873">
        <v>0</v>
      </c>
      <c r="BV68" s="873">
        <v>12036</v>
      </c>
      <c r="BW68" s="873">
        <v>3009</v>
      </c>
      <c r="BX68" s="873">
        <v>0</v>
      </c>
      <c r="BY68" s="873">
        <v>1183</v>
      </c>
      <c r="BZ68" s="873">
        <v>296</v>
      </c>
      <c r="CA68" s="873">
        <v>0</v>
      </c>
      <c r="CB68" s="873">
        <v>10853</v>
      </c>
      <c r="CC68" s="873">
        <v>2713</v>
      </c>
      <c r="CD68" s="873">
        <v>0</v>
      </c>
      <c r="CE68" s="873">
        <v>0</v>
      </c>
      <c r="CF68" s="873">
        <v>0</v>
      </c>
      <c r="CG68" s="873">
        <v>0</v>
      </c>
      <c r="CH68" s="873">
        <v>0</v>
      </c>
      <c r="CI68" s="873">
        <v>0</v>
      </c>
      <c r="CJ68" s="873">
        <v>0</v>
      </c>
      <c r="CK68" s="873">
        <v>0</v>
      </c>
      <c r="CL68" s="873">
        <v>0</v>
      </c>
      <c r="CM68" s="873">
        <v>0</v>
      </c>
      <c r="CN68" s="873">
        <v>0</v>
      </c>
      <c r="CO68" s="873">
        <v>0</v>
      </c>
      <c r="CP68" s="873">
        <v>0</v>
      </c>
      <c r="CQ68" s="873">
        <v>0</v>
      </c>
      <c r="CR68" s="873">
        <v>0</v>
      </c>
      <c r="CS68" s="873">
        <v>0</v>
      </c>
      <c r="CT68" s="873">
        <v>0</v>
      </c>
      <c r="CU68" s="873">
        <v>0</v>
      </c>
      <c r="CV68" s="873">
        <v>0</v>
      </c>
      <c r="CW68" s="873">
        <v>1</v>
      </c>
      <c r="CX68" s="873">
        <v>0</v>
      </c>
      <c r="CY68" s="873">
        <v>0</v>
      </c>
      <c r="CZ68" s="873">
        <v>12174</v>
      </c>
      <c r="DA68" s="873">
        <v>3043</v>
      </c>
      <c r="DB68" s="873">
        <v>0</v>
      </c>
      <c r="DC68" s="873">
        <v>11966</v>
      </c>
      <c r="DD68" s="873">
        <v>2991</v>
      </c>
      <c r="DE68" s="873">
        <v>0</v>
      </c>
      <c r="DF68" s="873">
        <v>208</v>
      </c>
      <c r="DG68" s="873">
        <v>52</v>
      </c>
      <c r="DH68" s="873">
        <v>0</v>
      </c>
      <c r="DI68" s="873">
        <v>0</v>
      </c>
      <c r="DJ68" s="873">
        <v>0</v>
      </c>
      <c r="DK68" s="873">
        <v>0</v>
      </c>
      <c r="DL68" s="873">
        <v>0</v>
      </c>
      <c r="DM68" s="873">
        <v>0</v>
      </c>
      <c r="DN68" s="873">
        <v>0</v>
      </c>
      <c r="DO68" s="873">
        <v>0</v>
      </c>
      <c r="DP68" s="873">
        <v>0</v>
      </c>
      <c r="DQ68" s="873">
        <v>0</v>
      </c>
      <c r="DR68" s="873">
        <v>6425</v>
      </c>
      <c r="DS68" s="873">
        <v>1606</v>
      </c>
      <c r="DT68" s="873">
        <v>0</v>
      </c>
      <c r="DU68" s="873">
        <v>8844</v>
      </c>
      <c r="DV68" s="873">
        <v>2211</v>
      </c>
      <c r="DW68" s="873">
        <v>0</v>
      </c>
      <c r="DX68" s="873">
        <v>-2419</v>
      </c>
      <c r="DY68" s="873">
        <v>-605</v>
      </c>
      <c r="DZ68" s="873">
        <v>0</v>
      </c>
      <c r="EA68" s="873">
        <v>4126</v>
      </c>
      <c r="EB68" s="873">
        <v>1031</v>
      </c>
      <c r="EC68" s="873">
        <v>0</v>
      </c>
      <c r="ED68" s="873">
        <v>-6986</v>
      </c>
      <c r="EE68" s="873">
        <v>-1747</v>
      </c>
      <c r="EF68" s="873">
        <v>0</v>
      </c>
      <c r="EG68" s="873">
        <v>4391</v>
      </c>
      <c r="EH68" s="873">
        <v>1098</v>
      </c>
      <c r="EI68" s="873">
        <v>0</v>
      </c>
      <c r="EJ68" s="873">
        <v>-7252</v>
      </c>
      <c r="EK68" s="873">
        <v>-1813</v>
      </c>
      <c r="EL68" s="873">
        <v>0</v>
      </c>
      <c r="EM68" s="873">
        <v>0</v>
      </c>
      <c r="EN68" s="873">
        <v>0</v>
      </c>
      <c r="EO68" s="873">
        <v>0</v>
      </c>
      <c r="EP68" s="873">
        <v>0</v>
      </c>
      <c r="EQ68" s="873">
        <v>0</v>
      </c>
      <c r="ER68" s="873">
        <v>0</v>
      </c>
      <c r="ES68" s="873">
        <v>0</v>
      </c>
      <c r="ET68" s="873">
        <v>0</v>
      </c>
      <c r="EU68" s="873">
        <v>0</v>
      </c>
      <c r="EV68" s="873">
        <v>0</v>
      </c>
      <c r="EW68" s="873">
        <v>0</v>
      </c>
      <c r="EX68" s="873">
        <v>0</v>
      </c>
      <c r="EY68" s="873">
        <v>7776610</v>
      </c>
      <c r="EZ68" s="873">
        <v>1944152</v>
      </c>
      <c r="FA68" s="873">
        <v>0</v>
      </c>
      <c r="FB68" s="873">
        <v>516742</v>
      </c>
      <c r="FC68" s="873">
        <v>129186</v>
      </c>
      <c r="FD68" s="873">
        <v>0</v>
      </c>
      <c r="FE68" s="873">
        <v>17123049</v>
      </c>
      <c r="FF68" s="873">
        <v>0</v>
      </c>
      <c r="FG68" s="873">
        <v>0</v>
      </c>
      <c r="FH68" s="873">
        <v>-9863181</v>
      </c>
      <c r="FI68" s="873">
        <v>1814966</v>
      </c>
      <c r="FJ68" s="873">
        <v>0</v>
      </c>
      <c r="FK68" s="873">
        <v>31697</v>
      </c>
      <c r="FL68" s="873">
        <v>7924</v>
      </c>
      <c r="FM68" s="873">
        <v>0</v>
      </c>
      <c r="FN68" s="873">
        <v>77816</v>
      </c>
      <c r="FO68" s="873">
        <v>0</v>
      </c>
      <c r="FP68" s="873">
        <v>0</v>
      </c>
      <c r="FQ68" s="873">
        <v>-46119</v>
      </c>
      <c r="FR68" s="873">
        <v>7924</v>
      </c>
      <c r="FS68" s="873">
        <v>0</v>
      </c>
      <c r="FT68" s="873">
        <v>233234</v>
      </c>
      <c r="FU68" s="873">
        <v>57481</v>
      </c>
      <c r="FV68" s="873">
        <v>0</v>
      </c>
      <c r="FW68" s="873">
        <v>533276</v>
      </c>
      <c r="FX68" s="873">
        <v>132626</v>
      </c>
      <c r="FY68" s="873">
        <v>0</v>
      </c>
      <c r="FZ68" s="873">
        <v>-300042</v>
      </c>
      <c r="GA68" s="873">
        <v>-75145</v>
      </c>
      <c r="GB68" s="873">
        <v>0</v>
      </c>
      <c r="GC68" s="873">
        <v>0</v>
      </c>
      <c r="GD68" s="873">
        <v>0</v>
      </c>
      <c r="GE68" s="873">
        <v>0</v>
      </c>
      <c r="GF68" s="873">
        <v>0</v>
      </c>
      <c r="GG68" s="873">
        <v>0</v>
      </c>
      <c r="GH68" s="873">
        <v>0</v>
      </c>
      <c r="GI68" s="873">
        <v>0</v>
      </c>
      <c r="GJ68" s="873">
        <v>0</v>
      </c>
      <c r="GK68" s="873">
        <v>0</v>
      </c>
      <c r="GL68" s="873">
        <v>10155047</v>
      </c>
      <c r="GM68" s="873">
        <v>2537932</v>
      </c>
      <c r="GN68" s="873">
        <v>0</v>
      </c>
      <c r="GO68" s="873">
        <v>-9964871</v>
      </c>
      <c r="GP68" s="873">
        <v>1808862</v>
      </c>
      <c r="GQ68" s="873">
        <v>0</v>
      </c>
      <c r="GR68" s="873" t="s">
        <v>716</v>
      </c>
      <c r="GS68" s="873" t="s">
        <v>687</v>
      </c>
      <c r="GT68" s="873" t="s">
        <v>1907</v>
      </c>
      <c r="GU68" s="873" t="s">
        <v>2733</v>
      </c>
      <c r="GV68" s="873" t="s">
        <v>2805</v>
      </c>
    </row>
    <row r="69" spans="1:204" x14ac:dyDescent="0.2">
      <c r="A69" s="873" t="s">
        <v>3070</v>
      </c>
      <c r="B69" s="873" t="s">
        <v>199</v>
      </c>
      <c r="C69" s="873" t="s">
        <v>198</v>
      </c>
      <c r="D69" s="873">
        <v>-1515202</v>
      </c>
      <c r="E69" s="873">
        <v>0</v>
      </c>
      <c r="F69" s="873">
        <v>-1515202</v>
      </c>
      <c r="G69" s="873">
        <v>-1203458</v>
      </c>
      <c r="H69" s="873">
        <v>0</v>
      </c>
      <c r="I69" s="873">
        <v>-1203458</v>
      </c>
      <c r="J69" s="873">
        <v>-311744</v>
      </c>
      <c r="K69" s="873">
        <v>0</v>
      </c>
      <c r="L69" s="873">
        <v>-311744</v>
      </c>
      <c r="M69" s="898">
        <v>0</v>
      </c>
      <c r="N69" s="898">
        <v>0.99</v>
      </c>
      <c r="O69" s="898">
        <v>0</v>
      </c>
      <c r="P69" s="898">
        <v>0.01</v>
      </c>
      <c r="Q69" s="873">
        <v>372757</v>
      </c>
      <c r="R69" s="873">
        <v>372757</v>
      </c>
      <c r="S69" s="873">
        <v>0</v>
      </c>
      <c r="T69" s="873">
        <v>0</v>
      </c>
      <c r="U69" s="873">
        <v>0</v>
      </c>
      <c r="V69" s="873">
        <v>0</v>
      </c>
      <c r="W69" s="873">
        <v>0</v>
      </c>
      <c r="X69" s="873">
        <v>0</v>
      </c>
      <c r="Y69" s="873">
        <v>0</v>
      </c>
      <c r="Z69" s="873">
        <v>0</v>
      </c>
      <c r="AA69" s="873">
        <v>0</v>
      </c>
      <c r="AB69" s="873">
        <v>0</v>
      </c>
      <c r="AC69" s="873">
        <v>0</v>
      </c>
      <c r="AD69" s="873">
        <v>0</v>
      </c>
      <c r="AE69" s="873">
        <v>0</v>
      </c>
      <c r="AF69" s="873">
        <v>0</v>
      </c>
      <c r="AG69" s="873">
        <v>0</v>
      </c>
      <c r="AH69" s="873">
        <v>0</v>
      </c>
      <c r="AI69" s="873">
        <v>0</v>
      </c>
      <c r="AJ69" s="873">
        <v>0</v>
      </c>
      <c r="AK69" s="873">
        <v>0</v>
      </c>
      <c r="AL69" s="873">
        <v>0</v>
      </c>
      <c r="AM69" s="873">
        <v>0</v>
      </c>
      <c r="AN69" s="873">
        <v>0</v>
      </c>
      <c r="AO69" s="873">
        <v>0</v>
      </c>
      <c r="AP69" s="873">
        <v>0</v>
      </c>
      <c r="AQ69" s="873">
        <v>0</v>
      </c>
      <c r="AR69" s="873">
        <v>0</v>
      </c>
      <c r="AS69" s="873">
        <v>0</v>
      </c>
      <c r="AT69" s="873">
        <v>0</v>
      </c>
      <c r="AU69" s="873">
        <v>0</v>
      </c>
      <c r="AV69" s="873">
        <v>0</v>
      </c>
      <c r="AW69" s="873">
        <v>0</v>
      </c>
      <c r="AX69" s="873">
        <v>0</v>
      </c>
      <c r="AY69" s="873">
        <v>0</v>
      </c>
      <c r="AZ69" s="873">
        <v>0</v>
      </c>
      <c r="BA69" s="873">
        <v>0</v>
      </c>
      <c r="BB69" s="873">
        <v>0</v>
      </c>
      <c r="BC69" s="873">
        <v>0</v>
      </c>
      <c r="BD69" s="873">
        <v>0</v>
      </c>
      <c r="BE69" s="873">
        <v>0</v>
      </c>
      <c r="BF69" s="873">
        <v>0</v>
      </c>
      <c r="BG69" s="873">
        <v>0</v>
      </c>
      <c r="BH69" s="873">
        <v>0</v>
      </c>
      <c r="BI69" s="873">
        <v>0</v>
      </c>
      <c r="BJ69" s="873">
        <v>7066527</v>
      </c>
      <c r="BK69" s="873">
        <v>0</v>
      </c>
      <c r="BL69" s="873">
        <v>71379</v>
      </c>
      <c r="BM69" s="873">
        <v>441748</v>
      </c>
      <c r="BN69" s="873">
        <v>0</v>
      </c>
      <c r="BO69" s="873">
        <v>4462</v>
      </c>
      <c r="BP69" s="873">
        <v>7199799</v>
      </c>
      <c r="BQ69" s="873">
        <v>0</v>
      </c>
      <c r="BR69" s="873">
        <v>72725</v>
      </c>
      <c r="BS69" s="873">
        <v>308476</v>
      </c>
      <c r="BT69" s="873">
        <v>0</v>
      </c>
      <c r="BU69" s="873">
        <v>3116</v>
      </c>
      <c r="BV69" s="873">
        <v>-25106</v>
      </c>
      <c r="BW69" s="873">
        <v>0</v>
      </c>
      <c r="BX69" s="873">
        <v>-254</v>
      </c>
      <c r="BY69" s="873">
        <v>19499</v>
      </c>
      <c r="BZ69" s="873">
        <v>0</v>
      </c>
      <c r="CA69" s="873">
        <v>197</v>
      </c>
      <c r="CB69" s="873">
        <v>-44605</v>
      </c>
      <c r="CC69" s="873">
        <v>0</v>
      </c>
      <c r="CD69" s="873">
        <v>-451</v>
      </c>
      <c r="CE69" s="873">
        <v>-153</v>
      </c>
      <c r="CF69" s="873">
        <v>0</v>
      </c>
      <c r="CG69" s="873">
        <v>-2</v>
      </c>
      <c r="CH69" s="873">
        <v>-278</v>
      </c>
      <c r="CI69" s="873">
        <v>0</v>
      </c>
      <c r="CJ69" s="873">
        <v>-3</v>
      </c>
      <c r="CK69" s="873">
        <v>0</v>
      </c>
      <c r="CL69" s="873">
        <v>0</v>
      </c>
      <c r="CM69" s="873">
        <v>0</v>
      </c>
      <c r="CN69" s="873">
        <v>0</v>
      </c>
      <c r="CO69" s="873">
        <v>0</v>
      </c>
      <c r="CP69" s="873">
        <v>0</v>
      </c>
      <c r="CQ69" s="873">
        <v>0</v>
      </c>
      <c r="CR69" s="873">
        <v>0</v>
      </c>
      <c r="CS69" s="873">
        <v>0</v>
      </c>
      <c r="CT69" s="873">
        <v>0</v>
      </c>
      <c r="CU69" s="873">
        <v>0</v>
      </c>
      <c r="CV69" s="873">
        <v>0</v>
      </c>
      <c r="CW69" s="873">
        <v>0</v>
      </c>
      <c r="CX69" s="873">
        <v>0</v>
      </c>
      <c r="CY69" s="873">
        <v>0</v>
      </c>
      <c r="CZ69" s="873">
        <v>0</v>
      </c>
      <c r="DA69" s="873">
        <v>0</v>
      </c>
      <c r="DB69" s="873">
        <v>0</v>
      </c>
      <c r="DC69" s="873">
        <v>0</v>
      </c>
      <c r="DD69" s="873">
        <v>0</v>
      </c>
      <c r="DE69" s="873">
        <v>0</v>
      </c>
      <c r="DF69" s="873">
        <v>0</v>
      </c>
      <c r="DG69" s="873">
        <v>0</v>
      </c>
      <c r="DH69" s="873">
        <v>0</v>
      </c>
      <c r="DI69" s="873">
        <v>1545</v>
      </c>
      <c r="DJ69" s="873">
        <v>0</v>
      </c>
      <c r="DK69" s="873">
        <v>16</v>
      </c>
      <c r="DL69" s="873">
        <v>1500</v>
      </c>
      <c r="DM69" s="873">
        <v>0</v>
      </c>
      <c r="DN69" s="873">
        <v>0</v>
      </c>
      <c r="DO69" s="873">
        <v>45</v>
      </c>
      <c r="DP69" s="873">
        <v>0</v>
      </c>
      <c r="DQ69" s="873">
        <v>16</v>
      </c>
      <c r="DR69" s="873">
        <v>71138</v>
      </c>
      <c r="DS69" s="873">
        <v>0</v>
      </c>
      <c r="DT69" s="873">
        <v>719</v>
      </c>
      <c r="DU69" s="873">
        <v>69387</v>
      </c>
      <c r="DV69" s="873">
        <v>0</v>
      </c>
      <c r="DW69" s="873">
        <v>701</v>
      </c>
      <c r="DX69" s="873">
        <v>1751</v>
      </c>
      <c r="DY69" s="873">
        <v>0</v>
      </c>
      <c r="DZ69" s="873">
        <v>18</v>
      </c>
      <c r="EA69" s="873">
        <v>4841</v>
      </c>
      <c r="EB69" s="873">
        <v>0</v>
      </c>
      <c r="EC69" s="873">
        <v>49</v>
      </c>
      <c r="ED69" s="873">
        <v>-2836</v>
      </c>
      <c r="EE69" s="873">
        <v>0</v>
      </c>
      <c r="EF69" s="873">
        <v>-29</v>
      </c>
      <c r="EG69" s="873">
        <v>12356</v>
      </c>
      <c r="EH69" s="873">
        <v>0</v>
      </c>
      <c r="EI69" s="873">
        <v>125</v>
      </c>
      <c r="EJ69" s="873">
        <v>-10351</v>
      </c>
      <c r="EK69" s="873">
        <v>0</v>
      </c>
      <c r="EL69" s="873">
        <v>-105</v>
      </c>
      <c r="EM69" s="873">
        <v>0</v>
      </c>
      <c r="EN69" s="873">
        <v>0</v>
      </c>
      <c r="EO69" s="873">
        <v>0</v>
      </c>
      <c r="EP69" s="873">
        <v>0</v>
      </c>
      <c r="EQ69" s="873">
        <v>0</v>
      </c>
      <c r="ER69" s="873">
        <v>0</v>
      </c>
      <c r="ES69" s="873">
        <v>0</v>
      </c>
      <c r="ET69" s="873">
        <v>0</v>
      </c>
      <c r="EU69" s="873">
        <v>0</v>
      </c>
      <c r="EV69" s="873">
        <v>0</v>
      </c>
      <c r="EW69" s="873">
        <v>0</v>
      </c>
      <c r="EX69" s="873">
        <v>0</v>
      </c>
      <c r="EY69" s="873">
        <v>52309265</v>
      </c>
      <c r="EZ69" s="873">
        <v>0</v>
      </c>
      <c r="FA69" s="873">
        <v>528376</v>
      </c>
      <c r="FB69" s="873">
        <v>2718280</v>
      </c>
      <c r="FC69" s="873">
        <v>0</v>
      </c>
      <c r="FD69" s="873">
        <v>27457</v>
      </c>
      <c r="FE69" s="873">
        <v>48498309</v>
      </c>
      <c r="FF69" s="873">
        <v>0</v>
      </c>
      <c r="FG69" s="873">
        <v>0</v>
      </c>
      <c r="FH69" s="873">
        <v>1092677</v>
      </c>
      <c r="FI69" s="873">
        <v>0</v>
      </c>
      <c r="FJ69" s="873">
        <v>500919</v>
      </c>
      <c r="FK69" s="873">
        <v>519996</v>
      </c>
      <c r="FL69" s="873">
        <v>0</v>
      </c>
      <c r="FM69" s="873">
        <v>5252</v>
      </c>
      <c r="FN69" s="873">
        <v>494818</v>
      </c>
      <c r="FO69" s="873">
        <v>0</v>
      </c>
      <c r="FP69" s="873">
        <v>0</v>
      </c>
      <c r="FQ69" s="873">
        <v>25179</v>
      </c>
      <c r="FR69" s="873">
        <v>0</v>
      </c>
      <c r="FS69" s="873">
        <v>5252</v>
      </c>
      <c r="FT69" s="873">
        <v>2833658</v>
      </c>
      <c r="FU69" s="873">
        <v>0</v>
      </c>
      <c r="FV69" s="873">
        <v>28623</v>
      </c>
      <c r="FW69" s="873">
        <v>4686279</v>
      </c>
      <c r="FX69" s="873">
        <v>0</v>
      </c>
      <c r="FY69" s="873">
        <v>47336</v>
      </c>
      <c r="FZ69" s="873">
        <v>-1852621</v>
      </c>
      <c r="GA69" s="873">
        <v>0</v>
      </c>
      <c r="GB69" s="873">
        <v>-18713</v>
      </c>
      <c r="GC69" s="873">
        <v>0</v>
      </c>
      <c r="GD69" s="873">
        <v>0</v>
      </c>
      <c r="GE69" s="873">
        <v>0</v>
      </c>
      <c r="GF69" s="873">
        <v>0</v>
      </c>
      <c r="GG69" s="873">
        <v>0</v>
      </c>
      <c r="GH69" s="873">
        <v>0</v>
      </c>
      <c r="GI69" s="873">
        <v>0</v>
      </c>
      <c r="GJ69" s="873">
        <v>0</v>
      </c>
      <c r="GK69" s="873">
        <v>0</v>
      </c>
      <c r="GL69" s="873">
        <v>63220345</v>
      </c>
      <c r="GM69" s="873">
        <v>0</v>
      </c>
      <c r="GN69" s="873">
        <v>638588</v>
      </c>
      <c r="GO69" s="873">
        <v>-479880</v>
      </c>
      <c r="GP69" s="873">
        <v>0</v>
      </c>
      <c r="GQ69" s="873">
        <v>490047</v>
      </c>
      <c r="GR69" s="873" t="s">
        <v>690</v>
      </c>
      <c r="GS69" s="873" t="s">
        <v>689</v>
      </c>
      <c r="GT69" s="873" t="s">
        <v>1909</v>
      </c>
      <c r="GU69" s="873" t="s">
        <v>2737</v>
      </c>
      <c r="GV69" s="873" t="s">
        <v>2806</v>
      </c>
    </row>
    <row r="70" spans="1:204" x14ac:dyDescent="0.2">
      <c r="A70" s="873" t="s">
        <v>3069</v>
      </c>
      <c r="B70" s="873" t="s">
        <v>201</v>
      </c>
      <c r="C70" s="873" t="s">
        <v>200</v>
      </c>
      <c r="D70" s="873">
        <v>115954</v>
      </c>
      <c r="E70" s="873">
        <v>0</v>
      </c>
      <c r="F70" s="873">
        <v>115954</v>
      </c>
      <c r="G70" s="873">
        <v>184967</v>
      </c>
      <c r="H70" s="873">
        <v>0</v>
      </c>
      <c r="I70" s="873">
        <v>184967</v>
      </c>
      <c r="J70" s="873">
        <v>-69013</v>
      </c>
      <c r="K70" s="873">
        <v>0</v>
      </c>
      <c r="L70" s="873">
        <v>-69013</v>
      </c>
      <c r="M70" s="898">
        <v>0.5</v>
      </c>
      <c r="N70" s="898">
        <v>0.4</v>
      </c>
      <c r="O70" s="898">
        <v>0.09</v>
      </c>
      <c r="P70" s="898">
        <v>0.01</v>
      </c>
      <c r="Q70" s="873">
        <v>117848</v>
      </c>
      <c r="R70" s="873">
        <v>117848</v>
      </c>
      <c r="S70" s="873">
        <v>0</v>
      </c>
      <c r="T70" s="873">
        <v>0</v>
      </c>
      <c r="U70" s="873">
        <v>0</v>
      </c>
      <c r="V70" s="873">
        <v>0</v>
      </c>
      <c r="W70" s="873">
        <v>0</v>
      </c>
      <c r="X70" s="873">
        <v>0</v>
      </c>
      <c r="Y70" s="873">
        <v>0</v>
      </c>
      <c r="Z70" s="873">
        <v>0</v>
      </c>
      <c r="AA70" s="873">
        <v>0</v>
      </c>
      <c r="AB70" s="873">
        <v>0</v>
      </c>
      <c r="AC70" s="873">
        <v>0</v>
      </c>
      <c r="AD70" s="873">
        <v>0</v>
      </c>
      <c r="AE70" s="873">
        <v>0</v>
      </c>
      <c r="AF70" s="873">
        <v>0</v>
      </c>
      <c r="AG70" s="873">
        <v>0</v>
      </c>
      <c r="AH70" s="873">
        <v>0</v>
      </c>
      <c r="AI70" s="873">
        <v>0</v>
      </c>
      <c r="AJ70" s="873">
        <v>0</v>
      </c>
      <c r="AK70" s="873">
        <v>0</v>
      </c>
      <c r="AL70" s="873">
        <v>0</v>
      </c>
      <c r="AM70" s="873">
        <v>0</v>
      </c>
      <c r="AN70" s="873">
        <v>0</v>
      </c>
      <c r="AO70" s="873">
        <v>0</v>
      </c>
      <c r="AP70" s="873">
        <v>0</v>
      </c>
      <c r="AQ70" s="873">
        <v>0</v>
      </c>
      <c r="AR70" s="873">
        <v>0</v>
      </c>
      <c r="AS70" s="873">
        <v>0</v>
      </c>
      <c r="AT70" s="873">
        <v>0</v>
      </c>
      <c r="AU70" s="873">
        <v>0</v>
      </c>
      <c r="AV70" s="873">
        <v>0</v>
      </c>
      <c r="AW70" s="873">
        <v>0</v>
      </c>
      <c r="AX70" s="873">
        <v>0</v>
      </c>
      <c r="AY70" s="873">
        <v>0</v>
      </c>
      <c r="AZ70" s="873">
        <v>0</v>
      </c>
      <c r="BA70" s="873">
        <v>0</v>
      </c>
      <c r="BB70" s="873">
        <v>0</v>
      </c>
      <c r="BC70" s="873">
        <v>0</v>
      </c>
      <c r="BD70" s="873">
        <v>0</v>
      </c>
      <c r="BE70" s="873">
        <v>0</v>
      </c>
      <c r="BF70" s="873">
        <v>0</v>
      </c>
      <c r="BG70" s="873">
        <v>0</v>
      </c>
      <c r="BH70" s="873">
        <v>0</v>
      </c>
      <c r="BI70" s="873">
        <v>0</v>
      </c>
      <c r="BJ70" s="873">
        <v>1198297</v>
      </c>
      <c r="BK70" s="873">
        <v>269617</v>
      </c>
      <c r="BL70" s="873">
        <v>29957</v>
      </c>
      <c r="BM70" s="873">
        <v>58828</v>
      </c>
      <c r="BN70" s="873">
        <v>13236</v>
      </c>
      <c r="BO70" s="873">
        <v>1471</v>
      </c>
      <c r="BP70" s="873">
        <v>1125124</v>
      </c>
      <c r="BQ70" s="873">
        <v>253153</v>
      </c>
      <c r="BR70" s="873">
        <v>28128</v>
      </c>
      <c r="BS70" s="873">
        <v>132001</v>
      </c>
      <c r="BT70" s="873">
        <v>29700</v>
      </c>
      <c r="BU70" s="873">
        <v>3300</v>
      </c>
      <c r="BV70" s="873">
        <v>5299</v>
      </c>
      <c r="BW70" s="873">
        <v>1192</v>
      </c>
      <c r="BX70" s="873">
        <v>132</v>
      </c>
      <c r="BY70" s="873">
        <v>8318</v>
      </c>
      <c r="BZ70" s="873">
        <v>1871</v>
      </c>
      <c r="CA70" s="873">
        <v>208</v>
      </c>
      <c r="CB70" s="873">
        <v>-3019</v>
      </c>
      <c r="CC70" s="873">
        <v>-679</v>
      </c>
      <c r="CD70" s="873">
        <v>-76</v>
      </c>
      <c r="CE70" s="873">
        <v>0</v>
      </c>
      <c r="CF70" s="873">
        <v>0</v>
      </c>
      <c r="CG70" s="873">
        <v>0</v>
      </c>
      <c r="CH70" s="873">
        <v>0</v>
      </c>
      <c r="CI70" s="873">
        <v>0</v>
      </c>
      <c r="CJ70" s="873">
        <v>0</v>
      </c>
      <c r="CK70" s="873">
        <v>4227.7178359999998</v>
      </c>
      <c r="CL70" s="873">
        <v>951.23651299999995</v>
      </c>
      <c r="CM70" s="873">
        <v>105.6929459</v>
      </c>
      <c r="CN70" s="873">
        <v>62863.692990000003</v>
      </c>
      <c r="CO70" s="873">
        <v>14144.33092</v>
      </c>
      <c r="CP70" s="873">
        <v>1571.5923250000001</v>
      </c>
      <c r="CQ70" s="873">
        <v>0</v>
      </c>
      <c r="CR70" s="873">
        <v>0</v>
      </c>
      <c r="CS70" s="873">
        <v>0</v>
      </c>
      <c r="CT70" s="873">
        <v>62864</v>
      </c>
      <c r="CU70" s="873">
        <v>14144</v>
      </c>
      <c r="CV70" s="873">
        <v>1571.5923250000001</v>
      </c>
      <c r="CW70" s="873">
        <v>0</v>
      </c>
      <c r="CX70" s="873">
        <v>0</v>
      </c>
      <c r="CY70" s="873">
        <v>0</v>
      </c>
      <c r="CZ70" s="873">
        <v>2508</v>
      </c>
      <c r="DA70" s="873">
        <v>564</v>
      </c>
      <c r="DB70" s="873">
        <v>63</v>
      </c>
      <c r="DC70" s="873">
        <v>4363</v>
      </c>
      <c r="DD70" s="873">
        <v>982</v>
      </c>
      <c r="DE70" s="873">
        <v>109</v>
      </c>
      <c r="DF70" s="873">
        <v>-1855</v>
      </c>
      <c r="DG70" s="873">
        <v>-418</v>
      </c>
      <c r="DH70" s="873">
        <v>-46</v>
      </c>
      <c r="DI70" s="873">
        <v>0</v>
      </c>
      <c r="DJ70" s="873">
        <v>0</v>
      </c>
      <c r="DK70" s="873">
        <v>0</v>
      </c>
      <c r="DL70" s="873">
        <v>0</v>
      </c>
      <c r="DM70" s="873">
        <v>0</v>
      </c>
      <c r="DN70" s="873">
        <v>0</v>
      </c>
      <c r="DO70" s="873">
        <v>0</v>
      </c>
      <c r="DP70" s="873">
        <v>0</v>
      </c>
      <c r="DQ70" s="873">
        <v>0</v>
      </c>
      <c r="DR70" s="873">
        <v>2384</v>
      </c>
      <c r="DS70" s="873">
        <v>536</v>
      </c>
      <c r="DT70" s="873">
        <v>60</v>
      </c>
      <c r="DU70" s="873">
        <v>0</v>
      </c>
      <c r="DV70" s="873">
        <v>0</v>
      </c>
      <c r="DW70" s="873">
        <v>0</v>
      </c>
      <c r="DX70" s="873">
        <v>2384</v>
      </c>
      <c r="DY70" s="873">
        <v>536</v>
      </c>
      <c r="DZ70" s="873">
        <v>60</v>
      </c>
      <c r="EA70" s="873">
        <v>0</v>
      </c>
      <c r="EB70" s="873">
        <v>0</v>
      </c>
      <c r="EC70" s="873">
        <v>0</v>
      </c>
      <c r="ED70" s="873">
        <v>0</v>
      </c>
      <c r="EE70" s="873">
        <v>0</v>
      </c>
      <c r="EF70" s="873">
        <v>0</v>
      </c>
      <c r="EG70" s="873">
        <v>1664</v>
      </c>
      <c r="EH70" s="873">
        <v>374</v>
      </c>
      <c r="EI70" s="873">
        <v>42</v>
      </c>
      <c r="EJ70" s="873">
        <v>-1664</v>
      </c>
      <c r="EK70" s="873">
        <v>-374</v>
      </c>
      <c r="EL70" s="873">
        <v>-42</v>
      </c>
      <c r="EM70" s="873">
        <v>0</v>
      </c>
      <c r="EN70" s="873">
        <v>0</v>
      </c>
      <c r="EO70" s="873">
        <v>0</v>
      </c>
      <c r="EP70" s="873">
        <v>0</v>
      </c>
      <c r="EQ70" s="873">
        <v>0</v>
      </c>
      <c r="ER70" s="873">
        <v>0</v>
      </c>
      <c r="ES70" s="873">
        <v>0</v>
      </c>
      <c r="ET70" s="873">
        <v>0</v>
      </c>
      <c r="EU70" s="873">
        <v>0</v>
      </c>
      <c r="EV70" s="873">
        <v>0</v>
      </c>
      <c r="EW70" s="873">
        <v>0</v>
      </c>
      <c r="EX70" s="873">
        <v>0</v>
      </c>
      <c r="EY70" s="873">
        <v>4084170</v>
      </c>
      <c r="EZ70" s="873">
        <v>918938</v>
      </c>
      <c r="FA70" s="873">
        <v>102104</v>
      </c>
      <c r="FB70" s="873">
        <v>312024</v>
      </c>
      <c r="FC70" s="873">
        <v>70205</v>
      </c>
      <c r="FD70" s="873">
        <v>7801</v>
      </c>
      <c r="FE70" s="873">
        <v>9022941</v>
      </c>
      <c r="FF70" s="873">
        <v>0</v>
      </c>
      <c r="FG70" s="873">
        <v>0</v>
      </c>
      <c r="FH70" s="873">
        <v>-5250795</v>
      </c>
      <c r="FI70" s="873">
        <v>848733</v>
      </c>
      <c r="FJ70" s="873">
        <v>94303</v>
      </c>
      <c r="FK70" s="873">
        <v>19223</v>
      </c>
      <c r="FL70" s="873">
        <v>4325</v>
      </c>
      <c r="FM70" s="873">
        <v>481</v>
      </c>
      <c r="FN70" s="873">
        <v>46205</v>
      </c>
      <c r="FO70" s="873">
        <v>0</v>
      </c>
      <c r="FP70" s="873">
        <v>0</v>
      </c>
      <c r="FQ70" s="873">
        <v>-26982</v>
      </c>
      <c r="FR70" s="873">
        <v>4325</v>
      </c>
      <c r="FS70" s="873">
        <v>481</v>
      </c>
      <c r="FT70" s="873">
        <v>139217</v>
      </c>
      <c r="FU70" s="873">
        <v>31324</v>
      </c>
      <c r="FV70" s="873">
        <v>3480</v>
      </c>
      <c r="FW70" s="873">
        <v>296668</v>
      </c>
      <c r="FX70" s="873">
        <v>66750</v>
      </c>
      <c r="FY70" s="873">
        <v>7417</v>
      </c>
      <c r="FZ70" s="873">
        <v>-157451</v>
      </c>
      <c r="GA70" s="873">
        <v>-35426</v>
      </c>
      <c r="GB70" s="873">
        <v>-3937</v>
      </c>
      <c r="GC70" s="873">
        <v>0</v>
      </c>
      <c r="GD70" s="873">
        <v>0</v>
      </c>
      <c r="GE70" s="873">
        <v>0</v>
      </c>
      <c r="GF70" s="873">
        <v>0</v>
      </c>
      <c r="GG70" s="873">
        <v>0</v>
      </c>
      <c r="GH70" s="873">
        <v>0</v>
      </c>
      <c r="GI70" s="873">
        <v>0</v>
      </c>
      <c r="GJ70" s="873">
        <v>0</v>
      </c>
      <c r="GK70" s="873">
        <v>0</v>
      </c>
      <c r="GL70" s="873">
        <v>5577018</v>
      </c>
      <c r="GM70" s="873">
        <v>1254827</v>
      </c>
      <c r="GN70" s="873">
        <v>139426</v>
      </c>
      <c r="GO70" s="873">
        <v>-5240289</v>
      </c>
      <c r="GP70" s="873">
        <v>861492</v>
      </c>
      <c r="GQ70" s="873">
        <v>95721</v>
      </c>
      <c r="GR70" s="873" t="s">
        <v>733</v>
      </c>
      <c r="GS70" s="873" t="s">
        <v>678</v>
      </c>
      <c r="GT70" s="873" t="s">
        <v>1907</v>
      </c>
      <c r="GU70" s="873" t="s">
        <v>2739</v>
      </c>
      <c r="GV70" s="873" t="s">
        <v>2807</v>
      </c>
    </row>
    <row r="71" spans="1:204" x14ac:dyDescent="0.2">
      <c r="A71" s="873" t="s">
        <v>3069</v>
      </c>
      <c r="B71" s="873" t="s">
        <v>203</v>
      </c>
      <c r="C71" s="873" t="s">
        <v>202</v>
      </c>
      <c r="D71" s="873">
        <v>-1868356</v>
      </c>
      <c r="E71" s="873">
        <v>0</v>
      </c>
      <c r="F71" s="873">
        <v>-1868356</v>
      </c>
      <c r="G71" s="873">
        <v>-771179</v>
      </c>
      <c r="H71" s="873">
        <v>0</v>
      </c>
      <c r="I71" s="873">
        <v>-771179</v>
      </c>
      <c r="J71" s="873">
        <v>-1097177</v>
      </c>
      <c r="K71" s="873">
        <v>0</v>
      </c>
      <c r="L71" s="873">
        <v>-1097177</v>
      </c>
      <c r="M71" s="898">
        <v>0.5</v>
      </c>
      <c r="N71" s="898">
        <v>0.4</v>
      </c>
      <c r="O71" s="898">
        <v>0.1</v>
      </c>
      <c r="P71" s="898">
        <v>0</v>
      </c>
      <c r="Q71" s="873">
        <v>212640</v>
      </c>
      <c r="R71" s="873">
        <v>212640</v>
      </c>
      <c r="S71" s="873">
        <v>0</v>
      </c>
      <c r="T71" s="873">
        <v>0</v>
      </c>
      <c r="U71" s="873">
        <v>0</v>
      </c>
      <c r="V71" s="873">
        <v>0</v>
      </c>
      <c r="W71" s="873">
        <v>5120</v>
      </c>
      <c r="X71" s="873">
        <v>0</v>
      </c>
      <c r="Y71" s="873">
        <v>5120</v>
      </c>
      <c r="Z71" s="873">
        <v>0</v>
      </c>
      <c r="AA71" s="873">
        <v>0</v>
      </c>
      <c r="AB71" s="873">
        <v>0</v>
      </c>
      <c r="AC71" s="873">
        <v>0</v>
      </c>
      <c r="AD71" s="873">
        <v>0</v>
      </c>
      <c r="AE71" s="873">
        <v>0</v>
      </c>
      <c r="AF71" s="873">
        <v>0</v>
      </c>
      <c r="AG71" s="873">
        <v>0</v>
      </c>
      <c r="AH71" s="873">
        <v>0</v>
      </c>
      <c r="AI71" s="873">
        <v>0</v>
      </c>
      <c r="AJ71" s="873">
        <v>0</v>
      </c>
      <c r="AK71" s="873">
        <v>0</v>
      </c>
      <c r="AL71" s="873">
        <v>0</v>
      </c>
      <c r="AM71" s="873">
        <v>0</v>
      </c>
      <c r="AN71" s="873">
        <v>0</v>
      </c>
      <c r="AO71" s="873">
        <v>0</v>
      </c>
      <c r="AP71" s="873">
        <v>0</v>
      </c>
      <c r="AQ71" s="873">
        <v>0</v>
      </c>
      <c r="AR71" s="873">
        <v>0</v>
      </c>
      <c r="AS71" s="873">
        <v>0</v>
      </c>
      <c r="AT71" s="873">
        <v>0</v>
      </c>
      <c r="AU71" s="873">
        <v>0</v>
      </c>
      <c r="AV71" s="873">
        <v>0</v>
      </c>
      <c r="AW71" s="873">
        <v>0</v>
      </c>
      <c r="AX71" s="873">
        <v>0</v>
      </c>
      <c r="AY71" s="873">
        <v>0</v>
      </c>
      <c r="AZ71" s="873">
        <v>0</v>
      </c>
      <c r="BA71" s="873">
        <v>0</v>
      </c>
      <c r="BB71" s="873">
        <v>0</v>
      </c>
      <c r="BC71" s="873">
        <v>0</v>
      </c>
      <c r="BD71" s="873">
        <v>0</v>
      </c>
      <c r="BE71" s="873">
        <v>0</v>
      </c>
      <c r="BF71" s="873">
        <v>0</v>
      </c>
      <c r="BG71" s="873">
        <v>0</v>
      </c>
      <c r="BH71" s="873">
        <v>0</v>
      </c>
      <c r="BI71" s="873">
        <v>0</v>
      </c>
      <c r="BJ71" s="873">
        <v>659976</v>
      </c>
      <c r="BK71" s="873">
        <v>164994</v>
      </c>
      <c r="BL71" s="873">
        <v>0</v>
      </c>
      <c r="BM71" s="873">
        <v>93991</v>
      </c>
      <c r="BN71" s="873">
        <v>23498</v>
      </c>
      <c r="BO71" s="873">
        <v>0</v>
      </c>
      <c r="BP71" s="873">
        <v>643295</v>
      </c>
      <c r="BQ71" s="873">
        <v>160824</v>
      </c>
      <c r="BR71" s="873">
        <v>0</v>
      </c>
      <c r="BS71" s="873">
        <v>110672</v>
      </c>
      <c r="BT71" s="873">
        <v>27668</v>
      </c>
      <c r="BU71" s="873">
        <v>0</v>
      </c>
      <c r="BV71" s="873">
        <v>10093</v>
      </c>
      <c r="BW71" s="873">
        <v>2523</v>
      </c>
      <c r="BX71" s="873">
        <v>0</v>
      </c>
      <c r="BY71" s="873">
        <v>10193</v>
      </c>
      <c r="BZ71" s="873">
        <v>2548</v>
      </c>
      <c r="CA71" s="873">
        <v>0</v>
      </c>
      <c r="CB71" s="873">
        <v>-100</v>
      </c>
      <c r="CC71" s="873">
        <v>-25</v>
      </c>
      <c r="CD71" s="873">
        <v>0</v>
      </c>
      <c r="CE71" s="873">
        <v>0</v>
      </c>
      <c r="CF71" s="873">
        <v>0</v>
      </c>
      <c r="CG71" s="873">
        <v>0</v>
      </c>
      <c r="CH71" s="873">
        <v>0</v>
      </c>
      <c r="CI71" s="873">
        <v>0</v>
      </c>
      <c r="CJ71" s="873">
        <v>0</v>
      </c>
      <c r="CK71" s="873">
        <v>0</v>
      </c>
      <c r="CL71" s="873">
        <v>0</v>
      </c>
      <c r="CM71" s="873">
        <v>0</v>
      </c>
      <c r="CN71" s="873">
        <v>0</v>
      </c>
      <c r="CO71" s="873">
        <v>0</v>
      </c>
      <c r="CP71" s="873">
        <v>0</v>
      </c>
      <c r="CQ71" s="873">
        <v>0</v>
      </c>
      <c r="CR71" s="873">
        <v>0</v>
      </c>
      <c r="CS71" s="873">
        <v>0</v>
      </c>
      <c r="CT71" s="873">
        <v>0</v>
      </c>
      <c r="CU71" s="873">
        <v>0</v>
      </c>
      <c r="CV71" s="873">
        <v>0</v>
      </c>
      <c r="CW71" s="873">
        <v>0</v>
      </c>
      <c r="CX71" s="873">
        <v>0</v>
      </c>
      <c r="CY71" s="873">
        <v>0</v>
      </c>
      <c r="CZ71" s="873">
        <v>0</v>
      </c>
      <c r="DA71" s="873">
        <v>0</v>
      </c>
      <c r="DB71" s="873">
        <v>0</v>
      </c>
      <c r="DC71" s="873">
        <v>0</v>
      </c>
      <c r="DD71" s="873">
        <v>0</v>
      </c>
      <c r="DE71" s="873">
        <v>0</v>
      </c>
      <c r="DF71" s="873">
        <v>0</v>
      </c>
      <c r="DG71" s="873">
        <v>0</v>
      </c>
      <c r="DH71" s="873">
        <v>0</v>
      </c>
      <c r="DI71" s="873">
        <v>0</v>
      </c>
      <c r="DJ71" s="873">
        <v>0</v>
      </c>
      <c r="DK71" s="873">
        <v>0</v>
      </c>
      <c r="DL71" s="873">
        <v>0</v>
      </c>
      <c r="DM71" s="873">
        <v>0</v>
      </c>
      <c r="DN71" s="873">
        <v>0</v>
      </c>
      <c r="DO71" s="873">
        <v>0</v>
      </c>
      <c r="DP71" s="873">
        <v>0</v>
      </c>
      <c r="DQ71" s="873">
        <v>0</v>
      </c>
      <c r="DR71" s="873">
        <v>8029</v>
      </c>
      <c r="DS71" s="873">
        <v>2007</v>
      </c>
      <c r="DT71" s="873">
        <v>0</v>
      </c>
      <c r="DU71" s="873">
        <v>8554</v>
      </c>
      <c r="DV71" s="873">
        <v>2138</v>
      </c>
      <c r="DW71" s="873">
        <v>0</v>
      </c>
      <c r="DX71" s="873">
        <v>-525</v>
      </c>
      <c r="DY71" s="873">
        <v>-131</v>
      </c>
      <c r="DZ71" s="873">
        <v>0</v>
      </c>
      <c r="EA71" s="873">
        <v>716</v>
      </c>
      <c r="EB71" s="873">
        <v>179</v>
      </c>
      <c r="EC71" s="873">
        <v>0</v>
      </c>
      <c r="ED71" s="873">
        <v>-2151</v>
      </c>
      <c r="EE71" s="873">
        <v>-538</v>
      </c>
      <c r="EF71" s="873">
        <v>0</v>
      </c>
      <c r="EG71" s="873">
        <v>1805</v>
      </c>
      <c r="EH71" s="873">
        <v>451</v>
      </c>
      <c r="EI71" s="873">
        <v>0</v>
      </c>
      <c r="EJ71" s="873">
        <v>-3239</v>
      </c>
      <c r="EK71" s="873">
        <v>-810</v>
      </c>
      <c r="EL71" s="873">
        <v>0</v>
      </c>
      <c r="EM71" s="873">
        <v>0</v>
      </c>
      <c r="EN71" s="873">
        <v>0</v>
      </c>
      <c r="EO71" s="873">
        <v>0</v>
      </c>
      <c r="EP71" s="873">
        <v>0</v>
      </c>
      <c r="EQ71" s="873">
        <v>0</v>
      </c>
      <c r="ER71" s="873">
        <v>0</v>
      </c>
      <c r="ES71" s="873">
        <v>0</v>
      </c>
      <c r="ET71" s="873">
        <v>0</v>
      </c>
      <c r="EU71" s="873">
        <v>0</v>
      </c>
      <c r="EV71" s="873">
        <v>0</v>
      </c>
      <c r="EW71" s="873">
        <v>0</v>
      </c>
      <c r="EX71" s="873">
        <v>0</v>
      </c>
      <c r="EY71" s="873">
        <v>15132760</v>
      </c>
      <c r="EZ71" s="873">
        <v>3783190</v>
      </c>
      <c r="FA71" s="873">
        <v>0</v>
      </c>
      <c r="FB71" s="873">
        <v>311891</v>
      </c>
      <c r="FC71" s="873">
        <v>77973</v>
      </c>
      <c r="FD71" s="873">
        <v>0</v>
      </c>
      <c r="FE71" s="873">
        <v>35867914</v>
      </c>
      <c r="FF71" s="873">
        <v>0</v>
      </c>
      <c r="FG71" s="873">
        <v>0</v>
      </c>
      <c r="FH71" s="873">
        <v>-21047045</v>
      </c>
      <c r="FI71" s="873">
        <v>3705217</v>
      </c>
      <c r="FJ71" s="873">
        <v>0</v>
      </c>
      <c r="FK71" s="873">
        <v>151312</v>
      </c>
      <c r="FL71" s="873">
        <v>37828</v>
      </c>
      <c r="FM71" s="873">
        <v>0</v>
      </c>
      <c r="FN71" s="873">
        <v>370352</v>
      </c>
      <c r="FO71" s="873">
        <v>0</v>
      </c>
      <c r="FP71" s="873">
        <v>0</v>
      </c>
      <c r="FQ71" s="873">
        <v>-219040</v>
      </c>
      <c r="FR71" s="873">
        <v>37828</v>
      </c>
      <c r="FS71" s="873">
        <v>0</v>
      </c>
      <c r="FT71" s="873">
        <v>1292883</v>
      </c>
      <c r="FU71" s="873">
        <v>323169</v>
      </c>
      <c r="FV71" s="873">
        <v>0</v>
      </c>
      <c r="FW71" s="873">
        <v>1993788</v>
      </c>
      <c r="FX71" s="873">
        <v>498396</v>
      </c>
      <c r="FY71" s="873">
        <v>0</v>
      </c>
      <c r="FZ71" s="873">
        <v>-700905</v>
      </c>
      <c r="GA71" s="873">
        <v>-175227</v>
      </c>
      <c r="GB71" s="873">
        <v>0</v>
      </c>
      <c r="GC71" s="873">
        <v>0</v>
      </c>
      <c r="GD71" s="873">
        <v>0</v>
      </c>
      <c r="GE71" s="873">
        <v>0</v>
      </c>
      <c r="GF71" s="873">
        <v>0</v>
      </c>
      <c r="GG71" s="873">
        <v>0</v>
      </c>
      <c r="GH71" s="873">
        <v>0</v>
      </c>
      <c r="GI71" s="873">
        <v>0</v>
      </c>
      <c r="GJ71" s="873">
        <v>0</v>
      </c>
      <c r="GK71" s="873">
        <v>0</v>
      </c>
      <c r="GL71" s="873">
        <v>17347609</v>
      </c>
      <c r="GM71" s="873">
        <v>4336850</v>
      </c>
      <c r="GN71" s="873">
        <v>0</v>
      </c>
      <c r="GO71" s="873">
        <v>-21860182</v>
      </c>
      <c r="GP71" s="873">
        <v>3594520</v>
      </c>
      <c r="GQ71" s="873">
        <v>0</v>
      </c>
      <c r="GR71" s="873" t="s">
        <v>688</v>
      </c>
      <c r="GS71" s="873" t="s">
        <v>687</v>
      </c>
      <c r="GT71" s="873" t="s">
        <v>1907</v>
      </c>
      <c r="GU71" s="873" t="s">
        <v>2735</v>
      </c>
      <c r="GV71" s="873" t="s">
        <v>2808</v>
      </c>
    </row>
    <row r="72" spans="1:204" x14ac:dyDescent="0.2">
      <c r="A72" s="873" t="s">
        <v>3070</v>
      </c>
      <c r="B72" s="873" t="s">
        <v>205</v>
      </c>
      <c r="C72" s="873" t="s">
        <v>204</v>
      </c>
      <c r="D72" s="873">
        <v>659679</v>
      </c>
      <c r="E72" s="873">
        <v>-600785</v>
      </c>
      <c r="F72" s="873">
        <v>58894</v>
      </c>
      <c r="G72" s="873">
        <v>974809</v>
      </c>
      <c r="H72" s="873">
        <v>-154713</v>
      </c>
      <c r="I72" s="873">
        <v>820096</v>
      </c>
      <c r="J72" s="873">
        <v>-315130</v>
      </c>
      <c r="K72" s="873">
        <v>-446072</v>
      </c>
      <c r="L72" s="873">
        <v>-761202</v>
      </c>
      <c r="M72" s="898">
        <v>0.33</v>
      </c>
      <c r="N72" s="898">
        <v>0.3</v>
      </c>
      <c r="O72" s="898">
        <v>0.37</v>
      </c>
      <c r="P72" s="898">
        <v>0</v>
      </c>
      <c r="Q72" s="873">
        <v>404295</v>
      </c>
      <c r="R72" s="873">
        <v>404295</v>
      </c>
      <c r="S72" s="873">
        <v>0</v>
      </c>
      <c r="T72" s="873">
        <v>0</v>
      </c>
      <c r="U72" s="873">
        <v>1337505</v>
      </c>
      <c r="V72" s="873">
        <v>-1337505</v>
      </c>
      <c r="W72" s="873">
        <v>0</v>
      </c>
      <c r="X72" s="873">
        <v>0</v>
      </c>
      <c r="Y72" s="873">
        <v>0</v>
      </c>
      <c r="Z72" s="873">
        <v>0</v>
      </c>
      <c r="AA72" s="873">
        <v>0</v>
      </c>
      <c r="AB72" s="873">
        <v>0</v>
      </c>
      <c r="AC72" s="873">
        <v>0</v>
      </c>
      <c r="AD72" s="873">
        <v>0</v>
      </c>
      <c r="AE72" s="873">
        <v>0</v>
      </c>
      <c r="AF72" s="873">
        <v>0</v>
      </c>
      <c r="AG72" s="873">
        <v>0</v>
      </c>
      <c r="AH72" s="873">
        <v>0</v>
      </c>
      <c r="AI72" s="873">
        <v>0</v>
      </c>
      <c r="AJ72" s="873">
        <v>0</v>
      </c>
      <c r="AK72" s="873">
        <v>0</v>
      </c>
      <c r="AL72" s="873">
        <v>0</v>
      </c>
      <c r="AM72" s="873">
        <v>0</v>
      </c>
      <c r="AN72" s="873">
        <v>0</v>
      </c>
      <c r="AO72" s="873">
        <v>0</v>
      </c>
      <c r="AP72" s="873">
        <v>0</v>
      </c>
      <c r="AQ72" s="873">
        <v>0</v>
      </c>
      <c r="AR72" s="873">
        <v>0</v>
      </c>
      <c r="AS72" s="873">
        <v>0</v>
      </c>
      <c r="AT72" s="873">
        <v>0</v>
      </c>
      <c r="AU72" s="873">
        <v>0</v>
      </c>
      <c r="AV72" s="873">
        <v>0</v>
      </c>
      <c r="AW72" s="873">
        <v>0</v>
      </c>
      <c r="AX72" s="873">
        <v>0</v>
      </c>
      <c r="AY72" s="873">
        <v>0</v>
      </c>
      <c r="AZ72" s="873">
        <v>0</v>
      </c>
      <c r="BA72" s="873">
        <v>0</v>
      </c>
      <c r="BB72" s="873">
        <v>0</v>
      </c>
      <c r="BC72" s="873">
        <v>0</v>
      </c>
      <c r="BD72" s="873">
        <v>0</v>
      </c>
      <c r="BE72" s="873">
        <v>0</v>
      </c>
      <c r="BF72" s="873">
        <v>0</v>
      </c>
      <c r="BG72" s="873">
        <v>0</v>
      </c>
      <c r="BH72" s="873">
        <v>0</v>
      </c>
      <c r="BI72" s="873">
        <v>0</v>
      </c>
      <c r="BJ72" s="873">
        <v>2492466</v>
      </c>
      <c r="BK72" s="873">
        <v>2757675</v>
      </c>
      <c r="BL72" s="873">
        <v>0</v>
      </c>
      <c r="BM72" s="873">
        <v>129062</v>
      </c>
      <c r="BN72" s="873">
        <v>116449</v>
      </c>
      <c r="BO72" s="873">
        <v>0</v>
      </c>
      <c r="BP72" s="873">
        <v>2621150</v>
      </c>
      <c r="BQ72" s="873">
        <v>2870965</v>
      </c>
      <c r="BR72" s="873">
        <v>0</v>
      </c>
      <c r="BS72" s="873">
        <v>378</v>
      </c>
      <c r="BT72" s="873">
        <v>3159</v>
      </c>
      <c r="BU72" s="873">
        <v>0</v>
      </c>
      <c r="BV72" s="873">
        <v>2558</v>
      </c>
      <c r="BW72" s="873">
        <v>3155</v>
      </c>
      <c r="BX72" s="873">
        <v>0</v>
      </c>
      <c r="BY72" s="873">
        <v>0</v>
      </c>
      <c r="BZ72" s="873">
        <v>0</v>
      </c>
      <c r="CA72" s="873">
        <v>0</v>
      </c>
      <c r="CB72" s="873">
        <v>2558</v>
      </c>
      <c r="CC72" s="873">
        <v>3155</v>
      </c>
      <c r="CD72" s="873">
        <v>0</v>
      </c>
      <c r="CE72" s="873">
        <v>0</v>
      </c>
      <c r="CF72" s="873">
        <v>0</v>
      </c>
      <c r="CG72" s="873">
        <v>0</v>
      </c>
      <c r="CH72" s="873">
        <v>0</v>
      </c>
      <c r="CI72" s="873">
        <v>0</v>
      </c>
      <c r="CJ72" s="873">
        <v>0</v>
      </c>
      <c r="CK72" s="873">
        <v>511.49062120000002</v>
      </c>
      <c r="CL72" s="873">
        <v>0</v>
      </c>
      <c r="CM72" s="873">
        <v>0</v>
      </c>
      <c r="CN72" s="873">
        <v>0</v>
      </c>
      <c r="CO72" s="873">
        <v>0</v>
      </c>
      <c r="CP72" s="873">
        <v>0</v>
      </c>
      <c r="CQ72" s="873">
        <v>0</v>
      </c>
      <c r="CR72" s="873">
        <v>0</v>
      </c>
      <c r="CS72" s="873">
        <v>0</v>
      </c>
      <c r="CT72" s="873">
        <v>0</v>
      </c>
      <c r="CU72" s="873">
        <v>0</v>
      </c>
      <c r="CV72" s="873">
        <v>0</v>
      </c>
      <c r="CW72" s="873">
        <v>0</v>
      </c>
      <c r="CX72" s="873">
        <v>0</v>
      </c>
      <c r="CY72" s="873">
        <v>0</v>
      </c>
      <c r="CZ72" s="873">
        <v>0</v>
      </c>
      <c r="DA72" s="873">
        <v>0</v>
      </c>
      <c r="DB72" s="873">
        <v>0</v>
      </c>
      <c r="DC72" s="873">
        <v>0</v>
      </c>
      <c r="DD72" s="873">
        <v>0</v>
      </c>
      <c r="DE72" s="873">
        <v>0</v>
      </c>
      <c r="DF72" s="873">
        <v>0</v>
      </c>
      <c r="DG72" s="873">
        <v>0</v>
      </c>
      <c r="DH72" s="873">
        <v>0</v>
      </c>
      <c r="DI72" s="873">
        <v>0</v>
      </c>
      <c r="DJ72" s="873">
        <v>0</v>
      </c>
      <c r="DK72" s="873">
        <v>0</v>
      </c>
      <c r="DL72" s="873">
        <v>0</v>
      </c>
      <c r="DM72" s="873">
        <v>0</v>
      </c>
      <c r="DN72" s="873">
        <v>0</v>
      </c>
      <c r="DO72" s="873">
        <v>0</v>
      </c>
      <c r="DP72" s="873">
        <v>0</v>
      </c>
      <c r="DQ72" s="873">
        <v>0</v>
      </c>
      <c r="DR72" s="873">
        <v>81987</v>
      </c>
      <c r="DS72" s="873">
        <v>100157</v>
      </c>
      <c r="DT72" s="873">
        <v>0</v>
      </c>
      <c r="DU72" s="873">
        <v>107918</v>
      </c>
      <c r="DV72" s="873">
        <v>131056</v>
      </c>
      <c r="DW72" s="873">
        <v>0</v>
      </c>
      <c r="DX72" s="873">
        <v>-25931</v>
      </c>
      <c r="DY72" s="873">
        <v>-30899</v>
      </c>
      <c r="DZ72" s="873">
        <v>0</v>
      </c>
      <c r="EA72" s="873">
        <v>14928</v>
      </c>
      <c r="EB72" s="873">
        <v>16270</v>
      </c>
      <c r="EC72" s="873">
        <v>0</v>
      </c>
      <c r="ED72" s="873">
        <v>-10024</v>
      </c>
      <c r="EE72" s="873">
        <v>-10606</v>
      </c>
      <c r="EF72" s="873">
        <v>0</v>
      </c>
      <c r="EG72" s="873">
        <v>23194</v>
      </c>
      <c r="EH72" s="873">
        <v>15778</v>
      </c>
      <c r="EI72" s="873">
        <v>0</v>
      </c>
      <c r="EJ72" s="873">
        <v>-18291</v>
      </c>
      <c r="EK72" s="873">
        <v>-10114</v>
      </c>
      <c r="EL72" s="873">
        <v>0</v>
      </c>
      <c r="EM72" s="873">
        <v>156</v>
      </c>
      <c r="EN72" s="873">
        <v>192</v>
      </c>
      <c r="EO72" s="873">
        <v>0</v>
      </c>
      <c r="EP72" s="873">
        <v>0</v>
      </c>
      <c r="EQ72" s="873">
        <v>0</v>
      </c>
      <c r="ER72" s="873">
        <v>0</v>
      </c>
      <c r="ES72" s="873">
        <v>0</v>
      </c>
      <c r="ET72" s="873">
        <v>0</v>
      </c>
      <c r="EU72" s="873">
        <v>0</v>
      </c>
      <c r="EV72" s="873">
        <v>0</v>
      </c>
      <c r="EW72" s="873">
        <v>0</v>
      </c>
      <c r="EX72" s="873">
        <v>0</v>
      </c>
      <c r="EY72" s="873">
        <v>23386859</v>
      </c>
      <c r="EZ72" s="873">
        <v>20062815</v>
      </c>
      <c r="FA72" s="873">
        <v>0</v>
      </c>
      <c r="FB72" s="873">
        <v>1344038</v>
      </c>
      <c r="FC72" s="873">
        <v>1157289</v>
      </c>
      <c r="FD72" s="873">
        <v>0</v>
      </c>
      <c r="FE72" s="873">
        <v>56672006</v>
      </c>
      <c r="FF72" s="873">
        <v>0</v>
      </c>
      <c r="FG72" s="873">
        <v>0</v>
      </c>
      <c r="FH72" s="873">
        <v>-34629185</v>
      </c>
      <c r="FI72" s="873">
        <v>18905526</v>
      </c>
      <c r="FJ72" s="873">
        <v>0</v>
      </c>
      <c r="FK72" s="873">
        <v>382946</v>
      </c>
      <c r="FL72" s="873">
        <v>440384</v>
      </c>
      <c r="FM72" s="873">
        <v>0</v>
      </c>
      <c r="FN72" s="873">
        <v>1152434</v>
      </c>
      <c r="FO72" s="873">
        <v>0</v>
      </c>
      <c r="FP72" s="873">
        <v>0</v>
      </c>
      <c r="FQ72" s="873">
        <v>-769488</v>
      </c>
      <c r="FR72" s="873">
        <v>440384</v>
      </c>
      <c r="FS72" s="873">
        <v>0</v>
      </c>
      <c r="FT72" s="873">
        <v>231866</v>
      </c>
      <c r="FU72" s="873">
        <v>285968</v>
      </c>
      <c r="FV72" s="873">
        <v>0</v>
      </c>
      <c r="FW72" s="873">
        <v>1550539</v>
      </c>
      <c r="FX72" s="873">
        <v>1846215</v>
      </c>
      <c r="FY72" s="873">
        <v>0</v>
      </c>
      <c r="FZ72" s="873">
        <v>-1318673</v>
      </c>
      <c r="GA72" s="873">
        <v>-1560247</v>
      </c>
      <c r="GB72" s="873">
        <v>0</v>
      </c>
      <c r="GC72" s="873">
        <v>0</v>
      </c>
      <c r="GD72" s="873">
        <v>0</v>
      </c>
      <c r="GE72" s="873">
        <v>0</v>
      </c>
      <c r="GF72" s="873">
        <v>0</v>
      </c>
      <c r="GG72" s="873">
        <v>0</v>
      </c>
      <c r="GH72" s="873">
        <v>0</v>
      </c>
      <c r="GI72" s="873">
        <v>0</v>
      </c>
      <c r="GJ72" s="873">
        <v>0</v>
      </c>
      <c r="GK72" s="873">
        <v>0</v>
      </c>
      <c r="GL72" s="873">
        <v>26713315</v>
      </c>
      <c r="GM72" s="873">
        <v>23772459</v>
      </c>
      <c r="GN72" s="873">
        <v>0</v>
      </c>
      <c r="GO72" s="873">
        <v>-36757965</v>
      </c>
      <c r="GP72" s="873">
        <v>17751156</v>
      </c>
      <c r="GQ72" s="873">
        <v>0</v>
      </c>
      <c r="GR72" s="873" t="s">
        <v>697</v>
      </c>
      <c r="GS72" s="873" t="s">
        <v>680</v>
      </c>
      <c r="GT72" s="873" t="s">
        <v>1908</v>
      </c>
      <c r="GU72" s="873" t="s">
        <v>2732</v>
      </c>
      <c r="GV72" s="873" t="s">
        <v>2809</v>
      </c>
    </row>
    <row r="73" spans="1:204" x14ac:dyDescent="0.2">
      <c r="A73" s="873" t="s">
        <v>3069</v>
      </c>
      <c r="B73" s="873" t="s">
        <v>207</v>
      </c>
      <c r="C73" s="873" t="s">
        <v>206</v>
      </c>
      <c r="D73" s="873">
        <v>-281602</v>
      </c>
      <c r="E73" s="873">
        <v>0</v>
      </c>
      <c r="F73" s="873">
        <v>-281602</v>
      </c>
      <c r="G73" s="873">
        <v>-35878</v>
      </c>
      <c r="H73" s="873">
        <v>0</v>
      </c>
      <c r="I73" s="873">
        <v>-35878</v>
      </c>
      <c r="J73" s="873">
        <v>-245724</v>
      </c>
      <c r="K73" s="873">
        <v>0</v>
      </c>
      <c r="L73" s="873">
        <v>-245724</v>
      </c>
      <c r="M73" s="898">
        <v>0.5</v>
      </c>
      <c r="N73" s="898">
        <v>0.4</v>
      </c>
      <c r="O73" s="898">
        <v>0.1</v>
      </c>
      <c r="P73" s="898">
        <v>0</v>
      </c>
      <c r="Q73" s="873">
        <v>202876</v>
      </c>
      <c r="R73" s="873">
        <v>202876</v>
      </c>
      <c r="S73" s="873">
        <v>0</v>
      </c>
      <c r="T73" s="873">
        <v>1458594</v>
      </c>
      <c r="U73" s="873">
        <v>1206181</v>
      </c>
      <c r="V73" s="873">
        <v>252413</v>
      </c>
      <c r="W73" s="873">
        <v>38356</v>
      </c>
      <c r="X73" s="873">
        <v>0</v>
      </c>
      <c r="Y73" s="873">
        <v>38513</v>
      </c>
      <c r="Z73" s="873">
        <v>0</v>
      </c>
      <c r="AA73" s="873">
        <v>-157</v>
      </c>
      <c r="AB73" s="873">
        <v>0</v>
      </c>
      <c r="AC73" s="873">
        <v>0</v>
      </c>
      <c r="AD73" s="873">
        <v>0</v>
      </c>
      <c r="AE73" s="873">
        <v>0</v>
      </c>
      <c r="AF73" s="873">
        <v>0</v>
      </c>
      <c r="AG73" s="873">
        <v>0</v>
      </c>
      <c r="AH73" s="873">
        <v>0</v>
      </c>
      <c r="AI73" s="873">
        <v>0</v>
      </c>
      <c r="AJ73" s="873">
        <v>0</v>
      </c>
      <c r="AK73" s="873">
        <v>0</v>
      </c>
      <c r="AL73" s="873">
        <v>76483</v>
      </c>
      <c r="AM73" s="873">
        <v>76483</v>
      </c>
      <c r="AN73" s="873">
        <v>0</v>
      </c>
      <c r="AO73" s="873">
        <v>0</v>
      </c>
      <c r="AP73" s="873">
        <v>40000</v>
      </c>
      <c r="AQ73" s="873">
        <v>40000</v>
      </c>
      <c r="AR73" s="873">
        <v>0</v>
      </c>
      <c r="AS73" s="873">
        <v>0</v>
      </c>
      <c r="AT73" s="873">
        <v>36483</v>
      </c>
      <c r="AU73" s="873">
        <v>36483</v>
      </c>
      <c r="AV73" s="873">
        <v>0</v>
      </c>
      <c r="AW73" s="873">
        <v>0</v>
      </c>
      <c r="AX73" s="873">
        <v>0</v>
      </c>
      <c r="AY73" s="873">
        <v>0</v>
      </c>
      <c r="AZ73" s="873">
        <v>0</v>
      </c>
      <c r="BA73" s="873">
        <v>0</v>
      </c>
      <c r="BB73" s="873">
        <v>0</v>
      </c>
      <c r="BC73" s="873">
        <v>0</v>
      </c>
      <c r="BD73" s="873">
        <v>0</v>
      </c>
      <c r="BE73" s="873">
        <v>0</v>
      </c>
      <c r="BF73" s="873">
        <v>0</v>
      </c>
      <c r="BG73" s="873">
        <v>0</v>
      </c>
      <c r="BH73" s="873">
        <v>0</v>
      </c>
      <c r="BI73" s="873">
        <v>0</v>
      </c>
      <c r="BJ73" s="873">
        <v>1291821</v>
      </c>
      <c r="BK73" s="873">
        <v>322955</v>
      </c>
      <c r="BL73" s="873">
        <v>0</v>
      </c>
      <c r="BM73" s="873">
        <v>123814</v>
      </c>
      <c r="BN73" s="873">
        <v>30954</v>
      </c>
      <c r="BO73" s="873">
        <v>0</v>
      </c>
      <c r="BP73" s="873">
        <v>1377724</v>
      </c>
      <c r="BQ73" s="873">
        <v>344432</v>
      </c>
      <c r="BR73" s="873">
        <v>0</v>
      </c>
      <c r="BS73" s="873">
        <v>37911</v>
      </c>
      <c r="BT73" s="873">
        <v>9477</v>
      </c>
      <c r="BU73" s="873">
        <v>0</v>
      </c>
      <c r="BV73" s="873">
        <v>0</v>
      </c>
      <c r="BW73" s="873">
        <v>0</v>
      </c>
      <c r="BX73" s="873">
        <v>0</v>
      </c>
      <c r="BY73" s="873">
        <v>0</v>
      </c>
      <c r="BZ73" s="873">
        <v>0</v>
      </c>
      <c r="CA73" s="873">
        <v>0</v>
      </c>
      <c r="CB73" s="873">
        <v>0</v>
      </c>
      <c r="CC73" s="873">
        <v>0</v>
      </c>
      <c r="CD73" s="873">
        <v>0</v>
      </c>
      <c r="CE73" s="873">
        <v>0</v>
      </c>
      <c r="CF73" s="873">
        <v>0</v>
      </c>
      <c r="CG73" s="873">
        <v>0</v>
      </c>
      <c r="CH73" s="873">
        <v>0</v>
      </c>
      <c r="CI73" s="873">
        <v>0</v>
      </c>
      <c r="CJ73" s="873">
        <v>0</v>
      </c>
      <c r="CK73" s="873">
        <v>0</v>
      </c>
      <c r="CL73" s="873">
        <v>0</v>
      </c>
      <c r="CM73" s="873">
        <v>0</v>
      </c>
      <c r="CN73" s="873">
        <v>0</v>
      </c>
      <c r="CO73" s="873">
        <v>0</v>
      </c>
      <c r="CP73" s="873">
        <v>0</v>
      </c>
      <c r="CQ73" s="873">
        <v>0</v>
      </c>
      <c r="CR73" s="873">
        <v>0</v>
      </c>
      <c r="CS73" s="873">
        <v>0</v>
      </c>
      <c r="CT73" s="873">
        <v>0</v>
      </c>
      <c r="CU73" s="873">
        <v>0</v>
      </c>
      <c r="CV73" s="873">
        <v>0</v>
      </c>
      <c r="CW73" s="873">
        <v>0</v>
      </c>
      <c r="CX73" s="873">
        <v>0</v>
      </c>
      <c r="CY73" s="873">
        <v>0</v>
      </c>
      <c r="CZ73" s="873">
        <v>1843</v>
      </c>
      <c r="DA73" s="873">
        <v>461</v>
      </c>
      <c r="DB73" s="873">
        <v>0</v>
      </c>
      <c r="DC73" s="873">
        <v>1842</v>
      </c>
      <c r="DD73" s="873">
        <v>461</v>
      </c>
      <c r="DE73" s="873">
        <v>0</v>
      </c>
      <c r="DF73" s="873">
        <v>1</v>
      </c>
      <c r="DG73" s="873">
        <v>0</v>
      </c>
      <c r="DH73" s="873">
        <v>0</v>
      </c>
      <c r="DI73" s="873">
        <v>0</v>
      </c>
      <c r="DJ73" s="873">
        <v>0</v>
      </c>
      <c r="DK73" s="873">
        <v>0</v>
      </c>
      <c r="DL73" s="873">
        <v>0</v>
      </c>
      <c r="DM73" s="873">
        <v>0</v>
      </c>
      <c r="DN73" s="873">
        <v>0</v>
      </c>
      <c r="DO73" s="873">
        <v>0</v>
      </c>
      <c r="DP73" s="873">
        <v>0</v>
      </c>
      <c r="DQ73" s="873">
        <v>0</v>
      </c>
      <c r="DR73" s="873">
        <v>4923</v>
      </c>
      <c r="DS73" s="873">
        <v>1231</v>
      </c>
      <c r="DT73" s="873">
        <v>0</v>
      </c>
      <c r="DU73" s="873">
        <v>7482</v>
      </c>
      <c r="DV73" s="873">
        <v>1870</v>
      </c>
      <c r="DW73" s="873">
        <v>0</v>
      </c>
      <c r="DX73" s="873">
        <v>-2559</v>
      </c>
      <c r="DY73" s="873">
        <v>-639</v>
      </c>
      <c r="DZ73" s="873">
        <v>0</v>
      </c>
      <c r="EA73" s="873">
        <v>3790</v>
      </c>
      <c r="EB73" s="873">
        <v>948</v>
      </c>
      <c r="EC73" s="873">
        <v>0</v>
      </c>
      <c r="ED73" s="873">
        <v>-22537</v>
      </c>
      <c r="EE73" s="873">
        <v>-5634</v>
      </c>
      <c r="EF73" s="873">
        <v>0</v>
      </c>
      <c r="EG73" s="873">
        <v>4541</v>
      </c>
      <c r="EH73" s="873">
        <v>1135</v>
      </c>
      <c r="EI73" s="873">
        <v>0</v>
      </c>
      <c r="EJ73" s="873">
        <v>-23287</v>
      </c>
      <c r="EK73" s="873">
        <v>-5822</v>
      </c>
      <c r="EL73" s="873">
        <v>0</v>
      </c>
      <c r="EM73" s="873">
        <v>0</v>
      </c>
      <c r="EN73" s="873">
        <v>0</v>
      </c>
      <c r="EO73" s="873">
        <v>0</v>
      </c>
      <c r="EP73" s="873">
        <v>0</v>
      </c>
      <c r="EQ73" s="873">
        <v>0</v>
      </c>
      <c r="ER73" s="873">
        <v>0</v>
      </c>
      <c r="ES73" s="873">
        <v>0</v>
      </c>
      <c r="ET73" s="873">
        <v>0</v>
      </c>
      <c r="EU73" s="873">
        <v>0</v>
      </c>
      <c r="EV73" s="873">
        <v>0</v>
      </c>
      <c r="EW73" s="873">
        <v>0</v>
      </c>
      <c r="EX73" s="873">
        <v>0</v>
      </c>
      <c r="EY73" s="873">
        <v>10732132</v>
      </c>
      <c r="EZ73" s="873">
        <v>2683033</v>
      </c>
      <c r="FA73" s="873">
        <v>0</v>
      </c>
      <c r="FB73" s="873">
        <v>503190</v>
      </c>
      <c r="FC73" s="873">
        <v>125798</v>
      </c>
      <c r="FD73" s="873">
        <v>0</v>
      </c>
      <c r="FE73" s="873">
        <v>25752563</v>
      </c>
      <c r="FF73" s="873">
        <v>0</v>
      </c>
      <c r="FG73" s="873">
        <v>0</v>
      </c>
      <c r="FH73" s="873">
        <v>-15523621</v>
      </c>
      <c r="FI73" s="873">
        <v>2557235</v>
      </c>
      <c r="FJ73" s="873">
        <v>0</v>
      </c>
      <c r="FK73" s="873">
        <v>157610</v>
      </c>
      <c r="FL73" s="873">
        <v>39402</v>
      </c>
      <c r="FM73" s="873">
        <v>0</v>
      </c>
      <c r="FN73" s="873">
        <v>382832</v>
      </c>
      <c r="FO73" s="873">
        <v>0</v>
      </c>
      <c r="FP73" s="873">
        <v>0</v>
      </c>
      <c r="FQ73" s="873">
        <v>-225222</v>
      </c>
      <c r="FR73" s="873">
        <v>39402</v>
      </c>
      <c r="FS73" s="873">
        <v>0</v>
      </c>
      <c r="FT73" s="873">
        <v>645621</v>
      </c>
      <c r="FU73" s="873">
        <v>146406</v>
      </c>
      <c r="FV73" s="873">
        <v>0</v>
      </c>
      <c r="FW73" s="873">
        <v>1124440</v>
      </c>
      <c r="FX73" s="873">
        <v>268237</v>
      </c>
      <c r="FY73" s="873">
        <v>0</v>
      </c>
      <c r="FZ73" s="873">
        <v>-478819</v>
      </c>
      <c r="GA73" s="873">
        <v>-121831</v>
      </c>
      <c r="GB73" s="873">
        <v>0</v>
      </c>
      <c r="GC73" s="873">
        <v>0</v>
      </c>
      <c r="GD73" s="873">
        <v>0</v>
      </c>
      <c r="GE73" s="873">
        <v>0</v>
      </c>
      <c r="GF73" s="873">
        <v>0</v>
      </c>
      <c r="GG73" s="873">
        <v>0</v>
      </c>
      <c r="GH73" s="873">
        <v>0</v>
      </c>
      <c r="GI73" s="873">
        <v>0</v>
      </c>
      <c r="GJ73" s="873">
        <v>0</v>
      </c>
      <c r="GK73" s="873">
        <v>0</v>
      </c>
      <c r="GL73" s="873">
        <v>12939017</v>
      </c>
      <c r="GM73" s="873">
        <v>3219756</v>
      </c>
      <c r="GN73" s="873">
        <v>0</v>
      </c>
      <c r="GO73" s="873">
        <v>-16215596</v>
      </c>
      <c r="GP73" s="873">
        <v>2477822</v>
      </c>
      <c r="GQ73" s="873">
        <v>0</v>
      </c>
      <c r="GR73" s="873" t="s">
        <v>703</v>
      </c>
      <c r="GS73" s="873" t="s">
        <v>687</v>
      </c>
      <c r="GT73" s="873" t="s">
        <v>1907</v>
      </c>
      <c r="GU73" s="873" t="s">
        <v>2734</v>
      </c>
      <c r="GV73" s="873" t="s">
        <v>2810</v>
      </c>
    </row>
    <row r="74" spans="1:204" x14ac:dyDescent="0.2">
      <c r="A74" s="873" t="s">
        <v>3070</v>
      </c>
      <c r="B74" s="873" t="s">
        <v>209</v>
      </c>
      <c r="C74" s="873" t="s">
        <v>208</v>
      </c>
      <c r="D74" s="873">
        <v>-848039</v>
      </c>
      <c r="E74" s="873">
        <v>0</v>
      </c>
      <c r="F74" s="873">
        <v>-848039</v>
      </c>
      <c r="G74" s="873">
        <v>-583621</v>
      </c>
      <c r="H74" s="873">
        <v>0</v>
      </c>
      <c r="I74" s="873">
        <v>-583621</v>
      </c>
      <c r="J74" s="873">
        <v>-264418</v>
      </c>
      <c r="K74" s="873">
        <v>0</v>
      </c>
      <c r="L74" s="873">
        <v>-264418</v>
      </c>
      <c r="M74" s="898">
        <v>0.5</v>
      </c>
      <c r="N74" s="898">
        <v>0.49</v>
      </c>
      <c r="O74" s="898">
        <v>0</v>
      </c>
      <c r="P74" s="898">
        <v>0.01</v>
      </c>
      <c r="Q74" s="873">
        <v>144406</v>
      </c>
      <c r="R74" s="873">
        <v>144406</v>
      </c>
      <c r="S74" s="873">
        <v>0</v>
      </c>
      <c r="T74" s="873">
        <v>199648</v>
      </c>
      <c r="U74" s="873">
        <v>219808</v>
      </c>
      <c r="V74" s="873">
        <v>-20160</v>
      </c>
      <c r="W74" s="873">
        <v>0</v>
      </c>
      <c r="X74" s="873">
        <v>0</v>
      </c>
      <c r="Y74" s="873">
        <v>0</v>
      </c>
      <c r="Z74" s="873">
        <v>0</v>
      </c>
      <c r="AA74" s="873">
        <v>0</v>
      </c>
      <c r="AB74" s="873">
        <v>0</v>
      </c>
      <c r="AC74" s="873">
        <v>0</v>
      </c>
      <c r="AD74" s="873">
        <v>0</v>
      </c>
      <c r="AE74" s="873">
        <v>0</v>
      </c>
      <c r="AF74" s="873">
        <v>0</v>
      </c>
      <c r="AG74" s="873">
        <v>0</v>
      </c>
      <c r="AH74" s="873">
        <v>0</v>
      </c>
      <c r="AI74" s="873">
        <v>0</v>
      </c>
      <c r="AJ74" s="873">
        <v>0</v>
      </c>
      <c r="AK74" s="873">
        <v>0</v>
      </c>
      <c r="AL74" s="873">
        <v>30985</v>
      </c>
      <c r="AM74" s="873">
        <v>30985</v>
      </c>
      <c r="AN74" s="873">
        <v>0</v>
      </c>
      <c r="AO74" s="873">
        <v>0</v>
      </c>
      <c r="AP74" s="873">
        <v>22056</v>
      </c>
      <c r="AQ74" s="873">
        <v>22056</v>
      </c>
      <c r="AR74" s="873">
        <v>0</v>
      </c>
      <c r="AS74" s="873">
        <v>0</v>
      </c>
      <c r="AT74" s="873">
        <v>8929</v>
      </c>
      <c r="AU74" s="873">
        <v>8929</v>
      </c>
      <c r="AV74" s="873">
        <v>0</v>
      </c>
      <c r="AW74" s="873">
        <v>0</v>
      </c>
      <c r="AX74" s="873">
        <v>0</v>
      </c>
      <c r="AY74" s="873">
        <v>0</v>
      </c>
      <c r="AZ74" s="873">
        <v>1942120</v>
      </c>
      <c r="BA74" s="873">
        <v>1942120</v>
      </c>
      <c r="BB74" s="873">
        <v>-1942120</v>
      </c>
      <c r="BC74" s="873">
        <v>-1942120</v>
      </c>
      <c r="BD74" s="873">
        <v>0</v>
      </c>
      <c r="BE74" s="873">
        <v>0</v>
      </c>
      <c r="BF74" s="873">
        <v>0</v>
      </c>
      <c r="BG74" s="873">
        <v>0</v>
      </c>
      <c r="BH74" s="873">
        <v>0</v>
      </c>
      <c r="BI74" s="873">
        <v>0</v>
      </c>
      <c r="BJ74" s="873">
        <v>1711923</v>
      </c>
      <c r="BK74" s="873">
        <v>0</v>
      </c>
      <c r="BL74" s="873">
        <v>33830</v>
      </c>
      <c r="BM74" s="873">
        <v>69997</v>
      </c>
      <c r="BN74" s="873">
        <v>0</v>
      </c>
      <c r="BO74" s="873">
        <v>1422</v>
      </c>
      <c r="BP74" s="873">
        <v>1631629</v>
      </c>
      <c r="BQ74" s="873">
        <v>0</v>
      </c>
      <c r="BR74" s="873">
        <v>32229</v>
      </c>
      <c r="BS74" s="873">
        <v>150291</v>
      </c>
      <c r="BT74" s="873">
        <v>0</v>
      </c>
      <c r="BU74" s="873">
        <v>3023</v>
      </c>
      <c r="BV74" s="873">
        <v>27105</v>
      </c>
      <c r="BW74" s="873">
        <v>0</v>
      </c>
      <c r="BX74" s="873">
        <v>550</v>
      </c>
      <c r="BY74" s="873">
        <v>19074</v>
      </c>
      <c r="BZ74" s="873">
        <v>0</v>
      </c>
      <c r="CA74" s="873">
        <v>389</v>
      </c>
      <c r="CB74" s="873">
        <v>8031</v>
      </c>
      <c r="CC74" s="873">
        <v>0</v>
      </c>
      <c r="CD74" s="873">
        <v>161</v>
      </c>
      <c r="CE74" s="873">
        <v>0</v>
      </c>
      <c r="CF74" s="873">
        <v>0</v>
      </c>
      <c r="CG74" s="873">
        <v>0</v>
      </c>
      <c r="CH74" s="873">
        <v>0</v>
      </c>
      <c r="CI74" s="873">
        <v>0</v>
      </c>
      <c r="CJ74" s="873">
        <v>0</v>
      </c>
      <c r="CK74" s="873">
        <v>139.13152299999999</v>
      </c>
      <c r="CL74" s="873">
        <v>0</v>
      </c>
      <c r="CM74" s="873">
        <v>2.8394188379999998</v>
      </c>
      <c r="CN74" s="873">
        <v>0</v>
      </c>
      <c r="CO74" s="873">
        <v>0</v>
      </c>
      <c r="CP74" s="873">
        <v>0</v>
      </c>
      <c r="CQ74" s="873">
        <v>0</v>
      </c>
      <c r="CR74" s="873">
        <v>0</v>
      </c>
      <c r="CS74" s="873">
        <v>0</v>
      </c>
      <c r="CT74" s="873">
        <v>0</v>
      </c>
      <c r="CU74" s="873">
        <v>0</v>
      </c>
      <c r="CV74" s="873">
        <v>0</v>
      </c>
      <c r="CW74" s="873">
        <v>0</v>
      </c>
      <c r="CX74" s="873">
        <v>0</v>
      </c>
      <c r="CY74" s="873">
        <v>0</v>
      </c>
      <c r="CZ74" s="873">
        <v>0</v>
      </c>
      <c r="DA74" s="873">
        <v>0</v>
      </c>
      <c r="DB74" s="873">
        <v>0</v>
      </c>
      <c r="DC74" s="873">
        <v>0</v>
      </c>
      <c r="DD74" s="873">
        <v>0</v>
      </c>
      <c r="DE74" s="873">
        <v>0</v>
      </c>
      <c r="DF74" s="873">
        <v>0</v>
      </c>
      <c r="DG74" s="873">
        <v>0</v>
      </c>
      <c r="DH74" s="873">
        <v>0</v>
      </c>
      <c r="DI74" s="873">
        <v>0</v>
      </c>
      <c r="DJ74" s="873">
        <v>0</v>
      </c>
      <c r="DK74" s="873">
        <v>0</v>
      </c>
      <c r="DL74" s="873">
        <v>0</v>
      </c>
      <c r="DM74" s="873">
        <v>0</v>
      </c>
      <c r="DN74" s="873">
        <v>0</v>
      </c>
      <c r="DO74" s="873">
        <v>0</v>
      </c>
      <c r="DP74" s="873">
        <v>0</v>
      </c>
      <c r="DQ74" s="873">
        <v>0</v>
      </c>
      <c r="DR74" s="873">
        <v>8715</v>
      </c>
      <c r="DS74" s="873">
        <v>0</v>
      </c>
      <c r="DT74" s="873">
        <v>178</v>
      </c>
      <c r="DU74" s="873">
        <v>9914</v>
      </c>
      <c r="DV74" s="873">
        <v>0</v>
      </c>
      <c r="DW74" s="873">
        <v>202</v>
      </c>
      <c r="DX74" s="873">
        <v>-1199</v>
      </c>
      <c r="DY74" s="873">
        <v>0</v>
      </c>
      <c r="DZ74" s="873">
        <v>-24</v>
      </c>
      <c r="EA74" s="873">
        <v>391</v>
      </c>
      <c r="EB74" s="873">
        <v>0</v>
      </c>
      <c r="EC74" s="873">
        <v>8</v>
      </c>
      <c r="ED74" s="873">
        <v>797</v>
      </c>
      <c r="EE74" s="873">
        <v>0</v>
      </c>
      <c r="EF74" s="873">
        <v>16</v>
      </c>
      <c r="EG74" s="873">
        <v>1943</v>
      </c>
      <c r="EH74" s="873">
        <v>0</v>
      </c>
      <c r="EI74" s="873">
        <v>40</v>
      </c>
      <c r="EJ74" s="873">
        <v>-755</v>
      </c>
      <c r="EK74" s="873">
        <v>0</v>
      </c>
      <c r="EL74" s="873">
        <v>-16</v>
      </c>
      <c r="EM74" s="873">
        <v>1966</v>
      </c>
      <c r="EN74" s="873">
        <v>0</v>
      </c>
      <c r="EO74" s="873">
        <v>40</v>
      </c>
      <c r="EP74" s="873">
        <v>0</v>
      </c>
      <c r="EQ74" s="873">
        <v>0</v>
      </c>
      <c r="ER74" s="873">
        <v>0</v>
      </c>
      <c r="ES74" s="873">
        <v>0</v>
      </c>
      <c r="ET74" s="873">
        <v>0</v>
      </c>
      <c r="EU74" s="873">
        <v>0</v>
      </c>
      <c r="EV74" s="873">
        <v>0</v>
      </c>
      <c r="EW74" s="873">
        <v>0</v>
      </c>
      <c r="EX74" s="873">
        <v>0</v>
      </c>
      <c r="EY74" s="873">
        <v>8689842</v>
      </c>
      <c r="EZ74" s="873">
        <v>0</v>
      </c>
      <c r="FA74" s="873">
        <v>177331</v>
      </c>
      <c r="FB74" s="873">
        <v>341962</v>
      </c>
      <c r="FC74" s="873">
        <v>0</v>
      </c>
      <c r="FD74" s="873">
        <v>6979</v>
      </c>
      <c r="FE74" s="873">
        <v>16186122</v>
      </c>
      <c r="FF74" s="873">
        <v>0</v>
      </c>
      <c r="FG74" s="873">
        <v>0</v>
      </c>
      <c r="FH74" s="873">
        <v>-7838242</v>
      </c>
      <c r="FI74" s="873">
        <v>0</v>
      </c>
      <c r="FJ74" s="873">
        <v>170352</v>
      </c>
      <c r="FK74" s="873">
        <v>60444</v>
      </c>
      <c r="FL74" s="873">
        <v>0</v>
      </c>
      <c r="FM74" s="873">
        <v>1234</v>
      </c>
      <c r="FN74" s="873">
        <v>133394</v>
      </c>
      <c r="FO74" s="873">
        <v>0</v>
      </c>
      <c r="FP74" s="873">
        <v>0</v>
      </c>
      <c r="FQ74" s="873">
        <v>-72950</v>
      </c>
      <c r="FR74" s="873">
        <v>0</v>
      </c>
      <c r="FS74" s="873">
        <v>1234</v>
      </c>
      <c r="FT74" s="873">
        <v>320827</v>
      </c>
      <c r="FU74" s="873">
        <v>0</v>
      </c>
      <c r="FV74" s="873">
        <v>6384</v>
      </c>
      <c r="FW74" s="873">
        <v>799012</v>
      </c>
      <c r="FX74" s="873">
        <v>0</v>
      </c>
      <c r="FY74" s="873">
        <v>14520</v>
      </c>
      <c r="FZ74" s="873">
        <v>-478185</v>
      </c>
      <c r="GA74" s="873">
        <v>0</v>
      </c>
      <c r="GB74" s="873">
        <v>-8136</v>
      </c>
      <c r="GC74" s="873">
        <v>0</v>
      </c>
      <c r="GD74" s="873">
        <v>0</v>
      </c>
      <c r="GE74" s="873">
        <v>0</v>
      </c>
      <c r="GF74" s="873">
        <v>0</v>
      </c>
      <c r="GG74" s="873">
        <v>0</v>
      </c>
      <c r="GH74" s="873">
        <v>0</v>
      </c>
      <c r="GI74" s="873">
        <v>0</v>
      </c>
      <c r="GJ74" s="873">
        <v>0</v>
      </c>
      <c r="GK74" s="873">
        <v>0</v>
      </c>
      <c r="GL74" s="873">
        <v>10892146</v>
      </c>
      <c r="GM74" s="873">
        <v>0</v>
      </c>
      <c r="GN74" s="873">
        <v>220996</v>
      </c>
      <c r="GO74" s="873">
        <v>-8230904</v>
      </c>
      <c r="GP74" s="873">
        <v>0</v>
      </c>
      <c r="GQ74" s="873">
        <v>166637</v>
      </c>
      <c r="GR74" s="873" t="s">
        <v>679</v>
      </c>
      <c r="GS74" s="873" t="s">
        <v>753</v>
      </c>
      <c r="GT74" s="873" t="s">
        <v>679</v>
      </c>
      <c r="GU74" s="873" t="s">
        <v>819</v>
      </c>
      <c r="GV74" s="873" t="s">
        <v>2811</v>
      </c>
    </row>
    <row r="75" spans="1:204" x14ac:dyDescent="0.2">
      <c r="A75" s="873" t="s">
        <v>3069</v>
      </c>
      <c r="B75" s="873" t="s">
        <v>211</v>
      </c>
      <c r="C75" s="873" t="s">
        <v>210</v>
      </c>
      <c r="D75" s="873">
        <v>-1536568</v>
      </c>
      <c r="E75" s="873">
        <v>0</v>
      </c>
      <c r="F75" s="873">
        <v>-1536568</v>
      </c>
      <c r="G75" s="873">
        <v>-1744989</v>
      </c>
      <c r="H75" s="873">
        <v>0</v>
      </c>
      <c r="I75" s="873">
        <v>-1744989</v>
      </c>
      <c r="J75" s="873">
        <v>208421</v>
      </c>
      <c r="K75" s="873">
        <v>0</v>
      </c>
      <c r="L75" s="873">
        <v>208421</v>
      </c>
      <c r="M75" s="898">
        <v>0.5</v>
      </c>
      <c r="N75" s="898">
        <v>0.4</v>
      </c>
      <c r="O75" s="898">
        <v>0.09</v>
      </c>
      <c r="P75" s="898">
        <v>0.01</v>
      </c>
      <c r="Q75" s="873">
        <v>170452</v>
      </c>
      <c r="R75" s="873">
        <v>170452</v>
      </c>
      <c r="S75" s="873">
        <v>0</v>
      </c>
      <c r="T75" s="873">
        <v>0</v>
      </c>
      <c r="U75" s="873">
        <v>0</v>
      </c>
      <c r="V75" s="873">
        <v>0</v>
      </c>
      <c r="W75" s="873">
        <v>0</v>
      </c>
      <c r="X75" s="873">
        <v>0</v>
      </c>
      <c r="Y75" s="873">
        <v>0</v>
      </c>
      <c r="Z75" s="873">
        <v>0</v>
      </c>
      <c r="AA75" s="873">
        <v>0</v>
      </c>
      <c r="AB75" s="873">
        <v>0</v>
      </c>
      <c r="AC75" s="873">
        <v>0</v>
      </c>
      <c r="AD75" s="873">
        <v>0</v>
      </c>
      <c r="AE75" s="873">
        <v>0</v>
      </c>
      <c r="AF75" s="873">
        <v>0</v>
      </c>
      <c r="AG75" s="873">
        <v>0</v>
      </c>
      <c r="AH75" s="873">
        <v>0</v>
      </c>
      <c r="AI75" s="873">
        <v>0</v>
      </c>
      <c r="AJ75" s="873">
        <v>0</v>
      </c>
      <c r="AK75" s="873">
        <v>0</v>
      </c>
      <c r="AL75" s="873">
        <v>0</v>
      </c>
      <c r="AM75" s="873">
        <v>0</v>
      </c>
      <c r="AN75" s="873">
        <v>0</v>
      </c>
      <c r="AO75" s="873">
        <v>0</v>
      </c>
      <c r="AP75" s="873">
        <v>0</v>
      </c>
      <c r="AQ75" s="873">
        <v>0</v>
      </c>
      <c r="AR75" s="873">
        <v>0</v>
      </c>
      <c r="AS75" s="873">
        <v>0</v>
      </c>
      <c r="AT75" s="873">
        <v>0</v>
      </c>
      <c r="AU75" s="873">
        <v>0</v>
      </c>
      <c r="AV75" s="873">
        <v>0</v>
      </c>
      <c r="AW75" s="873">
        <v>0</v>
      </c>
      <c r="AX75" s="873">
        <v>0</v>
      </c>
      <c r="AY75" s="873">
        <v>0</v>
      </c>
      <c r="AZ75" s="873">
        <v>0</v>
      </c>
      <c r="BA75" s="873">
        <v>0</v>
      </c>
      <c r="BB75" s="873">
        <v>0</v>
      </c>
      <c r="BC75" s="873">
        <v>0</v>
      </c>
      <c r="BD75" s="873">
        <v>0</v>
      </c>
      <c r="BE75" s="873">
        <v>0</v>
      </c>
      <c r="BF75" s="873">
        <v>0</v>
      </c>
      <c r="BG75" s="873">
        <v>0</v>
      </c>
      <c r="BH75" s="873">
        <v>0</v>
      </c>
      <c r="BI75" s="873">
        <v>0</v>
      </c>
      <c r="BJ75" s="873">
        <v>877884</v>
      </c>
      <c r="BK75" s="873">
        <v>197524</v>
      </c>
      <c r="BL75" s="873">
        <v>21947</v>
      </c>
      <c r="BM75" s="873">
        <v>73319</v>
      </c>
      <c r="BN75" s="873">
        <v>16497</v>
      </c>
      <c r="BO75" s="873">
        <v>1833</v>
      </c>
      <c r="BP75" s="873">
        <v>841321</v>
      </c>
      <c r="BQ75" s="873">
        <v>189298</v>
      </c>
      <c r="BR75" s="873">
        <v>21033</v>
      </c>
      <c r="BS75" s="873">
        <v>109882</v>
      </c>
      <c r="BT75" s="873">
        <v>24723</v>
      </c>
      <c r="BU75" s="873">
        <v>2747</v>
      </c>
      <c r="BV75" s="873">
        <v>2193</v>
      </c>
      <c r="BW75" s="873">
        <v>493</v>
      </c>
      <c r="BX75" s="873">
        <v>55</v>
      </c>
      <c r="BY75" s="873">
        <v>0</v>
      </c>
      <c r="BZ75" s="873">
        <v>0</v>
      </c>
      <c r="CA75" s="873">
        <v>0</v>
      </c>
      <c r="CB75" s="873">
        <v>2193</v>
      </c>
      <c r="CC75" s="873">
        <v>493</v>
      </c>
      <c r="CD75" s="873">
        <v>55</v>
      </c>
      <c r="CE75" s="873">
        <v>0</v>
      </c>
      <c r="CF75" s="873">
        <v>0</v>
      </c>
      <c r="CG75" s="873">
        <v>0</v>
      </c>
      <c r="CH75" s="873">
        <v>0</v>
      </c>
      <c r="CI75" s="873">
        <v>0</v>
      </c>
      <c r="CJ75" s="873">
        <v>0</v>
      </c>
      <c r="CK75" s="873">
        <v>18241.75792</v>
      </c>
      <c r="CL75" s="873">
        <v>4104.3955310000001</v>
      </c>
      <c r="CM75" s="873">
        <v>456.04394789999998</v>
      </c>
      <c r="CN75" s="873">
        <v>0</v>
      </c>
      <c r="CO75" s="873">
        <v>0</v>
      </c>
      <c r="CP75" s="873">
        <v>0</v>
      </c>
      <c r="CQ75" s="873">
        <v>0</v>
      </c>
      <c r="CR75" s="873">
        <v>0</v>
      </c>
      <c r="CS75" s="873">
        <v>0</v>
      </c>
      <c r="CT75" s="873">
        <v>0</v>
      </c>
      <c r="CU75" s="873">
        <v>0</v>
      </c>
      <c r="CV75" s="873">
        <v>0</v>
      </c>
      <c r="CW75" s="873">
        <v>58</v>
      </c>
      <c r="CX75" s="873">
        <v>13</v>
      </c>
      <c r="CY75" s="873">
        <v>1</v>
      </c>
      <c r="CZ75" s="873">
        <v>0</v>
      </c>
      <c r="DA75" s="873">
        <v>0</v>
      </c>
      <c r="DB75" s="873">
        <v>0</v>
      </c>
      <c r="DC75" s="873">
        <v>0</v>
      </c>
      <c r="DD75" s="873">
        <v>0</v>
      </c>
      <c r="DE75" s="873">
        <v>0</v>
      </c>
      <c r="DF75" s="873">
        <v>0</v>
      </c>
      <c r="DG75" s="873">
        <v>0</v>
      </c>
      <c r="DH75" s="873">
        <v>0</v>
      </c>
      <c r="DI75" s="873">
        <v>0</v>
      </c>
      <c r="DJ75" s="873">
        <v>0</v>
      </c>
      <c r="DK75" s="873">
        <v>0</v>
      </c>
      <c r="DL75" s="873">
        <v>0</v>
      </c>
      <c r="DM75" s="873">
        <v>0</v>
      </c>
      <c r="DN75" s="873">
        <v>0</v>
      </c>
      <c r="DO75" s="873">
        <v>0</v>
      </c>
      <c r="DP75" s="873">
        <v>0</v>
      </c>
      <c r="DQ75" s="873">
        <v>0</v>
      </c>
      <c r="DR75" s="873">
        <v>1584</v>
      </c>
      <c r="DS75" s="873">
        <v>356</v>
      </c>
      <c r="DT75" s="873">
        <v>40</v>
      </c>
      <c r="DU75" s="873">
        <v>1838</v>
      </c>
      <c r="DV75" s="873">
        <v>414</v>
      </c>
      <c r="DW75" s="873">
        <v>46</v>
      </c>
      <c r="DX75" s="873">
        <v>-254</v>
      </c>
      <c r="DY75" s="873">
        <v>-58</v>
      </c>
      <c r="DZ75" s="873">
        <v>-6</v>
      </c>
      <c r="EA75" s="873">
        <v>2067</v>
      </c>
      <c r="EB75" s="873">
        <v>465</v>
      </c>
      <c r="EC75" s="873">
        <v>52</v>
      </c>
      <c r="ED75" s="873">
        <v>3390</v>
      </c>
      <c r="EE75" s="873">
        <v>763</v>
      </c>
      <c r="EF75" s="873">
        <v>85</v>
      </c>
      <c r="EG75" s="873">
        <v>2201</v>
      </c>
      <c r="EH75" s="873">
        <v>495</v>
      </c>
      <c r="EI75" s="873">
        <v>55</v>
      </c>
      <c r="EJ75" s="873">
        <v>3256</v>
      </c>
      <c r="EK75" s="873">
        <v>733</v>
      </c>
      <c r="EL75" s="873">
        <v>81</v>
      </c>
      <c r="EM75" s="873">
        <v>0</v>
      </c>
      <c r="EN75" s="873">
        <v>0</v>
      </c>
      <c r="EO75" s="873">
        <v>0</v>
      </c>
      <c r="EP75" s="873">
        <v>0</v>
      </c>
      <c r="EQ75" s="873">
        <v>0</v>
      </c>
      <c r="ER75" s="873">
        <v>0</v>
      </c>
      <c r="ES75" s="873">
        <v>0</v>
      </c>
      <c r="ET75" s="873">
        <v>0</v>
      </c>
      <c r="EU75" s="873">
        <v>0</v>
      </c>
      <c r="EV75" s="873">
        <v>0</v>
      </c>
      <c r="EW75" s="873">
        <v>0</v>
      </c>
      <c r="EX75" s="873">
        <v>0</v>
      </c>
      <c r="EY75" s="873">
        <v>24411590</v>
      </c>
      <c r="EZ75" s="873">
        <v>5492608</v>
      </c>
      <c r="FA75" s="873">
        <v>610290</v>
      </c>
      <c r="FB75" s="873">
        <v>262243</v>
      </c>
      <c r="FC75" s="873">
        <v>59005</v>
      </c>
      <c r="FD75" s="873">
        <v>6556</v>
      </c>
      <c r="FE75" s="873">
        <v>58078800</v>
      </c>
      <c r="FF75" s="873">
        <v>0</v>
      </c>
      <c r="FG75" s="873">
        <v>0</v>
      </c>
      <c r="FH75" s="873">
        <v>-33929453</v>
      </c>
      <c r="FI75" s="873">
        <v>5433603</v>
      </c>
      <c r="FJ75" s="873">
        <v>603734</v>
      </c>
      <c r="FK75" s="873">
        <v>131386</v>
      </c>
      <c r="FL75" s="873">
        <v>29562</v>
      </c>
      <c r="FM75" s="873">
        <v>3285</v>
      </c>
      <c r="FN75" s="873">
        <v>332842</v>
      </c>
      <c r="FO75" s="873">
        <v>0</v>
      </c>
      <c r="FP75" s="873">
        <v>0</v>
      </c>
      <c r="FQ75" s="873">
        <v>-201456</v>
      </c>
      <c r="FR75" s="873">
        <v>29562</v>
      </c>
      <c r="FS75" s="873">
        <v>3285</v>
      </c>
      <c r="FT75" s="873">
        <v>436425</v>
      </c>
      <c r="FU75" s="873">
        <v>98196</v>
      </c>
      <c r="FV75" s="873">
        <v>10911</v>
      </c>
      <c r="FW75" s="873">
        <v>1428158</v>
      </c>
      <c r="FX75" s="873">
        <v>321336</v>
      </c>
      <c r="FY75" s="873">
        <v>35704</v>
      </c>
      <c r="FZ75" s="873">
        <v>-991733</v>
      </c>
      <c r="GA75" s="873">
        <v>-223140</v>
      </c>
      <c r="GB75" s="873">
        <v>-24793</v>
      </c>
      <c r="GC75" s="873">
        <v>0</v>
      </c>
      <c r="GD75" s="873">
        <v>0</v>
      </c>
      <c r="GE75" s="873">
        <v>0</v>
      </c>
      <c r="GF75" s="873">
        <v>0</v>
      </c>
      <c r="GG75" s="873">
        <v>0</v>
      </c>
      <c r="GH75" s="873">
        <v>0</v>
      </c>
      <c r="GI75" s="873">
        <v>0</v>
      </c>
      <c r="GJ75" s="873">
        <v>0</v>
      </c>
      <c r="GK75" s="873">
        <v>0</v>
      </c>
      <c r="GL75" s="873">
        <v>25958138</v>
      </c>
      <c r="GM75" s="873">
        <v>5840581</v>
      </c>
      <c r="GN75" s="873">
        <v>648955</v>
      </c>
      <c r="GO75" s="873">
        <v>-34989265</v>
      </c>
      <c r="GP75" s="873">
        <v>5270033</v>
      </c>
      <c r="GQ75" s="873">
        <v>585560</v>
      </c>
      <c r="GR75" s="873" t="s">
        <v>715</v>
      </c>
      <c r="GS75" s="873" t="s">
        <v>714</v>
      </c>
      <c r="GT75" s="873" t="s">
        <v>1907</v>
      </c>
      <c r="GU75" s="873" t="s">
        <v>2735</v>
      </c>
      <c r="GV75" s="873" t="s">
        <v>2812</v>
      </c>
    </row>
    <row r="76" spans="1:204" x14ac:dyDescent="0.2">
      <c r="A76" s="873" t="s">
        <v>3069</v>
      </c>
      <c r="B76" s="873" t="s">
        <v>213</v>
      </c>
      <c r="C76" s="873" t="s">
        <v>212</v>
      </c>
      <c r="D76" s="873">
        <v>-317948</v>
      </c>
      <c r="E76" s="873">
        <v>0</v>
      </c>
      <c r="F76" s="873">
        <v>-317948</v>
      </c>
      <c r="G76" s="873">
        <v>-165706</v>
      </c>
      <c r="H76" s="873">
        <v>0</v>
      </c>
      <c r="I76" s="873">
        <v>-165706</v>
      </c>
      <c r="J76" s="873">
        <v>-152242</v>
      </c>
      <c r="K76" s="873">
        <v>0</v>
      </c>
      <c r="L76" s="873">
        <v>-152242</v>
      </c>
      <c r="M76" s="898">
        <v>0.5</v>
      </c>
      <c r="N76" s="898">
        <v>0.4</v>
      </c>
      <c r="O76" s="898">
        <v>0.09</v>
      </c>
      <c r="P76" s="898">
        <v>0.01</v>
      </c>
      <c r="Q76" s="873">
        <v>118949</v>
      </c>
      <c r="R76" s="873">
        <v>118949</v>
      </c>
      <c r="S76" s="873">
        <v>0</v>
      </c>
      <c r="T76" s="873">
        <v>0</v>
      </c>
      <c r="U76" s="873">
        <v>0</v>
      </c>
      <c r="V76" s="873">
        <v>0</v>
      </c>
      <c r="W76" s="873">
        <v>837634</v>
      </c>
      <c r="X76" s="873">
        <v>274450</v>
      </c>
      <c r="Y76" s="873">
        <v>857784</v>
      </c>
      <c r="Z76" s="873">
        <v>281600</v>
      </c>
      <c r="AA76" s="873">
        <v>-20150</v>
      </c>
      <c r="AB76" s="873">
        <v>-7150</v>
      </c>
      <c r="AC76" s="873">
        <v>0</v>
      </c>
      <c r="AD76" s="873">
        <v>0</v>
      </c>
      <c r="AE76" s="873">
        <v>0</v>
      </c>
      <c r="AF76" s="873">
        <v>0</v>
      </c>
      <c r="AG76" s="873">
        <v>0</v>
      </c>
      <c r="AH76" s="873">
        <v>0</v>
      </c>
      <c r="AI76" s="873">
        <v>0</v>
      </c>
      <c r="AJ76" s="873">
        <v>0</v>
      </c>
      <c r="AK76" s="873">
        <v>0</v>
      </c>
      <c r="AL76" s="873">
        <v>0</v>
      </c>
      <c r="AM76" s="873">
        <v>0</v>
      </c>
      <c r="AN76" s="873">
        <v>0</v>
      </c>
      <c r="AO76" s="873">
        <v>0</v>
      </c>
      <c r="AP76" s="873">
        <v>0</v>
      </c>
      <c r="AQ76" s="873">
        <v>0</v>
      </c>
      <c r="AR76" s="873">
        <v>0</v>
      </c>
      <c r="AS76" s="873">
        <v>0</v>
      </c>
      <c r="AT76" s="873">
        <v>0</v>
      </c>
      <c r="AU76" s="873">
        <v>0</v>
      </c>
      <c r="AV76" s="873">
        <v>0</v>
      </c>
      <c r="AW76" s="873">
        <v>0</v>
      </c>
      <c r="AX76" s="873">
        <v>0</v>
      </c>
      <c r="AY76" s="873">
        <v>0</v>
      </c>
      <c r="AZ76" s="873">
        <v>0</v>
      </c>
      <c r="BA76" s="873">
        <v>0</v>
      </c>
      <c r="BB76" s="873">
        <v>0</v>
      </c>
      <c r="BC76" s="873">
        <v>0</v>
      </c>
      <c r="BD76" s="873">
        <v>0</v>
      </c>
      <c r="BE76" s="873">
        <v>0</v>
      </c>
      <c r="BF76" s="873">
        <v>0</v>
      </c>
      <c r="BG76" s="873">
        <v>0</v>
      </c>
      <c r="BH76" s="873">
        <v>0</v>
      </c>
      <c r="BI76" s="873">
        <v>0</v>
      </c>
      <c r="BJ76" s="873">
        <v>876044</v>
      </c>
      <c r="BK76" s="873">
        <v>197110</v>
      </c>
      <c r="BL76" s="873">
        <v>21901</v>
      </c>
      <c r="BM76" s="873">
        <v>58983</v>
      </c>
      <c r="BN76" s="873">
        <v>13271</v>
      </c>
      <c r="BO76" s="873">
        <v>1475</v>
      </c>
      <c r="BP76" s="873">
        <v>843958</v>
      </c>
      <c r="BQ76" s="873">
        <v>189890</v>
      </c>
      <c r="BR76" s="873">
        <v>21099</v>
      </c>
      <c r="BS76" s="873">
        <v>91069</v>
      </c>
      <c r="BT76" s="873">
        <v>20491</v>
      </c>
      <c r="BU76" s="873">
        <v>2277</v>
      </c>
      <c r="BV76" s="873">
        <v>0</v>
      </c>
      <c r="BW76" s="873">
        <v>0</v>
      </c>
      <c r="BX76" s="873">
        <v>0</v>
      </c>
      <c r="BY76" s="873">
        <v>0</v>
      </c>
      <c r="BZ76" s="873">
        <v>0</v>
      </c>
      <c r="CA76" s="873">
        <v>0</v>
      </c>
      <c r="CB76" s="873">
        <v>0</v>
      </c>
      <c r="CC76" s="873">
        <v>0</v>
      </c>
      <c r="CD76" s="873">
        <v>0</v>
      </c>
      <c r="CE76" s="873">
        <v>0</v>
      </c>
      <c r="CF76" s="873">
        <v>0</v>
      </c>
      <c r="CG76" s="873">
        <v>0</v>
      </c>
      <c r="CH76" s="873">
        <v>0</v>
      </c>
      <c r="CI76" s="873">
        <v>0</v>
      </c>
      <c r="CJ76" s="873">
        <v>0</v>
      </c>
      <c r="CK76" s="873">
        <v>0</v>
      </c>
      <c r="CL76" s="873">
        <v>0</v>
      </c>
      <c r="CM76" s="873">
        <v>0</v>
      </c>
      <c r="CN76" s="873">
        <v>0</v>
      </c>
      <c r="CO76" s="873">
        <v>0</v>
      </c>
      <c r="CP76" s="873">
        <v>0</v>
      </c>
      <c r="CQ76" s="873">
        <v>0</v>
      </c>
      <c r="CR76" s="873">
        <v>0</v>
      </c>
      <c r="CS76" s="873">
        <v>0</v>
      </c>
      <c r="CT76" s="873">
        <v>0</v>
      </c>
      <c r="CU76" s="873">
        <v>0</v>
      </c>
      <c r="CV76" s="873">
        <v>0</v>
      </c>
      <c r="CW76" s="873">
        <v>0</v>
      </c>
      <c r="CX76" s="873">
        <v>0</v>
      </c>
      <c r="CY76" s="873">
        <v>0</v>
      </c>
      <c r="CZ76" s="873">
        <v>19438</v>
      </c>
      <c r="DA76" s="873">
        <v>4374</v>
      </c>
      <c r="DB76" s="873">
        <v>486</v>
      </c>
      <c r="DC76" s="873">
        <v>18289</v>
      </c>
      <c r="DD76" s="873">
        <v>4115</v>
      </c>
      <c r="DE76" s="873">
        <v>457</v>
      </c>
      <c r="DF76" s="873">
        <v>1149</v>
      </c>
      <c r="DG76" s="873">
        <v>259</v>
      </c>
      <c r="DH76" s="873">
        <v>29</v>
      </c>
      <c r="DI76" s="873">
        <v>0</v>
      </c>
      <c r="DJ76" s="873">
        <v>0</v>
      </c>
      <c r="DK76" s="873">
        <v>0</v>
      </c>
      <c r="DL76" s="873">
        <v>0</v>
      </c>
      <c r="DM76" s="873">
        <v>0</v>
      </c>
      <c r="DN76" s="873">
        <v>0</v>
      </c>
      <c r="DO76" s="873">
        <v>0</v>
      </c>
      <c r="DP76" s="873">
        <v>0</v>
      </c>
      <c r="DQ76" s="873">
        <v>0</v>
      </c>
      <c r="DR76" s="873">
        <v>10874</v>
      </c>
      <c r="DS76" s="873">
        <v>2447</v>
      </c>
      <c r="DT76" s="873">
        <v>272</v>
      </c>
      <c r="DU76" s="873">
        <v>11016</v>
      </c>
      <c r="DV76" s="873">
        <v>2478</v>
      </c>
      <c r="DW76" s="873">
        <v>275</v>
      </c>
      <c r="DX76" s="873">
        <v>-142</v>
      </c>
      <c r="DY76" s="873">
        <v>-31</v>
      </c>
      <c r="DZ76" s="873">
        <v>-3</v>
      </c>
      <c r="EA76" s="873">
        <v>852</v>
      </c>
      <c r="EB76" s="873">
        <v>192</v>
      </c>
      <c r="EC76" s="873">
        <v>21</v>
      </c>
      <c r="ED76" s="873">
        <v>-310</v>
      </c>
      <c r="EE76" s="873">
        <v>-70</v>
      </c>
      <c r="EF76" s="873">
        <v>-8</v>
      </c>
      <c r="EG76" s="873">
        <v>1094</v>
      </c>
      <c r="EH76" s="873">
        <v>246</v>
      </c>
      <c r="EI76" s="873">
        <v>27</v>
      </c>
      <c r="EJ76" s="873">
        <v>-552</v>
      </c>
      <c r="EK76" s="873">
        <v>-124</v>
      </c>
      <c r="EL76" s="873">
        <v>-13</v>
      </c>
      <c r="EM76" s="873">
        <v>-16</v>
      </c>
      <c r="EN76" s="873">
        <v>-4</v>
      </c>
      <c r="EO76" s="873">
        <v>0</v>
      </c>
      <c r="EP76" s="873">
        <v>0</v>
      </c>
      <c r="EQ76" s="873">
        <v>0</v>
      </c>
      <c r="ER76" s="873">
        <v>0</v>
      </c>
      <c r="ES76" s="873">
        <v>0</v>
      </c>
      <c r="ET76" s="873">
        <v>0</v>
      </c>
      <c r="EU76" s="873">
        <v>0</v>
      </c>
      <c r="EV76" s="873">
        <v>0</v>
      </c>
      <c r="EW76" s="873">
        <v>0</v>
      </c>
      <c r="EX76" s="873">
        <v>0</v>
      </c>
      <c r="EY76" s="873">
        <v>3182422</v>
      </c>
      <c r="EZ76" s="873">
        <v>716045</v>
      </c>
      <c r="FA76" s="873">
        <v>79561</v>
      </c>
      <c r="FB76" s="873">
        <v>139500</v>
      </c>
      <c r="FC76" s="873">
        <v>31387</v>
      </c>
      <c r="FD76" s="873">
        <v>3487</v>
      </c>
      <c r="FE76" s="873">
        <v>5810786</v>
      </c>
      <c r="FF76" s="873">
        <v>0</v>
      </c>
      <c r="FG76" s="873">
        <v>0</v>
      </c>
      <c r="FH76" s="873">
        <v>-2767864</v>
      </c>
      <c r="FI76" s="873">
        <v>684658</v>
      </c>
      <c r="FJ76" s="873">
        <v>76074</v>
      </c>
      <c r="FK76" s="873">
        <v>70774</v>
      </c>
      <c r="FL76" s="873">
        <v>15924</v>
      </c>
      <c r="FM76" s="873">
        <v>1769</v>
      </c>
      <c r="FN76" s="873">
        <v>170116</v>
      </c>
      <c r="FO76" s="873">
        <v>0</v>
      </c>
      <c r="FP76" s="873">
        <v>0</v>
      </c>
      <c r="FQ76" s="873">
        <v>-99342</v>
      </c>
      <c r="FR76" s="873">
        <v>15924</v>
      </c>
      <c r="FS76" s="873">
        <v>1769</v>
      </c>
      <c r="FT76" s="873">
        <v>635366</v>
      </c>
      <c r="FU76" s="873">
        <v>146404</v>
      </c>
      <c r="FV76" s="873">
        <v>15045</v>
      </c>
      <c r="FW76" s="873">
        <v>802197</v>
      </c>
      <c r="FX76" s="873">
        <v>184045</v>
      </c>
      <c r="FY76" s="873">
        <v>19195</v>
      </c>
      <c r="FZ76" s="873">
        <v>-166831</v>
      </c>
      <c r="GA76" s="873">
        <v>-37641</v>
      </c>
      <c r="GB76" s="873">
        <v>-4150</v>
      </c>
      <c r="GC76" s="873">
        <v>0</v>
      </c>
      <c r="GD76" s="873">
        <v>0</v>
      </c>
      <c r="GE76" s="873">
        <v>0</v>
      </c>
      <c r="GF76" s="873">
        <v>0</v>
      </c>
      <c r="GG76" s="873">
        <v>0</v>
      </c>
      <c r="GH76" s="873">
        <v>0</v>
      </c>
      <c r="GI76" s="873">
        <v>0</v>
      </c>
      <c r="GJ76" s="873">
        <v>0</v>
      </c>
      <c r="GK76" s="873">
        <v>0</v>
      </c>
      <c r="GL76" s="873">
        <v>4854427</v>
      </c>
      <c r="GM76" s="873">
        <v>1095693</v>
      </c>
      <c r="GN76" s="873">
        <v>120522</v>
      </c>
      <c r="GO76" s="873">
        <v>-2942529</v>
      </c>
      <c r="GP76" s="873">
        <v>683532</v>
      </c>
      <c r="GQ76" s="873">
        <v>75983</v>
      </c>
      <c r="GR76" s="873" t="s">
        <v>704</v>
      </c>
      <c r="GS76" s="873" t="s">
        <v>687</v>
      </c>
      <c r="GT76" s="873" t="s">
        <v>1907</v>
      </c>
      <c r="GU76" s="873" t="s">
        <v>2736</v>
      </c>
      <c r="GV76" s="873" t="s">
        <v>2813</v>
      </c>
    </row>
    <row r="77" spans="1:204" x14ac:dyDescent="0.2">
      <c r="A77" s="873" t="s">
        <v>3069</v>
      </c>
      <c r="B77" s="873" t="s">
        <v>215</v>
      </c>
      <c r="C77" s="873" t="s">
        <v>214</v>
      </c>
      <c r="D77" s="873">
        <v>-397809</v>
      </c>
      <c r="E77" s="873">
        <v>0</v>
      </c>
      <c r="F77" s="873">
        <v>-397809</v>
      </c>
      <c r="G77" s="873">
        <v>828933</v>
      </c>
      <c r="H77" s="873">
        <v>0</v>
      </c>
      <c r="I77" s="873">
        <v>828933</v>
      </c>
      <c r="J77" s="873">
        <v>-1226742</v>
      </c>
      <c r="K77" s="873">
        <v>0</v>
      </c>
      <c r="L77" s="873">
        <v>-1226742</v>
      </c>
      <c r="M77" s="898">
        <v>0.5</v>
      </c>
      <c r="N77" s="898">
        <v>0.49</v>
      </c>
      <c r="O77" s="898">
        <v>0</v>
      </c>
      <c r="P77" s="898">
        <v>0.01</v>
      </c>
      <c r="Q77" s="873">
        <v>340724</v>
      </c>
      <c r="R77" s="873">
        <v>340724</v>
      </c>
      <c r="S77" s="873">
        <v>0</v>
      </c>
      <c r="T77" s="873">
        <v>47757</v>
      </c>
      <c r="U77" s="873">
        <v>126856</v>
      </c>
      <c r="V77" s="873">
        <v>-79099</v>
      </c>
      <c r="W77" s="873">
        <v>740352</v>
      </c>
      <c r="X77" s="873">
        <v>0</v>
      </c>
      <c r="Y77" s="873">
        <v>740352</v>
      </c>
      <c r="Z77" s="873">
        <v>0</v>
      </c>
      <c r="AA77" s="873">
        <v>0</v>
      </c>
      <c r="AB77" s="873">
        <v>0</v>
      </c>
      <c r="AC77" s="873">
        <v>0</v>
      </c>
      <c r="AD77" s="873">
        <v>0</v>
      </c>
      <c r="AE77" s="873">
        <v>0</v>
      </c>
      <c r="AF77" s="873">
        <v>0</v>
      </c>
      <c r="AG77" s="873">
        <v>0</v>
      </c>
      <c r="AH77" s="873">
        <v>0</v>
      </c>
      <c r="AI77" s="873">
        <v>0</v>
      </c>
      <c r="AJ77" s="873">
        <v>0</v>
      </c>
      <c r="AK77" s="873">
        <v>0</v>
      </c>
      <c r="AL77" s="873">
        <v>32420</v>
      </c>
      <c r="AM77" s="873">
        <v>32420</v>
      </c>
      <c r="AN77" s="873">
        <v>0</v>
      </c>
      <c r="AO77" s="873">
        <v>0</v>
      </c>
      <c r="AP77" s="873">
        <v>38623</v>
      </c>
      <c r="AQ77" s="873">
        <v>38623</v>
      </c>
      <c r="AR77" s="873">
        <v>0</v>
      </c>
      <c r="AS77" s="873">
        <v>0</v>
      </c>
      <c r="AT77" s="873">
        <v>-6203</v>
      </c>
      <c r="AU77" s="873">
        <v>-6203</v>
      </c>
      <c r="AV77" s="873">
        <v>0</v>
      </c>
      <c r="AW77" s="873">
        <v>0</v>
      </c>
      <c r="AX77" s="873">
        <v>0</v>
      </c>
      <c r="AY77" s="873">
        <v>0</v>
      </c>
      <c r="AZ77" s="873">
        <v>0</v>
      </c>
      <c r="BA77" s="873">
        <v>0</v>
      </c>
      <c r="BB77" s="873">
        <v>0</v>
      </c>
      <c r="BC77" s="873">
        <v>0</v>
      </c>
      <c r="BD77" s="873">
        <v>0</v>
      </c>
      <c r="BE77" s="873">
        <v>0</v>
      </c>
      <c r="BF77" s="873">
        <v>0</v>
      </c>
      <c r="BG77" s="873">
        <v>0</v>
      </c>
      <c r="BH77" s="873">
        <v>0</v>
      </c>
      <c r="BI77" s="873">
        <v>0</v>
      </c>
      <c r="BJ77" s="873">
        <v>2887646</v>
      </c>
      <c r="BK77" s="873">
        <v>0</v>
      </c>
      <c r="BL77" s="873">
        <v>58757</v>
      </c>
      <c r="BM77" s="873">
        <v>216761</v>
      </c>
      <c r="BN77" s="873">
        <v>0</v>
      </c>
      <c r="BO77" s="873">
        <v>4418</v>
      </c>
      <c r="BP77" s="873">
        <v>2759740</v>
      </c>
      <c r="BQ77" s="873">
        <v>0</v>
      </c>
      <c r="BR77" s="873">
        <v>56173</v>
      </c>
      <c r="BS77" s="873">
        <v>344667</v>
      </c>
      <c r="BT77" s="873">
        <v>0</v>
      </c>
      <c r="BU77" s="873">
        <v>7002</v>
      </c>
      <c r="BV77" s="873">
        <v>0</v>
      </c>
      <c r="BW77" s="873">
        <v>0</v>
      </c>
      <c r="BX77" s="873">
        <v>0</v>
      </c>
      <c r="BY77" s="873">
        <v>0</v>
      </c>
      <c r="BZ77" s="873">
        <v>0</v>
      </c>
      <c r="CA77" s="873">
        <v>0</v>
      </c>
      <c r="CB77" s="873">
        <v>0</v>
      </c>
      <c r="CC77" s="873">
        <v>0</v>
      </c>
      <c r="CD77" s="873">
        <v>0</v>
      </c>
      <c r="CE77" s="873">
        <v>0</v>
      </c>
      <c r="CF77" s="873">
        <v>0</v>
      </c>
      <c r="CG77" s="873">
        <v>0</v>
      </c>
      <c r="CH77" s="873">
        <v>0</v>
      </c>
      <c r="CI77" s="873">
        <v>0</v>
      </c>
      <c r="CJ77" s="873">
        <v>0</v>
      </c>
      <c r="CK77" s="873">
        <v>54969.182950000002</v>
      </c>
      <c r="CL77" s="873">
        <v>0</v>
      </c>
      <c r="CM77" s="873">
        <v>1121.82006</v>
      </c>
      <c r="CN77" s="873">
        <v>0</v>
      </c>
      <c r="CO77" s="873">
        <v>0</v>
      </c>
      <c r="CP77" s="873">
        <v>0</v>
      </c>
      <c r="CQ77" s="873">
        <v>0</v>
      </c>
      <c r="CR77" s="873">
        <v>0</v>
      </c>
      <c r="CS77" s="873">
        <v>0</v>
      </c>
      <c r="CT77" s="873">
        <v>0</v>
      </c>
      <c r="CU77" s="873">
        <v>0</v>
      </c>
      <c r="CV77" s="873">
        <v>0</v>
      </c>
      <c r="CW77" s="873">
        <v>0</v>
      </c>
      <c r="CX77" s="873">
        <v>0</v>
      </c>
      <c r="CY77" s="873">
        <v>0</v>
      </c>
      <c r="CZ77" s="873">
        <v>0</v>
      </c>
      <c r="DA77" s="873">
        <v>0</v>
      </c>
      <c r="DB77" s="873">
        <v>0</v>
      </c>
      <c r="DC77" s="873">
        <v>0</v>
      </c>
      <c r="DD77" s="873">
        <v>0</v>
      </c>
      <c r="DE77" s="873">
        <v>0</v>
      </c>
      <c r="DF77" s="873">
        <v>0</v>
      </c>
      <c r="DG77" s="873">
        <v>0</v>
      </c>
      <c r="DH77" s="873">
        <v>0</v>
      </c>
      <c r="DI77" s="873">
        <v>-8</v>
      </c>
      <c r="DJ77" s="873">
        <v>0</v>
      </c>
      <c r="DK77" s="873">
        <v>0</v>
      </c>
      <c r="DL77" s="873">
        <v>1500</v>
      </c>
      <c r="DM77" s="873">
        <v>0</v>
      </c>
      <c r="DN77" s="873">
        <v>0</v>
      </c>
      <c r="DO77" s="873">
        <v>-1508</v>
      </c>
      <c r="DP77" s="873">
        <v>0</v>
      </c>
      <c r="DQ77" s="873">
        <v>0</v>
      </c>
      <c r="DR77" s="873">
        <v>30637</v>
      </c>
      <c r="DS77" s="873">
        <v>0</v>
      </c>
      <c r="DT77" s="873">
        <v>625</v>
      </c>
      <c r="DU77" s="873">
        <v>4369</v>
      </c>
      <c r="DV77" s="873">
        <v>0</v>
      </c>
      <c r="DW77" s="873">
        <v>89</v>
      </c>
      <c r="DX77" s="873">
        <v>26268</v>
      </c>
      <c r="DY77" s="873">
        <v>0</v>
      </c>
      <c r="DZ77" s="873">
        <v>536</v>
      </c>
      <c r="EA77" s="873">
        <v>1933</v>
      </c>
      <c r="EB77" s="873">
        <v>0</v>
      </c>
      <c r="EC77" s="873">
        <v>39</v>
      </c>
      <c r="ED77" s="873">
        <v>-3872</v>
      </c>
      <c r="EE77" s="873">
        <v>0</v>
      </c>
      <c r="EF77" s="873">
        <v>-79</v>
      </c>
      <c r="EG77" s="873">
        <v>2164</v>
      </c>
      <c r="EH77" s="873">
        <v>0</v>
      </c>
      <c r="EI77" s="873">
        <v>44</v>
      </c>
      <c r="EJ77" s="873">
        <v>-4103</v>
      </c>
      <c r="EK77" s="873">
        <v>0</v>
      </c>
      <c r="EL77" s="873">
        <v>-84</v>
      </c>
      <c r="EM77" s="873">
        <v>-1033</v>
      </c>
      <c r="EN77" s="873">
        <v>0</v>
      </c>
      <c r="EO77" s="873">
        <v>-21</v>
      </c>
      <c r="EP77" s="873">
        <v>287</v>
      </c>
      <c r="EQ77" s="873">
        <v>0</v>
      </c>
      <c r="ER77" s="873">
        <v>6</v>
      </c>
      <c r="ES77" s="873">
        <v>0</v>
      </c>
      <c r="ET77" s="873">
        <v>0</v>
      </c>
      <c r="EU77" s="873">
        <v>0</v>
      </c>
      <c r="EV77" s="873">
        <v>287</v>
      </c>
      <c r="EW77" s="873">
        <v>0</v>
      </c>
      <c r="EX77" s="873">
        <v>6</v>
      </c>
      <c r="EY77" s="873">
        <v>21272002</v>
      </c>
      <c r="EZ77" s="873">
        <v>0</v>
      </c>
      <c r="FA77" s="873">
        <v>434122</v>
      </c>
      <c r="FB77" s="873">
        <v>827925</v>
      </c>
      <c r="FC77" s="873">
        <v>0</v>
      </c>
      <c r="FD77" s="873">
        <v>16896</v>
      </c>
      <c r="FE77" s="873">
        <v>40343951</v>
      </c>
      <c r="FF77" s="873">
        <v>0</v>
      </c>
      <c r="FG77" s="873">
        <v>0</v>
      </c>
      <c r="FH77" s="873">
        <v>-19899874</v>
      </c>
      <c r="FI77" s="873">
        <v>0</v>
      </c>
      <c r="FJ77" s="873">
        <v>417226</v>
      </c>
      <c r="FK77" s="873">
        <v>217564</v>
      </c>
      <c r="FL77" s="873">
        <v>0</v>
      </c>
      <c r="FM77" s="873">
        <v>4440</v>
      </c>
      <c r="FN77" s="873">
        <v>448472</v>
      </c>
      <c r="FO77" s="873">
        <v>0</v>
      </c>
      <c r="FP77" s="873">
        <v>0</v>
      </c>
      <c r="FQ77" s="873">
        <v>-230908</v>
      </c>
      <c r="FR77" s="873">
        <v>0</v>
      </c>
      <c r="FS77" s="873">
        <v>4440</v>
      </c>
      <c r="FT77" s="873">
        <v>879646</v>
      </c>
      <c r="FU77" s="873">
        <v>0</v>
      </c>
      <c r="FV77" s="873">
        <v>17307</v>
      </c>
      <c r="FW77" s="873">
        <v>1852673</v>
      </c>
      <c r="FX77" s="873">
        <v>0</v>
      </c>
      <c r="FY77" s="873">
        <v>37069</v>
      </c>
      <c r="FZ77" s="873">
        <v>-973027</v>
      </c>
      <c r="GA77" s="873">
        <v>0</v>
      </c>
      <c r="GB77" s="873">
        <v>-19762</v>
      </c>
      <c r="GC77" s="873">
        <v>0</v>
      </c>
      <c r="GD77" s="873">
        <v>0</v>
      </c>
      <c r="GE77" s="873">
        <v>0</v>
      </c>
      <c r="GF77" s="873">
        <v>0</v>
      </c>
      <c r="GG77" s="873">
        <v>0</v>
      </c>
      <c r="GH77" s="873">
        <v>0</v>
      </c>
      <c r="GI77" s="873">
        <v>0</v>
      </c>
      <c r="GJ77" s="873">
        <v>0</v>
      </c>
      <c r="GK77" s="873">
        <v>0</v>
      </c>
      <c r="GL77" s="873">
        <v>25556532</v>
      </c>
      <c r="GM77" s="873">
        <v>0</v>
      </c>
      <c r="GN77" s="873">
        <v>520736</v>
      </c>
      <c r="GO77" s="873">
        <v>-20684262</v>
      </c>
      <c r="GP77" s="873">
        <v>0</v>
      </c>
      <c r="GQ77" s="873">
        <v>410465</v>
      </c>
      <c r="GR77" s="873" t="s">
        <v>679</v>
      </c>
      <c r="GS77" s="873" t="s">
        <v>728</v>
      </c>
      <c r="GT77" s="873" t="s">
        <v>679</v>
      </c>
      <c r="GU77" s="873" t="s">
        <v>2736</v>
      </c>
      <c r="GV77" s="873" t="s">
        <v>2814</v>
      </c>
    </row>
    <row r="78" spans="1:204" x14ac:dyDescent="0.2">
      <c r="A78" s="873" t="s">
        <v>3069</v>
      </c>
      <c r="B78" s="873" t="s">
        <v>217</v>
      </c>
      <c r="C78" s="873" t="s">
        <v>216</v>
      </c>
      <c r="D78" s="873">
        <v>533499</v>
      </c>
      <c r="E78" s="873">
        <v>0</v>
      </c>
      <c r="F78" s="873">
        <v>533499</v>
      </c>
      <c r="G78" s="873">
        <v>713595</v>
      </c>
      <c r="H78" s="873">
        <v>0</v>
      </c>
      <c r="I78" s="873">
        <v>713595</v>
      </c>
      <c r="J78" s="873">
        <v>-180096</v>
      </c>
      <c r="K78" s="873">
        <v>0</v>
      </c>
      <c r="L78" s="873">
        <v>-180096</v>
      </c>
      <c r="M78" s="898">
        <v>0.5</v>
      </c>
      <c r="N78" s="898">
        <v>0.4</v>
      </c>
      <c r="O78" s="898">
        <v>0.09</v>
      </c>
      <c r="P78" s="898">
        <v>0.01</v>
      </c>
      <c r="Q78" s="873">
        <v>147146</v>
      </c>
      <c r="R78" s="873">
        <v>147146</v>
      </c>
      <c r="S78" s="873">
        <v>0</v>
      </c>
      <c r="T78" s="873">
        <v>0</v>
      </c>
      <c r="U78" s="873">
        <v>0</v>
      </c>
      <c r="V78" s="873">
        <v>0</v>
      </c>
      <c r="W78" s="873">
        <v>319743</v>
      </c>
      <c r="X78" s="873">
        <v>0</v>
      </c>
      <c r="Y78" s="873">
        <v>186837</v>
      </c>
      <c r="Z78" s="873">
        <v>0</v>
      </c>
      <c r="AA78" s="873">
        <v>132906</v>
      </c>
      <c r="AB78" s="873">
        <v>0</v>
      </c>
      <c r="AC78" s="873">
        <v>0</v>
      </c>
      <c r="AD78" s="873">
        <v>0</v>
      </c>
      <c r="AE78" s="873">
        <v>0</v>
      </c>
      <c r="AF78" s="873">
        <v>0</v>
      </c>
      <c r="AG78" s="873">
        <v>0</v>
      </c>
      <c r="AH78" s="873">
        <v>0</v>
      </c>
      <c r="AI78" s="873">
        <v>0</v>
      </c>
      <c r="AJ78" s="873">
        <v>0</v>
      </c>
      <c r="AK78" s="873">
        <v>0</v>
      </c>
      <c r="AL78" s="873">
        <v>0</v>
      </c>
      <c r="AM78" s="873">
        <v>0</v>
      </c>
      <c r="AN78" s="873">
        <v>0</v>
      </c>
      <c r="AO78" s="873">
        <v>0</v>
      </c>
      <c r="AP78" s="873">
        <v>0</v>
      </c>
      <c r="AQ78" s="873">
        <v>0</v>
      </c>
      <c r="AR78" s="873">
        <v>0</v>
      </c>
      <c r="AS78" s="873">
        <v>0</v>
      </c>
      <c r="AT78" s="873">
        <v>0</v>
      </c>
      <c r="AU78" s="873">
        <v>0</v>
      </c>
      <c r="AV78" s="873">
        <v>0</v>
      </c>
      <c r="AW78" s="873">
        <v>0</v>
      </c>
      <c r="AX78" s="873">
        <v>0</v>
      </c>
      <c r="AY78" s="873">
        <v>0</v>
      </c>
      <c r="AZ78" s="873">
        <v>0</v>
      </c>
      <c r="BA78" s="873">
        <v>0</v>
      </c>
      <c r="BB78" s="873">
        <v>0</v>
      </c>
      <c r="BC78" s="873">
        <v>0</v>
      </c>
      <c r="BD78" s="873">
        <v>0</v>
      </c>
      <c r="BE78" s="873">
        <v>0</v>
      </c>
      <c r="BF78" s="873">
        <v>0</v>
      </c>
      <c r="BG78" s="873">
        <v>0</v>
      </c>
      <c r="BH78" s="873">
        <v>0</v>
      </c>
      <c r="BI78" s="873">
        <v>0</v>
      </c>
      <c r="BJ78" s="873">
        <v>1772664</v>
      </c>
      <c r="BK78" s="873">
        <v>398849</v>
      </c>
      <c r="BL78" s="873">
        <v>44317</v>
      </c>
      <c r="BM78" s="873">
        <v>60866</v>
      </c>
      <c r="BN78" s="873">
        <v>13695</v>
      </c>
      <c r="BO78" s="873">
        <v>1522</v>
      </c>
      <c r="BP78" s="873">
        <v>1480072</v>
      </c>
      <c r="BQ78" s="873">
        <v>333016</v>
      </c>
      <c r="BR78" s="873">
        <v>37002</v>
      </c>
      <c r="BS78" s="873">
        <v>353458</v>
      </c>
      <c r="BT78" s="873">
        <v>79528</v>
      </c>
      <c r="BU78" s="873">
        <v>8837</v>
      </c>
      <c r="BV78" s="873">
        <v>0</v>
      </c>
      <c r="BW78" s="873">
        <v>0</v>
      </c>
      <c r="BX78" s="873">
        <v>0</v>
      </c>
      <c r="BY78" s="873">
        <v>0</v>
      </c>
      <c r="BZ78" s="873">
        <v>0</v>
      </c>
      <c r="CA78" s="873">
        <v>0</v>
      </c>
      <c r="CB78" s="873">
        <v>0</v>
      </c>
      <c r="CC78" s="873">
        <v>0</v>
      </c>
      <c r="CD78" s="873">
        <v>0</v>
      </c>
      <c r="CE78" s="873">
        <v>0</v>
      </c>
      <c r="CF78" s="873">
        <v>0</v>
      </c>
      <c r="CG78" s="873">
        <v>0</v>
      </c>
      <c r="CH78" s="873">
        <v>0</v>
      </c>
      <c r="CI78" s="873">
        <v>0</v>
      </c>
      <c r="CJ78" s="873">
        <v>0</v>
      </c>
      <c r="CK78" s="873">
        <v>-151.85170339999999</v>
      </c>
      <c r="CL78" s="873">
        <v>-34.166633269999998</v>
      </c>
      <c r="CM78" s="873">
        <v>-3.7962925850000002</v>
      </c>
      <c r="CN78" s="873">
        <v>9566.2412829999994</v>
      </c>
      <c r="CO78" s="873">
        <v>2152.4042890000001</v>
      </c>
      <c r="CP78" s="873">
        <v>239.1560321</v>
      </c>
      <c r="CQ78" s="873">
        <v>0</v>
      </c>
      <c r="CR78" s="873">
        <v>0</v>
      </c>
      <c r="CS78" s="873">
        <v>0</v>
      </c>
      <c r="CT78" s="873">
        <v>9566</v>
      </c>
      <c r="CU78" s="873">
        <v>2152</v>
      </c>
      <c r="CV78" s="873">
        <v>239.1560321</v>
      </c>
      <c r="CW78" s="873">
        <v>0</v>
      </c>
      <c r="CX78" s="873">
        <v>0</v>
      </c>
      <c r="CY78" s="873">
        <v>0</v>
      </c>
      <c r="CZ78" s="873">
        <v>18319</v>
      </c>
      <c r="DA78" s="873">
        <v>4122</v>
      </c>
      <c r="DB78" s="873">
        <v>458</v>
      </c>
      <c r="DC78" s="873">
        <v>21309</v>
      </c>
      <c r="DD78" s="873">
        <v>4794</v>
      </c>
      <c r="DE78" s="873">
        <v>533</v>
      </c>
      <c r="DF78" s="873">
        <v>-2990</v>
      </c>
      <c r="DG78" s="873">
        <v>-672</v>
      </c>
      <c r="DH78" s="873">
        <v>-75</v>
      </c>
      <c r="DI78" s="873">
        <v>0</v>
      </c>
      <c r="DJ78" s="873">
        <v>0</v>
      </c>
      <c r="DK78" s="873">
        <v>0</v>
      </c>
      <c r="DL78" s="873">
        <v>0</v>
      </c>
      <c r="DM78" s="873">
        <v>0</v>
      </c>
      <c r="DN78" s="873">
        <v>0</v>
      </c>
      <c r="DO78" s="873">
        <v>0</v>
      </c>
      <c r="DP78" s="873">
        <v>0</v>
      </c>
      <c r="DQ78" s="873">
        <v>0</v>
      </c>
      <c r="DR78" s="873">
        <v>34358</v>
      </c>
      <c r="DS78" s="873">
        <v>7731</v>
      </c>
      <c r="DT78" s="873">
        <v>859</v>
      </c>
      <c r="DU78" s="873">
        <v>33716</v>
      </c>
      <c r="DV78" s="873">
        <v>7586</v>
      </c>
      <c r="DW78" s="873">
        <v>843</v>
      </c>
      <c r="DX78" s="873">
        <v>642</v>
      </c>
      <c r="DY78" s="873">
        <v>145</v>
      </c>
      <c r="DZ78" s="873">
        <v>16</v>
      </c>
      <c r="EA78" s="873">
        <v>0</v>
      </c>
      <c r="EB78" s="873">
        <v>0</v>
      </c>
      <c r="EC78" s="873">
        <v>0</v>
      </c>
      <c r="ED78" s="873">
        <v>-94</v>
      </c>
      <c r="EE78" s="873">
        <v>-21</v>
      </c>
      <c r="EF78" s="873">
        <v>-2</v>
      </c>
      <c r="EG78" s="873">
        <v>4457</v>
      </c>
      <c r="EH78" s="873">
        <v>1003</v>
      </c>
      <c r="EI78" s="873">
        <v>111</v>
      </c>
      <c r="EJ78" s="873">
        <v>-4551</v>
      </c>
      <c r="EK78" s="873">
        <v>-1024</v>
      </c>
      <c r="EL78" s="873">
        <v>-113</v>
      </c>
      <c r="EM78" s="873">
        <v>0</v>
      </c>
      <c r="EN78" s="873">
        <v>0</v>
      </c>
      <c r="EO78" s="873">
        <v>0</v>
      </c>
      <c r="EP78" s="873">
        <v>0</v>
      </c>
      <c r="EQ78" s="873">
        <v>0</v>
      </c>
      <c r="ER78" s="873">
        <v>0</v>
      </c>
      <c r="ES78" s="873">
        <v>0</v>
      </c>
      <c r="ET78" s="873">
        <v>0</v>
      </c>
      <c r="EU78" s="873">
        <v>0</v>
      </c>
      <c r="EV78" s="873">
        <v>0</v>
      </c>
      <c r="EW78" s="873">
        <v>0</v>
      </c>
      <c r="EX78" s="873">
        <v>0</v>
      </c>
      <c r="EY78" s="873">
        <v>4126808</v>
      </c>
      <c r="EZ78" s="873">
        <v>928532</v>
      </c>
      <c r="FA78" s="873">
        <v>103170</v>
      </c>
      <c r="FB78" s="873">
        <v>388776</v>
      </c>
      <c r="FC78" s="873">
        <v>87475</v>
      </c>
      <c r="FD78" s="873">
        <v>9719</v>
      </c>
      <c r="FE78" s="873">
        <v>8921780</v>
      </c>
      <c r="FF78" s="873">
        <v>0</v>
      </c>
      <c r="FG78" s="873">
        <v>0</v>
      </c>
      <c r="FH78" s="873">
        <v>-5183748</v>
      </c>
      <c r="FI78" s="873">
        <v>841057</v>
      </c>
      <c r="FJ78" s="873">
        <v>93451</v>
      </c>
      <c r="FK78" s="873">
        <v>14000</v>
      </c>
      <c r="FL78" s="873">
        <v>3150</v>
      </c>
      <c r="FM78" s="873">
        <v>350</v>
      </c>
      <c r="FN78" s="873">
        <v>35161</v>
      </c>
      <c r="FO78" s="873">
        <v>0</v>
      </c>
      <c r="FP78" s="873">
        <v>0</v>
      </c>
      <c r="FQ78" s="873">
        <v>-21161</v>
      </c>
      <c r="FR78" s="873">
        <v>3150</v>
      </c>
      <c r="FS78" s="873">
        <v>350</v>
      </c>
      <c r="FT78" s="873">
        <v>149348</v>
      </c>
      <c r="FU78" s="873">
        <v>30720</v>
      </c>
      <c r="FV78" s="873">
        <v>3413</v>
      </c>
      <c r="FW78" s="873">
        <v>305641</v>
      </c>
      <c r="FX78" s="873">
        <v>67084</v>
      </c>
      <c r="FY78" s="873">
        <v>7454</v>
      </c>
      <c r="FZ78" s="873">
        <v>-156293</v>
      </c>
      <c r="GA78" s="873">
        <v>-36364</v>
      </c>
      <c r="GB78" s="873">
        <v>-4041</v>
      </c>
      <c r="GC78" s="873">
        <v>0</v>
      </c>
      <c r="GD78" s="873">
        <v>0</v>
      </c>
      <c r="GE78" s="873">
        <v>0</v>
      </c>
      <c r="GF78" s="873">
        <v>0</v>
      </c>
      <c r="GG78" s="873">
        <v>0</v>
      </c>
      <c r="GH78" s="873">
        <v>0</v>
      </c>
      <c r="GI78" s="873">
        <v>0</v>
      </c>
      <c r="GJ78" s="873">
        <v>0</v>
      </c>
      <c r="GK78" s="873">
        <v>0</v>
      </c>
      <c r="GL78" s="873">
        <v>6185683</v>
      </c>
      <c r="GM78" s="873">
        <v>1388896</v>
      </c>
      <c r="GN78" s="873">
        <v>154322</v>
      </c>
      <c r="GO78" s="873">
        <v>-5005229</v>
      </c>
      <c r="GP78" s="873">
        <v>887938</v>
      </c>
      <c r="GQ78" s="873">
        <v>98660</v>
      </c>
      <c r="GR78" s="873" t="s">
        <v>729</v>
      </c>
      <c r="GS78" s="873" t="s">
        <v>728</v>
      </c>
      <c r="GT78" s="873" t="s">
        <v>1907</v>
      </c>
      <c r="GU78" s="873" t="s">
        <v>2736</v>
      </c>
      <c r="GV78" s="873" t="s">
        <v>2815</v>
      </c>
    </row>
    <row r="79" spans="1:204" x14ac:dyDescent="0.2">
      <c r="A79" s="873" t="s">
        <v>3069</v>
      </c>
      <c r="B79" s="873" t="s">
        <v>219</v>
      </c>
      <c r="C79" s="873" t="s">
        <v>218</v>
      </c>
      <c r="D79" s="873">
        <v>-2069272</v>
      </c>
      <c r="E79" s="873">
        <v>0</v>
      </c>
      <c r="F79" s="873">
        <v>-2069272</v>
      </c>
      <c r="G79" s="873">
        <v>-1012068</v>
      </c>
      <c r="H79" s="873">
        <v>0</v>
      </c>
      <c r="I79" s="873">
        <v>-1012068</v>
      </c>
      <c r="J79" s="873">
        <v>-1057204</v>
      </c>
      <c r="K79" s="873">
        <v>0</v>
      </c>
      <c r="L79" s="873">
        <v>-1057204</v>
      </c>
      <c r="M79" s="898">
        <v>0.5</v>
      </c>
      <c r="N79" s="898">
        <v>0.49</v>
      </c>
      <c r="O79" s="898">
        <v>0</v>
      </c>
      <c r="P79" s="898">
        <v>0.01</v>
      </c>
      <c r="Q79" s="873">
        <v>371178</v>
      </c>
      <c r="R79" s="873">
        <v>371178</v>
      </c>
      <c r="S79" s="873">
        <v>0</v>
      </c>
      <c r="T79" s="873">
        <v>0</v>
      </c>
      <c r="U79" s="873">
        <v>0</v>
      </c>
      <c r="V79" s="873">
        <v>0</v>
      </c>
      <c r="W79" s="873">
        <v>199253</v>
      </c>
      <c r="X79" s="873">
        <v>0</v>
      </c>
      <c r="Y79" s="873">
        <v>198524</v>
      </c>
      <c r="Z79" s="873">
        <v>0</v>
      </c>
      <c r="AA79" s="873">
        <v>729</v>
      </c>
      <c r="AB79" s="873">
        <v>0</v>
      </c>
      <c r="AC79" s="873">
        <v>0</v>
      </c>
      <c r="AD79" s="873">
        <v>0</v>
      </c>
      <c r="AE79" s="873">
        <v>0</v>
      </c>
      <c r="AF79" s="873">
        <v>0</v>
      </c>
      <c r="AG79" s="873">
        <v>0</v>
      </c>
      <c r="AH79" s="873">
        <v>0</v>
      </c>
      <c r="AI79" s="873">
        <v>0</v>
      </c>
      <c r="AJ79" s="873">
        <v>0</v>
      </c>
      <c r="AK79" s="873">
        <v>0</v>
      </c>
      <c r="AL79" s="873">
        <v>0</v>
      </c>
      <c r="AM79" s="873">
        <v>0</v>
      </c>
      <c r="AN79" s="873">
        <v>0</v>
      </c>
      <c r="AO79" s="873">
        <v>0</v>
      </c>
      <c r="AP79" s="873">
        <v>0</v>
      </c>
      <c r="AQ79" s="873">
        <v>0</v>
      </c>
      <c r="AR79" s="873">
        <v>0</v>
      </c>
      <c r="AS79" s="873">
        <v>0</v>
      </c>
      <c r="AT79" s="873">
        <v>0</v>
      </c>
      <c r="AU79" s="873">
        <v>0</v>
      </c>
      <c r="AV79" s="873">
        <v>0</v>
      </c>
      <c r="AW79" s="873">
        <v>0</v>
      </c>
      <c r="AX79" s="873">
        <v>0</v>
      </c>
      <c r="AY79" s="873">
        <v>0</v>
      </c>
      <c r="AZ79" s="873">
        <v>0</v>
      </c>
      <c r="BA79" s="873">
        <v>0</v>
      </c>
      <c r="BB79" s="873">
        <v>0</v>
      </c>
      <c r="BC79" s="873">
        <v>0</v>
      </c>
      <c r="BD79" s="873">
        <v>0</v>
      </c>
      <c r="BE79" s="873">
        <v>0</v>
      </c>
      <c r="BF79" s="873">
        <v>0</v>
      </c>
      <c r="BG79" s="873">
        <v>0</v>
      </c>
      <c r="BH79" s="873">
        <v>0</v>
      </c>
      <c r="BI79" s="873">
        <v>0</v>
      </c>
      <c r="BJ79" s="873">
        <v>3919995</v>
      </c>
      <c r="BK79" s="873">
        <v>0</v>
      </c>
      <c r="BL79" s="873">
        <v>80000</v>
      </c>
      <c r="BM79" s="873">
        <v>201852</v>
      </c>
      <c r="BN79" s="873">
        <v>0</v>
      </c>
      <c r="BO79" s="873">
        <v>4119</v>
      </c>
      <c r="BP79" s="873">
        <v>3725781</v>
      </c>
      <c r="BQ79" s="873">
        <v>0</v>
      </c>
      <c r="BR79" s="873">
        <v>76036</v>
      </c>
      <c r="BS79" s="873">
        <v>396066</v>
      </c>
      <c r="BT79" s="873">
        <v>0</v>
      </c>
      <c r="BU79" s="873">
        <v>8083</v>
      </c>
      <c r="BV79" s="873">
        <v>48407</v>
      </c>
      <c r="BW79" s="873">
        <v>0</v>
      </c>
      <c r="BX79" s="873">
        <v>988</v>
      </c>
      <c r="BY79" s="873">
        <v>18672</v>
      </c>
      <c r="BZ79" s="873">
        <v>0</v>
      </c>
      <c r="CA79" s="873">
        <v>381</v>
      </c>
      <c r="CB79" s="873">
        <v>29735</v>
      </c>
      <c r="CC79" s="873">
        <v>0</v>
      </c>
      <c r="CD79" s="873">
        <v>607</v>
      </c>
      <c r="CE79" s="873">
        <v>0</v>
      </c>
      <c r="CF79" s="873">
        <v>0</v>
      </c>
      <c r="CG79" s="873">
        <v>0</v>
      </c>
      <c r="CH79" s="873">
        <v>0</v>
      </c>
      <c r="CI79" s="873">
        <v>0</v>
      </c>
      <c r="CJ79" s="873">
        <v>0</v>
      </c>
      <c r="CK79" s="873">
        <v>0</v>
      </c>
      <c r="CL79" s="873">
        <v>0</v>
      </c>
      <c r="CM79" s="873">
        <v>0</v>
      </c>
      <c r="CN79" s="873">
        <v>48150.2094</v>
      </c>
      <c r="CO79" s="873">
        <v>0</v>
      </c>
      <c r="CP79" s="873">
        <v>982.65733469999998</v>
      </c>
      <c r="CQ79" s="873">
        <v>0</v>
      </c>
      <c r="CR79" s="873">
        <v>0</v>
      </c>
      <c r="CS79" s="873">
        <v>0</v>
      </c>
      <c r="CT79" s="873">
        <v>48150</v>
      </c>
      <c r="CU79" s="873">
        <v>0</v>
      </c>
      <c r="CV79" s="873">
        <v>982.65733469999998</v>
      </c>
      <c r="CW79" s="873">
        <v>0</v>
      </c>
      <c r="CX79" s="873">
        <v>0</v>
      </c>
      <c r="CY79" s="873">
        <v>0</v>
      </c>
      <c r="CZ79" s="873">
        <v>1801</v>
      </c>
      <c r="DA79" s="873">
        <v>0</v>
      </c>
      <c r="DB79" s="873">
        <v>37</v>
      </c>
      <c r="DC79" s="873">
        <v>1800</v>
      </c>
      <c r="DD79" s="873">
        <v>0</v>
      </c>
      <c r="DE79" s="873">
        <v>37</v>
      </c>
      <c r="DF79" s="873">
        <v>1</v>
      </c>
      <c r="DG79" s="873">
        <v>0</v>
      </c>
      <c r="DH79" s="873">
        <v>0</v>
      </c>
      <c r="DI79" s="873">
        <v>0</v>
      </c>
      <c r="DJ79" s="873">
        <v>0</v>
      </c>
      <c r="DK79" s="873">
        <v>0</v>
      </c>
      <c r="DL79" s="873">
        <v>0</v>
      </c>
      <c r="DM79" s="873">
        <v>0</v>
      </c>
      <c r="DN79" s="873">
        <v>0</v>
      </c>
      <c r="DO79" s="873">
        <v>0</v>
      </c>
      <c r="DP79" s="873">
        <v>0</v>
      </c>
      <c r="DQ79" s="873">
        <v>0</v>
      </c>
      <c r="DR79" s="873">
        <v>21007</v>
      </c>
      <c r="DS79" s="873">
        <v>0</v>
      </c>
      <c r="DT79" s="873">
        <v>429</v>
      </c>
      <c r="DU79" s="873">
        <v>23210</v>
      </c>
      <c r="DV79" s="873">
        <v>0</v>
      </c>
      <c r="DW79" s="873">
        <v>474</v>
      </c>
      <c r="DX79" s="873">
        <v>-2203</v>
      </c>
      <c r="DY79" s="873">
        <v>0</v>
      </c>
      <c r="DZ79" s="873">
        <v>-45</v>
      </c>
      <c r="EA79" s="873">
        <v>6280</v>
      </c>
      <c r="EB79" s="873">
        <v>0</v>
      </c>
      <c r="EC79" s="873">
        <v>128</v>
      </c>
      <c r="ED79" s="873">
        <v>-1174</v>
      </c>
      <c r="EE79" s="873">
        <v>0</v>
      </c>
      <c r="EF79" s="873">
        <v>-24</v>
      </c>
      <c r="EG79" s="873">
        <v>6626</v>
      </c>
      <c r="EH79" s="873">
        <v>0</v>
      </c>
      <c r="EI79" s="873">
        <v>135</v>
      </c>
      <c r="EJ79" s="873">
        <v>-1520</v>
      </c>
      <c r="EK79" s="873">
        <v>0</v>
      </c>
      <c r="EL79" s="873">
        <v>-31</v>
      </c>
      <c r="EM79" s="873">
        <v>-1107</v>
      </c>
      <c r="EN79" s="873">
        <v>0</v>
      </c>
      <c r="EO79" s="873">
        <v>-23</v>
      </c>
      <c r="EP79" s="873">
        <v>0</v>
      </c>
      <c r="EQ79" s="873">
        <v>0</v>
      </c>
      <c r="ER79" s="873">
        <v>0</v>
      </c>
      <c r="ES79" s="873">
        <v>0</v>
      </c>
      <c r="ET79" s="873">
        <v>0</v>
      </c>
      <c r="EU79" s="873">
        <v>0</v>
      </c>
      <c r="EV79" s="873">
        <v>0</v>
      </c>
      <c r="EW79" s="873">
        <v>0</v>
      </c>
      <c r="EX79" s="873">
        <v>0</v>
      </c>
      <c r="EY79" s="873">
        <v>20435063</v>
      </c>
      <c r="EZ79" s="873">
        <v>0</v>
      </c>
      <c r="FA79" s="873">
        <v>417042</v>
      </c>
      <c r="FB79" s="873">
        <v>1050361</v>
      </c>
      <c r="FC79" s="873">
        <v>0</v>
      </c>
      <c r="FD79" s="873">
        <v>21436</v>
      </c>
      <c r="FE79" s="873">
        <v>38939011</v>
      </c>
      <c r="FF79" s="873">
        <v>0</v>
      </c>
      <c r="FG79" s="873">
        <v>0</v>
      </c>
      <c r="FH79" s="873">
        <v>-19554309</v>
      </c>
      <c r="FI79" s="873">
        <v>0</v>
      </c>
      <c r="FJ79" s="873">
        <v>395606</v>
      </c>
      <c r="FK79" s="873">
        <v>121336</v>
      </c>
      <c r="FL79" s="873">
        <v>0</v>
      </c>
      <c r="FM79" s="873">
        <v>2476</v>
      </c>
      <c r="FN79" s="873">
        <v>277962</v>
      </c>
      <c r="FO79" s="873">
        <v>0</v>
      </c>
      <c r="FP79" s="873">
        <v>0</v>
      </c>
      <c r="FQ79" s="873">
        <v>-156626</v>
      </c>
      <c r="FR79" s="873">
        <v>0</v>
      </c>
      <c r="FS79" s="873">
        <v>2476</v>
      </c>
      <c r="FT79" s="873">
        <v>1079276</v>
      </c>
      <c r="FU79" s="873">
        <v>0</v>
      </c>
      <c r="FV79" s="873">
        <v>21863</v>
      </c>
      <c r="FW79" s="873">
        <v>1926043</v>
      </c>
      <c r="FX79" s="873">
        <v>0</v>
      </c>
      <c r="FY79" s="873">
        <v>39145</v>
      </c>
      <c r="FZ79" s="873">
        <v>-846767</v>
      </c>
      <c r="GA79" s="873">
        <v>0</v>
      </c>
      <c r="GB79" s="873">
        <v>-17282</v>
      </c>
      <c r="GC79" s="873">
        <v>0</v>
      </c>
      <c r="GD79" s="873">
        <v>0</v>
      </c>
      <c r="GE79" s="873">
        <v>0</v>
      </c>
      <c r="GF79" s="873">
        <v>0</v>
      </c>
      <c r="GG79" s="873">
        <v>0</v>
      </c>
      <c r="GH79" s="873">
        <v>0</v>
      </c>
      <c r="GI79" s="873">
        <v>0</v>
      </c>
      <c r="GJ79" s="873">
        <v>0</v>
      </c>
      <c r="GK79" s="873">
        <v>0</v>
      </c>
      <c r="GL79" s="873">
        <v>25880886</v>
      </c>
      <c r="GM79" s="873">
        <v>0</v>
      </c>
      <c r="GN79" s="873">
        <v>528018</v>
      </c>
      <c r="GO79" s="873">
        <v>-20088580</v>
      </c>
      <c r="GP79" s="873">
        <v>0</v>
      </c>
      <c r="GQ79" s="873">
        <v>390374</v>
      </c>
      <c r="GR79" s="873" t="s">
        <v>690</v>
      </c>
      <c r="GS79" s="873" t="s">
        <v>732</v>
      </c>
      <c r="GT79" s="873" t="s">
        <v>1909</v>
      </c>
      <c r="GU79" s="873" t="s">
        <v>2739</v>
      </c>
      <c r="GV79" s="873" t="s">
        <v>2816</v>
      </c>
    </row>
    <row r="80" spans="1:204" x14ac:dyDescent="0.2">
      <c r="A80" s="873" t="s">
        <v>3070</v>
      </c>
      <c r="B80" s="873" t="s">
        <v>1102</v>
      </c>
      <c r="C80" s="873" t="s">
        <v>1109</v>
      </c>
      <c r="D80" s="873">
        <v>-29380</v>
      </c>
      <c r="E80" s="873">
        <v>0</v>
      </c>
      <c r="F80" s="873">
        <v>-29380</v>
      </c>
      <c r="G80" s="873">
        <v>557489</v>
      </c>
      <c r="H80" s="873">
        <v>0</v>
      </c>
      <c r="I80" s="873">
        <v>557489</v>
      </c>
      <c r="J80" s="873">
        <v>-586869</v>
      </c>
      <c r="K80" s="873">
        <v>0</v>
      </c>
      <c r="L80" s="873">
        <v>-586869</v>
      </c>
      <c r="M80" s="898">
        <v>0.5</v>
      </c>
      <c r="N80" s="898">
        <v>0.49</v>
      </c>
      <c r="O80" s="898">
        <v>0</v>
      </c>
      <c r="P80" s="898">
        <v>0.01</v>
      </c>
      <c r="Q80" s="873">
        <v>619099</v>
      </c>
      <c r="R80" s="873">
        <v>619099</v>
      </c>
      <c r="S80" s="873">
        <v>0</v>
      </c>
      <c r="T80" s="873">
        <v>18230</v>
      </c>
      <c r="U80" s="873">
        <v>32360</v>
      </c>
      <c r="V80" s="873">
        <v>-14130</v>
      </c>
      <c r="W80" s="873">
        <v>644829</v>
      </c>
      <c r="X80" s="873">
        <v>0</v>
      </c>
      <c r="Y80" s="873">
        <v>680572</v>
      </c>
      <c r="Z80" s="873">
        <v>0</v>
      </c>
      <c r="AA80" s="873">
        <v>-35743</v>
      </c>
      <c r="AB80" s="873">
        <v>0</v>
      </c>
      <c r="AC80" s="873">
        <v>0</v>
      </c>
      <c r="AD80" s="873">
        <v>0</v>
      </c>
      <c r="AE80" s="873">
        <v>0</v>
      </c>
      <c r="AF80" s="873">
        <v>0</v>
      </c>
      <c r="AG80" s="873">
        <v>0</v>
      </c>
      <c r="AH80" s="873">
        <v>0</v>
      </c>
      <c r="AI80" s="873">
        <v>0</v>
      </c>
      <c r="AJ80" s="873">
        <v>0</v>
      </c>
      <c r="AK80" s="873">
        <v>0</v>
      </c>
      <c r="AL80" s="873">
        <v>54760</v>
      </c>
      <c r="AM80" s="873">
        <v>54760</v>
      </c>
      <c r="AN80" s="873">
        <v>0</v>
      </c>
      <c r="AO80" s="873">
        <v>0</v>
      </c>
      <c r="AP80" s="873">
        <v>47862</v>
      </c>
      <c r="AQ80" s="873">
        <v>47862</v>
      </c>
      <c r="AR80" s="873">
        <v>0</v>
      </c>
      <c r="AS80" s="873">
        <v>0</v>
      </c>
      <c r="AT80" s="873">
        <v>6898</v>
      </c>
      <c r="AU80" s="873">
        <v>6898</v>
      </c>
      <c r="AV80" s="873">
        <v>0</v>
      </c>
      <c r="AW80" s="873">
        <v>0</v>
      </c>
      <c r="AX80" s="873">
        <v>0</v>
      </c>
      <c r="AY80" s="873">
        <v>0</v>
      </c>
      <c r="AZ80" s="873">
        <v>0</v>
      </c>
      <c r="BA80" s="873">
        <v>0</v>
      </c>
      <c r="BB80" s="873">
        <v>0</v>
      </c>
      <c r="BC80" s="873">
        <v>0</v>
      </c>
      <c r="BD80" s="873">
        <v>0</v>
      </c>
      <c r="BE80" s="873">
        <v>0</v>
      </c>
      <c r="BF80" s="873">
        <v>0</v>
      </c>
      <c r="BG80" s="873">
        <v>0</v>
      </c>
      <c r="BH80" s="873">
        <v>0</v>
      </c>
      <c r="BI80" s="873">
        <v>0</v>
      </c>
      <c r="BJ80" s="873">
        <v>7881728</v>
      </c>
      <c r="BK80" s="873">
        <v>0</v>
      </c>
      <c r="BL80" s="873">
        <v>160497</v>
      </c>
      <c r="BM80" s="873">
        <v>355192</v>
      </c>
      <c r="BN80" s="873">
        <v>0</v>
      </c>
      <c r="BO80" s="873">
        <v>7249</v>
      </c>
      <c r="BP80" s="873">
        <v>7424190</v>
      </c>
      <c r="BQ80" s="873">
        <v>0</v>
      </c>
      <c r="BR80" s="873">
        <v>151348</v>
      </c>
      <c r="BS80" s="873">
        <v>812730</v>
      </c>
      <c r="BT80" s="873">
        <v>0</v>
      </c>
      <c r="BU80" s="873">
        <v>16398</v>
      </c>
      <c r="BV80" s="873">
        <v>18838</v>
      </c>
      <c r="BW80" s="873">
        <v>0</v>
      </c>
      <c r="BX80" s="873">
        <v>384</v>
      </c>
      <c r="BY80" s="873">
        <v>10369</v>
      </c>
      <c r="BZ80" s="873">
        <v>0</v>
      </c>
      <c r="CA80" s="873">
        <v>212</v>
      </c>
      <c r="CB80" s="873">
        <v>8469</v>
      </c>
      <c r="CC80" s="873">
        <v>0</v>
      </c>
      <c r="CD80" s="873">
        <v>172</v>
      </c>
      <c r="CE80" s="873">
        <v>0</v>
      </c>
      <c r="CF80" s="873">
        <v>0</v>
      </c>
      <c r="CG80" s="873">
        <v>0</v>
      </c>
      <c r="CH80" s="873">
        <v>0</v>
      </c>
      <c r="CI80" s="873">
        <v>0</v>
      </c>
      <c r="CJ80" s="873">
        <v>0</v>
      </c>
      <c r="CK80" s="873">
        <v>47163.038119999997</v>
      </c>
      <c r="CL80" s="873">
        <v>0</v>
      </c>
      <c r="CM80" s="873">
        <v>962.51098200000001</v>
      </c>
      <c r="CN80" s="873">
        <v>0</v>
      </c>
      <c r="CO80" s="873">
        <v>0</v>
      </c>
      <c r="CP80" s="873">
        <v>0</v>
      </c>
      <c r="CQ80" s="873">
        <v>0</v>
      </c>
      <c r="CR80" s="873">
        <v>0</v>
      </c>
      <c r="CS80" s="873">
        <v>0</v>
      </c>
      <c r="CT80" s="873">
        <v>0</v>
      </c>
      <c r="CU80" s="873">
        <v>0</v>
      </c>
      <c r="CV80" s="873">
        <v>0</v>
      </c>
      <c r="CW80" s="873">
        <v>0</v>
      </c>
      <c r="CX80" s="873">
        <v>0</v>
      </c>
      <c r="CY80" s="873">
        <v>0</v>
      </c>
      <c r="CZ80" s="873">
        <v>60190</v>
      </c>
      <c r="DA80" s="873">
        <v>0</v>
      </c>
      <c r="DB80" s="873">
        <v>1228</v>
      </c>
      <c r="DC80" s="873">
        <v>55576</v>
      </c>
      <c r="DD80" s="873">
        <v>0</v>
      </c>
      <c r="DE80" s="873">
        <v>1134</v>
      </c>
      <c r="DF80" s="873">
        <v>4614</v>
      </c>
      <c r="DG80" s="873">
        <v>0</v>
      </c>
      <c r="DH80" s="873">
        <v>94</v>
      </c>
      <c r="DI80" s="873">
        <v>0</v>
      </c>
      <c r="DJ80" s="873">
        <v>0</v>
      </c>
      <c r="DK80" s="873">
        <v>0</v>
      </c>
      <c r="DL80" s="873">
        <v>0</v>
      </c>
      <c r="DM80" s="873">
        <v>0</v>
      </c>
      <c r="DN80" s="873">
        <v>0</v>
      </c>
      <c r="DO80" s="873">
        <v>0</v>
      </c>
      <c r="DP80" s="873">
        <v>0</v>
      </c>
      <c r="DQ80" s="873">
        <v>0</v>
      </c>
      <c r="DR80" s="873">
        <v>63074</v>
      </c>
      <c r="DS80" s="873">
        <v>0</v>
      </c>
      <c r="DT80" s="873">
        <v>1287</v>
      </c>
      <c r="DU80" s="873">
        <v>66192</v>
      </c>
      <c r="DV80" s="873">
        <v>0</v>
      </c>
      <c r="DW80" s="873">
        <v>1351</v>
      </c>
      <c r="DX80" s="873">
        <v>-3118</v>
      </c>
      <c r="DY80" s="873">
        <v>0</v>
      </c>
      <c r="DZ80" s="873">
        <v>-64</v>
      </c>
      <c r="EA80" s="873">
        <v>0</v>
      </c>
      <c r="EB80" s="873">
        <v>0</v>
      </c>
      <c r="EC80" s="873">
        <v>0</v>
      </c>
      <c r="ED80" s="873">
        <v>-10925</v>
      </c>
      <c r="EE80" s="873">
        <v>0</v>
      </c>
      <c r="EF80" s="873">
        <v>-223</v>
      </c>
      <c r="EG80" s="873">
        <v>0</v>
      </c>
      <c r="EH80" s="873">
        <v>0</v>
      </c>
      <c r="EI80" s="873">
        <v>0</v>
      </c>
      <c r="EJ80" s="873">
        <v>-10925</v>
      </c>
      <c r="EK80" s="873">
        <v>0</v>
      </c>
      <c r="EL80" s="873">
        <v>-223</v>
      </c>
      <c r="EM80" s="873">
        <v>-1565</v>
      </c>
      <c r="EN80" s="873">
        <v>0</v>
      </c>
      <c r="EO80" s="873">
        <v>-32</v>
      </c>
      <c r="EP80" s="873">
        <v>0</v>
      </c>
      <c r="EQ80" s="873">
        <v>0</v>
      </c>
      <c r="ER80" s="873">
        <v>0</v>
      </c>
      <c r="ES80" s="873">
        <v>0</v>
      </c>
      <c r="ET80" s="873">
        <v>0</v>
      </c>
      <c r="EU80" s="873">
        <v>0</v>
      </c>
      <c r="EV80" s="873">
        <v>0</v>
      </c>
      <c r="EW80" s="873">
        <v>0</v>
      </c>
      <c r="EX80" s="873">
        <v>0</v>
      </c>
      <c r="EY80" s="873">
        <v>28113999</v>
      </c>
      <c r="EZ80" s="873">
        <v>0</v>
      </c>
      <c r="FA80" s="873">
        <v>573755</v>
      </c>
      <c r="FB80" s="873">
        <v>2058216</v>
      </c>
      <c r="FC80" s="873">
        <v>0</v>
      </c>
      <c r="FD80" s="873">
        <v>42004</v>
      </c>
      <c r="FE80" s="873">
        <v>50555490</v>
      </c>
      <c r="FF80" s="873">
        <v>0</v>
      </c>
      <c r="FG80" s="873">
        <v>0</v>
      </c>
      <c r="FH80" s="873">
        <v>-24499707</v>
      </c>
      <c r="FI80" s="873">
        <v>0</v>
      </c>
      <c r="FJ80" s="873">
        <v>531751</v>
      </c>
      <c r="FK80" s="873">
        <v>160428</v>
      </c>
      <c r="FL80" s="873">
        <v>0</v>
      </c>
      <c r="FM80" s="873">
        <v>3274</v>
      </c>
      <c r="FN80" s="873">
        <v>428512</v>
      </c>
      <c r="FO80" s="873">
        <v>0</v>
      </c>
      <c r="FP80" s="873">
        <v>0</v>
      </c>
      <c r="FQ80" s="873">
        <v>-268084</v>
      </c>
      <c r="FR80" s="873">
        <v>0</v>
      </c>
      <c r="FS80" s="873">
        <v>3274</v>
      </c>
      <c r="FT80" s="873">
        <v>976201</v>
      </c>
      <c r="FU80" s="873">
        <v>0</v>
      </c>
      <c r="FV80" s="873">
        <v>19380</v>
      </c>
      <c r="FW80" s="873">
        <v>1927354</v>
      </c>
      <c r="FX80" s="873">
        <v>0</v>
      </c>
      <c r="FY80" s="873">
        <v>38711</v>
      </c>
      <c r="FZ80" s="873">
        <v>-951153</v>
      </c>
      <c r="GA80" s="873">
        <v>0</v>
      </c>
      <c r="GB80" s="873">
        <v>-19331</v>
      </c>
      <c r="GC80" s="873">
        <v>0</v>
      </c>
      <c r="GD80" s="873">
        <v>0</v>
      </c>
      <c r="GE80" s="873">
        <v>0</v>
      </c>
      <c r="GF80" s="873">
        <v>0</v>
      </c>
      <c r="GG80" s="873">
        <v>0</v>
      </c>
      <c r="GH80" s="873">
        <v>0</v>
      </c>
      <c r="GI80" s="873">
        <v>0</v>
      </c>
      <c r="GJ80" s="873">
        <v>0</v>
      </c>
      <c r="GK80" s="873">
        <v>0</v>
      </c>
      <c r="GL80" s="873">
        <v>37664323</v>
      </c>
      <c r="GM80" s="873">
        <v>0</v>
      </c>
      <c r="GN80" s="873">
        <v>767762</v>
      </c>
      <c r="GO80" s="873">
        <v>-24861576</v>
      </c>
      <c r="GP80" s="873">
        <v>0</v>
      </c>
      <c r="GQ80" s="873">
        <v>533002</v>
      </c>
      <c r="GR80" s="873" t="s">
        <v>679</v>
      </c>
      <c r="GS80" s="873" t="s">
        <v>1053</v>
      </c>
      <c r="GT80" s="873" t="s">
        <v>679</v>
      </c>
      <c r="GU80" s="873" t="s">
        <v>2733</v>
      </c>
      <c r="GV80" s="873" t="s">
        <v>2817</v>
      </c>
    </row>
    <row r="81" spans="1:204" x14ac:dyDescent="0.2">
      <c r="A81" s="873" t="s">
        <v>3070</v>
      </c>
      <c r="B81" s="873" t="s">
        <v>221</v>
      </c>
      <c r="C81" s="873" t="s">
        <v>220</v>
      </c>
      <c r="D81" s="873">
        <v>-930765</v>
      </c>
      <c r="E81" s="873">
        <v>0</v>
      </c>
      <c r="F81" s="873">
        <v>-930765</v>
      </c>
      <c r="G81" s="873">
        <v>-651020</v>
      </c>
      <c r="H81" s="873">
        <v>0</v>
      </c>
      <c r="I81" s="873">
        <v>-651020</v>
      </c>
      <c r="J81" s="873">
        <v>-279745</v>
      </c>
      <c r="K81" s="873">
        <v>0</v>
      </c>
      <c r="L81" s="873">
        <v>-279745</v>
      </c>
      <c r="M81" s="898">
        <v>0.5</v>
      </c>
      <c r="N81" s="898">
        <v>0.4</v>
      </c>
      <c r="O81" s="898">
        <v>0.09</v>
      </c>
      <c r="P81" s="898">
        <v>0.01</v>
      </c>
      <c r="Q81" s="873">
        <v>160624</v>
      </c>
      <c r="R81" s="873">
        <v>160624</v>
      </c>
      <c r="S81" s="873">
        <v>0</v>
      </c>
      <c r="T81" s="873">
        <v>0</v>
      </c>
      <c r="U81" s="873">
        <v>0</v>
      </c>
      <c r="V81" s="873">
        <v>0</v>
      </c>
      <c r="W81" s="873">
        <v>1284676</v>
      </c>
      <c r="X81" s="873">
        <v>0</v>
      </c>
      <c r="Y81" s="873">
        <v>1142177</v>
      </c>
      <c r="Z81" s="873">
        <v>0</v>
      </c>
      <c r="AA81" s="873">
        <v>142499</v>
      </c>
      <c r="AB81" s="873">
        <v>0</v>
      </c>
      <c r="AC81" s="873">
        <v>0</v>
      </c>
      <c r="AD81" s="873">
        <v>0</v>
      </c>
      <c r="AE81" s="873">
        <v>0</v>
      </c>
      <c r="AF81" s="873">
        <v>0</v>
      </c>
      <c r="AG81" s="873">
        <v>0</v>
      </c>
      <c r="AH81" s="873">
        <v>0</v>
      </c>
      <c r="AI81" s="873">
        <v>0</v>
      </c>
      <c r="AJ81" s="873">
        <v>0</v>
      </c>
      <c r="AK81" s="873">
        <v>0</v>
      </c>
      <c r="AL81" s="873">
        <v>996068</v>
      </c>
      <c r="AM81" s="873">
        <v>796855</v>
      </c>
      <c r="AN81" s="873">
        <v>179292</v>
      </c>
      <c r="AO81" s="873">
        <v>19921</v>
      </c>
      <c r="AP81" s="873">
        <v>812500</v>
      </c>
      <c r="AQ81" s="873">
        <v>650000</v>
      </c>
      <c r="AR81" s="873">
        <v>146250</v>
      </c>
      <c r="AS81" s="873">
        <v>16250</v>
      </c>
      <c r="AT81" s="873">
        <v>183568</v>
      </c>
      <c r="AU81" s="873">
        <v>146855</v>
      </c>
      <c r="AV81" s="873">
        <v>33042</v>
      </c>
      <c r="AW81" s="873">
        <v>3671</v>
      </c>
      <c r="AX81" s="873">
        <v>0</v>
      </c>
      <c r="AY81" s="873">
        <v>0</v>
      </c>
      <c r="AZ81" s="873">
        <v>0</v>
      </c>
      <c r="BA81" s="873">
        <v>0</v>
      </c>
      <c r="BB81" s="873">
        <v>0</v>
      </c>
      <c r="BC81" s="873">
        <v>0</v>
      </c>
      <c r="BD81" s="873">
        <v>0</v>
      </c>
      <c r="BE81" s="873">
        <v>0</v>
      </c>
      <c r="BF81" s="873">
        <v>0</v>
      </c>
      <c r="BG81" s="873">
        <v>0</v>
      </c>
      <c r="BH81" s="873">
        <v>0</v>
      </c>
      <c r="BI81" s="873">
        <v>0</v>
      </c>
      <c r="BJ81" s="873">
        <v>1297187</v>
      </c>
      <c r="BK81" s="873">
        <v>291867</v>
      </c>
      <c r="BL81" s="873">
        <v>32430</v>
      </c>
      <c r="BM81" s="873">
        <v>63548</v>
      </c>
      <c r="BN81" s="873">
        <v>14148</v>
      </c>
      <c r="BO81" s="873">
        <v>1572</v>
      </c>
      <c r="BP81" s="873">
        <v>1280854</v>
      </c>
      <c r="BQ81" s="873">
        <v>288042</v>
      </c>
      <c r="BR81" s="873">
        <v>32005</v>
      </c>
      <c r="BS81" s="873">
        <v>79881</v>
      </c>
      <c r="BT81" s="873">
        <v>17973</v>
      </c>
      <c r="BU81" s="873">
        <v>1997</v>
      </c>
      <c r="BV81" s="873">
        <v>3954</v>
      </c>
      <c r="BW81" s="873">
        <v>890</v>
      </c>
      <c r="BX81" s="873">
        <v>99</v>
      </c>
      <c r="BY81" s="873">
        <v>0</v>
      </c>
      <c r="BZ81" s="873">
        <v>0</v>
      </c>
      <c r="CA81" s="873">
        <v>0</v>
      </c>
      <c r="CB81" s="873">
        <v>3954</v>
      </c>
      <c r="CC81" s="873">
        <v>890</v>
      </c>
      <c r="CD81" s="873">
        <v>99</v>
      </c>
      <c r="CE81" s="873">
        <v>0</v>
      </c>
      <c r="CF81" s="873">
        <v>0</v>
      </c>
      <c r="CG81" s="873">
        <v>0</v>
      </c>
      <c r="CH81" s="873">
        <v>0</v>
      </c>
      <c r="CI81" s="873">
        <v>0</v>
      </c>
      <c r="CJ81" s="873">
        <v>0</v>
      </c>
      <c r="CK81" s="873">
        <v>0</v>
      </c>
      <c r="CL81" s="873">
        <v>0</v>
      </c>
      <c r="CM81" s="873">
        <v>0</v>
      </c>
      <c r="CN81" s="873">
        <v>0</v>
      </c>
      <c r="CO81" s="873">
        <v>0</v>
      </c>
      <c r="CP81" s="873">
        <v>0</v>
      </c>
      <c r="CQ81" s="873">
        <v>0</v>
      </c>
      <c r="CR81" s="873">
        <v>0</v>
      </c>
      <c r="CS81" s="873">
        <v>0</v>
      </c>
      <c r="CT81" s="873">
        <v>0</v>
      </c>
      <c r="CU81" s="873">
        <v>0</v>
      </c>
      <c r="CV81" s="873">
        <v>0</v>
      </c>
      <c r="CW81" s="873">
        <v>-90</v>
      </c>
      <c r="CX81" s="873">
        <v>-20</v>
      </c>
      <c r="CY81" s="873">
        <v>-2</v>
      </c>
      <c r="CZ81" s="873">
        <v>5283</v>
      </c>
      <c r="DA81" s="873">
        <v>1189</v>
      </c>
      <c r="DB81" s="873">
        <v>132</v>
      </c>
      <c r="DC81" s="873">
        <v>5763</v>
      </c>
      <c r="DD81" s="873">
        <v>1296</v>
      </c>
      <c r="DE81" s="873">
        <v>144</v>
      </c>
      <c r="DF81" s="873">
        <v>-480</v>
      </c>
      <c r="DG81" s="873">
        <v>-107</v>
      </c>
      <c r="DH81" s="873">
        <v>-12</v>
      </c>
      <c r="DI81" s="873">
        <v>624</v>
      </c>
      <c r="DJ81" s="873">
        <v>140</v>
      </c>
      <c r="DK81" s="873">
        <v>16</v>
      </c>
      <c r="DL81" s="873">
        <v>1500</v>
      </c>
      <c r="DM81" s="873">
        <v>0</v>
      </c>
      <c r="DN81" s="873">
        <v>0</v>
      </c>
      <c r="DO81" s="873">
        <v>-876</v>
      </c>
      <c r="DP81" s="873">
        <v>140</v>
      </c>
      <c r="DQ81" s="873">
        <v>16</v>
      </c>
      <c r="DR81" s="873">
        <v>14694</v>
      </c>
      <c r="DS81" s="873">
        <v>3306</v>
      </c>
      <c r="DT81" s="873">
        <v>367</v>
      </c>
      <c r="DU81" s="873">
        <v>17273</v>
      </c>
      <c r="DV81" s="873">
        <v>3886</v>
      </c>
      <c r="DW81" s="873">
        <v>432</v>
      </c>
      <c r="DX81" s="873">
        <v>-2579</v>
      </c>
      <c r="DY81" s="873">
        <v>-580</v>
      </c>
      <c r="DZ81" s="873">
        <v>-65</v>
      </c>
      <c r="EA81" s="873">
        <v>2046</v>
      </c>
      <c r="EB81" s="873">
        <v>460</v>
      </c>
      <c r="EC81" s="873">
        <v>51</v>
      </c>
      <c r="ED81" s="873">
        <v>-3789</v>
      </c>
      <c r="EE81" s="873">
        <v>-852</v>
      </c>
      <c r="EF81" s="873">
        <v>-95</v>
      </c>
      <c r="EG81" s="873">
        <v>2763</v>
      </c>
      <c r="EH81" s="873">
        <v>621</v>
      </c>
      <c r="EI81" s="873">
        <v>69</v>
      </c>
      <c r="EJ81" s="873">
        <v>-4506</v>
      </c>
      <c r="EK81" s="873">
        <v>-1013</v>
      </c>
      <c r="EL81" s="873">
        <v>-113</v>
      </c>
      <c r="EM81" s="873">
        <v>-51</v>
      </c>
      <c r="EN81" s="873">
        <v>-12</v>
      </c>
      <c r="EO81" s="873">
        <v>-1</v>
      </c>
      <c r="EP81" s="873">
        <v>0</v>
      </c>
      <c r="EQ81" s="873">
        <v>0</v>
      </c>
      <c r="ER81" s="873">
        <v>0</v>
      </c>
      <c r="ES81" s="873">
        <v>0</v>
      </c>
      <c r="ET81" s="873">
        <v>0</v>
      </c>
      <c r="EU81" s="873">
        <v>0</v>
      </c>
      <c r="EV81" s="873">
        <v>0</v>
      </c>
      <c r="EW81" s="873">
        <v>0</v>
      </c>
      <c r="EX81" s="873">
        <v>0</v>
      </c>
      <c r="EY81" s="873">
        <v>5382545</v>
      </c>
      <c r="EZ81" s="873">
        <v>1211073</v>
      </c>
      <c r="FA81" s="873">
        <v>134564</v>
      </c>
      <c r="FB81" s="873">
        <v>310412</v>
      </c>
      <c r="FC81" s="873">
        <v>69842</v>
      </c>
      <c r="FD81" s="873">
        <v>7760</v>
      </c>
      <c r="FE81" s="873">
        <v>12153877</v>
      </c>
      <c r="FF81" s="873">
        <v>0</v>
      </c>
      <c r="FG81" s="873">
        <v>0</v>
      </c>
      <c r="FH81" s="873">
        <v>-7081744</v>
      </c>
      <c r="FI81" s="873">
        <v>1141231</v>
      </c>
      <c r="FJ81" s="873">
        <v>126804</v>
      </c>
      <c r="FK81" s="873">
        <v>42287</v>
      </c>
      <c r="FL81" s="873">
        <v>9515</v>
      </c>
      <c r="FM81" s="873">
        <v>1057</v>
      </c>
      <c r="FN81" s="873">
        <v>102000</v>
      </c>
      <c r="FO81" s="873">
        <v>0</v>
      </c>
      <c r="FP81" s="873">
        <v>0</v>
      </c>
      <c r="FQ81" s="873">
        <v>-59713</v>
      </c>
      <c r="FR81" s="873">
        <v>9515</v>
      </c>
      <c r="FS81" s="873">
        <v>1057</v>
      </c>
      <c r="FT81" s="873">
        <v>476163</v>
      </c>
      <c r="FU81" s="873">
        <v>95552</v>
      </c>
      <c r="FV81" s="873">
        <v>10617</v>
      </c>
      <c r="FW81" s="873">
        <v>734885</v>
      </c>
      <c r="FX81" s="873">
        <v>155049</v>
      </c>
      <c r="FY81" s="873">
        <v>17228</v>
      </c>
      <c r="FZ81" s="873">
        <v>-258722</v>
      </c>
      <c r="GA81" s="873">
        <v>-59497</v>
      </c>
      <c r="GB81" s="873">
        <v>-6611</v>
      </c>
      <c r="GC81" s="873">
        <v>0</v>
      </c>
      <c r="GD81" s="873">
        <v>0</v>
      </c>
      <c r="GE81" s="873">
        <v>0</v>
      </c>
      <c r="GF81" s="873">
        <v>0</v>
      </c>
      <c r="GG81" s="873">
        <v>0</v>
      </c>
      <c r="GH81" s="873">
        <v>0</v>
      </c>
      <c r="GI81" s="873">
        <v>0</v>
      </c>
      <c r="GJ81" s="873">
        <v>0</v>
      </c>
      <c r="GK81" s="873">
        <v>0</v>
      </c>
      <c r="GL81" s="873">
        <v>7284401</v>
      </c>
      <c r="GM81" s="873">
        <v>1627256</v>
      </c>
      <c r="GN81" s="873">
        <v>180807</v>
      </c>
      <c r="GO81" s="873">
        <v>-7324926</v>
      </c>
      <c r="GP81" s="873">
        <v>1108520</v>
      </c>
      <c r="GQ81" s="873">
        <v>123169</v>
      </c>
      <c r="GR81" s="873" t="s">
        <v>715</v>
      </c>
      <c r="GS81" s="873" t="s">
        <v>714</v>
      </c>
      <c r="GT81" s="873" t="s">
        <v>1907</v>
      </c>
      <c r="GU81" s="873" t="s">
        <v>2735</v>
      </c>
      <c r="GV81" s="873" t="s">
        <v>2818</v>
      </c>
    </row>
    <row r="82" spans="1:204" x14ac:dyDescent="0.2">
      <c r="A82" s="873" t="s">
        <v>3070</v>
      </c>
      <c r="B82" s="873" t="s">
        <v>223</v>
      </c>
      <c r="C82" s="873" t="s">
        <v>222</v>
      </c>
      <c r="D82" s="873">
        <v>-783939</v>
      </c>
      <c r="E82" s="873">
        <v>608</v>
      </c>
      <c r="F82" s="873">
        <v>-783331</v>
      </c>
      <c r="G82" s="873">
        <v>-579556</v>
      </c>
      <c r="H82" s="873">
        <v>608</v>
      </c>
      <c r="I82" s="873">
        <v>-578948</v>
      </c>
      <c r="J82" s="873">
        <v>-204383</v>
      </c>
      <c r="K82" s="873">
        <v>0</v>
      </c>
      <c r="L82" s="873">
        <v>-204383</v>
      </c>
      <c r="M82" s="898">
        <v>0</v>
      </c>
      <c r="N82" s="898">
        <v>0.99</v>
      </c>
      <c r="O82" s="898">
        <v>0</v>
      </c>
      <c r="P82" s="898">
        <v>0.01</v>
      </c>
      <c r="Q82" s="873">
        <v>406359</v>
      </c>
      <c r="R82" s="873">
        <v>406359</v>
      </c>
      <c r="S82" s="873">
        <v>0</v>
      </c>
      <c r="T82" s="873">
        <v>91423</v>
      </c>
      <c r="U82" s="873">
        <v>90802</v>
      </c>
      <c r="V82" s="873">
        <v>621</v>
      </c>
      <c r="W82" s="873">
        <v>0</v>
      </c>
      <c r="X82" s="873">
        <v>0</v>
      </c>
      <c r="Y82" s="873">
        <v>0</v>
      </c>
      <c r="Z82" s="873">
        <v>0</v>
      </c>
      <c r="AA82" s="873">
        <v>0</v>
      </c>
      <c r="AB82" s="873">
        <v>0</v>
      </c>
      <c r="AC82" s="873">
        <v>0</v>
      </c>
      <c r="AD82" s="873">
        <v>0</v>
      </c>
      <c r="AE82" s="873">
        <v>0</v>
      </c>
      <c r="AF82" s="873">
        <v>0</v>
      </c>
      <c r="AG82" s="873">
        <v>0</v>
      </c>
      <c r="AH82" s="873">
        <v>0</v>
      </c>
      <c r="AI82" s="873">
        <v>0</v>
      </c>
      <c r="AJ82" s="873">
        <v>0</v>
      </c>
      <c r="AK82" s="873">
        <v>0</v>
      </c>
      <c r="AL82" s="873">
        <v>0</v>
      </c>
      <c r="AM82" s="873">
        <v>0</v>
      </c>
      <c r="AN82" s="873">
        <v>0</v>
      </c>
      <c r="AO82" s="873">
        <v>0</v>
      </c>
      <c r="AP82" s="873">
        <v>0</v>
      </c>
      <c r="AQ82" s="873">
        <v>0</v>
      </c>
      <c r="AR82" s="873">
        <v>0</v>
      </c>
      <c r="AS82" s="873">
        <v>0</v>
      </c>
      <c r="AT82" s="873">
        <v>0</v>
      </c>
      <c r="AU82" s="873">
        <v>0</v>
      </c>
      <c r="AV82" s="873">
        <v>0</v>
      </c>
      <c r="AW82" s="873">
        <v>0</v>
      </c>
      <c r="AX82" s="873">
        <v>0</v>
      </c>
      <c r="AY82" s="873">
        <v>0</v>
      </c>
      <c r="AZ82" s="873">
        <v>0</v>
      </c>
      <c r="BA82" s="873">
        <v>0</v>
      </c>
      <c r="BB82" s="873">
        <v>0</v>
      </c>
      <c r="BC82" s="873">
        <v>0</v>
      </c>
      <c r="BD82" s="873">
        <v>0</v>
      </c>
      <c r="BE82" s="873">
        <v>0</v>
      </c>
      <c r="BF82" s="873">
        <v>0</v>
      </c>
      <c r="BG82" s="873">
        <v>0</v>
      </c>
      <c r="BH82" s="873">
        <v>0</v>
      </c>
      <c r="BI82" s="873">
        <v>0</v>
      </c>
      <c r="BJ82" s="873">
        <v>9504106</v>
      </c>
      <c r="BK82" s="873">
        <v>0</v>
      </c>
      <c r="BL82" s="873">
        <v>95947</v>
      </c>
      <c r="BM82" s="873">
        <v>461964</v>
      </c>
      <c r="BN82" s="873">
        <v>0</v>
      </c>
      <c r="BO82" s="873">
        <v>4659</v>
      </c>
      <c r="BP82" s="873">
        <v>8849046</v>
      </c>
      <c r="BQ82" s="873">
        <v>0</v>
      </c>
      <c r="BR82" s="873">
        <v>89323</v>
      </c>
      <c r="BS82" s="873">
        <v>1117024</v>
      </c>
      <c r="BT82" s="873">
        <v>0</v>
      </c>
      <c r="BU82" s="873">
        <v>11283</v>
      </c>
      <c r="BV82" s="873">
        <v>40997</v>
      </c>
      <c r="BW82" s="873">
        <v>0</v>
      </c>
      <c r="BX82" s="873">
        <v>414</v>
      </c>
      <c r="BY82" s="873">
        <v>42445</v>
      </c>
      <c r="BZ82" s="873">
        <v>0</v>
      </c>
      <c r="CA82" s="873">
        <v>429</v>
      </c>
      <c r="CB82" s="873">
        <v>-1448</v>
      </c>
      <c r="CC82" s="873">
        <v>0</v>
      </c>
      <c r="CD82" s="873">
        <v>-15</v>
      </c>
      <c r="CE82" s="873">
        <v>0</v>
      </c>
      <c r="CF82" s="873">
        <v>0</v>
      </c>
      <c r="CG82" s="873">
        <v>0</v>
      </c>
      <c r="CH82" s="873">
        <v>0</v>
      </c>
      <c r="CI82" s="873">
        <v>0</v>
      </c>
      <c r="CJ82" s="873">
        <v>0</v>
      </c>
      <c r="CK82" s="873">
        <v>0</v>
      </c>
      <c r="CL82" s="873">
        <v>0</v>
      </c>
      <c r="CM82" s="873">
        <v>0</v>
      </c>
      <c r="CN82" s="873">
        <v>0</v>
      </c>
      <c r="CO82" s="873">
        <v>0</v>
      </c>
      <c r="CP82" s="873">
        <v>0</v>
      </c>
      <c r="CQ82" s="873">
        <v>0</v>
      </c>
      <c r="CR82" s="873">
        <v>0</v>
      </c>
      <c r="CS82" s="873">
        <v>0</v>
      </c>
      <c r="CT82" s="873">
        <v>0</v>
      </c>
      <c r="CU82" s="873">
        <v>0</v>
      </c>
      <c r="CV82" s="873">
        <v>0</v>
      </c>
      <c r="CW82" s="873">
        <v>0</v>
      </c>
      <c r="CX82" s="873">
        <v>0</v>
      </c>
      <c r="CY82" s="873">
        <v>0</v>
      </c>
      <c r="CZ82" s="873">
        <v>0</v>
      </c>
      <c r="DA82" s="873">
        <v>0</v>
      </c>
      <c r="DB82" s="873">
        <v>0</v>
      </c>
      <c r="DC82" s="873">
        <v>0</v>
      </c>
      <c r="DD82" s="873">
        <v>0</v>
      </c>
      <c r="DE82" s="873">
        <v>0</v>
      </c>
      <c r="DF82" s="873">
        <v>0</v>
      </c>
      <c r="DG82" s="873">
        <v>0</v>
      </c>
      <c r="DH82" s="873">
        <v>0</v>
      </c>
      <c r="DI82" s="873">
        <v>681</v>
      </c>
      <c r="DJ82" s="873">
        <v>0</v>
      </c>
      <c r="DK82" s="873">
        <v>7</v>
      </c>
      <c r="DL82" s="873">
        <v>661</v>
      </c>
      <c r="DM82" s="873">
        <v>0</v>
      </c>
      <c r="DN82" s="873">
        <v>0</v>
      </c>
      <c r="DO82" s="873">
        <v>20</v>
      </c>
      <c r="DP82" s="873">
        <v>0</v>
      </c>
      <c r="DQ82" s="873">
        <v>7</v>
      </c>
      <c r="DR82" s="873">
        <v>12722</v>
      </c>
      <c r="DS82" s="873">
        <v>0</v>
      </c>
      <c r="DT82" s="873">
        <v>129</v>
      </c>
      <c r="DU82" s="873">
        <v>16048</v>
      </c>
      <c r="DV82" s="873">
        <v>0</v>
      </c>
      <c r="DW82" s="873">
        <v>162</v>
      </c>
      <c r="DX82" s="873">
        <v>-3326</v>
      </c>
      <c r="DY82" s="873">
        <v>0</v>
      </c>
      <c r="DZ82" s="873">
        <v>-33</v>
      </c>
      <c r="EA82" s="873">
        <v>0</v>
      </c>
      <c r="EB82" s="873">
        <v>0</v>
      </c>
      <c r="EC82" s="873">
        <v>0</v>
      </c>
      <c r="ED82" s="873">
        <v>0</v>
      </c>
      <c r="EE82" s="873">
        <v>0</v>
      </c>
      <c r="EF82" s="873">
        <v>0</v>
      </c>
      <c r="EG82" s="873">
        <v>10297</v>
      </c>
      <c r="EH82" s="873">
        <v>0</v>
      </c>
      <c r="EI82" s="873">
        <v>104</v>
      </c>
      <c r="EJ82" s="873">
        <v>-10297</v>
      </c>
      <c r="EK82" s="873">
        <v>0</v>
      </c>
      <c r="EL82" s="873">
        <v>-104</v>
      </c>
      <c r="EM82" s="873">
        <v>-2059</v>
      </c>
      <c r="EN82" s="873">
        <v>0</v>
      </c>
      <c r="EO82" s="873">
        <v>-21</v>
      </c>
      <c r="EP82" s="873">
        <v>0</v>
      </c>
      <c r="EQ82" s="873">
        <v>0</v>
      </c>
      <c r="ER82" s="873">
        <v>0</v>
      </c>
      <c r="ES82" s="873">
        <v>0</v>
      </c>
      <c r="ET82" s="873">
        <v>0</v>
      </c>
      <c r="EU82" s="873">
        <v>0</v>
      </c>
      <c r="EV82" s="873">
        <v>0</v>
      </c>
      <c r="EW82" s="873">
        <v>0</v>
      </c>
      <c r="EX82" s="873">
        <v>0</v>
      </c>
      <c r="EY82" s="873">
        <v>47484729</v>
      </c>
      <c r="EZ82" s="873">
        <v>0</v>
      </c>
      <c r="FA82" s="873">
        <v>479644</v>
      </c>
      <c r="FB82" s="873">
        <v>2163997</v>
      </c>
      <c r="FC82" s="873">
        <v>0</v>
      </c>
      <c r="FD82" s="873">
        <v>21859</v>
      </c>
      <c r="FE82" s="873">
        <v>44308684</v>
      </c>
      <c r="FF82" s="873">
        <v>0</v>
      </c>
      <c r="FG82" s="873">
        <v>0</v>
      </c>
      <c r="FH82" s="873">
        <v>1012048</v>
      </c>
      <c r="FI82" s="873">
        <v>0</v>
      </c>
      <c r="FJ82" s="873">
        <v>457785</v>
      </c>
      <c r="FK82" s="873">
        <v>176409</v>
      </c>
      <c r="FL82" s="873">
        <v>0</v>
      </c>
      <c r="FM82" s="873">
        <v>1782</v>
      </c>
      <c r="FN82" s="873">
        <v>174852</v>
      </c>
      <c r="FO82" s="873">
        <v>0</v>
      </c>
      <c r="FP82" s="873">
        <v>0</v>
      </c>
      <c r="FQ82" s="873">
        <v>1557</v>
      </c>
      <c r="FR82" s="873">
        <v>0</v>
      </c>
      <c r="FS82" s="873">
        <v>1782</v>
      </c>
      <c r="FT82" s="873">
        <v>1570244</v>
      </c>
      <c r="FU82" s="873">
        <v>0</v>
      </c>
      <c r="FV82" s="873">
        <v>15824</v>
      </c>
      <c r="FW82" s="873">
        <v>3438086</v>
      </c>
      <c r="FX82" s="873">
        <v>0</v>
      </c>
      <c r="FY82" s="873">
        <v>34691</v>
      </c>
      <c r="FZ82" s="873">
        <v>-1867842</v>
      </c>
      <c r="GA82" s="873">
        <v>0</v>
      </c>
      <c r="GB82" s="873">
        <v>-18867</v>
      </c>
      <c r="GC82" s="873">
        <v>598166</v>
      </c>
      <c r="GD82" s="873">
        <v>0</v>
      </c>
      <c r="GE82" s="873">
        <v>1828</v>
      </c>
      <c r="GF82" s="873">
        <v>458291</v>
      </c>
      <c r="GG82" s="873">
        <v>0</v>
      </c>
      <c r="GH82" s="873">
        <v>1738</v>
      </c>
      <c r="GI82" s="873">
        <v>139874</v>
      </c>
      <c r="GJ82" s="873">
        <v>0</v>
      </c>
      <c r="GK82" s="873">
        <v>90</v>
      </c>
      <c r="GL82" s="873">
        <v>59847959</v>
      </c>
      <c r="GM82" s="873">
        <v>0</v>
      </c>
      <c r="GN82" s="873">
        <v>600213</v>
      </c>
      <c r="GO82" s="873">
        <v>385551</v>
      </c>
      <c r="GP82" s="873">
        <v>0</v>
      </c>
      <c r="GQ82" s="873">
        <v>451907</v>
      </c>
      <c r="GR82" s="873" t="s">
        <v>690</v>
      </c>
      <c r="GS82" s="873" t="s">
        <v>689</v>
      </c>
      <c r="GT82" s="873" t="s">
        <v>1909</v>
      </c>
      <c r="GU82" s="873" t="s">
        <v>2737</v>
      </c>
      <c r="GV82" s="873" t="s">
        <v>2819</v>
      </c>
    </row>
    <row r="83" spans="1:204" x14ac:dyDescent="0.2">
      <c r="A83" s="873" t="s">
        <v>3069</v>
      </c>
      <c r="B83" s="873" t="s">
        <v>225</v>
      </c>
      <c r="C83" s="873" t="s">
        <v>224</v>
      </c>
      <c r="D83" s="873">
        <v>-977978</v>
      </c>
      <c r="E83" s="873">
        <v>0</v>
      </c>
      <c r="F83" s="873">
        <v>-977978</v>
      </c>
      <c r="G83" s="873">
        <v>-450842</v>
      </c>
      <c r="H83" s="873">
        <v>0</v>
      </c>
      <c r="I83" s="873">
        <v>-450842</v>
      </c>
      <c r="J83" s="873">
        <v>-527136</v>
      </c>
      <c r="K83" s="873">
        <v>0</v>
      </c>
      <c r="L83" s="873">
        <v>-527136</v>
      </c>
      <c r="M83" s="898">
        <v>0.5</v>
      </c>
      <c r="N83" s="898">
        <v>0.49</v>
      </c>
      <c r="O83" s="898">
        <v>0</v>
      </c>
      <c r="P83" s="898">
        <v>0.01</v>
      </c>
      <c r="Q83" s="873">
        <v>574728</v>
      </c>
      <c r="R83" s="873">
        <v>574728</v>
      </c>
      <c r="S83" s="873">
        <v>0</v>
      </c>
      <c r="T83" s="873">
        <v>0</v>
      </c>
      <c r="U83" s="873">
        <v>35685</v>
      </c>
      <c r="V83" s="873">
        <v>-35685</v>
      </c>
      <c r="W83" s="873">
        <v>162644</v>
      </c>
      <c r="X83" s="873">
        <v>0</v>
      </c>
      <c r="Y83" s="873">
        <v>171928</v>
      </c>
      <c r="Z83" s="873">
        <v>0</v>
      </c>
      <c r="AA83" s="873">
        <v>-9284</v>
      </c>
      <c r="AB83" s="873">
        <v>0</v>
      </c>
      <c r="AC83" s="873">
        <v>0</v>
      </c>
      <c r="AD83" s="873">
        <v>0</v>
      </c>
      <c r="AE83" s="873">
        <v>0</v>
      </c>
      <c r="AF83" s="873">
        <v>0</v>
      </c>
      <c r="AG83" s="873">
        <v>0</v>
      </c>
      <c r="AH83" s="873">
        <v>0</v>
      </c>
      <c r="AI83" s="873">
        <v>0</v>
      </c>
      <c r="AJ83" s="873">
        <v>0</v>
      </c>
      <c r="AK83" s="873">
        <v>0</v>
      </c>
      <c r="AL83" s="873">
        <v>51893</v>
      </c>
      <c r="AM83" s="873">
        <v>51893</v>
      </c>
      <c r="AN83" s="873">
        <v>0</v>
      </c>
      <c r="AO83" s="873">
        <v>0</v>
      </c>
      <c r="AP83" s="873">
        <v>0</v>
      </c>
      <c r="AQ83" s="873">
        <v>0</v>
      </c>
      <c r="AR83" s="873">
        <v>0</v>
      </c>
      <c r="AS83" s="873">
        <v>0</v>
      </c>
      <c r="AT83" s="873">
        <v>51893</v>
      </c>
      <c r="AU83" s="873">
        <v>51893</v>
      </c>
      <c r="AV83" s="873">
        <v>0</v>
      </c>
      <c r="AW83" s="873">
        <v>0</v>
      </c>
      <c r="AX83" s="873">
        <v>0</v>
      </c>
      <c r="AY83" s="873">
        <v>0</v>
      </c>
      <c r="AZ83" s="873">
        <v>0</v>
      </c>
      <c r="BA83" s="873">
        <v>0</v>
      </c>
      <c r="BB83" s="873">
        <v>0</v>
      </c>
      <c r="BC83" s="873">
        <v>0</v>
      </c>
      <c r="BD83" s="873">
        <v>0</v>
      </c>
      <c r="BE83" s="873">
        <v>0</v>
      </c>
      <c r="BF83" s="873">
        <v>0</v>
      </c>
      <c r="BG83" s="873">
        <v>0</v>
      </c>
      <c r="BH83" s="873">
        <v>0</v>
      </c>
      <c r="BI83" s="873">
        <v>0</v>
      </c>
      <c r="BJ83" s="873">
        <v>5954620</v>
      </c>
      <c r="BK83" s="873">
        <v>0</v>
      </c>
      <c r="BL83" s="873">
        <v>121523</v>
      </c>
      <c r="BM83" s="873">
        <v>308362</v>
      </c>
      <c r="BN83" s="873">
        <v>0</v>
      </c>
      <c r="BO83" s="873">
        <v>6198</v>
      </c>
      <c r="BP83" s="873">
        <v>5728367</v>
      </c>
      <c r="BQ83" s="873">
        <v>0</v>
      </c>
      <c r="BR83" s="873">
        <v>116810</v>
      </c>
      <c r="BS83" s="873">
        <v>534615</v>
      </c>
      <c r="BT83" s="873">
        <v>0</v>
      </c>
      <c r="BU83" s="873">
        <v>10911</v>
      </c>
      <c r="BV83" s="873">
        <v>35584</v>
      </c>
      <c r="BW83" s="873">
        <v>0</v>
      </c>
      <c r="BX83" s="873">
        <v>726</v>
      </c>
      <c r="BY83" s="873">
        <v>4131</v>
      </c>
      <c r="BZ83" s="873">
        <v>0</v>
      </c>
      <c r="CA83" s="873">
        <v>84</v>
      </c>
      <c r="CB83" s="873">
        <v>31453</v>
      </c>
      <c r="CC83" s="873">
        <v>0</v>
      </c>
      <c r="CD83" s="873">
        <v>642</v>
      </c>
      <c r="CE83" s="873">
        <v>0</v>
      </c>
      <c r="CF83" s="873">
        <v>0</v>
      </c>
      <c r="CG83" s="873">
        <v>0</v>
      </c>
      <c r="CH83" s="873">
        <v>0</v>
      </c>
      <c r="CI83" s="873">
        <v>0</v>
      </c>
      <c r="CJ83" s="873">
        <v>0</v>
      </c>
      <c r="CK83" s="873">
        <v>7324.0260719999997</v>
      </c>
      <c r="CL83" s="873">
        <v>0</v>
      </c>
      <c r="CM83" s="873">
        <v>149.46991980000001</v>
      </c>
      <c r="CN83" s="873">
        <v>0</v>
      </c>
      <c r="CO83" s="873">
        <v>0</v>
      </c>
      <c r="CP83" s="873">
        <v>0</v>
      </c>
      <c r="CQ83" s="873">
        <v>0</v>
      </c>
      <c r="CR83" s="873">
        <v>0</v>
      </c>
      <c r="CS83" s="873">
        <v>0</v>
      </c>
      <c r="CT83" s="873">
        <v>0</v>
      </c>
      <c r="CU83" s="873">
        <v>0</v>
      </c>
      <c r="CV83" s="873">
        <v>0</v>
      </c>
      <c r="CW83" s="873">
        <v>-1132</v>
      </c>
      <c r="CX83" s="873">
        <v>0</v>
      </c>
      <c r="CY83" s="873">
        <v>-23</v>
      </c>
      <c r="CZ83" s="873">
        <v>43136</v>
      </c>
      <c r="DA83" s="873">
        <v>0</v>
      </c>
      <c r="DB83" s="873">
        <v>880</v>
      </c>
      <c r="DC83" s="873">
        <v>43866</v>
      </c>
      <c r="DD83" s="873">
        <v>0</v>
      </c>
      <c r="DE83" s="873">
        <v>895</v>
      </c>
      <c r="DF83" s="873">
        <v>-730</v>
      </c>
      <c r="DG83" s="873">
        <v>0</v>
      </c>
      <c r="DH83" s="873">
        <v>-15</v>
      </c>
      <c r="DI83" s="873">
        <v>764</v>
      </c>
      <c r="DJ83" s="873">
        <v>0</v>
      </c>
      <c r="DK83" s="873">
        <v>16</v>
      </c>
      <c r="DL83" s="873">
        <v>1500</v>
      </c>
      <c r="DM83" s="873">
        <v>0</v>
      </c>
      <c r="DN83" s="873">
        <v>0</v>
      </c>
      <c r="DO83" s="873">
        <v>-736</v>
      </c>
      <c r="DP83" s="873">
        <v>0</v>
      </c>
      <c r="DQ83" s="873">
        <v>16</v>
      </c>
      <c r="DR83" s="873">
        <v>28905</v>
      </c>
      <c r="DS83" s="873">
        <v>0</v>
      </c>
      <c r="DT83" s="873">
        <v>590</v>
      </c>
      <c r="DU83" s="873">
        <v>42140</v>
      </c>
      <c r="DV83" s="873">
        <v>0</v>
      </c>
      <c r="DW83" s="873">
        <v>860</v>
      </c>
      <c r="DX83" s="873">
        <v>-13235</v>
      </c>
      <c r="DY83" s="873">
        <v>0</v>
      </c>
      <c r="DZ83" s="873">
        <v>-270</v>
      </c>
      <c r="EA83" s="873">
        <v>9647</v>
      </c>
      <c r="EB83" s="873">
        <v>0</v>
      </c>
      <c r="EC83" s="873">
        <v>197</v>
      </c>
      <c r="ED83" s="873">
        <v>-69948</v>
      </c>
      <c r="EE83" s="873">
        <v>0</v>
      </c>
      <c r="EF83" s="873">
        <v>-1428</v>
      </c>
      <c r="EG83" s="873">
        <v>9647</v>
      </c>
      <c r="EH83" s="873">
        <v>0</v>
      </c>
      <c r="EI83" s="873">
        <v>197</v>
      </c>
      <c r="EJ83" s="873">
        <v>-69948</v>
      </c>
      <c r="EK83" s="873">
        <v>0</v>
      </c>
      <c r="EL83" s="873">
        <v>-1428</v>
      </c>
      <c r="EM83" s="873">
        <v>-1669</v>
      </c>
      <c r="EN83" s="873">
        <v>0</v>
      </c>
      <c r="EO83" s="873">
        <v>-34</v>
      </c>
      <c r="EP83" s="873">
        <v>0</v>
      </c>
      <c r="EQ83" s="873">
        <v>0</v>
      </c>
      <c r="ER83" s="873">
        <v>0</v>
      </c>
      <c r="ES83" s="873">
        <v>0</v>
      </c>
      <c r="ET83" s="873">
        <v>0</v>
      </c>
      <c r="EU83" s="873">
        <v>0</v>
      </c>
      <c r="EV83" s="873">
        <v>0</v>
      </c>
      <c r="EW83" s="873">
        <v>0</v>
      </c>
      <c r="EX83" s="873">
        <v>0</v>
      </c>
      <c r="EY83" s="873">
        <v>25946004</v>
      </c>
      <c r="EZ83" s="873">
        <v>0</v>
      </c>
      <c r="FA83" s="873">
        <v>529510</v>
      </c>
      <c r="FB83" s="873">
        <v>1276979</v>
      </c>
      <c r="FC83" s="873">
        <v>0</v>
      </c>
      <c r="FD83" s="873">
        <v>26061</v>
      </c>
      <c r="FE83" s="873">
        <v>48378289</v>
      </c>
      <c r="FF83" s="873">
        <v>0</v>
      </c>
      <c r="FG83" s="873">
        <v>0</v>
      </c>
      <c r="FH83" s="873">
        <v>-23709264</v>
      </c>
      <c r="FI83" s="873">
        <v>0</v>
      </c>
      <c r="FJ83" s="873">
        <v>503449</v>
      </c>
      <c r="FK83" s="873">
        <v>193874</v>
      </c>
      <c r="FL83" s="873">
        <v>0</v>
      </c>
      <c r="FM83" s="873">
        <v>3957</v>
      </c>
      <c r="FN83" s="873">
        <v>388088</v>
      </c>
      <c r="FO83" s="873">
        <v>0</v>
      </c>
      <c r="FP83" s="873">
        <v>0</v>
      </c>
      <c r="FQ83" s="873">
        <v>-194214</v>
      </c>
      <c r="FR83" s="873">
        <v>0</v>
      </c>
      <c r="FS83" s="873">
        <v>3957</v>
      </c>
      <c r="FT83" s="873">
        <v>1391915</v>
      </c>
      <c r="FU83" s="873">
        <v>0</v>
      </c>
      <c r="FV83" s="873">
        <v>28273</v>
      </c>
      <c r="FW83" s="873">
        <v>2249283</v>
      </c>
      <c r="FX83" s="873">
        <v>0</v>
      </c>
      <c r="FY83" s="873">
        <v>45734</v>
      </c>
      <c r="FZ83" s="873">
        <v>-857368</v>
      </c>
      <c r="GA83" s="873">
        <v>0</v>
      </c>
      <c r="GB83" s="873">
        <v>-17461</v>
      </c>
      <c r="GC83" s="873">
        <v>0</v>
      </c>
      <c r="GD83" s="873">
        <v>0</v>
      </c>
      <c r="GE83" s="873">
        <v>0</v>
      </c>
      <c r="GF83" s="873">
        <v>0</v>
      </c>
      <c r="GG83" s="873">
        <v>0</v>
      </c>
      <c r="GH83" s="873">
        <v>0</v>
      </c>
      <c r="GI83" s="873">
        <v>0</v>
      </c>
      <c r="GJ83" s="873">
        <v>0</v>
      </c>
      <c r="GK83" s="873">
        <v>0</v>
      </c>
      <c r="GL83" s="873">
        <v>33847386</v>
      </c>
      <c r="GM83" s="873">
        <v>0</v>
      </c>
      <c r="GN83" s="873">
        <v>690534</v>
      </c>
      <c r="GO83" s="873">
        <v>-24274904</v>
      </c>
      <c r="GP83" s="873">
        <v>0</v>
      </c>
      <c r="GQ83" s="873">
        <v>499893</v>
      </c>
      <c r="GR83" s="873" t="s">
        <v>679</v>
      </c>
      <c r="GS83" s="873" t="s">
        <v>753</v>
      </c>
      <c r="GT83" s="873" t="s">
        <v>679</v>
      </c>
      <c r="GU83" s="873" t="s">
        <v>819</v>
      </c>
      <c r="GV83" s="873" t="s">
        <v>2820</v>
      </c>
    </row>
    <row r="84" spans="1:204" x14ac:dyDescent="0.2">
      <c r="A84" s="873" t="s">
        <v>3070</v>
      </c>
      <c r="B84" s="873" t="s">
        <v>227</v>
      </c>
      <c r="C84" s="873" t="s">
        <v>226</v>
      </c>
      <c r="D84" s="873">
        <v>-209130</v>
      </c>
      <c r="E84" s="873">
        <v>0</v>
      </c>
      <c r="F84" s="873">
        <v>-209130</v>
      </c>
      <c r="G84" s="873">
        <v>692635</v>
      </c>
      <c r="H84" s="873">
        <v>0</v>
      </c>
      <c r="I84" s="873">
        <v>692635</v>
      </c>
      <c r="J84" s="873">
        <v>-901765</v>
      </c>
      <c r="K84" s="873">
        <v>0</v>
      </c>
      <c r="L84" s="873">
        <v>-901765</v>
      </c>
      <c r="M84" s="898">
        <v>0.33</v>
      </c>
      <c r="N84" s="898">
        <v>0.3</v>
      </c>
      <c r="O84" s="898">
        <v>0.37</v>
      </c>
      <c r="P84" s="898">
        <v>0</v>
      </c>
      <c r="Q84" s="873">
        <v>499198</v>
      </c>
      <c r="R84" s="873">
        <v>499198</v>
      </c>
      <c r="S84" s="873">
        <v>0</v>
      </c>
      <c r="T84" s="873">
        <v>0</v>
      </c>
      <c r="U84" s="873">
        <v>0</v>
      </c>
      <c r="V84" s="873">
        <v>0</v>
      </c>
      <c r="W84" s="873">
        <v>0</v>
      </c>
      <c r="X84" s="873">
        <v>0</v>
      </c>
      <c r="Y84" s="873">
        <v>0</v>
      </c>
      <c r="Z84" s="873">
        <v>0</v>
      </c>
      <c r="AA84" s="873">
        <v>0</v>
      </c>
      <c r="AB84" s="873">
        <v>0</v>
      </c>
      <c r="AC84" s="873">
        <v>0</v>
      </c>
      <c r="AD84" s="873">
        <v>0</v>
      </c>
      <c r="AE84" s="873">
        <v>0</v>
      </c>
      <c r="AF84" s="873">
        <v>0</v>
      </c>
      <c r="AG84" s="873">
        <v>0</v>
      </c>
      <c r="AH84" s="873">
        <v>0</v>
      </c>
      <c r="AI84" s="873">
        <v>0</v>
      </c>
      <c r="AJ84" s="873">
        <v>0</v>
      </c>
      <c r="AK84" s="873">
        <v>0</v>
      </c>
      <c r="AL84" s="873">
        <v>0</v>
      </c>
      <c r="AM84" s="873">
        <v>0</v>
      </c>
      <c r="AN84" s="873">
        <v>0</v>
      </c>
      <c r="AO84" s="873">
        <v>0</v>
      </c>
      <c r="AP84" s="873">
        <v>0</v>
      </c>
      <c r="AQ84" s="873">
        <v>0</v>
      </c>
      <c r="AR84" s="873">
        <v>0</v>
      </c>
      <c r="AS84" s="873">
        <v>0</v>
      </c>
      <c r="AT84" s="873">
        <v>0</v>
      </c>
      <c r="AU84" s="873">
        <v>0</v>
      </c>
      <c r="AV84" s="873">
        <v>0</v>
      </c>
      <c r="AW84" s="873">
        <v>0</v>
      </c>
      <c r="AX84" s="873">
        <v>0</v>
      </c>
      <c r="AY84" s="873">
        <v>0</v>
      </c>
      <c r="AZ84" s="873">
        <v>0</v>
      </c>
      <c r="BA84" s="873">
        <v>0</v>
      </c>
      <c r="BB84" s="873">
        <v>0</v>
      </c>
      <c r="BC84" s="873">
        <v>0</v>
      </c>
      <c r="BD84" s="873">
        <v>0</v>
      </c>
      <c r="BE84" s="873">
        <v>0</v>
      </c>
      <c r="BF84" s="873">
        <v>0</v>
      </c>
      <c r="BG84" s="873">
        <v>0</v>
      </c>
      <c r="BH84" s="873">
        <v>0</v>
      </c>
      <c r="BI84" s="873">
        <v>0</v>
      </c>
      <c r="BJ84" s="873">
        <v>2834601</v>
      </c>
      <c r="BK84" s="873">
        <v>3496008</v>
      </c>
      <c r="BL84" s="873">
        <v>0</v>
      </c>
      <c r="BM84" s="873">
        <v>132400</v>
      </c>
      <c r="BN84" s="873">
        <v>163293</v>
      </c>
      <c r="BO84" s="873">
        <v>0</v>
      </c>
      <c r="BP84" s="873">
        <v>2618690</v>
      </c>
      <c r="BQ84" s="873">
        <v>3229717</v>
      </c>
      <c r="BR84" s="873">
        <v>0</v>
      </c>
      <c r="BS84" s="873">
        <v>348311</v>
      </c>
      <c r="BT84" s="873">
        <v>429584</v>
      </c>
      <c r="BU84" s="873">
        <v>0</v>
      </c>
      <c r="BV84" s="873">
        <v>13864</v>
      </c>
      <c r="BW84" s="873">
        <v>17100</v>
      </c>
      <c r="BX84" s="873">
        <v>0</v>
      </c>
      <c r="BY84" s="873">
        <v>2195</v>
      </c>
      <c r="BZ84" s="873">
        <v>2707</v>
      </c>
      <c r="CA84" s="873">
        <v>0</v>
      </c>
      <c r="CB84" s="873">
        <v>11669</v>
      </c>
      <c r="CC84" s="873">
        <v>14393</v>
      </c>
      <c r="CD84" s="873">
        <v>0</v>
      </c>
      <c r="CE84" s="873">
        <v>0</v>
      </c>
      <c r="CF84" s="873">
        <v>0</v>
      </c>
      <c r="CG84" s="873">
        <v>0</v>
      </c>
      <c r="CH84" s="873">
        <v>0</v>
      </c>
      <c r="CI84" s="873">
        <v>0</v>
      </c>
      <c r="CJ84" s="873">
        <v>0</v>
      </c>
      <c r="CK84" s="873">
        <v>-2970.1569140000001</v>
      </c>
      <c r="CL84" s="873">
        <v>-3663.1935269999999</v>
      </c>
      <c r="CM84" s="873">
        <v>0</v>
      </c>
      <c r="CN84" s="873">
        <v>0</v>
      </c>
      <c r="CO84" s="873">
        <v>0</v>
      </c>
      <c r="CP84" s="873">
        <v>0</v>
      </c>
      <c r="CQ84" s="873">
        <v>0</v>
      </c>
      <c r="CR84" s="873">
        <v>0</v>
      </c>
      <c r="CS84" s="873">
        <v>0</v>
      </c>
      <c r="CT84" s="873">
        <v>0</v>
      </c>
      <c r="CU84" s="873">
        <v>0</v>
      </c>
      <c r="CV84" s="873">
        <v>0</v>
      </c>
      <c r="CW84" s="873">
        <v>0</v>
      </c>
      <c r="CX84" s="873">
        <v>0</v>
      </c>
      <c r="CY84" s="873">
        <v>0</v>
      </c>
      <c r="CZ84" s="873">
        <v>0</v>
      </c>
      <c r="DA84" s="873">
        <v>0</v>
      </c>
      <c r="DB84" s="873">
        <v>0</v>
      </c>
      <c r="DC84" s="873">
        <v>0</v>
      </c>
      <c r="DD84" s="873">
        <v>0</v>
      </c>
      <c r="DE84" s="873">
        <v>0</v>
      </c>
      <c r="DF84" s="873">
        <v>0</v>
      </c>
      <c r="DG84" s="873">
        <v>0</v>
      </c>
      <c r="DH84" s="873">
        <v>0</v>
      </c>
      <c r="DI84" s="873">
        <v>0</v>
      </c>
      <c r="DJ84" s="873">
        <v>0</v>
      </c>
      <c r="DK84" s="873">
        <v>0</v>
      </c>
      <c r="DL84" s="873">
        <v>0</v>
      </c>
      <c r="DM84" s="873">
        <v>0</v>
      </c>
      <c r="DN84" s="873">
        <v>0</v>
      </c>
      <c r="DO84" s="873">
        <v>0</v>
      </c>
      <c r="DP84" s="873">
        <v>0</v>
      </c>
      <c r="DQ84" s="873">
        <v>0</v>
      </c>
      <c r="DR84" s="873">
        <v>29851</v>
      </c>
      <c r="DS84" s="873">
        <v>36816</v>
      </c>
      <c r="DT84" s="873">
        <v>0</v>
      </c>
      <c r="DU84" s="873">
        <v>55025</v>
      </c>
      <c r="DV84" s="873">
        <v>67865</v>
      </c>
      <c r="DW84" s="873">
        <v>0</v>
      </c>
      <c r="DX84" s="873">
        <v>-25174</v>
      </c>
      <c r="DY84" s="873">
        <v>-31049</v>
      </c>
      <c r="DZ84" s="873">
        <v>0</v>
      </c>
      <c r="EA84" s="873">
        <v>12142</v>
      </c>
      <c r="EB84" s="873">
        <v>14975</v>
      </c>
      <c r="EC84" s="873">
        <v>0</v>
      </c>
      <c r="ED84" s="873">
        <v>0</v>
      </c>
      <c r="EE84" s="873">
        <v>0</v>
      </c>
      <c r="EF84" s="873">
        <v>0</v>
      </c>
      <c r="EG84" s="873">
        <v>13105</v>
      </c>
      <c r="EH84" s="873">
        <v>16163</v>
      </c>
      <c r="EI84" s="873">
        <v>0</v>
      </c>
      <c r="EJ84" s="873">
        <v>-963</v>
      </c>
      <c r="EK84" s="873">
        <v>-1188</v>
      </c>
      <c r="EL84" s="873">
        <v>0</v>
      </c>
      <c r="EM84" s="873">
        <v>208</v>
      </c>
      <c r="EN84" s="873">
        <v>256</v>
      </c>
      <c r="EO84" s="873">
        <v>0</v>
      </c>
      <c r="EP84" s="873">
        <v>0</v>
      </c>
      <c r="EQ84" s="873">
        <v>0</v>
      </c>
      <c r="ER84" s="873">
        <v>0</v>
      </c>
      <c r="ES84" s="873">
        <v>0</v>
      </c>
      <c r="ET84" s="873">
        <v>0</v>
      </c>
      <c r="EU84" s="873">
        <v>0</v>
      </c>
      <c r="EV84" s="873">
        <v>0</v>
      </c>
      <c r="EW84" s="873">
        <v>0</v>
      </c>
      <c r="EX84" s="873">
        <v>0</v>
      </c>
      <c r="EY84" s="873">
        <v>17936920</v>
      </c>
      <c r="EZ84" s="873">
        <v>22122201</v>
      </c>
      <c r="FA84" s="873">
        <v>0</v>
      </c>
      <c r="FB84" s="873">
        <v>1605547</v>
      </c>
      <c r="FC84" s="873">
        <v>1980176</v>
      </c>
      <c r="FD84" s="873">
        <v>0</v>
      </c>
      <c r="FE84" s="873">
        <v>53854410</v>
      </c>
      <c r="FF84" s="873">
        <v>0</v>
      </c>
      <c r="FG84" s="873">
        <v>0</v>
      </c>
      <c r="FH84" s="873">
        <v>-37523037</v>
      </c>
      <c r="FI84" s="873">
        <v>20142025</v>
      </c>
      <c r="FJ84" s="873">
        <v>0</v>
      </c>
      <c r="FK84" s="873">
        <v>257913</v>
      </c>
      <c r="FL84" s="873">
        <v>318093</v>
      </c>
      <c r="FM84" s="873">
        <v>0</v>
      </c>
      <c r="FN84" s="873">
        <v>937184</v>
      </c>
      <c r="FO84" s="873">
        <v>0</v>
      </c>
      <c r="FP84" s="873">
        <v>0</v>
      </c>
      <c r="FQ84" s="873">
        <v>-679271</v>
      </c>
      <c r="FR84" s="873">
        <v>318093</v>
      </c>
      <c r="FS84" s="873">
        <v>0</v>
      </c>
      <c r="FT84" s="873">
        <v>892185</v>
      </c>
      <c r="FU84" s="873">
        <v>1100362</v>
      </c>
      <c r="FV84" s="873">
        <v>0</v>
      </c>
      <c r="FW84" s="873">
        <v>1827630</v>
      </c>
      <c r="FX84" s="873">
        <v>2254077</v>
      </c>
      <c r="FY84" s="873">
        <v>0</v>
      </c>
      <c r="FZ84" s="873">
        <v>-935445</v>
      </c>
      <c r="GA84" s="873">
        <v>-1153715</v>
      </c>
      <c r="GB84" s="873">
        <v>0</v>
      </c>
      <c r="GC84" s="873">
        <v>0</v>
      </c>
      <c r="GD84" s="873">
        <v>0</v>
      </c>
      <c r="GE84" s="873">
        <v>0</v>
      </c>
      <c r="GF84" s="873">
        <v>0</v>
      </c>
      <c r="GG84" s="873">
        <v>0</v>
      </c>
      <c r="GH84" s="873">
        <v>0</v>
      </c>
      <c r="GI84" s="873">
        <v>0</v>
      </c>
      <c r="GJ84" s="873">
        <v>0</v>
      </c>
      <c r="GK84" s="873">
        <v>0</v>
      </c>
      <c r="GL84" s="873">
        <v>22107114</v>
      </c>
      <c r="GM84" s="873">
        <v>27265441</v>
      </c>
      <c r="GN84" s="873">
        <v>0</v>
      </c>
      <c r="GO84" s="873">
        <v>-38806672</v>
      </c>
      <c r="GP84" s="873">
        <v>19714736</v>
      </c>
      <c r="GQ84" s="873">
        <v>0</v>
      </c>
      <c r="GR84" s="873" t="s">
        <v>697</v>
      </c>
      <c r="GS84" s="873" t="s">
        <v>680</v>
      </c>
      <c r="GT84" s="873" t="s">
        <v>1908</v>
      </c>
      <c r="GU84" s="873" t="s">
        <v>2732</v>
      </c>
      <c r="GV84" s="873" t="s">
        <v>2821</v>
      </c>
    </row>
    <row r="85" spans="1:204" x14ac:dyDescent="0.2">
      <c r="A85" s="873" t="s">
        <v>3069</v>
      </c>
      <c r="B85" s="873" t="s">
        <v>229</v>
      </c>
      <c r="C85" s="873" t="s">
        <v>228</v>
      </c>
      <c r="D85" s="873">
        <v>66145</v>
      </c>
      <c r="E85" s="873">
        <v>0</v>
      </c>
      <c r="F85" s="873">
        <v>66145</v>
      </c>
      <c r="G85" s="873">
        <v>321416</v>
      </c>
      <c r="H85" s="873">
        <v>0</v>
      </c>
      <c r="I85" s="873">
        <v>321416</v>
      </c>
      <c r="J85" s="873">
        <v>-255271</v>
      </c>
      <c r="K85" s="873">
        <v>0</v>
      </c>
      <c r="L85" s="873">
        <v>-255271</v>
      </c>
      <c r="M85" s="898">
        <v>0.5</v>
      </c>
      <c r="N85" s="898">
        <v>0.4</v>
      </c>
      <c r="O85" s="898">
        <v>0.09</v>
      </c>
      <c r="P85" s="898">
        <v>0.01</v>
      </c>
      <c r="Q85" s="873">
        <v>94909</v>
      </c>
      <c r="R85" s="873">
        <v>94909</v>
      </c>
      <c r="S85" s="873">
        <v>0</v>
      </c>
      <c r="T85" s="873">
        <v>66950</v>
      </c>
      <c r="U85" s="873">
        <v>66949</v>
      </c>
      <c r="V85" s="873">
        <v>1</v>
      </c>
      <c r="W85" s="873">
        <v>668115</v>
      </c>
      <c r="X85" s="873">
        <v>0</v>
      </c>
      <c r="Y85" s="873">
        <v>674728</v>
      </c>
      <c r="Z85" s="873">
        <v>0</v>
      </c>
      <c r="AA85" s="873">
        <v>-6613</v>
      </c>
      <c r="AB85" s="873">
        <v>0</v>
      </c>
      <c r="AC85" s="873">
        <v>0</v>
      </c>
      <c r="AD85" s="873">
        <v>0</v>
      </c>
      <c r="AE85" s="873">
        <v>0</v>
      </c>
      <c r="AF85" s="873">
        <v>0</v>
      </c>
      <c r="AG85" s="873">
        <v>0</v>
      </c>
      <c r="AH85" s="873">
        <v>0</v>
      </c>
      <c r="AI85" s="873">
        <v>0</v>
      </c>
      <c r="AJ85" s="873">
        <v>0</v>
      </c>
      <c r="AK85" s="873">
        <v>0</v>
      </c>
      <c r="AL85" s="873">
        <v>127392</v>
      </c>
      <c r="AM85" s="873">
        <v>127392</v>
      </c>
      <c r="AN85" s="873">
        <v>0</v>
      </c>
      <c r="AO85" s="873">
        <v>0</v>
      </c>
      <c r="AP85" s="873">
        <v>87812</v>
      </c>
      <c r="AQ85" s="873">
        <v>87812</v>
      </c>
      <c r="AR85" s="873">
        <v>0</v>
      </c>
      <c r="AS85" s="873">
        <v>0</v>
      </c>
      <c r="AT85" s="873">
        <v>39580</v>
      </c>
      <c r="AU85" s="873">
        <v>39580</v>
      </c>
      <c r="AV85" s="873">
        <v>0</v>
      </c>
      <c r="AW85" s="873">
        <v>0</v>
      </c>
      <c r="AX85" s="873">
        <v>0</v>
      </c>
      <c r="AY85" s="873">
        <v>0</v>
      </c>
      <c r="AZ85" s="873">
        <v>0</v>
      </c>
      <c r="BA85" s="873">
        <v>0</v>
      </c>
      <c r="BB85" s="873">
        <v>0</v>
      </c>
      <c r="BC85" s="873">
        <v>0</v>
      </c>
      <c r="BD85" s="873">
        <v>0</v>
      </c>
      <c r="BE85" s="873">
        <v>0</v>
      </c>
      <c r="BF85" s="873">
        <v>0</v>
      </c>
      <c r="BG85" s="873">
        <v>0</v>
      </c>
      <c r="BH85" s="873">
        <v>0</v>
      </c>
      <c r="BI85" s="873">
        <v>0</v>
      </c>
      <c r="BJ85" s="873">
        <v>932737</v>
      </c>
      <c r="BK85" s="873">
        <v>209866</v>
      </c>
      <c r="BL85" s="873">
        <v>23318</v>
      </c>
      <c r="BM85" s="873">
        <v>63778</v>
      </c>
      <c r="BN85" s="873">
        <v>14350</v>
      </c>
      <c r="BO85" s="873">
        <v>1594</v>
      </c>
      <c r="BP85" s="873">
        <v>875817</v>
      </c>
      <c r="BQ85" s="873">
        <v>197059</v>
      </c>
      <c r="BR85" s="873">
        <v>21895</v>
      </c>
      <c r="BS85" s="873">
        <v>120698</v>
      </c>
      <c r="BT85" s="873">
        <v>27157</v>
      </c>
      <c r="BU85" s="873">
        <v>3017</v>
      </c>
      <c r="BV85" s="873">
        <v>0</v>
      </c>
      <c r="BW85" s="873">
        <v>0</v>
      </c>
      <c r="BX85" s="873">
        <v>0</v>
      </c>
      <c r="BY85" s="873">
        <v>0</v>
      </c>
      <c r="BZ85" s="873">
        <v>0</v>
      </c>
      <c r="CA85" s="873">
        <v>0</v>
      </c>
      <c r="CB85" s="873">
        <v>0</v>
      </c>
      <c r="CC85" s="873">
        <v>0</v>
      </c>
      <c r="CD85" s="873">
        <v>0</v>
      </c>
      <c r="CE85" s="873">
        <v>0</v>
      </c>
      <c r="CF85" s="873">
        <v>0</v>
      </c>
      <c r="CG85" s="873">
        <v>0</v>
      </c>
      <c r="CH85" s="873">
        <v>0</v>
      </c>
      <c r="CI85" s="873">
        <v>0</v>
      </c>
      <c r="CJ85" s="873">
        <v>0</v>
      </c>
      <c r="CK85" s="873">
        <v>1571.353106</v>
      </c>
      <c r="CL85" s="873">
        <v>353.55444890000001</v>
      </c>
      <c r="CM85" s="873">
        <v>39.28382766</v>
      </c>
      <c r="CN85" s="873">
        <v>0</v>
      </c>
      <c r="CO85" s="873">
        <v>0</v>
      </c>
      <c r="CP85" s="873">
        <v>0</v>
      </c>
      <c r="CQ85" s="873">
        <v>0</v>
      </c>
      <c r="CR85" s="873">
        <v>0</v>
      </c>
      <c r="CS85" s="873">
        <v>0</v>
      </c>
      <c r="CT85" s="873">
        <v>0</v>
      </c>
      <c r="CU85" s="873">
        <v>0</v>
      </c>
      <c r="CV85" s="873">
        <v>0</v>
      </c>
      <c r="CW85" s="873">
        <v>-270</v>
      </c>
      <c r="CX85" s="873">
        <v>-61</v>
      </c>
      <c r="CY85" s="873">
        <v>-7</v>
      </c>
      <c r="CZ85" s="873">
        <v>10717</v>
      </c>
      <c r="DA85" s="873">
        <v>2411</v>
      </c>
      <c r="DB85" s="873">
        <v>268</v>
      </c>
      <c r="DC85" s="873">
        <v>12211</v>
      </c>
      <c r="DD85" s="873">
        <v>2747</v>
      </c>
      <c r="DE85" s="873">
        <v>305</v>
      </c>
      <c r="DF85" s="873">
        <v>-1494</v>
      </c>
      <c r="DG85" s="873">
        <v>-336</v>
      </c>
      <c r="DH85" s="873">
        <v>-37</v>
      </c>
      <c r="DI85" s="873">
        <v>0</v>
      </c>
      <c r="DJ85" s="873">
        <v>0</v>
      </c>
      <c r="DK85" s="873">
        <v>0</v>
      </c>
      <c r="DL85" s="873">
        <v>0</v>
      </c>
      <c r="DM85" s="873">
        <v>0</v>
      </c>
      <c r="DN85" s="873">
        <v>0</v>
      </c>
      <c r="DO85" s="873">
        <v>0</v>
      </c>
      <c r="DP85" s="873">
        <v>0</v>
      </c>
      <c r="DQ85" s="873">
        <v>0</v>
      </c>
      <c r="DR85" s="873">
        <v>13723</v>
      </c>
      <c r="DS85" s="873">
        <v>3088</v>
      </c>
      <c r="DT85" s="873">
        <v>343</v>
      </c>
      <c r="DU85" s="873">
        <v>15278</v>
      </c>
      <c r="DV85" s="873">
        <v>3438</v>
      </c>
      <c r="DW85" s="873">
        <v>382</v>
      </c>
      <c r="DX85" s="873">
        <v>-1555</v>
      </c>
      <c r="DY85" s="873">
        <v>-350</v>
      </c>
      <c r="DZ85" s="873">
        <v>-39</v>
      </c>
      <c r="EA85" s="873">
        <v>2305</v>
      </c>
      <c r="EB85" s="873">
        <v>519</v>
      </c>
      <c r="EC85" s="873">
        <v>58</v>
      </c>
      <c r="ED85" s="873">
        <v>-3324</v>
      </c>
      <c r="EE85" s="873">
        <v>-748</v>
      </c>
      <c r="EF85" s="873">
        <v>-83</v>
      </c>
      <c r="EG85" s="873">
        <v>2476</v>
      </c>
      <c r="EH85" s="873">
        <v>557</v>
      </c>
      <c r="EI85" s="873">
        <v>62</v>
      </c>
      <c r="EJ85" s="873">
        <v>-3495</v>
      </c>
      <c r="EK85" s="873">
        <v>-786</v>
      </c>
      <c r="EL85" s="873">
        <v>-87</v>
      </c>
      <c r="EM85" s="873">
        <v>0</v>
      </c>
      <c r="EN85" s="873">
        <v>0</v>
      </c>
      <c r="EO85" s="873">
        <v>0</v>
      </c>
      <c r="EP85" s="873">
        <v>0</v>
      </c>
      <c r="EQ85" s="873">
        <v>0</v>
      </c>
      <c r="ER85" s="873">
        <v>0</v>
      </c>
      <c r="ES85" s="873">
        <v>0</v>
      </c>
      <c r="ET85" s="873">
        <v>0</v>
      </c>
      <c r="EU85" s="873">
        <v>0</v>
      </c>
      <c r="EV85" s="873">
        <v>0</v>
      </c>
      <c r="EW85" s="873">
        <v>0</v>
      </c>
      <c r="EX85" s="873">
        <v>0</v>
      </c>
      <c r="EY85" s="873">
        <v>3192218</v>
      </c>
      <c r="EZ85" s="873">
        <v>718249</v>
      </c>
      <c r="FA85" s="873">
        <v>79805</v>
      </c>
      <c r="FB85" s="873">
        <v>230162</v>
      </c>
      <c r="FC85" s="873">
        <v>51787</v>
      </c>
      <c r="FD85" s="873">
        <v>5754</v>
      </c>
      <c r="FE85" s="873">
        <v>7041908</v>
      </c>
      <c r="FF85" s="873">
        <v>0</v>
      </c>
      <c r="FG85" s="873">
        <v>0</v>
      </c>
      <c r="FH85" s="873">
        <v>-4079852</v>
      </c>
      <c r="FI85" s="873">
        <v>666462</v>
      </c>
      <c r="FJ85" s="873">
        <v>74051</v>
      </c>
      <c r="FK85" s="873">
        <v>51961</v>
      </c>
      <c r="FL85" s="873">
        <v>11691</v>
      </c>
      <c r="FM85" s="873">
        <v>1299</v>
      </c>
      <c r="FN85" s="873">
        <v>120570</v>
      </c>
      <c r="FO85" s="873">
        <v>0</v>
      </c>
      <c r="FP85" s="873">
        <v>0</v>
      </c>
      <c r="FQ85" s="873">
        <v>-68609</v>
      </c>
      <c r="FR85" s="873">
        <v>11691</v>
      </c>
      <c r="FS85" s="873">
        <v>1299</v>
      </c>
      <c r="FT85" s="873">
        <v>229018</v>
      </c>
      <c r="FU85" s="873">
        <v>44900</v>
      </c>
      <c r="FV85" s="873">
        <v>4989</v>
      </c>
      <c r="FW85" s="873">
        <v>375048</v>
      </c>
      <c r="FX85" s="873">
        <v>76905</v>
      </c>
      <c r="FY85" s="873">
        <v>8545</v>
      </c>
      <c r="FZ85" s="873">
        <v>-146030</v>
      </c>
      <c r="GA85" s="873">
        <v>-32005</v>
      </c>
      <c r="GB85" s="873">
        <v>-3556</v>
      </c>
      <c r="GC85" s="873">
        <v>0</v>
      </c>
      <c r="GD85" s="873">
        <v>0</v>
      </c>
      <c r="GE85" s="873">
        <v>0</v>
      </c>
      <c r="GF85" s="873">
        <v>0</v>
      </c>
      <c r="GG85" s="873">
        <v>0</v>
      </c>
      <c r="GH85" s="873">
        <v>0</v>
      </c>
      <c r="GI85" s="873">
        <v>0</v>
      </c>
      <c r="GJ85" s="873">
        <v>0</v>
      </c>
      <c r="GK85" s="873">
        <v>0</v>
      </c>
      <c r="GL85" s="873">
        <v>4494434</v>
      </c>
      <c r="GM85" s="873">
        <v>1004619</v>
      </c>
      <c r="GN85" s="873">
        <v>111623</v>
      </c>
      <c r="GO85" s="873">
        <v>-4179036</v>
      </c>
      <c r="GP85" s="873">
        <v>672126</v>
      </c>
      <c r="GQ85" s="873">
        <v>74680</v>
      </c>
      <c r="GR85" s="873" t="s">
        <v>731</v>
      </c>
      <c r="GS85" s="873" t="s">
        <v>730</v>
      </c>
      <c r="GT85" s="873" t="s">
        <v>1907</v>
      </c>
      <c r="GU85" s="873" t="s">
        <v>2734</v>
      </c>
      <c r="GV85" s="873" t="s">
        <v>2822</v>
      </c>
    </row>
    <row r="86" spans="1:204" x14ac:dyDescent="0.2">
      <c r="A86" s="873" t="s">
        <v>3070</v>
      </c>
      <c r="B86" s="873" t="s">
        <v>231</v>
      </c>
      <c r="C86" s="873" t="s">
        <v>230</v>
      </c>
      <c r="D86" s="873">
        <v>-253709</v>
      </c>
      <c r="E86" s="873">
        <v>-1339</v>
      </c>
      <c r="F86" s="873">
        <v>-255048</v>
      </c>
      <c r="G86" s="873">
        <v>253640</v>
      </c>
      <c r="H86" s="873">
        <v>1905</v>
      </c>
      <c r="I86" s="873">
        <v>255545</v>
      </c>
      <c r="J86" s="873">
        <v>-507349</v>
      </c>
      <c r="K86" s="873">
        <v>-3244</v>
      </c>
      <c r="L86" s="873">
        <v>-510593</v>
      </c>
      <c r="M86" s="898">
        <v>0.5</v>
      </c>
      <c r="N86" s="898">
        <v>0.4</v>
      </c>
      <c r="O86" s="898">
        <v>0.09</v>
      </c>
      <c r="P86" s="898">
        <v>0.01</v>
      </c>
      <c r="Q86" s="873">
        <v>238983</v>
      </c>
      <c r="R86" s="873">
        <v>238983</v>
      </c>
      <c r="S86" s="873">
        <v>0</v>
      </c>
      <c r="T86" s="873">
        <v>83530</v>
      </c>
      <c r="U86" s="873">
        <v>255478</v>
      </c>
      <c r="V86" s="873">
        <v>-171948</v>
      </c>
      <c r="W86" s="873">
        <v>388535</v>
      </c>
      <c r="X86" s="873">
        <v>161832</v>
      </c>
      <c r="Y86" s="873">
        <v>373757</v>
      </c>
      <c r="Z86" s="873">
        <v>0</v>
      </c>
      <c r="AA86" s="873">
        <v>14778</v>
      </c>
      <c r="AB86" s="873">
        <v>161832</v>
      </c>
      <c r="AC86" s="873">
        <v>0</v>
      </c>
      <c r="AD86" s="873">
        <v>0</v>
      </c>
      <c r="AE86" s="873">
        <v>0</v>
      </c>
      <c r="AF86" s="873">
        <v>0</v>
      </c>
      <c r="AG86" s="873">
        <v>0</v>
      </c>
      <c r="AH86" s="873">
        <v>0</v>
      </c>
      <c r="AI86" s="873">
        <v>0</v>
      </c>
      <c r="AJ86" s="873">
        <v>0</v>
      </c>
      <c r="AK86" s="873">
        <v>0</v>
      </c>
      <c r="AL86" s="873">
        <v>495903</v>
      </c>
      <c r="AM86" s="873">
        <v>495903</v>
      </c>
      <c r="AN86" s="873">
        <v>0</v>
      </c>
      <c r="AO86" s="873">
        <v>0</v>
      </c>
      <c r="AP86" s="873">
        <v>350239</v>
      </c>
      <c r="AQ86" s="873">
        <v>350239</v>
      </c>
      <c r="AR86" s="873">
        <v>0</v>
      </c>
      <c r="AS86" s="873">
        <v>0</v>
      </c>
      <c r="AT86" s="873">
        <v>145664</v>
      </c>
      <c r="AU86" s="873">
        <v>145664</v>
      </c>
      <c r="AV86" s="873">
        <v>0</v>
      </c>
      <c r="AW86" s="873">
        <v>0</v>
      </c>
      <c r="AX86" s="873">
        <v>0</v>
      </c>
      <c r="AY86" s="873">
        <v>0</v>
      </c>
      <c r="AZ86" s="873">
        <v>0</v>
      </c>
      <c r="BA86" s="873">
        <v>0</v>
      </c>
      <c r="BB86" s="873">
        <v>0</v>
      </c>
      <c r="BC86" s="873">
        <v>0</v>
      </c>
      <c r="BD86" s="873">
        <v>0</v>
      </c>
      <c r="BE86" s="873">
        <v>0</v>
      </c>
      <c r="BF86" s="873">
        <v>0</v>
      </c>
      <c r="BG86" s="873">
        <v>0</v>
      </c>
      <c r="BH86" s="873">
        <v>0</v>
      </c>
      <c r="BI86" s="873">
        <v>0</v>
      </c>
      <c r="BJ86" s="873">
        <v>2620984</v>
      </c>
      <c r="BK86" s="873">
        <v>583371</v>
      </c>
      <c r="BL86" s="873">
        <v>64819</v>
      </c>
      <c r="BM86" s="873">
        <v>97111</v>
      </c>
      <c r="BN86" s="873">
        <v>21379</v>
      </c>
      <c r="BO86" s="873">
        <v>2375</v>
      </c>
      <c r="BP86" s="873">
        <v>2288703</v>
      </c>
      <c r="BQ86" s="873">
        <v>510045</v>
      </c>
      <c r="BR86" s="873">
        <v>56671</v>
      </c>
      <c r="BS86" s="873">
        <v>429392</v>
      </c>
      <c r="BT86" s="873">
        <v>94705</v>
      </c>
      <c r="BU86" s="873">
        <v>10523</v>
      </c>
      <c r="BV86" s="873">
        <v>10984</v>
      </c>
      <c r="BW86" s="873">
        <v>2087</v>
      </c>
      <c r="BX86" s="873">
        <v>232</v>
      </c>
      <c r="BY86" s="873">
        <v>16267</v>
      </c>
      <c r="BZ86" s="873">
        <v>2118</v>
      </c>
      <c r="CA86" s="873">
        <v>235</v>
      </c>
      <c r="CB86" s="873">
        <v>-5283</v>
      </c>
      <c r="CC86" s="873">
        <v>-31</v>
      </c>
      <c r="CD86" s="873">
        <v>-3</v>
      </c>
      <c r="CE86" s="873">
        <v>-173</v>
      </c>
      <c r="CF86" s="873">
        <v>-39</v>
      </c>
      <c r="CG86" s="873">
        <v>-4</v>
      </c>
      <c r="CH86" s="873">
        <v>0</v>
      </c>
      <c r="CI86" s="873">
        <v>0</v>
      </c>
      <c r="CJ86" s="873">
        <v>0</v>
      </c>
      <c r="CK86" s="873">
        <v>70959.468940000006</v>
      </c>
      <c r="CL86" s="873">
        <v>13552.920539999999</v>
      </c>
      <c r="CM86" s="873">
        <v>1505.88006</v>
      </c>
      <c r="CN86" s="873">
        <v>0</v>
      </c>
      <c r="CO86" s="873">
        <v>0</v>
      </c>
      <c r="CP86" s="873">
        <v>0</v>
      </c>
      <c r="CQ86" s="873">
        <v>0</v>
      </c>
      <c r="CR86" s="873">
        <v>0</v>
      </c>
      <c r="CS86" s="873">
        <v>0</v>
      </c>
      <c r="CT86" s="873">
        <v>0</v>
      </c>
      <c r="CU86" s="873">
        <v>0</v>
      </c>
      <c r="CV86" s="873">
        <v>0</v>
      </c>
      <c r="CW86" s="873">
        <v>0</v>
      </c>
      <c r="CX86" s="873">
        <v>0</v>
      </c>
      <c r="CY86" s="873">
        <v>0</v>
      </c>
      <c r="CZ86" s="873">
        <v>25614</v>
      </c>
      <c r="DA86" s="873">
        <v>5763</v>
      </c>
      <c r="DB86" s="873">
        <v>640</v>
      </c>
      <c r="DC86" s="873">
        <v>21660</v>
      </c>
      <c r="DD86" s="873">
        <v>4874</v>
      </c>
      <c r="DE86" s="873">
        <v>542</v>
      </c>
      <c r="DF86" s="873">
        <v>3954</v>
      </c>
      <c r="DG86" s="873">
        <v>889</v>
      </c>
      <c r="DH86" s="873">
        <v>98</v>
      </c>
      <c r="DI86" s="873">
        <v>624</v>
      </c>
      <c r="DJ86" s="873">
        <v>140</v>
      </c>
      <c r="DK86" s="873">
        <v>16</v>
      </c>
      <c r="DL86" s="873">
        <v>1500</v>
      </c>
      <c r="DM86" s="873">
        <v>0</v>
      </c>
      <c r="DN86" s="873">
        <v>0</v>
      </c>
      <c r="DO86" s="873">
        <v>-876</v>
      </c>
      <c r="DP86" s="873">
        <v>140</v>
      </c>
      <c r="DQ86" s="873">
        <v>16</v>
      </c>
      <c r="DR86" s="873">
        <v>7176</v>
      </c>
      <c r="DS86" s="873">
        <v>1615</v>
      </c>
      <c r="DT86" s="873">
        <v>179</v>
      </c>
      <c r="DU86" s="873">
        <v>7176</v>
      </c>
      <c r="DV86" s="873">
        <v>1615</v>
      </c>
      <c r="DW86" s="873">
        <v>179</v>
      </c>
      <c r="DX86" s="873">
        <v>0</v>
      </c>
      <c r="DY86" s="873">
        <v>0</v>
      </c>
      <c r="DZ86" s="873">
        <v>0</v>
      </c>
      <c r="EA86" s="873">
        <v>0</v>
      </c>
      <c r="EB86" s="873">
        <v>0</v>
      </c>
      <c r="EC86" s="873">
        <v>0</v>
      </c>
      <c r="ED86" s="873">
        <v>-6639</v>
      </c>
      <c r="EE86" s="873">
        <v>-1494</v>
      </c>
      <c r="EF86" s="873">
        <v>-166</v>
      </c>
      <c r="EG86" s="873">
        <v>2912</v>
      </c>
      <c r="EH86" s="873">
        <v>655</v>
      </c>
      <c r="EI86" s="873">
        <v>73</v>
      </c>
      <c r="EJ86" s="873">
        <v>-9551</v>
      </c>
      <c r="EK86" s="873">
        <v>-2149</v>
      </c>
      <c r="EL86" s="873">
        <v>-239</v>
      </c>
      <c r="EM86" s="873">
        <v>-1664</v>
      </c>
      <c r="EN86" s="873">
        <v>-374</v>
      </c>
      <c r="EO86" s="873">
        <v>-42</v>
      </c>
      <c r="EP86" s="873">
        <v>0</v>
      </c>
      <c r="EQ86" s="873">
        <v>0</v>
      </c>
      <c r="ER86" s="873">
        <v>0</v>
      </c>
      <c r="ES86" s="873">
        <v>0</v>
      </c>
      <c r="ET86" s="873">
        <v>0</v>
      </c>
      <c r="EU86" s="873">
        <v>0</v>
      </c>
      <c r="EV86" s="873">
        <v>0</v>
      </c>
      <c r="EW86" s="873">
        <v>0</v>
      </c>
      <c r="EX86" s="873">
        <v>0</v>
      </c>
      <c r="EY86" s="873">
        <v>7890177</v>
      </c>
      <c r="EZ86" s="873">
        <v>1757090</v>
      </c>
      <c r="FA86" s="873">
        <v>195232</v>
      </c>
      <c r="FB86" s="873">
        <v>481317</v>
      </c>
      <c r="FC86" s="873">
        <v>108296</v>
      </c>
      <c r="FD86" s="873">
        <v>12033</v>
      </c>
      <c r="FE86" s="873">
        <v>17636473</v>
      </c>
      <c r="FF86" s="873">
        <v>0</v>
      </c>
      <c r="FG86" s="873">
        <v>0</v>
      </c>
      <c r="FH86" s="873">
        <v>-10227613</v>
      </c>
      <c r="FI86" s="873">
        <v>1648794</v>
      </c>
      <c r="FJ86" s="873">
        <v>183199</v>
      </c>
      <c r="FK86" s="873">
        <v>52411</v>
      </c>
      <c r="FL86" s="873">
        <v>11793</v>
      </c>
      <c r="FM86" s="873">
        <v>1310</v>
      </c>
      <c r="FN86" s="873">
        <v>125979</v>
      </c>
      <c r="FO86" s="873">
        <v>0</v>
      </c>
      <c r="FP86" s="873">
        <v>0</v>
      </c>
      <c r="FQ86" s="873">
        <v>-73568</v>
      </c>
      <c r="FR86" s="873">
        <v>11793</v>
      </c>
      <c r="FS86" s="873">
        <v>1310</v>
      </c>
      <c r="FT86" s="873">
        <v>279688</v>
      </c>
      <c r="FU86" s="873">
        <v>65159</v>
      </c>
      <c r="FV86" s="873">
        <v>6519</v>
      </c>
      <c r="FW86" s="873">
        <v>602206</v>
      </c>
      <c r="FX86" s="873">
        <v>126664</v>
      </c>
      <c r="FY86" s="873">
        <v>14074</v>
      </c>
      <c r="FZ86" s="873">
        <v>-322518</v>
      </c>
      <c r="GA86" s="873">
        <v>-61505</v>
      </c>
      <c r="GB86" s="873">
        <v>-7555</v>
      </c>
      <c r="GC86" s="873">
        <v>0</v>
      </c>
      <c r="GD86" s="873">
        <v>0</v>
      </c>
      <c r="GE86" s="873">
        <v>0</v>
      </c>
      <c r="GF86" s="873">
        <v>0</v>
      </c>
      <c r="GG86" s="873">
        <v>0</v>
      </c>
      <c r="GH86" s="873">
        <v>0</v>
      </c>
      <c r="GI86" s="873">
        <v>0</v>
      </c>
      <c r="GJ86" s="873">
        <v>0</v>
      </c>
      <c r="GK86" s="873">
        <v>0</v>
      </c>
      <c r="GL86" s="873">
        <v>11047252</v>
      </c>
      <c r="GM86" s="873">
        <v>2460043</v>
      </c>
      <c r="GN86" s="873">
        <v>272616</v>
      </c>
      <c r="GO86" s="873">
        <v>-10136941</v>
      </c>
      <c r="GP86" s="873">
        <v>1705776</v>
      </c>
      <c r="GQ86" s="873">
        <v>188809</v>
      </c>
      <c r="GR86" s="873" t="s">
        <v>702</v>
      </c>
      <c r="GS86" s="873" t="s">
        <v>698</v>
      </c>
      <c r="GT86" s="873" t="s">
        <v>1907</v>
      </c>
      <c r="GU86" s="873" t="s">
        <v>2733</v>
      </c>
      <c r="GV86" s="873" t="s">
        <v>2823</v>
      </c>
    </row>
    <row r="87" spans="1:204" x14ac:dyDescent="0.2">
      <c r="A87" s="873" t="s">
        <v>3069</v>
      </c>
      <c r="B87" s="873" t="s">
        <v>233</v>
      </c>
      <c r="C87" s="873" t="s">
        <v>232</v>
      </c>
      <c r="D87" s="873">
        <v>65054</v>
      </c>
      <c r="E87" s="873">
        <v>0</v>
      </c>
      <c r="F87" s="873">
        <v>65054</v>
      </c>
      <c r="G87" s="873">
        <v>289237</v>
      </c>
      <c r="H87" s="873">
        <v>0</v>
      </c>
      <c r="I87" s="873">
        <v>289237</v>
      </c>
      <c r="J87" s="873">
        <v>-224183</v>
      </c>
      <c r="K87" s="873">
        <v>0</v>
      </c>
      <c r="L87" s="873">
        <v>-224183</v>
      </c>
      <c r="M87" s="898">
        <v>0.5</v>
      </c>
      <c r="N87" s="898">
        <v>0.4</v>
      </c>
      <c r="O87" s="898">
        <v>0.09</v>
      </c>
      <c r="P87" s="898">
        <v>0.01</v>
      </c>
      <c r="Q87" s="873">
        <v>157399</v>
      </c>
      <c r="R87" s="873">
        <v>157399</v>
      </c>
      <c r="S87" s="873">
        <v>0</v>
      </c>
      <c r="T87" s="873">
        <v>32174</v>
      </c>
      <c r="U87" s="873">
        <v>27874</v>
      </c>
      <c r="V87" s="873">
        <v>4300</v>
      </c>
      <c r="W87" s="873">
        <v>51272</v>
      </c>
      <c r="X87" s="873">
        <v>0</v>
      </c>
      <c r="Y87" s="873">
        <v>20509</v>
      </c>
      <c r="Z87" s="873">
        <v>30763</v>
      </c>
      <c r="AA87" s="873">
        <v>30763</v>
      </c>
      <c r="AB87" s="873">
        <v>-30763</v>
      </c>
      <c r="AC87" s="873">
        <v>0</v>
      </c>
      <c r="AD87" s="873">
        <v>0</v>
      </c>
      <c r="AE87" s="873">
        <v>0</v>
      </c>
      <c r="AF87" s="873">
        <v>0</v>
      </c>
      <c r="AG87" s="873">
        <v>0</v>
      </c>
      <c r="AH87" s="873">
        <v>0</v>
      </c>
      <c r="AI87" s="873">
        <v>0</v>
      </c>
      <c r="AJ87" s="873">
        <v>0</v>
      </c>
      <c r="AK87" s="873">
        <v>0</v>
      </c>
      <c r="AL87" s="873">
        <v>9298</v>
      </c>
      <c r="AM87" s="873">
        <v>9298</v>
      </c>
      <c r="AN87" s="873">
        <v>0</v>
      </c>
      <c r="AO87" s="873">
        <v>0</v>
      </c>
      <c r="AP87" s="873">
        <v>21014</v>
      </c>
      <c r="AQ87" s="873">
        <v>21014</v>
      </c>
      <c r="AR87" s="873">
        <v>0</v>
      </c>
      <c r="AS87" s="873">
        <v>0</v>
      </c>
      <c r="AT87" s="873">
        <v>-11716</v>
      </c>
      <c r="AU87" s="873">
        <v>-11716</v>
      </c>
      <c r="AV87" s="873">
        <v>0</v>
      </c>
      <c r="AW87" s="873">
        <v>0</v>
      </c>
      <c r="AX87" s="873">
        <v>0</v>
      </c>
      <c r="AY87" s="873">
        <v>0</v>
      </c>
      <c r="AZ87" s="873">
        <v>0</v>
      </c>
      <c r="BA87" s="873">
        <v>0</v>
      </c>
      <c r="BB87" s="873">
        <v>0</v>
      </c>
      <c r="BC87" s="873">
        <v>0</v>
      </c>
      <c r="BD87" s="873">
        <v>0</v>
      </c>
      <c r="BE87" s="873">
        <v>0</v>
      </c>
      <c r="BF87" s="873">
        <v>0</v>
      </c>
      <c r="BG87" s="873">
        <v>0</v>
      </c>
      <c r="BH87" s="873">
        <v>0</v>
      </c>
      <c r="BI87" s="873">
        <v>0</v>
      </c>
      <c r="BJ87" s="873">
        <v>1578956</v>
      </c>
      <c r="BK87" s="873">
        <v>352200</v>
      </c>
      <c r="BL87" s="873">
        <v>39133</v>
      </c>
      <c r="BM87" s="873">
        <v>106027</v>
      </c>
      <c r="BN87" s="873">
        <v>23856</v>
      </c>
      <c r="BO87" s="873">
        <v>2651</v>
      </c>
      <c r="BP87" s="873">
        <v>1482734</v>
      </c>
      <c r="BQ87" s="873">
        <v>332802</v>
      </c>
      <c r="BR87" s="873">
        <v>36978</v>
      </c>
      <c r="BS87" s="873">
        <v>202249</v>
      </c>
      <c r="BT87" s="873">
        <v>43254</v>
      </c>
      <c r="BU87" s="873">
        <v>4806</v>
      </c>
      <c r="BV87" s="873">
        <v>1982</v>
      </c>
      <c r="BW87" s="873">
        <v>446</v>
      </c>
      <c r="BX87" s="873">
        <v>50</v>
      </c>
      <c r="BY87" s="873">
        <v>1252</v>
      </c>
      <c r="BZ87" s="873">
        <v>282</v>
      </c>
      <c r="CA87" s="873">
        <v>31</v>
      </c>
      <c r="CB87" s="873">
        <v>730</v>
      </c>
      <c r="CC87" s="873">
        <v>164</v>
      </c>
      <c r="CD87" s="873">
        <v>19</v>
      </c>
      <c r="CE87" s="873">
        <v>0</v>
      </c>
      <c r="CF87" s="873">
        <v>0</v>
      </c>
      <c r="CG87" s="873">
        <v>0</v>
      </c>
      <c r="CH87" s="873">
        <v>0</v>
      </c>
      <c r="CI87" s="873">
        <v>0</v>
      </c>
      <c r="CJ87" s="873">
        <v>0</v>
      </c>
      <c r="CK87" s="873">
        <v>0</v>
      </c>
      <c r="CL87" s="873">
        <v>0</v>
      </c>
      <c r="CM87" s="873">
        <v>0</v>
      </c>
      <c r="CN87" s="873">
        <v>0</v>
      </c>
      <c r="CO87" s="873">
        <v>0</v>
      </c>
      <c r="CP87" s="873">
        <v>0</v>
      </c>
      <c r="CQ87" s="873">
        <v>0</v>
      </c>
      <c r="CR87" s="873">
        <v>0</v>
      </c>
      <c r="CS87" s="873">
        <v>0</v>
      </c>
      <c r="CT87" s="873">
        <v>0</v>
      </c>
      <c r="CU87" s="873">
        <v>0</v>
      </c>
      <c r="CV87" s="873">
        <v>0</v>
      </c>
      <c r="CW87" s="873">
        <v>-118</v>
      </c>
      <c r="CX87" s="873">
        <v>-27</v>
      </c>
      <c r="CY87" s="873">
        <v>-3</v>
      </c>
      <c r="CZ87" s="873">
        <v>10438</v>
      </c>
      <c r="DA87" s="873">
        <v>2349</v>
      </c>
      <c r="DB87" s="873">
        <v>261</v>
      </c>
      <c r="DC87" s="873">
        <v>11589</v>
      </c>
      <c r="DD87" s="873">
        <v>2608</v>
      </c>
      <c r="DE87" s="873">
        <v>290</v>
      </c>
      <c r="DF87" s="873">
        <v>-1151</v>
      </c>
      <c r="DG87" s="873">
        <v>-259</v>
      </c>
      <c r="DH87" s="873">
        <v>-29</v>
      </c>
      <c r="DI87" s="873">
        <v>470</v>
      </c>
      <c r="DJ87" s="873">
        <v>106</v>
      </c>
      <c r="DK87" s="873">
        <v>12</v>
      </c>
      <c r="DL87" s="873">
        <v>3000</v>
      </c>
      <c r="DM87" s="873">
        <v>0</v>
      </c>
      <c r="DN87" s="873">
        <v>0</v>
      </c>
      <c r="DO87" s="873">
        <v>-2530</v>
      </c>
      <c r="DP87" s="873">
        <v>106</v>
      </c>
      <c r="DQ87" s="873">
        <v>12</v>
      </c>
      <c r="DR87" s="873">
        <v>16192</v>
      </c>
      <c r="DS87" s="873">
        <v>3643</v>
      </c>
      <c r="DT87" s="873">
        <v>405</v>
      </c>
      <c r="DU87" s="873">
        <v>19018</v>
      </c>
      <c r="DV87" s="873">
        <v>4279</v>
      </c>
      <c r="DW87" s="873">
        <v>475</v>
      </c>
      <c r="DX87" s="873">
        <v>-2826</v>
      </c>
      <c r="DY87" s="873">
        <v>-636</v>
      </c>
      <c r="DZ87" s="873">
        <v>-70</v>
      </c>
      <c r="EA87" s="873">
        <v>2663</v>
      </c>
      <c r="EB87" s="873">
        <v>599</v>
      </c>
      <c r="EC87" s="873">
        <v>67</v>
      </c>
      <c r="ED87" s="873">
        <v>-20829</v>
      </c>
      <c r="EE87" s="873">
        <v>-4687</v>
      </c>
      <c r="EF87" s="873">
        <v>-521</v>
      </c>
      <c r="EG87" s="873">
        <v>4992</v>
      </c>
      <c r="EH87" s="873">
        <v>1123</v>
      </c>
      <c r="EI87" s="873">
        <v>125</v>
      </c>
      <c r="EJ87" s="873">
        <v>-23158</v>
      </c>
      <c r="EK87" s="873">
        <v>-5210</v>
      </c>
      <c r="EL87" s="873">
        <v>-579</v>
      </c>
      <c r="EM87" s="873">
        <v>0</v>
      </c>
      <c r="EN87" s="873">
        <v>0</v>
      </c>
      <c r="EO87" s="873">
        <v>0</v>
      </c>
      <c r="EP87" s="873">
        <v>0</v>
      </c>
      <c r="EQ87" s="873">
        <v>0</v>
      </c>
      <c r="ER87" s="873">
        <v>0</v>
      </c>
      <c r="ES87" s="873">
        <v>0</v>
      </c>
      <c r="ET87" s="873">
        <v>0</v>
      </c>
      <c r="EU87" s="873">
        <v>0</v>
      </c>
      <c r="EV87" s="873">
        <v>0</v>
      </c>
      <c r="EW87" s="873">
        <v>0</v>
      </c>
      <c r="EX87" s="873">
        <v>0</v>
      </c>
      <c r="EY87" s="873">
        <v>6468684</v>
      </c>
      <c r="EZ87" s="873">
        <v>1455454</v>
      </c>
      <c r="FA87" s="873">
        <v>161717</v>
      </c>
      <c r="FB87" s="873">
        <v>567752</v>
      </c>
      <c r="FC87" s="873">
        <v>127744</v>
      </c>
      <c r="FD87" s="873">
        <v>14194</v>
      </c>
      <c r="FE87" s="873">
        <v>13975317</v>
      </c>
      <c r="FF87" s="873">
        <v>0</v>
      </c>
      <c r="FG87" s="873">
        <v>0</v>
      </c>
      <c r="FH87" s="873">
        <v>-8074385</v>
      </c>
      <c r="FI87" s="873">
        <v>1327710</v>
      </c>
      <c r="FJ87" s="873">
        <v>147523</v>
      </c>
      <c r="FK87" s="873">
        <v>68362</v>
      </c>
      <c r="FL87" s="873">
        <v>15381</v>
      </c>
      <c r="FM87" s="873">
        <v>1709</v>
      </c>
      <c r="FN87" s="873">
        <v>153216</v>
      </c>
      <c r="FO87" s="873">
        <v>0</v>
      </c>
      <c r="FP87" s="873">
        <v>0</v>
      </c>
      <c r="FQ87" s="873">
        <v>-84854</v>
      </c>
      <c r="FR87" s="873">
        <v>15381</v>
      </c>
      <c r="FS87" s="873">
        <v>1709</v>
      </c>
      <c r="FT87" s="873">
        <v>262878</v>
      </c>
      <c r="FU87" s="873">
        <v>58395</v>
      </c>
      <c r="FV87" s="873">
        <v>6488</v>
      </c>
      <c r="FW87" s="873">
        <v>502982</v>
      </c>
      <c r="FX87" s="873">
        <v>113778</v>
      </c>
      <c r="FY87" s="873">
        <v>12505</v>
      </c>
      <c r="FZ87" s="873">
        <v>-240104</v>
      </c>
      <c r="GA87" s="873">
        <v>-55383</v>
      </c>
      <c r="GB87" s="873">
        <v>-6017</v>
      </c>
      <c r="GC87" s="873">
        <v>0</v>
      </c>
      <c r="GD87" s="873">
        <v>0</v>
      </c>
      <c r="GE87" s="873">
        <v>0</v>
      </c>
      <c r="GF87" s="873">
        <v>0</v>
      </c>
      <c r="GG87" s="873">
        <v>0</v>
      </c>
      <c r="GH87" s="873">
        <v>0</v>
      </c>
      <c r="GI87" s="873">
        <v>0</v>
      </c>
      <c r="GJ87" s="873">
        <v>0</v>
      </c>
      <c r="GK87" s="873">
        <v>0</v>
      </c>
      <c r="GL87" s="873">
        <v>8495705</v>
      </c>
      <c r="GM87" s="873">
        <v>1907715</v>
      </c>
      <c r="GN87" s="873">
        <v>211969</v>
      </c>
      <c r="GO87" s="873">
        <v>-8226147</v>
      </c>
      <c r="GP87" s="873">
        <v>1325100</v>
      </c>
      <c r="GQ87" s="873">
        <v>147371</v>
      </c>
      <c r="GR87" s="873" t="s">
        <v>695</v>
      </c>
      <c r="GS87" s="873" t="s">
        <v>694</v>
      </c>
      <c r="GT87" s="873" t="s">
        <v>1907</v>
      </c>
      <c r="GU87" s="873" t="s">
        <v>2735</v>
      </c>
      <c r="GV87" s="873" t="s">
        <v>2824</v>
      </c>
    </row>
    <row r="88" spans="1:204" x14ac:dyDescent="0.2">
      <c r="A88" s="873" t="s">
        <v>3069</v>
      </c>
      <c r="B88" s="873" t="s">
        <v>234</v>
      </c>
      <c r="C88" s="873" t="s">
        <v>3061</v>
      </c>
      <c r="D88" s="873">
        <v>135020</v>
      </c>
      <c r="E88" s="873">
        <v>0</v>
      </c>
      <c r="F88" s="873">
        <v>135020</v>
      </c>
      <c r="G88" s="873">
        <v>178530</v>
      </c>
      <c r="H88" s="873">
        <v>0</v>
      </c>
      <c r="I88" s="873">
        <v>178530</v>
      </c>
      <c r="J88" s="873">
        <v>-43510</v>
      </c>
      <c r="K88" s="873">
        <v>0</v>
      </c>
      <c r="L88" s="873">
        <v>-43510</v>
      </c>
      <c r="M88" s="898">
        <v>0.5</v>
      </c>
      <c r="N88" s="898">
        <v>0.4</v>
      </c>
      <c r="O88" s="898">
        <v>0.1</v>
      </c>
      <c r="P88" s="898">
        <v>0</v>
      </c>
      <c r="Q88" s="873">
        <v>199083</v>
      </c>
      <c r="R88" s="873">
        <v>199083</v>
      </c>
      <c r="S88" s="873">
        <v>0</v>
      </c>
      <c r="T88" s="873">
        <v>0</v>
      </c>
      <c r="U88" s="873">
        <v>0</v>
      </c>
      <c r="V88" s="873">
        <v>0</v>
      </c>
      <c r="W88" s="873">
        <v>0</v>
      </c>
      <c r="X88" s="873">
        <v>0</v>
      </c>
      <c r="Y88" s="873">
        <v>0</v>
      </c>
      <c r="Z88" s="873">
        <v>0</v>
      </c>
      <c r="AA88" s="873">
        <v>0</v>
      </c>
      <c r="AB88" s="873">
        <v>0</v>
      </c>
      <c r="AC88" s="873">
        <v>0</v>
      </c>
      <c r="AD88" s="873">
        <v>0</v>
      </c>
      <c r="AE88" s="873">
        <v>0</v>
      </c>
      <c r="AF88" s="873">
        <v>0</v>
      </c>
      <c r="AG88" s="873">
        <v>0</v>
      </c>
      <c r="AH88" s="873">
        <v>0</v>
      </c>
      <c r="AI88" s="873">
        <v>0</v>
      </c>
      <c r="AJ88" s="873">
        <v>0</v>
      </c>
      <c r="AK88" s="873">
        <v>0</v>
      </c>
      <c r="AL88" s="873">
        <v>0</v>
      </c>
      <c r="AM88" s="873">
        <v>0</v>
      </c>
      <c r="AN88" s="873">
        <v>0</v>
      </c>
      <c r="AO88" s="873">
        <v>0</v>
      </c>
      <c r="AP88" s="873">
        <v>0</v>
      </c>
      <c r="AQ88" s="873">
        <v>0</v>
      </c>
      <c r="AR88" s="873">
        <v>0</v>
      </c>
      <c r="AS88" s="873">
        <v>0</v>
      </c>
      <c r="AT88" s="873">
        <v>0</v>
      </c>
      <c r="AU88" s="873">
        <v>0</v>
      </c>
      <c r="AV88" s="873">
        <v>0</v>
      </c>
      <c r="AW88" s="873">
        <v>0</v>
      </c>
      <c r="AX88" s="873">
        <v>0</v>
      </c>
      <c r="AY88" s="873">
        <v>0</v>
      </c>
      <c r="AZ88" s="873">
        <v>0</v>
      </c>
      <c r="BA88" s="873">
        <v>0</v>
      </c>
      <c r="BB88" s="873">
        <v>0</v>
      </c>
      <c r="BC88" s="873">
        <v>0</v>
      </c>
      <c r="BD88" s="873">
        <v>0</v>
      </c>
      <c r="BE88" s="873">
        <v>0</v>
      </c>
      <c r="BF88" s="873">
        <v>0</v>
      </c>
      <c r="BG88" s="873">
        <v>0</v>
      </c>
      <c r="BH88" s="873">
        <v>0</v>
      </c>
      <c r="BI88" s="873">
        <v>0</v>
      </c>
      <c r="BJ88" s="873">
        <v>1996435</v>
      </c>
      <c r="BK88" s="873">
        <v>499109</v>
      </c>
      <c r="BL88" s="873">
        <v>0</v>
      </c>
      <c r="BM88" s="873">
        <v>127259</v>
      </c>
      <c r="BN88" s="873">
        <v>31815</v>
      </c>
      <c r="BO88" s="873">
        <v>0</v>
      </c>
      <c r="BP88" s="873">
        <v>1817882</v>
      </c>
      <c r="BQ88" s="873">
        <v>454471</v>
      </c>
      <c r="BR88" s="873">
        <v>0</v>
      </c>
      <c r="BS88" s="873">
        <v>305812</v>
      </c>
      <c r="BT88" s="873">
        <v>76453</v>
      </c>
      <c r="BU88" s="873">
        <v>0</v>
      </c>
      <c r="BV88" s="873">
        <v>0</v>
      </c>
      <c r="BW88" s="873">
        <v>0</v>
      </c>
      <c r="BX88" s="873">
        <v>0</v>
      </c>
      <c r="BY88" s="873">
        <v>0</v>
      </c>
      <c r="BZ88" s="873">
        <v>0</v>
      </c>
      <c r="CA88" s="873">
        <v>0</v>
      </c>
      <c r="CB88" s="873">
        <v>0</v>
      </c>
      <c r="CC88" s="873">
        <v>0</v>
      </c>
      <c r="CD88" s="873">
        <v>0</v>
      </c>
      <c r="CE88" s="873">
        <v>0</v>
      </c>
      <c r="CF88" s="873">
        <v>0</v>
      </c>
      <c r="CG88" s="873">
        <v>0</v>
      </c>
      <c r="CH88" s="873">
        <v>0</v>
      </c>
      <c r="CI88" s="873">
        <v>0</v>
      </c>
      <c r="CJ88" s="873">
        <v>0</v>
      </c>
      <c r="CK88" s="873">
        <v>68818.775949999996</v>
      </c>
      <c r="CL88" s="873">
        <v>17204.69399</v>
      </c>
      <c r="CM88" s="873">
        <v>0</v>
      </c>
      <c r="CN88" s="873">
        <v>0</v>
      </c>
      <c r="CO88" s="873">
        <v>0</v>
      </c>
      <c r="CP88" s="873">
        <v>0</v>
      </c>
      <c r="CQ88" s="873">
        <v>0</v>
      </c>
      <c r="CR88" s="873">
        <v>0</v>
      </c>
      <c r="CS88" s="873">
        <v>0</v>
      </c>
      <c r="CT88" s="873">
        <v>0</v>
      </c>
      <c r="CU88" s="873">
        <v>0</v>
      </c>
      <c r="CV88" s="873">
        <v>0</v>
      </c>
      <c r="CW88" s="873">
        <v>0</v>
      </c>
      <c r="CX88" s="873">
        <v>0</v>
      </c>
      <c r="CY88" s="873">
        <v>0</v>
      </c>
      <c r="CZ88" s="873">
        <v>17833</v>
      </c>
      <c r="DA88" s="873">
        <v>4458</v>
      </c>
      <c r="DB88" s="873">
        <v>0</v>
      </c>
      <c r="DC88" s="873">
        <v>15573</v>
      </c>
      <c r="DD88" s="873">
        <v>3893</v>
      </c>
      <c r="DE88" s="873">
        <v>0</v>
      </c>
      <c r="DF88" s="873">
        <v>2260</v>
      </c>
      <c r="DG88" s="873">
        <v>565</v>
      </c>
      <c r="DH88" s="873">
        <v>0</v>
      </c>
      <c r="DI88" s="873">
        <v>624</v>
      </c>
      <c r="DJ88" s="873">
        <v>156</v>
      </c>
      <c r="DK88" s="873">
        <v>0</v>
      </c>
      <c r="DL88" s="873">
        <v>1500</v>
      </c>
      <c r="DM88" s="873">
        <v>0</v>
      </c>
      <c r="DN88" s="873">
        <v>0</v>
      </c>
      <c r="DO88" s="873">
        <v>-876</v>
      </c>
      <c r="DP88" s="873">
        <v>156</v>
      </c>
      <c r="DQ88" s="873">
        <v>0</v>
      </c>
      <c r="DR88" s="873">
        <v>15693</v>
      </c>
      <c r="DS88" s="873">
        <v>3923</v>
      </c>
      <c r="DT88" s="873">
        <v>0</v>
      </c>
      <c r="DU88" s="873">
        <v>12950</v>
      </c>
      <c r="DV88" s="873">
        <v>3238</v>
      </c>
      <c r="DW88" s="873">
        <v>0</v>
      </c>
      <c r="DX88" s="873">
        <v>2743</v>
      </c>
      <c r="DY88" s="873">
        <v>685</v>
      </c>
      <c r="DZ88" s="873">
        <v>0</v>
      </c>
      <c r="EA88" s="873">
        <v>887</v>
      </c>
      <c r="EB88" s="873">
        <v>222</v>
      </c>
      <c r="EC88" s="873">
        <v>0</v>
      </c>
      <c r="ED88" s="873">
        <v>0</v>
      </c>
      <c r="EE88" s="873">
        <v>0</v>
      </c>
      <c r="EF88" s="873">
        <v>0</v>
      </c>
      <c r="EG88" s="873">
        <v>3744</v>
      </c>
      <c r="EH88" s="873">
        <v>936</v>
      </c>
      <c r="EI88" s="873">
        <v>0</v>
      </c>
      <c r="EJ88" s="873">
        <v>-2857</v>
      </c>
      <c r="EK88" s="873">
        <v>-714</v>
      </c>
      <c r="EL88" s="873">
        <v>0</v>
      </c>
      <c r="EM88" s="873">
        <v>0</v>
      </c>
      <c r="EN88" s="873">
        <v>0</v>
      </c>
      <c r="EO88" s="873">
        <v>0</v>
      </c>
      <c r="EP88" s="873">
        <v>0</v>
      </c>
      <c r="EQ88" s="873">
        <v>0</v>
      </c>
      <c r="ER88" s="873">
        <v>0</v>
      </c>
      <c r="ES88" s="873">
        <v>0</v>
      </c>
      <c r="ET88" s="873">
        <v>0</v>
      </c>
      <c r="EU88" s="873">
        <v>0</v>
      </c>
      <c r="EV88" s="873">
        <v>0</v>
      </c>
      <c r="EW88" s="873">
        <v>0</v>
      </c>
      <c r="EX88" s="873">
        <v>0</v>
      </c>
      <c r="EY88" s="873">
        <v>8549539</v>
      </c>
      <c r="EZ88" s="873">
        <v>2137385</v>
      </c>
      <c r="FA88" s="873">
        <v>0</v>
      </c>
      <c r="FB88" s="873">
        <v>784774</v>
      </c>
      <c r="FC88" s="873">
        <v>196194</v>
      </c>
      <c r="FD88" s="873">
        <v>0</v>
      </c>
      <c r="FE88" s="873">
        <v>18369082</v>
      </c>
      <c r="FF88" s="873">
        <v>0</v>
      </c>
      <c r="FG88" s="873">
        <v>0</v>
      </c>
      <c r="FH88" s="873">
        <v>-10604317</v>
      </c>
      <c r="FI88" s="873">
        <v>1941191</v>
      </c>
      <c r="FJ88" s="873">
        <v>0</v>
      </c>
      <c r="FK88" s="873">
        <v>131108</v>
      </c>
      <c r="FL88" s="873">
        <v>32777</v>
      </c>
      <c r="FM88" s="873">
        <v>0</v>
      </c>
      <c r="FN88" s="873">
        <v>315138</v>
      </c>
      <c r="FO88" s="873">
        <v>0</v>
      </c>
      <c r="FP88" s="873">
        <v>0</v>
      </c>
      <c r="FQ88" s="873">
        <v>-184030</v>
      </c>
      <c r="FR88" s="873">
        <v>32777</v>
      </c>
      <c r="FS88" s="873">
        <v>0</v>
      </c>
      <c r="FT88" s="873">
        <v>323010</v>
      </c>
      <c r="FU88" s="873">
        <v>80753</v>
      </c>
      <c r="FV88" s="873">
        <v>0</v>
      </c>
      <c r="FW88" s="873">
        <v>687514</v>
      </c>
      <c r="FX88" s="873">
        <v>171878</v>
      </c>
      <c r="FY88" s="873">
        <v>0</v>
      </c>
      <c r="FZ88" s="873">
        <v>-364504</v>
      </c>
      <c r="GA88" s="873">
        <v>-91125</v>
      </c>
      <c r="GB88" s="873">
        <v>0</v>
      </c>
      <c r="GC88" s="873">
        <v>0</v>
      </c>
      <c r="GD88" s="873">
        <v>0</v>
      </c>
      <c r="GE88" s="873">
        <v>0</v>
      </c>
      <c r="GF88" s="873">
        <v>0</v>
      </c>
      <c r="GG88" s="873">
        <v>0</v>
      </c>
      <c r="GH88" s="873">
        <v>0</v>
      </c>
      <c r="GI88" s="873">
        <v>0</v>
      </c>
      <c r="GJ88" s="873">
        <v>0</v>
      </c>
      <c r="GK88" s="873">
        <v>0</v>
      </c>
      <c r="GL88" s="873">
        <v>11231207</v>
      </c>
      <c r="GM88" s="873">
        <v>2807803</v>
      </c>
      <c r="GN88" s="873">
        <v>0</v>
      </c>
      <c r="GO88" s="873">
        <v>-10776950</v>
      </c>
      <c r="GP88" s="873">
        <v>1977193</v>
      </c>
      <c r="GQ88" s="873">
        <v>0</v>
      </c>
      <c r="GR88" s="873" t="s">
        <v>703</v>
      </c>
      <c r="GS88" s="873" t="s">
        <v>687</v>
      </c>
      <c r="GT88" s="873" t="s">
        <v>1907</v>
      </c>
      <c r="GU88" s="873" t="s">
        <v>2734</v>
      </c>
      <c r="GV88" s="873" t="s">
        <v>2825</v>
      </c>
    </row>
    <row r="89" spans="1:204" x14ac:dyDescent="0.2">
      <c r="A89" s="873" t="s">
        <v>3069</v>
      </c>
      <c r="B89" s="873" t="s">
        <v>236</v>
      </c>
      <c r="C89" s="873" t="s">
        <v>235</v>
      </c>
      <c r="D89" s="873">
        <v>218416</v>
      </c>
      <c r="E89" s="873">
        <v>0</v>
      </c>
      <c r="F89" s="873">
        <v>218416</v>
      </c>
      <c r="G89" s="873">
        <v>537879</v>
      </c>
      <c r="H89" s="873">
        <v>0</v>
      </c>
      <c r="I89" s="873">
        <v>537879</v>
      </c>
      <c r="J89" s="873">
        <v>-319463</v>
      </c>
      <c r="K89" s="873">
        <v>0</v>
      </c>
      <c r="L89" s="873">
        <v>-319463</v>
      </c>
      <c r="M89" s="898">
        <v>0.5</v>
      </c>
      <c r="N89" s="898">
        <v>0.4</v>
      </c>
      <c r="O89" s="898">
        <v>0.1</v>
      </c>
      <c r="P89" s="898">
        <v>0</v>
      </c>
      <c r="Q89" s="873">
        <v>257915</v>
      </c>
      <c r="R89" s="873">
        <v>257915</v>
      </c>
      <c r="S89" s="873">
        <v>0</v>
      </c>
      <c r="T89" s="873">
        <v>0</v>
      </c>
      <c r="U89" s="873">
        <v>0</v>
      </c>
      <c r="V89" s="873">
        <v>0</v>
      </c>
      <c r="W89" s="873">
        <v>686931</v>
      </c>
      <c r="X89" s="873">
        <v>107152</v>
      </c>
      <c r="Y89" s="873">
        <v>680337</v>
      </c>
      <c r="Z89" s="873">
        <v>107152</v>
      </c>
      <c r="AA89" s="873">
        <v>6594</v>
      </c>
      <c r="AB89" s="873">
        <v>0</v>
      </c>
      <c r="AC89" s="873">
        <v>0</v>
      </c>
      <c r="AD89" s="873">
        <v>0</v>
      </c>
      <c r="AE89" s="873">
        <v>0</v>
      </c>
      <c r="AF89" s="873">
        <v>0</v>
      </c>
      <c r="AG89" s="873">
        <v>0</v>
      </c>
      <c r="AH89" s="873">
        <v>0</v>
      </c>
      <c r="AI89" s="873">
        <v>0</v>
      </c>
      <c r="AJ89" s="873">
        <v>0</v>
      </c>
      <c r="AK89" s="873">
        <v>0</v>
      </c>
      <c r="AL89" s="873">
        <v>0</v>
      </c>
      <c r="AM89" s="873">
        <v>0</v>
      </c>
      <c r="AN89" s="873">
        <v>0</v>
      </c>
      <c r="AO89" s="873">
        <v>0</v>
      </c>
      <c r="AP89" s="873">
        <v>0</v>
      </c>
      <c r="AQ89" s="873">
        <v>0</v>
      </c>
      <c r="AR89" s="873">
        <v>0</v>
      </c>
      <c r="AS89" s="873">
        <v>0</v>
      </c>
      <c r="AT89" s="873">
        <v>0</v>
      </c>
      <c r="AU89" s="873">
        <v>0</v>
      </c>
      <c r="AV89" s="873">
        <v>0</v>
      </c>
      <c r="AW89" s="873">
        <v>0</v>
      </c>
      <c r="AX89" s="873">
        <v>0</v>
      </c>
      <c r="AY89" s="873">
        <v>0</v>
      </c>
      <c r="AZ89" s="873">
        <v>0</v>
      </c>
      <c r="BA89" s="873">
        <v>0</v>
      </c>
      <c r="BB89" s="873">
        <v>0</v>
      </c>
      <c r="BC89" s="873">
        <v>0</v>
      </c>
      <c r="BD89" s="873">
        <v>0</v>
      </c>
      <c r="BE89" s="873">
        <v>0</v>
      </c>
      <c r="BF89" s="873">
        <v>0</v>
      </c>
      <c r="BG89" s="873">
        <v>0</v>
      </c>
      <c r="BH89" s="873">
        <v>0</v>
      </c>
      <c r="BI89" s="873">
        <v>0</v>
      </c>
      <c r="BJ89" s="873">
        <v>2131771</v>
      </c>
      <c r="BK89" s="873">
        <v>532943</v>
      </c>
      <c r="BL89" s="873">
        <v>0</v>
      </c>
      <c r="BM89" s="873">
        <v>106228</v>
      </c>
      <c r="BN89" s="873">
        <v>26557</v>
      </c>
      <c r="BO89" s="873">
        <v>0</v>
      </c>
      <c r="BP89" s="873">
        <v>2104971</v>
      </c>
      <c r="BQ89" s="873">
        <v>526243</v>
      </c>
      <c r="BR89" s="873">
        <v>0</v>
      </c>
      <c r="BS89" s="873">
        <v>133028</v>
      </c>
      <c r="BT89" s="873">
        <v>33257</v>
      </c>
      <c r="BU89" s="873">
        <v>0</v>
      </c>
      <c r="BV89" s="873">
        <v>0</v>
      </c>
      <c r="BW89" s="873">
        <v>0</v>
      </c>
      <c r="BX89" s="873">
        <v>0</v>
      </c>
      <c r="BY89" s="873">
        <v>0</v>
      </c>
      <c r="BZ89" s="873">
        <v>0</v>
      </c>
      <c r="CA89" s="873">
        <v>0</v>
      </c>
      <c r="CB89" s="873">
        <v>0</v>
      </c>
      <c r="CC89" s="873">
        <v>0</v>
      </c>
      <c r="CD89" s="873">
        <v>0</v>
      </c>
      <c r="CE89" s="873">
        <v>0</v>
      </c>
      <c r="CF89" s="873">
        <v>0</v>
      </c>
      <c r="CG89" s="873">
        <v>0</v>
      </c>
      <c r="CH89" s="873">
        <v>0</v>
      </c>
      <c r="CI89" s="873">
        <v>0</v>
      </c>
      <c r="CJ89" s="873">
        <v>0</v>
      </c>
      <c r="CK89" s="873">
        <v>16809.359520000002</v>
      </c>
      <c r="CL89" s="873">
        <v>4202.3398800000004</v>
      </c>
      <c r="CM89" s="873">
        <v>0</v>
      </c>
      <c r="CN89" s="873">
        <v>0</v>
      </c>
      <c r="CO89" s="873">
        <v>0</v>
      </c>
      <c r="CP89" s="873">
        <v>0</v>
      </c>
      <c r="CQ89" s="873">
        <v>0</v>
      </c>
      <c r="CR89" s="873">
        <v>0</v>
      </c>
      <c r="CS89" s="873">
        <v>0</v>
      </c>
      <c r="CT89" s="873">
        <v>0</v>
      </c>
      <c r="CU89" s="873">
        <v>0</v>
      </c>
      <c r="CV89" s="873">
        <v>0</v>
      </c>
      <c r="CW89" s="873">
        <v>0</v>
      </c>
      <c r="CX89" s="873">
        <v>0</v>
      </c>
      <c r="CY89" s="873">
        <v>0</v>
      </c>
      <c r="CZ89" s="873">
        <v>35592</v>
      </c>
      <c r="DA89" s="873">
        <v>8898</v>
      </c>
      <c r="DB89" s="873">
        <v>0</v>
      </c>
      <c r="DC89" s="873">
        <v>36364</v>
      </c>
      <c r="DD89" s="873">
        <v>9091</v>
      </c>
      <c r="DE89" s="873">
        <v>0</v>
      </c>
      <c r="DF89" s="873">
        <v>-772</v>
      </c>
      <c r="DG89" s="873">
        <v>-193</v>
      </c>
      <c r="DH89" s="873">
        <v>0</v>
      </c>
      <c r="DI89" s="873">
        <v>0</v>
      </c>
      <c r="DJ89" s="873">
        <v>0</v>
      </c>
      <c r="DK89" s="873">
        <v>0</v>
      </c>
      <c r="DL89" s="873">
        <v>1500</v>
      </c>
      <c r="DM89" s="873">
        <v>0</v>
      </c>
      <c r="DN89" s="873">
        <v>0</v>
      </c>
      <c r="DO89" s="873">
        <v>-1500</v>
      </c>
      <c r="DP89" s="873">
        <v>0</v>
      </c>
      <c r="DQ89" s="873">
        <v>0</v>
      </c>
      <c r="DR89" s="873">
        <v>29903</v>
      </c>
      <c r="DS89" s="873">
        <v>7476</v>
      </c>
      <c r="DT89" s="873">
        <v>0</v>
      </c>
      <c r="DU89" s="873">
        <v>31581</v>
      </c>
      <c r="DV89" s="873">
        <v>7895</v>
      </c>
      <c r="DW89" s="873">
        <v>0</v>
      </c>
      <c r="DX89" s="873">
        <v>-1678</v>
      </c>
      <c r="DY89" s="873">
        <v>-419</v>
      </c>
      <c r="DZ89" s="873">
        <v>0</v>
      </c>
      <c r="EA89" s="873">
        <v>1342</v>
      </c>
      <c r="EB89" s="873">
        <v>336</v>
      </c>
      <c r="EC89" s="873">
        <v>0</v>
      </c>
      <c r="ED89" s="873">
        <v>-322</v>
      </c>
      <c r="EE89" s="873">
        <v>-81</v>
      </c>
      <c r="EF89" s="873">
        <v>0</v>
      </c>
      <c r="EG89" s="873">
        <v>4998</v>
      </c>
      <c r="EH89" s="873">
        <v>1249</v>
      </c>
      <c r="EI89" s="873">
        <v>0</v>
      </c>
      <c r="EJ89" s="873">
        <v>-3978</v>
      </c>
      <c r="EK89" s="873">
        <v>-994</v>
      </c>
      <c r="EL89" s="873">
        <v>0</v>
      </c>
      <c r="EM89" s="873">
        <v>-1664</v>
      </c>
      <c r="EN89" s="873">
        <v>-416</v>
      </c>
      <c r="EO89" s="873">
        <v>0</v>
      </c>
      <c r="EP89" s="873">
        <v>0</v>
      </c>
      <c r="EQ89" s="873">
        <v>0</v>
      </c>
      <c r="ER89" s="873">
        <v>0</v>
      </c>
      <c r="ES89" s="873">
        <v>0</v>
      </c>
      <c r="ET89" s="873">
        <v>0</v>
      </c>
      <c r="EU89" s="873">
        <v>0</v>
      </c>
      <c r="EV89" s="873">
        <v>0</v>
      </c>
      <c r="EW89" s="873">
        <v>0</v>
      </c>
      <c r="EX89" s="873">
        <v>0</v>
      </c>
      <c r="EY89" s="873">
        <v>9400782</v>
      </c>
      <c r="EZ89" s="873">
        <v>2350196</v>
      </c>
      <c r="FA89" s="873">
        <v>0</v>
      </c>
      <c r="FB89" s="873">
        <v>480086</v>
      </c>
      <c r="FC89" s="873">
        <v>120022</v>
      </c>
      <c r="FD89" s="873">
        <v>0</v>
      </c>
      <c r="FE89" s="873">
        <v>21506202</v>
      </c>
      <c r="FF89" s="873">
        <v>0</v>
      </c>
      <c r="FG89" s="873">
        <v>0</v>
      </c>
      <c r="FH89" s="873">
        <v>-12585506</v>
      </c>
      <c r="FI89" s="873">
        <v>2230174</v>
      </c>
      <c r="FJ89" s="873">
        <v>0</v>
      </c>
      <c r="FK89" s="873">
        <v>61960</v>
      </c>
      <c r="FL89" s="873">
        <v>15490</v>
      </c>
      <c r="FM89" s="873">
        <v>0</v>
      </c>
      <c r="FN89" s="873">
        <v>148364</v>
      </c>
      <c r="FO89" s="873">
        <v>0</v>
      </c>
      <c r="FP89" s="873">
        <v>0</v>
      </c>
      <c r="FQ89" s="873">
        <v>-86404</v>
      </c>
      <c r="FR89" s="873">
        <v>15490</v>
      </c>
      <c r="FS89" s="873">
        <v>0</v>
      </c>
      <c r="FT89" s="873">
        <v>212767</v>
      </c>
      <c r="FU89" s="873">
        <v>50603</v>
      </c>
      <c r="FV89" s="873">
        <v>0</v>
      </c>
      <c r="FW89" s="873">
        <v>619927</v>
      </c>
      <c r="FX89" s="873">
        <v>152460</v>
      </c>
      <c r="FY89" s="873">
        <v>0</v>
      </c>
      <c r="FZ89" s="873">
        <v>-407160</v>
      </c>
      <c r="GA89" s="873">
        <v>-101857</v>
      </c>
      <c r="GB89" s="873">
        <v>0</v>
      </c>
      <c r="GC89" s="873">
        <v>0</v>
      </c>
      <c r="GD89" s="873">
        <v>0</v>
      </c>
      <c r="GE89" s="873">
        <v>0</v>
      </c>
      <c r="GF89" s="873">
        <v>0</v>
      </c>
      <c r="GG89" s="873">
        <v>0</v>
      </c>
      <c r="GH89" s="873">
        <v>0</v>
      </c>
      <c r="GI89" s="873">
        <v>0</v>
      </c>
      <c r="GJ89" s="873">
        <v>0</v>
      </c>
      <c r="GK89" s="873">
        <v>0</v>
      </c>
      <c r="GL89" s="873">
        <v>11995168</v>
      </c>
      <c r="GM89" s="873">
        <v>2996204</v>
      </c>
      <c r="GN89" s="873">
        <v>0</v>
      </c>
      <c r="GO89" s="873">
        <v>-12938825</v>
      </c>
      <c r="GP89" s="873">
        <v>2179244</v>
      </c>
      <c r="GQ89" s="873">
        <v>0</v>
      </c>
      <c r="GR89" s="873" t="s">
        <v>701</v>
      </c>
      <c r="GS89" s="873" t="s">
        <v>687</v>
      </c>
      <c r="GT89" s="873" t="s">
        <v>1907</v>
      </c>
      <c r="GU89" s="873" t="s">
        <v>2736</v>
      </c>
      <c r="GV89" s="873" t="s">
        <v>2826</v>
      </c>
    </row>
    <row r="90" spans="1:204" x14ac:dyDescent="0.2">
      <c r="A90" s="873" t="s">
        <v>3070</v>
      </c>
      <c r="B90" s="873" t="s">
        <v>238</v>
      </c>
      <c r="C90" s="873" t="s">
        <v>237</v>
      </c>
      <c r="D90" s="873">
        <v>188017</v>
      </c>
      <c r="E90" s="873">
        <v>0</v>
      </c>
      <c r="F90" s="873">
        <v>188017</v>
      </c>
      <c r="G90" s="873">
        <v>-63395</v>
      </c>
      <c r="H90" s="873">
        <v>0</v>
      </c>
      <c r="I90" s="873">
        <v>-63395</v>
      </c>
      <c r="J90" s="873">
        <v>251412</v>
      </c>
      <c r="K90" s="873">
        <v>0</v>
      </c>
      <c r="L90" s="873">
        <v>251412</v>
      </c>
      <c r="M90" s="898">
        <v>0.5</v>
      </c>
      <c r="N90" s="898">
        <v>0.4</v>
      </c>
      <c r="O90" s="898">
        <v>0.09</v>
      </c>
      <c r="P90" s="898">
        <v>0.01</v>
      </c>
      <c r="Q90" s="873">
        <v>154649</v>
      </c>
      <c r="R90" s="873">
        <v>154649</v>
      </c>
      <c r="S90" s="873">
        <v>0</v>
      </c>
      <c r="T90" s="873">
        <v>0</v>
      </c>
      <c r="U90" s="873">
        <v>0</v>
      </c>
      <c r="V90" s="873">
        <v>0</v>
      </c>
      <c r="W90" s="873">
        <v>315128</v>
      </c>
      <c r="X90" s="873">
        <v>0</v>
      </c>
      <c r="Y90" s="873">
        <v>411471</v>
      </c>
      <c r="Z90" s="873">
        <v>0</v>
      </c>
      <c r="AA90" s="873">
        <v>-96343</v>
      </c>
      <c r="AB90" s="873">
        <v>0</v>
      </c>
      <c r="AC90" s="873">
        <v>0</v>
      </c>
      <c r="AD90" s="873">
        <v>0</v>
      </c>
      <c r="AE90" s="873">
        <v>0</v>
      </c>
      <c r="AF90" s="873">
        <v>0</v>
      </c>
      <c r="AG90" s="873">
        <v>0</v>
      </c>
      <c r="AH90" s="873">
        <v>0</v>
      </c>
      <c r="AI90" s="873">
        <v>0</v>
      </c>
      <c r="AJ90" s="873">
        <v>0</v>
      </c>
      <c r="AK90" s="873">
        <v>0</v>
      </c>
      <c r="AL90" s="873">
        <v>0</v>
      </c>
      <c r="AM90" s="873">
        <v>0</v>
      </c>
      <c r="AN90" s="873">
        <v>0</v>
      </c>
      <c r="AO90" s="873">
        <v>0</v>
      </c>
      <c r="AP90" s="873">
        <v>0</v>
      </c>
      <c r="AQ90" s="873">
        <v>0</v>
      </c>
      <c r="AR90" s="873">
        <v>0</v>
      </c>
      <c r="AS90" s="873">
        <v>0</v>
      </c>
      <c r="AT90" s="873">
        <v>0</v>
      </c>
      <c r="AU90" s="873">
        <v>0</v>
      </c>
      <c r="AV90" s="873">
        <v>0</v>
      </c>
      <c r="AW90" s="873">
        <v>0</v>
      </c>
      <c r="AX90" s="873">
        <v>0</v>
      </c>
      <c r="AY90" s="873">
        <v>0</v>
      </c>
      <c r="AZ90" s="873">
        <v>0</v>
      </c>
      <c r="BA90" s="873">
        <v>0</v>
      </c>
      <c r="BB90" s="873">
        <v>0</v>
      </c>
      <c r="BC90" s="873">
        <v>0</v>
      </c>
      <c r="BD90" s="873">
        <v>0</v>
      </c>
      <c r="BE90" s="873">
        <v>0</v>
      </c>
      <c r="BF90" s="873">
        <v>0</v>
      </c>
      <c r="BG90" s="873">
        <v>0</v>
      </c>
      <c r="BH90" s="873">
        <v>0</v>
      </c>
      <c r="BI90" s="873">
        <v>0</v>
      </c>
      <c r="BJ90" s="873">
        <v>993844</v>
      </c>
      <c r="BK90" s="873">
        <v>223615</v>
      </c>
      <c r="BL90" s="873">
        <v>24846</v>
      </c>
      <c r="BM90" s="873">
        <v>42848</v>
      </c>
      <c r="BN90" s="873">
        <v>9641</v>
      </c>
      <c r="BO90" s="873">
        <v>1071</v>
      </c>
      <c r="BP90" s="873">
        <v>930971</v>
      </c>
      <c r="BQ90" s="873">
        <v>209469</v>
      </c>
      <c r="BR90" s="873">
        <v>23274</v>
      </c>
      <c r="BS90" s="873">
        <v>105721</v>
      </c>
      <c r="BT90" s="873">
        <v>23787</v>
      </c>
      <c r="BU90" s="873">
        <v>2643</v>
      </c>
      <c r="BV90" s="873">
        <v>1373</v>
      </c>
      <c r="BW90" s="873">
        <v>309</v>
      </c>
      <c r="BX90" s="873">
        <v>34</v>
      </c>
      <c r="BY90" s="873">
        <v>2179</v>
      </c>
      <c r="BZ90" s="873">
        <v>491</v>
      </c>
      <c r="CA90" s="873">
        <v>55</v>
      </c>
      <c r="CB90" s="873">
        <v>-806</v>
      </c>
      <c r="CC90" s="873">
        <v>-182</v>
      </c>
      <c r="CD90" s="873">
        <v>-21</v>
      </c>
      <c r="CE90" s="873">
        <v>0</v>
      </c>
      <c r="CF90" s="873">
        <v>0</v>
      </c>
      <c r="CG90" s="873">
        <v>0</v>
      </c>
      <c r="CH90" s="873">
        <v>0</v>
      </c>
      <c r="CI90" s="873">
        <v>0</v>
      </c>
      <c r="CJ90" s="873">
        <v>0</v>
      </c>
      <c r="CK90" s="873">
        <v>4654.5667329999997</v>
      </c>
      <c r="CL90" s="873">
        <v>1047.277515</v>
      </c>
      <c r="CM90" s="873">
        <v>116.3641683</v>
      </c>
      <c r="CN90" s="873">
        <v>0</v>
      </c>
      <c r="CO90" s="873">
        <v>0</v>
      </c>
      <c r="CP90" s="873">
        <v>0</v>
      </c>
      <c r="CQ90" s="873">
        <v>0</v>
      </c>
      <c r="CR90" s="873">
        <v>0</v>
      </c>
      <c r="CS90" s="873">
        <v>0</v>
      </c>
      <c r="CT90" s="873">
        <v>0</v>
      </c>
      <c r="CU90" s="873">
        <v>0</v>
      </c>
      <c r="CV90" s="873">
        <v>0</v>
      </c>
      <c r="CW90" s="873">
        <v>0</v>
      </c>
      <c r="CX90" s="873">
        <v>0</v>
      </c>
      <c r="CY90" s="873">
        <v>0</v>
      </c>
      <c r="CZ90" s="873">
        <v>-2360</v>
      </c>
      <c r="DA90" s="873">
        <v>-531</v>
      </c>
      <c r="DB90" s="873">
        <v>-59</v>
      </c>
      <c r="DC90" s="873">
        <v>8264</v>
      </c>
      <c r="DD90" s="873">
        <v>1860</v>
      </c>
      <c r="DE90" s="873">
        <v>207</v>
      </c>
      <c r="DF90" s="873">
        <v>-10624</v>
      </c>
      <c r="DG90" s="873">
        <v>-2391</v>
      </c>
      <c r="DH90" s="873">
        <v>-266</v>
      </c>
      <c r="DI90" s="873">
        <v>0</v>
      </c>
      <c r="DJ90" s="873">
        <v>0</v>
      </c>
      <c r="DK90" s="873">
        <v>0</v>
      </c>
      <c r="DL90" s="873">
        <v>0</v>
      </c>
      <c r="DM90" s="873">
        <v>0</v>
      </c>
      <c r="DN90" s="873">
        <v>0</v>
      </c>
      <c r="DO90" s="873">
        <v>0</v>
      </c>
      <c r="DP90" s="873">
        <v>0</v>
      </c>
      <c r="DQ90" s="873">
        <v>0</v>
      </c>
      <c r="DR90" s="873">
        <v>2606</v>
      </c>
      <c r="DS90" s="873">
        <v>586</v>
      </c>
      <c r="DT90" s="873">
        <v>65</v>
      </c>
      <c r="DU90" s="873">
        <v>1628</v>
      </c>
      <c r="DV90" s="873">
        <v>366</v>
      </c>
      <c r="DW90" s="873">
        <v>41</v>
      </c>
      <c r="DX90" s="873">
        <v>978</v>
      </c>
      <c r="DY90" s="873">
        <v>220</v>
      </c>
      <c r="DZ90" s="873">
        <v>24</v>
      </c>
      <c r="EA90" s="873">
        <v>0</v>
      </c>
      <c r="EB90" s="873">
        <v>0</v>
      </c>
      <c r="EC90" s="873">
        <v>0</v>
      </c>
      <c r="ED90" s="873">
        <v>-158</v>
      </c>
      <c r="EE90" s="873">
        <v>-35</v>
      </c>
      <c r="EF90" s="873">
        <v>-4</v>
      </c>
      <c r="EG90" s="873">
        <v>832</v>
      </c>
      <c r="EH90" s="873">
        <v>187</v>
      </c>
      <c r="EI90" s="873">
        <v>21</v>
      </c>
      <c r="EJ90" s="873">
        <v>-990</v>
      </c>
      <c r="EK90" s="873">
        <v>-222</v>
      </c>
      <c r="EL90" s="873">
        <v>-25</v>
      </c>
      <c r="EM90" s="873">
        <v>147</v>
      </c>
      <c r="EN90" s="873">
        <v>33</v>
      </c>
      <c r="EO90" s="873">
        <v>4</v>
      </c>
      <c r="EP90" s="873">
        <v>0</v>
      </c>
      <c r="EQ90" s="873">
        <v>0</v>
      </c>
      <c r="ER90" s="873">
        <v>0</v>
      </c>
      <c r="ES90" s="873">
        <v>0</v>
      </c>
      <c r="ET90" s="873">
        <v>0</v>
      </c>
      <c r="EU90" s="873">
        <v>0</v>
      </c>
      <c r="EV90" s="873">
        <v>0</v>
      </c>
      <c r="EW90" s="873">
        <v>0</v>
      </c>
      <c r="EX90" s="873">
        <v>0</v>
      </c>
      <c r="EY90" s="873">
        <v>5499003</v>
      </c>
      <c r="EZ90" s="873">
        <v>1237276</v>
      </c>
      <c r="FA90" s="873">
        <v>137475</v>
      </c>
      <c r="FB90" s="873">
        <v>212301</v>
      </c>
      <c r="FC90" s="873">
        <v>47767</v>
      </c>
      <c r="FD90" s="873">
        <v>5307</v>
      </c>
      <c r="FE90" s="873">
        <v>12686464</v>
      </c>
      <c r="FF90" s="873">
        <v>0</v>
      </c>
      <c r="FG90" s="873">
        <v>0</v>
      </c>
      <c r="FH90" s="873">
        <v>-7399762</v>
      </c>
      <c r="FI90" s="873">
        <v>1189509</v>
      </c>
      <c r="FJ90" s="873">
        <v>132168</v>
      </c>
      <c r="FK90" s="873">
        <v>58834</v>
      </c>
      <c r="FL90" s="873">
        <v>13238</v>
      </c>
      <c r="FM90" s="873">
        <v>1471</v>
      </c>
      <c r="FN90" s="873">
        <v>140675</v>
      </c>
      <c r="FO90" s="873">
        <v>0</v>
      </c>
      <c r="FP90" s="873">
        <v>0</v>
      </c>
      <c r="FQ90" s="873">
        <v>-81841</v>
      </c>
      <c r="FR90" s="873">
        <v>13238</v>
      </c>
      <c r="FS90" s="873">
        <v>1471</v>
      </c>
      <c r="FT90" s="873">
        <v>365765</v>
      </c>
      <c r="FU90" s="873">
        <v>79455</v>
      </c>
      <c r="FV90" s="873">
        <v>8828</v>
      </c>
      <c r="FW90" s="873">
        <v>583783</v>
      </c>
      <c r="FX90" s="873">
        <v>127640</v>
      </c>
      <c r="FY90" s="873">
        <v>14182</v>
      </c>
      <c r="FZ90" s="873">
        <v>-218018</v>
      </c>
      <c r="GA90" s="873">
        <v>-48185</v>
      </c>
      <c r="GB90" s="873">
        <v>-5354</v>
      </c>
      <c r="GC90" s="873">
        <v>0</v>
      </c>
      <c r="GD90" s="873">
        <v>0</v>
      </c>
      <c r="GE90" s="873">
        <v>0</v>
      </c>
      <c r="GF90" s="873">
        <v>0</v>
      </c>
      <c r="GG90" s="873">
        <v>0</v>
      </c>
      <c r="GH90" s="873">
        <v>0</v>
      </c>
      <c r="GI90" s="873">
        <v>0</v>
      </c>
      <c r="GJ90" s="873">
        <v>0</v>
      </c>
      <c r="GK90" s="873">
        <v>0</v>
      </c>
      <c r="GL90" s="873">
        <v>6966557</v>
      </c>
      <c r="GM90" s="873">
        <v>1564634</v>
      </c>
      <c r="GN90" s="873">
        <v>173847</v>
      </c>
      <c r="GO90" s="873">
        <v>-7600540</v>
      </c>
      <c r="GP90" s="873">
        <v>1176854</v>
      </c>
      <c r="GQ90" s="873">
        <v>130760</v>
      </c>
      <c r="GR90" s="873" t="s">
        <v>704</v>
      </c>
      <c r="GS90" s="873" t="s">
        <v>687</v>
      </c>
      <c r="GT90" s="873" t="s">
        <v>1907</v>
      </c>
      <c r="GU90" s="873" t="s">
        <v>2736</v>
      </c>
      <c r="GV90" s="873" t="s">
        <v>2827</v>
      </c>
    </row>
    <row r="91" spans="1:204" x14ac:dyDescent="0.2">
      <c r="A91" s="873" t="s">
        <v>3069</v>
      </c>
      <c r="B91" s="873" t="s">
        <v>240</v>
      </c>
      <c r="C91" s="873" t="s">
        <v>239</v>
      </c>
      <c r="D91" s="873">
        <v>-9870475</v>
      </c>
      <c r="E91" s="873">
        <v>0</v>
      </c>
      <c r="F91" s="873">
        <v>-9870475</v>
      </c>
      <c r="G91" s="873">
        <v>-7843008</v>
      </c>
      <c r="H91" s="873">
        <v>0</v>
      </c>
      <c r="I91" s="873">
        <v>-7843008</v>
      </c>
      <c r="J91" s="873">
        <v>-2027467</v>
      </c>
      <c r="K91" s="873">
        <v>0</v>
      </c>
      <c r="L91" s="873">
        <v>-2027467</v>
      </c>
      <c r="M91" s="898">
        <v>0.5</v>
      </c>
      <c r="N91" s="898">
        <v>0.49</v>
      </c>
      <c r="O91" s="898">
        <v>0</v>
      </c>
      <c r="P91" s="898">
        <v>0.01</v>
      </c>
      <c r="Q91" s="873">
        <v>433888</v>
      </c>
      <c r="R91" s="873">
        <v>433888</v>
      </c>
      <c r="S91" s="873">
        <v>0</v>
      </c>
      <c r="T91" s="873">
        <v>0</v>
      </c>
      <c r="U91" s="873">
        <v>0</v>
      </c>
      <c r="V91" s="873">
        <v>0</v>
      </c>
      <c r="W91" s="873">
        <v>5198758</v>
      </c>
      <c r="X91" s="873">
        <v>0</v>
      </c>
      <c r="Y91" s="873">
        <v>5222150</v>
      </c>
      <c r="Z91" s="873">
        <v>0</v>
      </c>
      <c r="AA91" s="873">
        <v>-23392</v>
      </c>
      <c r="AB91" s="873">
        <v>0</v>
      </c>
      <c r="AC91" s="873">
        <v>0</v>
      </c>
      <c r="AD91" s="873">
        <v>0</v>
      </c>
      <c r="AE91" s="873">
        <v>0</v>
      </c>
      <c r="AF91" s="873">
        <v>0</v>
      </c>
      <c r="AG91" s="873">
        <v>0</v>
      </c>
      <c r="AH91" s="873">
        <v>0</v>
      </c>
      <c r="AI91" s="873">
        <v>0</v>
      </c>
      <c r="AJ91" s="873">
        <v>0</v>
      </c>
      <c r="AK91" s="873">
        <v>0</v>
      </c>
      <c r="AL91" s="873">
        <v>231982</v>
      </c>
      <c r="AM91" s="873">
        <v>227342</v>
      </c>
      <c r="AN91" s="873">
        <v>0</v>
      </c>
      <c r="AO91" s="873">
        <v>4640</v>
      </c>
      <c r="AP91" s="873">
        <v>30000</v>
      </c>
      <c r="AQ91" s="873">
        <v>29400</v>
      </c>
      <c r="AR91" s="873">
        <v>0</v>
      </c>
      <c r="AS91" s="873">
        <v>600</v>
      </c>
      <c r="AT91" s="873">
        <v>201982</v>
      </c>
      <c r="AU91" s="873">
        <v>197942</v>
      </c>
      <c r="AV91" s="873">
        <v>0</v>
      </c>
      <c r="AW91" s="873">
        <v>4040</v>
      </c>
      <c r="AX91" s="873">
        <v>0</v>
      </c>
      <c r="AY91" s="873">
        <v>0</v>
      </c>
      <c r="AZ91" s="873">
        <v>0</v>
      </c>
      <c r="BA91" s="873">
        <v>0</v>
      </c>
      <c r="BB91" s="873">
        <v>0</v>
      </c>
      <c r="BC91" s="873">
        <v>0</v>
      </c>
      <c r="BD91" s="873">
        <v>0</v>
      </c>
      <c r="BE91" s="873">
        <v>0</v>
      </c>
      <c r="BF91" s="873">
        <v>0</v>
      </c>
      <c r="BG91" s="873">
        <v>0</v>
      </c>
      <c r="BH91" s="873">
        <v>0</v>
      </c>
      <c r="BI91" s="873">
        <v>0</v>
      </c>
      <c r="BJ91" s="873">
        <v>5219891</v>
      </c>
      <c r="BK91" s="873">
        <v>0</v>
      </c>
      <c r="BL91" s="873">
        <v>106528</v>
      </c>
      <c r="BM91" s="873">
        <v>249385</v>
      </c>
      <c r="BN91" s="873">
        <v>0</v>
      </c>
      <c r="BO91" s="873">
        <v>5089</v>
      </c>
      <c r="BP91" s="873">
        <v>4925842</v>
      </c>
      <c r="BQ91" s="873">
        <v>0</v>
      </c>
      <c r="BR91" s="873">
        <v>100527</v>
      </c>
      <c r="BS91" s="873">
        <v>543434</v>
      </c>
      <c r="BT91" s="873">
        <v>0</v>
      </c>
      <c r="BU91" s="873">
        <v>11090</v>
      </c>
      <c r="BV91" s="873">
        <v>33937</v>
      </c>
      <c r="BW91" s="873">
        <v>0</v>
      </c>
      <c r="BX91" s="873">
        <v>693</v>
      </c>
      <c r="BY91" s="873">
        <v>11856</v>
      </c>
      <c r="BZ91" s="873">
        <v>0</v>
      </c>
      <c r="CA91" s="873">
        <v>242</v>
      </c>
      <c r="CB91" s="873">
        <v>22081</v>
      </c>
      <c r="CC91" s="873">
        <v>0</v>
      </c>
      <c r="CD91" s="873">
        <v>451</v>
      </c>
      <c r="CE91" s="873">
        <v>0</v>
      </c>
      <c r="CF91" s="873">
        <v>0</v>
      </c>
      <c r="CG91" s="873">
        <v>0</v>
      </c>
      <c r="CH91" s="873">
        <v>0</v>
      </c>
      <c r="CI91" s="873">
        <v>0</v>
      </c>
      <c r="CJ91" s="873">
        <v>0</v>
      </c>
      <c r="CK91" s="873">
        <v>51598.428760000003</v>
      </c>
      <c r="CL91" s="873">
        <v>0</v>
      </c>
      <c r="CM91" s="873">
        <v>1053.0291580000001</v>
      </c>
      <c r="CN91" s="873">
        <v>655.90575149999995</v>
      </c>
      <c r="CO91" s="873">
        <v>0</v>
      </c>
      <c r="CP91" s="873">
        <v>13.385831659999999</v>
      </c>
      <c r="CQ91" s="873">
        <v>0</v>
      </c>
      <c r="CR91" s="873">
        <v>0</v>
      </c>
      <c r="CS91" s="873">
        <v>0</v>
      </c>
      <c r="CT91" s="873">
        <v>656</v>
      </c>
      <c r="CU91" s="873">
        <v>0</v>
      </c>
      <c r="CV91" s="873">
        <v>13.385831659999999</v>
      </c>
      <c r="CW91" s="873">
        <v>0</v>
      </c>
      <c r="CX91" s="873">
        <v>0</v>
      </c>
      <c r="CY91" s="873">
        <v>0</v>
      </c>
      <c r="CZ91" s="873">
        <v>27156</v>
      </c>
      <c r="DA91" s="873">
        <v>0</v>
      </c>
      <c r="DB91" s="873">
        <v>554</v>
      </c>
      <c r="DC91" s="873">
        <v>28729</v>
      </c>
      <c r="DD91" s="873">
        <v>0</v>
      </c>
      <c r="DE91" s="873">
        <v>586</v>
      </c>
      <c r="DF91" s="873">
        <v>-1573</v>
      </c>
      <c r="DG91" s="873">
        <v>0</v>
      </c>
      <c r="DH91" s="873">
        <v>-32</v>
      </c>
      <c r="DI91" s="873">
        <v>764</v>
      </c>
      <c r="DJ91" s="873">
        <v>0</v>
      </c>
      <c r="DK91" s="873">
        <v>16</v>
      </c>
      <c r="DL91" s="873">
        <v>1500</v>
      </c>
      <c r="DM91" s="873">
        <v>0</v>
      </c>
      <c r="DN91" s="873">
        <v>0</v>
      </c>
      <c r="DO91" s="873">
        <v>-736</v>
      </c>
      <c r="DP91" s="873">
        <v>0</v>
      </c>
      <c r="DQ91" s="873">
        <v>16</v>
      </c>
      <c r="DR91" s="873">
        <v>70678</v>
      </c>
      <c r="DS91" s="873">
        <v>0</v>
      </c>
      <c r="DT91" s="873">
        <v>1442</v>
      </c>
      <c r="DU91" s="873">
        <v>87288</v>
      </c>
      <c r="DV91" s="873">
        <v>0</v>
      </c>
      <c r="DW91" s="873">
        <v>1781</v>
      </c>
      <c r="DX91" s="873">
        <v>-16610</v>
      </c>
      <c r="DY91" s="873">
        <v>0</v>
      </c>
      <c r="DZ91" s="873">
        <v>-339</v>
      </c>
      <c r="EA91" s="873">
        <v>3578</v>
      </c>
      <c r="EB91" s="873">
        <v>0</v>
      </c>
      <c r="EC91" s="873">
        <v>73</v>
      </c>
      <c r="ED91" s="873">
        <v>0</v>
      </c>
      <c r="EE91" s="873">
        <v>0</v>
      </c>
      <c r="EF91" s="873">
        <v>0</v>
      </c>
      <c r="EG91" s="873">
        <v>8155</v>
      </c>
      <c r="EH91" s="873">
        <v>0</v>
      </c>
      <c r="EI91" s="873">
        <v>166</v>
      </c>
      <c r="EJ91" s="873">
        <v>-4577</v>
      </c>
      <c r="EK91" s="873">
        <v>0</v>
      </c>
      <c r="EL91" s="873">
        <v>-93</v>
      </c>
      <c r="EM91" s="873">
        <v>-313</v>
      </c>
      <c r="EN91" s="873">
        <v>0</v>
      </c>
      <c r="EO91" s="873">
        <v>-6</v>
      </c>
      <c r="EP91" s="873">
        <v>0</v>
      </c>
      <c r="EQ91" s="873">
        <v>0</v>
      </c>
      <c r="ER91" s="873">
        <v>0</v>
      </c>
      <c r="ES91" s="873">
        <v>0</v>
      </c>
      <c r="ET91" s="873">
        <v>0</v>
      </c>
      <c r="EU91" s="873">
        <v>0</v>
      </c>
      <c r="EV91" s="873">
        <v>0</v>
      </c>
      <c r="EW91" s="873">
        <v>0</v>
      </c>
      <c r="EX91" s="873">
        <v>0</v>
      </c>
      <c r="EY91" s="873">
        <v>18282444</v>
      </c>
      <c r="EZ91" s="873">
        <v>0</v>
      </c>
      <c r="FA91" s="873">
        <v>373111</v>
      </c>
      <c r="FB91" s="873">
        <v>1059581</v>
      </c>
      <c r="FC91" s="873">
        <v>0</v>
      </c>
      <c r="FD91" s="873">
        <v>21624</v>
      </c>
      <c r="FE91" s="873">
        <v>34170325</v>
      </c>
      <c r="FF91" s="873">
        <v>0</v>
      </c>
      <c r="FG91" s="873">
        <v>0</v>
      </c>
      <c r="FH91" s="873">
        <v>-16947462</v>
      </c>
      <c r="FI91" s="873">
        <v>0</v>
      </c>
      <c r="FJ91" s="873">
        <v>351487</v>
      </c>
      <c r="FK91" s="873">
        <v>202935</v>
      </c>
      <c r="FL91" s="873">
        <v>0</v>
      </c>
      <c r="FM91" s="873">
        <v>4142</v>
      </c>
      <c r="FN91" s="873">
        <v>438045</v>
      </c>
      <c r="FO91" s="873">
        <v>0</v>
      </c>
      <c r="FP91" s="873">
        <v>0</v>
      </c>
      <c r="FQ91" s="873">
        <v>-235110</v>
      </c>
      <c r="FR91" s="873">
        <v>0</v>
      </c>
      <c r="FS91" s="873">
        <v>4142</v>
      </c>
      <c r="FT91" s="873">
        <v>1391015</v>
      </c>
      <c r="FU91" s="873">
        <v>0</v>
      </c>
      <c r="FV91" s="873">
        <v>24136</v>
      </c>
      <c r="FW91" s="873">
        <v>2107470</v>
      </c>
      <c r="FX91" s="873">
        <v>0</v>
      </c>
      <c r="FY91" s="873">
        <v>38738</v>
      </c>
      <c r="FZ91" s="873">
        <v>-716455</v>
      </c>
      <c r="GA91" s="873">
        <v>0</v>
      </c>
      <c r="GB91" s="873">
        <v>-14602</v>
      </c>
      <c r="GC91" s="873">
        <v>0</v>
      </c>
      <c r="GD91" s="873">
        <v>0</v>
      </c>
      <c r="GE91" s="873">
        <v>0</v>
      </c>
      <c r="GF91" s="873">
        <v>0</v>
      </c>
      <c r="GG91" s="873">
        <v>0</v>
      </c>
      <c r="GH91" s="873">
        <v>0</v>
      </c>
      <c r="GI91" s="873">
        <v>0</v>
      </c>
      <c r="GJ91" s="873">
        <v>0</v>
      </c>
      <c r="GK91" s="873">
        <v>0</v>
      </c>
      <c r="GL91" s="873">
        <v>25533724</v>
      </c>
      <c r="GM91" s="873">
        <v>0</v>
      </c>
      <c r="GN91" s="873">
        <v>516844</v>
      </c>
      <c r="GO91" s="873">
        <v>-17305067</v>
      </c>
      <c r="GP91" s="873">
        <v>0</v>
      </c>
      <c r="GQ91" s="873">
        <v>353180</v>
      </c>
      <c r="GR91" s="873" t="s">
        <v>679</v>
      </c>
      <c r="GS91" s="873" t="s">
        <v>741</v>
      </c>
      <c r="GT91" s="873" t="s">
        <v>679</v>
      </c>
      <c r="GU91" s="873" t="s">
        <v>2739</v>
      </c>
      <c r="GV91" s="873" t="s">
        <v>2828</v>
      </c>
    </row>
    <row r="92" spans="1:204" x14ac:dyDescent="0.2">
      <c r="A92" s="873" t="s">
        <v>3069</v>
      </c>
      <c r="B92" s="873" t="s">
        <v>242</v>
      </c>
      <c r="C92" s="873" t="s">
        <v>241</v>
      </c>
      <c r="D92" s="873">
        <v>-1520592</v>
      </c>
      <c r="E92" s="873">
        <v>0</v>
      </c>
      <c r="F92" s="873">
        <v>-1520592</v>
      </c>
      <c r="G92" s="873">
        <v>-61397</v>
      </c>
      <c r="H92" s="873">
        <v>0</v>
      </c>
      <c r="I92" s="873">
        <v>-61397</v>
      </c>
      <c r="J92" s="873">
        <v>-1459195</v>
      </c>
      <c r="K92" s="873">
        <v>0</v>
      </c>
      <c r="L92" s="873">
        <v>-1459195</v>
      </c>
      <c r="M92" s="898">
        <v>0.5</v>
      </c>
      <c r="N92" s="898">
        <v>0.4</v>
      </c>
      <c r="O92" s="898">
        <v>0.09</v>
      </c>
      <c r="P92" s="898">
        <v>0.01</v>
      </c>
      <c r="Q92" s="873">
        <v>167230</v>
      </c>
      <c r="R92" s="873">
        <v>167230</v>
      </c>
      <c r="S92" s="873">
        <v>0</v>
      </c>
      <c r="T92" s="873">
        <v>0</v>
      </c>
      <c r="U92" s="873">
        <v>0</v>
      </c>
      <c r="V92" s="873">
        <v>0</v>
      </c>
      <c r="W92" s="873">
        <v>0</v>
      </c>
      <c r="X92" s="873">
        <v>0</v>
      </c>
      <c r="Y92" s="873">
        <v>0</v>
      </c>
      <c r="Z92" s="873">
        <v>0</v>
      </c>
      <c r="AA92" s="873">
        <v>0</v>
      </c>
      <c r="AB92" s="873">
        <v>0</v>
      </c>
      <c r="AC92" s="873">
        <v>0</v>
      </c>
      <c r="AD92" s="873">
        <v>0</v>
      </c>
      <c r="AE92" s="873">
        <v>0</v>
      </c>
      <c r="AF92" s="873">
        <v>0</v>
      </c>
      <c r="AG92" s="873">
        <v>0</v>
      </c>
      <c r="AH92" s="873">
        <v>0</v>
      </c>
      <c r="AI92" s="873">
        <v>0</v>
      </c>
      <c r="AJ92" s="873">
        <v>0</v>
      </c>
      <c r="AK92" s="873">
        <v>0</v>
      </c>
      <c r="AL92" s="873">
        <v>0</v>
      </c>
      <c r="AM92" s="873">
        <v>0</v>
      </c>
      <c r="AN92" s="873">
        <v>0</v>
      </c>
      <c r="AO92" s="873">
        <v>0</v>
      </c>
      <c r="AP92" s="873">
        <v>0</v>
      </c>
      <c r="AQ92" s="873">
        <v>0</v>
      </c>
      <c r="AR92" s="873">
        <v>0</v>
      </c>
      <c r="AS92" s="873">
        <v>0</v>
      </c>
      <c r="AT92" s="873">
        <v>0</v>
      </c>
      <c r="AU92" s="873">
        <v>0</v>
      </c>
      <c r="AV92" s="873">
        <v>0</v>
      </c>
      <c r="AW92" s="873">
        <v>0</v>
      </c>
      <c r="AX92" s="873">
        <v>0</v>
      </c>
      <c r="AY92" s="873">
        <v>0</v>
      </c>
      <c r="AZ92" s="873">
        <v>0</v>
      </c>
      <c r="BA92" s="873">
        <v>0</v>
      </c>
      <c r="BB92" s="873">
        <v>0</v>
      </c>
      <c r="BC92" s="873">
        <v>0</v>
      </c>
      <c r="BD92" s="873">
        <v>0</v>
      </c>
      <c r="BE92" s="873">
        <v>0</v>
      </c>
      <c r="BF92" s="873">
        <v>0</v>
      </c>
      <c r="BG92" s="873">
        <v>0</v>
      </c>
      <c r="BH92" s="873">
        <v>0</v>
      </c>
      <c r="BI92" s="873">
        <v>0</v>
      </c>
      <c r="BJ92" s="873">
        <v>1503939</v>
      </c>
      <c r="BK92" s="873">
        <v>338386</v>
      </c>
      <c r="BL92" s="873">
        <v>37598</v>
      </c>
      <c r="BM92" s="873">
        <v>91410</v>
      </c>
      <c r="BN92" s="873">
        <v>20567</v>
      </c>
      <c r="BO92" s="873">
        <v>2285</v>
      </c>
      <c r="BP92" s="873">
        <v>1357226</v>
      </c>
      <c r="BQ92" s="873">
        <v>305376</v>
      </c>
      <c r="BR92" s="873">
        <v>33930</v>
      </c>
      <c r="BS92" s="873">
        <v>238123</v>
      </c>
      <c r="BT92" s="873">
        <v>53577</v>
      </c>
      <c r="BU92" s="873">
        <v>5953</v>
      </c>
      <c r="BV92" s="873">
        <v>0</v>
      </c>
      <c r="BW92" s="873">
        <v>0</v>
      </c>
      <c r="BX92" s="873">
        <v>0</v>
      </c>
      <c r="BY92" s="873">
        <v>0</v>
      </c>
      <c r="BZ92" s="873">
        <v>0</v>
      </c>
      <c r="CA92" s="873">
        <v>0</v>
      </c>
      <c r="CB92" s="873">
        <v>0</v>
      </c>
      <c r="CC92" s="873">
        <v>0</v>
      </c>
      <c r="CD92" s="873">
        <v>0</v>
      </c>
      <c r="CE92" s="873">
        <v>0</v>
      </c>
      <c r="CF92" s="873">
        <v>0</v>
      </c>
      <c r="CG92" s="873">
        <v>0</v>
      </c>
      <c r="CH92" s="873">
        <v>0</v>
      </c>
      <c r="CI92" s="873">
        <v>0</v>
      </c>
      <c r="CJ92" s="873">
        <v>0</v>
      </c>
      <c r="CK92" s="873">
        <v>7843.8685370000003</v>
      </c>
      <c r="CL92" s="873">
        <v>1764.8704210000001</v>
      </c>
      <c r="CM92" s="873">
        <v>196.0967134</v>
      </c>
      <c r="CN92" s="873">
        <v>19354.643690000001</v>
      </c>
      <c r="CO92" s="873">
        <v>4354.7948299999998</v>
      </c>
      <c r="CP92" s="873">
        <v>483.86609220000003</v>
      </c>
      <c r="CQ92" s="873">
        <v>0</v>
      </c>
      <c r="CR92" s="873">
        <v>0</v>
      </c>
      <c r="CS92" s="873">
        <v>0</v>
      </c>
      <c r="CT92" s="873">
        <v>19355</v>
      </c>
      <c r="CU92" s="873">
        <v>4355</v>
      </c>
      <c r="CV92" s="873">
        <v>483.86609220000003</v>
      </c>
      <c r="CW92" s="873">
        <v>0</v>
      </c>
      <c r="CX92" s="873">
        <v>0</v>
      </c>
      <c r="CY92" s="873">
        <v>0</v>
      </c>
      <c r="CZ92" s="873">
        <v>0</v>
      </c>
      <c r="DA92" s="873">
        <v>0</v>
      </c>
      <c r="DB92" s="873">
        <v>0</v>
      </c>
      <c r="DC92" s="873">
        <v>99</v>
      </c>
      <c r="DD92" s="873">
        <v>22</v>
      </c>
      <c r="DE92" s="873">
        <v>2</v>
      </c>
      <c r="DF92" s="873">
        <v>-99</v>
      </c>
      <c r="DG92" s="873">
        <v>-22</v>
      </c>
      <c r="DH92" s="873">
        <v>-2</v>
      </c>
      <c r="DI92" s="873">
        <v>-140</v>
      </c>
      <c r="DJ92" s="873">
        <v>-31</v>
      </c>
      <c r="DK92" s="873">
        <v>-3</v>
      </c>
      <c r="DL92" s="873">
        <v>1500</v>
      </c>
      <c r="DM92" s="873">
        <v>0</v>
      </c>
      <c r="DN92" s="873">
        <v>0</v>
      </c>
      <c r="DO92" s="873">
        <v>-1640</v>
      </c>
      <c r="DP92" s="873">
        <v>-31</v>
      </c>
      <c r="DQ92" s="873">
        <v>-3</v>
      </c>
      <c r="DR92" s="873">
        <v>12026</v>
      </c>
      <c r="DS92" s="873">
        <v>2706</v>
      </c>
      <c r="DT92" s="873">
        <v>301</v>
      </c>
      <c r="DU92" s="873">
        <v>15349</v>
      </c>
      <c r="DV92" s="873">
        <v>3454</v>
      </c>
      <c r="DW92" s="873">
        <v>384</v>
      </c>
      <c r="DX92" s="873">
        <v>-3323</v>
      </c>
      <c r="DY92" s="873">
        <v>-748</v>
      </c>
      <c r="DZ92" s="873">
        <v>-83</v>
      </c>
      <c r="EA92" s="873">
        <v>4398</v>
      </c>
      <c r="EB92" s="873">
        <v>990</v>
      </c>
      <c r="EC92" s="873">
        <v>110</v>
      </c>
      <c r="ED92" s="873">
        <v>281</v>
      </c>
      <c r="EE92" s="873">
        <v>63</v>
      </c>
      <c r="EF92" s="873">
        <v>7</v>
      </c>
      <c r="EG92" s="873">
        <v>4398</v>
      </c>
      <c r="EH92" s="873">
        <v>989</v>
      </c>
      <c r="EI92" s="873">
        <v>110</v>
      </c>
      <c r="EJ92" s="873">
        <v>281</v>
      </c>
      <c r="EK92" s="873">
        <v>64</v>
      </c>
      <c r="EL92" s="873">
        <v>7</v>
      </c>
      <c r="EM92" s="873">
        <v>0</v>
      </c>
      <c r="EN92" s="873">
        <v>0</v>
      </c>
      <c r="EO92" s="873">
        <v>0</v>
      </c>
      <c r="EP92" s="873">
        <v>0</v>
      </c>
      <c r="EQ92" s="873">
        <v>0</v>
      </c>
      <c r="ER92" s="873">
        <v>0</v>
      </c>
      <c r="ES92" s="873">
        <v>0</v>
      </c>
      <c r="ET92" s="873">
        <v>0</v>
      </c>
      <c r="EU92" s="873">
        <v>0</v>
      </c>
      <c r="EV92" s="873">
        <v>0</v>
      </c>
      <c r="EW92" s="873">
        <v>0</v>
      </c>
      <c r="EX92" s="873">
        <v>0</v>
      </c>
      <c r="EY92" s="873">
        <v>8541400</v>
      </c>
      <c r="EZ92" s="873">
        <v>1921815</v>
      </c>
      <c r="FA92" s="873">
        <v>213535</v>
      </c>
      <c r="FB92" s="873">
        <v>441096</v>
      </c>
      <c r="FC92" s="873">
        <v>99247</v>
      </c>
      <c r="FD92" s="873">
        <v>11027</v>
      </c>
      <c r="FE92" s="873">
        <v>19303405</v>
      </c>
      <c r="FF92" s="873">
        <v>0</v>
      </c>
      <c r="FG92" s="873">
        <v>0</v>
      </c>
      <c r="FH92" s="873">
        <v>-11203101</v>
      </c>
      <c r="FI92" s="873">
        <v>1822568</v>
      </c>
      <c r="FJ92" s="873">
        <v>202508</v>
      </c>
      <c r="FK92" s="873">
        <v>106228</v>
      </c>
      <c r="FL92" s="873">
        <v>23901</v>
      </c>
      <c r="FM92" s="873">
        <v>2656</v>
      </c>
      <c r="FN92" s="873">
        <v>263166</v>
      </c>
      <c r="FO92" s="873">
        <v>0</v>
      </c>
      <c r="FP92" s="873">
        <v>0</v>
      </c>
      <c r="FQ92" s="873">
        <v>-156938</v>
      </c>
      <c r="FR92" s="873">
        <v>23901</v>
      </c>
      <c r="FS92" s="873">
        <v>2656</v>
      </c>
      <c r="FT92" s="873">
        <v>551016</v>
      </c>
      <c r="FU92" s="873">
        <v>123979</v>
      </c>
      <c r="FV92" s="873">
        <v>13775</v>
      </c>
      <c r="FW92" s="873">
        <v>851642</v>
      </c>
      <c r="FX92" s="873">
        <v>191619</v>
      </c>
      <c r="FY92" s="873">
        <v>21291</v>
      </c>
      <c r="FZ92" s="873">
        <v>-300626</v>
      </c>
      <c r="GA92" s="873">
        <v>-67640</v>
      </c>
      <c r="GB92" s="873">
        <v>-7516</v>
      </c>
      <c r="GC92" s="873">
        <v>0</v>
      </c>
      <c r="GD92" s="873">
        <v>0</v>
      </c>
      <c r="GE92" s="873">
        <v>0</v>
      </c>
      <c r="GF92" s="873">
        <v>0</v>
      </c>
      <c r="GG92" s="873">
        <v>0</v>
      </c>
      <c r="GH92" s="873">
        <v>0</v>
      </c>
      <c r="GI92" s="873">
        <v>0</v>
      </c>
      <c r="GJ92" s="873">
        <v>0</v>
      </c>
      <c r="GK92" s="873">
        <v>0</v>
      </c>
      <c r="GL92" s="873">
        <v>10837757</v>
      </c>
      <c r="GM92" s="873">
        <v>2438496</v>
      </c>
      <c r="GN92" s="873">
        <v>270944</v>
      </c>
      <c r="GO92" s="873">
        <v>-11400124</v>
      </c>
      <c r="GP92" s="873">
        <v>1837789</v>
      </c>
      <c r="GQ92" s="873">
        <v>204200</v>
      </c>
      <c r="GR92" s="873" t="s">
        <v>719</v>
      </c>
      <c r="GS92" s="873" t="s">
        <v>718</v>
      </c>
      <c r="GT92" s="873" t="s">
        <v>1907</v>
      </c>
      <c r="GU92" s="873" t="s">
        <v>2737</v>
      </c>
      <c r="GV92" s="873" t="s">
        <v>2829</v>
      </c>
    </row>
    <row r="93" spans="1:204" x14ac:dyDescent="0.2">
      <c r="A93" s="873" t="s">
        <v>3069</v>
      </c>
      <c r="B93" s="873" t="s">
        <v>1103</v>
      </c>
      <c r="C93" s="873" t="s">
        <v>1110</v>
      </c>
      <c r="D93" s="873">
        <v>-4175938</v>
      </c>
      <c r="E93" s="873">
        <v>-196</v>
      </c>
      <c r="F93" s="873">
        <v>-4176134</v>
      </c>
      <c r="G93" s="873">
        <v>-3742291</v>
      </c>
      <c r="H93" s="873">
        <v>0</v>
      </c>
      <c r="I93" s="873">
        <v>-3742291</v>
      </c>
      <c r="J93" s="873">
        <v>-433647</v>
      </c>
      <c r="K93" s="873">
        <v>-196</v>
      </c>
      <c r="L93" s="873">
        <v>-433843</v>
      </c>
      <c r="M93" s="898">
        <v>0.5</v>
      </c>
      <c r="N93" s="898">
        <v>0.4</v>
      </c>
      <c r="O93" s="898">
        <v>0.1</v>
      </c>
      <c r="P93" s="898">
        <v>0</v>
      </c>
      <c r="Q93" s="873">
        <v>460160</v>
      </c>
      <c r="R93" s="873">
        <v>460160</v>
      </c>
      <c r="S93" s="873">
        <v>0</v>
      </c>
      <c r="T93" s="873">
        <v>387363</v>
      </c>
      <c r="U93" s="873">
        <v>435429</v>
      </c>
      <c r="V93" s="873">
        <v>-48066</v>
      </c>
      <c r="W93" s="873">
        <v>1233518</v>
      </c>
      <c r="X93" s="873">
        <v>0</v>
      </c>
      <c r="Y93" s="873">
        <v>1010507</v>
      </c>
      <c r="Z93" s="873">
        <v>0</v>
      </c>
      <c r="AA93" s="873">
        <v>223011</v>
      </c>
      <c r="AB93" s="873">
        <v>0</v>
      </c>
      <c r="AC93" s="873">
        <v>0</v>
      </c>
      <c r="AD93" s="873">
        <v>0</v>
      </c>
      <c r="AE93" s="873">
        <v>0</v>
      </c>
      <c r="AF93" s="873">
        <v>0</v>
      </c>
      <c r="AG93" s="873">
        <v>0</v>
      </c>
      <c r="AH93" s="873">
        <v>0</v>
      </c>
      <c r="AI93" s="873">
        <v>0</v>
      </c>
      <c r="AJ93" s="873">
        <v>0</v>
      </c>
      <c r="AK93" s="873">
        <v>0</v>
      </c>
      <c r="AL93" s="873">
        <v>-6136</v>
      </c>
      <c r="AM93" s="873">
        <v>-6136</v>
      </c>
      <c r="AN93" s="873">
        <v>0</v>
      </c>
      <c r="AO93" s="873">
        <v>0</v>
      </c>
      <c r="AP93" s="873">
        <v>94133</v>
      </c>
      <c r="AQ93" s="873">
        <v>94133</v>
      </c>
      <c r="AR93" s="873">
        <v>0</v>
      </c>
      <c r="AS93" s="873">
        <v>0</v>
      </c>
      <c r="AT93" s="873">
        <v>-100269</v>
      </c>
      <c r="AU93" s="873">
        <v>-100269</v>
      </c>
      <c r="AV93" s="873">
        <v>0</v>
      </c>
      <c r="AW93" s="873">
        <v>0</v>
      </c>
      <c r="AX93" s="873">
        <v>0</v>
      </c>
      <c r="AY93" s="873">
        <v>0</v>
      </c>
      <c r="AZ93" s="873">
        <v>0</v>
      </c>
      <c r="BA93" s="873">
        <v>0</v>
      </c>
      <c r="BB93" s="873">
        <v>0</v>
      </c>
      <c r="BC93" s="873">
        <v>0</v>
      </c>
      <c r="BD93" s="873">
        <v>0</v>
      </c>
      <c r="BE93" s="873">
        <v>0</v>
      </c>
      <c r="BF93" s="873">
        <v>0</v>
      </c>
      <c r="BG93" s="873">
        <v>0</v>
      </c>
      <c r="BH93" s="873">
        <v>0</v>
      </c>
      <c r="BI93" s="873">
        <v>0</v>
      </c>
      <c r="BJ93" s="873">
        <v>3475386</v>
      </c>
      <c r="BK93" s="873">
        <v>857765</v>
      </c>
      <c r="BL93" s="873">
        <v>0</v>
      </c>
      <c r="BM93" s="873">
        <v>142393</v>
      </c>
      <c r="BN93" s="873">
        <v>35231</v>
      </c>
      <c r="BO93" s="873">
        <v>0</v>
      </c>
      <c r="BP93" s="873">
        <v>3275754</v>
      </c>
      <c r="BQ93" s="873">
        <v>812965</v>
      </c>
      <c r="BR93" s="873">
        <v>0</v>
      </c>
      <c r="BS93" s="873">
        <v>342025</v>
      </c>
      <c r="BT93" s="873">
        <v>80031</v>
      </c>
      <c r="BU93" s="873">
        <v>0</v>
      </c>
      <c r="BV93" s="873">
        <v>0</v>
      </c>
      <c r="BW93" s="873">
        <v>0</v>
      </c>
      <c r="BX93" s="873">
        <v>0</v>
      </c>
      <c r="BY93" s="873">
        <v>1038</v>
      </c>
      <c r="BZ93" s="873">
        <v>260</v>
      </c>
      <c r="CA93" s="873">
        <v>0</v>
      </c>
      <c r="CB93" s="873">
        <v>-1038</v>
      </c>
      <c r="CC93" s="873">
        <v>-260</v>
      </c>
      <c r="CD93" s="873">
        <v>0</v>
      </c>
      <c r="CE93" s="873">
        <v>0</v>
      </c>
      <c r="CF93" s="873">
        <v>0</v>
      </c>
      <c r="CG93" s="873">
        <v>0</v>
      </c>
      <c r="CH93" s="873">
        <v>0</v>
      </c>
      <c r="CI93" s="873">
        <v>0</v>
      </c>
      <c r="CJ93" s="873">
        <v>0</v>
      </c>
      <c r="CK93" s="873">
        <v>13644.18758</v>
      </c>
      <c r="CL93" s="873">
        <v>3411.0468940000001</v>
      </c>
      <c r="CM93" s="873">
        <v>0</v>
      </c>
      <c r="CN93" s="873">
        <v>0</v>
      </c>
      <c r="CO93" s="873">
        <v>0</v>
      </c>
      <c r="CP93" s="873">
        <v>0</v>
      </c>
      <c r="CQ93" s="873">
        <v>0</v>
      </c>
      <c r="CR93" s="873">
        <v>0</v>
      </c>
      <c r="CS93" s="873">
        <v>0</v>
      </c>
      <c r="CT93" s="873">
        <v>0</v>
      </c>
      <c r="CU93" s="873">
        <v>0</v>
      </c>
      <c r="CV93" s="873">
        <v>0</v>
      </c>
      <c r="CW93" s="873">
        <v>-1148</v>
      </c>
      <c r="CX93" s="873">
        <v>-287</v>
      </c>
      <c r="CY93" s="873">
        <v>0</v>
      </c>
      <c r="CZ93" s="873">
        <v>39781</v>
      </c>
      <c r="DA93" s="873">
        <v>9945</v>
      </c>
      <c r="DB93" s="873">
        <v>0</v>
      </c>
      <c r="DC93" s="873">
        <v>31694</v>
      </c>
      <c r="DD93" s="873">
        <v>7923</v>
      </c>
      <c r="DE93" s="873">
        <v>0</v>
      </c>
      <c r="DF93" s="873">
        <v>8087</v>
      </c>
      <c r="DG93" s="873">
        <v>2022</v>
      </c>
      <c r="DH93" s="873">
        <v>0</v>
      </c>
      <c r="DI93" s="873">
        <v>0</v>
      </c>
      <c r="DJ93" s="873">
        <v>0</v>
      </c>
      <c r="DK93" s="873">
        <v>0</v>
      </c>
      <c r="DL93" s="873">
        <v>0</v>
      </c>
      <c r="DM93" s="873">
        <v>0</v>
      </c>
      <c r="DN93" s="873">
        <v>0</v>
      </c>
      <c r="DO93" s="873">
        <v>0</v>
      </c>
      <c r="DP93" s="873">
        <v>0</v>
      </c>
      <c r="DQ93" s="873">
        <v>0</v>
      </c>
      <c r="DR93" s="873">
        <v>68814</v>
      </c>
      <c r="DS93" s="873">
        <v>17204</v>
      </c>
      <c r="DT93" s="873">
        <v>0</v>
      </c>
      <c r="DU93" s="873">
        <v>70420</v>
      </c>
      <c r="DV93" s="873">
        <v>17605</v>
      </c>
      <c r="DW93" s="873">
        <v>0</v>
      </c>
      <c r="DX93" s="873">
        <v>-1606</v>
      </c>
      <c r="DY93" s="873">
        <v>-401</v>
      </c>
      <c r="DZ93" s="873">
        <v>0</v>
      </c>
      <c r="EA93" s="873">
        <v>9554</v>
      </c>
      <c r="EB93" s="873">
        <v>2388</v>
      </c>
      <c r="EC93" s="873">
        <v>0</v>
      </c>
      <c r="ED93" s="873">
        <v>-2153</v>
      </c>
      <c r="EE93" s="873">
        <v>-538</v>
      </c>
      <c r="EF93" s="873">
        <v>0</v>
      </c>
      <c r="EG93" s="873">
        <v>9777</v>
      </c>
      <c r="EH93" s="873">
        <v>2444</v>
      </c>
      <c r="EI93" s="873">
        <v>0</v>
      </c>
      <c r="EJ93" s="873">
        <v>-2377</v>
      </c>
      <c r="EK93" s="873">
        <v>-594</v>
      </c>
      <c r="EL93" s="873">
        <v>0</v>
      </c>
      <c r="EM93" s="873">
        <v>0</v>
      </c>
      <c r="EN93" s="873">
        <v>0</v>
      </c>
      <c r="EO93" s="873">
        <v>0</v>
      </c>
      <c r="EP93" s="873">
        <v>0</v>
      </c>
      <c r="EQ93" s="873">
        <v>0</v>
      </c>
      <c r="ER93" s="873">
        <v>0</v>
      </c>
      <c r="ES93" s="873">
        <v>0</v>
      </c>
      <c r="ET93" s="873">
        <v>0</v>
      </c>
      <c r="EU93" s="873">
        <v>0</v>
      </c>
      <c r="EV93" s="873">
        <v>0</v>
      </c>
      <c r="EW93" s="873">
        <v>0</v>
      </c>
      <c r="EX93" s="873">
        <v>0</v>
      </c>
      <c r="EY93" s="873">
        <v>13490822</v>
      </c>
      <c r="EZ93" s="873">
        <v>3366934</v>
      </c>
      <c r="FA93" s="873">
        <v>0</v>
      </c>
      <c r="FB93" s="873">
        <v>848638</v>
      </c>
      <c r="FC93" s="873">
        <v>212160</v>
      </c>
      <c r="FD93" s="873">
        <v>0</v>
      </c>
      <c r="FE93" s="873">
        <v>30312534</v>
      </c>
      <c r="FF93" s="873">
        <v>0</v>
      </c>
      <c r="FG93" s="873">
        <v>0</v>
      </c>
      <c r="FH93" s="873">
        <v>-17670351</v>
      </c>
      <c r="FI93" s="873">
        <v>3154774</v>
      </c>
      <c r="FJ93" s="873">
        <v>0</v>
      </c>
      <c r="FK93" s="873">
        <v>92419</v>
      </c>
      <c r="FL93" s="873">
        <v>23105</v>
      </c>
      <c r="FM93" s="873">
        <v>0</v>
      </c>
      <c r="FN93" s="873">
        <v>227615</v>
      </c>
      <c r="FO93" s="873">
        <v>0</v>
      </c>
      <c r="FP93" s="873">
        <v>0</v>
      </c>
      <c r="FQ93" s="873">
        <v>-135195</v>
      </c>
      <c r="FR93" s="873">
        <v>23105</v>
      </c>
      <c r="FS93" s="873">
        <v>0</v>
      </c>
      <c r="FT93" s="873">
        <v>1003002</v>
      </c>
      <c r="FU93" s="873">
        <v>234509</v>
      </c>
      <c r="FV93" s="873">
        <v>0</v>
      </c>
      <c r="FW93" s="873">
        <v>1512794</v>
      </c>
      <c r="FX93" s="873">
        <v>362767</v>
      </c>
      <c r="FY93" s="873">
        <v>0</v>
      </c>
      <c r="FZ93" s="873">
        <v>-509792</v>
      </c>
      <c r="GA93" s="873">
        <v>-128258</v>
      </c>
      <c r="GB93" s="873">
        <v>0</v>
      </c>
      <c r="GC93" s="873">
        <v>0</v>
      </c>
      <c r="GD93" s="873">
        <v>0</v>
      </c>
      <c r="GE93" s="873">
        <v>0</v>
      </c>
      <c r="GF93" s="873">
        <v>0</v>
      </c>
      <c r="GG93" s="873">
        <v>0</v>
      </c>
      <c r="GH93" s="873">
        <v>0</v>
      </c>
      <c r="GI93" s="873">
        <v>0</v>
      </c>
      <c r="GJ93" s="873">
        <v>0</v>
      </c>
      <c r="GK93" s="873">
        <v>0</v>
      </c>
      <c r="GL93" s="873">
        <v>18332514</v>
      </c>
      <c r="GM93" s="873">
        <v>4549667</v>
      </c>
      <c r="GN93" s="873">
        <v>0</v>
      </c>
      <c r="GO93" s="873">
        <v>-17957751</v>
      </c>
      <c r="GP93" s="873">
        <v>3133543</v>
      </c>
      <c r="GQ93" s="873">
        <v>0</v>
      </c>
      <c r="GR93" s="873" t="s">
        <v>707</v>
      </c>
      <c r="GS93" s="873" t="s">
        <v>687</v>
      </c>
      <c r="GT93" s="873" t="s">
        <v>1907</v>
      </c>
      <c r="GU93" s="873" t="s">
        <v>2734</v>
      </c>
      <c r="GV93" s="873" t="s">
        <v>2830</v>
      </c>
    </row>
    <row r="94" spans="1:204" x14ac:dyDescent="0.2">
      <c r="A94" s="873" t="s">
        <v>3070</v>
      </c>
      <c r="B94" s="873" t="s">
        <v>244</v>
      </c>
      <c r="C94" s="873" t="s">
        <v>243</v>
      </c>
      <c r="D94" s="873">
        <v>122682</v>
      </c>
      <c r="E94" s="873">
        <v>0</v>
      </c>
      <c r="F94" s="873">
        <v>122682</v>
      </c>
      <c r="G94" s="873">
        <v>219972</v>
      </c>
      <c r="H94" s="873">
        <v>0</v>
      </c>
      <c r="I94" s="873">
        <v>219972</v>
      </c>
      <c r="J94" s="873">
        <v>-97290</v>
      </c>
      <c r="K94" s="873">
        <v>0</v>
      </c>
      <c r="L94" s="873">
        <v>-97290</v>
      </c>
      <c r="M94" s="898">
        <v>0.5</v>
      </c>
      <c r="N94" s="898">
        <v>0.4</v>
      </c>
      <c r="O94" s="898">
        <v>0.09</v>
      </c>
      <c r="P94" s="898">
        <v>0.01</v>
      </c>
      <c r="Q94" s="873">
        <v>128524</v>
      </c>
      <c r="R94" s="873">
        <v>128524</v>
      </c>
      <c r="S94" s="873">
        <v>0</v>
      </c>
      <c r="T94" s="873">
        <v>0</v>
      </c>
      <c r="U94" s="873">
        <v>0</v>
      </c>
      <c r="V94" s="873">
        <v>0</v>
      </c>
      <c r="W94" s="873">
        <v>0</v>
      </c>
      <c r="X94" s="873">
        <v>0</v>
      </c>
      <c r="Y94" s="873">
        <v>0</v>
      </c>
      <c r="Z94" s="873">
        <v>0</v>
      </c>
      <c r="AA94" s="873">
        <v>0</v>
      </c>
      <c r="AB94" s="873">
        <v>0</v>
      </c>
      <c r="AC94" s="873">
        <v>0</v>
      </c>
      <c r="AD94" s="873">
        <v>0</v>
      </c>
      <c r="AE94" s="873">
        <v>0</v>
      </c>
      <c r="AF94" s="873">
        <v>0</v>
      </c>
      <c r="AG94" s="873">
        <v>0</v>
      </c>
      <c r="AH94" s="873">
        <v>0</v>
      </c>
      <c r="AI94" s="873">
        <v>0</v>
      </c>
      <c r="AJ94" s="873">
        <v>0</v>
      </c>
      <c r="AK94" s="873">
        <v>0</v>
      </c>
      <c r="AL94" s="873">
        <v>0</v>
      </c>
      <c r="AM94" s="873">
        <v>0</v>
      </c>
      <c r="AN94" s="873">
        <v>0</v>
      </c>
      <c r="AO94" s="873">
        <v>0</v>
      </c>
      <c r="AP94" s="873">
        <v>0</v>
      </c>
      <c r="AQ94" s="873">
        <v>0</v>
      </c>
      <c r="AR94" s="873">
        <v>0</v>
      </c>
      <c r="AS94" s="873">
        <v>0</v>
      </c>
      <c r="AT94" s="873">
        <v>0</v>
      </c>
      <c r="AU94" s="873">
        <v>0</v>
      </c>
      <c r="AV94" s="873">
        <v>0</v>
      </c>
      <c r="AW94" s="873">
        <v>0</v>
      </c>
      <c r="AX94" s="873">
        <v>0</v>
      </c>
      <c r="AY94" s="873">
        <v>0</v>
      </c>
      <c r="AZ94" s="873">
        <v>0</v>
      </c>
      <c r="BA94" s="873">
        <v>0</v>
      </c>
      <c r="BB94" s="873">
        <v>0</v>
      </c>
      <c r="BC94" s="873">
        <v>0</v>
      </c>
      <c r="BD94" s="873">
        <v>0</v>
      </c>
      <c r="BE94" s="873">
        <v>0</v>
      </c>
      <c r="BF94" s="873">
        <v>0</v>
      </c>
      <c r="BG94" s="873">
        <v>0</v>
      </c>
      <c r="BH94" s="873">
        <v>0</v>
      </c>
      <c r="BI94" s="873">
        <v>0</v>
      </c>
      <c r="BJ94" s="873">
        <v>1131211</v>
      </c>
      <c r="BK94" s="873">
        <v>254522</v>
      </c>
      <c r="BL94" s="873">
        <v>28280</v>
      </c>
      <c r="BM94" s="873">
        <v>74775</v>
      </c>
      <c r="BN94" s="873">
        <v>16824</v>
      </c>
      <c r="BO94" s="873">
        <v>1869</v>
      </c>
      <c r="BP94" s="873">
        <v>1151033</v>
      </c>
      <c r="BQ94" s="873">
        <v>258982</v>
      </c>
      <c r="BR94" s="873">
        <v>28775</v>
      </c>
      <c r="BS94" s="873">
        <v>54953</v>
      </c>
      <c r="BT94" s="873">
        <v>12364</v>
      </c>
      <c r="BU94" s="873">
        <v>1374</v>
      </c>
      <c r="BV94" s="873">
        <v>0</v>
      </c>
      <c r="BW94" s="873">
        <v>0</v>
      </c>
      <c r="BX94" s="873">
        <v>0</v>
      </c>
      <c r="BY94" s="873">
        <v>0</v>
      </c>
      <c r="BZ94" s="873">
        <v>0</v>
      </c>
      <c r="CA94" s="873">
        <v>0</v>
      </c>
      <c r="CB94" s="873">
        <v>0</v>
      </c>
      <c r="CC94" s="873">
        <v>0</v>
      </c>
      <c r="CD94" s="873">
        <v>0</v>
      </c>
      <c r="CE94" s="873">
        <v>0</v>
      </c>
      <c r="CF94" s="873">
        <v>0</v>
      </c>
      <c r="CG94" s="873">
        <v>0</v>
      </c>
      <c r="CH94" s="873">
        <v>0</v>
      </c>
      <c r="CI94" s="873">
        <v>0</v>
      </c>
      <c r="CJ94" s="873">
        <v>0</v>
      </c>
      <c r="CK94" s="873">
        <v>0</v>
      </c>
      <c r="CL94" s="873">
        <v>0</v>
      </c>
      <c r="CM94" s="873">
        <v>0</v>
      </c>
      <c r="CN94" s="873">
        <v>0</v>
      </c>
      <c r="CO94" s="873">
        <v>0</v>
      </c>
      <c r="CP94" s="873">
        <v>0</v>
      </c>
      <c r="CQ94" s="873">
        <v>0</v>
      </c>
      <c r="CR94" s="873">
        <v>0</v>
      </c>
      <c r="CS94" s="873">
        <v>0</v>
      </c>
      <c r="CT94" s="873">
        <v>0</v>
      </c>
      <c r="CU94" s="873">
        <v>0</v>
      </c>
      <c r="CV94" s="873">
        <v>0</v>
      </c>
      <c r="CW94" s="873">
        <v>-367</v>
      </c>
      <c r="CX94" s="873">
        <v>-82</v>
      </c>
      <c r="CY94" s="873">
        <v>-9</v>
      </c>
      <c r="CZ94" s="873">
        <v>0</v>
      </c>
      <c r="DA94" s="873">
        <v>0</v>
      </c>
      <c r="DB94" s="873">
        <v>0</v>
      </c>
      <c r="DC94" s="873">
        <v>0</v>
      </c>
      <c r="DD94" s="873">
        <v>0</v>
      </c>
      <c r="DE94" s="873">
        <v>0</v>
      </c>
      <c r="DF94" s="873">
        <v>0</v>
      </c>
      <c r="DG94" s="873">
        <v>0</v>
      </c>
      <c r="DH94" s="873">
        <v>0</v>
      </c>
      <c r="DI94" s="873">
        <v>0</v>
      </c>
      <c r="DJ94" s="873">
        <v>0</v>
      </c>
      <c r="DK94" s="873">
        <v>0</v>
      </c>
      <c r="DL94" s="873">
        <v>0</v>
      </c>
      <c r="DM94" s="873">
        <v>0</v>
      </c>
      <c r="DN94" s="873">
        <v>0</v>
      </c>
      <c r="DO94" s="873">
        <v>0</v>
      </c>
      <c r="DP94" s="873">
        <v>0</v>
      </c>
      <c r="DQ94" s="873">
        <v>0</v>
      </c>
      <c r="DR94" s="873">
        <v>15914</v>
      </c>
      <c r="DS94" s="873">
        <v>3581</v>
      </c>
      <c r="DT94" s="873">
        <v>398</v>
      </c>
      <c r="DU94" s="873">
        <v>18384</v>
      </c>
      <c r="DV94" s="873">
        <v>4137</v>
      </c>
      <c r="DW94" s="873">
        <v>460</v>
      </c>
      <c r="DX94" s="873">
        <v>-2470</v>
      </c>
      <c r="DY94" s="873">
        <v>-556</v>
      </c>
      <c r="DZ94" s="873">
        <v>-62</v>
      </c>
      <c r="EA94" s="873">
        <v>1705</v>
      </c>
      <c r="EB94" s="873">
        <v>384</v>
      </c>
      <c r="EC94" s="873">
        <v>43</v>
      </c>
      <c r="ED94" s="873">
        <v>-19521</v>
      </c>
      <c r="EE94" s="873">
        <v>-4392</v>
      </c>
      <c r="EF94" s="873">
        <v>-488</v>
      </c>
      <c r="EG94" s="873">
        <v>3328</v>
      </c>
      <c r="EH94" s="873">
        <v>749</v>
      </c>
      <c r="EI94" s="873">
        <v>83</v>
      </c>
      <c r="EJ94" s="873">
        <v>-21144</v>
      </c>
      <c r="EK94" s="873">
        <v>-4758</v>
      </c>
      <c r="EL94" s="873">
        <v>-528</v>
      </c>
      <c r="EM94" s="873">
        <v>0</v>
      </c>
      <c r="EN94" s="873">
        <v>0</v>
      </c>
      <c r="EO94" s="873">
        <v>0</v>
      </c>
      <c r="EP94" s="873">
        <v>0</v>
      </c>
      <c r="EQ94" s="873">
        <v>0</v>
      </c>
      <c r="ER94" s="873">
        <v>0</v>
      </c>
      <c r="ES94" s="873">
        <v>0</v>
      </c>
      <c r="ET94" s="873">
        <v>0</v>
      </c>
      <c r="EU94" s="873">
        <v>0</v>
      </c>
      <c r="EV94" s="873">
        <v>0</v>
      </c>
      <c r="EW94" s="873">
        <v>0</v>
      </c>
      <c r="EX94" s="873">
        <v>0</v>
      </c>
      <c r="EY94" s="873">
        <v>10576698</v>
      </c>
      <c r="EZ94" s="873">
        <v>2379757</v>
      </c>
      <c r="FA94" s="873">
        <v>264417</v>
      </c>
      <c r="FB94" s="873">
        <v>426129</v>
      </c>
      <c r="FC94" s="873">
        <v>95879</v>
      </c>
      <c r="FD94" s="873">
        <v>10653</v>
      </c>
      <c r="FE94" s="873">
        <v>24234162</v>
      </c>
      <c r="FF94" s="873">
        <v>0</v>
      </c>
      <c r="FG94" s="873">
        <v>0</v>
      </c>
      <c r="FH94" s="873">
        <v>-14083593</v>
      </c>
      <c r="FI94" s="873">
        <v>2283878</v>
      </c>
      <c r="FJ94" s="873">
        <v>253764</v>
      </c>
      <c r="FK94" s="873">
        <v>104035</v>
      </c>
      <c r="FL94" s="873">
        <v>23408</v>
      </c>
      <c r="FM94" s="873">
        <v>2601</v>
      </c>
      <c r="FN94" s="873">
        <v>259661</v>
      </c>
      <c r="FO94" s="873">
        <v>0</v>
      </c>
      <c r="FP94" s="873">
        <v>0</v>
      </c>
      <c r="FQ94" s="873">
        <v>-155626</v>
      </c>
      <c r="FR94" s="873">
        <v>23408</v>
      </c>
      <c r="FS94" s="873">
        <v>2601</v>
      </c>
      <c r="FT94" s="873">
        <v>159363</v>
      </c>
      <c r="FU94" s="873">
        <v>35857</v>
      </c>
      <c r="FV94" s="873">
        <v>3984</v>
      </c>
      <c r="FW94" s="873">
        <v>601850</v>
      </c>
      <c r="FX94" s="873">
        <v>135416</v>
      </c>
      <c r="FY94" s="873">
        <v>15046</v>
      </c>
      <c r="FZ94" s="873">
        <v>-442487</v>
      </c>
      <c r="GA94" s="873">
        <v>-99559</v>
      </c>
      <c r="GB94" s="873">
        <v>-11062</v>
      </c>
      <c r="GC94" s="873">
        <v>0</v>
      </c>
      <c r="GD94" s="873">
        <v>0</v>
      </c>
      <c r="GE94" s="873">
        <v>0</v>
      </c>
      <c r="GF94" s="873">
        <v>0</v>
      </c>
      <c r="GG94" s="873">
        <v>0</v>
      </c>
      <c r="GH94" s="873">
        <v>0</v>
      </c>
      <c r="GI94" s="873">
        <v>0</v>
      </c>
      <c r="GJ94" s="873">
        <v>0</v>
      </c>
      <c r="GK94" s="873">
        <v>0</v>
      </c>
      <c r="GL94" s="873">
        <v>12043813</v>
      </c>
      <c r="GM94" s="873">
        <v>2709859</v>
      </c>
      <c r="GN94" s="873">
        <v>301095</v>
      </c>
      <c r="GO94" s="873">
        <v>-14650734</v>
      </c>
      <c r="GP94" s="873">
        <v>2214695</v>
      </c>
      <c r="GQ94" s="873">
        <v>246078</v>
      </c>
      <c r="GR94" s="873" t="s">
        <v>706</v>
      </c>
      <c r="GS94" s="873" t="s">
        <v>705</v>
      </c>
      <c r="GT94" s="873" t="s">
        <v>1907</v>
      </c>
      <c r="GU94" s="873" t="s">
        <v>2735</v>
      </c>
      <c r="GV94" s="873" t="s">
        <v>2831</v>
      </c>
    </row>
    <row r="95" spans="1:204" x14ac:dyDescent="0.2">
      <c r="A95" s="873" t="s">
        <v>3069</v>
      </c>
      <c r="B95" s="873" t="s">
        <v>246</v>
      </c>
      <c r="C95" s="873" t="s">
        <v>245</v>
      </c>
      <c r="D95" s="873">
        <v>23676</v>
      </c>
      <c r="E95" s="873">
        <v>0</v>
      </c>
      <c r="F95" s="873">
        <v>23676</v>
      </c>
      <c r="G95" s="873">
        <v>-193459</v>
      </c>
      <c r="H95" s="873">
        <v>0</v>
      </c>
      <c r="I95" s="873">
        <v>-193459</v>
      </c>
      <c r="J95" s="873">
        <v>217135</v>
      </c>
      <c r="K95" s="873">
        <v>0</v>
      </c>
      <c r="L95" s="873">
        <v>217135</v>
      </c>
      <c r="M95" s="898">
        <v>0.5</v>
      </c>
      <c r="N95" s="898">
        <v>0.4</v>
      </c>
      <c r="O95" s="898">
        <v>0.09</v>
      </c>
      <c r="P95" s="898">
        <v>0.01</v>
      </c>
      <c r="Q95" s="873">
        <v>145785</v>
      </c>
      <c r="R95" s="873">
        <v>145785</v>
      </c>
      <c r="S95" s="873">
        <v>0</v>
      </c>
      <c r="T95" s="873">
        <v>0</v>
      </c>
      <c r="U95" s="873">
        <v>0</v>
      </c>
      <c r="V95" s="873">
        <v>0</v>
      </c>
      <c r="W95" s="873">
        <v>0</v>
      </c>
      <c r="X95" s="873">
        <v>0</v>
      </c>
      <c r="Y95" s="873">
        <v>0</v>
      </c>
      <c r="Z95" s="873">
        <v>0</v>
      </c>
      <c r="AA95" s="873">
        <v>0</v>
      </c>
      <c r="AB95" s="873">
        <v>0</v>
      </c>
      <c r="AC95" s="873">
        <v>0</v>
      </c>
      <c r="AD95" s="873">
        <v>0</v>
      </c>
      <c r="AE95" s="873">
        <v>0</v>
      </c>
      <c r="AF95" s="873">
        <v>0</v>
      </c>
      <c r="AG95" s="873">
        <v>0</v>
      </c>
      <c r="AH95" s="873">
        <v>0</v>
      </c>
      <c r="AI95" s="873">
        <v>0</v>
      </c>
      <c r="AJ95" s="873">
        <v>0</v>
      </c>
      <c r="AK95" s="873">
        <v>0</v>
      </c>
      <c r="AL95" s="873">
        <v>0</v>
      </c>
      <c r="AM95" s="873">
        <v>0</v>
      </c>
      <c r="AN95" s="873">
        <v>0</v>
      </c>
      <c r="AO95" s="873">
        <v>0</v>
      </c>
      <c r="AP95" s="873">
        <v>0</v>
      </c>
      <c r="AQ95" s="873">
        <v>0</v>
      </c>
      <c r="AR95" s="873">
        <v>0</v>
      </c>
      <c r="AS95" s="873">
        <v>0</v>
      </c>
      <c r="AT95" s="873">
        <v>0</v>
      </c>
      <c r="AU95" s="873">
        <v>0</v>
      </c>
      <c r="AV95" s="873">
        <v>0</v>
      </c>
      <c r="AW95" s="873">
        <v>0</v>
      </c>
      <c r="AX95" s="873">
        <v>0</v>
      </c>
      <c r="AY95" s="873">
        <v>0</v>
      </c>
      <c r="AZ95" s="873">
        <v>0</v>
      </c>
      <c r="BA95" s="873">
        <v>0</v>
      </c>
      <c r="BB95" s="873">
        <v>0</v>
      </c>
      <c r="BC95" s="873">
        <v>0</v>
      </c>
      <c r="BD95" s="873">
        <v>0</v>
      </c>
      <c r="BE95" s="873">
        <v>0</v>
      </c>
      <c r="BF95" s="873">
        <v>0</v>
      </c>
      <c r="BG95" s="873">
        <v>0</v>
      </c>
      <c r="BH95" s="873">
        <v>0</v>
      </c>
      <c r="BI95" s="873">
        <v>0</v>
      </c>
      <c r="BJ95" s="873">
        <v>1030007</v>
      </c>
      <c r="BK95" s="873">
        <v>231752</v>
      </c>
      <c r="BL95" s="873">
        <v>25750</v>
      </c>
      <c r="BM95" s="873">
        <v>104538</v>
      </c>
      <c r="BN95" s="873">
        <v>23521</v>
      </c>
      <c r="BO95" s="873">
        <v>2613</v>
      </c>
      <c r="BP95" s="873">
        <v>1041988</v>
      </c>
      <c r="BQ95" s="873">
        <v>234447</v>
      </c>
      <c r="BR95" s="873">
        <v>26049</v>
      </c>
      <c r="BS95" s="873">
        <v>92557</v>
      </c>
      <c r="BT95" s="873">
        <v>20826</v>
      </c>
      <c r="BU95" s="873">
        <v>2314</v>
      </c>
      <c r="BV95" s="873">
        <v>4661</v>
      </c>
      <c r="BW95" s="873">
        <v>1049</v>
      </c>
      <c r="BX95" s="873">
        <v>117</v>
      </c>
      <c r="BY95" s="873">
        <v>4660</v>
      </c>
      <c r="BZ95" s="873">
        <v>1049</v>
      </c>
      <c r="CA95" s="873">
        <v>117</v>
      </c>
      <c r="CB95" s="873">
        <v>1</v>
      </c>
      <c r="CC95" s="873">
        <v>0</v>
      </c>
      <c r="CD95" s="873">
        <v>0</v>
      </c>
      <c r="CE95" s="873">
        <v>0</v>
      </c>
      <c r="CF95" s="873">
        <v>0</v>
      </c>
      <c r="CG95" s="873">
        <v>0</v>
      </c>
      <c r="CH95" s="873">
        <v>0</v>
      </c>
      <c r="CI95" s="873">
        <v>0</v>
      </c>
      <c r="CJ95" s="873">
        <v>0</v>
      </c>
      <c r="CK95" s="873">
        <v>0</v>
      </c>
      <c r="CL95" s="873">
        <v>0</v>
      </c>
      <c r="CM95" s="873">
        <v>0</v>
      </c>
      <c r="CN95" s="873">
        <v>0</v>
      </c>
      <c r="CO95" s="873">
        <v>0</v>
      </c>
      <c r="CP95" s="873">
        <v>0</v>
      </c>
      <c r="CQ95" s="873">
        <v>0</v>
      </c>
      <c r="CR95" s="873">
        <v>0</v>
      </c>
      <c r="CS95" s="873">
        <v>0</v>
      </c>
      <c r="CT95" s="873">
        <v>0</v>
      </c>
      <c r="CU95" s="873">
        <v>0</v>
      </c>
      <c r="CV95" s="873">
        <v>0</v>
      </c>
      <c r="CW95" s="873">
        <v>0</v>
      </c>
      <c r="CX95" s="873">
        <v>0</v>
      </c>
      <c r="CY95" s="873">
        <v>0</v>
      </c>
      <c r="CZ95" s="873">
        <v>0</v>
      </c>
      <c r="DA95" s="873">
        <v>0</v>
      </c>
      <c r="DB95" s="873">
        <v>0</v>
      </c>
      <c r="DC95" s="873">
        <v>0</v>
      </c>
      <c r="DD95" s="873">
        <v>0</v>
      </c>
      <c r="DE95" s="873">
        <v>0</v>
      </c>
      <c r="DF95" s="873">
        <v>0</v>
      </c>
      <c r="DG95" s="873">
        <v>0</v>
      </c>
      <c r="DH95" s="873">
        <v>0</v>
      </c>
      <c r="DI95" s="873">
        <v>0</v>
      </c>
      <c r="DJ95" s="873">
        <v>0</v>
      </c>
      <c r="DK95" s="873">
        <v>0</v>
      </c>
      <c r="DL95" s="873">
        <v>0</v>
      </c>
      <c r="DM95" s="873">
        <v>0</v>
      </c>
      <c r="DN95" s="873">
        <v>0</v>
      </c>
      <c r="DO95" s="873">
        <v>0</v>
      </c>
      <c r="DP95" s="873">
        <v>0</v>
      </c>
      <c r="DQ95" s="873">
        <v>0</v>
      </c>
      <c r="DR95" s="873">
        <v>531</v>
      </c>
      <c r="DS95" s="873">
        <v>119</v>
      </c>
      <c r="DT95" s="873">
        <v>13</v>
      </c>
      <c r="DU95" s="873">
        <v>2491</v>
      </c>
      <c r="DV95" s="873">
        <v>560</v>
      </c>
      <c r="DW95" s="873">
        <v>62</v>
      </c>
      <c r="DX95" s="873">
        <v>-1960</v>
      </c>
      <c r="DY95" s="873">
        <v>-441</v>
      </c>
      <c r="DZ95" s="873">
        <v>-49</v>
      </c>
      <c r="EA95" s="873">
        <v>1937</v>
      </c>
      <c r="EB95" s="873">
        <v>436</v>
      </c>
      <c r="EC95" s="873">
        <v>48</v>
      </c>
      <c r="ED95" s="873">
        <v>-355</v>
      </c>
      <c r="EE95" s="873">
        <v>-80</v>
      </c>
      <c r="EF95" s="873">
        <v>-9</v>
      </c>
      <c r="EG95" s="873">
        <v>1993</v>
      </c>
      <c r="EH95" s="873">
        <v>448</v>
      </c>
      <c r="EI95" s="873">
        <v>50</v>
      </c>
      <c r="EJ95" s="873">
        <v>-411</v>
      </c>
      <c r="EK95" s="873">
        <v>-92</v>
      </c>
      <c r="EL95" s="873">
        <v>-10</v>
      </c>
      <c r="EM95" s="873">
        <v>0</v>
      </c>
      <c r="EN95" s="873">
        <v>0</v>
      </c>
      <c r="EO95" s="873">
        <v>0</v>
      </c>
      <c r="EP95" s="873">
        <v>0</v>
      </c>
      <c r="EQ95" s="873">
        <v>0</v>
      </c>
      <c r="ER95" s="873">
        <v>0</v>
      </c>
      <c r="ES95" s="873">
        <v>0</v>
      </c>
      <c r="ET95" s="873">
        <v>0</v>
      </c>
      <c r="EU95" s="873">
        <v>0</v>
      </c>
      <c r="EV95" s="873">
        <v>0</v>
      </c>
      <c r="EW95" s="873">
        <v>0</v>
      </c>
      <c r="EX95" s="873">
        <v>0</v>
      </c>
      <c r="EY95" s="873">
        <v>11177737</v>
      </c>
      <c r="EZ95" s="873">
        <v>2514991</v>
      </c>
      <c r="FA95" s="873">
        <v>279443</v>
      </c>
      <c r="FB95" s="873">
        <v>590172</v>
      </c>
      <c r="FC95" s="873">
        <v>132789</v>
      </c>
      <c r="FD95" s="873">
        <v>14754</v>
      </c>
      <c r="FE95" s="873">
        <v>25103654</v>
      </c>
      <c r="FF95" s="873">
        <v>0</v>
      </c>
      <c r="FG95" s="873">
        <v>0</v>
      </c>
      <c r="FH95" s="873">
        <v>-14516088</v>
      </c>
      <c r="FI95" s="873">
        <v>2382202</v>
      </c>
      <c r="FJ95" s="873">
        <v>264689</v>
      </c>
      <c r="FK95" s="873">
        <v>78524</v>
      </c>
      <c r="FL95" s="873">
        <v>17668</v>
      </c>
      <c r="FM95" s="873">
        <v>1963</v>
      </c>
      <c r="FN95" s="873">
        <v>204536</v>
      </c>
      <c r="FO95" s="873">
        <v>0</v>
      </c>
      <c r="FP95" s="873">
        <v>0</v>
      </c>
      <c r="FQ95" s="873">
        <v>-126012</v>
      </c>
      <c r="FR95" s="873">
        <v>17668</v>
      </c>
      <c r="FS95" s="873">
        <v>1963</v>
      </c>
      <c r="FT95" s="873">
        <v>509757</v>
      </c>
      <c r="FU95" s="873">
        <v>114695</v>
      </c>
      <c r="FV95" s="873">
        <v>12744</v>
      </c>
      <c r="FW95" s="873">
        <v>962898</v>
      </c>
      <c r="FX95" s="873">
        <v>216652</v>
      </c>
      <c r="FY95" s="873">
        <v>24072</v>
      </c>
      <c r="FZ95" s="873">
        <v>-453141</v>
      </c>
      <c r="GA95" s="873">
        <v>-101957</v>
      </c>
      <c r="GB95" s="873">
        <v>-11328</v>
      </c>
      <c r="GC95" s="873">
        <v>0</v>
      </c>
      <c r="GD95" s="873">
        <v>0</v>
      </c>
      <c r="GE95" s="873">
        <v>0</v>
      </c>
      <c r="GF95" s="873">
        <v>0</v>
      </c>
      <c r="GG95" s="873">
        <v>0</v>
      </c>
      <c r="GH95" s="873">
        <v>0</v>
      </c>
      <c r="GI95" s="873">
        <v>0</v>
      </c>
      <c r="GJ95" s="873">
        <v>0</v>
      </c>
      <c r="GK95" s="873">
        <v>0</v>
      </c>
      <c r="GL95" s="873">
        <v>12907337</v>
      </c>
      <c r="GM95" s="873">
        <v>2904151</v>
      </c>
      <c r="GN95" s="873">
        <v>322682</v>
      </c>
      <c r="GO95" s="873">
        <v>-15005054</v>
      </c>
      <c r="GP95" s="873">
        <v>2318206</v>
      </c>
      <c r="GQ95" s="873">
        <v>257579</v>
      </c>
      <c r="GR95" s="873" t="s">
        <v>695</v>
      </c>
      <c r="GS95" s="873" t="s">
        <v>694</v>
      </c>
      <c r="GT95" s="873" t="s">
        <v>1907</v>
      </c>
      <c r="GU95" s="873" t="s">
        <v>2735</v>
      </c>
      <c r="GV95" s="873" t="s">
        <v>2832</v>
      </c>
    </row>
    <row r="96" spans="1:204" x14ac:dyDescent="0.2">
      <c r="A96" s="873" t="s">
        <v>3069</v>
      </c>
      <c r="B96" s="873" t="s">
        <v>248</v>
      </c>
      <c r="C96" s="873" t="s">
        <v>247</v>
      </c>
      <c r="D96" s="873">
        <v>42563</v>
      </c>
      <c r="E96" s="873">
        <v>0</v>
      </c>
      <c r="F96" s="873">
        <v>42563</v>
      </c>
      <c r="G96" s="873">
        <v>149054</v>
      </c>
      <c r="H96" s="873">
        <v>0</v>
      </c>
      <c r="I96" s="873">
        <v>149054</v>
      </c>
      <c r="J96" s="873">
        <v>-106491</v>
      </c>
      <c r="K96" s="873">
        <v>0</v>
      </c>
      <c r="L96" s="873">
        <v>-106491</v>
      </c>
      <c r="M96" s="898">
        <v>0.5</v>
      </c>
      <c r="N96" s="898">
        <v>0.4</v>
      </c>
      <c r="O96" s="898">
        <v>0.1</v>
      </c>
      <c r="P96" s="898">
        <v>0</v>
      </c>
      <c r="Q96" s="873">
        <v>125270</v>
      </c>
      <c r="R96" s="873">
        <v>125270</v>
      </c>
      <c r="S96" s="873">
        <v>0</v>
      </c>
      <c r="T96" s="873">
        <v>0</v>
      </c>
      <c r="U96" s="873">
        <v>0</v>
      </c>
      <c r="V96" s="873">
        <v>0</v>
      </c>
      <c r="W96" s="873">
        <v>14574</v>
      </c>
      <c r="X96" s="873">
        <v>0</v>
      </c>
      <c r="Y96" s="873">
        <v>14574</v>
      </c>
      <c r="Z96" s="873">
        <v>0</v>
      </c>
      <c r="AA96" s="873">
        <v>0</v>
      </c>
      <c r="AB96" s="873">
        <v>0</v>
      </c>
      <c r="AC96" s="873">
        <v>0</v>
      </c>
      <c r="AD96" s="873">
        <v>0</v>
      </c>
      <c r="AE96" s="873">
        <v>0</v>
      </c>
      <c r="AF96" s="873">
        <v>0</v>
      </c>
      <c r="AG96" s="873">
        <v>0</v>
      </c>
      <c r="AH96" s="873">
        <v>0</v>
      </c>
      <c r="AI96" s="873">
        <v>0</v>
      </c>
      <c r="AJ96" s="873">
        <v>0</v>
      </c>
      <c r="AK96" s="873">
        <v>0</v>
      </c>
      <c r="AL96" s="873">
        <v>0</v>
      </c>
      <c r="AM96" s="873">
        <v>0</v>
      </c>
      <c r="AN96" s="873">
        <v>0</v>
      </c>
      <c r="AO96" s="873">
        <v>0</v>
      </c>
      <c r="AP96" s="873">
        <v>0</v>
      </c>
      <c r="AQ96" s="873">
        <v>0</v>
      </c>
      <c r="AR96" s="873">
        <v>0</v>
      </c>
      <c r="AS96" s="873">
        <v>0</v>
      </c>
      <c r="AT96" s="873">
        <v>0</v>
      </c>
      <c r="AU96" s="873">
        <v>0</v>
      </c>
      <c r="AV96" s="873">
        <v>0</v>
      </c>
      <c r="AW96" s="873">
        <v>0</v>
      </c>
      <c r="AX96" s="873">
        <v>0</v>
      </c>
      <c r="AY96" s="873">
        <v>0</v>
      </c>
      <c r="AZ96" s="873">
        <v>0</v>
      </c>
      <c r="BA96" s="873">
        <v>0</v>
      </c>
      <c r="BB96" s="873">
        <v>0</v>
      </c>
      <c r="BC96" s="873">
        <v>0</v>
      </c>
      <c r="BD96" s="873">
        <v>0</v>
      </c>
      <c r="BE96" s="873">
        <v>0</v>
      </c>
      <c r="BF96" s="873">
        <v>0</v>
      </c>
      <c r="BG96" s="873">
        <v>0</v>
      </c>
      <c r="BH96" s="873">
        <v>0</v>
      </c>
      <c r="BI96" s="873">
        <v>0</v>
      </c>
      <c r="BJ96" s="873">
        <v>1234302</v>
      </c>
      <c r="BK96" s="873">
        <v>308575</v>
      </c>
      <c r="BL96" s="873">
        <v>0</v>
      </c>
      <c r="BM96" s="873">
        <v>41804</v>
      </c>
      <c r="BN96" s="873">
        <v>10451</v>
      </c>
      <c r="BO96" s="873">
        <v>0</v>
      </c>
      <c r="BP96" s="873">
        <v>1122366</v>
      </c>
      <c r="BQ96" s="873">
        <v>280591</v>
      </c>
      <c r="BR96" s="873">
        <v>0</v>
      </c>
      <c r="BS96" s="873">
        <v>153740</v>
      </c>
      <c r="BT96" s="873">
        <v>38435</v>
      </c>
      <c r="BU96" s="873">
        <v>0</v>
      </c>
      <c r="BV96" s="873">
        <v>0</v>
      </c>
      <c r="BW96" s="873">
        <v>0</v>
      </c>
      <c r="BX96" s="873">
        <v>0</v>
      </c>
      <c r="BY96" s="873">
        <v>0</v>
      </c>
      <c r="BZ96" s="873">
        <v>0</v>
      </c>
      <c r="CA96" s="873">
        <v>0</v>
      </c>
      <c r="CB96" s="873">
        <v>0</v>
      </c>
      <c r="CC96" s="873">
        <v>0</v>
      </c>
      <c r="CD96" s="873">
        <v>0</v>
      </c>
      <c r="CE96" s="873">
        <v>0</v>
      </c>
      <c r="CF96" s="873">
        <v>0</v>
      </c>
      <c r="CG96" s="873">
        <v>0</v>
      </c>
      <c r="CH96" s="873">
        <v>0</v>
      </c>
      <c r="CI96" s="873">
        <v>0</v>
      </c>
      <c r="CJ96" s="873">
        <v>0</v>
      </c>
      <c r="CK96" s="873">
        <v>30604.566729999999</v>
      </c>
      <c r="CL96" s="873">
        <v>7651.1416829999998</v>
      </c>
      <c r="CM96" s="873">
        <v>0</v>
      </c>
      <c r="CN96" s="873">
        <v>0</v>
      </c>
      <c r="CO96" s="873">
        <v>0</v>
      </c>
      <c r="CP96" s="873">
        <v>0</v>
      </c>
      <c r="CQ96" s="873">
        <v>0</v>
      </c>
      <c r="CR96" s="873">
        <v>0</v>
      </c>
      <c r="CS96" s="873">
        <v>0</v>
      </c>
      <c r="CT96" s="873">
        <v>0</v>
      </c>
      <c r="CU96" s="873">
        <v>0</v>
      </c>
      <c r="CV96" s="873">
        <v>0</v>
      </c>
      <c r="CW96" s="873">
        <v>0</v>
      </c>
      <c r="CX96" s="873">
        <v>0</v>
      </c>
      <c r="CY96" s="873">
        <v>0</v>
      </c>
      <c r="CZ96" s="873">
        <v>26084</v>
      </c>
      <c r="DA96" s="873">
        <v>6521</v>
      </c>
      <c r="DB96" s="873">
        <v>0</v>
      </c>
      <c r="DC96" s="873">
        <v>26944</v>
      </c>
      <c r="DD96" s="873">
        <v>6736</v>
      </c>
      <c r="DE96" s="873">
        <v>0</v>
      </c>
      <c r="DF96" s="873">
        <v>-860</v>
      </c>
      <c r="DG96" s="873">
        <v>-215</v>
      </c>
      <c r="DH96" s="873">
        <v>0</v>
      </c>
      <c r="DI96" s="873">
        <v>624</v>
      </c>
      <c r="DJ96" s="873">
        <v>156</v>
      </c>
      <c r="DK96" s="873">
        <v>0</v>
      </c>
      <c r="DL96" s="873">
        <v>1500</v>
      </c>
      <c r="DM96" s="873">
        <v>0</v>
      </c>
      <c r="DN96" s="873">
        <v>0</v>
      </c>
      <c r="DO96" s="873">
        <v>-876</v>
      </c>
      <c r="DP96" s="873">
        <v>156</v>
      </c>
      <c r="DQ96" s="873">
        <v>0</v>
      </c>
      <c r="DR96" s="873">
        <v>5102</v>
      </c>
      <c r="DS96" s="873">
        <v>1276</v>
      </c>
      <c r="DT96" s="873">
        <v>0</v>
      </c>
      <c r="DU96" s="873">
        <v>5102</v>
      </c>
      <c r="DV96" s="873">
        <v>1276</v>
      </c>
      <c r="DW96" s="873">
        <v>0</v>
      </c>
      <c r="DX96" s="873">
        <v>0</v>
      </c>
      <c r="DY96" s="873">
        <v>0</v>
      </c>
      <c r="DZ96" s="873">
        <v>0</v>
      </c>
      <c r="EA96" s="873">
        <v>614</v>
      </c>
      <c r="EB96" s="873">
        <v>154</v>
      </c>
      <c r="EC96" s="873">
        <v>0</v>
      </c>
      <c r="ED96" s="873">
        <v>-2937</v>
      </c>
      <c r="EE96" s="873">
        <v>-734</v>
      </c>
      <c r="EF96" s="873">
        <v>0</v>
      </c>
      <c r="EG96" s="873">
        <v>690</v>
      </c>
      <c r="EH96" s="873">
        <v>172</v>
      </c>
      <c r="EI96" s="873">
        <v>0</v>
      </c>
      <c r="EJ96" s="873">
        <v>-3013</v>
      </c>
      <c r="EK96" s="873">
        <v>-753</v>
      </c>
      <c r="EL96" s="873">
        <v>0</v>
      </c>
      <c r="EM96" s="873">
        <v>0</v>
      </c>
      <c r="EN96" s="873">
        <v>0</v>
      </c>
      <c r="EO96" s="873">
        <v>0</v>
      </c>
      <c r="EP96" s="873">
        <v>0</v>
      </c>
      <c r="EQ96" s="873">
        <v>0</v>
      </c>
      <c r="ER96" s="873">
        <v>0</v>
      </c>
      <c r="ES96" s="873">
        <v>0</v>
      </c>
      <c r="ET96" s="873">
        <v>0</v>
      </c>
      <c r="EU96" s="873">
        <v>0</v>
      </c>
      <c r="EV96" s="873">
        <v>0</v>
      </c>
      <c r="EW96" s="873">
        <v>0</v>
      </c>
      <c r="EX96" s="873">
        <v>0</v>
      </c>
      <c r="EY96" s="873">
        <v>6245493</v>
      </c>
      <c r="EZ96" s="873">
        <v>1561373</v>
      </c>
      <c r="FA96" s="873">
        <v>0</v>
      </c>
      <c r="FB96" s="873">
        <v>273151</v>
      </c>
      <c r="FC96" s="873">
        <v>68288</v>
      </c>
      <c r="FD96" s="873">
        <v>0</v>
      </c>
      <c r="FE96" s="873">
        <v>14432519</v>
      </c>
      <c r="FF96" s="873">
        <v>0</v>
      </c>
      <c r="FG96" s="873">
        <v>0</v>
      </c>
      <c r="FH96" s="873">
        <v>-8460177</v>
      </c>
      <c r="FI96" s="873">
        <v>1493085</v>
      </c>
      <c r="FJ96" s="873">
        <v>0</v>
      </c>
      <c r="FK96" s="873">
        <v>19202</v>
      </c>
      <c r="FL96" s="873">
        <v>4801</v>
      </c>
      <c r="FM96" s="873">
        <v>0</v>
      </c>
      <c r="FN96" s="873">
        <v>46269</v>
      </c>
      <c r="FO96" s="873">
        <v>0</v>
      </c>
      <c r="FP96" s="873">
        <v>0</v>
      </c>
      <c r="FQ96" s="873">
        <v>-27067</v>
      </c>
      <c r="FR96" s="873">
        <v>4801</v>
      </c>
      <c r="FS96" s="873">
        <v>0</v>
      </c>
      <c r="FT96" s="873">
        <v>125863</v>
      </c>
      <c r="FU96" s="873">
        <v>31320</v>
      </c>
      <c r="FV96" s="873">
        <v>0</v>
      </c>
      <c r="FW96" s="873">
        <v>344351</v>
      </c>
      <c r="FX96" s="873">
        <v>85942</v>
      </c>
      <c r="FY96" s="873">
        <v>0</v>
      </c>
      <c r="FZ96" s="873">
        <v>-218488</v>
      </c>
      <c r="GA96" s="873">
        <v>-54622</v>
      </c>
      <c r="GB96" s="873">
        <v>0</v>
      </c>
      <c r="GC96" s="873">
        <v>0</v>
      </c>
      <c r="GD96" s="873">
        <v>0</v>
      </c>
      <c r="GE96" s="873">
        <v>0</v>
      </c>
      <c r="GF96" s="873">
        <v>0</v>
      </c>
      <c r="GG96" s="873">
        <v>0</v>
      </c>
      <c r="GH96" s="873">
        <v>0</v>
      </c>
      <c r="GI96" s="873">
        <v>0</v>
      </c>
      <c r="GJ96" s="873">
        <v>0</v>
      </c>
      <c r="GK96" s="873">
        <v>0</v>
      </c>
      <c r="GL96" s="873">
        <v>7726756</v>
      </c>
      <c r="GM96" s="873">
        <v>1931544</v>
      </c>
      <c r="GN96" s="873">
        <v>0</v>
      </c>
      <c r="GO96" s="873">
        <v>-8526136</v>
      </c>
      <c r="GP96" s="873">
        <v>1488538</v>
      </c>
      <c r="GQ96" s="873">
        <v>0</v>
      </c>
      <c r="GR96" s="873" t="s">
        <v>725</v>
      </c>
      <c r="GS96" s="873" t="s">
        <v>687</v>
      </c>
      <c r="GT96" s="873" t="s">
        <v>1907</v>
      </c>
      <c r="GU96" s="873" t="s">
        <v>2738</v>
      </c>
      <c r="GV96" s="873" t="s">
        <v>2833</v>
      </c>
    </row>
    <row r="97" spans="1:204" x14ac:dyDescent="0.2">
      <c r="A97" s="873" t="s">
        <v>3069</v>
      </c>
      <c r="B97" s="873" t="s">
        <v>250</v>
      </c>
      <c r="C97" s="873" t="s">
        <v>249</v>
      </c>
      <c r="D97" s="873">
        <v>161159</v>
      </c>
      <c r="E97" s="873">
        <v>0</v>
      </c>
      <c r="F97" s="873">
        <v>161159</v>
      </c>
      <c r="G97" s="873">
        <v>367138</v>
      </c>
      <c r="H97" s="873">
        <v>0</v>
      </c>
      <c r="I97" s="873">
        <v>367138</v>
      </c>
      <c r="J97" s="873">
        <v>-205979</v>
      </c>
      <c r="K97" s="873">
        <v>0</v>
      </c>
      <c r="L97" s="873">
        <v>-205979</v>
      </c>
      <c r="M97" s="898">
        <v>0.5</v>
      </c>
      <c r="N97" s="898">
        <v>0.4</v>
      </c>
      <c r="O97" s="898">
        <v>0.1</v>
      </c>
      <c r="P97" s="898">
        <v>0</v>
      </c>
      <c r="Q97" s="873">
        <v>182622</v>
      </c>
      <c r="R97" s="873">
        <v>182622</v>
      </c>
      <c r="S97" s="873">
        <v>0</v>
      </c>
      <c r="T97" s="873">
        <v>0</v>
      </c>
      <c r="U97" s="873">
        <v>0</v>
      </c>
      <c r="V97" s="873">
        <v>0</v>
      </c>
      <c r="W97" s="873">
        <v>14845</v>
      </c>
      <c r="X97" s="873">
        <v>0</v>
      </c>
      <c r="Y97" s="873">
        <v>14845</v>
      </c>
      <c r="Z97" s="873">
        <v>0</v>
      </c>
      <c r="AA97" s="873">
        <v>0</v>
      </c>
      <c r="AB97" s="873">
        <v>0</v>
      </c>
      <c r="AC97" s="873">
        <v>0</v>
      </c>
      <c r="AD97" s="873">
        <v>0</v>
      </c>
      <c r="AE97" s="873">
        <v>0</v>
      </c>
      <c r="AF97" s="873">
        <v>0</v>
      </c>
      <c r="AG97" s="873">
        <v>0</v>
      </c>
      <c r="AH97" s="873">
        <v>0</v>
      </c>
      <c r="AI97" s="873">
        <v>0</v>
      </c>
      <c r="AJ97" s="873">
        <v>0</v>
      </c>
      <c r="AK97" s="873">
        <v>0</v>
      </c>
      <c r="AL97" s="873">
        <v>0</v>
      </c>
      <c r="AM97" s="873">
        <v>0</v>
      </c>
      <c r="AN97" s="873">
        <v>0</v>
      </c>
      <c r="AO97" s="873">
        <v>0</v>
      </c>
      <c r="AP97" s="873">
        <v>0</v>
      </c>
      <c r="AQ97" s="873">
        <v>0</v>
      </c>
      <c r="AR97" s="873">
        <v>0</v>
      </c>
      <c r="AS97" s="873">
        <v>0</v>
      </c>
      <c r="AT97" s="873">
        <v>0</v>
      </c>
      <c r="AU97" s="873">
        <v>0</v>
      </c>
      <c r="AV97" s="873">
        <v>0</v>
      </c>
      <c r="AW97" s="873">
        <v>0</v>
      </c>
      <c r="AX97" s="873">
        <v>0</v>
      </c>
      <c r="AY97" s="873">
        <v>0</v>
      </c>
      <c r="AZ97" s="873">
        <v>0</v>
      </c>
      <c r="BA97" s="873">
        <v>0</v>
      </c>
      <c r="BB97" s="873">
        <v>0</v>
      </c>
      <c r="BC97" s="873">
        <v>0</v>
      </c>
      <c r="BD97" s="873">
        <v>0</v>
      </c>
      <c r="BE97" s="873">
        <v>0</v>
      </c>
      <c r="BF97" s="873">
        <v>0</v>
      </c>
      <c r="BG97" s="873">
        <v>0</v>
      </c>
      <c r="BH97" s="873">
        <v>0</v>
      </c>
      <c r="BI97" s="873">
        <v>0</v>
      </c>
      <c r="BJ97" s="873">
        <v>1299418</v>
      </c>
      <c r="BK97" s="873">
        <v>324854</v>
      </c>
      <c r="BL97" s="873">
        <v>0</v>
      </c>
      <c r="BM97" s="873">
        <v>125068</v>
      </c>
      <c r="BN97" s="873">
        <v>31267</v>
      </c>
      <c r="BO97" s="873">
        <v>0</v>
      </c>
      <c r="BP97" s="873">
        <v>1228192</v>
      </c>
      <c r="BQ97" s="873">
        <v>307048</v>
      </c>
      <c r="BR97" s="873">
        <v>0</v>
      </c>
      <c r="BS97" s="873">
        <v>196294</v>
      </c>
      <c r="BT97" s="873">
        <v>49073</v>
      </c>
      <c r="BU97" s="873">
        <v>0</v>
      </c>
      <c r="BV97" s="873">
        <v>2940</v>
      </c>
      <c r="BW97" s="873">
        <v>735</v>
      </c>
      <c r="BX97" s="873">
        <v>0</v>
      </c>
      <c r="BY97" s="873">
        <v>0</v>
      </c>
      <c r="BZ97" s="873">
        <v>0</v>
      </c>
      <c r="CA97" s="873">
        <v>0</v>
      </c>
      <c r="CB97" s="873">
        <v>2940</v>
      </c>
      <c r="CC97" s="873">
        <v>735</v>
      </c>
      <c r="CD97" s="873">
        <v>0</v>
      </c>
      <c r="CE97" s="873">
        <v>0</v>
      </c>
      <c r="CF97" s="873">
        <v>0</v>
      </c>
      <c r="CG97" s="873">
        <v>0</v>
      </c>
      <c r="CH97" s="873">
        <v>0</v>
      </c>
      <c r="CI97" s="873">
        <v>0</v>
      </c>
      <c r="CJ97" s="873">
        <v>0</v>
      </c>
      <c r="CK97" s="873">
        <v>0</v>
      </c>
      <c r="CL97" s="873">
        <v>0</v>
      </c>
      <c r="CM97" s="873">
        <v>0</v>
      </c>
      <c r="CN97" s="873">
        <v>0</v>
      </c>
      <c r="CO97" s="873">
        <v>0</v>
      </c>
      <c r="CP97" s="873">
        <v>0</v>
      </c>
      <c r="CQ97" s="873">
        <v>0</v>
      </c>
      <c r="CR97" s="873">
        <v>0</v>
      </c>
      <c r="CS97" s="873">
        <v>0</v>
      </c>
      <c r="CT97" s="873">
        <v>0</v>
      </c>
      <c r="CU97" s="873">
        <v>0</v>
      </c>
      <c r="CV97" s="873">
        <v>0</v>
      </c>
      <c r="CW97" s="873">
        <v>0</v>
      </c>
      <c r="CX97" s="873">
        <v>0</v>
      </c>
      <c r="CY97" s="873">
        <v>0</v>
      </c>
      <c r="CZ97" s="873">
        <v>0</v>
      </c>
      <c r="DA97" s="873">
        <v>0</v>
      </c>
      <c r="DB97" s="873">
        <v>0</v>
      </c>
      <c r="DC97" s="873">
        <v>0</v>
      </c>
      <c r="DD97" s="873">
        <v>0</v>
      </c>
      <c r="DE97" s="873">
        <v>0</v>
      </c>
      <c r="DF97" s="873">
        <v>0</v>
      </c>
      <c r="DG97" s="873">
        <v>0</v>
      </c>
      <c r="DH97" s="873">
        <v>0</v>
      </c>
      <c r="DI97" s="873">
        <v>0</v>
      </c>
      <c r="DJ97" s="873">
        <v>0</v>
      </c>
      <c r="DK97" s="873">
        <v>0</v>
      </c>
      <c r="DL97" s="873">
        <v>0</v>
      </c>
      <c r="DM97" s="873">
        <v>0</v>
      </c>
      <c r="DN97" s="873">
        <v>0</v>
      </c>
      <c r="DO97" s="873">
        <v>0</v>
      </c>
      <c r="DP97" s="873">
        <v>0</v>
      </c>
      <c r="DQ97" s="873">
        <v>0</v>
      </c>
      <c r="DR97" s="873">
        <v>40798</v>
      </c>
      <c r="DS97" s="873">
        <v>10199</v>
      </c>
      <c r="DT97" s="873">
        <v>0</v>
      </c>
      <c r="DU97" s="873">
        <v>36227</v>
      </c>
      <c r="DV97" s="873">
        <v>9057</v>
      </c>
      <c r="DW97" s="873">
        <v>0</v>
      </c>
      <c r="DX97" s="873">
        <v>4571</v>
      </c>
      <c r="DY97" s="873">
        <v>1142</v>
      </c>
      <c r="DZ97" s="873">
        <v>0</v>
      </c>
      <c r="EA97" s="873">
        <v>8714</v>
      </c>
      <c r="EB97" s="873">
        <v>2178</v>
      </c>
      <c r="EC97" s="873">
        <v>0</v>
      </c>
      <c r="ED97" s="873">
        <v>-1717</v>
      </c>
      <c r="EE97" s="873">
        <v>-429</v>
      </c>
      <c r="EF97" s="873">
        <v>0</v>
      </c>
      <c r="EG97" s="873">
        <v>9830</v>
      </c>
      <c r="EH97" s="873">
        <v>2458</v>
      </c>
      <c r="EI97" s="873">
        <v>0</v>
      </c>
      <c r="EJ97" s="873">
        <v>-2833</v>
      </c>
      <c r="EK97" s="873">
        <v>-709</v>
      </c>
      <c r="EL97" s="873">
        <v>0</v>
      </c>
      <c r="EM97" s="873">
        <v>0</v>
      </c>
      <c r="EN97" s="873">
        <v>0</v>
      </c>
      <c r="EO97" s="873">
        <v>0</v>
      </c>
      <c r="EP97" s="873">
        <v>0</v>
      </c>
      <c r="EQ97" s="873">
        <v>0</v>
      </c>
      <c r="ER97" s="873">
        <v>0</v>
      </c>
      <c r="ES97" s="873">
        <v>0</v>
      </c>
      <c r="ET97" s="873">
        <v>0</v>
      </c>
      <c r="EU97" s="873">
        <v>0</v>
      </c>
      <c r="EV97" s="873">
        <v>0</v>
      </c>
      <c r="EW97" s="873">
        <v>0</v>
      </c>
      <c r="EX97" s="873">
        <v>0</v>
      </c>
      <c r="EY97" s="873">
        <v>12831549</v>
      </c>
      <c r="EZ97" s="873">
        <v>3207887</v>
      </c>
      <c r="FA97" s="873">
        <v>0</v>
      </c>
      <c r="FB97" s="873">
        <v>632726</v>
      </c>
      <c r="FC97" s="873">
        <v>158182</v>
      </c>
      <c r="FD97" s="873">
        <v>0</v>
      </c>
      <c r="FE97" s="873">
        <v>29652745</v>
      </c>
      <c r="FF97" s="873">
        <v>0</v>
      </c>
      <c r="FG97" s="873">
        <v>0</v>
      </c>
      <c r="FH97" s="873">
        <v>-17453922</v>
      </c>
      <c r="FI97" s="873">
        <v>3049705</v>
      </c>
      <c r="FJ97" s="873">
        <v>0</v>
      </c>
      <c r="FK97" s="873">
        <v>276681</v>
      </c>
      <c r="FL97" s="873">
        <v>69170</v>
      </c>
      <c r="FM97" s="873">
        <v>0</v>
      </c>
      <c r="FN97" s="873">
        <v>663146</v>
      </c>
      <c r="FO97" s="873">
        <v>0</v>
      </c>
      <c r="FP97" s="873">
        <v>0</v>
      </c>
      <c r="FQ97" s="873">
        <v>-386465</v>
      </c>
      <c r="FR97" s="873">
        <v>69170</v>
      </c>
      <c r="FS97" s="873">
        <v>0</v>
      </c>
      <c r="FT97" s="873">
        <v>252875</v>
      </c>
      <c r="FU97" s="873">
        <v>63070</v>
      </c>
      <c r="FV97" s="873">
        <v>0</v>
      </c>
      <c r="FW97" s="873">
        <v>1056998</v>
      </c>
      <c r="FX97" s="873">
        <v>264101</v>
      </c>
      <c r="FY97" s="873">
        <v>0</v>
      </c>
      <c r="FZ97" s="873">
        <v>-804123</v>
      </c>
      <c r="GA97" s="873">
        <v>-201031</v>
      </c>
      <c r="GB97" s="873">
        <v>0</v>
      </c>
      <c r="GC97" s="873">
        <v>0</v>
      </c>
      <c r="GD97" s="873">
        <v>0</v>
      </c>
      <c r="GE97" s="873">
        <v>0</v>
      </c>
      <c r="GF97" s="873">
        <v>0</v>
      </c>
      <c r="GG97" s="873">
        <v>0</v>
      </c>
      <c r="GH97" s="873">
        <v>0</v>
      </c>
      <c r="GI97" s="873">
        <v>0</v>
      </c>
      <c r="GJ97" s="873">
        <v>0</v>
      </c>
      <c r="GK97" s="873">
        <v>0</v>
      </c>
      <c r="GL97" s="873">
        <v>14836326</v>
      </c>
      <c r="GM97" s="873">
        <v>3708931</v>
      </c>
      <c r="GN97" s="873">
        <v>0</v>
      </c>
      <c r="GO97" s="873">
        <v>-18443538</v>
      </c>
      <c r="GP97" s="873">
        <v>2968085</v>
      </c>
      <c r="GQ97" s="873">
        <v>0</v>
      </c>
      <c r="GR97" s="873" t="s">
        <v>692</v>
      </c>
      <c r="GS97" s="873" t="s">
        <v>687</v>
      </c>
      <c r="GT97" s="873" t="s">
        <v>1907</v>
      </c>
      <c r="GU97" s="873" t="s">
        <v>2735</v>
      </c>
      <c r="GV97" s="873" t="s">
        <v>2834</v>
      </c>
    </row>
    <row r="98" spans="1:204" x14ac:dyDescent="0.2">
      <c r="A98" s="873" t="s">
        <v>3070</v>
      </c>
      <c r="B98" s="873" t="s">
        <v>252</v>
      </c>
      <c r="C98" s="873" t="s">
        <v>251</v>
      </c>
      <c r="D98" s="873">
        <v>-1276595</v>
      </c>
      <c r="E98" s="873">
        <v>0</v>
      </c>
      <c r="F98" s="873">
        <v>-1276595</v>
      </c>
      <c r="G98" s="873">
        <v>-585548</v>
      </c>
      <c r="H98" s="873">
        <v>0</v>
      </c>
      <c r="I98" s="873">
        <v>-585548</v>
      </c>
      <c r="J98" s="873">
        <v>-691047</v>
      </c>
      <c r="K98" s="873">
        <v>0</v>
      </c>
      <c r="L98" s="873">
        <v>-691047</v>
      </c>
      <c r="M98" s="898">
        <v>0.33</v>
      </c>
      <c r="N98" s="898">
        <v>0.3</v>
      </c>
      <c r="O98" s="898">
        <v>0.37</v>
      </c>
      <c r="P98" s="898">
        <v>0</v>
      </c>
      <c r="Q98" s="873">
        <v>320104</v>
      </c>
      <c r="R98" s="873">
        <v>320104</v>
      </c>
      <c r="S98" s="873">
        <v>0</v>
      </c>
      <c r="T98" s="873">
        <v>0</v>
      </c>
      <c r="U98" s="873">
        <v>0</v>
      </c>
      <c r="V98" s="873">
        <v>0</v>
      </c>
      <c r="W98" s="873">
        <v>0</v>
      </c>
      <c r="X98" s="873">
        <v>0</v>
      </c>
      <c r="Y98" s="873">
        <v>123000</v>
      </c>
      <c r="Z98" s="873">
        <v>0</v>
      </c>
      <c r="AA98" s="873">
        <v>-123000</v>
      </c>
      <c r="AB98" s="873">
        <v>0</v>
      </c>
      <c r="AC98" s="873">
        <v>0</v>
      </c>
      <c r="AD98" s="873">
        <v>0</v>
      </c>
      <c r="AE98" s="873">
        <v>0</v>
      </c>
      <c r="AF98" s="873">
        <v>0</v>
      </c>
      <c r="AG98" s="873">
        <v>0</v>
      </c>
      <c r="AH98" s="873">
        <v>0</v>
      </c>
      <c r="AI98" s="873">
        <v>0</v>
      </c>
      <c r="AJ98" s="873">
        <v>0</v>
      </c>
      <c r="AK98" s="873">
        <v>0</v>
      </c>
      <c r="AL98" s="873">
        <v>0</v>
      </c>
      <c r="AM98" s="873">
        <v>0</v>
      </c>
      <c r="AN98" s="873">
        <v>0</v>
      </c>
      <c r="AO98" s="873">
        <v>0</v>
      </c>
      <c r="AP98" s="873">
        <v>0</v>
      </c>
      <c r="AQ98" s="873">
        <v>0</v>
      </c>
      <c r="AR98" s="873">
        <v>0</v>
      </c>
      <c r="AS98" s="873">
        <v>0</v>
      </c>
      <c r="AT98" s="873">
        <v>0</v>
      </c>
      <c r="AU98" s="873">
        <v>0</v>
      </c>
      <c r="AV98" s="873">
        <v>0</v>
      </c>
      <c r="AW98" s="873">
        <v>0</v>
      </c>
      <c r="AX98" s="873">
        <v>0</v>
      </c>
      <c r="AY98" s="873">
        <v>0</v>
      </c>
      <c r="AZ98" s="873">
        <v>0</v>
      </c>
      <c r="BA98" s="873">
        <v>0</v>
      </c>
      <c r="BB98" s="873">
        <v>0</v>
      </c>
      <c r="BC98" s="873">
        <v>0</v>
      </c>
      <c r="BD98" s="873">
        <v>0</v>
      </c>
      <c r="BE98" s="873">
        <v>0</v>
      </c>
      <c r="BF98" s="873">
        <v>0</v>
      </c>
      <c r="BG98" s="873">
        <v>0</v>
      </c>
      <c r="BH98" s="873">
        <v>0</v>
      </c>
      <c r="BI98" s="873">
        <v>0</v>
      </c>
      <c r="BJ98" s="873">
        <v>1884500</v>
      </c>
      <c r="BK98" s="873">
        <v>2324217</v>
      </c>
      <c r="BL98" s="873">
        <v>0</v>
      </c>
      <c r="BM98" s="873">
        <v>107400</v>
      </c>
      <c r="BN98" s="873">
        <v>132460</v>
      </c>
      <c r="BO98" s="873">
        <v>0</v>
      </c>
      <c r="BP98" s="873">
        <v>1915111</v>
      </c>
      <c r="BQ98" s="873">
        <v>2361970</v>
      </c>
      <c r="BR98" s="873">
        <v>0</v>
      </c>
      <c r="BS98" s="873">
        <v>76789</v>
      </c>
      <c r="BT98" s="873">
        <v>94707</v>
      </c>
      <c r="BU98" s="873">
        <v>0</v>
      </c>
      <c r="BV98" s="873">
        <v>0</v>
      </c>
      <c r="BW98" s="873">
        <v>0</v>
      </c>
      <c r="BX98" s="873">
        <v>0</v>
      </c>
      <c r="BY98" s="873">
        <v>0</v>
      </c>
      <c r="BZ98" s="873">
        <v>0</v>
      </c>
      <c r="CA98" s="873">
        <v>0</v>
      </c>
      <c r="CB98" s="873">
        <v>0</v>
      </c>
      <c r="CC98" s="873">
        <v>0</v>
      </c>
      <c r="CD98" s="873">
        <v>0</v>
      </c>
      <c r="CE98" s="873">
        <v>0</v>
      </c>
      <c r="CF98" s="873">
        <v>0</v>
      </c>
      <c r="CG98" s="873">
        <v>0</v>
      </c>
      <c r="CH98" s="873">
        <v>0</v>
      </c>
      <c r="CI98" s="873">
        <v>0</v>
      </c>
      <c r="CJ98" s="873">
        <v>0</v>
      </c>
      <c r="CK98" s="873">
        <v>1560.12024</v>
      </c>
      <c r="CL98" s="873">
        <v>1924.148297</v>
      </c>
      <c r="CM98" s="873">
        <v>0</v>
      </c>
      <c r="CN98" s="873">
        <v>0</v>
      </c>
      <c r="CO98" s="873">
        <v>0</v>
      </c>
      <c r="CP98" s="873">
        <v>0</v>
      </c>
      <c r="CQ98" s="873">
        <v>0</v>
      </c>
      <c r="CR98" s="873">
        <v>0</v>
      </c>
      <c r="CS98" s="873">
        <v>0</v>
      </c>
      <c r="CT98" s="873">
        <v>0</v>
      </c>
      <c r="CU98" s="873">
        <v>0</v>
      </c>
      <c r="CV98" s="873">
        <v>0</v>
      </c>
      <c r="CW98" s="873">
        <v>0</v>
      </c>
      <c r="CX98" s="873">
        <v>0</v>
      </c>
      <c r="CY98" s="873">
        <v>0</v>
      </c>
      <c r="CZ98" s="873">
        <v>0</v>
      </c>
      <c r="DA98" s="873">
        <v>0</v>
      </c>
      <c r="DB98" s="873">
        <v>0</v>
      </c>
      <c r="DC98" s="873">
        <v>0</v>
      </c>
      <c r="DD98" s="873">
        <v>0</v>
      </c>
      <c r="DE98" s="873">
        <v>0</v>
      </c>
      <c r="DF98" s="873">
        <v>0</v>
      </c>
      <c r="DG98" s="873">
        <v>0</v>
      </c>
      <c r="DH98" s="873">
        <v>0</v>
      </c>
      <c r="DI98" s="873">
        <v>468</v>
      </c>
      <c r="DJ98" s="873">
        <v>577</v>
      </c>
      <c r="DK98" s="873">
        <v>0</v>
      </c>
      <c r="DL98" s="873">
        <v>1500</v>
      </c>
      <c r="DM98" s="873">
        <v>0</v>
      </c>
      <c r="DN98" s="873">
        <v>0</v>
      </c>
      <c r="DO98" s="873">
        <v>-1032</v>
      </c>
      <c r="DP98" s="873">
        <v>577</v>
      </c>
      <c r="DQ98" s="873">
        <v>0</v>
      </c>
      <c r="DR98" s="873">
        <v>8002</v>
      </c>
      <c r="DS98" s="873">
        <v>9869</v>
      </c>
      <c r="DT98" s="873">
        <v>0</v>
      </c>
      <c r="DU98" s="873">
        <v>9555</v>
      </c>
      <c r="DV98" s="873">
        <v>11785</v>
      </c>
      <c r="DW98" s="873">
        <v>0</v>
      </c>
      <c r="DX98" s="873">
        <v>-1553</v>
      </c>
      <c r="DY98" s="873">
        <v>-1916</v>
      </c>
      <c r="DZ98" s="873">
        <v>0</v>
      </c>
      <c r="EA98" s="873">
        <v>5240</v>
      </c>
      <c r="EB98" s="873">
        <v>6463</v>
      </c>
      <c r="EC98" s="873">
        <v>0</v>
      </c>
      <c r="ED98" s="873">
        <v>-32409</v>
      </c>
      <c r="EE98" s="873">
        <v>-39971</v>
      </c>
      <c r="EF98" s="873">
        <v>0</v>
      </c>
      <c r="EG98" s="873">
        <v>8111</v>
      </c>
      <c r="EH98" s="873">
        <v>10004</v>
      </c>
      <c r="EI98" s="873">
        <v>0</v>
      </c>
      <c r="EJ98" s="873">
        <v>-35280</v>
      </c>
      <c r="EK98" s="873">
        <v>-43512</v>
      </c>
      <c r="EL98" s="873">
        <v>0</v>
      </c>
      <c r="EM98" s="873">
        <v>0</v>
      </c>
      <c r="EN98" s="873">
        <v>0</v>
      </c>
      <c r="EO98" s="873">
        <v>0</v>
      </c>
      <c r="EP98" s="873">
        <v>0</v>
      </c>
      <c r="EQ98" s="873">
        <v>0</v>
      </c>
      <c r="ER98" s="873">
        <v>0</v>
      </c>
      <c r="ES98" s="873">
        <v>0</v>
      </c>
      <c r="ET98" s="873">
        <v>0</v>
      </c>
      <c r="EU98" s="873">
        <v>0</v>
      </c>
      <c r="EV98" s="873">
        <v>0</v>
      </c>
      <c r="EW98" s="873">
        <v>0</v>
      </c>
      <c r="EX98" s="873">
        <v>0</v>
      </c>
      <c r="EY98" s="873">
        <v>14438743</v>
      </c>
      <c r="EZ98" s="873">
        <v>17807783</v>
      </c>
      <c r="FA98" s="873">
        <v>0</v>
      </c>
      <c r="FB98" s="873">
        <v>1800787</v>
      </c>
      <c r="FC98" s="873">
        <v>2220970</v>
      </c>
      <c r="FD98" s="873">
        <v>0</v>
      </c>
      <c r="FE98" s="873">
        <v>40328692</v>
      </c>
      <c r="FF98" s="873">
        <v>0</v>
      </c>
      <c r="FG98" s="873">
        <v>0</v>
      </c>
      <c r="FH98" s="873">
        <v>-27690736</v>
      </c>
      <c r="FI98" s="873">
        <v>15586813</v>
      </c>
      <c r="FJ98" s="873">
        <v>0</v>
      </c>
      <c r="FK98" s="873">
        <v>156406</v>
      </c>
      <c r="FL98" s="873">
        <v>192901</v>
      </c>
      <c r="FM98" s="873">
        <v>0</v>
      </c>
      <c r="FN98" s="873">
        <v>534043</v>
      </c>
      <c r="FO98" s="873">
        <v>0</v>
      </c>
      <c r="FP98" s="873">
        <v>0</v>
      </c>
      <c r="FQ98" s="873">
        <v>-377636</v>
      </c>
      <c r="FR98" s="873">
        <v>192901</v>
      </c>
      <c r="FS98" s="873">
        <v>0</v>
      </c>
      <c r="FT98" s="873">
        <v>397321</v>
      </c>
      <c r="FU98" s="873">
        <v>490029</v>
      </c>
      <c r="FV98" s="873">
        <v>0</v>
      </c>
      <c r="FW98" s="873">
        <v>1360130</v>
      </c>
      <c r="FX98" s="873">
        <v>1671413</v>
      </c>
      <c r="FY98" s="873">
        <v>0</v>
      </c>
      <c r="FZ98" s="873">
        <v>-962809</v>
      </c>
      <c r="GA98" s="873">
        <v>-1181384</v>
      </c>
      <c r="GB98" s="873">
        <v>0</v>
      </c>
      <c r="GC98" s="873">
        <v>0</v>
      </c>
      <c r="GD98" s="873">
        <v>0</v>
      </c>
      <c r="GE98" s="873">
        <v>0</v>
      </c>
      <c r="GF98" s="873">
        <v>0</v>
      </c>
      <c r="GG98" s="873">
        <v>0</v>
      </c>
      <c r="GH98" s="873">
        <v>0</v>
      </c>
      <c r="GI98" s="873">
        <v>0</v>
      </c>
      <c r="GJ98" s="873">
        <v>0</v>
      </c>
      <c r="GK98" s="873">
        <v>0</v>
      </c>
      <c r="GL98" s="873">
        <v>16967231</v>
      </c>
      <c r="GM98" s="873">
        <v>20926252</v>
      </c>
      <c r="GN98" s="873">
        <v>0</v>
      </c>
      <c r="GO98" s="873">
        <v>-28990697</v>
      </c>
      <c r="GP98" s="873">
        <v>14650110</v>
      </c>
      <c r="GQ98" s="873">
        <v>0</v>
      </c>
      <c r="GR98" s="873" t="s">
        <v>697</v>
      </c>
      <c r="GS98" s="873" t="s">
        <v>680</v>
      </c>
      <c r="GT98" s="873" t="s">
        <v>1908</v>
      </c>
      <c r="GU98" s="873" t="s">
        <v>2732</v>
      </c>
      <c r="GV98" s="873" t="s">
        <v>2835</v>
      </c>
    </row>
    <row r="99" spans="1:204" x14ac:dyDescent="0.2">
      <c r="A99" s="873" t="s">
        <v>3070</v>
      </c>
      <c r="B99" s="873" t="s">
        <v>254</v>
      </c>
      <c r="C99" s="873" t="s">
        <v>253</v>
      </c>
      <c r="D99" s="873">
        <v>-4666</v>
      </c>
      <c r="E99" s="873">
        <v>0</v>
      </c>
      <c r="F99" s="873">
        <v>-4666</v>
      </c>
      <c r="G99" s="873">
        <v>157468</v>
      </c>
      <c r="H99" s="873">
        <v>0</v>
      </c>
      <c r="I99" s="873">
        <v>157468</v>
      </c>
      <c r="J99" s="873">
        <v>-162134</v>
      </c>
      <c r="K99" s="873">
        <v>0</v>
      </c>
      <c r="L99" s="873">
        <v>-162134</v>
      </c>
      <c r="M99" s="898">
        <v>0.5</v>
      </c>
      <c r="N99" s="898">
        <v>0.4</v>
      </c>
      <c r="O99" s="898">
        <v>0.09</v>
      </c>
      <c r="P99" s="898">
        <v>0.01</v>
      </c>
      <c r="Q99" s="873">
        <v>173214</v>
      </c>
      <c r="R99" s="873">
        <v>173214</v>
      </c>
      <c r="S99" s="873">
        <v>0</v>
      </c>
      <c r="T99" s="873">
        <v>0</v>
      </c>
      <c r="U99" s="873">
        <v>0</v>
      </c>
      <c r="V99" s="873">
        <v>0</v>
      </c>
      <c r="W99" s="873">
        <v>0</v>
      </c>
      <c r="X99" s="873">
        <v>0</v>
      </c>
      <c r="Y99" s="873">
        <v>0</v>
      </c>
      <c r="Z99" s="873">
        <v>0</v>
      </c>
      <c r="AA99" s="873">
        <v>0</v>
      </c>
      <c r="AB99" s="873">
        <v>0</v>
      </c>
      <c r="AC99" s="873">
        <v>0</v>
      </c>
      <c r="AD99" s="873">
        <v>0</v>
      </c>
      <c r="AE99" s="873">
        <v>0</v>
      </c>
      <c r="AF99" s="873">
        <v>0</v>
      </c>
      <c r="AG99" s="873">
        <v>0</v>
      </c>
      <c r="AH99" s="873">
        <v>0</v>
      </c>
      <c r="AI99" s="873">
        <v>0</v>
      </c>
      <c r="AJ99" s="873">
        <v>0</v>
      </c>
      <c r="AK99" s="873">
        <v>0</v>
      </c>
      <c r="AL99" s="873">
        <v>0</v>
      </c>
      <c r="AM99" s="873">
        <v>0</v>
      </c>
      <c r="AN99" s="873">
        <v>0</v>
      </c>
      <c r="AO99" s="873">
        <v>0</v>
      </c>
      <c r="AP99" s="873">
        <v>0</v>
      </c>
      <c r="AQ99" s="873">
        <v>0</v>
      </c>
      <c r="AR99" s="873">
        <v>0</v>
      </c>
      <c r="AS99" s="873">
        <v>0</v>
      </c>
      <c r="AT99" s="873">
        <v>0</v>
      </c>
      <c r="AU99" s="873">
        <v>0</v>
      </c>
      <c r="AV99" s="873">
        <v>0</v>
      </c>
      <c r="AW99" s="873">
        <v>0</v>
      </c>
      <c r="AX99" s="873">
        <v>0</v>
      </c>
      <c r="AY99" s="873">
        <v>0</v>
      </c>
      <c r="AZ99" s="873">
        <v>0</v>
      </c>
      <c r="BA99" s="873">
        <v>0</v>
      </c>
      <c r="BB99" s="873">
        <v>0</v>
      </c>
      <c r="BC99" s="873">
        <v>0</v>
      </c>
      <c r="BD99" s="873">
        <v>0</v>
      </c>
      <c r="BE99" s="873">
        <v>0</v>
      </c>
      <c r="BF99" s="873">
        <v>0</v>
      </c>
      <c r="BG99" s="873">
        <v>0</v>
      </c>
      <c r="BH99" s="873">
        <v>0</v>
      </c>
      <c r="BI99" s="873">
        <v>0</v>
      </c>
      <c r="BJ99" s="873">
        <v>1868643</v>
      </c>
      <c r="BK99" s="873">
        <v>420445</v>
      </c>
      <c r="BL99" s="873">
        <v>46716</v>
      </c>
      <c r="BM99" s="873">
        <v>115272</v>
      </c>
      <c r="BN99" s="873">
        <v>25936</v>
      </c>
      <c r="BO99" s="873">
        <v>2882</v>
      </c>
      <c r="BP99" s="873">
        <v>1802694</v>
      </c>
      <c r="BQ99" s="873">
        <v>405606</v>
      </c>
      <c r="BR99" s="873">
        <v>45068</v>
      </c>
      <c r="BS99" s="873">
        <v>181221</v>
      </c>
      <c r="BT99" s="873">
        <v>40775</v>
      </c>
      <c r="BU99" s="873">
        <v>4530</v>
      </c>
      <c r="BV99" s="873">
        <v>611</v>
      </c>
      <c r="BW99" s="873">
        <v>137</v>
      </c>
      <c r="BX99" s="873">
        <v>15</v>
      </c>
      <c r="BY99" s="873">
        <v>0</v>
      </c>
      <c r="BZ99" s="873">
        <v>0</v>
      </c>
      <c r="CA99" s="873">
        <v>0</v>
      </c>
      <c r="CB99" s="873">
        <v>611</v>
      </c>
      <c r="CC99" s="873">
        <v>137</v>
      </c>
      <c r="CD99" s="873">
        <v>15</v>
      </c>
      <c r="CE99" s="873">
        <v>0</v>
      </c>
      <c r="CF99" s="873">
        <v>0</v>
      </c>
      <c r="CG99" s="873">
        <v>0</v>
      </c>
      <c r="CH99" s="873">
        <v>0</v>
      </c>
      <c r="CI99" s="873">
        <v>0</v>
      </c>
      <c r="CJ99" s="873">
        <v>0</v>
      </c>
      <c r="CK99" s="873">
        <v>0</v>
      </c>
      <c r="CL99" s="873">
        <v>0</v>
      </c>
      <c r="CM99" s="873">
        <v>0</v>
      </c>
      <c r="CN99" s="873">
        <v>0</v>
      </c>
      <c r="CO99" s="873">
        <v>0</v>
      </c>
      <c r="CP99" s="873">
        <v>0</v>
      </c>
      <c r="CQ99" s="873">
        <v>0</v>
      </c>
      <c r="CR99" s="873">
        <v>0</v>
      </c>
      <c r="CS99" s="873">
        <v>0</v>
      </c>
      <c r="CT99" s="873">
        <v>0</v>
      </c>
      <c r="CU99" s="873">
        <v>0</v>
      </c>
      <c r="CV99" s="873">
        <v>0</v>
      </c>
      <c r="CW99" s="873">
        <v>0</v>
      </c>
      <c r="CX99" s="873">
        <v>0</v>
      </c>
      <c r="CY99" s="873">
        <v>0</v>
      </c>
      <c r="CZ99" s="873">
        <v>1619</v>
      </c>
      <c r="DA99" s="873">
        <v>364</v>
      </c>
      <c r="DB99" s="873">
        <v>40</v>
      </c>
      <c r="DC99" s="873">
        <v>0</v>
      </c>
      <c r="DD99" s="873">
        <v>0</v>
      </c>
      <c r="DE99" s="873">
        <v>0</v>
      </c>
      <c r="DF99" s="873">
        <v>1619</v>
      </c>
      <c r="DG99" s="873">
        <v>364</v>
      </c>
      <c r="DH99" s="873">
        <v>40</v>
      </c>
      <c r="DI99" s="873">
        <v>0</v>
      </c>
      <c r="DJ99" s="873">
        <v>0</v>
      </c>
      <c r="DK99" s="873">
        <v>0</v>
      </c>
      <c r="DL99" s="873">
        <v>0</v>
      </c>
      <c r="DM99" s="873">
        <v>0</v>
      </c>
      <c r="DN99" s="873">
        <v>0</v>
      </c>
      <c r="DO99" s="873">
        <v>0</v>
      </c>
      <c r="DP99" s="873">
        <v>0</v>
      </c>
      <c r="DQ99" s="873">
        <v>0</v>
      </c>
      <c r="DR99" s="873">
        <v>-827</v>
      </c>
      <c r="DS99" s="873">
        <v>-186</v>
      </c>
      <c r="DT99" s="873">
        <v>-21</v>
      </c>
      <c r="DU99" s="873">
        <v>433</v>
      </c>
      <c r="DV99" s="873">
        <v>98</v>
      </c>
      <c r="DW99" s="873">
        <v>11</v>
      </c>
      <c r="DX99" s="873">
        <v>-1260</v>
      </c>
      <c r="DY99" s="873">
        <v>-284</v>
      </c>
      <c r="DZ99" s="873">
        <v>-32</v>
      </c>
      <c r="EA99" s="873">
        <v>3555</v>
      </c>
      <c r="EB99" s="873">
        <v>800</v>
      </c>
      <c r="EC99" s="873">
        <v>89</v>
      </c>
      <c r="ED99" s="873">
        <v>-1632</v>
      </c>
      <c r="EE99" s="873">
        <v>-367</v>
      </c>
      <c r="EF99" s="873">
        <v>-41</v>
      </c>
      <c r="EG99" s="873">
        <v>0</v>
      </c>
      <c r="EH99" s="873">
        <v>0</v>
      </c>
      <c r="EI99" s="873">
        <v>0</v>
      </c>
      <c r="EJ99" s="873">
        <v>1923</v>
      </c>
      <c r="EK99" s="873">
        <v>433</v>
      </c>
      <c r="EL99" s="873">
        <v>48</v>
      </c>
      <c r="EM99" s="873">
        <v>419</v>
      </c>
      <c r="EN99" s="873">
        <v>94</v>
      </c>
      <c r="EO99" s="873">
        <v>10</v>
      </c>
      <c r="EP99" s="873">
        <v>0</v>
      </c>
      <c r="EQ99" s="873">
        <v>0</v>
      </c>
      <c r="ER99" s="873">
        <v>0</v>
      </c>
      <c r="ES99" s="873">
        <v>0</v>
      </c>
      <c r="ET99" s="873">
        <v>0</v>
      </c>
      <c r="EU99" s="873">
        <v>0</v>
      </c>
      <c r="EV99" s="873">
        <v>0</v>
      </c>
      <c r="EW99" s="873">
        <v>0</v>
      </c>
      <c r="EX99" s="873">
        <v>0</v>
      </c>
      <c r="EY99" s="873">
        <v>7525029</v>
      </c>
      <c r="EZ99" s="873">
        <v>1693131</v>
      </c>
      <c r="FA99" s="873">
        <v>188126</v>
      </c>
      <c r="FB99" s="873">
        <v>595928</v>
      </c>
      <c r="FC99" s="873">
        <v>134084</v>
      </c>
      <c r="FD99" s="873">
        <v>14898</v>
      </c>
      <c r="FE99" s="873">
        <v>16381459</v>
      </c>
      <c r="FF99" s="873">
        <v>0</v>
      </c>
      <c r="FG99" s="873">
        <v>0</v>
      </c>
      <c r="FH99" s="873">
        <v>-9452358</v>
      </c>
      <c r="FI99" s="873">
        <v>1559047</v>
      </c>
      <c r="FJ99" s="873">
        <v>173228</v>
      </c>
      <c r="FK99" s="873">
        <v>98278</v>
      </c>
      <c r="FL99" s="873">
        <v>22113</v>
      </c>
      <c r="FM99" s="873">
        <v>2457</v>
      </c>
      <c r="FN99" s="873">
        <v>267104</v>
      </c>
      <c r="FO99" s="873">
        <v>0</v>
      </c>
      <c r="FP99" s="873">
        <v>0</v>
      </c>
      <c r="FQ99" s="873">
        <v>-168826</v>
      </c>
      <c r="FR99" s="873">
        <v>22113</v>
      </c>
      <c r="FS99" s="873">
        <v>2457</v>
      </c>
      <c r="FT99" s="873">
        <v>299422</v>
      </c>
      <c r="FU99" s="873">
        <v>67370</v>
      </c>
      <c r="FV99" s="873">
        <v>7486</v>
      </c>
      <c r="FW99" s="873">
        <v>558182</v>
      </c>
      <c r="FX99" s="873">
        <v>125591</v>
      </c>
      <c r="FY99" s="873">
        <v>13955</v>
      </c>
      <c r="FZ99" s="873">
        <v>-258760</v>
      </c>
      <c r="GA99" s="873">
        <v>-58221</v>
      </c>
      <c r="GB99" s="873">
        <v>-6469</v>
      </c>
      <c r="GC99" s="873">
        <v>0</v>
      </c>
      <c r="GD99" s="873">
        <v>0</v>
      </c>
      <c r="GE99" s="873">
        <v>0</v>
      </c>
      <c r="GF99" s="873">
        <v>0</v>
      </c>
      <c r="GG99" s="873">
        <v>0</v>
      </c>
      <c r="GH99" s="873">
        <v>0</v>
      </c>
      <c r="GI99" s="873">
        <v>0</v>
      </c>
      <c r="GJ99" s="873">
        <v>0</v>
      </c>
      <c r="GK99" s="873">
        <v>0</v>
      </c>
      <c r="GL99" s="873">
        <v>9910389</v>
      </c>
      <c r="GM99" s="873">
        <v>2229837</v>
      </c>
      <c r="GN99" s="873">
        <v>247759</v>
      </c>
      <c r="GO99" s="873">
        <v>-9695411</v>
      </c>
      <c r="GP99" s="873">
        <v>1564458</v>
      </c>
      <c r="GQ99" s="873">
        <v>173827</v>
      </c>
      <c r="GR99" s="873" t="s">
        <v>713</v>
      </c>
      <c r="GS99" s="873" t="s">
        <v>712</v>
      </c>
      <c r="GT99" s="873" t="s">
        <v>1907</v>
      </c>
      <c r="GU99" s="873" t="s">
        <v>2734</v>
      </c>
      <c r="GV99" s="873" t="s">
        <v>2836</v>
      </c>
    </row>
    <row r="100" spans="1:204" x14ac:dyDescent="0.2">
      <c r="A100" s="873" t="s">
        <v>3069</v>
      </c>
      <c r="B100" s="873" t="s">
        <v>255</v>
      </c>
      <c r="C100" s="873" t="s">
        <v>871</v>
      </c>
      <c r="D100" s="873">
        <v>-329057</v>
      </c>
      <c r="E100" s="873">
        <v>0</v>
      </c>
      <c r="F100" s="873">
        <v>-329057</v>
      </c>
      <c r="G100" s="873">
        <v>-82288</v>
      </c>
      <c r="H100" s="873">
        <v>0</v>
      </c>
      <c r="I100" s="873">
        <v>-82288</v>
      </c>
      <c r="J100" s="873">
        <v>-246769</v>
      </c>
      <c r="K100" s="873">
        <v>0</v>
      </c>
      <c r="L100" s="873">
        <v>-246769</v>
      </c>
      <c r="M100" s="898">
        <v>0.5</v>
      </c>
      <c r="N100" s="898">
        <v>0.4</v>
      </c>
      <c r="O100" s="898">
        <v>0.1</v>
      </c>
      <c r="P100" s="898">
        <v>0</v>
      </c>
      <c r="Q100" s="873">
        <v>81606</v>
      </c>
      <c r="R100" s="873">
        <v>81606</v>
      </c>
      <c r="S100" s="873">
        <v>0</v>
      </c>
      <c r="T100" s="873">
        <v>0</v>
      </c>
      <c r="U100" s="873">
        <v>0</v>
      </c>
      <c r="V100" s="873">
        <v>0</v>
      </c>
      <c r="W100" s="873">
        <v>0</v>
      </c>
      <c r="X100" s="873">
        <v>0</v>
      </c>
      <c r="Y100" s="873">
        <v>0</v>
      </c>
      <c r="Z100" s="873">
        <v>0</v>
      </c>
      <c r="AA100" s="873">
        <v>0</v>
      </c>
      <c r="AB100" s="873">
        <v>0</v>
      </c>
      <c r="AC100" s="873">
        <v>0</v>
      </c>
      <c r="AD100" s="873">
        <v>0</v>
      </c>
      <c r="AE100" s="873">
        <v>0</v>
      </c>
      <c r="AF100" s="873">
        <v>0</v>
      </c>
      <c r="AG100" s="873">
        <v>0</v>
      </c>
      <c r="AH100" s="873">
        <v>0</v>
      </c>
      <c r="AI100" s="873">
        <v>0</v>
      </c>
      <c r="AJ100" s="873">
        <v>0</v>
      </c>
      <c r="AK100" s="873">
        <v>0</v>
      </c>
      <c r="AL100" s="873">
        <v>0</v>
      </c>
      <c r="AM100" s="873">
        <v>0</v>
      </c>
      <c r="AN100" s="873">
        <v>0</v>
      </c>
      <c r="AO100" s="873">
        <v>0</v>
      </c>
      <c r="AP100" s="873">
        <v>0</v>
      </c>
      <c r="AQ100" s="873">
        <v>0</v>
      </c>
      <c r="AR100" s="873">
        <v>0</v>
      </c>
      <c r="AS100" s="873">
        <v>0</v>
      </c>
      <c r="AT100" s="873">
        <v>0</v>
      </c>
      <c r="AU100" s="873">
        <v>0</v>
      </c>
      <c r="AV100" s="873">
        <v>0</v>
      </c>
      <c r="AW100" s="873">
        <v>0</v>
      </c>
      <c r="AX100" s="873">
        <v>0</v>
      </c>
      <c r="AY100" s="873">
        <v>0</v>
      </c>
      <c r="AZ100" s="873">
        <v>0</v>
      </c>
      <c r="BA100" s="873">
        <v>0</v>
      </c>
      <c r="BB100" s="873">
        <v>0</v>
      </c>
      <c r="BC100" s="873">
        <v>0</v>
      </c>
      <c r="BD100" s="873">
        <v>0</v>
      </c>
      <c r="BE100" s="873">
        <v>0</v>
      </c>
      <c r="BF100" s="873">
        <v>0</v>
      </c>
      <c r="BG100" s="873">
        <v>0</v>
      </c>
      <c r="BH100" s="873">
        <v>0</v>
      </c>
      <c r="BI100" s="873">
        <v>0</v>
      </c>
      <c r="BJ100" s="873">
        <v>644489</v>
      </c>
      <c r="BK100" s="873">
        <v>161122</v>
      </c>
      <c r="BL100" s="873">
        <v>0</v>
      </c>
      <c r="BM100" s="873">
        <v>46551</v>
      </c>
      <c r="BN100" s="873">
        <v>11638</v>
      </c>
      <c r="BO100" s="873">
        <v>0</v>
      </c>
      <c r="BP100" s="873">
        <v>644746</v>
      </c>
      <c r="BQ100" s="873">
        <v>161187</v>
      </c>
      <c r="BR100" s="873">
        <v>0</v>
      </c>
      <c r="BS100" s="873">
        <v>46294</v>
      </c>
      <c r="BT100" s="873">
        <v>11573</v>
      </c>
      <c r="BU100" s="873">
        <v>0</v>
      </c>
      <c r="BV100" s="873">
        <v>0</v>
      </c>
      <c r="BW100" s="873">
        <v>0</v>
      </c>
      <c r="BX100" s="873">
        <v>0</v>
      </c>
      <c r="BY100" s="873">
        <v>0</v>
      </c>
      <c r="BZ100" s="873">
        <v>0</v>
      </c>
      <c r="CA100" s="873">
        <v>0</v>
      </c>
      <c r="CB100" s="873">
        <v>0</v>
      </c>
      <c r="CC100" s="873">
        <v>0</v>
      </c>
      <c r="CD100" s="873">
        <v>0</v>
      </c>
      <c r="CE100" s="873">
        <v>0</v>
      </c>
      <c r="CF100" s="873">
        <v>0</v>
      </c>
      <c r="CG100" s="873">
        <v>0</v>
      </c>
      <c r="CH100" s="873">
        <v>0</v>
      </c>
      <c r="CI100" s="873">
        <v>0</v>
      </c>
      <c r="CJ100" s="873">
        <v>0</v>
      </c>
      <c r="CK100" s="873">
        <v>4097.9158319999997</v>
      </c>
      <c r="CL100" s="873">
        <v>1024.4789579999999</v>
      </c>
      <c r="CM100" s="873">
        <v>0</v>
      </c>
      <c r="CN100" s="873">
        <v>0</v>
      </c>
      <c r="CO100" s="873">
        <v>0</v>
      </c>
      <c r="CP100" s="873">
        <v>0</v>
      </c>
      <c r="CQ100" s="873">
        <v>0</v>
      </c>
      <c r="CR100" s="873">
        <v>0</v>
      </c>
      <c r="CS100" s="873">
        <v>0</v>
      </c>
      <c r="CT100" s="873">
        <v>0</v>
      </c>
      <c r="CU100" s="873">
        <v>0</v>
      </c>
      <c r="CV100" s="873">
        <v>0</v>
      </c>
      <c r="CW100" s="873">
        <v>0</v>
      </c>
      <c r="CX100" s="873">
        <v>0</v>
      </c>
      <c r="CY100" s="873">
        <v>0</v>
      </c>
      <c r="CZ100" s="873">
        <v>0</v>
      </c>
      <c r="DA100" s="873">
        <v>0</v>
      </c>
      <c r="DB100" s="873">
        <v>0</v>
      </c>
      <c r="DC100" s="873">
        <v>0</v>
      </c>
      <c r="DD100" s="873">
        <v>0</v>
      </c>
      <c r="DE100" s="873">
        <v>0</v>
      </c>
      <c r="DF100" s="873">
        <v>0</v>
      </c>
      <c r="DG100" s="873">
        <v>0</v>
      </c>
      <c r="DH100" s="873">
        <v>0</v>
      </c>
      <c r="DI100" s="873">
        <v>0</v>
      </c>
      <c r="DJ100" s="873">
        <v>0</v>
      </c>
      <c r="DK100" s="873">
        <v>0</v>
      </c>
      <c r="DL100" s="873">
        <v>0</v>
      </c>
      <c r="DM100" s="873">
        <v>0</v>
      </c>
      <c r="DN100" s="873">
        <v>0</v>
      </c>
      <c r="DO100" s="873">
        <v>0</v>
      </c>
      <c r="DP100" s="873">
        <v>0</v>
      </c>
      <c r="DQ100" s="873">
        <v>0</v>
      </c>
      <c r="DR100" s="873">
        <v>4162</v>
      </c>
      <c r="DS100" s="873">
        <v>1041</v>
      </c>
      <c r="DT100" s="873">
        <v>0</v>
      </c>
      <c r="DU100" s="873">
        <v>4328</v>
      </c>
      <c r="DV100" s="873">
        <v>1082</v>
      </c>
      <c r="DW100" s="873">
        <v>0</v>
      </c>
      <c r="DX100" s="873">
        <v>-166</v>
      </c>
      <c r="DY100" s="873">
        <v>-41</v>
      </c>
      <c r="DZ100" s="873">
        <v>0</v>
      </c>
      <c r="EA100" s="873">
        <v>2807</v>
      </c>
      <c r="EB100" s="873">
        <v>702</v>
      </c>
      <c r="EC100" s="873">
        <v>0</v>
      </c>
      <c r="ED100" s="873">
        <v>-1315</v>
      </c>
      <c r="EE100" s="873">
        <v>-329</v>
      </c>
      <c r="EF100" s="873">
        <v>0</v>
      </c>
      <c r="EG100" s="873">
        <v>3037</v>
      </c>
      <c r="EH100" s="873">
        <v>759</v>
      </c>
      <c r="EI100" s="873">
        <v>0</v>
      </c>
      <c r="EJ100" s="873">
        <v>-1545</v>
      </c>
      <c r="EK100" s="873">
        <v>-386</v>
      </c>
      <c r="EL100" s="873">
        <v>0</v>
      </c>
      <c r="EM100" s="873">
        <v>0</v>
      </c>
      <c r="EN100" s="873">
        <v>0</v>
      </c>
      <c r="EO100" s="873">
        <v>0</v>
      </c>
      <c r="EP100" s="873">
        <v>0</v>
      </c>
      <c r="EQ100" s="873">
        <v>0</v>
      </c>
      <c r="ER100" s="873">
        <v>0</v>
      </c>
      <c r="ES100" s="873">
        <v>0</v>
      </c>
      <c r="ET100" s="873">
        <v>0</v>
      </c>
      <c r="EU100" s="873">
        <v>0</v>
      </c>
      <c r="EV100" s="873">
        <v>0</v>
      </c>
      <c r="EW100" s="873">
        <v>0</v>
      </c>
      <c r="EX100" s="873">
        <v>0</v>
      </c>
      <c r="EY100" s="873">
        <v>6177770</v>
      </c>
      <c r="EZ100" s="873">
        <v>1544443</v>
      </c>
      <c r="FA100" s="873">
        <v>0</v>
      </c>
      <c r="FB100" s="873">
        <v>305610</v>
      </c>
      <c r="FC100" s="873">
        <v>76402</v>
      </c>
      <c r="FD100" s="873">
        <v>0</v>
      </c>
      <c r="FE100" s="873">
        <v>14141803</v>
      </c>
      <c r="FF100" s="873">
        <v>0</v>
      </c>
      <c r="FG100" s="873">
        <v>0</v>
      </c>
      <c r="FH100" s="873">
        <v>-8269642</v>
      </c>
      <c r="FI100" s="873">
        <v>1468041</v>
      </c>
      <c r="FJ100" s="873">
        <v>0</v>
      </c>
      <c r="FK100" s="873">
        <v>179387</v>
      </c>
      <c r="FL100" s="873">
        <v>44847</v>
      </c>
      <c r="FM100" s="873">
        <v>0</v>
      </c>
      <c r="FN100" s="873">
        <v>431184</v>
      </c>
      <c r="FO100" s="873">
        <v>0</v>
      </c>
      <c r="FP100" s="873">
        <v>0</v>
      </c>
      <c r="FQ100" s="873">
        <v>-251798</v>
      </c>
      <c r="FR100" s="873">
        <v>44847</v>
      </c>
      <c r="FS100" s="873">
        <v>0</v>
      </c>
      <c r="FT100" s="873">
        <v>151773</v>
      </c>
      <c r="FU100" s="873">
        <v>37943</v>
      </c>
      <c r="FV100" s="873">
        <v>0</v>
      </c>
      <c r="FW100" s="873">
        <v>405196</v>
      </c>
      <c r="FX100" s="873">
        <v>101299</v>
      </c>
      <c r="FY100" s="873">
        <v>0</v>
      </c>
      <c r="FZ100" s="873">
        <v>-253423</v>
      </c>
      <c r="GA100" s="873">
        <v>-63356</v>
      </c>
      <c r="GB100" s="873">
        <v>0</v>
      </c>
      <c r="GC100" s="873">
        <v>0</v>
      </c>
      <c r="GD100" s="873">
        <v>0</v>
      </c>
      <c r="GE100" s="873">
        <v>0</v>
      </c>
      <c r="GF100" s="873">
        <v>0</v>
      </c>
      <c r="GG100" s="873">
        <v>0</v>
      </c>
      <c r="GH100" s="873">
        <v>0</v>
      </c>
      <c r="GI100" s="873">
        <v>0</v>
      </c>
      <c r="GJ100" s="873">
        <v>0</v>
      </c>
      <c r="GK100" s="873">
        <v>0</v>
      </c>
      <c r="GL100" s="873">
        <v>7209722</v>
      </c>
      <c r="GM100" s="873">
        <v>1802431</v>
      </c>
      <c r="GN100" s="873">
        <v>0</v>
      </c>
      <c r="GO100" s="873">
        <v>-8726182</v>
      </c>
      <c r="GP100" s="873">
        <v>1461702</v>
      </c>
      <c r="GQ100" s="873">
        <v>0</v>
      </c>
      <c r="GR100" s="873" t="s">
        <v>692</v>
      </c>
      <c r="GS100" s="873" t="s">
        <v>687</v>
      </c>
      <c r="GT100" s="873" t="s">
        <v>1907</v>
      </c>
      <c r="GU100" s="873" t="s">
        <v>2735</v>
      </c>
      <c r="GV100" s="873" t="s">
        <v>2837</v>
      </c>
    </row>
    <row r="101" spans="1:204" x14ac:dyDescent="0.2">
      <c r="A101" s="873" t="s">
        <v>3069</v>
      </c>
      <c r="B101" s="873" t="s">
        <v>257</v>
      </c>
      <c r="C101" s="873" t="s">
        <v>256</v>
      </c>
      <c r="D101" s="873">
        <v>-121553</v>
      </c>
      <c r="E101" s="873">
        <v>0</v>
      </c>
      <c r="F101" s="873">
        <v>-121553</v>
      </c>
      <c r="G101" s="873">
        <v>85405</v>
      </c>
      <c r="H101" s="873">
        <v>0</v>
      </c>
      <c r="I101" s="873">
        <v>85405</v>
      </c>
      <c r="J101" s="873">
        <v>-206958</v>
      </c>
      <c r="K101" s="873">
        <v>0</v>
      </c>
      <c r="L101" s="873">
        <v>-206958</v>
      </c>
      <c r="M101" s="898">
        <v>0.5</v>
      </c>
      <c r="N101" s="898">
        <v>0.4</v>
      </c>
      <c r="O101" s="898">
        <v>0.09</v>
      </c>
      <c r="P101" s="898">
        <v>0.01</v>
      </c>
      <c r="Q101" s="873">
        <v>131239</v>
      </c>
      <c r="R101" s="873">
        <v>131239</v>
      </c>
      <c r="S101" s="873">
        <v>0</v>
      </c>
      <c r="T101" s="873">
        <v>0</v>
      </c>
      <c r="U101" s="873">
        <v>0</v>
      </c>
      <c r="V101" s="873">
        <v>0</v>
      </c>
      <c r="W101" s="873">
        <v>0</v>
      </c>
      <c r="X101" s="873">
        <v>0</v>
      </c>
      <c r="Y101" s="873">
        <v>0</v>
      </c>
      <c r="Z101" s="873">
        <v>0</v>
      </c>
      <c r="AA101" s="873">
        <v>0</v>
      </c>
      <c r="AB101" s="873">
        <v>0</v>
      </c>
      <c r="AC101" s="873">
        <v>0</v>
      </c>
      <c r="AD101" s="873">
        <v>0</v>
      </c>
      <c r="AE101" s="873">
        <v>0</v>
      </c>
      <c r="AF101" s="873">
        <v>0</v>
      </c>
      <c r="AG101" s="873">
        <v>0</v>
      </c>
      <c r="AH101" s="873">
        <v>0</v>
      </c>
      <c r="AI101" s="873">
        <v>0</v>
      </c>
      <c r="AJ101" s="873">
        <v>0</v>
      </c>
      <c r="AK101" s="873">
        <v>0</v>
      </c>
      <c r="AL101" s="873">
        <v>0</v>
      </c>
      <c r="AM101" s="873">
        <v>0</v>
      </c>
      <c r="AN101" s="873">
        <v>0</v>
      </c>
      <c r="AO101" s="873">
        <v>0</v>
      </c>
      <c r="AP101" s="873">
        <v>0</v>
      </c>
      <c r="AQ101" s="873">
        <v>0</v>
      </c>
      <c r="AR101" s="873">
        <v>0</v>
      </c>
      <c r="AS101" s="873">
        <v>0</v>
      </c>
      <c r="AT101" s="873">
        <v>0</v>
      </c>
      <c r="AU101" s="873">
        <v>0</v>
      </c>
      <c r="AV101" s="873">
        <v>0</v>
      </c>
      <c r="AW101" s="873">
        <v>0</v>
      </c>
      <c r="AX101" s="873">
        <v>0</v>
      </c>
      <c r="AY101" s="873">
        <v>0</v>
      </c>
      <c r="AZ101" s="873">
        <v>0</v>
      </c>
      <c r="BA101" s="873">
        <v>0</v>
      </c>
      <c r="BB101" s="873">
        <v>0</v>
      </c>
      <c r="BC101" s="873">
        <v>0</v>
      </c>
      <c r="BD101" s="873">
        <v>0</v>
      </c>
      <c r="BE101" s="873">
        <v>0</v>
      </c>
      <c r="BF101" s="873">
        <v>0</v>
      </c>
      <c r="BG101" s="873">
        <v>0</v>
      </c>
      <c r="BH101" s="873">
        <v>0</v>
      </c>
      <c r="BI101" s="873">
        <v>0</v>
      </c>
      <c r="BJ101" s="873">
        <v>1302664</v>
      </c>
      <c r="BK101" s="873">
        <v>293099</v>
      </c>
      <c r="BL101" s="873">
        <v>32567</v>
      </c>
      <c r="BM101" s="873">
        <v>70308</v>
      </c>
      <c r="BN101" s="873">
        <v>15819</v>
      </c>
      <c r="BO101" s="873">
        <v>1758</v>
      </c>
      <c r="BP101" s="873">
        <v>1288750</v>
      </c>
      <c r="BQ101" s="873">
        <v>289968</v>
      </c>
      <c r="BR101" s="873">
        <v>32219</v>
      </c>
      <c r="BS101" s="873">
        <v>84222</v>
      </c>
      <c r="BT101" s="873">
        <v>18950</v>
      </c>
      <c r="BU101" s="873">
        <v>2106</v>
      </c>
      <c r="BV101" s="873">
        <v>9661</v>
      </c>
      <c r="BW101" s="873">
        <v>2174</v>
      </c>
      <c r="BX101" s="873">
        <v>242</v>
      </c>
      <c r="BY101" s="873">
        <v>0</v>
      </c>
      <c r="BZ101" s="873">
        <v>0</v>
      </c>
      <c r="CA101" s="873">
        <v>0</v>
      </c>
      <c r="CB101" s="873">
        <v>9661</v>
      </c>
      <c r="CC101" s="873">
        <v>2174</v>
      </c>
      <c r="CD101" s="873">
        <v>242</v>
      </c>
      <c r="CE101" s="873">
        <v>0</v>
      </c>
      <c r="CF101" s="873">
        <v>0</v>
      </c>
      <c r="CG101" s="873">
        <v>0</v>
      </c>
      <c r="CH101" s="873">
        <v>0</v>
      </c>
      <c r="CI101" s="873">
        <v>0</v>
      </c>
      <c r="CJ101" s="873">
        <v>0</v>
      </c>
      <c r="CK101" s="873">
        <v>0</v>
      </c>
      <c r="CL101" s="873">
        <v>0</v>
      </c>
      <c r="CM101" s="873">
        <v>0</v>
      </c>
      <c r="CN101" s="873">
        <v>0</v>
      </c>
      <c r="CO101" s="873">
        <v>0</v>
      </c>
      <c r="CP101" s="873">
        <v>0</v>
      </c>
      <c r="CQ101" s="873">
        <v>0</v>
      </c>
      <c r="CR101" s="873">
        <v>0</v>
      </c>
      <c r="CS101" s="873">
        <v>0</v>
      </c>
      <c r="CT101" s="873">
        <v>0</v>
      </c>
      <c r="CU101" s="873">
        <v>0</v>
      </c>
      <c r="CV101" s="873">
        <v>0</v>
      </c>
      <c r="CW101" s="873">
        <v>-270</v>
      </c>
      <c r="CX101" s="873">
        <v>-61</v>
      </c>
      <c r="CY101" s="873">
        <v>-7</v>
      </c>
      <c r="CZ101" s="873">
        <v>2955</v>
      </c>
      <c r="DA101" s="873">
        <v>665</v>
      </c>
      <c r="DB101" s="873">
        <v>74</v>
      </c>
      <c r="DC101" s="873">
        <v>2954</v>
      </c>
      <c r="DD101" s="873">
        <v>665</v>
      </c>
      <c r="DE101" s="873">
        <v>74</v>
      </c>
      <c r="DF101" s="873">
        <v>1</v>
      </c>
      <c r="DG101" s="873">
        <v>0</v>
      </c>
      <c r="DH101" s="873">
        <v>0</v>
      </c>
      <c r="DI101" s="873">
        <v>0</v>
      </c>
      <c r="DJ101" s="873">
        <v>0</v>
      </c>
      <c r="DK101" s="873">
        <v>0</v>
      </c>
      <c r="DL101" s="873">
        <v>0</v>
      </c>
      <c r="DM101" s="873">
        <v>0</v>
      </c>
      <c r="DN101" s="873">
        <v>0</v>
      </c>
      <c r="DO101" s="873">
        <v>0</v>
      </c>
      <c r="DP101" s="873">
        <v>0</v>
      </c>
      <c r="DQ101" s="873">
        <v>0</v>
      </c>
      <c r="DR101" s="873">
        <v>6897</v>
      </c>
      <c r="DS101" s="873">
        <v>1552</v>
      </c>
      <c r="DT101" s="873">
        <v>172</v>
      </c>
      <c r="DU101" s="873">
        <v>11051</v>
      </c>
      <c r="DV101" s="873">
        <v>2486</v>
      </c>
      <c r="DW101" s="873">
        <v>276</v>
      </c>
      <c r="DX101" s="873">
        <v>-4154</v>
      </c>
      <c r="DY101" s="873">
        <v>-934</v>
      </c>
      <c r="DZ101" s="873">
        <v>-104</v>
      </c>
      <c r="EA101" s="873">
        <v>990</v>
      </c>
      <c r="EB101" s="873">
        <v>223</v>
      </c>
      <c r="EC101" s="873">
        <v>25</v>
      </c>
      <c r="ED101" s="873">
        <v>-3694</v>
      </c>
      <c r="EE101" s="873">
        <v>-831</v>
      </c>
      <c r="EF101" s="873">
        <v>-92</v>
      </c>
      <c r="EG101" s="873">
        <v>1664</v>
      </c>
      <c r="EH101" s="873">
        <v>374</v>
      </c>
      <c r="EI101" s="873">
        <v>42</v>
      </c>
      <c r="EJ101" s="873">
        <v>-4368</v>
      </c>
      <c r="EK101" s="873">
        <v>-982</v>
      </c>
      <c r="EL101" s="873">
        <v>-110</v>
      </c>
      <c r="EM101" s="873">
        <v>16</v>
      </c>
      <c r="EN101" s="873">
        <v>4</v>
      </c>
      <c r="EO101" s="873">
        <v>0</v>
      </c>
      <c r="EP101" s="873">
        <v>0</v>
      </c>
      <c r="EQ101" s="873">
        <v>0</v>
      </c>
      <c r="ER101" s="873">
        <v>0</v>
      </c>
      <c r="ES101" s="873">
        <v>0</v>
      </c>
      <c r="ET101" s="873">
        <v>0</v>
      </c>
      <c r="EU101" s="873">
        <v>0</v>
      </c>
      <c r="EV101" s="873">
        <v>0</v>
      </c>
      <c r="EW101" s="873">
        <v>0</v>
      </c>
      <c r="EX101" s="873">
        <v>0</v>
      </c>
      <c r="EY101" s="873">
        <v>4532948</v>
      </c>
      <c r="EZ101" s="873">
        <v>1019913</v>
      </c>
      <c r="FA101" s="873">
        <v>113324</v>
      </c>
      <c r="FB101" s="873">
        <v>246742</v>
      </c>
      <c r="FC101" s="873">
        <v>55517</v>
      </c>
      <c r="FD101" s="873">
        <v>6169</v>
      </c>
      <c r="FE101" s="873">
        <v>10098365</v>
      </c>
      <c r="FF101" s="873">
        <v>0</v>
      </c>
      <c r="FG101" s="873">
        <v>0</v>
      </c>
      <c r="FH101" s="873">
        <v>-5812159</v>
      </c>
      <c r="FI101" s="873">
        <v>964396</v>
      </c>
      <c r="FJ101" s="873">
        <v>107155</v>
      </c>
      <c r="FK101" s="873">
        <v>73542</v>
      </c>
      <c r="FL101" s="873">
        <v>16547</v>
      </c>
      <c r="FM101" s="873">
        <v>1839</v>
      </c>
      <c r="FN101" s="873">
        <v>176770</v>
      </c>
      <c r="FO101" s="873">
        <v>0</v>
      </c>
      <c r="FP101" s="873">
        <v>0</v>
      </c>
      <c r="FQ101" s="873">
        <v>-103228</v>
      </c>
      <c r="FR101" s="873">
        <v>16547</v>
      </c>
      <c r="FS101" s="873">
        <v>1839</v>
      </c>
      <c r="FT101" s="873">
        <v>219309</v>
      </c>
      <c r="FU101" s="873">
        <v>49345</v>
      </c>
      <c r="FV101" s="873">
        <v>5483</v>
      </c>
      <c r="FW101" s="873">
        <v>398731</v>
      </c>
      <c r="FX101" s="873">
        <v>89714</v>
      </c>
      <c r="FY101" s="873">
        <v>9968</v>
      </c>
      <c r="FZ101" s="873">
        <v>-179422</v>
      </c>
      <c r="GA101" s="873">
        <v>-40369</v>
      </c>
      <c r="GB101" s="873">
        <v>-4485</v>
      </c>
      <c r="GC101" s="873">
        <v>0</v>
      </c>
      <c r="GD101" s="873">
        <v>0</v>
      </c>
      <c r="GE101" s="873">
        <v>0</v>
      </c>
      <c r="GF101" s="873">
        <v>0</v>
      </c>
      <c r="GG101" s="873">
        <v>0</v>
      </c>
      <c r="GH101" s="873">
        <v>0</v>
      </c>
      <c r="GI101" s="873">
        <v>0</v>
      </c>
      <c r="GJ101" s="873">
        <v>0</v>
      </c>
      <c r="GK101" s="873">
        <v>0</v>
      </c>
      <c r="GL101" s="873">
        <v>6215326</v>
      </c>
      <c r="GM101" s="873">
        <v>1398449</v>
      </c>
      <c r="GN101" s="873">
        <v>155385</v>
      </c>
      <c r="GO101" s="873">
        <v>-6009701</v>
      </c>
      <c r="GP101" s="873">
        <v>959725</v>
      </c>
      <c r="GQ101" s="873">
        <v>106636</v>
      </c>
      <c r="GR101" s="873" t="s">
        <v>729</v>
      </c>
      <c r="GS101" s="873" t="s">
        <v>728</v>
      </c>
      <c r="GT101" s="873" t="s">
        <v>1907</v>
      </c>
      <c r="GU101" s="873" t="s">
        <v>2736</v>
      </c>
      <c r="GV101" s="873" t="s">
        <v>2838</v>
      </c>
    </row>
    <row r="102" spans="1:204" x14ac:dyDescent="0.2">
      <c r="A102" s="873" t="s">
        <v>3069</v>
      </c>
      <c r="B102" s="873" t="s">
        <v>259</v>
      </c>
      <c r="C102" s="873" t="s">
        <v>258</v>
      </c>
      <c r="D102" s="873">
        <v>-1135836</v>
      </c>
      <c r="E102" s="873">
        <v>0</v>
      </c>
      <c r="F102" s="873">
        <v>-1135836</v>
      </c>
      <c r="G102" s="873">
        <v>-1052721</v>
      </c>
      <c r="H102" s="873">
        <v>0</v>
      </c>
      <c r="I102" s="873">
        <v>-1052721</v>
      </c>
      <c r="J102" s="873">
        <v>-83115</v>
      </c>
      <c r="K102" s="873">
        <v>0</v>
      </c>
      <c r="L102" s="873">
        <v>-83115</v>
      </c>
      <c r="M102" s="898">
        <v>0.5</v>
      </c>
      <c r="N102" s="898">
        <v>0.4</v>
      </c>
      <c r="O102" s="898">
        <v>0.09</v>
      </c>
      <c r="P102" s="898">
        <v>0.01</v>
      </c>
      <c r="Q102" s="873">
        <v>214120</v>
      </c>
      <c r="R102" s="873">
        <v>214120</v>
      </c>
      <c r="S102" s="873">
        <v>0</v>
      </c>
      <c r="T102" s="873">
        <v>0</v>
      </c>
      <c r="U102" s="873">
        <v>0</v>
      </c>
      <c r="V102" s="873">
        <v>0</v>
      </c>
      <c r="W102" s="873">
        <v>0</v>
      </c>
      <c r="X102" s="873">
        <v>0</v>
      </c>
      <c r="Y102" s="873">
        <v>0</v>
      </c>
      <c r="Z102" s="873">
        <v>0</v>
      </c>
      <c r="AA102" s="873">
        <v>0</v>
      </c>
      <c r="AB102" s="873">
        <v>0</v>
      </c>
      <c r="AC102" s="873">
        <v>0</v>
      </c>
      <c r="AD102" s="873">
        <v>0</v>
      </c>
      <c r="AE102" s="873">
        <v>0</v>
      </c>
      <c r="AF102" s="873">
        <v>0</v>
      </c>
      <c r="AG102" s="873">
        <v>0</v>
      </c>
      <c r="AH102" s="873">
        <v>0</v>
      </c>
      <c r="AI102" s="873">
        <v>0</v>
      </c>
      <c r="AJ102" s="873">
        <v>0</v>
      </c>
      <c r="AK102" s="873">
        <v>0</v>
      </c>
      <c r="AL102" s="873">
        <v>0</v>
      </c>
      <c r="AM102" s="873">
        <v>0</v>
      </c>
      <c r="AN102" s="873">
        <v>0</v>
      </c>
      <c r="AO102" s="873">
        <v>0</v>
      </c>
      <c r="AP102" s="873">
        <v>0</v>
      </c>
      <c r="AQ102" s="873">
        <v>0</v>
      </c>
      <c r="AR102" s="873">
        <v>0</v>
      </c>
      <c r="AS102" s="873">
        <v>0</v>
      </c>
      <c r="AT102" s="873">
        <v>0</v>
      </c>
      <c r="AU102" s="873">
        <v>0</v>
      </c>
      <c r="AV102" s="873">
        <v>0</v>
      </c>
      <c r="AW102" s="873">
        <v>0</v>
      </c>
      <c r="AX102" s="873">
        <v>0</v>
      </c>
      <c r="AY102" s="873">
        <v>0</v>
      </c>
      <c r="AZ102" s="873">
        <v>0</v>
      </c>
      <c r="BA102" s="873">
        <v>0</v>
      </c>
      <c r="BB102" s="873">
        <v>0</v>
      </c>
      <c r="BC102" s="873">
        <v>0</v>
      </c>
      <c r="BD102" s="873">
        <v>0</v>
      </c>
      <c r="BE102" s="873">
        <v>0</v>
      </c>
      <c r="BF102" s="873">
        <v>0</v>
      </c>
      <c r="BG102" s="873">
        <v>0</v>
      </c>
      <c r="BH102" s="873">
        <v>0</v>
      </c>
      <c r="BI102" s="873">
        <v>0</v>
      </c>
      <c r="BJ102" s="873">
        <v>1323461</v>
      </c>
      <c r="BK102" s="873">
        <v>297779</v>
      </c>
      <c r="BL102" s="873">
        <v>33087</v>
      </c>
      <c r="BM102" s="873">
        <v>130582</v>
      </c>
      <c r="BN102" s="873">
        <v>29381</v>
      </c>
      <c r="BO102" s="873">
        <v>3265</v>
      </c>
      <c r="BP102" s="873">
        <v>1326997</v>
      </c>
      <c r="BQ102" s="873">
        <v>298574</v>
      </c>
      <c r="BR102" s="873">
        <v>33175</v>
      </c>
      <c r="BS102" s="873">
        <v>127046</v>
      </c>
      <c r="BT102" s="873">
        <v>28586</v>
      </c>
      <c r="BU102" s="873">
        <v>3177</v>
      </c>
      <c r="BV102" s="873">
        <v>0</v>
      </c>
      <c r="BW102" s="873">
        <v>0</v>
      </c>
      <c r="BX102" s="873">
        <v>0</v>
      </c>
      <c r="BY102" s="873">
        <v>0</v>
      </c>
      <c r="BZ102" s="873">
        <v>0</v>
      </c>
      <c r="CA102" s="873">
        <v>0</v>
      </c>
      <c r="CB102" s="873">
        <v>0</v>
      </c>
      <c r="CC102" s="873">
        <v>0</v>
      </c>
      <c r="CD102" s="873">
        <v>0</v>
      </c>
      <c r="CE102" s="873">
        <v>0</v>
      </c>
      <c r="CF102" s="873">
        <v>0</v>
      </c>
      <c r="CG102" s="873">
        <v>0</v>
      </c>
      <c r="CH102" s="873">
        <v>0</v>
      </c>
      <c r="CI102" s="873">
        <v>0</v>
      </c>
      <c r="CJ102" s="873">
        <v>0</v>
      </c>
      <c r="CK102" s="873">
        <v>37294.36232</v>
      </c>
      <c r="CL102" s="873">
        <v>8391.2315230000004</v>
      </c>
      <c r="CM102" s="873">
        <v>932.35905809999997</v>
      </c>
      <c r="CN102" s="873">
        <v>0</v>
      </c>
      <c r="CO102" s="873">
        <v>0</v>
      </c>
      <c r="CP102" s="873">
        <v>0</v>
      </c>
      <c r="CQ102" s="873">
        <v>0</v>
      </c>
      <c r="CR102" s="873">
        <v>0</v>
      </c>
      <c r="CS102" s="873">
        <v>0</v>
      </c>
      <c r="CT102" s="873">
        <v>0</v>
      </c>
      <c r="CU102" s="873">
        <v>0</v>
      </c>
      <c r="CV102" s="873">
        <v>0</v>
      </c>
      <c r="CW102" s="873">
        <v>0</v>
      </c>
      <c r="CX102" s="873">
        <v>0</v>
      </c>
      <c r="CY102" s="873">
        <v>0</v>
      </c>
      <c r="CZ102" s="873">
        <v>0</v>
      </c>
      <c r="DA102" s="873">
        <v>0</v>
      </c>
      <c r="DB102" s="873">
        <v>0</v>
      </c>
      <c r="DC102" s="873">
        <v>0</v>
      </c>
      <c r="DD102" s="873">
        <v>0</v>
      </c>
      <c r="DE102" s="873">
        <v>0</v>
      </c>
      <c r="DF102" s="873">
        <v>0</v>
      </c>
      <c r="DG102" s="873">
        <v>0</v>
      </c>
      <c r="DH102" s="873">
        <v>0</v>
      </c>
      <c r="DI102" s="873">
        <v>0</v>
      </c>
      <c r="DJ102" s="873">
        <v>0</v>
      </c>
      <c r="DK102" s="873">
        <v>0</v>
      </c>
      <c r="DL102" s="873">
        <v>1500</v>
      </c>
      <c r="DM102" s="873">
        <v>0</v>
      </c>
      <c r="DN102" s="873">
        <v>0</v>
      </c>
      <c r="DO102" s="873">
        <v>-1500</v>
      </c>
      <c r="DP102" s="873">
        <v>0</v>
      </c>
      <c r="DQ102" s="873">
        <v>0</v>
      </c>
      <c r="DR102" s="873">
        <v>34316</v>
      </c>
      <c r="DS102" s="873">
        <v>7721</v>
      </c>
      <c r="DT102" s="873">
        <v>858</v>
      </c>
      <c r="DU102" s="873">
        <v>8589</v>
      </c>
      <c r="DV102" s="873">
        <v>1933</v>
      </c>
      <c r="DW102" s="873">
        <v>215</v>
      </c>
      <c r="DX102" s="873">
        <v>25727</v>
      </c>
      <c r="DY102" s="873">
        <v>5788</v>
      </c>
      <c r="DZ102" s="873">
        <v>643</v>
      </c>
      <c r="EA102" s="873">
        <v>0</v>
      </c>
      <c r="EB102" s="873">
        <v>0</v>
      </c>
      <c r="EC102" s="873">
        <v>0</v>
      </c>
      <c r="ED102" s="873">
        <v>-6954</v>
      </c>
      <c r="EE102" s="873">
        <v>-1565</v>
      </c>
      <c r="EF102" s="873">
        <v>-174</v>
      </c>
      <c r="EG102" s="873">
        <v>468</v>
      </c>
      <c r="EH102" s="873">
        <v>105</v>
      </c>
      <c r="EI102" s="873">
        <v>12</v>
      </c>
      <c r="EJ102" s="873">
        <v>-7422</v>
      </c>
      <c r="EK102" s="873">
        <v>-1670</v>
      </c>
      <c r="EL102" s="873">
        <v>-186</v>
      </c>
      <c r="EM102" s="873">
        <v>0</v>
      </c>
      <c r="EN102" s="873">
        <v>0</v>
      </c>
      <c r="EO102" s="873">
        <v>0</v>
      </c>
      <c r="EP102" s="873">
        <v>0</v>
      </c>
      <c r="EQ102" s="873">
        <v>0</v>
      </c>
      <c r="ER102" s="873">
        <v>0</v>
      </c>
      <c r="ES102" s="873">
        <v>0</v>
      </c>
      <c r="ET102" s="873">
        <v>0</v>
      </c>
      <c r="EU102" s="873">
        <v>0</v>
      </c>
      <c r="EV102" s="873">
        <v>0</v>
      </c>
      <c r="EW102" s="873">
        <v>0</v>
      </c>
      <c r="EX102" s="873">
        <v>0</v>
      </c>
      <c r="EY102" s="873">
        <v>18834766</v>
      </c>
      <c r="EZ102" s="873">
        <v>4237822</v>
      </c>
      <c r="FA102" s="873">
        <v>470869</v>
      </c>
      <c r="FB102" s="873">
        <v>816776</v>
      </c>
      <c r="FC102" s="873">
        <v>183775</v>
      </c>
      <c r="FD102" s="873">
        <v>20419</v>
      </c>
      <c r="FE102" s="873">
        <v>42998028</v>
      </c>
      <c r="FF102" s="873">
        <v>0</v>
      </c>
      <c r="FG102" s="873">
        <v>0</v>
      </c>
      <c r="FH102" s="873">
        <v>-24980038</v>
      </c>
      <c r="FI102" s="873">
        <v>4054047</v>
      </c>
      <c r="FJ102" s="873">
        <v>450450</v>
      </c>
      <c r="FK102" s="873">
        <v>127978</v>
      </c>
      <c r="FL102" s="873">
        <v>28795</v>
      </c>
      <c r="FM102" s="873">
        <v>3199</v>
      </c>
      <c r="FN102" s="873">
        <v>324176</v>
      </c>
      <c r="FO102" s="873">
        <v>0</v>
      </c>
      <c r="FP102" s="873">
        <v>0</v>
      </c>
      <c r="FQ102" s="873">
        <v>-196198</v>
      </c>
      <c r="FR102" s="873">
        <v>28795</v>
      </c>
      <c r="FS102" s="873">
        <v>3199</v>
      </c>
      <c r="FT102" s="873">
        <v>556267</v>
      </c>
      <c r="FU102" s="873">
        <v>125160</v>
      </c>
      <c r="FV102" s="873">
        <v>13907</v>
      </c>
      <c r="FW102" s="873">
        <v>1269045</v>
      </c>
      <c r="FX102" s="873">
        <v>285535</v>
      </c>
      <c r="FY102" s="873">
        <v>31726</v>
      </c>
      <c r="FZ102" s="873">
        <v>-712778</v>
      </c>
      <c r="GA102" s="873">
        <v>-160375</v>
      </c>
      <c r="GB102" s="873">
        <v>-17819</v>
      </c>
      <c r="GC102" s="873">
        <v>0</v>
      </c>
      <c r="GD102" s="873">
        <v>0</v>
      </c>
      <c r="GE102" s="873">
        <v>0</v>
      </c>
      <c r="GF102" s="873">
        <v>0</v>
      </c>
      <c r="GG102" s="873">
        <v>0</v>
      </c>
      <c r="GH102" s="873">
        <v>0</v>
      </c>
      <c r="GI102" s="873">
        <v>0</v>
      </c>
      <c r="GJ102" s="873">
        <v>0</v>
      </c>
      <c r="GK102" s="873">
        <v>0</v>
      </c>
      <c r="GL102" s="873">
        <v>21037710</v>
      </c>
      <c r="GM102" s="873">
        <v>4733484</v>
      </c>
      <c r="GN102" s="873">
        <v>525943</v>
      </c>
      <c r="GO102" s="873">
        <v>-25707869</v>
      </c>
      <c r="GP102" s="873">
        <v>3963562</v>
      </c>
      <c r="GQ102" s="873">
        <v>440396</v>
      </c>
      <c r="GR102" s="873" t="s">
        <v>702</v>
      </c>
      <c r="GS102" s="873" t="s">
        <v>698</v>
      </c>
      <c r="GT102" s="873" t="s">
        <v>1907</v>
      </c>
      <c r="GU102" s="873" t="s">
        <v>2733</v>
      </c>
      <c r="GV102" s="873" t="s">
        <v>2839</v>
      </c>
    </row>
    <row r="103" spans="1:204" x14ac:dyDescent="0.2">
      <c r="A103" s="873" t="s">
        <v>3069</v>
      </c>
      <c r="B103" s="873" t="s">
        <v>261</v>
      </c>
      <c r="C103" s="873" t="s">
        <v>260</v>
      </c>
      <c r="D103" s="873">
        <v>-1244580</v>
      </c>
      <c r="E103" s="873">
        <v>0</v>
      </c>
      <c r="F103" s="873">
        <v>-1244580</v>
      </c>
      <c r="G103" s="873">
        <v>-201634</v>
      </c>
      <c r="H103" s="873">
        <v>0</v>
      </c>
      <c r="I103" s="873">
        <v>-201634</v>
      </c>
      <c r="J103" s="873">
        <v>-1042946</v>
      </c>
      <c r="K103" s="873">
        <v>0</v>
      </c>
      <c r="L103" s="873">
        <v>-1042946</v>
      </c>
      <c r="M103" s="898">
        <v>0.5</v>
      </c>
      <c r="N103" s="898">
        <v>0.4</v>
      </c>
      <c r="O103" s="898">
        <v>0.09</v>
      </c>
      <c r="P103" s="898">
        <v>0.01</v>
      </c>
      <c r="Q103" s="873">
        <v>137985</v>
      </c>
      <c r="R103" s="873">
        <v>137985</v>
      </c>
      <c r="S103" s="873">
        <v>0</v>
      </c>
      <c r="T103" s="873">
        <v>314066</v>
      </c>
      <c r="U103" s="873">
        <v>304143</v>
      </c>
      <c r="V103" s="873">
        <v>9923</v>
      </c>
      <c r="W103" s="873">
        <v>83056</v>
      </c>
      <c r="X103" s="873">
        <v>0</v>
      </c>
      <c r="Y103" s="873">
        <v>80950</v>
      </c>
      <c r="Z103" s="873">
        <v>0</v>
      </c>
      <c r="AA103" s="873">
        <v>2106</v>
      </c>
      <c r="AB103" s="873">
        <v>-0.28000000000000003</v>
      </c>
      <c r="AC103" s="873">
        <v>0</v>
      </c>
      <c r="AD103" s="873">
        <v>0</v>
      </c>
      <c r="AE103" s="873">
        <v>0</v>
      </c>
      <c r="AF103" s="873">
        <v>0</v>
      </c>
      <c r="AG103" s="873">
        <v>0</v>
      </c>
      <c r="AH103" s="873">
        <v>0</v>
      </c>
      <c r="AI103" s="873">
        <v>0</v>
      </c>
      <c r="AJ103" s="873">
        <v>0</v>
      </c>
      <c r="AK103" s="873">
        <v>0</v>
      </c>
      <c r="AL103" s="873">
        <v>237788</v>
      </c>
      <c r="AM103" s="873">
        <v>237788</v>
      </c>
      <c r="AN103" s="873">
        <v>0</v>
      </c>
      <c r="AO103" s="873">
        <v>0</v>
      </c>
      <c r="AP103" s="873">
        <v>246620</v>
      </c>
      <c r="AQ103" s="873">
        <v>246620</v>
      </c>
      <c r="AR103" s="873">
        <v>0</v>
      </c>
      <c r="AS103" s="873">
        <v>0</v>
      </c>
      <c r="AT103" s="873">
        <v>-8832</v>
      </c>
      <c r="AU103" s="873">
        <v>-8832</v>
      </c>
      <c r="AV103" s="873">
        <v>0</v>
      </c>
      <c r="AW103" s="873">
        <v>0</v>
      </c>
      <c r="AX103" s="873">
        <v>0</v>
      </c>
      <c r="AY103" s="873">
        <v>0</v>
      </c>
      <c r="AZ103" s="873">
        <v>0</v>
      </c>
      <c r="BA103" s="873">
        <v>0</v>
      </c>
      <c r="BB103" s="873">
        <v>0</v>
      </c>
      <c r="BC103" s="873">
        <v>0</v>
      </c>
      <c r="BD103" s="873">
        <v>0</v>
      </c>
      <c r="BE103" s="873">
        <v>0</v>
      </c>
      <c r="BF103" s="873">
        <v>0</v>
      </c>
      <c r="BG103" s="873">
        <v>0</v>
      </c>
      <c r="BH103" s="873">
        <v>0</v>
      </c>
      <c r="BI103" s="873">
        <v>0</v>
      </c>
      <c r="BJ103" s="873">
        <v>1166928</v>
      </c>
      <c r="BK103" s="873">
        <v>249435</v>
      </c>
      <c r="BL103" s="873">
        <v>27715</v>
      </c>
      <c r="BM103" s="873">
        <v>84156</v>
      </c>
      <c r="BN103" s="873">
        <v>18847</v>
      </c>
      <c r="BO103" s="873">
        <v>2094</v>
      </c>
      <c r="BP103" s="873">
        <v>1151592</v>
      </c>
      <c r="BQ103" s="873">
        <v>251310</v>
      </c>
      <c r="BR103" s="873">
        <v>27923</v>
      </c>
      <c r="BS103" s="873">
        <v>99492</v>
      </c>
      <c r="BT103" s="873">
        <v>16972</v>
      </c>
      <c r="BU103" s="873">
        <v>1886</v>
      </c>
      <c r="BV103" s="873">
        <v>4655</v>
      </c>
      <c r="BW103" s="873">
        <v>1047</v>
      </c>
      <c r="BX103" s="873">
        <v>116</v>
      </c>
      <c r="BY103" s="873">
        <v>16857</v>
      </c>
      <c r="BZ103" s="873">
        <v>1025</v>
      </c>
      <c r="CA103" s="873">
        <v>114</v>
      </c>
      <c r="CB103" s="873">
        <v>-12202</v>
      </c>
      <c r="CC103" s="873">
        <v>22</v>
      </c>
      <c r="CD103" s="873">
        <v>2</v>
      </c>
      <c r="CE103" s="873">
        <v>0</v>
      </c>
      <c r="CF103" s="873">
        <v>0</v>
      </c>
      <c r="CG103" s="873">
        <v>0</v>
      </c>
      <c r="CH103" s="873">
        <v>0</v>
      </c>
      <c r="CI103" s="873">
        <v>0</v>
      </c>
      <c r="CJ103" s="873">
        <v>0</v>
      </c>
      <c r="CK103" s="873">
        <v>3946.1057310000001</v>
      </c>
      <c r="CL103" s="873">
        <v>887.87378960000001</v>
      </c>
      <c r="CM103" s="873">
        <v>98.65264329</v>
      </c>
      <c r="CN103" s="873">
        <v>0</v>
      </c>
      <c r="CO103" s="873">
        <v>0</v>
      </c>
      <c r="CP103" s="873">
        <v>0</v>
      </c>
      <c r="CQ103" s="873">
        <v>0</v>
      </c>
      <c r="CR103" s="873">
        <v>0</v>
      </c>
      <c r="CS103" s="873">
        <v>0</v>
      </c>
      <c r="CT103" s="873">
        <v>0</v>
      </c>
      <c r="CU103" s="873">
        <v>0</v>
      </c>
      <c r="CV103" s="873">
        <v>0</v>
      </c>
      <c r="CW103" s="873">
        <v>0</v>
      </c>
      <c r="CX103" s="873">
        <v>0</v>
      </c>
      <c r="CY103" s="873">
        <v>0</v>
      </c>
      <c r="CZ103" s="873">
        <v>0</v>
      </c>
      <c r="DA103" s="873">
        <v>0</v>
      </c>
      <c r="DB103" s="873">
        <v>0</v>
      </c>
      <c r="DC103" s="873">
        <v>0</v>
      </c>
      <c r="DD103" s="873">
        <v>0</v>
      </c>
      <c r="DE103" s="873">
        <v>0</v>
      </c>
      <c r="DF103" s="873">
        <v>0</v>
      </c>
      <c r="DG103" s="873">
        <v>0</v>
      </c>
      <c r="DH103" s="873">
        <v>0</v>
      </c>
      <c r="DI103" s="873">
        <v>0</v>
      </c>
      <c r="DJ103" s="873">
        <v>0</v>
      </c>
      <c r="DK103" s="873">
        <v>0</v>
      </c>
      <c r="DL103" s="873">
        <v>0</v>
      </c>
      <c r="DM103" s="873">
        <v>0</v>
      </c>
      <c r="DN103" s="873">
        <v>0</v>
      </c>
      <c r="DO103" s="873">
        <v>0</v>
      </c>
      <c r="DP103" s="873">
        <v>0</v>
      </c>
      <c r="DQ103" s="873">
        <v>0</v>
      </c>
      <c r="DR103" s="873">
        <v>4655</v>
      </c>
      <c r="DS103" s="873">
        <v>1047</v>
      </c>
      <c r="DT103" s="873">
        <v>116</v>
      </c>
      <c r="DU103" s="873">
        <v>6307</v>
      </c>
      <c r="DV103" s="873">
        <v>1419</v>
      </c>
      <c r="DW103" s="873">
        <v>158</v>
      </c>
      <c r="DX103" s="873">
        <v>-1652</v>
      </c>
      <c r="DY103" s="873">
        <v>-372</v>
      </c>
      <c r="DZ103" s="873">
        <v>-42</v>
      </c>
      <c r="EA103" s="873">
        <v>2080</v>
      </c>
      <c r="EB103" s="873">
        <v>468</v>
      </c>
      <c r="EC103" s="873">
        <v>52</v>
      </c>
      <c r="ED103" s="873">
        <v>-1662</v>
      </c>
      <c r="EE103" s="873">
        <v>-374</v>
      </c>
      <c r="EF103" s="873">
        <v>-42</v>
      </c>
      <c r="EG103" s="873">
        <v>2161</v>
      </c>
      <c r="EH103" s="873">
        <v>486</v>
      </c>
      <c r="EI103" s="873">
        <v>54</v>
      </c>
      <c r="EJ103" s="873">
        <v>-1743</v>
      </c>
      <c r="EK103" s="873">
        <v>-392</v>
      </c>
      <c r="EL103" s="873">
        <v>-44</v>
      </c>
      <c r="EM103" s="873">
        <v>0</v>
      </c>
      <c r="EN103" s="873">
        <v>0</v>
      </c>
      <c r="EO103" s="873">
        <v>0</v>
      </c>
      <c r="EP103" s="873">
        <v>0</v>
      </c>
      <c r="EQ103" s="873">
        <v>0</v>
      </c>
      <c r="ER103" s="873">
        <v>0</v>
      </c>
      <c r="ES103" s="873">
        <v>0</v>
      </c>
      <c r="ET103" s="873">
        <v>0</v>
      </c>
      <c r="EU103" s="873">
        <v>0</v>
      </c>
      <c r="EV103" s="873">
        <v>0</v>
      </c>
      <c r="EW103" s="873">
        <v>0</v>
      </c>
      <c r="EX103" s="873">
        <v>0</v>
      </c>
      <c r="EY103" s="873">
        <v>7515388</v>
      </c>
      <c r="EZ103" s="873">
        <v>1689532</v>
      </c>
      <c r="FA103" s="873">
        <v>187726</v>
      </c>
      <c r="FB103" s="873">
        <v>231193</v>
      </c>
      <c r="FC103" s="873">
        <v>52018</v>
      </c>
      <c r="FD103" s="873">
        <v>5780</v>
      </c>
      <c r="FE103" s="873">
        <v>18122597</v>
      </c>
      <c r="FF103" s="873">
        <v>0</v>
      </c>
      <c r="FG103" s="873">
        <v>0</v>
      </c>
      <c r="FH103" s="873">
        <v>-10838403</v>
      </c>
      <c r="FI103" s="873">
        <v>1637514</v>
      </c>
      <c r="FJ103" s="873">
        <v>181946</v>
      </c>
      <c r="FK103" s="873">
        <v>95789</v>
      </c>
      <c r="FL103" s="873">
        <v>21552</v>
      </c>
      <c r="FM103" s="873">
        <v>2395</v>
      </c>
      <c r="FN103" s="873">
        <v>230244</v>
      </c>
      <c r="FO103" s="873">
        <v>0</v>
      </c>
      <c r="FP103" s="873">
        <v>0</v>
      </c>
      <c r="FQ103" s="873">
        <v>-134455</v>
      </c>
      <c r="FR103" s="873">
        <v>21552</v>
      </c>
      <c r="FS103" s="873">
        <v>2395</v>
      </c>
      <c r="FT103" s="873">
        <v>370598</v>
      </c>
      <c r="FU103" s="873">
        <v>79803</v>
      </c>
      <c r="FV103" s="873">
        <v>8867</v>
      </c>
      <c r="FW103" s="873">
        <v>682076</v>
      </c>
      <c r="FX103" s="873">
        <v>147770</v>
      </c>
      <c r="FY103" s="873">
        <v>16419</v>
      </c>
      <c r="FZ103" s="873">
        <v>-311478</v>
      </c>
      <c r="GA103" s="873">
        <v>-67967</v>
      </c>
      <c r="GB103" s="873">
        <v>-7552</v>
      </c>
      <c r="GC103" s="873">
        <v>0</v>
      </c>
      <c r="GD103" s="873">
        <v>0</v>
      </c>
      <c r="GE103" s="873">
        <v>0</v>
      </c>
      <c r="GF103" s="873">
        <v>0</v>
      </c>
      <c r="GG103" s="873">
        <v>0</v>
      </c>
      <c r="GH103" s="873">
        <v>0</v>
      </c>
      <c r="GI103" s="873">
        <v>0</v>
      </c>
      <c r="GJ103" s="873">
        <v>0</v>
      </c>
      <c r="GK103" s="873">
        <v>0</v>
      </c>
      <c r="GL103" s="873">
        <v>9246533</v>
      </c>
      <c r="GM103" s="873">
        <v>2062245</v>
      </c>
      <c r="GN103" s="873">
        <v>229138</v>
      </c>
      <c r="GO103" s="873">
        <v>-11196495</v>
      </c>
      <c r="GP103" s="873">
        <v>1608217</v>
      </c>
      <c r="GQ103" s="873">
        <v>178690</v>
      </c>
      <c r="GR103" s="873" t="s">
        <v>695</v>
      </c>
      <c r="GS103" s="873" t="s">
        <v>694</v>
      </c>
      <c r="GT103" s="873" t="s">
        <v>1907</v>
      </c>
      <c r="GU103" s="873" t="s">
        <v>2735</v>
      </c>
      <c r="GV103" s="873" t="s">
        <v>2840</v>
      </c>
    </row>
    <row r="104" spans="1:204" x14ac:dyDescent="0.2">
      <c r="A104" s="873" t="s">
        <v>3069</v>
      </c>
      <c r="B104" s="873" t="s">
        <v>263</v>
      </c>
      <c r="C104" s="873" t="s">
        <v>262</v>
      </c>
      <c r="D104" s="873">
        <v>-175025</v>
      </c>
      <c r="E104" s="873">
        <v>0</v>
      </c>
      <c r="F104" s="873">
        <v>-175025</v>
      </c>
      <c r="G104" s="873">
        <v>71549</v>
      </c>
      <c r="H104" s="873">
        <v>0</v>
      </c>
      <c r="I104" s="873">
        <v>71549</v>
      </c>
      <c r="J104" s="873">
        <v>-246574</v>
      </c>
      <c r="K104" s="873">
        <v>0</v>
      </c>
      <c r="L104" s="873">
        <v>-246574</v>
      </c>
      <c r="M104" s="898">
        <v>0.5</v>
      </c>
      <c r="N104" s="898">
        <v>0.4</v>
      </c>
      <c r="O104" s="898">
        <v>0.09</v>
      </c>
      <c r="P104" s="898">
        <v>0.01</v>
      </c>
      <c r="Q104" s="873">
        <v>120298</v>
      </c>
      <c r="R104" s="873">
        <v>120298</v>
      </c>
      <c r="S104" s="873">
        <v>0</v>
      </c>
      <c r="T104" s="873">
        <v>0</v>
      </c>
      <c r="U104" s="873">
        <v>0</v>
      </c>
      <c r="V104" s="873">
        <v>0</v>
      </c>
      <c r="W104" s="873">
        <v>318855</v>
      </c>
      <c r="X104" s="873">
        <v>0</v>
      </c>
      <c r="Y104" s="873">
        <v>361646</v>
      </c>
      <c r="Z104" s="873">
        <v>0</v>
      </c>
      <c r="AA104" s="873">
        <v>-42791</v>
      </c>
      <c r="AB104" s="873">
        <v>0</v>
      </c>
      <c r="AC104" s="873">
        <v>0</v>
      </c>
      <c r="AD104" s="873">
        <v>0</v>
      </c>
      <c r="AE104" s="873">
        <v>0</v>
      </c>
      <c r="AF104" s="873">
        <v>0</v>
      </c>
      <c r="AG104" s="873">
        <v>0</v>
      </c>
      <c r="AH104" s="873">
        <v>0</v>
      </c>
      <c r="AI104" s="873">
        <v>0</v>
      </c>
      <c r="AJ104" s="873">
        <v>0</v>
      </c>
      <c r="AK104" s="873">
        <v>0</v>
      </c>
      <c r="AL104" s="873">
        <v>0</v>
      </c>
      <c r="AM104" s="873">
        <v>0</v>
      </c>
      <c r="AN104" s="873">
        <v>0</v>
      </c>
      <c r="AO104" s="873">
        <v>0</v>
      </c>
      <c r="AP104" s="873">
        <v>0</v>
      </c>
      <c r="AQ104" s="873">
        <v>0</v>
      </c>
      <c r="AR104" s="873">
        <v>0</v>
      </c>
      <c r="AS104" s="873">
        <v>0</v>
      </c>
      <c r="AT104" s="873">
        <v>0</v>
      </c>
      <c r="AU104" s="873">
        <v>0</v>
      </c>
      <c r="AV104" s="873">
        <v>0</v>
      </c>
      <c r="AW104" s="873">
        <v>0</v>
      </c>
      <c r="AX104" s="873">
        <v>0</v>
      </c>
      <c r="AY104" s="873">
        <v>0</v>
      </c>
      <c r="AZ104" s="873">
        <v>0</v>
      </c>
      <c r="BA104" s="873">
        <v>0</v>
      </c>
      <c r="BB104" s="873">
        <v>0</v>
      </c>
      <c r="BC104" s="873">
        <v>0</v>
      </c>
      <c r="BD104" s="873">
        <v>0</v>
      </c>
      <c r="BE104" s="873">
        <v>0</v>
      </c>
      <c r="BF104" s="873">
        <v>0</v>
      </c>
      <c r="BG104" s="873">
        <v>0</v>
      </c>
      <c r="BH104" s="873">
        <v>0</v>
      </c>
      <c r="BI104" s="873">
        <v>0</v>
      </c>
      <c r="BJ104" s="873">
        <v>1154880</v>
      </c>
      <c r="BK104" s="873">
        <v>259848</v>
      </c>
      <c r="BL104" s="873">
        <v>28872</v>
      </c>
      <c r="BM104" s="873">
        <v>52077</v>
      </c>
      <c r="BN104" s="873">
        <v>11717</v>
      </c>
      <c r="BO104" s="873">
        <v>1302</v>
      </c>
      <c r="BP104" s="873">
        <v>1130608</v>
      </c>
      <c r="BQ104" s="873">
        <v>254387</v>
      </c>
      <c r="BR104" s="873">
        <v>28265</v>
      </c>
      <c r="BS104" s="873">
        <v>76349</v>
      </c>
      <c r="BT104" s="873">
        <v>17178</v>
      </c>
      <c r="BU104" s="873">
        <v>1909</v>
      </c>
      <c r="BV104" s="873">
        <v>0</v>
      </c>
      <c r="BW104" s="873">
        <v>0</v>
      </c>
      <c r="BX104" s="873">
        <v>0</v>
      </c>
      <c r="BY104" s="873">
        <v>0</v>
      </c>
      <c r="BZ104" s="873">
        <v>0</v>
      </c>
      <c r="CA104" s="873">
        <v>0</v>
      </c>
      <c r="CB104" s="873">
        <v>0</v>
      </c>
      <c r="CC104" s="873">
        <v>0</v>
      </c>
      <c r="CD104" s="873">
        <v>0</v>
      </c>
      <c r="CE104" s="873">
        <v>0</v>
      </c>
      <c r="CF104" s="873">
        <v>0</v>
      </c>
      <c r="CG104" s="873">
        <v>0</v>
      </c>
      <c r="CH104" s="873">
        <v>0</v>
      </c>
      <c r="CI104" s="873">
        <v>0</v>
      </c>
      <c r="CJ104" s="873">
        <v>0</v>
      </c>
      <c r="CK104" s="873">
        <v>5467.9094189999996</v>
      </c>
      <c r="CL104" s="873">
        <v>1230.2796189999999</v>
      </c>
      <c r="CM104" s="873">
        <v>136.69773549999999</v>
      </c>
      <c r="CN104" s="873">
        <v>0</v>
      </c>
      <c r="CO104" s="873">
        <v>0</v>
      </c>
      <c r="CP104" s="873">
        <v>0</v>
      </c>
      <c r="CQ104" s="873">
        <v>0</v>
      </c>
      <c r="CR104" s="873">
        <v>0</v>
      </c>
      <c r="CS104" s="873">
        <v>0</v>
      </c>
      <c r="CT104" s="873">
        <v>0</v>
      </c>
      <c r="CU104" s="873">
        <v>0</v>
      </c>
      <c r="CV104" s="873">
        <v>0</v>
      </c>
      <c r="CW104" s="873">
        <v>-366</v>
      </c>
      <c r="CX104" s="873">
        <v>-82</v>
      </c>
      <c r="CY104" s="873">
        <v>-9</v>
      </c>
      <c r="CZ104" s="873">
        <v>4718</v>
      </c>
      <c r="DA104" s="873">
        <v>1062</v>
      </c>
      <c r="DB104" s="873">
        <v>118</v>
      </c>
      <c r="DC104" s="873">
        <v>9199</v>
      </c>
      <c r="DD104" s="873">
        <v>2070</v>
      </c>
      <c r="DE104" s="873">
        <v>230</v>
      </c>
      <c r="DF104" s="873">
        <v>-4481</v>
      </c>
      <c r="DG104" s="873">
        <v>-1008</v>
      </c>
      <c r="DH104" s="873">
        <v>-112</v>
      </c>
      <c r="DI104" s="873">
        <v>0</v>
      </c>
      <c r="DJ104" s="873">
        <v>0</v>
      </c>
      <c r="DK104" s="873">
        <v>0</v>
      </c>
      <c r="DL104" s="873">
        <v>0</v>
      </c>
      <c r="DM104" s="873">
        <v>0</v>
      </c>
      <c r="DN104" s="873">
        <v>0</v>
      </c>
      <c r="DO104" s="873">
        <v>0</v>
      </c>
      <c r="DP104" s="873">
        <v>0</v>
      </c>
      <c r="DQ104" s="873">
        <v>0</v>
      </c>
      <c r="DR104" s="873">
        <v>9300</v>
      </c>
      <c r="DS104" s="873">
        <v>2092</v>
      </c>
      <c r="DT104" s="873">
        <v>232</v>
      </c>
      <c r="DU104" s="873">
        <v>10424</v>
      </c>
      <c r="DV104" s="873">
        <v>2346</v>
      </c>
      <c r="DW104" s="873">
        <v>261</v>
      </c>
      <c r="DX104" s="873">
        <v>-1124</v>
      </c>
      <c r="DY104" s="873">
        <v>-254</v>
      </c>
      <c r="DZ104" s="873">
        <v>-29</v>
      </c>
      <c r="EA104" s="873">
        <v>1851</v>
      </c>
      <c r="EB104" s="873">
        <v>416</v>
      </c>
      <c r="EC104" s="873">
        <v>46</v>
      </c>
      <c r="ED104" s="873">
        <v>-9441</v>
      </c>
      <c r="EE104" s="873">
        <v>-2124</v>
      </c>
      <c r="EF104" s="873">
        <v>-236</v>
      </c>
      <c r="EG104" s="873">
        <v>1897</v>
      </c>
      <c r="EH104" s="873">
        <v>427</v>
      </c>
      <c r="EI104" s="873">
        <v>47</v>
      </c>
      <c r="EJ104" s="873">
        <v>-9488</v>
      </c>
      <c r="EK104" s="873">
        <v>-2135</v>
      </c>
      <c r="EL104" s="873">
        <v>-237</v>
      </c>
      <c r="EM104" s="873">
        <v>0</v>
      </c>
      <c r="EN104" s="873">
        <v>0</v>
      </c>
      <c r="EO104" s="873">
        <v>0</v>
      </c>
      <c r="EP104" s="873">
        <v>0</v>
      </c>
      <c r="EQ104" s="873">
        <v>0</v>
      </c>
      <c r="ER104" s="873">
        <v>0</v>
      </c>
      <c r="ES104" s="873">
        <v>0</v>
      </c>
      <c r="ET104" s="873">
        <v>0</v>
      </c>
      <c r="EU104" s="873">
        <v>0</v>
      </c>
      <c r="EV104" s="873">
        <v>0</v>
      </c>
      <c r="EW104" s="873">
        <v>0</v>
      </c>
      <c r="EX104" s="873">
        <v>0</v>
      </c>
      <c r="EY104" s="873">
        <v>3552948</v>
      </c>
      <c r="EZ104" s="873">
        <v>799413</v>
      </c>
      <c r="FA104" s="873">
        <v>88824</v>
      </c>
      <c r="FB104" s="873">
        <v>212010</v>
      </c>
      <c r="FC104" s="873">
        <v>47702</v>
      </c>
      <c r="FD104" s="873">
        <v>5300</v>
      </c>
      <c r="FE104" s="873">
        <v>8251022</v>
      </c>
      <c r="FF104" s="873">
        <v>0</v>
      </c>
      <c r="FG104" s="873">
        <v>0</v>
      </c>
      <c r="FH104" s="873">
        <v>-4910084</v>
      </c>
      <c r="FI104" s="873">
        <v>751711</v>
      </c>
      <c r="FJ104" s="873">
        <v>83524</v>
      </c>
      <c r="FK104" s="873">
        <v>26232</v>
      </c>
      <c r="FL104" s="873">
        <v>5902</v>
      </c>
      <c r="FM104" s="873">
        <v>656</v>
      </c>
      <c r="FN104" s="873">
        <v>65832</v>
      </c>
      <c r="FO104" s="873">
        <v>0</v>
      </c>
      <c r="FP104" s="873">
        <v>0</v>
      </c>
      <c r="FQ104" s="873">
        <v>-39600</v>
      </c>
      <c r="FR104" s="873">
        <v>5902</v>
      </c>
      <c r="FS104" s="873">
        <v>656</v>
      </c>
      <c r="FT104" s="873">
        <v>250262</v>
      </c>
      <c r="FU104" s="873">
        <v>53433</v>
      </c>
      <c r="FV104" s="873">
        <v>5937</v>
      </c>
      <c r="FW104" s="873">
        <v>408528</v>
      </c>
      <c r="FX104" s="873">
        <v>88658</v>
      </c>
      <c r="FY104" s="873">
        <v>9851</v>
      </c>
      <c r="FZ104" s="873">
        <v>-158266</v>
      </c>
      <c r="GA104" s="873">
        <v>-35225</v>
      </c>
      <c r="GB104" s="873">
        <v>-3914</v>
      </c>
      <c r="GC104" s="873">
        <v>0</v>
      </c>
      <c r="GD104" s="873">
        <v>0</v>
      </c>
      <c r="GE104" s="873">
        <v>0</v>
      </c>
      <c r="GF104" s="873">
        <v>0</v>
      </c>
      <c r="GG104" s="873">
        <v>0</v>
      </c>
      <c r="GH104" s="873">
        <v>0</v>
      </c>
      <c r="GI104" s="873">
        <v>0</v>
      </c>
      <c r="GJ104" s="873">
        <v>0</v>
      </c>
      <c r="GK104" s="873">
        <v>0</v>
      </c>
      <c r="GL104" s="873">
        <v>5047929</v>
      </c>
      <c r="GM104" s="873">
        <v>1132907</v>
      </c>
      <c r="GN104" s="873">
        <v>125879</v>
      </c>
      <c r="GO104" s="873">
        <v>-5041592</v>
      </c>
      <c r="GP104" s="873">
        <v>737317</v>
      </c>
      <c r="GQ104" s="873">
        <v>81925</v>
      </c>
      <c r="GR104" s="873" t="s">
        <v>731</v>
      </c>
      <c r="GS104" s="873" t="s">
        <v>730</v>
      </c>
      <c r="GT104" s="873" t="s">
        <v>1907</v>
      </c>
      <c r="GU104" s="873" t="s">
        <v>2734</v>
      </c>
      <c r="GV104" s="873" t="s">
        <v>2841</v>
      </c>
    </row>
    <row r="105" spans="1:204" x14ac:dyDescent="0.2">
      <c r="A105" s="873" t="s">
        <v>3070</v>
      </c>
      <c r="B105" s="873" t="s">
        <v>508</v>
      </c>
      <c r="C105" s="873" t="s">
        <v>1050</v>
      </c>
      <c r="D105" s="873">
        <v>-550234</v>
      </c>
      <c r="E105" s="873">
        <v>0</v>
      </c>
      <c r="F105" s="873">
        <v>-550234</v>
      </c>
      <c r="G105" s="873">
        <v>-213529</v>
      </c>
      <c r="H105" s="873">
        <v>0</v>
      </c>
      <c r="I105" s="873">
        <v>-213529</v>
      </c>
      <c r="J105" s="873">
        <v>-336705</v>
      </c>
      <c r="K105" s="873">
        <v>0</v>
      </c>
      <c r="L105" s="873">
        <v>-336705</v>
      </c>
      <c r="M105" s="898">
        <v>0.5</v>
      </c>
      <c r="N105" s="898">
        <v>0.4</v>
      </c>
      <c r="O105" s="898">
        <v>0.09</v>
      </c>
      <c r="P105" s="898">
        <v>0.01</v>
      </c>
      <c r="Q105" s="873">
        <v>142590</v>
      </c>
      <c r="R105" s="873">
        <v>142590</v>
      </c>
      <c r="S105" s="873">
        <v>0</v>
      </c>
      <c r="T105" s="873">
        <v>0</v>
      </c>
      <c r="U105" s="873">
        <v>0</v>
      </c>
      <c r="V105" s="873">
        <v>0</v>
      </c>
      <c r="W105" s="873">
        <v>0</v>
      </c>
      <c r="X105" s="873">
        <v>0</v>
      </c>
      <c r="Y105" s="873">
        <v>0</v>
      </c>
      <c r="Z105" s="873">
        <v>0</v>
      </c>
      <c r="AA105" s="873">
        <v>0</v>
      </c>
      <c r="AB105" s="873">
        <v>0</v>
      </c>
      <c r="AC105" s="873">
        <v>0</v>
      </c>
      <c r="AD105" s="873">
        <v>0</v>
      </c>
      <c r="AE105" s="873">
        <v>0</v>
      </c>
      <c r="AF105" s="873">
        <v>0</v>
      </c>
      <c r="AG105" s="873">
        <v>0</v>
      </c>
      <c r="AH105" s="873">
        <v>0</v>
      </c>
      <c r="AI105" s="873">
        <v>0</v>
      </c>
      <c r="AJ105" s="873">
        <v>0</v>
      </c>
      <c r="AK105" s="873">
        <v>0</v>
      </c>
      <c r="AL105" s="873">
        <v>0</v>
      </c>
      <c r="AM105" s="873">
        <v>0</v>
      </c>
      <c r="AN105" s="873">
        <v>0</v>
      </c>
      <c r="AO105" s="873">
        <v>0</v>
      </c>
      <c r="AP105" s="873">
        <v>0</v>
      </c>
      <c r="AQ105" s="873">
        <v>0</v>
      </c>
      <c r="AR105" s="873">
        <v>0</v>
      </c>
      <c r="AS105" s="873">
        <v>0</v>
      </c>
      <c r="AT105" s="873">
        <v>0</v>
      </c>
      <c r="AU105" s="873">
        <v>0</v>
      </c>
      <c r="AV105" s="873">
        <v>0</v>
      </c>
      <c r="AW105" s="873">
        <v>0</v>
      </c>
      <c r="AX105" s="873">
        <v>0</v>
      </c>
      <c r="AY105" s="873">
        <v>0</v>
      </c>
      <c r="AZ105" s="873">
        <v>0</v>
      </c>
      <c r="BA105" s="873">
        <v>0</v>
      </c>
      <c r="BB105" s="873">
        <v>0</v>
      </c>
      <c r="BC105" s="873">
        <v>0</v>
      </c>
      <c r="BD105" s="873">
        <v>0</v>
      </c>
      <c r="BE105" s="873">
        <v>0</v>
      </c>
      <c r="BF105" s="873">
        <v>0</v>
      </c>
      <c r="BG105" s="873">
        <v>0</v>
      </c>
      <c r="BH105" s="873">
        <v>0</v>
      </c>
      <c r="BI105" s="873">
        <v>0</v>
      </c>
      <c r="BJ105" s="873">
        <v>1292424</v>
      </c>
      <c r="BK105" s="873">
        <v>290795</v>
      </c>
      <c r="BL105" s="873">
        <v>32311</v>
      </c>
      <c r="BM105" s="873">
        <v>51083</v>
      </c>
      <c r="BN105" s="873">
        <v>11494</v>
      </c>
      <c r="BO105" s="873">
        <v>1277</v>
      </c>
      <c r="BP105" s="873">
        <v>1298445</v>
      </c>
      <c r="BQ105" s="873">
        <v>292151</v>
      </c>
      <c r="BR105" s="873">
        <v>32461</v>
      </c>
      <c r="BS105" s="873">
        <v>45062</v>
      </c>
      <c r="BT105" s="873">
        <v>10138</v>
      </c>
      <c r="BU105" s="873">
        <v>1127</v>
      </c>
      <c r="BV105" s="873">
        <v>13716</v>
      </c>
      <c r="BW105" s="873">
        <v>3086</v>
      </c>
      <c r="BX105" s="873">
        <v>343</v>
      </c>
      <c r="BY105" s="873">
        <v>7940</v>
      </c>
      <c r="BZ105" s="873">
        <v>1787</v>
      </c>
      <c r="CA105" s="873">
        <v>199</v>
      </c>
      <c r="CB105" s="873">
        <v>5776</v>
      </c>
      <c r="CC105" s="873">
        <v>1299</v>
      </c>
      <c r="CD105" s="873">
        <v>144</v>
      </c>
      <c r="CE105" s="873">
        <v>0</v>
      </c>
      <c r="CF105" s="873">
        <v>0</v>
      </c>
      <c r="CG105" s="873">
        <v>0</v>
      </c>
      <c r="CH105" s="873">
        <v>0</v>
      </c>
      <c r="CI105" s="873">
        <v>0</v>
      </c>
      <c r="CJ105" s="873">
        <v>0</v>
      </c>
      <c r="CK105" s="873">
        <v>0</v>
      </c>
      <c r="CL105" s="873">
        <v>0</v>
      </c>
      <c r="CM105" s="873">
        <v>0</v>
      </c>
      <c r="CN105" s="873">
        <v>0</v>
      </c>
      <c r="CO105" s="873">
        <v>0</v>
      </c>
      <c r="CP105" s="873">
        <v>0</v>
      </c>
      <c r="CQ105" s="873">
        <v>0</v>
      </c>
      <c r="CR105" s="873">
        <v>0</v>
      </c>
      <c r="CS105" s="873">
        <v>0</v>
      </c>
      <c r="CT105" s="873">
        <v>0</v>
      </c>
      <c r="CU105" s="873">
        <v>0</v>
      </c>
      <c r="CV105" s="873">
        <v>0</v>
      </c>
      <c r="CW105" s="873">
        <v>0</v>
      </c>
      <c r="CX105" s="873">
        <v>0</v>
      </c>
      <c r="CY105" s="873">
        <v>0</v>
      </c>
      <c r="CZ105" s="873">
        <v>5409</v>
      </c>
      <c r="DA105" s="873">
        <v>1217</v>
      </c>
      <c r="DB105" s="873">
        <v>135</v>
      </c>
      <c r="DC105" s="873">
        <v>8678</v>
      </c>
      <c r="DD105" s="873">
        <v>1952</v>
      </c>
      <c r="DE105" s="873">
        <v>217</v>
      </c>
      <c r="DF105" s="873">
        <v>-3269</v>
      </c>
      <c r="DG105" s="873">
        <v>-735</v>
      </c>
      <c r="DH105" s="873">
        <v>-82</v>
      </c>
      <c r="DI105" s="873">
        <v>0</v>
      </c>
      <c r="DJ105" s="873">
        <v>0</v>
      </c>
      <c r="DK105" s="873">
        <v>0</v>
      </c>
      <c r="DL105" s="873">
        <v>0</v>
      </c>
      <c r="DM105" s="873">
        <v>0</v>
      </c>
      <c r="DN105" s="873">
        <v>0</v>
      </c>
      <c r="DO105" s="873">
        <v>0</v>
      </c>
      <c r="DP105" s="873">
        <v>0</v>
      </c>
      <c r="DQ105" s="873">
        <v>0</v>
      </c>
      <c r="DR105" s="873">
        <v>6533</v>
      </c>
      <c r="DS105" s="873">
        <v>1470</v>
      </c>
      <c r="DT105" s="873">
        <v>163</v>
      </c>
      <c r="DU105" s="873">
        <v>15323</v>
      </c>
      <c r="DV105" s="873">
        <v>3447</v>
      </c>
      <c r="DW105" s="873">
        <v>383</v>
      </c>
      <c r="DX105" s="873">
        <v>-8790</v>
      </c>
      <c r="DY105" s="873">
        <v>-1977</v>
      </c>
      <c r="DZ105" s="873">
        <v>-220</v>
      </c>
      <c r="EA105" s="873">
        <v>1400</v>
      </c>
      <c r="EB105" s="873">
        <v>315</v>
      </c>
      <c r="EC105" s="873">
        <v>35</v>
      </c>
      <c r="ED105" s="873">
        <v>-176</v>
      </c>
      <c r="EE105" s="873">
        <v>-40</v>
      </c>
      <c r="EF105" s="873">
        <v>-4</v>
      </c>
      <c r="EG105" s="873">
        <v>1341</v>
      </c>
      <c r="EH105" s="873">
        <v>301</v>
      </c>
      <c r="EI105" s="873">
        <v>33</v>
      </c>
      <c r="EJ105" s="873">
        <v>-117</v>
      </c>
      <c r="EK105" s="873">
        <v>-26</v>
      </c>
      <c r="EL105" s="873">
        <v>-2</v>
      </c>
      <c r="EM105" s="873">
        <v>-1734</v>
      </c>
      <c r="EN105" s="873">
        <v>-390</v>
      </c>
      <c r="EO105" s="873">
        <v>-43</v>
      </c>
      <c r="EP105" s="873">
        <v>0</v>
      </c>
      <c r="EQ105" s="873">
        <v>0</v>
      </c>
      <c r="ER105" s="873">
        <v>0</v>
      </c>
      <c r="ES105" s="873">
        <v>0</v>
      </c>
      <c r="ET105" s="873">
        <v>0</v>
      </c>
      <c r="EU105" s="873">
        <v>0</v>
      </c>
      <c r="EV105" s="873">
        <v>0</v>
      </c>
      <c r="EW105" s="873">
        <v>0</v>
      </c>
      <c r="EX105" s="873">
        <v>0</v>
      </c>
      <c r="EY105" s="873">
        <v>6123788</v>
      </c>
      <c r="EZ105" s="873">
        <v>1377852</v>
      </c>
      <c r="FA105" s="873">
        <v>153095</v>
      </c>
      <c r="FB105" s="873">
        <v>344958</v>
      </c>
      <c r="FC105" s="873">
        <v>77616</v>
      </c>
      <c r="FD105" s="873">
        <v>8624</v>
      </c>
      <c r="FE105" s="873">
        <v>13623024</v>
      </c>
      <c r="FF105" s="873">
        <v>0</v>
      </c>
      <c r="FG105" s="873">
        <v>0</v>
      </c>
      <c r="FH105" s="873">
        <v>-7844194</v>
      </c>
      <c r="FI105" s="873">
        <v>1300236</v>
      </c>
      <c r="FJ105" s="873">
        <v>144471</v>
      </c>
      <c r="FK105" s="873">
        <v>38223</v>
      </c>
      <c r="FL105" s="873">
        <v>8600</v>
      </c>
      <c r="FM105" s="873">
        <v>956</v>
      </c>
      <c r="FN105" s="873">
        <v>88950</v>
      </c>
      <c r="FO105" s="873">
        <v>0</v>
      </c>
      <c r="FP105" s="873">
        <v>0</v>
      </c>
      <c r="FQ105" s="873">
        <v>-50727</v>
      </c>
      <c r="FR105" s="873">
        <v>8600</v>
      </c>
      <c r="FS105" s="873">
        <v>956</v>
      </c>
      <c r="FT105" s="873">
        <v>230799</v>
      </c>
      <c r="FU105" s="873">
        <v>51930</v>
      </c>
      <c r="FV105" s="873">
        <v>5770</v>
      </c>
      <c r="FW105" s="873">
        <v>439559</v>
      </c>
      <c r="FX105" s="873">
        <v>98901</v>
      </c>
      <c r="FY105" s="873">
        <v>10989</v>
      </c>
      <c r="FZ105" s="873">
        <v>-208760</v>
      </c>
      <c r="GA105" s="873">
        <v>-46971</v>
      </c>
      <c r="GB105" s="873">
        <v>-5219</v>
      </c>
      <c r="GC105" s="873">
        <v>0</v>
      </c>
      <c r="GD105" s="873">
        <v>0</v>
      </c>
      <c r="GE105" s="873">
        <v>0</v>
      </c>
      <c r="GF105" s="873">
        <v>0</v>
      </c>
      <c r="GG105" s="873">
        <v>0</v>
      </c>
      <c r="GH105" s="873">
        <v>0</v>
      </c>
      <c r="GI105" s="873">
        <v>0</v>
      </c>
      <c r="GJ105" s="873">
        <v>0</v>
      </c>
      <c r="GK105" s="873">
        <v>0</v>
      </c>
      <c r="GL105" s="873">
        <v>7761465</v>
      </c>
      <c r="GM105" s="873">
        <v>1746329</v>
      </c>
      <c r="GN105" s="873">
        <v>194038</v>
      </c>
      <c r="GO105" s="873">
        <v>-8066753</v>
      </c>
      <c r="GP105" s="873">
        <v>1270174</v>
      </c>
      <c r="GQ105" s="873">
        <v>141132</v>
      </c>
      <c r="GR105" s="873" t="s">
        <v>715</v>
      </c>
      <c r="GS105" s="873" t="s">
        <v>714</v>
      </c>
      <c r="GT105" s="873" t="s">
        <v>1907</v>
      </c>
      <c r="GU105" s="873" t="s">
        <v>2735</v>
      </c>
      <c r="GV105" s="873" t="s">
        <v>2842</v>
      </c>
    </row>
    <row r="106" spans="1:204" x14ac:dyDescent="0.2">
      <c r="A106" s="873" t="s">
        <v>3069</v>
      </c>
      <c r="B106" s="873" t="s">
        <v>265</v>
      </c>
      <c r="C106" s="873" t="s">
        <v>264</v>
      </c>
      <c r="D106" s="873">
        <v>169898</v>
      </c>
      <c r="E106" s="873">
        <v>0</v>
      </c>
      <c r="F106" s="873">
        <v>169898</v>
      </c>
      <c r="G106" s="873">
        <v>269129</v>
      </c>
      <c r="H106" s="873">
        <v>0</v>
      </c>
      <c r="I106" s="873">
        <v>269129</v>
      </c>
      <c r="J106" s="873">
        <v>-99231</v>
      </c>
      <c r="K106" s="873">
        <v>0</v>
      </c>
      <c r="L106" s="873">
        <v>-99231</v>
      </c>
      <c r="M106" s="898">
        <v>0.5</v>
      </c>
      <c r="N106" s="898">
        <v>0.4</v>
      </c>
      <c r="O106" s="898">
        <v>0.1</v>
      </c>
      <c r="P106" s="898">
        <v>0</v>
      </c>
      <c r="Q106" s="873">
        <v>116184</v>
      </c>
      <c r="R106" s="873">
        <v>116184</v>
      </c>
      <c r="S106" s="873">
        <v>0</v>
      </c>
      <c r="T106" s="873">
        <v>0</v>
      </c>
      <c r="U106" s="873">
        <v>0</v>
      </c>
      <c r="V106" s="873">
        <v>0</v>
      </c>
      <c r="W106" s="873">
        <v>150259</v>
      </c>
      <c r="X106" s="873">
        <v>0</v>
      </c>
      <c r="Y106" s="873">
        <v>241131</v>
      </c>
      <c r="Z106" s="873">
        <v>0</v>
      </c>
      <c r="AA106" s="873">
        <v>-90872</v>
      </c>
      <c r="AB106" s="873">
        <v>0</v>
      </c>
      <c r="AC106" s="873">
        <v>0</v>
      </c>
      <c r="AD106" s="873">
        <v>0</v>
      </c>
      <c r="AE106" s="873">
        <v>0</v>
      </c>
      <c r="AF106" s="873">
        <v>0</v>
      </c>
      <c r="AG106" s="873">
        <v>0</v>
      </c>
      <c r="AH106" s="873">
        <v>0</v>
      </c>
      <c r="AI106" s="873">
        <v>0</v>
      </c>
      <c r="AJ106" s="873">
        <v>0</v>
      </c>
      <c r="AK106" s="873">
        <v>0</v>
      </c>
      <c r="AL106" s="873">
        <v>0</v>
      </c>
      <c r="AM106" s="873">
        <v>0</v>
      </c>
      <c r="AN106" s="873">
        <v>0</v>
      </c>
      <c r="AO106" s="873">
        <v>0</v>
      </c>
      <c r="AP106" s="873">
        <v>0</v>
      </c>
      <c r="AQ106" s="873">
        <v>0</v>
      </c>
      <c r="AR106" s="873">
        <v>0</v>
      </c>
      <c r="AS106" s="873">
        <v>0</v>
      </c>
      <c r="AT106" s="873">
        <v>0</v>
      </c>
      <c r="AU106" s="873">
        <v>0</v>
      </c>
      <c r="AV106" s="873">
        <v>0</v>
      </c>
      <c r="AW106" s="873">
        <v>0</v>
      </c>
      <c r="AX106" s="873">
        <v>0</v>
      </c>
      <c r="AY106" s="873">
        <v>0</v>
      </c>
      <c r="AZ106" s="873">
        <v>0</v>
      </c>
      <c r="BA106" s="873">
        <v>0</v>
      </c>
      <c r="BB106" s="873">
        <v>0</v>
      </c>
      <c r="BC106" s="873">
        <v>0</v>
      </c>
      <c r="BD106" s="873">
        <v>0</v>
      </c>
      <c r="BE106" s="873">
        <v>0</v>
      </c>
      <c r="BF106" s="873">
        <v>0</v>
      </c>
      <c r="BG106" s="873">
        <v>0</v>
      </c>
      <c r="BH106" s="873">
        <v>0</v>
      </c>
      <c r="BI106" s="873">
        <v>0</v>
      </c>
      <c r="BJ106" s="873">
        <v>1073435</v>
      </c>
      <c r="BK106" s="873">
        <v>268359</v>
      </c>
      <c r="BL106" s="873">
        <v>0</v>
      </c>
      <c r="BM106" s="873">
        <v>35158</v>
      </c>
      <c r="BN106" s="873">
        <v>8789</v>
      </c>
      <c r="BO106" s="873">
        <v>0</v>
      </c>
      <c r="BP106" s="873">
        <v>1034241</v>
      </c>
      <c r="BQ106" s="873">
        <v>258560</v>
      </c>
      <c r="BR106" s="873">
        <v>0</v>
      </c>
      <c r="BS106" s="873">
        <v>74352</v>
      </c>
      <c r="BT106" s="873">
        <v>18588</v>
      </c>
      <c r="BU106" s="873">
        <v>0</v>
      </c>
      <c r="BV106" s="873">
        <v>0</v>
      </c>
      <c r="BW106" s="873">
        <v>0</v>
      </c>
      <c r="BX106" s="873">
        <v>0</v>
      </c>
      <c r="BY106" s="873">
        <v>0</v>
      </c>
      <c r="BZ106" s="873">
        <v>0</v>
      </c>
      <c r="CA106" s="873">
        <v>0</v>
      </c>
      <c r="CB106" s="873">
        <v>0</v>
      </c>
      <c r="CC106" s="873">
        <v>0</v>
      </c>
      <c r="CD106" s="873">
        <v>0</v>
      </c>
      <c r="CE106" s="873">
        <v>0</v>
      </c>
      <c r="CF106" s="873">
        <v>0</v>
      </c>
      <c r="CG106" s="873">
        <v>0</v>
      </c>
      <c r="CH106" s="873">
        <v>0</v>
      </c>
      <c r="CI106" s="873">
        <v>0</v>
      </c>
      <c r="CJ106" s="873">
        <v>0</v>
      </c>
      <c r="CK106" s="873">
        <v>0</v>
      </c>
      <c r="CL106" s="873">
        <v>0</v>
      </c>
      <c r="CM106" s="873">
        <v>0</v>
      </c>
      <c r="CN106" s="873">
        <v>0</v>
      </c>
      <c r="CO106" s="873">
        <v>0</v>
      </c>
      <c r="CP106" s="873">
        <v>0</v>
      </c>
      <c r="CQ106" s="873">
        <v>0</v>
      </c>
      <c r="CR106" s="873">
        <v>0</v>
      </c>
      <c r="CS106" s="873">
        <v>0</v>
      </c>
      <c r="CT106" s="873">
        <v>0</v>
      </c>
      <c r="CU106" s="873">
        <v>0</v>
      </c>
      <c r="CV106" s="873">
        <v>0</v>
      </c>
      <c r="CW106" s="873">
        <v>0</v>
      </c>
      <c r="CX106" s="873">
        <v>0</v>
      </c>
      <c r="CY106" s="873">
        <v>0</v>
      </c>
      <c r="CZ106" s="873">
        <v>6535</v>
      </c>
      <c r="DA106" s="873">
        <v>1634</v>
      </c>
      <c r="DB106" s="873">
        <v>0</v>
      </c>
      <c r="DC106" s="873">
        <v>12010</v>
      </c>
      <c r="DD106" s="873">
        <v>3002</v>
      </c>
      <c r="DE106" s="873">
        <v>0</v>
      </c>
      <c r="DF106" s="873">
        <v>-5475</v>
      </c>
      <c r="DG106" s="873">
        <v>-1368</v>
      </c>
      <c r="DH106" s="873">
        <v>0</v>
      </c>
      <c r="DI106" s="873">
        <v>0</v>
      </c>
      <c r="DJ106" s="873">
        <v>0</v>
      </c>
      <c r="DK106" s="873">
        <v>0</v>
      </c>
      <c r="DL106" s="873">
        <v>0</v>
      </c>
      <c r="DM106" s="873">
        <v>0</v>
      </c>
      <c r="DN106" s="873">
        <v>0</v>
      </c>
      <c r="DO106" s="873">
        <v>0</v>
      </c>
      <c r="DP106" s="873">
        <v>0</v>
      </c>
      <c r="DQ106" s="873">
        <v>0</v>
      </c>
      <c r="DR106" s="873">
        <v>3957</v>
      </c>
      <c r="DS106" s="873">
        <v>989</v>
      </c>
      <c r="DT106" s="873">
        <v>0</v>
      </c>
      <c r="DU106" s="873">
        <v>6477</v>
      </c>
      <c r="DV106" s="873">
        <v>1619</v>
      </c>
      <c r="DW106" s="873">
        <v>0</v>
      </c>
      <c r="DX106" s="873">
        <v>-2520</v>
      </c>
      <c r="DY106" s="873">
        <v>-630</v>
      </c>
      <c r="DZ106" s="873">
        <v>0</v>
      </c>
      <c r="EA106" s="873">
        <v>1997</v>
      </c>
      <c r="EB106" s="873">
        <v>499</v>
      </c>
      <c r="EC106" s="873">
        <v>0</v>
      </c>
      <c r="ED106" s="873">
        <v>-1886</v>
      </c>
      <c r="EE106" s="873">
        <v>-472</v>
      </c>
      <c r="EF106" s="873">
        <v>0</v>
      </c>
      <c r="EG106" s="873">
        <v>2003</v>
      </c>
      <c r="EH106" s="873">
        <v>501</v>
      </c>
      <c r="EI106" s="873">
        <v>0</v>
      </c>
      <c r="EJ106" s="873">
        <v>-1893</v>
      </c>
      <c r="EK106" s="873">
        <v>-473</v>
      </c>
      <c r="EL106" s="873">
        <v>0</v>
      </c>
      <c r="EM106" s="873">
        <v>0</v>
      </c>
      <c r="EN106" s="873">
        <v>0</v>
      </c>
      <c r="EO106" s="873">
        <v>0</v>
      </c>
      <c r="EP106" s="873">
        <v>0</v>
      </c>
      <c r="EQ106" s="873">
        <v>0</v>
      </c>
      <c r="ER106" s="873">
        <v>0</v>
      </c>
      <c r="ES106" s="873">
        <v>0</v>
      </c>
      <c r="ET106" s="873">
        <v>0</v>
      </c>
      <c r="EU106" s="873">
        <v>0</v>
      </c>
      <c r="EV106" s="873">
        <v>0</v>
      </c>
      <c r="EW106" s="873">
        <v>0</v>
      </c>
      <c r="EX106" s="873">
        <v>0</v>
      </c>
      <c r="EY106" s="873">
        <v>1760950</v>
      </c>
      <c r="EZ106" s="873">
        <v>440238</v>
      </c>
      <c r="FA106" s="873">
        <v>0</v>
      </c>
      <c r="FB106" s="873">
        <v>93486</v>
      </c>
      <c r="FC106" s="873">
        <v>23371</v>
      </c>
      <c r="FD106" s="873">
        <v>0</v>
      </c>
      <c r="FE106" s="873">
        <v>3955293</v>
      </c>
      <c r="FF106" s="873">
        <v>0</v>
      </c>
      <c r="FG106" s="873">
        <v>0</v>
      </c>
      <c r="FH106" s="873">
        <v>-2287829</v>
      </c>
      <c r="FI106" s="873">
        <v>416867</v>
      </c>
      <c r="FJ106" s="873">
        <v>0</v>
      </c>
      <c r="FK106" s="873">
        <v>17933</v>
      </c>
      <c r="FL106" s="873">
        <v>4483</v>
      </c>
      <c r="FM106" s="873">
        <v>0</v>
      </c>
      <c r="FN106" s="873">
        <v>44000</v>
      </c>
      <c r="FO106" s="873">
        <v>0</v>
      </c>
      <c r="FP106" s="873">
        <v>0</v>
      </c>
      <c r="FQ106" s="873">
        <v>-26067</v>
      </c>
      <c r="FR106" s="873">
        <v>4483</v>
      </c>
      <c r="FS106" s="873">
        <v>0</v>
      </c>
      <c r="FT106" s="873">
        <v>148007</v>
      </c>
      <c r="FU106" s="873">
        <v>35496</v>
      </c>
      <c r="FV106" s="873">
        <v>0</v>
      </c>
      <c r="FW106" s="873">
        <v>226080</v>
      </c>
      <c r="FX106" s="873">
        <v>54104</v>
      </c>
      <c r="FY106" s="873">
        <v>0</v>
      </c>
      <c r="FZ106" s="873">
        <v>-78073</v>
      </c>
      <c r="GA106" s="873">
        <v>-18608</v>
      </c>
      <c r="GB106" s="873">
        <v>0</v>
      </c>
      <c r="GC106" s="873">
        <v>0</v>
      </c>
      <c r="GD106" s="873">
        <v>0</v>
      </c>
      <c r="GE106" s="873">
        <v>0</v>
      </c>
      <c r="GF106" s="873">
        <v>0</v>
      </c>
      <c r="GG106" s="873">
        <v>0</v>
      </c>
      <c r="GH106" s="873">
        <v>0</v>
      </c>
      <c r="GI106" s="873">
        <v>0</v>
      </c>
      <c r="GJ106" s="873">
        <v>0</v>
      </c>
      <c r="GK106" s="873">
        <v>0</v>
      </c>
      <c r="GL106" s="873">
        <v>3046086</v>
      </c>
      <c r="GM106" s="873">
        <v>760015</v>
      </c>
      <c r="GN106" s="873">
        <v>0</v>
      </c>
      <c r="GO106" s="873">
        <v>-2327505</v>
      </c>
      <c r="GP106" s="873">
        <v>418859</v>
      </c>
      <c r="GQ106" s="873">
        <v>0</v>
      </c>
      <c r="GR106" s="899" t="s">
        <v>716</v>
      </c>
      <c r="GS106" s="899" t="s">
        <v>687</v>
      </c>
      <c r="GT106" s="899" t="s">
        <v>1907</v>
      </c>
      <c r="GU106" s="873" t="s">
        <v>2733</v>
      </c>
      <c r="GV106" s="873" t="s">
        <v>2843</v>
      </c>
    </row>
    <row r="107" spans="1:204" x14ac:dyDescent="0.2">
      <c r="A107" s="873" t="s">
        <v>3069</v>
      </c>
      <c r="B107" s="873" t="s">
        <v>267</v>
      </c>
      <c r="C107" s="873" t="s">
        <v>266</v>
      </c>
      <c r="D107" s="873">
        <v>-2678</v>
      </c>
      <c r="E107" s="873">
        <v>-29812</v>
      </c>
      <c r="F107" s="873">
        <v>-32490</v>
      </c>
      <c r="G107" s="873">
        <v>47214</v>
      </c>
      <c r="H107" s="873">
        <v>-26037</v>
      </c>
      <c r="I107" s="873">
        <v>21177</v>
      </c>
      <c r="J107" s="873">
        <v>-49892</v>
      </c>
      <c r="K107" s="873">
        <v>-3775</v>
      </c>
      <c r="L107" s="873">
        <v>-53667</v>
      </c>
      <c r="M107" s="898">
        <v>0.5</v>
      </c>
      <c r="N107" s="898">
        <v>0.4</v>
      </c>
      <c r="O107" s="898">
        <v>0.09</v>
      </c>
      <c r="P107" s="898">
        <v>0.01</v>
      </c>
      <c r="Q107" s="873">
        <v>110908</v>
      </c>
      <c r="R107" s="873">
        <v>110908</v>
      </c>
      <c r="S107" s="873">
        <v>0</v>
      </c>
      <c r="T107" s="873">
        <v>0</v>
      </c>
      <c r="U107" s="873">
        <v>0</v>
      </c>
      <c r="V107" s="873">
        <v>0</v>
      </c>
      <c r="W107" s="873">
        <v>56871</v>
      </c>
      <c r="X107" s="873">
        <v>0</v>
      </c>
      <c r="Y107" s="873">
        <v>59642</v>
      </c>
      <c r="Z107" s="873">
        <v>0</v>
      </c>
      <c r="AA107" s="873">
        <v>-2771</v>
      </c>
      <c r="AB107" s="873">
        <v>0</v>
      </c>
      <c r="AC107" s="873">
        <v>10547</v>
      </c>
      <c r="AD107" s="873">
        <v>15557</v>
      </c>
      <c r="AE107" s="873">
        <v>264</v>
      </c>
      <c r="AF107" s="873">
        <v>10547</v>
      </c>
      <c r="AG107" s="873">
        <v>15557</v>
      </c>
      <c r="AH107" s="873">
        <v>264</v>
      </c>
      <c r="AI107" s="873">
        <v>0</v>
      </c>
      <c r="AJ107" s="873">
        <v>0</v>
      </c>
      <c r="AK107" s="873">
        <v>0</v>
      </c>
      <c r="AL107" s="873">
        <v>330234</v>
      </c>
      <c r="AM107" s="873">
        <v>330234</v>
      </c>
      <c r="AN107" s="873">
        <v>0</v>
      </c>
      <c r="AO107" s="873">
        <v>0</v>
      </c>
      <c r="AP107" s="873">
        <v>292339</v>
      </c>
      <c r="AQ107" s="873">
        <v>292339</v>
      </c>
      <c r="AR107" s="873">
        <v>0</v>
      </c>
      <c r="AS107" s="873">
        <v>0</v>
      </c>
      <c r="AT107" s="873">
        <v>37895</v>
      </c>
      <c r="AU107" s="873">
        <v>37895</v>
      </c>
      <c r="AV107" s="873">
        <v>0</v>
      </c>
      <c r="AW107" s="873">
        <v>0</v>
      </c>
      <c r="AX107" s="873">
        <v>0</v>
      </c>
      <c r="AY107" s="873">
        <v>0</v>
      </c>
      <c r="AZ107" s="873">
        <v>0</v>
      </c>
      <c r="BA107" s="873">
        <v>0</v>
      </c>
      <c r="BB107" s="873">
        <v>0</v>
      </c>
      <c r="BC107" s="873">
        <v>0</v>
      </c>
      <c r="BD107" s="873">
        <v>0</v>
      </c>
      <c r="BE107" s="873">
        <v>0</v>
      </c>
      <c r="BF107" s="873">
        <v>0</v>
      </c>
      <c r="BG107" s="873">
        <v>0</v>
      </c>
      <c r="BH107" s="873">
        <v>0</v>
      </c>
      <c r="BI107" s="873">
        <v>0</v>
      </c>
      <c r="BJ107" s="873">
        <v>1116055</v>
      </c>
      <c r="BK107" s="873">
        <v>247154</v>
      </c>
      <c r="BL107" s="873">
        <v>27462</v>
      </c>
      <c r="BM107" s="873">
        <v>53906</v>
      </c>
      <c r="BN107" s="873">
        <v>10214</v>
      </c>
      <c r="BO107" s="873">
        <v>1135</v>
      </c>
      <c r="BP107" s="873">
        <v>1126070</v>
      </c>
      <c r="BQ107" s="873">
        <v>244778</v>
      </c>
      <c r="BR107" s="873">
        <v>27198</v>
      </c>
      <c r="BS107" s="873">
        <v>43891</v>
      </c>
      <c r="BT107" s="873">
        <v>12590</v>
      </c>
      <c r="BU107" s="873">
        <v>1399</v>
      </c>
      <c r="BV107" s="873">
        <v>585</v>
      </c>
      <c r="BW107" s="873">
        <v>132</v>
      </c>
      <c r="BX107" s="873">
        <v>15</v>
      </c>
      <c r="BY107" s="873">
        <v>1516</v>
      </c>
      <c r="BZ107" s="873">
        <v>341</v>
      </c>
      <c r="CA107" s="873">
        <v>38</v>
      </c>
      <c r="CB107" s="873">
        <v>-931</v>
      </c>
      <c r="CC107" s="873">
        <v>-209</v>
      </c>
      <c r="CD107" s="873">
        <v>-23</v>
      </c>
      <c r="CE107" s="873">
        <v>0</v>
      </c>
      <c r="CF107" s="873">
        <v>0</v>
      </c>
      <c r="CG107" s="873">
        <v>0</v>
      </c>
      <c r="CH107" s="873">
        <v>0</v>
      </c>
      <c r="CI107" s="873">
        <v>0</v>
      </c>
      <c r="CJ107" s="873">
        <v>0</v>
      </c>
      <c r="CK107" s="873">
        <v>0</v>
      </c>
      <c r="CL107" s="873">
        <v>0</v>
      </c>
      <c r="CM107" s="873">
        <v>0</v>
      </c>
      <c r="CN107" s="873">
        <v>0</v>
      </c>
      <c r="CO107" s="873">
        <v>0</v>
      </c>
      <c r="CP107" s="873">
        <v>0</v>
      </c>
      <c r="CQ107" s="873">
        <v>0</v>
      </c>
      <c r="CR107" s="873">
        <v>0</v>
      </c>
      <c r="CS107" s="873">
        <v>0</v>
      </c>
      <c r="CT107" s="873">
        <v>0</v>
      </c>
      <c r="CU107" s="873">
        <v>0</v>
      </c>
      <c r="CV107" s="873">
        <v>0</v>
      </c>
      <c r="CW107" s="873">
        <v>0</v>
      </c>
      <c r="CX107" s="873">
        <v>0</v>
      </c>
      <c r="CY107" s="873">
        <v>0</v>
      </c>
      <c r="CZ107" s="873">
        <v>1625</v>
      </c>
      <c r="DA107" s="873">
        <v>366</v>
      </c>
      <c r="DB107" s="873">
        <v>41</v>
      </c>
      <c r="DC107" s="873">
        <v>1842</v>
      </c>
      <c r="DD107" s="873">
        <v>415</v>
      </c>
      <c r="DE107" s="873">
        <v>46</v>
      </c>
      <c r="DF107" s="873">
        <v>-217</v>
      </c>
      <c r="DG107" s="873">
        <v>-49</v>
      </c>
      <c r="DH107" s="873">
        <v>-5</v>
      </c>
      <c r="DI107" s="873">
        <v>0</v>
      </c>
      <c r="DJ107" s="873">
        <v>0</v>
      </c>
      <c r="DK107" s="873">
        <v>0</v>
      </c>
      <c r="DL107" s="873">
        <v>0</v>
      </c>
      <c r="DM107" s="873">
        <v>0</v>
      </c>
      <c r="DN107" s="873">
        <v>0</v>
      </c>
      <c r="DO107" s="873">
        <v>0</v>
      </c>
      <c r="DP107" s="873">
        <v>0</v>
      </c>
      <c r="DQ107" s="873">
        <v>0</v>
      </c>
      <c r="DR107" s="873">
        <v>6000</v>
      </c>
      <c r="DS107" s="873">
        <v>1350</v>
      </c>
      <c r="DT107" s="873">
        <v>150</v>
      </c>
      <c r="DU107" s="873">
        <v>6000</v>
      </c>
      <c r="DV107" s="873">
        <v>1350</v>
      </c>
      <c r="DW107" s="873">
        <v>150</v>
      </c>
      <c r="DX107" s="873">
        <v>0</v>
      </c>
      <c r="DY107" s="873">
        <v>0</v>
      </c>
      <c r="DZ107" s="873">
        <v>0</v>
      </c>
      <c r="EA107" s="873">
        <v>1288</v>
      </c>
      <c r="EB107" s="873">
        <v>290</v>
      </c>
      <c r="EC107" s="873">
        <v>32</v>
      </c>
      <c r="ED107" s="873">
        <v>-6215</v>
      </c>
      <c r="EE107" s="873">
        <v>-1398</v>
      </c>
      <c r="EF107" s="873">
        <v>-155</v>
      </c>
      <c r="EG107" s="873">
        <v>1497</v>
      </c>
      <c r="EH107" s="873">
        <v>337</v>
      </c>
      <c r="EI107" s="873">
        <v>37</v>
      </c>
      <c r="EJ107" s="873">
        <v>-6424</v>
      </c>
      <c r="EK107" s="873">
        <v>-1446</v>
      </c>
      <c r="EL107" s="873">
        <v>-160</v>
      </c>
      <c r="EM107" s="873">
        <v>0</v>
      </c>
      <c r="EN107" s="873">
        <v>0</v>
      </c>
      <c r="EO107" s="873">
        <v>0</v>
      </c>
      <c r="EP107" s="873">
        <v>0</v>
      </c>
      <c r="EQ107" s="873">
        <v>0</v>
      </c>
      <c r="ER107" s="873">
        <v>0</v>
      </c>
      <c r="ES107" s="873">
        <v>0</v>
      </c>
      <c r="ET107" s="873">
        <v>0</v>
      </c>
      <c r="EU107" s="873">
        <v>0</v>
      </c>
      <c r="EV107" s="873">
        <v>0</v>
      </c>
      <c r="EW107" s="873">
        <v>0</v>
      </c>
      <c r="EX107" s="873">
        <v>0</v>
      </c>
      <c r="EY107" s="873">
        <v>5327890</v>
      </c>
      <c r="EZ107" s="873">
        <v>1173040</v>
      </c>
      <c r="FA107" s="873">
        <v>130338</v>
      </c>
      <c r="FB107" s="873">
        <v>368575</v>
      </c>
      <c r="FC107" s="873">
        <v>82929</v>
      </c>
      <c r="FD107" s="873">
        <v>9214</v>
      </c>
      <c r="FE107" s="873">
        <v>11581974</v>
      </c>
      <c r="FF107" s="873">
        <v>0</v>
      </c>
      <c r="FG107" s="873">
        <v>0</v>
      </c>
      <c r="FH107" s="873">
        <v>-6622659</v>
      </c>
      <c r="FI107" s="873">
        <v>1090111</v>
      </c>
      <c r="FJ107" s="873">
        <v>121124</v>
      </c>
      <c r="FK107" s="873">
        <v>42320</v>
      </c>
      <c r="FL107" s="873">
        <v>9522</v>
      </c>
      <c r="FM107" s="873">
        <v>1058</v>
      </c>
      <c r="FN107" s="873">
        <v>85479</v>
      </c>
      <c r="FO107" s="873">
        <v>0</v>
      </c>
      <c r="FP107" s="873">
        <v>0</v>
      </c>
      <c r="FQ107" s="873">
        <v>-43159</v>
      </c>
      <c r="FR107" s="873">
        <v>9522</v>
      </c>
      <c r="FS107" s="873">
        <v>1058</v>
      </c>
      <c r="FT107" s="873">
        <v>173127</v>
      </c>
      <c r="FU107" s="873">
        <v>38969</v>
      </c>
      <c r="FV107" s="873">
        <v>4271</v>
      </c>
      <c r="FW107" s="873">
        <v>419484</v>
      </c>
      <c r="FX107" s="873">
        <v>91738</v>
      </c>
      <c r="FY107" s="873">
        <v>10134</v>
      </c>
      <c r="FZ107" s="873">
        <v>-246357</v>
      </c>
      <c r="GA107" s="873">
        <v>-52769</v>
      </c>
      <c r="GB107" s="873">
        <v>-5863</v>
      </c>
      <c r="GC107" s="873">
        <v>0</v>
      </c>
      <c r="GD107" s="873">
        <v>0</v>
      </c>
      <c r="GE107" s="873">
        <v>0</v>
      </c>
      <c r="GF107" s="873">
        <v>0</v>
      </c>
      <c r="GG107" s="873">
        <v>0</v>
      </c>
      <c r="GH107" s="873">
        <v>0</v>
      </c>
      <c r="GI107" s="873">
        <v>0</v>
      </c>
      <c r="GJ107" s="873">
        <v>0</v>
      </c>
      <c r="GK107" s="873">
        <v>0</v>
      </c>
      <c r="GL107" s="873">
        <v>6716581</v>
      </c>
      <c r="GM107" s="873">
        <v>1479639</v>
      </c>
      <c r="GN107" s="873">
        <v>164347</v>
      </c>
      <c r="GO107" s="873">
        <v>-6875856</v>
      </c>
      <c r="GP107" s="873">
        <v>1057750</v>
      </c>
      <c r="GQ107" s="873">
        <v>117530</v>
      </c>
      <c r="GR107" s="873" t="s">
        <v>685</v>
      </c>
      <c r="GS107" s="873" t="s">
        <v>684</v>
      </c>
      <c r="GT107" s="873" t="s">
        <v>1907</v>
      </c>
      <c r="GU107" s="873" t="s">
        <v>2738</v>
      </c>
      <c r="GV107" s="873" t="s">
        <v>2844</v>
      </c>
    </row>
    <row r="108" spans="1:204" x14ac:dyDescent="0.2">
      <c r="A108" s="873" t="s">
        <v>3069</v>
      </c>
      <c r="B108" s="873" t="s">
        <v>269</v>
      </c>
      <c r="C108" s="873" t="s">
        <v>268</v>
      </c>
      <c r="D108" s="873">
        <v>-290095</v>
      </c>
      <c r="E108" s="873">
        <v>-5800</v>
      </c>
      <c r="F108" s="873">
        <v>-295895</v>
      </c>
      <c r="G108" s="873">
        <v>-860102</v>
      </c>
      <c r="H108" s="873">
        <v>-9018</v>
      </c>
      <c r="I108" s="873">
        <v>-869120</v>
      </c>
      <c r="J108" s="873">
        <v>570007</v>
      </c>
      <c r="K108" s="873">
        <v>3218</v>
      </c>
      <c r="L108" s="873">
        <v>573225</v>
      </c>
      <c r="M108" s="898">
        <v>0.5</v>
      </c>
      <c r="N108" s="898">
        <v>0.49</v>
      </c>
      <c r="O108" s="898">
        <v>0</v>
      </c>
      <c r="P108" s="898">
        <v>0.01</v>
      </c>
      <c r="Q108" s="873">
        <v>273210</v>
      </c>
      <c r="R108" s="873">
        <v>273210</v>
      </c>
      <c r="S108" s="873">
        <v>0</v>
      </c>
      <c r="T108" s="873">
        <v>296209</v>
      </c>
      <c r="U108" s="873">
        <v>958189</v>
      </c>
      <c r="V108" s="873">
        <v>-661980</v>
      </c>
      <c r="W108" s="873">
        <v>12305</v>
      </c>
      <c r="X108" s="873">
        <v>0</v>
      </c>
      <c r="Y108" s="873">
        <v>0</v>
      </c>
      <c r="Z108" s="873">
        <v>0</v>
      </c>
      <c r="AA108" s="873">
        <v>12305</v>
      </c>
      <c r="AB108" s="873">
        <v>0</v>
      </c>
      <c r="AC108" s="873">
        <v>0</v>
      </c>
      <c r="AD108" s="873">
        <v>0</v>
      </c>
      <c r="AE108" s="873">
        <v>0</v>
      </c>
      <c r="AF108" s="873">
        <v>0</v>
      </c>
      <c r="AG108" s="873">
        <v>0</v>
      </c>
      <c r="AH108" s="873">
        <v>0</v>
      </c>
      <c r="AI108" s="873">
        <v>0</v>
      </c>
      <c r="AJ108" s="873">
        <v>0</v>
      </c>
      <c r="AK108" s="873">
        <v>0</v>
      </c>
      <c r="AL108" s="873">
        <v>0</v>
      </c>
      <c r="AM108" s="873">
        <v>0</v>
      </c>
      <c r="AN108" s="873">
        <v>0</v>
      </c>
      <c r="AO108" s="873">
        <v>0</v>
      </c>
      <c r="AP108" s="873">
        <v>0</v>
      </c>
      <c r="AQ108" s="873">
        <v>0</v>
      </c>
      <c r="AR108" s="873">
        <v>0</v>
      </c>
      <c r="AS108" s="873">
        <v>0</v>
      </c>
      <c r="AT108" s="873">
        <v>0</v>
      </c>
      <c r="AU108" s="873">
        <v>0</v>
      </c>
      <c r="AV108" s="873">
        <v>0</v>
      </c>
      <c r="AW108" s="873">
        <v>0</v>
      </c>
      <c r="AX108" s="873">
        <v>0</v>
      </c>
      <c r="AY108" s="873">
        <v>0</v>
      </c>
      <c r="AZ108" s="873">
        <v>0</v>
      </c>
      <c r="BA108" s="873">
        <v>0</v>
      </c>
      <c r="BB108" s="873">
        <v>0</v>
      </c>
      <c r="BC108" s="873">
        <v>0</v>
      </c>
      <c r="BD108" s="873">
        <v>0</v>
      </c>
      <c r="BE108" s="873">
        <v>0</v>
      </c>
      <c r="BF108" s="873">
        <v>0</v>
      </c>
      <c r="BG108" s="873">
        <v>0</v>
      </c>
      <c r="BH108" s="873">
        <v>0</v>
      </c>
      <c r="BI108" s="873">
        <v>0</v>
      </c>
      <c r="BJ108" s="873">
        <v>2644213</v>
      </c>
      <c r="BK108" s="873">
        <v>0</v>
      </c>
      <c r="BL108" s="873">
        <v>51683</v>
      </c>
      <c r="BM108" s="873">
        <v>179470</v>
      </c>
      <c r="BN108" s="873">
        <v>0</v>
      </c>
      <c r="BO108" s="873">
        <v>3519</v>
      </c>
      <c r="BP108" s="873">
        <v>2821624</v>
      </c>
      <c r="BQ108" s="873">
        <v>0</v>
      </c>
      <c r="BR108" s="873">
        <v>55728</v>
      </c>
      <c r="BS108" s="873">
        <v>2059</v>
      </c>
      <c r="BT108" s="873">
        <v>0</v>
      </c>
      <c r="BU108" s="873">
        <v>-526</v>
      </c>
      <c r="BV108" s="873">
        <v>0</v>
      </c>
      <c r="BW108" s="873">
        <v>0</v>
      </c>
      <c r="BX108" s="873">
        <v>0</v>
      </c>
      <c r="BY108" s="873">
        <v>2607</v>
      </c>
      <c r="BZ108" s="873">
        <v>0</v>
      </c>
      <c r="CA108" s="873">
        <v>53</v>
      </c>
      <c r="CB108" s="873">
        <v>-2607</v>
      </c>
      <c r="CC108" s="873">
        <v>0</v>
      </c>
      <c r="CD108" s="873">
        <v>-53</v>
      </c>
      <c r="CE108" s="873">
        <v>0</v>
      </c>
      <c r="CF108" s="873">
        <v>0</v>
      </c>
      <c r="CG108" s="873">
        <v>0</v>
      </c>
      <c r="CH108" s="873">
        <v>0</v>
      </c>
      <c r="CI108" s="873">
        <v>0</v>
      </c>
      <c r="CJ108" s="873">
        <v>0</v>
      </c>
      <c r="CK108" s="873">
        <v>45864.477229999997</v>
      </c>
      <c r="CL108" s="873">
        <v>0</v>
      </c>
      <c r="CM108" s="873">
        <v>936.00973950000002</v>
      </c>
      <c r="CN108" s="873">
        <v>0</v>
      </c>
      <c r="CO108" s="873">
        <v>0</v>
      </c>
      <c r="CP108" s="873">
        <v>0</v>
      </c>
      <c r="CQ108" s="873">
        <v>0</v>
      </c>
      <c r="CR108" s="873">
        <v>0</v>
      </c>
      <c r="CS108" s="873">
        <v>0</v>
      </c>
      <c r="CT108" s="873">
        <v>0</v>
      </c>
      <c r="CU108" s="873">
        <v>0</v>
      </c>
      <c r="CV108" s="873">
        <v>0</v>
      </c>
      <c r="CW108" s="873">
        <v>0</v>
      </c>
      <c r="CX108" s="873">
        <v>0</v>
      </c>
      <c r="CY108" s="873">
        <v>0</v>
      </c>
      <c r="CZ108" s="873">
        <v>3306</v>
      </c>
      <c r="DA108" s="873">
        <v>0</v>
      </c>
      <c r="DB108" s="873">
        <v>67</v>
      </c>
      <c r="DC108" s="873">
        <v>6439</v>
      </c>
      <c r="DD108" s="873">
        <v>0</v>
      </c>
      <c r="DE108" s="873">
        <v>131</v>
      </c>
      <c r="DF108" s="873">
        <v>-3133</v>
      </c>
      <c r="DG108" s="873">
        <v>0</v>
      </c>
      <c r="DH108" s="873">
        <v>-64</v>
      </c>
      <c r="DI108" s="873">
        <v>0</v>
      </c>
      <c r="DJ108" s="873">
        <v>0</v>
      </c>
      <c r="DK108" s="873">
        <v>0</v>
      </c>
      <c r="DL108" s="873">
        <v>0</v>
      </c>
      <c r="DM108" s="873">
        <v>0</v>
      </c>
      <c r="DN108" s="873">
        <v>0</v>
      </c>
      <c r="DO108" s="873">
        <v>0</v>
      </c>
      <c r="DP108" s="873">
        <v>0</v>
      </c>
      <c r="DQ108" s="873">
        <v>0</v>
      </c>
      <c r="DR108" s="873">
        <v>17422</v>
      </c>
      <c r="DS108" s="873">
        <v>0</v>
      </c>
      <c r="DT108" s="873">
        <v>356</v>
      </c>
      <c r="DU108" s="873">
        <v>23192</v>
      </c>
      <c r="DV108" s="873">
        <v>0</v>
      </c>
      <c r="DW108" s="873">
        <v>473</v>
      </c>
      <c r="DX108" s="873">
        <v>-5770</v>
      </c>
      <c r="DY108" s="873">
        <v>0</v>
      </c>
      <c r="DZ108" s="873">
        <v>-117</v>
      </c>
      <c r="EA108" s="873">
        <v>5042</v>
      </c>
      <c r="EB108" s="873">
        <v>0</v>
      </c>
      <c r="EC108" s="873">
        <v>97</v>
      </c>
      <c r="ED108" s="873">
        <v>-2200</v>
      </c>
      <c r="EE108" s="873">
        <v>0</v>
      </c>
      <c r="EF108" s="873">
        <v>-42</v>
      </c>
      <c r="EG108" s="873">
        <v>5770</v>
      </c>
      <c r="EH108" s="873">
        <v>0</v>
      </c>
      <c r="EI108" s="873">
        <v>109</v>
      </c>
      <c r="EJ108" s="873">
        <v>-2928</v>
      </c>
      <c r="EK108" s="873">
        <v>0</v>
      </c>
      <c r="EL108" s="873">
        <v>-54</v>
      </c>
      <c r="EM108" s="873">
        <v>0</v>
      </c>
      <c r="EN108" s="873">
        <v>0</v>
      </c>
      <c r="EO108" s="873">
        <v>0</v>
      </c>
      <c r="EP108" s="873">
        <v>0</v>
      </c>
      <c r="EQ108" s="873">
        <v>0</v>
      </c>
      <c r="ER108" s="873">
        <v>0</v>
      </c>
      <c r="ES108" s="873">
        <v>0</v>
      </c>
      <c r="ET108" s="873">
        <v>0</v>
      </c>
      <c r="EU108" s="873">
        <v>0</v>
      </c>
      <c r="EV108" s="873">
        <v>0</v>
      </c>
      <c r="EW108" s="873">
        <v>0</v>
      </c>
      <c r="EX108" s="873">
        <v>0</v>
      </c>
      <c r="EY108" s="873">
        <v>28377839</v>
      </c>
      <c r="EZ108" s="873">
        <v>0</v>
      </c>
      <c r="FA108" s="873">
        <v>556160</v>
      </c>
      <c r="FB108" s="873">
        <v>642619</v>
      </c>
      <c r="FC108" s="873">
        <v>0</v>
      </c>
      <c r="FD108" s="873">
        <v>12659</v>
      </c>
      <c r="FE108" s="873">
        <v>53323051</v>
      </c>
      <c r="FF108" s="873">
        <v>0</v>
      </c>
      <c r="FG108" s="873">
        <v>0</v>
      </c>
      <c r="FH108" s="873">
        <v>-25587831</v>
      </c>
      <c r="FI108" s="873">
        <v>0</v>
      </c>
      <c r="FJ108" s="873">
        <v>543501</v>
      </c>
      <c r="FK108" s="873">
        <v>89105</v>
      </c>
      <c r="FL108" s="873">
        <v>0</v>
      </c>
      <c r="FM108" s="873">
        <v>1818</v>
      </c>
      <c r="FN108" s="873">
        <v>211308</v>
      </c>
      <c r="FO108" s="873">
        <v>0</v>
      </c>
      <c r="FP108" s="873">
        <v>0</v>
      </c>
      <c r="FQ108" s="873">
        <v>-122203</v>
      </c>
      <c r="FR108" s="873">
        <v>0</v>
      </c>
      <c r="FS108" s="873">
        <v>1818</v>
      </c>
      <c r="FT108" s="873">
        <v>713259</v>
      </c>
      <c r="FU108" s="873">
        <v>0</v>
      </c>
      <c r="FV108" s="873">
        <v>14304</v>
      </c>
      <c r="FW108" s="873">
        <v>1627591</v>
      </c>
      <c r="FX108" s="873">
        <v>0</v>
      </c>
      <c r="FY108" s="873">
        <v>32432</v>
      </c>
      <c r="FZ108" s="873">
        <v>-914332</v>
      </c>
      <c r="GA108" s="873">
        <v>0</v>
      </c>
      <c r="GB108" s="873">
        <v>-18128</v>
      </c>
      <c r="GC108" s="873">
        <v>0</v>
      </c>
      <c r="GD108" s="873">
        <v>0</v>
      </c>
      <c r="GE108" s="873">
        <v>0</v>
      </c>
      <c r="GF108" s="873">
        <v>0</v>
      </c>
      <c r="GG108" s="873">
        <v>0</v>
      </c>
      <c r="GH108" s="873">
        <v>0</v>
      </c>
      <c r="GI108" s="873">
        <v>0</v>
      </c>
      <c r="GJ108" s="873">
        <v>0</v>
      </c>
      <c r="GK108" s="873">
        <v>0</v>
      </c>
      <c r="GL108" s="873">
        <v>32073320</v>
      </c>
      <c r="GM108" s="873">
        <v>0</v>
      </c>
      <c r="GN108" s="873">
        <v>628898</v>
      </c>
      <c r="GO108" s="873">
        <v>-26590881</v>
      </c>
      <c r="GP108" s="873">
        <v>0</v>
      </c>
      <c r="GQ108" s="873">
        <v>527313</v>
      </c>
      <c r="GR108" s="873" t="s">
        <v>690</v>
      </c>
      <c r="GS108" s="873" t="s">
        <v>720</v>
      </c>
      <c r="GT108" s="873" t="s">
        <v>1909</v>
      </c>
      <c r="GU108" s="873" t="s">
        <v>819</v>
      </c>
      <c r="GV108" s="873" t="s">
        <v>2845</v>
      </c>
    </row>
    <row r="109" spans="1:204" x14ac:dyDescent="0.2">
      <c r="A109" s="873" t="s">
        <v>3069</v>
      </c>
      <c r="B109" s="873" t="s">
        <v>271</v>
      </c>
      <c r="C109" s="873" t="s">
        <v>270</v>
      </c>
      <c r="D109" s="873">
        <v>-84047</v>
      </c>
      <c r="E109" s="873">
        <v>0</v>
      </c>
      <c r="F109" s="873">
        <v>-84047</v>
      </c>
      <c r="G109" s="873">
        <v>125321</v>
      </c>
      <c r="H109" s="873">
        <v>0</v>
      </c>
      <c r="I109" s="873">
        <v>125321</v>
      </c>
      <c r="J109" s="873">
        <v>-209368</v>
      </c>
      <c r="K109" s="873">
        <v>0</v>
      </c>
      <c r="L109" s="873">
        <v>-209368</v>
      </c>
      <c r="M109" s="898">
        <v>0.5</v>
      </c>
      <c r="N109" s="898">
        <v>0.4</v>
      </c>
      <c r="O109" s="898">
        <v>0.09</v>
      </c>
      <c r="P109" s="898">
        <v>0.01</v>
      </c>
      <c r="Q109" s="873">
        <v>96995</v>
      </c>
      <c r="R109" s="873">
        <v>96995</v>
      </c>
      <c r="S109" s="873">
        <v>0</v>
      </c>
      <c r="T109" s="873">
        <v>0</v>
      </c>
      <c r="U109" s="873">
        <v>0</v>
      </c>
      <c r="V109" s="873">
        <v>0</v>
      </c>
      <c r="W109" s="873">
        <v>46131</v>
      </c>
      <c r="X109" s="873">
        <v>157952</v>
      </c>
      <c r="Y109" s="873">
        <v>46131</v>
      </c>
      <c r="Z109" s="873">
        <v>153941</v>
      </c>
      <c r="AA109" s="873">
        <v>0</v>
      </c>
      <c r="AB109" s="873">
        <v>4011</v>
      </c>
      <c r="AC109" s="873">
        <v>0</v>
      </c>
      <c r="AD109" s="873">
        <v>0</v>
      </c>
      <c r="AE109" s="873">
        <v>0</v>
      </c>
      <c r="AF109" s="873">
        <v>0</v>
      </c>
      <c r="AG109" s="873">
        <v>0</v>
      </c>
      <c r="AH109" s="873">
        <v>0</v>
      </c>
      <c r="AI109" s="873">
        <v>0</v>
      </c>
      <c r="AJ109" s="873">
        <v>0</v>
      </c>
      <c r="AK109" s="873">
        <v>0</v>
      </c>
      <c r="AL109" s="873">
        <v>0</v>
      </c>
      <c r="AM109" s="873">
        <v>0</v>
      </c>
      <c r="AN109" s="873">
        <v>0</v>
      </c>
      <c r="AO109" s="873">
        <v>0</v>
      </c>
      <c r="AP109" s="873">
        <v>0</v>
      </c>
      <c r="AQ109" s="873">
        <v>0</v>
      </c>
      <c r="AR109" s="873">
        <v>0</v>
      </c>
      <c r="AS109" s="873">
        <v>0</v>
      </c>
      <c r="AT109" s="873">
        <v>0</v>
      </c>
      <c r="AU109" s="873">
        <v>0</v>
      </c>
      <c r="AV109" s="873">
        <v>0</v>
      </c>
      <c r="AW109" s="873">
        <v>0</v>
      </c>
      <c r="AX109" s="873">
        <v>0</v>
      </c>
      <c r="AY109" s="873">
        <v>0</v>
      </c>
      <c r="AZ109" s="873">
        <v>0</v>
      </c>
      <c r="BA109" s="873">
        <v>0</v>
      </c>
      <c r="BB109" s="873">
        <v>0</v>
      </c>
      <c r="BC109" s="873">
        <v>0</v>
      </c>
      <c r="BD109" s="873">
        <v>0</v>
      </c>
      <c r="BE109" s="873">
        <v>0</v>
      </c>
      <c r="BF109" s="873">
        <v>0</v>
      </c>
      <c r="BG109" s="873">
        <v>0</v>
      </c>
      <c r="BH109" s="873">
        <v>0</v>
      </c>
      <c r="BI109" s="873">
        <v>0</v>
      </c>
      <c r="BJ109" s="873">
        <v>967064</v>
      </c>
      <c r="BK109" s="873">
        <v>217589</v>
      </c>
      <c r="BL109" s="873">
        <v>24177</v>
      </c>
      <c r="BM109" s="873">
        <v>52821</v>
      </c>
      <c r="BN109" s="873">
        <v>11692</v>
      </c>
      <c r="BO109" s="873">
        <v>1299</v>
      </c>
      <c r="BP109" s="873">
        <v>913001</v>
      </c>
      <c r="BQ109" s="873">
        <v>205232</v>
      </c>
      <c r="BR109" s="873">
        <v>22803</v>
      </c>
      <c r="BS109" s="873">
        <v>106884</v>
      </c>
      <c r="BT109" s="873">
        <v>24049</v>
      </c>
      <c r="BU109" s="873">
        <v>2673</v>
      </c>
      <c r="BV109" s="873">
        <v>0</v>
      </c>
      <c r="BW109" s="873">
        <v>0</v>
      </c>
      <c r="BX109" s="873">
        <v>0</v>
      </c>
      <c r="BY109" s="873">
        <v>0</v>
      </c>
      <c r="BZ109" s="873">
        <v>0</v>
      </c>
      <c r="CA109" s="873">
        <v>0</v>
      </c>
      <c r="CB109" s="873">
        <v>0</v>
      </c>
      <c r="CC109" s="873">
        <v>0</v>
      </c>
      <c r="CD109" s="873">
        <v>0</v>
      </c>
      <c r="CE109" s="873">
        <v>0</v>
      </c>
      <c r="CF109" s="873">
        <v>0</v>
      </c>
      <c r="CG109" s="873">
        <v>0</v>
      </c>
      <c r="CH109" s="873">
        <v>0</v>
      </c>
      <c r="CI109" s="873">
        <v>0</v>
      </c>
      <c r="CJ109" s="873">
        <v>0</v>
      </c>
      <c r="CK109" s="873">
        <v>1040.08016</v>
      </c>
      <c r="CL109" s="873">
        <v>234.01803609999999</v>
      </c>
      <c r="CM109" s="873">
        <v>26.00200401</v>
      </c>
      <c r="CN109" s="873">
        <v>0</v>
      </c>
      <c r="CO109" s="873">
        <v>0</v>
      </c>
      <c r="CP109" s="873">
        <v>0</v>
      </c>
      <c r="CQ109" s="873">
        <v>0</v>
      </c>
      <c r="CR109" s="873">
        <v>0</v>
      </c>
      <c r="CS109" s="873">
        <v>0</v>
      </c>
      <c r="CT109" s="873">
        <v>0</v>
      </c>
      <c r="CU109" s="873">
        <v>0</v>
      </c>
      <c r="CV109" s="873">
        <v>0</v>
      </c>
      <c r="CW109" s="873">
        <v>0</v>
      </c>
      <c r="CX109" s="873">
        <v>0</v>
      </c>
      <c r="CY109" s="873">
        <v>0</v>
      </c>
      <c r="CZ109" s="873">
        <v>0</v>
      </c>
      <c r="DA109" s="873">
        <v>0</v>
      </c>
      <c r="DB109" s="873">
        <v>0</v>
      </c>
      <c r="DC109" s="873">
        <v>0</v>
      </c>
      <c r="DD109" s="873">
        <v>0</v>
      </c>
      <c r="DE109" s="873">
        <v>0</v>
      </c>
      <c r="DF109" s="873">
        <v>0</v>
      </c>
      <c r="DG109" s="873">
        <v>0</v>
      </c>
      <c r="DH109" s="873">
        <v>0</v>
      </c>
      <c r="DI109" s="873">
        <v>0</v>
      </c>
      <c r="DJ109" s="873">
        <v>0</v>
      </c>
      <c r="DK109" s="873">
        <v>0</v>
      </c>
      <c r="DL109" s="873">
        <v>0</v>
      </c>
      <c r="DM109" s="873">
        <v>0</v>
      </c>
      <c r="DN109" s="873">
        <v>0</v>
      </c>
      <c r="DO109" s="873">
        <v>0</v>
      </c>
      <c r="DP109" s="873">
        <v>0</v>
      </c>
      <c r="DQ109" s="873">
        <v>0</v>
      </c>
      <c r="DR109" s="873">
        <v>5614</v>
      </c>
      <c r="DS109" s="873">
        <v>1263</v>
      </c>
      <c r="DT109" s="873">
        <v>140</v>
      </c>
      <c r="DU109" s="873">
        <v>5617</v>
      </c>
      <c r="DV109" s="873">
        <v>1264</v>
      </c>
      <c r="DW109" s="873">
        <v>140</v>
      </c>
      <c r="DX109" s="873">
        <v>-3</v>
      </c>
      <c r="DY109" s="873">
        <v>-1</v>
      </c>
      <c r="DZ109" s="873">
        <v>0</v>
      </c>
      <c r="EA109" s="873">
        <v>1907</v>
      </c>
      <c r="EB109" s="873">
        <v>429</v>
      </c>
      <c r="EC109" s="873">
        <v>48</v>
      </c>
      <c r="ED109" s="873">
        <v>-7698</v>
      </c>
      <c r="EE109" s="873">
        <v>-1732</v>
      </c>
      <c r="EF109" s="873">
        <v>-192</v>
      </c>
      <c r="EG109" s="873">
        <v>2496</v>
      </c>
      <c r="EH109" s="873">
        <v>562</v>
      </c>
      <c r="EI109" s="873">
        <v>62</v>
      </c>
      <c r="EJ109" s="873">
        <v>-8287</v>
      </c>
      <c r="EK109" s="873">
        <v>-1865</v>
      </c>
      <c r="EL109" s="873">
        <v>-207</v>
      </c>
      <c r="EM109" s="873">
        <v>0</v>
      </c>
      <c r="EN109" s="873">
        <v>0</v>
      </c>
      <c r="EO109" s="873">
        <v>0</v>
      </c>
      <c r="EP109" s="873">
        <v>0</v>
      </c>
      <c r="EQ109" s="873">
        <v>0</v>
      </c>
      <c r="ER109" s="873">
        <v>0</v>
      </c>
      <c r="ES109" s="873">
        <v>0</v>
      </c>
      <c r="ET109" s="873">
        <v>0</v>
      </c>
      <c r="EU109" s="873">
        <v>0</v>
      </c>
      <c r="EV109" s="873">
        <v>0</v>
      </c>
      <c r="EW109" s="873">
        <v>0</v>
      </c>
      <c r="EX109" s="873">
        <v>0</v>
      </c>
      <c r="EY109" s="873">
        <v>5111253</v>
      </c>
      <c r="EZ109" s="873">
        <v>1150032</v>
      </c>
      <c r="FA109" s="873">
        <v>127781</v>
      </c>
      <c r="FB109" s="873">
        <v>376699</v>
      </c>
      <c r="FC109" s="873">
        <v>84758</v>
      </c>
      <c r="FD109" s="873">
        <v>9418</v>
      </c>
      <c r="FE109" s="873">
        <v>11317210</v>
      </c>
      <c r="FF109" s="873">
        <v>0</v>
      </c>
      <c r="FG109" s="873">
        <v>0</v>
      </c>
      <c r="FH109" s="873">
        <v>-6582656</v>
      </c>
      <c r="FI109" s="873">
        <v>1065274</v>
      </c>
      <c r="FJ109" s="873">
        <v>118363</v>
      </c>
      <c r="FK109" s="873">
        <v>59533</v>
      </c>
      <c r="FL109" s="873">
        <v>13395</v>
      </c>
      <c r="FM109" s="873">
        <v>1488</v>
      </c>
      <c r="FN109" s="873">
        <v>146725</v>
      </c>
      <c r="FO109" s="873">
        <v>0</v>
      </c>
      <c r="FP109" s="873">
        <v>0</v>
      </c>
      <c r="FQ109" s="873">
        <v>-87192</v>
      </c>
      <c r="FR109" s="873">
        <v>13395</v>
      </c>
      <c r="FS109" s="873">
        <v>1488</v>
      </c>
      <c r="FT109" s="873">
        <v>149544</v>
      </c>
      <c r="FU109" s="873">
        <v>39562</v>
      </c>
      <c r="FV109" s="873">
        <v>3692</v>
      </c>
      <c r="FW109" s="873">
        <v>362620</v>
      </c>
      <c r="FX109" s="873">
        <v>87344</v>
      </c>
      <c r="FY109" s="873">
        <v>9019</v>
      </c>
      <c r="FZ109" s="873">
        <v>-213076</v>
      </c>
      <c r="GA109" s="873">
        <v>-47782</v>
      </c>
      <c r="GB109" s="873">
        <v>-5327</v>
      </c>
      <c r="GC109" s="873">
        <v>0</v>
      </c>
      <c r="GD109" s="873">
        <v>0</v>
      </c>
      <c r="GE109" s="873">
        <v>0</v>
      </c>
      <c r="GF109" s="873">
        <v>0</v>
      </c>
      <c r="GG109" s="873">
        <v>0</v>
      </c>
      <c r="GH109" s="873">
        <v>0</v>
      </c>
      <c r="GI109" s="873">
        <v>0</v>
      </c>
      <c r="GJ109" s="873">
        <v>0</v>
      </c>
      <c r="GK109" s="873">
        <v>0</v>
      </c>
      <c r="GL109" s="873">
        <v>6341078</v>
      </c>
      <c r="GM109" s="873">
        <v>1432464</v>
      </c>
      <c r="GN109" s="873">
        <v>158459</v>
      </c>
      <c r="GO109" s="873">
        <v>-6783290</v>
      </c>
      <c r="GP109" s="873">
        <v>1053304</v>
      </c>
      <c r="GQ109" s="873">
        <v>117016</v>
      </c>
      <c r="GR109" s="873" t="s">
        <v>736</v>
      </c>
      <c r="GS109" s="873" t="s">
        <v>735</v>
      </c>
      <c r="GT109" s="873" t="s">
        <v>1907</v>
      </c>
      <c r="GU109" s="873" t="s">
        <v>2736</v>
      </c>
      <c r="GV109" s="873" t="s">
        <v>2846</v>
      </c>
    </row>
    <row r="110" spans="1:204" x14ac:dyDescent="0.2">
      <c r="A110" s="873" t="s">
        <v>3069</v>
      </c>
      <c r="B110" s="873" t="s">
        <v>273</v>
      </c>
      <c r="C110" s="873" t="s">
        <v>272</v>
      </c>
      <c r="D110" s="873">
        <v>-685613</v>
      </c>
      <c r="E110" s="873">
        <v>0</v>
      </c>
      <c r="F110" s="873">
        <v>-685613</v>
      </c>
      <c r="G110" s="873">
        <v>-579180</v>
      </c>
      <c r="H110" s="873">
        <v>0</v>
      </c>
      <c r="I110" s="873">
        <v>-579180</v>
      </c>
      <c r="J110" s="873">
        <v>-106433</v>
      </c>
      <c r="K110" s="873">
        <v>0</v>
      </c>
      <c r="L110" s="873">
        <v>-106433</v>
      </c>
      <c r="M110" s="898">
        <v>0.5</v>
      </c>
      <c r="N110" s="898">
        <v>0.4</v>
      </c>
      <c r="O110" s="898">
        <v>0.1</v>
      </c>
      <c r="P110" s="898">
        <v>0</v>
      </c>
      <c r="Q110" s="873">
        <v>170614</v>
      </c>
      <c r="R110" s="873">
        <v>170614</v>
      </c>
      <c r="S110" s="873">
        <v>0</v>
      </c>
      <c r="T110" s="873">
        <v>0</v>
      </c>
      <c r="U110" s="873">
        <v>0</v>
      </c>
      <c r="V110" s="873">
        <v>0</v>
      </c>
      <c r="W110" s="873">
        <v>0</v>
      </c>
      <c r="X110" s="873">
        <v>0</v>
      </c>
      <c r="Y110" s="873">
        <v>0</v>
      </c>
      <c r="Z110" s="873">
        <v>0</v>
      </c>
      <c r="AA110" s="873">
        <v>0</v>
      </c>
      <c r="AB110" s="873">
        <v>0</v>
      </c>
      <c r="AC110" s="873">
        <v>0</v>
      </c>
      <c r="AD110" s="873">
        <v>0</v>
      </c>
      <c r="AE110" s="873">
        <v>0</v>
      </c>
      <c r="AF110" s="873">
        <v>0</v>
      </c>
      <c r="AG110" s="873">
        <v>0</v>
      </c>
      <c r="AH110" s="873">
        <v>0</v>
      </c>
      <c r="AI110" s="873">
        <v>0</v>
      </c>
      <c r="AJ110" s="873">
        <v>0</v>
      </c>
      <c r="AK110" s="873">
        <v>0</v>
      </c>
      <c r="AL110" s="873">
        <v>0</v>
      </c>
      <c r="AM110" s="873">
        <v>0</v>
      </c>
      <c r="AN110" s="873">
        <v>0</v>
      </c>
      <c r="AO110" s="873">
        <v>0</v>
      </c>
      <c r="AP110" s="873">
        <v>0</v>
      </c>
      <c r="AQ110" s="873">
        <v>0</v>
      </c>
      <c r="AR110" s="873">
        <v>0</v>
      </c>
      <c r="AS110" s="873">
        <v>0</v>
      </c>
      <c r="AT110" s="873">
        <v>0</v>
      </c>
      <c r="AU110" s="873">
        <v>0</v>
      </c>
      <c r="AV110" s="873">
        <v>0</v>
      </c>
      <c r="AW110" s="873">
        <v>0</v>
      </c>
      <c r="AX110" s="873">
        <v>0</v>
      </c>
      <c r="AY110" s="873">
        <v>0</v>
      </c>
      <c r="AZ110" s="873">
        <v>0</v>
      </c>
      <c r="BA110" s="873">
        <v>0</v>
      </c>
      <c r="BB110" s="873">
        <v>0</v>
      </c>
      <c r="BC110" s="873">
        <v>0</v>
      </c>
      <c r="BD110" s="873">
        <v>0</v>
      </c>
      <c r="BE110" s="873">
        <v>0</v>
      </c>
      <c r="BF110" s="873">
        <v>0</v>
      </c>
      <c r="BG110" s="873">
        <v>0</v>
      </c>
      <c r="BH110" s="873">
        <v>0</v>
      </c>
      <c r="BI110" s="873">
        <v>0</v>
      </c>
      <c r="BJ110" s="873">
        <v>997808</v>
      </c>
      <c r="BK110" s="873">
        <v>249452</v>
      </c>
      <c r="BL110" s="873">
        <v>0</v>
      </c>
      <c r="BM110" s="873">
        <v>93625</v>
      </c>
      <c r="BN110" s="873">
        <v>23406</v>
      </c>
      <c r="BO110" s="873">
        <v>0</v>
      </c>
      <c r="BP110" s="873">
        <v>1014872</v>
      </c>
      <c r="BQ110" s="873">
        <v>253718</v>
      </c>
      <c r="BR110" s="873">
        <v>0</v>
      </c>
      <c r="BS110" s="873">
        <v>76561</v>
      </c>
      <c r="BT110" s="873">
        <v>19140</v>
      </c>
      <c r="BU110" s="873">
        <v>0</v>
      </c>
      <c r="BV110" s="873">
        <v>1475</v>
      </c>
      <c r="BW110" s="873">
        <v>369</v>
      </c>
      <c r="BX110" s="873">
        <v>0</v>
      </c>
      <c r="BY110" s="873">
        <v>4160</v>
      </c>
      <c r="BZ110" s="873">
        <v>1040</v>
      </c>
      <c r="CA110" s="873">
        <v>0</v>
      </c>
      <c r="CB110" s="873">
        <v>-2685</v>
      </c>
      <c r="CC110" s="873">
        <v>-671</v>
      </c>
      <c r="CD110" s="873">
        <v>0</v>
      </c>
      <c r="CE110" s="873">
        <v>-512</v>
      </c>
      <c r="CF110" s="873">
        <v>-128</v>
      </c>
      <c r="CG110" s="873">
        <v>0</v>
      </c>
      <c r="CH110" s="873">
        <v>0</v>
      </c>
      <c r="CI110" s="873">
        <v>0</v>
      </c>
      <c r="CJ110" s="873">
        <v>0</v>
      </c>
      <c r="CK110" s="873">
        <v>0</v>
      </c>
      <c r="CL110" s="873">
        <v>0</v>
      </c>
      <c r="CM110" s="873">
        <v>0</v>
      </c>
      <c r="CN110" s="873">
        <v>0</v>
      </c>
      <c r="CO110" s="873">
        <v>0</v>
      </c>
      <c r="CP110" s="873">
        <v>0</v>
      </c>
      <c r="CQ110" s="873">
        <v>0</v>
      </c>
      <c r="CR110" s="873">
        <v>0</v>
      </c>
      <c r="CS110" s="873">
        <v>0</v>
      </c>
      <c r="CT110" s="873">
        <v>0</v>
      </c>
      <c r="CU110" s="873">
        <v>0</v>
      </c>
      <c r="CV110" s="873">
        <v>0</v>
      </c>
      <c r="CW110" s="873">
        <v>-4048</v>
      </c>
      <c r="CX110" s="873">
        <v>-1012</v>
      </c>
      <c r="CY110" s="873">
        <v>0</v>
      </c>
      <c r="CZ110" s="873">
        <v>0</v>
      </c>
      <c r="DA110" s="873">
        <v>0</v>
      </c>
      <c r="DB110" s="873">
        <v>0</v>
      </c>
      <c r="DC110" s="873">
        <v>0</v>
      </c>
      <c r="DD110" s="873">
        <v>0</v>
      </c>
      <c r="DE110" s="873">
        <v>0</v>
      </c>
      <c r="DF110" s="873">
        <v>0</v>
      </c>
      <c r="DG110" s="873">
        <v>0</v>
      </c>
      <c r="DH110" s="873">
        <v>0</v>
      </c>
      <c r="DI110" s="873">
        <v>0</v>
      </c>
      <c r="DJ110" s="873">
        <v>0</v>
      </c>
      <c r="DK110" s="873">
        <v>0</v>
      </c>
      <c r="DL110" s="873">
        <v>0</v>
      </c>
      <c r="DM110" s="873">
        <v>0</v>
      </c>
      <c r="DN110" s="873">
        <v>0</v>
      </c>
      <c r="DO110" s="873">
        <v>0</v>
      </c>
      <c r="DP110" s="873">
        <v>0</v>
      </c>
      <c r="DQ110" s="873">
        <v>0</v>
      </c>
      <c r="DR110" s="873">
        <v>-500</v>
      </c>
      <c r="DS110" s="873">
        <v>-125</v>
      </c>
      <c r="DT110" s="873">
        <v>0</v>
      </c>
      <c r="DU110" s="873">
        <v>1142</v>
      </c>
      <c r="DV110" s="873">
        <v>286</v>
      </c>
      <c r="DW110" s="873">
        <v>0</v>
      </c>
      <c r="DX110" s="873">
        <v>-1642</v>
      </c>
      <c r="DY110" s="873">
        <v>-411</v>
      </c>
      <c r="DZ110" s="873">
        <v>0</v>
      </c>
      <c r="EA110" s="873">
        <v>705</v>
      </c>
      <c r="EB110" s="873">
        <v>176</v>
      </c>
      <c r="EC110" s="873">
        <v>0</v>
      </c>
      <c r="ED110" s="873">
        <v>-7655</v>
      </c>
      <c r="EE110" s="873">
        <v>-1914</v>
      </c>
      <c r="EF110" s="873">
        <v>0</v>
      </c>
      <c r="EG110" s="873">
        <v>2393</v>
      </c>
      <c r="EH110" s="873">
        <v>598</v>
      </c>
      <c r="EI110" s="873">
        <v>0</v>
      </c>
      <c r="EJ110" s="873">
        <v>-9343</v>
      </c>
      <c r="EK110" s="873">
        <v>-2335</v>
      </c>
      <c r="EL110" s="873">
        <v>0</v>
      </c>
      <c r="EM110" s="873">
        <v>-5</v>
      </c>
      <c r="EN110" s="873">
        <v>-1</v>
      </c>
      <c r="EO110" s="873">
        <v>0</v>
      </c>
      <c r="EP110" s="873">
        <v>0</v>
      </c>
      <c r="EQ110" s="873">
        <v>0</v>
      </c>
      <c r="ER110" s="873">
        <v>0</v>
      </c>
      <c r="ES110" s="873">
        <v>0</v>
      </c>
      <c r="ET110" s="873">
        <v>0</v>
      </c>
      <c r="EU110" s="873">
        <v>0</v>
      </c>
      <c r="EV110" s="873">
        <v>0</v>
      </c>
      <c r="EW110" s="873">
        <v>0</v>
      </c>
      <c r="EX110" s="873">
        <v>0</v>
      </c>
      <c r="EY110" s="873">
        <v>11602201</v>
      </c>
      <c r="EZ110" s="873">
        <v>2900550</v>
      </c>
      <c r="FA110" s="873">
        <v>0</v>
      </c>
      <c r="FB110" s="873">
        <v>295689</v>
      </c>
      <c r="FC110" s="873">
        <v>73922</v>
      </c>
      <c r="FD110" s="873">
        <v>0</v>
      </c>
      <c r="FE110" s="873">
        <v>27035699</v>
      </c>
      <c r="FF110" s="873">
        <v>0</v>
      </c>
      <c r="FG110" s="873">
        <v>0</v>
      </c>
      <c r="FH110" s="873">
        <v>-15729187</v>
      </c>
      <c r="FI110" s="873">
        <v>2826628</v>
      </c>
      <c r="FJ110" s="873">
        <v>0</v>
      </c>
      <c r="FK110" s="873">
        <v>80530</v>
      </c>
      <c r="FL110" s="873">
        <v>20133</v>
      </c>
      <c r="FM110" s="873">
        <v>0</v>
      </c>
      <c r="FN110" s="873">
        <v>205404</v>
      </c>
      <c r="FO110" s="873">
        <v>0</v>
      </c>
      <c r="FP110" s="873">
        <v>0</v>
      </c>
      <c r="FQ110" s="873">
        <v>-124874</v>
      </c>
      <c r="FR110" s="873">
        <v>20133</v>
      </c>
      <c r="FS110" s="873">
        <v>0</v>
      </c>
      <c r="FT110" s="873">
        <v>405888</v>
      </c>
      <c r="FU110" s="873">
        <v>101472</v>
      </c>
      <c r="FV110" s="873">
        <v>0</v>
      </c>
      <c r="FW110" s="873">
        <v>879211</v>
      </c>
      <c r="FX110" s="873">
        <v>219803</v>
      </c>
      <c r="FY110" s="873">
        <v>0</v>
      </c>
      <c r="FZ110" s="873">
        <v>-473323</v>
      </c>
      <c r="GA110" s="873">
        <v>-118331</v>
      </c>
      <c r="GB110" s="873">
        <v>0</v>
      </c>
      <c r="GC110" s="873">
        <v>0</v>
      </c>
      <c r="GD110" s="873">
        <v>0</v>
      </c>
      <c r="GE110" s="873">
        <v>0</v>
      </c>
      <c r="GF110" s="873">
        <v>0</v>
      </c>
      <c r="GG110" s="873">
        <v>0</v>
      </c>
      <c r="GH110" s="873">
        <v>0</v>
      </c>
      <c r="GI110" s="873">
        <v>0</v>
      </c>
      <c r="GJ110" s="873">
        <v>0</v>
      </c>
      <c r="GK110" s="873">
        <v>0</v>
      </c>
      <c r="GL110" s="873">
        <v>13169512</v>
      </c>
      <c r="GM110" s="873">
        <v>3292378</v>
      </c>
      <c r="GN110" s="873">
        <v>0</v>
      </c>
      <c r="GO110" s="873">
        <v>-16269058</v>
      </c>
      <c r="GP110" s="873">
        <v>2743012</v>
      </c>
      <c r="GQ110" s="873">
        <v>0</v>
      </c>
      <c r="GR110" s="873" t="s">
        <v>716</v>
      </c>
      <c r="GS110" s="873" t="s">
        <v>687</v>
      </c>
      <c r="GT110" s="873" t="s">
        <v>1907</v>
      </c>
      <c r="GU110" s="873" t="s">
        <v>2733</v>
      </c>
      <c r="GV110" s="873" t="s">
        <v>2847</v>
      </c>
    </row>
    <row r="111" spans="1:204" x14ac:dyDescent="0.2">
      <c r="A111" s="873" t="s">
        <v>3069</v>
      </c>
      <c r="B111" s="873" t="s">
        <v>275</v>
      </c>
      <c r="C111" s="873" t="s">
        <v>274</v>
      </c>
      <c r="D111" s="873">
        <v>-868924</v>
      </c>
      <c r="E111" s="873">
        <v>0</v>
      </c>
      <c r="F111" s="873">
        <v>-868924</v>
      </c>
      <c r="G111" s="873">
        <v>32465</v>
      </c>
      <c r="H111" s="873">
        <v>-16338</v>
      </c>
      <c r="I111" s="873">
        <v>16127</v>
      </c>
      <c r="J111" s="873">
        <v>-901389</v>
      </c>
      <c r="K111" s="873">
        <v>16338</v>
      </c>
      <c r="L111" s="873">
        <v>-885051</v>
      </c>
      <c r="M111" s="898">
        <v>0.5</v>
      </c>
      <c r="N111" s="898">
        <v>0.4</v>
      </c>
      <c r="O111" s="898">
        <v>0.09</v>
      </c>
      <c r="P111" s="898">
        <v>0.01</v>
      </c>
      <c r="Q111" s="873">
        <v>75059</v>
      </c>
      <c r="R111" s="873">
        <v>75059</v>
      </c>
      <c r="S111" s="873">
        <v>0</v>
      </c>
      <c r="T111" s="873">
        <v>0</v>
      </c>
      <c r="U111" s="873">
        <v>0</v>
      </c>
      <c r="V111" s="873">
        <v>0</v>
      </c>
      <c r="W111" s="873">
        <v>0</v>
      </c>
      <c r="X111" s="873">
        <v>0</v>
      </c>
      <c r="Y111" s="873">
        <v>0</v>
      </c>
      <c r="Z111" s="873">
        <v>0</v>
      </c>
      <c r="AA111" s="873">
        <v>0</v>
      </c>
      <c r="AB111" s="873">
        <v>0</v>
      </c>
      <c r="AC111" s="873">
        <v>0</v>
      </c>
      <c r="AD111" s="873">
        <v>0</v>
      </c>
      <c r="AE111" s="873">
        <v>0</v>
      </c>
      <c r="AF111" s="873">
        <v>0</v>
      </c>
      <c r="AG111" s="873">
        <v>0</v>
      </c>
      <c r="AH111" s="873">
        <v>0</v>
      </c>
      <c r="AI111" s="873">
        <v>0</v>
      </c>
      <c r="AJ111" s="873">
        <v>0</v>
      </c>
      <c r="AK111" s="873">
        <v>0</v>
      </c>
      <c r="AL111" s="873">
        <v>403663</v>
      </c>
      <c r="AM111" s="873">
        <v>403663</v>
      </c>
      <c r="AN111" s="873">
        <v>0</v>
      </c>
      <c r="AO111" s="873">
        <v>0</v>
      </c>
      <c r="AP111" s="873">
        <v>401730</v>
      </c>
      <c r="AQ111" s="873">
        <v>401730</v>
      </c>
      <c r="AR111" s="873">
        <v>0</v>
      </c>
      <c r="AS111" s="873">
        <v>0</v>
      </c>
      <c r="AT111" s="873">
        <v>1933</v>
      </c>
      <c r="AU111" s="873">
        <v>1933</v>
      </c>
      <c r="AV111" s="873">
        <v>0</v>
      </c>
      <c r="AW111" s="873">
        <v>0</v>
      </c>
      <c r="AX111" s="873">
        <v>0</v>
      </c>
      <c r="AY111" s="873">
        <v>0</v>
      </c>
      <c r="AZ111" s="873">
        <v>0</v>
      </c>
      <c r="BA111" s="873">
        <v>0</v>
      </c>
      <c r="BB111" s="873">
        <v>0</v>
      </c>
      <c r="BC111" s="873">
        <v>0</v>
      </c>
      <c r="BD111" s="873">
        <v>0</v>
      </c>
      <c r="BE111" s="873">
        <v>0</v>
      </c>
      <c r="BF111" s="873">
        <v>0</v>
      </c>
      <c r="BG111" s="873">
        <v>0</v>
      </c>
      <c r="BH111" s="873">
        <v>0</v>
      </c>
      <c r="BI111" s="873">
        <v>0</v>
      </c>
      <c r="BJ111" s="873">
        <v>715278</v>
      </c>
      <c r="BK111" s="873">
        <v>151240</v>
      </c>
      <c r="BL111" s="873">
        <v>16804</v>
      </c>
      <c r="BM111" s="873">
        <v>38539</v>
      </c>
      <c r="BN111" s="873">
        <v>7148</v>
      </c>
      <c r="BO111" s="873">
        <v>794</v>
      </c>
      <c r="BP111" s="873">
        <v>710978</v>
      </c>
      <c r="BQ111" s="873">
        <v>150520</v>
      </c>
      <c r="BR111" s="873">
        <v>16724</v>
      </c>
      <c r="BS111" s="873">
        <v>42839</v>
      </c>
      <c r="BT111" s="873">
        <v>7868</v>
      </c>
      <c r="BU111" s="873">
        <v>874</v>
      </c>
      <c r="BV111" s="873">
        <v>0</v>
      </c>
      <c r="BW111" s="873">
        <v>0</v>
      </c>
      <c r="BX111" s="873">
        <v>0</v>
      </c>
      <c r="BY111" s="873">
        <v>4160</v>
      </c>
      <c r="BZ111" s="873">
        <v>936</v>
      </c>
      <c r="CA111" s="873">
        <v>104</v>
      </c>
      <c r="CB111" s="873">
        <v>-4160</v>
      </c>
      <c r="CC111" s="873">
        <v>-936</v>
      </c>
      <c r="CD111" s="873">
        <v>-104</v>
      </c>
      <c r="CE111" s="873">
        <v>0</v>
      </c>
      <c r="CF111" s="873">
        <v>0</v>
      </c>
      <c r="CG111" s="873">
        <v>0</v>
      </c>
      <c r="CH111" s="873">
        <v>0</v>
      </c>
      <c r="CI111" s="873">
        <v>0</v>
      </c>
      <c r="CJ111" s="873">
        <v>0</v>
      </c>
      <c r="CK111" s="873">
        <v>0</v>
      </c>
      <c r="CL111" s="873">
        <v>0</v>
      </c>
      <c r="CM111" s="873">
        <v>0</v>
      </c>
      <c r="CN111" s="873">
        <v>0</v>
      </c>
      <c r="CO111" s="873">
        <v>0</v>
      </c>
      <c r="CP111" s="873">
        <v>0</v>
      </c>
      <c r="CQ111" s="873">
        <v>0</v>
      </c>
      <c r="CR111" s="873">
        <v>0</v>
      </c>
      <c r="CS111" s="873">
        <v>0</v>
      </c>
      <c r="CT111" s="873">
        <v>0</v>
      </c>
      <c r="CU111" s="873">
        <v>0</v>
      </c>
      <c r="CV111" s="873">
        <v>0</v>
      </c>
      <c r="CW111" s="873">
        <v>0</v>
      </c>
      <c r="CX111" s="873">
        <v>0</v>
      </c>
      <c r="CY111" s="873">
        <v>0</v>
      </c>
      <c r="CZ111" s="873">
        <v>0</v>
      </c>
      <c r="DA111" s="873">
        <v>0</v>
      </c>
      <c r="DB111" s="873">
        <v>0</v>
      </c>
      <c r="DC111" s="873">
        <v>0</v>
      </c>
      <c r="DD111" s="873">
        <v>0</v>
      </c>
      <c r="DE111" s="873">
        <v>0</v>
      </c>
      <c r="DF111" s="873">
        <v>0</v>
      </c>
      <c r="DG111" s="873">
        <v>0</v>
      </c>
      <c r="DH111" s="873">
        <v>0</v>
      </c>
      <c r="DI111" s="873">
        <v>0</v>
      </c>
      <c r="DJ111" s="873">
        <v>0</v>
      </c>
      <c r="DK111" s="873">
        <v>0</v>
      </c>
      <c r="DL111" s="873">
        <v>0</v>
      </c>
      <c r="DM111" s="873">
        <v>0</v>
      </c>
      <c r="DN111" s="873">
        <v>0</v>
      </c>
      <c r="DO111" s="873">
        <v>0</v>
      </c>
      <c r="DP111" s="873">
        <v>0</v>
      </c>
      <c r="DQ111" s="873">
        <v>0</v>
      </c>
      <c r="DR111" s="873">
        <v>1776</v>
      </c>
      <c r="DS111" s="873">
        <v>400</v>
      </c>
      <c r="DT111" s="873">
        <v>44</v>
      </c>
      <c r="DU111" s="873">
        <v>2394</v>
      </c>
      <c r="DV111" s="873">
        <v>539</v>
      </c>
      <c r="DW111" s="873">
        <v>60</v>
      </c>
      <c r="DX111" s="873">
        <v>-618</v>
      </c>
      <c r="DY111" s="873">
        <v>-139</v>
      </c>
      <c r="DZ111" s="873">
        <v>-16</v>
      </c>
      <c r="EA111" s="873">
        <v>989</v>
      </c>
      <c r="EB111" s="873">
        <v>223</v>
      </c>
      <c r="EC111" s="873">
        <v>25</v>
      </c>
      <c r="ED111" s="873">
        <v>-505</v>
      </c>
      <c r="EE111" s="873">
        <v>-114</v>
      </c>
      <c r="EF111" s="873">
        <v>-13</v>
      </c>
      <c r="EG111" s="873">
        <v>1325</v>
      </c>
      <c r="EH111" s="873">
        <v>298</v>
      </c>
      <c r="EI111" s="873">
        <v>33</v>
      </c>
      <c r="EJ111" s="873">
        <v>-841</v>
      </c>
      <c r="EK111" s="873">
        <v>-189</v>
      </c>
      <c r="EL111" s="873">
        <v>-21</v>
      </c>
      <c r="EM111" s="873">
        <v>0</v>
      </c>
      <c r="EN111" s="873">
        <v>0</v>
      </c>
      <c r="EO111" s="873">
        <v>0</v>
      </c>
      <c r="EP111" s="873">
        <v>0</v>
      </c>
      <c r="EQ111" s="873">
        <v>0</v>
      </c>
      <c r="ER111" s="873">
        <v>0</v>
      </c>
      <c r="ES111" s="873">
        <v>0</v>
      </c>
      <c r="ET111" s="873">
        <v>0</v>
      </c>
      <c r="EU111" s="873">
        <v>0</v>
      </c>
      <c r="EV111" s="873">
        <v>0</v>
      </c>
      <c r="EW111" s="873">
        <v>0</v>
      </c>
      <c r="EX111" s="873">
        <v>0</v>
      </c>
      <c r="EY111" s="873">
        <v>2790012</v>
      </c>
      <c r="EZ111" s="873">
        <v>618031</v>
      </c>
      <c r="FA111" s="873">
        <v>68670</v>
      </c>
      <c r="FB111" s="873">
        <v>166799</v>
      </c>
      <c r="FC111" s="873">
        <v>37530</v>
      </c>
      <c r="FD111" s="873">
        <v>4170</v>
      </c>
      <c r="FE111" s="873">
        <v>6397025</v>
      </c>
      <c r="FF111" s="873">
        <v>0</v>
      </c>
      <c r="FG111" s="873">
        <v>0</v>
      </c>
      <c r="FH111" s="873">
        <v>-3773812</v>
      </c>
      <c r="FI111" s="873">
        <v>580501</v>
      </c>
      <c r="FJ111" s="873">
        <v>64500</v>
      </c>
      <c r="FK111" s="873">
        <v>49467</v>
      </c>
      <c r="FL111" s="873">
        <v>11130</v>
      </c>
      <c r="FM111" s="873">
        <v>1237</v>
      </c>
      <c r="FN111" s="873">
        <v>123499</v>
      </c>
      <c r="FO111" s="873">
        <v>0</v>
      </c>
      <c r="FP111" s="873">
        <v>0</v>
      </c>
      <c r="FQ111" s="873">
        <v>-74032</v>
      </c>
      <c r="FR111" s="873">
        <v>11130</v>
      </c>
      <c r="FS111" s="873">
        <v>1237</v>
      </c>
      <c r="FT111" s="873">
        <v>143946</v>
      </c>
      <c r="FU111" s="873">
        <v>32388</v>
      </c>
      <c r="FV111" s="873">
        <v>3599</v>
      </c>
      <c r="FW111" s="873">
        <v>276897</v>
      </c>
      <c r="FX111" s="873">
        <v>58679</v>
      </c>
      <c r="FY111" s="873">
        <v>6520</v>
      </c>
      <c r="FZ111" s="873">
        <v>-132951</v>
      </c>
      <c r="GA111" s="873">
        <v>-26291</v>
      </c>
      <c r="GB111" s="873">
        <v>-2921</v>
      </c>
      <c r="GC111" s="873">
        <v>0</v>
      </c>
      <c r="GD111" s="873">
        <v>0</v>
      </c>
      <c r="GE111" s="873">
        <v>0</v>
      </c>
      <c r="GF111" s="873">
        <v>0</v>
      </c>
      <c r="GG111" s="873">
        <v>0</v>
      </c>
      <c r="GH111" s="873">
        <v>0</v>
      </c>
      <c r="GI111" s="873">
        <v>0</v>
      </c>
      <c r="GJ111" s="873">
        <v>0</v>
      </c>
      <c r="GK111" s="873">
        <v>0</v>
      </c>
      <c r="GL111" s="873">
        <v>3739502</v>
      </c>
      <c r="GM111" s="873">
        <v>820446</v>
      </c>
      <c r="GN111" s="873">
        <v>91160</v>
      </c>
      <c r="GO111" s="873">
        <v>-3943575</v>
      </c>
      <c r="GP111" s="873">
        <v>571944</v>
      </c>
      <c r="GQ111" s="873">
        <v>63549</v>
      </c>
      <c r="GR111" s="873" t="s">
        <v>695</v>
      </c>
      <c r="GS111" s="873" t="s">
        <v>694</v>
      </c>
      <c r="GT111" s="873" t="s">
        <v>1907</v>
      </c>
      <c r="GU111" s="873" t="s">
        <v>2735</v>
      </c>
      <c r="GV111" s="873" t="s">
        <v>2848</v>
      </c>
    </row>
    <row r="112" spans="1:204" x14ac:dyDescent="0.2">
      <c r="A112" s="873" t="s">
        <v>3070</v>
      </c>
      <c r="B112" s="873" t="s">
        <v>277</v>
      </c>
      <c r="C112" s="873" t="s">
        <v>276</v>
      </c>
      <c r="D112" s="873">
        <v>-23565</v>
      </c>
      <c r="E112" s="873">
        <v>0</v>
      </c>
      <c r="F112" s="873">
        <v>-23565</v>
      </c>
      <c r="G112" s="873">
        <v>42494</v>
      </c>
      <c r="H112" s="873">
        <v>0</v>
      </c>
      <c r="I112" s="873">
        <v>42494</v>
      </c>
      <c r="J112" s="873">
        <v>-66059</v>
      </c>
      <c r="K112" s="873">
        <v>0</v>
      </c>
      <c r="L112" s="873">
        <v>-66059</v>
      </c>
      <c r="M112" s="898">
        <v>0.5</v>
      </c>
      <c r="N112" s="898">
        <v>0.4</v>
      </c>
      <c r="O112" s="898">
        <v>0.09</v>
      </c>
      <c r="P112" s="898">
        <v>0.01</v>
      </c>
      <c r="Q112" s="873">
        <v>91575</v>
      </c>
      <c r="R112" s="873">
        <v>91575</v>
      </c>
      <c r="S112" s="873">
        <v>0</v>
      </c>
      <c r="T112" s="873">
        <v>0</v>
      </c>
      <c r="U112" s="873">
        <v>445000</v>
      </c>
      <c r="V112" s="873">
        <v>-445000</v>
      </c>
      <c r="W112" s="873">
        <v>0</v>
      </c>
      <c r="X112" s="873">
        <v>0</v>
      </c>
      <c r="Y112" s="873">
        <v>0</v>
      </c>
      <c r="Z112" s="873">
        <v>0</v>
      </c>
      <c r="AA112" s="873">
        <v>0</v>
      </c>
      <c r="AB112" s="873">
        <v>0</v>
      </c>
      <c r="AC112" s="873">
        <v>0</v>
      </c>
      <c r="AD112" s="873">
        <v>0</v>
      </c>
      <c r="AE112" s="873">
        <v>0</v>
      </c>
      <c r="AF112" s="873">
        <v>0</v>
      </c>
      <c r="AG112" s="873">
        <v>0</v>
      </c>
      <c r="AH112" s="873">
        <v>0</v>
      </c>
      <c r="AI112" s="873">
        <v>0</v>
      </c>
      <c r="AJ112" s="873">
        <v>0</v>
      </c>
      <c r="AK112" s="873">
        <v>0</v>
      </c>
      <c r="AL112" s="873">
        <v>0</v>
      </c>
      <c r="AM112" s="873">
        <v>0</v>
      </c>
      <c r="AN112" s="873">
        <v>0</v>
      </c>
      <c r="AO112" s="873">
        <v>0</v>
      </c>
      <c r="AP112" s="873">
        <v>55000</v>
      </c>
      <c r="AQ112" s="873">
        <v>55000</v>
      </c>
      <c r="AR112" s="873">
        <v>0</v>
      </c>
      <c r="AS112" s="873">
        <v>0</v>
      </c>
      <c r="AT112" s="873">
        <v>-55000</v>
      </c>
      <c r="AU112" s="873">
        <v>-55000</v>
      </c>
      <c r="AV112" s="873">
        <v>0</v>
      </c>
      <c r="AW112" s="873">
        <v>0</v>
      </c>
      <c r="AX112" s="873">
        <v>0</v>
      </c>
      <c r="AY112" s="873">
        <v>0</v>
      </c>
      <c r="AZ112" s="873">
        <v>0</v>
      </c>
      <c r="BA112" s="873">
        <v>0</v>
      </c>
      <c r="BB112" s="873">
        <v>0</v>
      </c>
      <c r="BC112" s="873">
        <v>0</v>
      </c>
      <c r="BD112" s="873">
        <v>0</v>
      </c>
      <c r="BE112" s="873">
        <v>0</v>
      </c>
      <c r="BF112" s="873">
        <v>0</v>
      </c>
      <c r="BG112" s="873">
        <v>0</v>
      </c>
      <c r="BH112" s="873">
        <v>0</v>
      </c>
      <c r="BI112" s="873">
        <v>0</v>
      </c>
      <c r="BJ112" s="873">
        <v>952932</v>
      </c>
      <c r="BK112" s="873">
        <v>214410</v>
      </c>
      <c r="BL112" s="873">
        <v>23823</v>
      </c>
      <c r="BM112" s="873">
        <v>35707</v>
      </c>
      <c r="BN112" s="873">
        <v>8034</v>
      </c>
      <c r="BO112" s="873">
        <v>893</v>
      </c>
      <c r="BP112" s="873">
        <v>910787</v>
      </c>
      <c r="BQ112" s="873">
        <v>204927</v>
      </c>
      <c r="BR112" s="873">
        <v>22770</v>
      </c>
      <c r="BS112" s="873">
        <v>77852</v>
      </c>
      <c r="BT112" s="873">
        <v>17517</v>
      </c>
      <c r="BU112" s="873">
        <v>1946</v>
      </c>
      <c r="BV112" s="873">
        <v>1106</v>
      </c>
      <c r="BW112" s="873">
        <v>249</v>
      </c>
      <c r="BX112" s="873">
        <v>28</v>
      </c>
      <c r="BY112" s="873">
        <v>2388</v>
      </c>
      <c r="BZ112" s="873">
        <v>537</v>
      </c>
      <c r="CA112" s="873">
        <v>60</v>
      </c>
      <c r="CB112" s="873">
        <v>-1282</v>
      </c>
      <c r="CC112" s="873">
        <v>-288</v>
      </c>
      <c r="CD112" s="873">
        <v>-32</v>
      </c>
      <c r="CE112" s="873">
        <v>0</v>
      </c>
      <c r="CF112" s="873">
        <v>0</v>
      </c>
      <c r="CG112" s="873">
        <v>0</v>
      </c>
      <c r="CH112" s="873">
        <v>0</v>
      </c>
      <c r="CI112" s="873">
        <v>0</v>
      </c>
      <c r="CJ112" s="873">
        <v>0</v>
      </c>
      <c r="CK112" s="873">
        <v>-183.0541082</v>
      </c>
      <c r="CL112" s="873">
        <v>-41.187174349999999</v>
      </c>
      <c r="CM112" s="873">
        <v>-4.5763527049999997</v>
      </c>
      <c r="CN112" s="873">
        <v>0</v>
      </c>
      <c r="CO112" s="873">
        <v>0</v>
      </c>
      <c r="CP112" s="873">
        <v>0</v>
      </c>
      <c r="CQ112" s="873">
        <v>0</v>
      </c>
      <c r="CR112" s="873">
        <v>0</v>
      </c>
      <c r="CS112" s="873">
        <v>0</v>
      </c>
      <c r="CT112" s="873">
        <v>0</v>
      </c>
      <c r="CU112" s="873">
        <v>0</v>
      </c>
      <c r="CV112" s="873">
        <v>0</v>
      </c>
      <c r="CW112" s="873">
        <v>0</v>
      </c>
      <c r="CX112" s="873">
        <v>0</v>
      </c>
      <c r="CY112" s="873">
        <v>0</v>
      </c>
      <c r="CZ112" s="873">
        <v>2572</v>
      </c>
      <c r="DA112" s="873">
        <v>579</v>
      </c>
      <c r="DB112" s="873">
        <v>64</v>
      </c>
      <c r="DC112" s="873">
        <v>2572</v>
      </c>
      <c r="DD112" s="873">
        <v>579</v>
      </c>
      <c r="DE112" s="873">
        <v>64</v>
      </c>
      <c r="DF112" s="873">
        <v>0</v>
      </c>
      <c r="DG112" s="873">
        <v>0</v>
      </c>
      <c r="DH112" s="873">
        <v>0</v>
      </c>
      <c r="DI112" s="873">
        <v>0</v>
      </c>
      <c r="DJ112" s="873">
        <v>0</v>
      </c>
      <c r="DK112" s="873">
        <v>0</v>
      </c>
      <c r="DL112" s="873">
        <v>1500</v>
      </c>
      <c r="DM112" s="873">
        <v>0</v>
      </c>
      <c r="DN112" s="873">
        <v>0</v>
      </c>
      <c r="DO112" s="873">
        <v>-1500</v>
      </c>
      <c r="DP112" s="873">
        <v>0</v>
      </c>
      <c r="DQ112" s="873">
        <v>0</v>
      </c>
      <c r="DR112" s="873">
        <v>7712</v>
      </c>
      <c r="DS112" s="873">
        <v>1735</v>
      </c>
      <c r="DT112" s="873">
        <v>193</v>
      </c>
      <c r="DU112" s="873">
        <v>10592</v>
      </c>
      <c r="DV112" s="873">
        <v>2383</v>
      </c>
      <c r="DW112" s="873">
        <v>265</v>
      </c>
      <c r="DX112" s="873">
        <v>-2880</v>
      </c>
      <c r="DY112" s="873">
        <v>-648</v>
      </c>
      <c r="DZ112" s="873">
        <v>-72</v>
      </c>
      <c r="EA112" s="873">
        <v>0</v>
      </c>
      <c r="EB112" s="873">
        <v>0</v>
      </c>
      <c r="EC112" s="873">
        <v>0</v>
      </c>
      <c r="ED112" s="873">
        <v>0</v>
      </c>
      <c r="EE112" s="873">
        <v>0</v>
      </c>
      <c r="EF112" s="873">
        <v>0</v>
      </c>
      <c r="EG112" s="873">
        <v>0</v>
      </c>
      <c r="EH112" s="873">
        <v>0</v>
      </c>
      <c r="EI112" s="873">
        <v>0</v>
      </c>
      <c r="EJ112" s="873">
        <v>0</v>
      </c>
      <c r="EK112" s="873">
        <v>0</v>
      </c>
      <c r="EL112" s="873">
        <v>0</v>
      </c>
      <c r="EM112" s="873">
        <v>0</v>
      </c>
      <c r="EN112" s="873">
        <v>0</v>
      </c>
      <c r="EO112" s="873">
        <v>0</v>
      </c>
      <c r="EP112" s="873">
        <v>0</v>
      </c>
      <c r="EQ112" s="873">
        <v>0</v>
      </c>
      <c r="ER112" s="873">
        <v>0</v>
      </c>
      <c r="ES112" s="873">
        <v>0</v>
      </c>
      <c r="ET112" s="873">
        <v>0</v>
      </c>
      <c r="EU112" s="873">
        <v>0</v>
      </c>
      <c r="EV112" s="873">
        <v>0</v>
      </c>
      <c r="EW112" s="873">
        <v>0</v>
      </c>
      <c r="EX112" s="873">
        <v>0</v>
      </c>
      <c r="EY112" s="873">
        <v>4853121</v>
      </c>
      <c r="EZ112" s="873">
        <v>1091952</v>
      </c>
      <c r="FA112" s="873">
        <v>121328</v>
      </c>
      <c r="FB112" s="873">
        <v>235344</v>
      </c>
      <c r="FC112" s="873">
        <v>52953</v>
      </c>
      <c r="FD112" s="873">
        <v>5884</v>
      </c>
      <c r="FE112" s="873">
        <v>11077161</v>
      </c>
      <c r="FF112" s="873">
        <v>0</v>
      </c>
      <c r="FG112" s="873">
        <v>0</v>
      </c>
      <c r="FH112" s="873">
        <v>-6459384</v>
      </c>
      <c r="FI112" s="873">
        <v>1038999</v>
      </c>
      <c r="FJ112" s="873">
        <v>115444</v>
      </c>
      <c r="FK112" s="873">
        <v>42593</v>
      </c>
      <c r="FL112" s="873">
        <v>9583</v>
      </c>
      <c r="FM112" s="873">
        <v>1065</v>
      </c>
      <c r="FN112" s="873">
        <v>101629</v>
      </c>
      <c r="FO112" s="873">
        <v>0</v>
      </c>
      <c r="FP112" s="873">
        <v>0</v>
      </c>
      <c r="FQ112" s="873">
        <v>-59036</v>
      </c>
      <c r="FR112" s="873">
        <v>9583</v>
      </c>
      <c r="FS112" s="873">
        <v>1065</v>
      </c>
      <c r="FT112" s="873">
        <v>203342</v>
      </c>
      <c r="FU112" s="873">
        <v>45752</v>
      </c>
      <c r="FV112" s="873">
        <v>5084</v>
      </c>
      <c r="FW112" s="873">
        <v>411310</v>
      </c>
      <c r="FX112" s="873">
        <v>88036</v>
      </c>
      <c r="FY112" s="873">
        <v>9782</v>
      </c>
      <c r="FZ112" s="873">
        <v>-207968</v>
      </c>
      <c r="GA112" s="873">
        <v>-42284</v>
      </c>
      <c r="GB112" s="873">
        <v>-4698</v>
      </c>
      <c r="GC112" s="873">
        <v>0</v>
      </c>
      <c r="GD112" s="873">
        <v>0</v>
      </c>
      <c r="GE112" s="873">
        <v>0</v>
      </c>
      <c r="GF112" s="873">
        <v>0</v>
      </c>
      <c r="GG112" s="873">
        <v>0</v>
      </c>
      <c r="GH112" s="873">
        <v>0</v>
      </c>
      <c r="GI112" s="873">
        <v>0</v>
      </c>
      <c r="GJ112" s="873">
        <v>0</v>
      </c>
      <c r="GK112" s="873">
        <v>0</v>
      </c>
      <c r="GL112" s="873">
        <v>6098902</v>
      </c>
      <c r="GM112" s="873">
        <v>1372253</v>
      </c>
      <c r="GN112" s="873">
        <v>152473</v>
      </c>
      <c r="GO112" s="873">
        <v>-6654381</v>
      </c>
      <c r="GP112" s="873">
        <v>1022838</v>
      </c>
      <c r="GQ112" s="873">
        <v>113648</v>
      </c>
      <c r="GR112" s="873" t="s">
        <v>715</v>
      </c>
      <c r="GS112" s="873" t="s">
        <v>714</v>
      </c>
      <c r="GT112" s="873" t="s">
        <v>1907</v>
      </c>
      <c r="GU112" s="873" t="s">
        <v>2735</v>
      </c>
      <c r="GV112" s="873" t="s">
        <v>2849</v>
      </c>
    </row>
    <row r="113" spans="1:204" x14ac:dyDescent="0.2">
      <c r="A113" s="873" t="s">
        <v>3070</v>
      </c>
      <c r="B113" s="873" t="s">
        <v>279</v>
      </c>
      <c r="C113" s="873" t="s">
        <v>278</v>
      </c>
      <c r="D113" s="873">
        <v>-722087</v>
      </c>
      <c r="E113" s="873">
        <v>1033</v>
      </c>
      <c r="F113" s="873">
        <v>-721054</v>
      </c>
      <c r="G113" s="873">
        <v>-559294</v>
      </c>
      <c r="H113" s="873">
        <v>1033</v>
      </c>
      <c r="I113" s="873">
        <v>-558261</v>
      </c>
      <c r="J113" s="873">
        <v>-162793</v>
      </c>
      <c r="K113" s="873">
        <v>0</v>
      </c>
      <c r="L113" s="873">
        <v>-162793</v>
      </c>
      <c r="M113" s="898">
        <v>0.5</v>
      </c>
      <c r="N113" s="898">
        <v>0.4</v>
      </c>
      <c r="O113" s="898">
        <v>0.1</v>
      </c>
      <c r="P113" s="898">
        <v>0</v>
      </c>
      <c r="Q113" s="873">
        <v>181184</v>
      </c>
      <c r="R113" s="873">
        <v>181184</v>
      </c>
      <c r="S113" s="873">
        <v>0</v>
      </c>
      <c r="T113" s="873">
        <v>633799</v>
      </c>
      <c r="U113" s="873">
        <v>1102810</v>
      </c>
      <c r="V113" s="873">
        <v>-469011</v>
      </c>
      <c r="W113" s="873">
        <v>27821</v>
      </c>
      <c r="X113" s="873">
        <v>0</v>
      </c>
      <c r="Y113" s="873">
        <v>60329</v>
      </c>
      <c r="Z113" s="873">
        <v>0</v>
      </c>
      <c r="AA113" s="873">
        <v>-32508</v>
      </c>
      <c r="AB113" s="873">
        <v>0</v>
      </c>
      <c r="AC113" s="873">
        <v>0</v>
      </c>
      <c r="AD113" s="873">
        <v>0</v>
      </c>
      <c r="AE113" s="873">
        <v>0</v>
      </c>
      <c r="AF113" s="873">
        <v>0</v>
      </c>
      <c r="AG113" s="873">
        <v>0</v>
      </c>
      <c r="AH113" s="873">
        <v>0</v>
      </c>
      <c r="AI113" s="873">
        <v>0</v>
      </c>
      <c r="AJ113" s="873">
        <v>0</v>
      </c>
      <c r="AK113" s="873">
        <v>0</v>
      </c>
      <c r="AL113" s="873">
        <v>400498</v>
      </c>
      <c r="AM113" s="873">
        <v>400498</v>
      </c>
      <c r="AN113" s="873">
        <v>0</v>
      </c>
      <c r="AO113" s="873">
        <v>0</v>
      </c>
      <c r="AP113" s="873">
        <v>350643</v>
      </c>
      <c r="AQ113" s="873">
        <v>350643</v>
      </c>
      <c r="AR113" s="873">
        <v>0</v>
      </c>
      <c r="AS113" s="873">
        <v>0</v>
      </c>
      <c r="AT113" s="873">
        <v>49855</v>
      </c>
      <c r="AU113" s="873">
        <v>49855</v>
      </c>
      <c r="AV113" s="873">
        <v>0</v>
      </c>
      <c r="AW113" s="873">
        <v>0</v>
      </c>
      <c r="AX113" s="873">
        <v>0</v>
      </c>
      <c r="AY113" s="873">
        <v>0</v>
      </c>
      <c r="AZ113" s="873">
        <v>0</v>
      </c>
      <c r="BA113" s="873">
        <v>0</v>
      </c>
      <c r="BB113" s="873">
        <v>0</v>
      </c>
      <c r="BC113" s="873">
        <v>0</v>
      </c>
      <c r="BD113" s="873">
        <v>0</v>
      </c>
      <c r="BE113" s="873">
        <v>0</v>
      </c>
      <c r="BF113" s="873">
        <v>0</v>
      </c>
      <c r="BG113" s="873">
        <v>0</v>
      </c>
      <c r="BH113" s="873">
        <v>0</v>
      </c>
      <c r="BI113" s="873">
        <v>0</v>
      </c>
      <c r="BJ113" s="873">
        <v>1251573</v>
      </c>
      <c r="BK113" s="873">
        <v>312893</v>
      </c>
      <c r="BL113" s="873">
        <v>0</v>
      </c>
      <c r="BM113" s="873">
        <v>67656</v>
      </c>
      <c r="BN113" s="873">
        <v>15735</v>
      </c>
      <c r="BO113" s="873">
        <v>0</v>
      </c>
      <c r="BP113" s="873">
        <v>1177123</v>
      </c>
      <c r="BQ113" s="873">
        <v>293102</v>
      </c>
      <c r="BR113" s="873">
        <v>0</v>
      </c>
      <c r="BS113" s="873">
        <v>142106</v>
      </c>
      <c r="BT113" s="873">
        <v>35526</v>
      </c>
      <c r="BU113" s="873">
        <v>0</v>
      </c>
      <c r="BV113" s="873">
        <v>3471</v>
      </c>
      <c r="BW113" s="873">
        <v>868</v>
      </c>
      <c r="BX113" s="873">
        <v>0</v>
      </c>
      <c r="BY113" s="873">
        <v>3230</v>
      </c>
      <c r="BZ113" s="873">
        <v>808</v>
      </c>
      <c r="CA113" s="873">
        <v>0</v>
      </c>
      <c r="CB113" s="873">
        <v>241</v>
      </c>
      <c r="CC113" s="873">
        <v>60</v>
      </c>
      <c r="CD113" s="873">
        <v>0</v>
      </c>
      <c r="CE113" s="873">
        <v>0</v>
      </c>
      <c r="CF113" s="873">
        <v>0</v>
      </c>
      <c r="CG113" s="873">
        <v>0</v>
      </c>
      <c r="CH113" s="873">
        <v>0</v>
      </c>
      <c r="CI113" s="873">
        <v>0</v>
      </c>
      <c r="CJ113" s="873">
        <v>0</v>
      </c>
      <c r="CK113" s="873">
        <v>0</v>
      </c>
      <c r="CL113" s="873">
        <v>0</v>
      </c>
      <c r="CM113" s="873">
        <v>0</v>
      </c>
      <c r="CN113" s="873">
        <v>0</v>
      </c>
      <c r="CO113" s="873">
        <v>0</v>
      </c>
      <c r="CP113" s="873">
        <v>0</v>
      </c>
      <c r="CQ113" s="873">
        <v>0</v>
      </c>
      <c r="CR113" s="873">
        <v>0</v>
      </c>
      <c r="CS113" s="873">
        <v>0</v>
      </c>
      <c r="CT113" s="873">
        <v>0</v>
      </c>
      <c r="CU113" s="873">
        <v>0</v>
      </c>
      <c r="CV113" s="873">
        <v>0</v>
      </c>
      <c r="CW113" s="873">
        <v>-266</v>
      </c>
      <c r="CX113" s="873">
        <v>-66</v>
      </c>
      <c r="CY113" s="873">
        <v>0</v>
      </c>
      <c r="CZ113" s="873">
        <v>291</v>
      </c>
      <c r="DA113" s="873">
        <v>73</v>
      </c>
      <c r="DB113" s="873">
        <v>0</v>
      </c>
      <c r="DC113" s="873">
        <v>291</v>
      </c>
      <c r="DD113" s="873">
        <v>73</v>
      </c>
      <c r="DE113" s="873">
        <v>0</v>
      </c>
      <c r="DF113" s="873">
        <v>0</v>
      </c>
      <c r="DG113" s="873">
        <v>0</v>
      </c>
      <c r="DH113" s="873">
        <v>0</v>
      </c>
      <c r="DI113" s="873">
        <v>0</v>
      </c>
      <c r="DJ113" s="873">
        <v>0</v>
      </c>
      <c r="DK113" s="873">
        <v>0</v>
      </c>
      <c r="DL113" s="873">
        <v>0</v>
      </c>
      <c r="DM113" s="873">
        <v>0</v>
      </c>
      <c r="DN113" s="873">
        <v>0</v>
      </c>
      <c r="DO113" s="873">
        <v>0</v>
      </c>
      <c r="DP113" s="873">
        <v>0</v>
      </c>
      <c r="DQ113" s="873">
        <v>0</v>
      </c>
      <c r="DR113" s="873">
        <v>1371</v>
      </c>
      <c r="DS113" s="873">
        <v>343</v>
      </c>
      <c r="DT113" s="873">
        <v>0</v>
      </c>
      <c r="DU113" s="873">
        <v>6626</v>
      </c>
      <c r="DV113" s="873">
        <v>1657</v>
      </c>
      <c r="DW113" s="873">
        <v>0</v>
      </c>
      <c r="DX113" s="873">
        <v>-5255</v>
      </c>
      <c r="DY113" s="873">
        <v>-1314</v>
      </c>
      <c r="DZ113" s="873">
        <v>0</v>
      </c>
      <c r="EA113" s="873">
        <v>0</v>
      </c>
      <c r="EB113" s="873">
        <v>0</v>
      </c>
      <c r="EC113" s="873">
        <v>0</v>
      </c>
      <c r="ED113" s="873">
        <v>-1046</v>
      </c>
      <c r="EE113" s="873">
        <v>-262</v>
      </c>
      <c r="EF113" s="873">
        <v>0</v>
      </c>
      <c r="EG113" s="873">
        <v>3744</v>
      </c>
      <c r="EH113" s="873">
        <v>936</v>
      </c>
      <c r="EI113" s="873">
        <v>0</v>
      </c>
      <c r="EJ113" s="873">
        <v>-4790</v>
      </c>
      <c r="EK113" s="873">
        <v>-1198</v>
      </c>
      <c r="EL113" s="873">
        <v>0</v>
      </c>
      <c r="EM113" s="873">
        <v>-416</v>
      </c>
      <c r="EN113" s="873">
        <v>-104</v>
      </c>
      <c r="EO113" s="873">
        <v>0</v>
      </c>
      <c r="EP113" s="873">
        <v>0</v>
      </c>
      <c r="EQ113" s="873">
        <v>0</v>
      </c>
      <c r="ER113" s="873">
        <v>0</v>
      </c>
      <c r="ES113" s="873">
        <v>0</v>
      </c>
      <c r="ET113" s="873">
        <v>0</v>
      </c>
      <c r="EU113" s="873">
        <v>0</v>
      </c>
      <c r="EV113" s="873">
        <v>0</v>
      </c>
      <c r="EW113" s="873">
        <v>0</v>
      </c>
      <c r="EX113" s="873">
        <v>0</v>
      </c>
      <c r="EY113" s="873">
        <v>7378413</v>
      </c>
      <c r="EZ113" s="873">
        <v>1806994</v>
      </c>
      <c r="FA113" s="873">
        <v>0</v>
      </c>
      <c r="FB113" s="873">
        <v>372490</v>
      </c>
      <c r="FC113" s="873">
        <v>93123</v>
      </c>
      <c r="FD113" s="873">
        <v>0</v>
      </c>
      <c r="FE113" s="873">
        <v>16161195</v>
      </c>
      <c r="FF113" s="873">
        <v>0</v>
      </c>
      <c r="FG113" s="873">
        <v>0</v>
      </c>
      <c r="FH113" s="873">
        <v>-9155272</v>
      </c>
      <c r="FI113" s="873">
        <v>1713871</v>
      </c>
      <c r="FJ113" s="873">
        <v>0</v>
      </c>
      <c r="FK113" s="873">
        <v>53870</v>
      </c>
      <c r="FL113" s="873">
        <v>8797</v>
      </c>
      <c r="FM113" s="873">
        <v>0</v>
      </c>
      <c r="FN113" s="873">
        <v>102540</v>
      </c>
      <c r="FO113" s="873">
        <v>0</v>
      </c>
      <c r="FP113" s="873">
        <v>0</v>
      </c>
      <c r="FQ113" s="873">
        <v>-48670</v>
      </c>
      <c r="FR113" s="873">
        <v>8797</v>
      </c>
      <c r="FS113" s="873">
        <v>0</v>
      </c>
      <c r="FT113" s="873">
        <v>197126</v>
      </c>
      <c r="FU113" s="873">
        <v>42652</v>
      </c>
      <c r="FV113" s="873">
        <v>0</v>
      </c>
      <c r="FW113" s="873">
        <v>543286</v>
      </c>
      <c r="FX113" s="873">
        <v>120653</v>
      </c>
      <c r="FY113" s="873">
        <v>0</v>
      </c>
      <c r="FZ113" s="873">
        <v>-346160</v>
      </c>
      <c r="GA113" s="873">
        <v>-78001</v>
      </c>
      <c r="GB113" s="873">
        <v>0</v>
      </c>
      <c r="GC113" s="873">
        <v>0</v>
      </c>
      <c r="GD113" s="873">
        <v>0</v>
      </c>
      <c r="GE113" s="873">
        <v>0</v>
      </c>
      <c r="GF113" s="873">
        <v>0</v>
      </c>
      <c r="GG113" s="873">
        <v>0</v>
      </c>
      <c r="GH113" s="873">
        <v>0</v>
      </c>
      <c r="GI113" s="873">
        <v>0</v>
      </c>
      <c r="GJ113" s="873">
        <v>0</v>
      </c>
      <c r="GK113" s="873">
        <v>0</v>
      </c>
      <c r="GL113" s="873">
        <v>8952043</v>
      </c>
      <c r="GM113" s="873">
        <v>2187923</v>
      </c>
      <c r="GN113" s="873">
        <v>0</v>
      </c>
      <c r="GO113" s="873">
        <v>-9418482</v>
      </c>
      <c r="GP113" s="873">
        <v>1677571</v>
      </c>
      <c r="GQ113" s="873">
        <v>0</v>
      </c>
      <c r="GR113" s="873" t="s">
        <v>724</v>
      </c>
      <c r="GS113" s="873" t="s">
        <v>687</v>
      </c>
      <c r="GT113" s="873" t="s">
        <v>1907</v>
      </c>
      <c r="GU113" s="873" t="s">
        <v>2734</v>
      </c>
      <c r="GV113" s="873" t="s">
        <v>2850</v>
      </c>
    </row>
    <row r="114" spans="1:204" x14ac:dyDescent="0.2">
      <c r="A114" s="873" t="s">
        <v>3069</v>
      </c>
      <c r="B114" s="873" t="s">
        <v>281</v>
      </c>
      <c r="C114" s="873" t="s">
        <v>280</v>
      </c>
      <c r="D114" s="873">
        <v>152298</v>
      </c>
      <c r="E114" s="873">
        <v>0</v>
      </c>
      <c r="F114" s="873">
        <v>152298</v>
      </c>
      <c r="G114" s="873">
        <v>183256</v>
      </c>
      <c r="H114" s="873">
        <v>0</v>
      </c>
      <c r="I114" s="873">
        <v>183256</v>
      </c>
      <c r="J114" s="873">
        <v>-30958</v>
      </c>
      <c r="K114" s="873">
        <v>0</v>
      </c>
      <c r="L114" s="873">
        <v>-30958</v>
      </c>
      <c r="M114" s="898">
        <v>0.33</v>
      </c>
      <c r="N114" s="898">
        <v>0.3</v>
      </c>
      <c r="O114" s="898">
        <v>0.37</v>
      </c>
      <c r="P114" s="898">
        <v>0</v>
      </c>
      <c r="Q114" s="873">
        <v>298670</v>
      </c>
      <c r="R114" s="873">
        <v>298670</v>
      </c>
      <c r="S114" s="873">
        <v>0</v>
      </c>
      <c r="T114" s="873">
        <v>0</v>
      </c>
      <c r="U114" s="873">
        <v>0</v>
      </c>
      <c r="V114" s="873">
        <v>0</v>
      </c>
      <c r="W114" s="873">
        <v>0</v>
      </c>
      <c r="X114" s="873">
        <v>0</v>
      </c>
      <c r="Y114" s="873">
        <v>0</v>
      </c>
      <c r="Z114" s="873">
        <v>0</v>
      </c>
      <c r="AA114" s="873">
        <v>0</v>
      </c>
      <c r="AB114" s="873">
        <v>0</v>
      </c>
      <c r="AC114" s="873">
        <v>0</v>
      </c>
      <c r="AD114" s="873">
        <v>0</v>
      </c>
      <c r="AE114" s="873">
        <v>0</v>
      </c>
      <c r="AF114" s="873">
        <v>0</v>
      </c>
      <c r="AG114" s="873">
        <v>0</v>
      </c>
      <c r="AH114" s="873">
        <v>0</v>
      </c>
      <c r="AI114" s="873">
        <v>0</v>
      </c>
      <c r="AJ114" s="873">
        <v>0</v>
      </c>
      <c r="AK114" s="873">
        <v>0</v>
      </c>
      <c r="AL114" s="873">
        <v>0</v>
      </c>
      <c r="AM114" s="873">
        <v>0</v>
      </c>
      <c r="AN114" s="873">
        <v>0</v>
      </c>
      <c r="AO114" s="873">
        <v>0</v>
      </c>
      <c r="AP114" s="873">
        <v>0</v>
      </c>
      <c r="AQ114" s="873">
        <v>0</v>
      </c>
      <c r="AR114" s="873">
        <v>0</v>
      </c>
      <c r="AS114" s="873">
        <v>0</v>
      </c>
      <c r="AT114" s="873">
        <v>0</v>
      </c>
      <c r="AU114" s="873">
        <v>0</v>
      </c>
      <c r="AV114" s="873">
        <v>0</v>
      </c>
      <c r="AW114" s="873">
        <v>0</v>
      </c>
      <c r="AX114" s="873">
        <v>0</v>
      </c>
      <c r="AY114" s="873">
        <v>0</v>
      </c>
      <c r="AZ114" s="873">
        <v>0</v>
      </c>
      <c r="BA114" s="873">
        <v>0</v>
      </c>
      <c r="BB114" s="873">
        <v>0</v>
      </c>
      <c r="BC114" s="873">
        <v>0</v>
      </c>
      <c r="BD114" s="873">
        <v>0</v>
      </c>
      <c r="BE114" s="873">
        <v>0</v>
      </c>
      <c r="BF114" s="873">
        <v>0</v>
      </c>
      <c r="BG114" s="873">
        <v>0</v>
      </c>
      <c r="BH114" s="873">
        <v>0</v>
      </c>
      <c r="BI114" s="873">
        <v>0</v>
      </c>
      <c r="BJ114" s="873">
        <v>1408176</v>
      </c>
      <c r="BK114" s="873">
        <v>1736751</v>
      </c>
      <c r="BL114" s="873">
        <v>0</v>
      </c>
      <c r="BM114" s="873">
        <v>72640</v>
      </c>
      <c r="BN114" s="873">
        <v>89590</v>
      </c>
      <c r="BO114" s="873">
        <v>0</v>
      </c>
      <c r="BP114" s="873">
        <v>1412480</v>
      </c>
      <c r="BQ114" s="873">
        <v>1742058</v>
      </c>
      <c r="BR114" s="873">
        <v>0</v>
      </c>
      <c r="BS114" s="873">
        <v>68336</v>
      </c>
      <c r="BT114" s="873">
        <v>84283</v>
      </c>
      <c r="BU114" s="873">
        <v>0</v>
      </c>
      <c r="BV114" s="873">
        <v>0</v>
      </c>
      <c r="BW114" s="873">
        <v>0</v>
      </c>
      <c r="BX114" s="873">
        <v>0</v>
      </c>
      <c r="BY114" s="873">
        <v>0</v>
      </c>
      <c r="BZ114" s="873">
        <v>0</v>
      </c>
      <c r="CA114" s="873">
        <v>0</v>
      </c>
      <c r="CB114" s="873">
        <v>0</v>
      </c>
      <c r="CC114" s="873">
        <v>0</v>
      </c>
      <c r="CD114" s="873">
        <v>0</v>
      </c>
      <c r="CE114" s="873">
        <v>0</v>
      </c>
      <c r="CF114" s="873">
        <v>0</v>
      </c>
      <c r="CG114" s="873">
        <v>0</v>
      </c>
      <c r="CH114" s="873">
        <v>0</v>
      </c>
      <c r="CI114" s="873">
        <v>0</v>
      </c>
      <c r="CJ114" s="873">
        <v>0</v>
      </c>
      <c r="CK114" s="873">
        <v>4514.3639279999998</v>
      </c>
      <c r="CL114" s="873">
        <v>5567.7155110000003</v>
      </c>
      <c r="CM114" s="873">
        <v>0</v>
      </c>
      <c r="CN114" s="873">
        <v>0</v>
      </c>
      <c r="CO114" s="873">
        <v>0</v>
      </c>
      <c r="CP114" s="873">
        <v>0</v>
      </c>
      <c r="CQ114" s="873">
        <v>0</v>
      </c>
      <c r="CR114" s="873">
        <v>0</v>
      </c>
      <c r="CS114" s="873">
        <v>0</v>
      </c>
      <c r="CT114" s="873">
        <v>0</v>
      </c>
      <c r="CU114" s="873">
        <v>0</v>
      </c>
      <c r="CV114" s="873">
        <v>0</v>
      </c>
      <c r="CW114" s="873">
        <v>-202</v>
      </c>
      <c r="CX114" s="873">
        <v>-249</v>
      </c>
      <c r="CY114" s="873">
        <v>0</v>
      </c>
      <c r="CZ114" s="873">
        <v>0</v>
      </c>
      <c r="DA114" s="873">
        <v>0</v>
      </c>
      <c r="DB114" s="873">
        <v>0</v>
      </c>
      <c r="DC114" s="873">
        <v>0</v>
      </c>
      <c r="DD114" s="873">
        <v>0</v>
      </c>
      <c r="DE114" s="873">
        <v>0</v>
      </c>
      <c r="DF114" s="873">
        <v>0</v>
      </c>
      <c r="DG114" s="873">
        <v>0</v>
      </c>
      <c r="DH114" s="873">
        <v>0</v>
      </c>
      <c r="DI114" s="873">
        <v>0</v>
      </c>
      <c r="DJ114" s="873">
        <v>0</v>
      </c>
      <c r="DK114" s="873">
        <v>0</v>
      </c>
      <c r="DL114" s="873">
        <v>0</v>
      </c>
      <c r="DM114" s="873">
        <v>0</v>
      </c>
      <c r="DN114" s="873">
        <v>0</v>
      </c>
      <c r="DO114" s="873">
        <v>0</v>
      </c>
      <c r="DP114" s="873">
        <v>0</v>
      </c>
      <c r="DQ114" s="873">
        <v>0</v>
      </c>
      <c r="DR114" s="873">
        <v>17186</v>
      </c>
      <c r="DS114" s="873">
        <v>21196</v>
      </c>
      <c r="DT114" s="873">
        <v>0</v>
      </c>
      <c r="DU114" s="873">
        <v>17475</v>
      </c>
      <c r="DV114" s="873">
        <v>21552</v>
      </c>
      <c r="DW114" s="873">
        <v>0</v>
      </c>
      <c r="DX114" s="873">
        <v>-289</v>
      </c>
      <c r="DY114" s="873">
        <v>-356</v>
      </c>
      <c r="DZ114" s="873">
        <v>0</v>
      </c>
      <c r="EA114" s="873">
        <v>8210</v>
      </c>
      <c r="EB114" s="873">
        <v>10125</v>
      </c>
      <c r="EC114" s="873">
        <v>0</v>
      </c>
      <c r="ED114" s="873">
        <v>-2529</v>
      </c>
      <c r="EE114" s="873">
        <v>-3119</v>
      </c>
      <c r="EF114" s="873">
        <v>0</v>
      </c>
      <c r="EG114" s="873">
        <v>8112</v>
      </c>
      <c r="EH114" s="873">
        <v>10006</v>
      </c>
      <c r="EI114" s="873">
        <v>0</v>
      </c>
      <c r="EJ114" s="873">
        <v>-2431</v>
      </c>
      <c r="EK114" s="873">
        <v>-2999</v>
      </c>
      <c r="EL114" s="873">
        <v>0</v>
      </c>
      <c r="EM114" s="873">
        <v>-312</v>
      </c>
      <c r="EN114" s="873">
        <v>-385</v>
      </c>
      <c r="EO114" s="873">
        <v>0</v>
      </c>
      <c r="EP114" s="873">
        <v>0</v>
      </c>
      <c r="EQ114" s="873">
        <v>0</v>
      </c>
      <c r="ER114" s="873">
        <v>0</v>
      </c>
      <c r="ES114" s="873">
        <v>0</v>
      </c>
      <c r="ET114" s="873">
        <v>0</v>
      </c>
      <c r="EU114" s="873">
        <v>0</v>
      </c>
      <c r="EV114" s="873">
        <v>0</v>
      </c>
      <c r="EW114" s="873">
        <v>0</v>
      </c>
      <c r="EX114" s="873">
        <v>0</v>
      </c>
      <c r="EY114" s="873">
        <v>18054232</v>
      </c>
      <c r="EZ114" s="873">
        <v>22266886</v>
      </c>
      <c r="FA114" s="873">
        <v>0</v>
      </c>
      <c r="FB114" s="873">
        <v>859258</v>
      </c>
      <c r="FC114" s="873">
        <v>1059750</v>
      </c>
      <c r="FD114" s="873">
        <v>0</v>
      </c>
      <c r="FE114" s="873">
        <v>56394183</v>
      </c>
      <c r="FF114" s="873">
        <v>0</v>
      </c>
      <c r="FG114" s="873">
        <v>0</v>
      </c>
      <c r="FH114" s="873">
        <v>-39199209</v>
      </c>
      <c r="FI114" s="873">
        <v>21207136</v>
      </c>
      <c r="FJ114" s="873">
        <v>0</v>
      </c>
      <c r="FK114" s="873">
        <v>283231</v>
      </c>
      <c r="FL114" s="873">
        <v>349319</v>
      </c>
      <c r="FM114" s="873">
        <v>0</v>
      </c>
      <c r="FN114" s="873">
        <v>871000</v>
      </c>
      <c r="FO114" s="873">
        <v>0</v>
      </c>
      <c r="FP114" s="873">
        <v>0</v>
      </c>
      <c r="FQ114" s="873">
        <v>-587769</v>
      </c>
      <c r="FR114" s="873">
        <v>349319</v>
      </c>
      <c r="FS114" s="873">
        <v>0</v>
      </c>
      <c r="FT114" s="873">
        <v>456649</v>
      </c>
      <c r="FU114" s="873">
        <v>563200</v>
      </c>
      <c r="FV114" s="873">
        <v>0</v>
      </c>
      <c r="FW114" s="873">
        <v>1173017</v>
      </c>
      <c r="FX114" s="873">
        <v>1446721</v>
      </c>
      <c r="FY114" s="873">
        <v>0</v>
      </c>
      <c r="FZ114" s="873">
        <v>-716368</v>
      </c>
      <c r="GA114" s="873">
        <v>-883521</v>
      </c>
      <c r="GB114" s="873">
        <v>0</v>
      </c>
      <c r="GC114" s="873">
        <v>0</v>
      </c>
      <c r="GD114" s="873">
        <v>0</v>
      </c>
      <c r="GE114" s="873">
        <v>0</v>
      </c>
      <c r="GF114" s="873">
        <v>0</v>
      </c>
      <c r="GG114" s="873">
        <v>0</v>
      </c>
      <c r="GH114" s="873">
        <v>0</v>
      </c>
      <c r="GI114" s="873">
        <v>0</v>
      </c>
      <c r="GJ114" s="873">
        <v>0</v>
      </c>
      <c r="GK114" s="873">
        <v>0</v>
      </c>
      <c r="GL114" s="873">
        <v>20301795</v>
      </c>
      <c r="GM114" s="873">
        <v>25038882</v>
      </c>
      <c r="GN114" s="873">
        <v>0</v>
      </c>
      <c r="GO114" s="873">
        <v>-40433730</v>
      </c>
      <c r="GP114" s="873">
        <v>20758796</v>
      </c>
      <c r="GQ114" s="873">
        <v>0</v>
      </c>
      <c r="GR114" s="873" t="s">
        <v>697</v>
      </c>
      <c r="GS114" s="873" t="s">
        <v>680</v>
      </c>
      <c r="GT114" s="873" t="s">
        <v>1910</v>
      </c>
      <c r="GU114" s="873" t="s">
        <v>2732</v>
      </c>
      <c r="GV114" s="873" t="s">
        <v>2851</v>
      </c>
    </row>
    <row r="115" spans="1:204" x14ac:dyDescent="0.2">
      <c r="A115" s="873" t="s">
        <v>3070</v>
      </c>
      <c r="B115" s="873" t="s">
        <v>283</v>
      </c>
      <c r="C115" s="873" t="s">
        <v>282</v>
      </c>
      <c r="D115" s="873">
        <v>-86858</v>
      </c>
      <c r="E115" s="873">
        <v>0</v>
      </c>
      <c r="F115" s="873">
        <v>-86858</v>
      </c>
      <c r="G115" s="873">
        <v>240721</v>
      </c>
      <c r="H115" s="873">
        <v>0</v>
      </c>
      <c r="I115" s="873">
        <v>240721</v>
      </c>
      <c r="J115" s="873">
        <v>-327579</v>
      </c>
      <c r="K115" s="873">
        <v>0</v>
      </c>
      <c r="L115" s="873">
        <v>-327579</v>
      </c>
      <c r="M115" s="898">
        <v>0.5</v>
      </c>
      <c r="N115" s="898">
        <v>0.4</v>
      </c>
      <c r="O115" s="898">
        <v>0.1</v>
      </c>
      <c r="P115" s="898">
        <v>0</v>
      </c>
      <c r="Q115" s="873">
        <v>231039</v>
      </c>
      <c r="R115" s="873">
        <v>231039</v>
      </c>
      <c r="S115" s="873">
        <v>0</v>
      </c>
      <c r="T115" s="873">
        <v>0</v>
      </c>
      <c r="U115" s="873">
        <v>0</v>
      </c>
      <c r="V115" s="873">
        <v>0</v>
      </c>
      <c r="W115" s="873">
        <v>0</v>
      </c>
      <c r="X115" s="873">
        <v>0</v>
      </c>
      <c r="Y115" s="873">
        <v>0</v>
      </c>
      <c r="Z115" s="873">
        <v>0</v>
      </c>
      <c r="AA115" s="873">
        <v>0</v>
      </c>
      <c r="AB115" s="873">
        <v>0</v>
      </c>
      <c r="AC115" s="873">
        <v>0</v>
      </c>
      <c r="AD115" s="873">
        <v>0</v>
      </c>
      <c r="AE115" s="873">
        <v>0</v>
      </c>
      <c r="AF115" s="873">
        <v>0</v>
      </c>
      <c r="AG115" s="873">
        <v>0</v>
      </c>
      <c r="AH115" s="873">
        <v>0</v>
      </c>
      <c r="AI115" s="873">
        <v>0</v>
      </c>
      <c r="AJ115" s="873">
        <v>0</v>
      </c>
      <c r="AK115" s="873">
        <v>0</v>
      </c>
      <c r="AL115" s="873">
        <v>0</v>
      </c>
      <c r="AM115" s="873">
        <v>0</v>
      </c>
      <c r="AN115" s="873">
        <v>0</v>
      </c>
      <c r="AO115" s="873">
        <v>0</v>
      </c>
      <c r="AP115" s="873">
        <v>0</v>
      </c>
      <c r="AQ115" s="873">
        <v>0</v>
      </c>
      <c r="AR115" s="873">
        <v>0</v>
      </c>
      <c r="AS115" s="873">
        <v>0</v>
      </c>
      <c r="AT115" s="873">
        <v>0</v>
      </c>
      <c r="AU115" s="873">
        <v>0</v>
      </c>
      <c r="AV115" s="873">
        <v>0</v>
      </c>
      <c r="AW115" s="873">
        <v>0</v>
      </c>
      <c r="AX115" s="873">
        <v>0</v>
      </c>
      <c r="AY115" s="873">
        <v>0</v>
      </c>
      <c r="AZ115" s="873">
        <v>0</v>
      </c>
      <c r="BA115" s="873">
        <v>0</v>
      </c>
      <c r="BB115" s="873">
        <v>0</v>
      </c>
      <c r="BC115" s="873">
        <v>0</v>
      </c>
      <c r="BD115" s="873">
        <v>0</v>
      </c>
      <c r="BE115" s="873">
        <v>0</v>
      </c>
      <c r="BF115" s="873">
        <v>0</v>
      </c>
      <c r="BG115" s="873">
        <v>0</v>
      </c>
      <c r="BH115" s="873">
        <v>0</v>
      </c>
      <c r="BI115" s="873">
        <v>0</v>
      </c>
      <c r="BJ115" s="873">
        <v>1133773</v>
      </c>
      <c r="BK115" s="873">
        <v>283443</v>
      </c>
      <c r="BL115" s="873">
        <v>0</v>
      </c>
      <c r="BM115" s="873">
        <v>121580</v>
      </c>
      <c r="BN115" s="873">
        <v>30395</v>
      </c>
      <c r="BO115" s="873">
        <v>0</v>
      </c>
      <c r="BP115" s="873">
        <v>1179488</v>
      </c>
      <c r="BQ115" s="873">
        <v>294872</v>
      </c>
      <c r="BR115" s="873">
        <v>0</v>
      </c>
      <c r="BS115" s="873">
        <v>75865</v>
      </c>
      <c r="BT115" s="873">
        <v>18966</v>
      </c>
      <c r="BU115" s="873">
        <v>0</v>
      </c>
      <c r="BV115" s="873">
        <v>0</v>
      </c>
      <c r="BW115" s="873">
        <v>0</v>
      </c>
      <c r="BX115" s="873">
        <v>0</v>
      </c>
      <c r="BY115" s="873">
        <v>3456</v>
      </c>
      <c r="BZ115" s="873">
        <v>864</v>
      </c>
      <c r="CA115" s="873">
        <v>0</v>
      </c>
      <c r="CB115" s="873">
        <v>-3456</v>
      </c>
      <c r="CC115" s="873">
        <v>-864</v>
      </c>
      <c r="CD115" s="873">
        <v>0</v>
      </c>
      <c r="CE115" s="873">
        <v>0</v>
      </c>
      <c r="CF115" s="873">
        <v>0</v>
      </c>
      <c r="CG115" s="873">
        <v>0</v>
      </c>
      <c r="CH115" s="873">
        <v>-221</v>
      </c>
      <c r="CI115" s="873">
        <v>-55</v>
      </c>
      <c r="CJ115" s="873">
        <v>0</v>
      </c>
      <c r="CK115" s="873">
        <v>-727.2240481</v>
      </c>
      <c r="CL115" s="873">
        <v>-181.80601200000001</v>
      </c>
      <c r="CM115" s="873">
        <v>0</v>
      </c>
      <c r="CN115" s="873">
        <v>0</v>
      </c>
      <c r="CO115" s="873">
        <v>0</v>
      </c>
      <c r="CP115" s="873">
        <v>0</v>
      </c>
      <c r="CQ115" s="873">
        <v>0</v>
      </c>
      <c r="CR115" s="873">
        <v>0</v>
      </c>
      <c r="CS115" s="873">
        <v>0</v>
      </c>
      <c r="CT115" s="873">
        <v>0</v>
      </c>
      <c r="CU115" s="873">
        <v>0</v>
      </c>
      <c r="CV115" s="873">
        <v>0</v>
      </c>
      <c r="CW115" s="873">
        <v>-793</v>
      </c>
      <c r="CX115" s="873">
        <v>-198</v>
      </c>
      <c r="CY115" s="873">
        <v>0</v>
      </c>
      <c r="CZ115" s="873">
        <v>5637</v>
      </c>
      <c r="DA115" s="873">
        <v>1409</v>
      </c>
      <c r="DB115" s="873">
        <v>0</v>
      </c>
      <c r="DC115" s="873">
        <v>5637</v>
      </c>
      <c r="DD115" s="873">
        <v>1409</v>
      </c>
      <c r="DE115" s="873">
        <v>0</v>
      </c>
      <c r="DF115" s="873">
        <v>0</v>
      </c>
      <c r="DG115" s="873">
        <v>0</v>
      </c>
      <c r="DH115" s="873">
        <v>0</v>
      </c>
      <c r="DI115" s="873">
        <v>-25</v>
      </c>
      <c r="DJ115" s="873">
        <v>-6</v>
      </c>
      <c r="DK115" s="873">
        <v>0</v>
      </c>
      <c r="DL115" s="873">
        <v>1500</v>
      </c>
      <c r="DM115" s="873">
        <v>0</v>
      </c>
      <c r="DN115" s="873">
        <v>0</v>
      </c>
      <c r="DO115" s="873">
        <v>-1525</v>
      </c>
      <c r="DP115" s="873">
        <v>-6</v>
      </c>
      <c r="DQ115" s="873">
        <v>0</v>
      </c>
      <c r="DR115" s="873">
        <v>8195</v>
      </c>
      <c r="DS115" s="873">
        <v>2049</v>
      </c>
      <c r="DT115" s="873">
        <v>0</v>
      </c>
      <c r="DU115" s="873">
        <v>9116</v>
      </c>
      <c r="DV115" s="873">
        <v>2279</v>
      </c>
      <c r="DW115" s="873">
        <v>0</v>
      </c>
      <c r="DX115" s="873">
        <v>-921</v>
      </c>
      <c r="DY115" s="873">
        <v>-230</v>
      </c>
      <c r="DZ115" s="873">
        <v>0</v>
      </c>
      <c r="EA115" s="873">
        <v>0</v>
      </c>
      <c r="EB115" s="873">
        <v>0</v>
      </c>
      <c r="EC115" s="873">
        <v>0</v>
      </c>
      <c r="ED115" s="873">
        <v>-2777</v>
      </c>
      <c r="EE115" s="873">
        <v>-694</v>
      </c>
      <c r="EF115" s="873">
        <v>0</v>
      </c>
      <c r="EG115" s="873">
        <v>7489</v>
      </c>
      <c r="EH115" s="873">
        <v>1872</v>
      </c>
      <c r="EI115" s="873">
        <v>0</v>
      </c>
      <c r="EJ115" s="873">
        <v>-10266</v>
      </c>
      <c r="EK115" s="873">
        <v>-2566</v>
      </c>
      <c r="EL115" s="873">
        <v>0</v>
      </c>
      <c r="EM115" s="873">
        <v>0</v>
      </c>
      <c r="EN115" s="873">
        <v>0</v>
      </c>
      <c r="EO115" s="873">
        <v>0</v>
      </c>
      <c r="EP115" s="873">
        <v>0</v>
      </c>
      <c r="EQ115" s="873">
        <v>0</v>
      </c>
      <c r="ER115" s="873">
        <v>0</v>
      </c>
      <c r="ES115" s="873">
        <v>0</v>
      </c>
      <c r="ET115" s="873">
        <v>0</v>
      </c>
      <c r="EU115" s="873">
        <v>0</v>
      </c>
      <c r="EV115" s="873">
        <v>0</v>
      </c>
      <c r="EW115" s="873">
        <v>0</v>
      </c>
      <c r="EX115" s="873">
        <v>0</v>
      </c>
      <c r="EY115" s="873">
        <v>18016526</v>
      </c>
      <c r="EZ115" s="873">
        <v>4504132</v>
      </c>
      <c r="FA115" s="873">
        <v>0</v>
      </c>
      <c r="FB115" s="873">
        <v>638658</v>
      </c>
      <c r="FC115" s="873">
        <v>159665</v>
      </c>
      <c r="FD115" s="873">
        <v>0</v>
      </c>
      <c r="FE115" s="873">
        <v>41173843</v>
      </c>
      <c r="FF115" s="873">
        <v>0</v>
      </c>
      <c r="FG115" s="873">
        <v>0</v>
      </c>
      <c r="FH115" s="873">
        <v>-23795975</v>
      </c>
      <c r="FI115" s="873">
        <v>4344467</v>
      </c>
      <c r="FJ115" s="873">
        <v>0</v>
      </c>
      <c r="FK115" s="873">
        <v>273957</v>
      </c>
      <c r="FL115" s="873">
        <v>68489</v>
      </c>
      <c r="FM115" s="873">
        <v>0</v>
      </c>
      <c r="FN115" s="873">
        <v>625070</v>
      </c>
      <c r="FO115" s="873">
        <v>0</v>
      </c>
      <c r="FP115" s="873">
        <v>0</v>
      </c>
      <c r="FQ115" s="873">
        <v>-351113</v>
      </c>
      <c r="FR115" s="873">
        <v>68489</v>
      </c>
      <c r="FS115" s="873">
        <v>0</v>
      </c>
      <c r="FT115" s="873">
        <v>618330</v>
      </c>
      <c r="FU115" s="873">
        <v>154582</v>
      </c>
      <c r="FV115" s="873">
        <v>0</v>
      </c>
      <c r="FW115" s="873">
        <v>1391312</v>
      </c>
      <c r="FX115" s="873">
        <v>347828</v>
      </c>
      <c r="FY115" s="873">
        <v>0</v>
      </c>
      <c r="FZ115" s="873">
        <v>-772982</v>
      </c>
      <c r="GA115" s="873">
        <v>-193246</v>
      </c>
      <c r="GB115" s="873">
        <v>0</v>
      </c>
      <c r="GC115" s="873">
        <v>0</v>
      </c>
      <c r="GD115" s="873">
        <v>0</v>
      </c>
      <c r="GE115" s="873">
        <v>0</v>
      </c>
      <c r="GF115" s="873">
        <v>0</v>
      </c>
      <c r="GG115" s="873">
        <v>0</v>
      </c>
      <c r="GH115" s="873">
        <v>0</v>
      </c>
      <c r="GI115" s="873">
        <v>0</v>
      </c>
      <c r="GJ115" s="873">
        <v>0</v>
      </c>
      <c r="GK115" s="873">
        <v>0</v>
      </c>
      <c r="GL115" s="873">
        <v>20173455</v>
      </c>
      <c r="GM115" s="873">
        <v>5043364</v>
      </c>
      <c r="GN115" s="873">
        <v>0</v>
      </c>
      <c r="GO115" s="873">
        <v>-24862114</v>
      </c>
      <c r="GP115" s="873">
        <v>4234575</v>
      </c>
      <c r="GQ115" s="873">
        <v>0</v>
      </c>
      <c r="GR115" s="873" t="s">
        <v>692</v>
      </c>
      <c r="GS115" s="873" t="s">
        <v>687</v>
      </c>
      <c r="GT115" s="873" t="s">
        <v>1907</v>
      </c>
      <c r="GU115" s="873" t="s">
        <v>2735</v>
      </c>
      <c r="GV115" s="873" t="s">
        <v>2852</v>
      </c>
    </row>
    <row r="116" spans="1:204" x14ac:dyDescent="0.2">
      <c r="A116" s="873" t="s">
        <v>3069</v>
      </c>
      <c r="B116" s="873" t="s">
        <v>285</v>
      </c>
      <c r="C116" s="873" t="s">
        <v>284</v>
      </c>
      <c r="D116" s="873">
        <v>5797454</v>
      </c>
      <c r="E116" s="873">
        <v>0</v>
      </c>
      <c r="F116" s="873">
        <v>5797454</v>
      </c>
      <c r="G116" s="873">
        <v>6401912</v>
      </c>
      <c r="H116" s="873">
        <v>0</v>
      </c>
      <c r="I116" s="873">
        <v>6401912</v>
      </c>
      <c r="J116" s="873">
        <v>-604458</v>
      </c>
      <c r="K116" s="873">
        <v>0</v>
      </c>
      <c r="L116" s="873">
        <v>-604458</v>
      </c>
      <c r="M116" s="898">
        <v>0.33</v>
      </c>
      <c r="N116" s="898">
        <v>0.3</v>
      </c>
      <c r="O116" s="898">
        <v>0.37</v>
      </c>
      <c r="P116" s="898">
        <v>0</v>
      </c>
      <c r="Q116" s="873">
        <v>572716</v>
      </c>
      <c r="R116" s="873">
        <v>572716</v>
      </c>
      <c r="S116" s="873">
        <v>0</v>
      </c>
      <c r="T116" s="873">
        <v>0</v>
      </c>
      <c r="U116" s="873">
        <v>0</v>
      </c>
      <c r="V116" s="873">
        <v>0</v>
      </c>
      <c r="W116" s="873">
        <v>0</v>
      </c>
      <c r="X116" s="873">
        <v>0</v>
      </c>
      <c r="Y116" s="873">
        <v>0</v>
      </c>
      <c r="Z116" s="873">
        <v>0</v>
      </c>
      <c r="AA116" s="873">
        <v>0</v>
      </c>
      <c r="AB116" s="873">
        <v>0</v>
      </c>
      <c r="AC116" s="873">
        <v>0</v>
      </c>
      <c r="AD116" s="873">
        <v>0</v>
      </c>
      <c r="AE116" s="873">
        <v>0</v>
      </c>
      <c r="AF116" s="873">
        <v>0</v>
      </c>
      <c r="AG116" s="873">
        <v>0</v>
      </c>
      <c r="AH116" s="873">
        <v>0</v>
      </c>
      <c r="AI116" s="873">
        <v>0</v>
      </c>
      <c r="AJ116" s="873">
        <v>0</v>
      </c>
      <c r="AK116" s="873">
        <v>0</v>
      </c>
      <c r="AL116" s="873">
        <v>0</v>
      </c>
      <c r="AM116" s="873">
        <v>0</v>
      </c>
      <c r="AN116" s="873">
        <v>0</v>
      </c>
      <c r="AO116" s="873">
        <v>0</v>
      </c>
      <c r="AP116" s="873">
        <v>0</v>
      </c>
      <c r="AQ116" s="873">
        <v>0</v>
      </c>
      <c r="AR116" s="873">
        <v>0</v>
      </c>
      <c r="AS116" s="873">
        <v>0</v>
      </c>
      <c r="AT116" s="873">
        <v>0</v>
      </c>
      <c r="AU116" s="873">
        <v>0</v>
      </c>
      <c r="AV116" s="873">
        <v>0</v>
      </c>
      <c r="AW116" s="873">
        <v>0</v>
      </c>
      <c r="AX116" s="873">
        <v>0</v>
      </c>
      <c r="AY116" s="873">
        <v>0</v>
      </c>
      <c r="AZ116" s="873">
        <v>0</v>
      </c>
      <c r="BA116" s="873">
        <v>0</v>
      </c>
      <c r="BB116" s="873">
        <v>0</v>
      </c>
      <c r="BC116" s="873">
        <v>0</v>
      </c>
      <c r="BD116" s="873">
        <v>0</v>
      </c>
      <c r="BE116" s="873">
        <v>0</v>
      </c>
      <c r="BF116" s="873">
        <v>0</v>
      </c>
      <c r="BG116" s="873">
        <v>0</v>
      </c>
      <c r="BH116" s="873">
        <v>0</v>
      </c>
      <c r="BI116" s="873">
        <v>0</v>
      </c>
      <c r="BJ116" s="873">
        <v>2644155</v>
      </c>
      <c r="BK116" s="873">
        <v>3261125</v>
      </c>
      <c r="BL116" s="873">
        <v>0</v>
      </c>
      <c r="BM116" s="873">
        <v>188794</v>
      </c>
      <c r="BN116" s="873">
        <v>232846</v>
      </c>
      <c r="BO116" s="873">
        <v>0</v>
      </c>
      <c r="BP116" s="873">
        <v>2553690</v>
      </c>
      <c r="BQ116" s="873">
        <v>3149550</v>
      </c>
      <c r="BR116" s="873">
        <v>0</v>
      </c>
      <c r="BS116" s="873">
        <v>279259</v>
      </c>
      <c r="BT116" s="873">
        <v>344421</v>
      </c>
      <c r="BU116" s="873">
        <v>0</v>
      </c>
      <c r="BV116" s="873">
        <v>0</v>
      </c>
      <c r="BW116" s="873">
        <v>0</v>
      </c>
      <c r="BX116" s="873">
        <v>0</v>
      </c>
      <c r="BY116" s="873">
        <v>0</v>
      </c>
      <c r="BZ116" s="873">
        <v>0</v>
      </c>
      <c r="CA116" s="873">
        <v>0</v>
      </c>
      <c r="CB116" s="873">
        <v>0</v>
      </c>
      <c r="CC116" s="873">
        <v>0</v>
      </c>
      <c r="CD116" s="873">
        <v>0</v>
      </c>
      <c r="CE116" s="873">
        <v>0</v>
      </c>
      <c r="CF116" s="873">
        <v>0</v>
      </c>
      <c r="CG116" s="873">
        <v>0</v>
      </c>
      <c r="CH116" s="873">
        <v>0</v>
      </c>
      <c r="CI116" s="873">
        <v>0</v>
      </c>
      <c r="CJ116" s="873">
        <v>0</v>
      </c>
      <c r="CK116" s="873">
        <v>0</v>
      </c>
      <c r="CL116" s="873">
        <v>0</v>
      </c>
      <c r="CM116" s="873">
        <v>0</v>
      </c>
      <c r="CN116" s="873">
        <v>0</v>
      </c>
      <c r="CO116" s="873">
        <v>0</v>
      </c>
      <c r="CP116" s="873">
        <v>0</v>
      </c>
      <c r="CQ116" s="873">
        <v>0</v>
      </c>
      <c r="CR116" s="873">
        <v>0</v>
      </c>
      <c r="CS116" s="873">
        <v>0</v>
      </c>
      <c r="CT116" s="873">
        <v>0</v>
      </c>
      <c r="CU116" s="873">
        <v>0</v>
      </c>
      <c r="CV116" s="873">
        <v>0</v>
      </c>
      <c r="CW116" s="873">
        <v>0</v>
      </c>
      <c r="CX116" s="873">
        <v>0</v>
      </c>
      <c r="CY116" s="873">
        <v>0</v>
      </c>
      <c r="CZ116" s="873">
        <v>0</v>
      </c>
      <c r="DA116" s="873">
        <v>0</v>
      </c>
      <c r="DB116" s="873">
        <v>0</v>
      </c>
      <c r="DC116" s="873">
        <v>0</v>
      </c>
      <c r="DD116" s="873">
        <v>0</v>
      </c>
      <c r="DE116" s="873">
        <v>0</v>
      </c>
      <c r="DF116" s="873">
        <v>0</v>
      </c>
      <c r="DG116" s="873">
        <v>0</v>
      </c>
      <c r="DH116" s="873">
        <v>0</v>
      </c>
      <c r="DI116" s="873">
        <v>0</v>
      </c>
      <c r="DJ116" s="873">
        <v>0</v>
      </c>
      <c r="DK116" s="873">
        <v>0</v>
      </c>
      <c r="DL116" s="873">
        <v>0</v>
      </c>
      <c r="DM116" s="873">
        <v>0</v>
      </c>
      <c r="DN116" s="873">
        <v>0</v>
      </c>
      <c r="DO116" s="873">
        <v>0</v>
      </c>
      <c r="DP116" s="873">
        <v>0</v>
      </c>
      <c r="DQ116" s="873">
        <v>0</v>
      </c>
      <c r="DR116" s="873">
        <v>154332</v>
      </c>
      <c r="DS116" s="873">
        <v>190343</v>
      </c>
      <c r="DT116" s="873">
        <v>0</v>
      </c>
      <c r="DU116" s="873">
        <v>191193</v>
      </c>
      <c r="DV116" s="873">
        <v>235805</v>
      </c>
      <c r="DW116" s="873">
        <v>0</v>
      </c>
      <c r="DX116" s="873">
        <v>-36861</v>
      </c>
      <c r="DY116" s="873">
        <v>-45462</v>
      </c>
      <c r="DZ116" s="873">
        <v>0</v>
      </c>
      <c r="EA116" s="873">
        <v>0</v>
      </c>
      <c r="EB116" s="873">
        <v>0</v>
      </c>
      <c r="EC116" s="873">
        <v>0</v>
      </c>
      <c r="ED116" s="873">
        <v>0</v>
      </c>
      <c r="EE116" s="873">
        <v>0</v>
      </c>
      <c r="EF116" s="873">
        <v>0</v>
      </c>
      <c r="EG116" s="873">
        <v>36819</v>
      </c>
      <c r="EH116" s="873">
        <v>45410</v>
      </c>
      <c r="EI116" s="873">
        <v>0</v>
      </c>
      <c r="EJ116" s="873">
        <v>-36819</v>
      </c>
      <c r="EK116" s="873">
        <v>-45410</v>
      </c>
      <c r="EL116" s="873">
        <v>0</v>
      </c>
      <c r="EM116" s="873">
        <v>0</v>
      </c>
      <c r="EN116" s="873">
        <v>0</v>
      </c>
      <c r="EO116" s="873">
        <v>0</v>
      </c>
      <c r="EP116" s="873">
        <v>0</v>
      </c>
      <c r="EQ116" s="873">
        <v>0</v>
      </c>
      <c r="ER116" s="873">
        <v>0</v>
      </c>
      <c r="ES116" s="873">
        <v>0</v>
      </c>
      <c r="ET116" s="873">
        <v>0</v>
      </c>
      <c r="EU116" s="873">
        <v>0</v>
      </c>
      <c r="EV116" s="873">
        <v>0</v>
      </c>
      <c r="EW116" s="873">
        <v>0</v>
      </c>
      <c r="EX116" s="873">
        <v>0</v>
      </c>
      <c r="EY116" s="873">
        <v>15758864</v>
      </c>
      <c r="EZ116" s="873">
        <v>19435932</v>
      </c>
      <c r="FA116" s="873">
        <v>0</v>
      </c>
      <c r="FB116" s="873">
        <v>1387063</v>
      </c>
      <c r="FC116" s="873">
        <v>1710710</v>
      </c>
      <c r="FD116" s="873">
        <v>0</v>
      </c>
      <c r="FE116" s="873">
        <v>45755241</v>
      </c>
      <c r="FF116" s="873">
        <v>0</v>
      </c>
      <c r="FG116" s="873">
        <v>0</v>
      </c>
      <c r="FH116" s="873">
        <v>-31383440</v>
      </c>
      <c r="FI116" s="873">
        <v>17725222</v>
      </c>
      <c r="FJ116" s="873">
        <v>0</v>
      </c>
      <c r="FK116" s="873">
        <v>241953</v>
      </c>
      <c r="FL116" s="873">
        <v>298409</v>
      </c>
      <c r="FM116" s="873">
        <v>0</v>
      </c>
      <c r="FN116" s="873">
        <v>775432</v>
      </c>
      <c r="FO116" s="873">
        <v>0</v>
      </c>
      <c r="FP116" s="873">
        <v>0</v>
      </c>
      <c r="FQ116" s="873">
        <v>-533479</v>
      </c>
      <c r="FR116" s="873">
        <v>298409</v>
      </c>
      <c r="FS116" s="873">
        <v>0</v>
      </c>
      <c r="FT116" s="873">
        <v>960964</v>
      </c>
      <c r="FU116" s="873">
        <v>1185189</v>
      </c>
      <c r="FV116" s="873">
        <v>0</v>
      </c>
      <c r="FW116" s="873">
        <v>1767865</v>
      </c>
      <c r="FX116" s="873">
        <v>2180367</v>
      </c>
      <c r="FY116" s="873">
        <v>0</v>
      </c>
      <c r="FZ116" s="873">
        <v>-806901</v>
      </c>
      <c r="GA116" s="873">
        <v>-995178</v>
      </c>
      <c r="GB116" s="873">
        <v>0</v>
      </c>
      <c r="GC116" s="873">
        <v>0</v>
      </c>
      <c r="GD116" s="873">
        <v>0</v>
      </c>
      <c r="GE116" s="873">
        <v>0</v>
      </c>
      <c r="GF116" s="873">
        <v>0</v>
      </c>
      <c r="GG116" s="873">
        <v>0</v>
      </c>
      <c r="GH116" s="873">
        <v>0</v>
      </c>
      <c r="GI116" s="873">
        <v>0</v>
      </c>
      <c r="GJ116" s="873">
        <v>0</v>
      </c>
      <c r="GK116" s="873">
        <v>0</v>
      </c>
      <c r="GL116" s="873">
        <v>19949062</v>
      </c>
      <c r="GM116" s="873">
        <v>24603844</v>
      </c>
      <c r="GN116" s="873">
        <v>0</v>
      </c>
      <c r="GO116" s="873">
        <v>-32518241</v>
      </c>
      <c r="GP116" s="873">
        <v>17282002</v>
      </c>
      <c r="GQ116" s="873">
        <v>0</v>
      </c>
      <c r="GR116" s="873" t="s">
        <v>697</v>
      </c>
      <c r="GS116" s="873" t="s">
        <v>680</v>
      </c>
      <c r="GT116" s="873" t="s">
        <v>1910</v>
      </c>
      <c r="GU116" s="873" t="s">
        <v>2732</v>
      </c>
      <c r="GV116" s="873" t="s">
        <v>2853</v>
      </c>
    </row>
    <row r="117" spans="1:204" x14ac:dyDescent="0.2">
      <c r="A117" s="873" t="s">
        <v>3069</v>
      </c>
      <c r="B117" s="873" t="s">
        <v>287</v>
      </c>
      <c r="C117" s="873" t="s">
        <v>286</v>
      </c>
      <c r="D117" s="873">
        <v>-1798616</v>
      </c>
      <c r="E117" s="873">
        <v>0</v>
      </c>
      <c r="F117" s="873">
        <v>-1798616</v>
      </c>
      <c r="G117" s="873">
        <v>-1382637</v>
      </c>
      <c r="H117" s="873">
        <v>0</v>
      </c>
      <c r="I117" s="873">
        <v>-1382637</v>
      </c>
      <c r="J117" s="873">
        <v>-415979</v>
      </c>
      <c r="K117" s="873">
        <v>0</v>
      </c>
      <c r="L117" s="873">
        <v>-415979</v>
      </c>
      <c r="M117" s="898">
        <v>0</v>
      </c>
      <c r="N117" s="898">
        <v>0.99</v>
      </c>
      <c r="O117" s="898">
        <v>0</v>
      </c>
      <c r="P117" s="898">
        <v>0.01</v>
      </c>
      <c r="Q117" s="873">
        <v>157134</v>
      </c>
      <c r="R117" s="873">
        <v>157134</v>
      </c>
      <c r="S117" s="873">
        <v>0</v>
      </c>
      <c r="T117" s="873">
        <v>220477</v>
      </c>
      <c r="U117" s="873">
        <v>161976</v>
      </c>
      <c r="V117" s="873">
        <v>58501</v>
      </c>
      <c r="W117" s="873">
        <v>0</v>
      </c>
      <c r="X117" s="873">
        <v>0</v>
      </c>
      <c r="Y117" s="873">
        <v>0</v>
      </c>
      <c r="Z117" s="873">
        <v>0</v>
      </c>
      <c r="AA117" s="873">
        <v>0</v>
      </c>
      <c r="AB117" s="873">
        <v>0</v>
      </c>
      <c r="AC117" s="873">
        <v>0</v>
      </c>
      <c r="AD117" s="873">
        <v>0</v>
      </c>
      <c r="AE117" s="873">
        <v>0</v>
      </c>
      <c r="AF117" s="873">
        <v>0</v>
      </c>
      <c r="AG117" s="873">
        <v>0</v>
      </c>
      <c r="AH117" s="873">
        <v>0</v>
      </c>
      <c r="AI117" s="873">
        <v>0</v>
      </c>
      <c r="AJ117" s="873">
        <v>0</v>
      </c>
      <c r="AK117" s="873">
        <v>0</v>
      </c>
      <c r="AL117" s="873">
        <v>0</v>
      </c>
      <c r="AM117" s="873">
        <v>0</v>
      </c>
      <c r="AN117" s="873">
        <v>0</v>
      </c>
      <c r="AO117" s="873">
        <v>0</v>
      </c>
      <c r="AP117" s="873">
        <v>0</v>
      </c>
      <c r="AQ117" s="873">
        <v>0</v>
      </c>
      <c r="AR117" s="873">
        <v>0</v>
      </c>
      <c r="AS117" s="873">
        <v>0</v>
      </c>
      <c r="AT117" s="873">
        <v>0</v>
      </c>
      <c r="AU117" s="873">
        <v>0</v>
      </c>
      <c r="AV117" s="873">
        <v>0</v>
      </c>
      <c r="AW117" s="873">
        <v>0</v>
      </c>
      <c r="AX117" s="873">
        <v>0</v>
      </c>
      <c r="AY117" s="873">
        <v>0</v>
      </c>
      <c r="AZ117" s="873">
        <v>0</v>
      </c>
      <c r="BA117" s="873">
        <v>0</v>
      </c>
      <c r="BB117" s="873">
        <v>0</v>
      </c>
      <c r="BC117" s="873">
        <v>0</v>
      </c>
      <c r="BD117" s="873">
        <v>0</v>
      </c>
      <c r="BE117" s="873">
        <v>0</v>
      </c>
      <c r="BF117" s="873">
        <v>0</v>
      </c>
      <c r="BG117" s="873">
        <v>0</v>
      </c>
      <c r="BH117" s="873">
        <v>0</v>
      </c>
      <c r="BI117" s="873">
        <v>0</v>
      </c>
      <c r="BJ117" s="873">
        <v>2530834</v>
      </c>
      <c r="BK117" s="873">
        <v>0</v>
      </c>
      <c r="BL117" s="873">
        <v>25564</v>
      </c>
      <c r="BM117" s="873">
        <v>224322</v>
      </c>
      <c r="BN117" s="873">
        <v>0</v>
      </c>
      <c r="BO117" s="873">
        <v>2216</v>
      </c>
      <c r="BP117" s="873">
        <v>2561096</v>
      </c>
      <c r="BQ117" s="873">
        <v>0</v>
      </c>
      <c r="BR117" s="873">
        <v>25820</v>
      </c>
      <c r="BS117" s="873">
        <v>194060</v>
      </c>
      <c r="BT117" s="873">
        <v>0</v>
      </c>
      <c r="BU117" s="873">
        <v>1960</v>
      </c>
      <c r="BV117" s="873">
        <v>24646</v>
      </c>
      <c r="BW117" s="873">
        <v>0</v>
      </c>
      <c r="BX117" s="873">
        <v>249</v>
      </c>
      <c r="BY117" s="873">
        <v>19322</v>
      </c>
      <c r="BZ117" s="873">
        <v>0</v>
      </c>
      <c r="CA117" s="873">
        <v>195</v>
      </c>
      <c r="CB117" s="873">
        <v>5324</v>
      </c>
      <c r="CC117" s="873">
        <v>0</v>
      </c>
      <c r="CD117" s="873">
        <v>54</v>
      </c>
      <c r="CE117" s="873">
        <v>0</v>
      </c>
      <c r="CF117" s="873">
        <v>0</v>
      </c>
      <c r="CG117" s="873">
        <v>0</v>
      </c>
      <c r="CH117" s="873">
        <v>0</v>
      </c>
      <c r="CI117" s="873">
        <v>0</v>
      </c>
      <c r="CJ117" s="873">
        <v>0</v>
      </c>
      <c r="CK117" s="873">
        <v>0</v>
      </c>
      <c r="CL117" s="873">
        <v>0</v>
      </c>
      <c r="CM117" s="873">
        <v>0</v>
      </c>
      <c r="CN117" s="873">
        <v>0</v>
      </c>
      <c r="CO117" s="873">
        <v>0</v>
      </c>
      <c r="CP117" s="873">
        <v>0</v>
      </c>
      <c r="CQ117" s="873">
        <v>0</v>
      </c>
      <c r="CR117" s="873">
        <v>0</v>
      </c>
      <c r="CS117" s="873">
        <v>0</v>
      </c>
      <c r="CT117" s="873">
        <v>0</v>
      </c>
      <c r="CU117" s="873">
        <v>0</v>
      </c>
      <c r="CV117" s="873">
        <v>0</v>
      </c>
      <c r="CW117" s="873">
        <v>0</v>
      </c>
      <c r="CX117" s="873">
        <v>0</v>
      </c>
      <c r="CY117" s="873">
        <v>0</v>
      </c>
      <c r="CZ117" s="873">
        <v>0</v>
      </c>
      <c r="DA117" s="873">
        <v>0</v>
      </c>
      <c r="DB117" s="873">
        <v>0</v>
      </c>
      <c r="DC117" s="873">
        <v>0</v>
      </c>
      <c r="DD117" s="873">
        <v>0</v>
      </c>
      <c r="DE117" s="873">
        <v>0</v>
      </c>
      <c r="DF117" s="873">
        <v>0</v>
      </c>
      <c r="DG117" s="873">
        <v>0</v>
      </c>
      <c r="DH117" s="873">
        <v>0</v>
      </c>
      <c r="DI117" s="873">
        <v>0</v>
      </c>
      <c r="DJ117" s="873">
        <v>0</v>
      </c>
      <c r="DK117" s="873">
        <v>0</v>
      </c>
      <c r="DL117" s="873">
        <v>0</v>
      </c>
      <c r="DM117" s="873">
        <v>0</v>
      </c>
      <c r="DN117" s="873">
        <v>0</v>
      </c>
      <c r="DO117" s="873">
        <v>0</v>
      </c>
      <c r="DP117" s="873">
        <v>0</v>
      </c>
      <c r="DQ117" s="873">
        <v>0</v>
      </c>
      <c r="DR117" s="873">
        <v>17250</v>
      </c>
      <c r="DS117" s="873">
        <v>0</v>
      </c>
      <c r="DT117" s="873">
        <v>174</v>
      </c>
      <c r="DU117" s="873">
        <v>9948</v>
      </c>
      <c r="DV117" s="873">
        <v>0</v>
      </c>
      <c r="DW117" s="873">
        <v>100</v>
      </c>
      <c r="DX117" s="873">
        <v>7302</v>
      </c>
      <c r="DY117" s="873">
        <v>0</v>
      </c>
      <c r="DZ117" s="873">
        <v>74</v>
      </c>
      <c r="EA117" s="873">
        <v>0</v>
      </c>
      <c r="EB117" s="873">
        <v>0</v>
      </c>
      <c r="EC117" s="873">
        <v>0</v>
      </c>
      <c r="ED117" s="873">
        <v>-3146</v>
      </c>
      <c r="EE117" s="873">
        <v>0</v>
      </c>
      <c r="EF117" s="873">
        <v>-32</v>
      </c>
      <c r="EG117" s="873">
        <v>4888</v>
      </c>
      <c r="EH117" s="873">
        <v>0</v>
      </c>
      <c r="EI117" s="873">
        <v>49</v>
      </c>
      <c r="EJ117" s="873">
        <v>-8034</v>
      </c>
      <c r="EK117" s="873">
        <v>0</v>
      </c>
      <c r="EL117" s="873">
        <v>-81</v>
      </c>
      <c r="EM117" s="873">
        <v>0</v>
      </c>
      <c r="EN117" s="873">
        <v>0</v>
      </c>
      <c r="EO117" s="873">
        <v>0</v>
      </c>
      <c r="EP117" s="873">
        <v>0</v>
      </c>
      <c r="EQ117" s="873">
        <v>0</v>
      </c>
      <c r="ER117" s="873">
        <v>0</v>
      </c>
      <c r="ES117" s="873">
        <v>0</v>
      </c>
      <c r="ET117" s="873">
        <v>0</v>
      </c>
      <c r="EU117" s="873">
        <v>0</v>
      </c>
      <c r="EV117" s="873">
        <v>0</v>
      </c>
      <c r="EW117" s="873">
        <v>0</v>
      </c>
      <c r="EX117" s="873">
        <v>0</v>
      </c>
      <c r="EY117" s="873">
        <v>14238838</v>
      </c>
      <c r="EZ117" s="873">
        <v>0</v>
      </c>
      <c r="FA117" s="873">
        <v>143827</v>
      </c>
      <c r="FB117" s="873">
        <v>792798</v>
      </c>
      <c r="FC117" s="873">
        <v>0</v>
      </c>
      <c r="FD117" s="873">
        <v>8008</v>
      </c>
      <c r="FE117" s="873">
        <v>13176003</v>
      </c>
      <c r="FF117" s="873">
        <v>0</v>
      </c>
      <c r="FG117" s="873">
        <v>0</v>
      </c>
      <c r="FH117" s="873">
        <v>270037</v>
      </c>
      <c r="FI117" s="873">
        <v>0</v>
      </c>
      <c r="FJ117" s="873">
        <v>135819</v>
      </c>
      <c r="FK117" s="873">
        <v>217642</v>
      </c>
      <c r="FL117" s="873">
        <v>0</v>
      </c>
      <c r="FM117" s="873">
        <v>2198</v>
      </c>
      <c r="FN117" s="873">
        <v>211369</v>
      </c>
      <c r="FO117" s="873">
        <v>0</v>
      </c>
      <c r="FP117" s="873">
        <v>0</v>
      </c>
      <c r="FQ117" s="873">
        <v>6273</v>
      </c>
      <c r="FR117" s="873">
        <v>0</v>
      </c>
      <c r="FS117" s="873">
        <v>2198</v>
      </c>
      <c r="FT117" s="873">
        <v>1477151</v>
      </c>
      <c r="FU117" s="873">
        <v>0</v>
      </c>
      <c r="FV117" s="873">
        <v>14831</v>
      </c>
      <c r="FW117" s="873">
        <v>2168073</v>
      </c>
      <c r="FX117" s="873">
        <v>0</v>
      </c>
      <c r="FY117" s="873">
        <v>21834</v>
      </c>
      <c r="FZ117" s="873">
        <v>-690922</v>
      </c>
      <c r="GA117" s="873">
        <v>0</v>
      </c>
      <c r="GB117" s="873">
        <v>-7003</v>
      </c>
      <c r="GC117" s="873">
        <v>200703</v>
      </c>
      <c r="GD117" s="873">
        <v>0</v>
      </c>
      <c r="GE117" s="873">
        <v>119</v>
      </c>
      <c r="GF117" s="873">
        <v>225384</v>
      </c>
      <c r="GG117" s="873">
        <v>0</v>
      </c>
      <c r="GH117" s="873">
        <v>369</v>
      </c>
      <c r="GI117" s="873">
        <v>-24681</v>
      </c>
      <c r="GJ117" s="873">
        <v>0</v>
      </c>
      <c r="GK117" s="873">
        <v>-249</v>
      </c>
      <c r="GL117" s="873">
        <v>18928240</v>
      </c>
      <c r="GM117" s="873">
        <v>0</v>
      </c>
      <c r="GN117" s="873">
        <v>189146</v>
      </c>
      <c r="GO117" s="873">
        <v>-240641</v>
      </c>
      <c r="GP117" s="873">
        <v>0</v>
      </c>
      <c r="GQ117" s="873">
        <v>132772</v>
      </c>
      <c r="GR117" s="873" t="s">
        <v>679</v>
      </c>
      <c r="GS117" s="873" t="s">
        <v>709</v>
      </c>
      <c r="GT117" s="873" t="s">
        <v>679</v>
      </c>
      <c r="GU117" s="873" t="s">
        <v>2738</v>
      </c>
      <c r="GV117" s="873" t="s">
        <v>2854</v>
      </c>
    </row>
    <row r="118" spans="1:204" x14ac:dyDescent="0.2">
      <c r="A118" s="873" t="s">
        <v>3070</v>
      </c>
      <c r="B118" s="873" t="s">
        <v>289</v>
      </c>
      <c r="C118" s="873" t="s">
        <v>288</v>
      </c>
      <c r="D118" s="873">
        <v>56049</v>
      </c>
      <c r="E118" s="873">
        <v>0</v>
      </c>
      <c r="F118" s="873">
        <v>56049</v>
      </c>
      <c r="G118" s="873">
        <v>160454</v>
      </c>
      <c r="H118" s="873">
        <v>0</v>
      </c>
      <c r="I118" s="873">
        <v>160454</v>
      </c>
      <c r="J118" s="873">
        <v>-104405</v>
      </c>
      <c r="K118" s="873">
        <v>0</v>
      </c>
      <c r="L118" s="873">
        <v>-104405</v>
      </c>
      <c r="M118" s="898">
        <v>0.5</v>
      </c>
      <c r="N118" s="898">
        <v>0.4</v>
      </c>
      <c r="O118" s="898">
        <v>0.09</v>
      </c>
      <c r="P118" s="898">
        <v>0.01</v>
      </c>
      <c r="Q118" s="873">
        <v>155705</v>
      </c>
      <c r="R118" s="873">
        <v>155705</v>
      </c>
      <c r="S118" s="873">
        <v>0</v>
      </c>
      <c r="T118" s="873">
        <v>0</v>
      </c>
      <c r="U118" s="873">
        <v>0</v>
      </c>
      <c r="V118" s="873">
        <v>0</v>
      </c>
      <c r="W118" s="873">
        <v>108248</v>
      </c>
      <c r="X118" s="873">
        <v>0</v>
      </c>
      <c r="Y118" s="873">
        <v>68133</v>
      </c>
      <c r="Z118" s="873">
        <v>0</v>
      </c>
      <c r="AA118" s="873">
        <v>40115</v>
      </c>
      <c r="AB118" s="873">
        <v>0</v>
      </c>
      <c r="AC118" s="873">
        <v>0</v>
      </c>
      <c r="AD118" s="873">
        <v>0</v>
      </c>
      <c r="AE118" s="873">
        <v>0</v>
      </c>
      <c r="AF118" s="873">
        <v>0</v>
      </c>
      <c r="AG118" s="873">
        <v>0</v>
      </c>
      <c r="AH118" s="873">
        <v>0</v>
      </c>
      <c r="AI118" s="873">
        <v>0</v>
      </c>
      <c r="AJ118" s="873">
        <v>0</v>
      </c>
      <c r="AK118" s="873">
        <v>0</v>
      </c>
      <c r="AL118" s="873">
        <v>0</v>
      </c>
      <c r="AM118" s="873">
        <v>0</v>
      </c>
      <c r="AN118" s="873">
        <v>0</v>
      </c>
      <c r="AO118" s="873">
        <v>0</v>
      </c>
      <c r="AP118" s="873">
        <v>0</v>
      </c>
      <c r="AQ118" s="873">
        <v>0</v>
      </c>
      <c r="AR118" s="873">
        <v>0</v>
      </c>
      <c r="AS118" s="873">
        <v>0</v>
      </c>
      <c r="AT118" s="873">
        <v>0</v>
      </c>
      <c r="AU118" s="873">
        <v>0</v>
      </c>
      <c r="AV118" s="873">
        <v>0</v>
      </c>
      <c r="AW118" s="873">
        <v>0</v>
      </c>
      <c r="AX118" s="873">
        <v>0</v>
      </c>
      <c r="AY118" s="873">
        <v>0</v>
      </c>
      <c r="AZ118" s="873">
        <v>0</v>
      </c>
      <c r="BA118" s="873">
        <v>0</v>
      </c>
      <c r="BB118" s="873">
        <v>0</v>
      </c>
      <c r="BC118" s="873">
        <v>0</v>
      </c>
      <c r="BD118" s="873">
        <v>0</v>
      </c>
      <c r="BE118" s="873">
        <v>0</v>
      </c>
      <c r="BF118" s="873">
        <v>0</v>
      </c>
      <c r="BG118" s="873">
        <v>0</v>
      </c>
      <c r="BH118" s="873">
        <v>0</v>
      </c>
      <c r="BI118" s="873">
        <v>0</v>
      </c>
      <c r="BJ118" s="873">
        <v>1580809</v>
      </c>
      <c r="BK118" s="873">
        <v>355682</v>
      </c>
      <c r="BL118" s="873">
        <v>39520</v>
      </c>
      <c r="BM118" s="873">
        <v>67417</v>
      </c>
      <c r="BN118" s="873">
        <v>15169</v>
      </c>
      <c r="BO118" s="873">
        <v>1685</v>
      </c>
      <c r="BP118" s="873">
        <v>1504364</v>
      </c>
      <c r="BQ118" s="873">
        <v>338482</v>
      </c>
      <c r="BR118" s="873">
        <v>37609</v>
      </c>
      <c r="BS118" s="873">
        <v>143862</v>
      </c>
      <c r="BT118" s="873">
        <v>32369</v>
      </c>
      <c r="BU118" s="873">
        <v>3596</v>
      </c>
      <c r="BV118" s="873">
        <v>4833</v>
      </c>
      <c r="BW118" s="873">
        <v>1087</v>
      </c>
      <c r="BX118" s="873">
        <v>121</v>
      </c>
      <c r="BY118" s="873">
        <v>12664</v>
      </c>
      <c r="BZ118" s="873">
        <v>2849</v>
      </c>
      <c r="CA118" s="873">
        <v>317</v>
      </c>
      <c r="CB118" s="873">
        <v>-7831</v>
      </c>
      <c r="CC118" s="873">
        <v>-1762</v>
      </c>
      <c r="CD118" s="873">
        <v>-196</v>
      </c>
      <c r="CE118" s="873">
        <v>0</v>
      </c>
      <c r="CF118" s="873">
        <v>0</v>
      </c>
      <c r="CG118" s="873">
        <v>0</v>
      </c>
      <c r="CH118" s="873">
        <v>0</v>
      </c>
      <c r="CI118" s="873">
        <v>0</v>
      </c>
      <c r="CJ118" s="873">
        <v>0</v>
      </c>
      <c r="CK118" s="873">
        <v>0</v>
      </c>
      <c r="CL118" s="873">
        <v>0</v>
      </c>
      <c r="CM118" s="873">
        <v>0</v>
      </c>
      <c r="CN118" s="873">
        <v>0</v>
      </c>
      <c r="CO118" s="873">
        <v>0</v>
      </c>
      <c r="CP118" s="873">
        <v>0</v>
      </c>
      <c r="CQ118" s="873">
        <v>0</v>
      </c>
      <c r="CR118" s="873">
        <v>0</v>
      </c>
      <c r="CS118" s="873">
        <v>0</v>
      </c>
      <c r="CT118" s="873">
        <v>0</v>
      </c>
      <c r="CU118" s="873">
        <v>0</v>
      </c>
      <c r="CV118" s="873">
        <v>0</v>
      </c>
      <c r="CW118" s="873">
        <v>0</v>
      </c>
      <c r="CX118" s="873">
        <v>0</v>
      </c>
      <c r="CY118" s="873">
        <v>0</v>
      </c>
      <c r="CZ118" s="873">
        <v>23946</v>
      </c>
      <c r="DA118" s="873">
        <v>5388</v>
      </c>
      <c r="DB118" s="873">
        <v>599</v>
      </c>
      <c r="DC118" s="873">
        <v>26118</v>
      </c>
      <c r="DD118" s="873">
        <v>5876</v>
      </c>
      <c r="DE118" s="873">
        <v>653</v>
      </c>
      <c r="DF118" s="873">
        <v>-2172</v>
      </c>
      <c r="DG118" s="873">
        <v>-488</v>
      </c>
      <c r="DH118" s="873">
        <v>-54</v>
      </c>
      <c r="DI118" s="873">
        <v>0</v>
      </c>
      <c r="DJ118" s="873">
        <v>0</v>
      </c>
      <c r="DK118" s="873">
        <v>0</v>
      </c>
      <c r="DL118" s="873">
        <v>0</v>
      </c>
      <c r="DM118" s="873">
        <v>0</v>
      </c>
      <c r="DN118" s="873">
        <v>0</v>
      </c>
      <c r="DO118" s="873">
        <v>0</v>
      </c>
      <c r="DP118" s="873">
        <v>0</v>
      </c>
      <c r="DQ118" s="873">
        <v>0</v>
      </c>
      <c r="DR118" s="873">
        <v>14154</v>
      </c>
      <c r="DS118" s="873">
        <v>3185</v>
      </c>
      <c r="DT118" s="873">
        <v>354</v>
      </c>
      <c r="DU118" s="873">
        <v>16553</v>
      </c>
      <c r="DV118" s="873">
        <v>3725</v>
      </c>
      <c r="DW118" s="873">
        <v>414</v>
      </c>
      <c r="DX118" s="873">
        <v>-2399</v>
      </c>
      <c r="DY118" s="873">
        <v>-540</v>
      </c>
      <c r="DZ118" s="873">
        <v>-60</v>
      </c>
      <c r="EA118" s="873">
        <v>0</v>
      </c>
      <c r="EB118" s="873">
        <v>0</v>
      </c>
      <c r="EC118" s="873">
        <v>0</v>
      </c>
      <c r="ED118" s="873">
        <v>0</v>
      </c>
      <c r="EE118" s="873">
        <v>0</v>
      </c>
      <c r="EF118" s="873">
        <v>0</v>
      </c>
      <c r="EG118" s="873">
        <v>1872</v>
      </c>
      <c r="EH118" s="873">
        <v>421</v>
      </c>
      <c r="EI118" s="873">
        <v>47</v>
      </c>
      <c r="EJ118" s="873">
        <v>-1872</v>
      </c>
      <c r="EK118" s="873">
        <v>-421</v>
      </c>
      <c r="EL118" s="873">
        <v>-47</v>
      </c>
      <c r="EM118" s="873">
        <v>0</v>
      </c>
      <c r="EN118" s="873">
        <v>0</v>
      </c>
      <c r="EO118" s="873">
        <v>0</v>
      </c>
      <c r="EP118" s="873">
        <v>0</v>
      </c>
      <c r="EQ118" s="873">
        <v>0</v>
      </c>
      <c r="ER118" s="873">
        <v>0</v>
      </c>
      <c r="ES118" s="873">
        <v>0</v>
      </c>
      <c r="ET118" s="873">
        <v>0</v>
      </c>
      <c r="EU118" s="873">
        <v>0</v>
      </c>
      <c r="EV118" s="873">
        <v>0</v>
      </c>
      <c r="EW118" s="873">
        <v>0</v>
      </c>
      <c r="EX118" s="873">
        <v>0</v>
      </c>
      <c r="EY118" s="873">
        <v>4817022</v>
      </c>
      <c r="EZ118" s="873">
        <v>1083830</v>
      </c>
      <c r="FA118" s="873">
        <v>120426</v>
      </c>
      <c r="FB118" s="873">
        <v>295135</v>
      </c>
      <c r="FC118" s="873">
        <v>66405</v>
      </c>
      <c r="FD118" s="873">
        <v>7378</v>
      </c>
      <c r="FE118" s="873">
        <v>10690430</v>
      </c>
      <c r="FF118" s="873">
        <v>0</v>
      </c>
      <c r="FG118" s="873">
        <v>0</v>
      </c>
      <c r="FH118" s="873">
        <v>-6168543</v>
      </c>
      <c r="FI118" s="873">
        <v>1017425</v>
      </c>
      <c r="FJ118" s="873">
        <v>113048</v>
      </c>
      <c r="FK118" s="873">
        <v>68041</v>
      </c>
      <c r="FL118" s="873">
        <v>15309</v>
      </c>
      <c r="FM118" s="873">
        <v>1701</v>
      </c>
      <c r="FN118" s="873">
        <v>163547</v>
      </c>
      <c r="FO118" s="873">
        <v>0</v>
      </c>
      <c r="FP118" s="873">
        <v>0</v>
      </c>
      <c r="FQ118" s="873">
        <v>-95506</v>
      </c>
      <c r="FR118" s="873">
        <v>15309</v>
      </c>
      <c r="FS118" s="873">
        <v>1701</v>
      </c>
      <c r="FT118" s="873">
        <v>262956</v>
      </c>
      <c r="FU118" s="873">
        <v>58189</v>
      </c>
      <c r="FV118" s="873">
        <v>6465</v>
      </c>
      <c r="FW118" s="873">
        <v>464816</v>
      </c>
      <c r="FX118" s="873">
        <v>103969</v>
      </c>
      <c r="FY118" s="873">
        <v>11552</v>
      </c>
      <c r="FZ118" s="873">
        <v>-201860</v>
      </c>
      <c r="GA118" s="873">
        <v>-45780</v>
      </c>
      <c r="GB118" s="873">
        <v>-5087</v>
      </c>
      <c r="GC118" s="873">
        <v>0</v>
      </c>
      <c r="GD118" s="873">
        <v>0</v>
      </c>
      <c r="GE118" s="873">
        <v>0</v>
      </c>
      <c r="GF118" s="873">
        <v>0</v>
      </c>
      <c r="GG118" s="873">
        <v>0</v>
      </c>
      <c r="GH118" s="873">
        <v>0</v>
      </c>
      <c r="GI118" s="873">
        <v>0</v>
      </c>
      <c r="GJ118" s="873">
        <v>0</v>
      </c>
      <c r="GK118" s="873">
        <v>0</v>
      </c>
      <c r="GL118" s="873">
        <v>6839178</v>
      </c>
      <c r="GM118" s="873">
        <v>1537839</v>
      </c>
      <c r="GN118" s="873">
        <v>170871</v>
      </c>
      <c r="GO118" s="873">
        <v>-6336321</v>
      </c>
      <c r="GP118" s="873">
        <v>1016112</v>
      </c>
      <c r="GQ118" s="873">
        <v>112901</v>
      </c>
      <c r="GR118" s="873" t="s">
        <v>733</v>
      </c>
      <c r="GS118" s="873" t="s">
        <v>678</v>
      </c>
      <c r="GT118" s="873" t="s">
        <v>1907</v>
      </c>
      <c r="GU118" s="873" t="s">
        <v>2739</v>
      </c>
      <c r="GV118" s="873" t="s">
        <v>2855</v>
      </c>
    </row>
    <row r="119" spans="1:204" x14ac:dyDescent="0.2">
      <c r="A119" s="873" t="s">
        <v>3069</v>
      </c>
      <c r="B119" s="873" t="s">
        <v>291</v>
      </c>
      <c r="C119" s="873" t="s">
        <v>290</v>
      </c>
      <c r="D119" s="873">
        <v>-1249164</v>
      </c>
      <c r="E119" s="873">
        <v>0</v>
      </c>
      <c r="F119" s="873">
        <v>-1249164</v>
      </c>
      <c r="G119" s="873">
        <v>1052726</v>
      </c>
      <c r="H119" s="873">
        <v>0</v>
      </c>
      <c r="I119" s="873">
        <v>1052726</v>
      </c>
      <c r="J119" s="873">
        <v>-2301890</v>
      </c>
      <c r="K119" s="873">
        <v>0</v>
      </c>
      <c r="L119" s="873">
        <v>-2301890</v>
      </c>
      <c r="M119" s="898">
        <v>0.33</v>
      </c>
      <c r="N119" s="898">
        <v>0.3</v>
      </c>
      <c r="O119" s="898">
        <v>0.37</v>
      </c>
      <c r="P119" s="898">
        <v>0</v>
      </c>
      <c r="Q119" s="873">
        <v>585400</v>
      </c>
      <c r="R119" s="873">
        <v>585400</v>
      </c>
      <c r="S119" s="873">
        <v>0</v>
      </c>
      <c r="T119" s="873">
        <v>0</v>
      </c>
      <c r="U119" s="873">
        <v>0</v>
      </c>
      <c r="V119" s="873">
        <v>0</v>
      </c>
      <c r="W119" s="873">
        <v>0</v>
      </c>
      <c r="X119" s="873">
        <v>0</v>
      </c>
      <c r="Y119" s="873">
        <v>0</v>
      </c>
      <c r="Z119" s="873">
        <v>0</v>
      </c>
      <c r="AA119" s="873">
        <v>0</v>
      </c>
      <c r="AB119" s="873">
        <v>0</v>
      </c>
      <c r="AC119" s="873">
        <v>0</v>
      </c>
      <c r="AD119" s="873">
        <v>0</v>
      </c>
      <c r="AE119" s="873">
        <v>0</v>
      </c>
      <c r="AF119" s="873">
        <v>0</v>
      </c>
      <c r="AG119" s="873">
        <v>0</v>
      </c>
      <c r="AH119" s="873">
        <v>0</v>
      </c>
      <c r="AI119" s="873">
        <v>0</v>
      </c>
      <c r="AJ119" s="873">
        <v>0</v>
      </c>
      <c r="AK119" s="873">
        <v>0</v>
      </c>
      <c r="AL119" s="873">
        <v>0</v>
      </c>
      <c r="AM119" s="873">
        <v>0</v>
      </c>
      <c r="AN119" s="873">
        <v>0</v>
      </c>
      <c r="AO119" s="873">
        <v>0</v>
      </c>
      <c r="AP119" s="873">
        <v>0</v>
      </c>
      <c r="AQ119" s="873">
        <v>0</v>
      </c>
      <c r="AR119" s="873">
        <v>0</v>
      </c>
      <c r="AS119" s="873">
        <v>0</v>
      </c>
      <c r="AT119" s="873">
        <v>0</v>
      </c>
      <c r="AU119" s="873">
        <v>0</v>
      </c>
      <c r="AV119" s="873">
        <v>0</v>
      </c>
      <c r="AW119" s="873">
        <v>0</v>
      </c>
      <c r="AX119" s="873">
        <v>0</v>
      </c>
      <c r="AY119" s="873">
        <v>0</v>
      </c>
      <c r="AZ119" s="873">
        <v>0</v>
      </c>
      <c r="BA119" s="873">
        <v>0</v>
      </c>
      <c r="BB119" s="873">
        <v>0</v>
      </c>
      <c r="BC119" s="873">
        <v>0</v>
      </c>
      <c r="BD119" s="873">
        <v>0</v>
      </c>
      <c r="BE119" s="873">
        <v>0</v>
      </c>
      <c r="BF119" s="873">
        <v>0</v>
      </c>
      <c r="BG119" s="873">
        <v>0</v>
      </c>
      <c r="BH119" s="873">
        <v>0</v>
      </c>
      <c r="BI119" s="873">
        <v>0</v>
      </c>
      <c r="BJ119" s="873">
        <v>1630441</v>
      </c>
      <c r="BK119" s="873">
        <v>2010877</v>
      </c>
      <c r="BL119" s="873">
        <v>0</v>
      </c>
      <c r="BM119" s="873">
        <v>154301</v>
      </c>
      <c r="BN119" s="873">
        <v>190304</v>
      </c>
      <c r="BO119" s="873">
        <v>0</v>
      </c>
      <c r="BP119" s="873">
        <v>1432714</v>
      </c>
      <c r="BQ119" s="873">
        <v>1767013</v>
      </c>
      <c r="BR119" s="873">
        <v>0</v>
      </c>
      <c r="BS119" s="873">
        <v>352028</v>
      </c>
      <c r="BT119" s="873">
        <v>434168</v>
      </c>
      <c r="BU119" s="873">
        <v>0</v>
      </c>
      <c r="BV119" s="873">
        <v>2107</v>
      </c>
      <c r="BW119" s="873">
        <v>2599</v>
      </c>
      <c r="BX119" s="873">
        <v>0</v>
      </c>
      <c r="BY119" s="873">
        <v>4163</v>
      </c>
      <c r="BZ119" s="873">
        <v>5134</v>
      </c>
      <c r="CA119" s="873">
        <v>0</v>
      </c>
      <c r="CB119" s="873">
        <v>-2056</v>
      </c>
      <c r="CC119" s="873">
        <v>-2535</v>
      </c>
      <c r="CD119" s="873">
        <v>0</v>
      </c>
      <c r="CE119" s="873">
        <v>0</v>
      </c>
      <c r="CF119" s="873">
        <v>0</v>
      </c>
      <c r="CG119" s="873">
        <v>0</v>
      </c>
      <c r="CH119" s="873">
        <v>0</v>
      </c>
      <c r="CI119" s="873">
        <v>0</v>
      </c>
      <c r="CJ119" s="873">
        <v>0</v>
      </c>
      <c r="CK119" s="873">
        <v>-1813.1717430000001</v>
      </c>
      <c r="CL119" s="873">
        <v>-2236.2451500000002</v>
      </c>
      <c r="CM119" s="873">
        <v>0</v>
      </c>
      <c r="CN119" s="873">
        <v>0</v>
      </c>
      <c r="CO119" s="873">
        <v>0</v>
      </c>
      <c r="CP119" s="873">
        <v>0</v>
      </c>
      <c r="CQ119" s="873">
        <v>0</v>
      </c>
      <c r="CR119" s="873">
        <v>0</v>
      </c>
      <c r="CS119" s="873">
        <v>0</v>
      </c>
      <c r="CT119" s="873">
        <v>0</v>
      </c>
      <c r="CU119" s="873">
        <v>0</v>
      </c>
      <c r="CV119" s="873">
        <v>0</v>
      </c>
      <c r="CW119" s="873">
        <v>0</v>
      </c>
      <c r="CX119" s="873">
        <v>0</v>
      </c>
      <c r="CY119" s="873">
        <v>0</v>
      </c>
      <c r="CZ119" s="873">
        <v>0</v>
      </c>
      <c r="DA119" s="873">
        <v>0</v>
      </c>
      <c r="DB119" s="873">
        <v>0</v>
      </c>
      <c r="DC119" s="873">
        <v>0</v>
      </c>
      <c r="DD119" s="873">
        <v>0</v>
      </c>
      <c r="DE119" s="873">
        <v>0</v>
      </c>
      <c r="DF119" s="873">
        <v>0</v>
      </c>
      <c r="DG119" s="873">
        <v>0</v>
      </c>
      <c r="DH119" s="873">
        <v>0</v>
      </c>
      <c r="DI119" s="873">
        <v>0</v>
      </c>
      <c r="DJ119" s="873">
        <v>0</v>
      </c>
      <c r="DK119" s="873">
        <v>0</v>
      </c>
      <c r="DL119" s="873">
        <v>0</v>
      </c>
      <c r="DM119" s="873">
        <v>0</v>
      </c>
      <c r="DN119" s="873">
        <v>0</v>
      </c>
      <c r="DO119" s="873">
        <v>0</v>
      </c>
      <c r="DP119" s="873">
        <v>0</v>
      </c>
      <c r="DQ119" s="873">
        <v>0</v>
      </c>
      <c r="DR119" s="873">
        <v>12328</v>
      </c>
      <c r="DS119" s="873">
        <v>15205</v>
      </c>
      <c r="DT119" s="873">
        <v>0</v>
      </c>
      <c r="DU119" s="873">
        <v>11523</v>
      </c>
      <c r="DV119" s="873">
        <v>14211</v>
      </c>
      <c r="DW119" s="873">
        <v>0</v>
      </c>
      <c r="DX119" s="873">
        <v>805</v>
      </c>
      <c r="DY119" s="873">
        <v>994</v>
      </c>
      <c r="DZ119" s="873">
        <v>0</v>
      </c>
      <c r="EA119" s="873">
        <v>21218</v>
      </c>
      <c r="EB119" s="873">
        <v>26168</v>
      </c>
      <c r="EC119" s="873">
        <v>0</v>
      </c>
      <c r="ED119" s="873">
        <v>0</v>
      </c>
      <c r="EE119" s="873">
        <v>0</v>
      </c>
      <c r="EF119" s="873">
        <v>0</v>
      </c>
      <c r="EG119" s="873">
        <v>0</v>
      </c>
      <c r="EH119" s="873">
        <v>0</v>
      </c>
      <c r="EI119" s="873">
        <v>0</v>
      </c>
      <c r="EJ119" s="873">
        <v>21218</v>
      </c>
      <c r="EK119" s="873">
        <v>26168</v>
      </c>
      <c r="EL119" s="873">
        <v>0</v>
      </c>
      <c r="EM119" s="873">
        <v>0</v>
      </c>
      <c r="EN119" s="873">
        <v>0</v>
      </c>
      <c r="EO119" s="873">
        <v>0</v>
      </c>
      <c r="EP119" s="873">
        <v>0</v>
      </c>
      <c r="EQ119" s="873">
        <v>0</v>
      </c>
      <c r="ER119" s="873">
        <v>0</v>
      </c>
      <c r="ES119" s="873">
        <v>0</v>
      </c>
      <c r="ET119" s="873">
        <v>0</v>
      </c>
      <c r="EU119" s="873">
        <v>0</v>
      </c>
      <c r="EV119" s="873">
        <v>0</v>
      </c>
      <c r="EW119" s="873">
        <v>0</v>
      </c>
      <c r="EX119" s="873">
        <v>0</v>
      </c>
      <c r="EY119" s="873">
        <v>40511782</v>
      </c>
      <c r="EZ119" s="873">
        <v>49964532</v>
      </c>
      <c r="FA119" s="873">
        <v>0</v>
      </c>
      <c r="FB119" s="873">
        <v>2708016</v>
      </c>
      <c r="FC119" s="873">
        <v>3339885</v>
      </c>
      <c r="FD119" s="873">
        <v>0</v>
      </c>
      <c r="FE119" s="873">
        <v>121117741</v>
      </c>
      <c r="FF119" s="873">
        <v>0</v>
      </c>
      <c r="FG119" s="873">
        <v>0</v>
      </c>
      <c r="FH119" s="873">
        <v>-83313975</v>
      </c>
      <c r="FI119" s="873">
        <v>46624647</v>
      </c>
      <c r="FJ119" s="873">
        <v>0</v>
      </c>
      <c r="FK119" s="873">
        <v>279624</v>
      </c>
      <c r="FL119" s="873">
        <v>344870</v>
      </c>
      <c r="FM119" s="873">
        <v>0</v>
      </c>
      <c r="FN119" s="873">
        <v>1023412</v>
      </c>
      <c r="FO119" s="873">
        <v>0</v>
      </c>
      <c r="FP119" s="873">
        <v>0</v>
      </c>
      <c r="FQ119" s="873">
        <v>-743788</v>
      </c>
      <c r="FR119" s="873">
        <v>344870</v>
      </c>
      <c r="FS119" s="873">
        <v>0</v>
      </c>
      <c r="FT119" s="873">
        <v>1255190</v>
      </c>
      <c r="FU119" s="873">
        <v>1548068</v>
      </c>
      <c r="FV119" s="873">
        <v>0</v>
      </c>
      <c r="FW119" s="873">
        <v>2812701</v>
      </c>
      <c r="FX119" s="873">
        <v>3468998</v>
      </c>
      <c r="FY119" s="873">
        <v>0</v>
      </c>
      <c r="FZ119" s="873">
        <v>-1557511</v>
      </c>
      <c r="GA119" s="873">
        <v>-1920930</v>
      </c>
      <c r="GB119" s="873">
        <v>0</v>
      </c>
      <c r="GC119" s="873">
        <v>0</v>
      </c>
      <c r="GD119" s="873">
        <v>0</v>
      </c>
      <c r="GE119" s="873">
        <v>0</v>
      </c>
      <c r="GF119" s="873">
        <v>0</v>
      </c>
      <c r="GG119" s="873">
        <v>0</v>
      </c>
      <c r="GH119" s="873">
        <v>0</v>
      </c>
      <c r="GI119" s="873">
        <v>0</v>
      </c>
      <c r="GJ119" s="873">
        <v>0</v>
      </c>
      <c r="GK119" s="873">
        <v>0</v>
      </c>
      <c r="GL119" s="873">
        <v>43865178</v>
      </c>
      <c r="GM119" s="873">
        <v>54100387</v>
      </c>
      <c r="GN119" s="873">
        <v>0</v>
      </c>
      <c r="GO119" s="873">
        <v>-85245092</v>
      </c>
      <c r="GP119" s="873">
        <v>45505146</v>
      </c>
      <c r="GQ119" s="873">
        <v>0</v>
      </c>
      <c r="GR119" s="873" t="s">
        <v>697</v>
      </c>
      <c r="GS119" s="873" t="s">
        <v>680</v>
      </c>
      <c r="GT119" s="873" t="s">
        <v>1910</v>
      </c>
      <c r="GU119" s="873" t="s">
        <v>2732</v>
      </c>
      <c r="GV119" s="873" t="s">
        <v>2856</v>
      </c>
    </row>
    <row r="120" spans="1:204" x14ac:dyDescent="0.2">
      <c r="A120" s="873" t="s">
        <v>3070</v>
      </c>
      <c r="B120" s="873" t="s">
        <v>293</v>
      </c>
      <c r="C120" s="873" t="s">
        <v>292</v>
      </c>
      <c r="D120" s="873">
        <v>289243</v>
      </c>
      <c r="E120" s="873">
        <v>0</v>
      </c>
      <c r="F120" s="873">
        <v>289243</v>
      </c>
      <c r="G120" s="873">
        <v>429639</v>
      </c>
      <c r="H120" s="873">
        <v>0</v>
      </c>
      <c r="I120" s="873">
        <v>429639</v>
      </c>
      <c r="J120" s="873">
        <v>-140396</v>
      </c>
      <c r="K120" s="873">
        <v>0</v>
      </c>
      <c r="L120" s="873">
        <v>-140396</v>
      </c>
      <c r="M120" s="898">
        <v>0.5</v>
      </c>
      <c r="N120" s="898">
        <v>0.4</v>
      </c>
      <c r="O120" s="898">
        <v>0.09</v>
      </c>
      <c r="P120" s="898">
        <v>0.01</v>
      </c>
      <c r="Q120" s="873">
        <v>126910</v>
      </c>
      <c r="R120" s="873">
        <v>126910</v>
      </c>
      <c r="S120" s="873">
        <v>0</v>
      </c>
      <c r="T120" s="873">
        <v>0</v>
      </c>
      <c r="U120" s="873">
        <v>0</v>
      </c>
      <c r="V120" s="873">
        <v>0</v>
      </c>
      <c r="W120" s="873">
        <v>26245</v>
      </c>
      <c r="X120" s="873">
        <v>0</v>
      </c>
      <c r="Y120" s="873">
        <v>27318</v>
      </c>
      <c r="Z120" s="873">
        <v>0</v>
      </c>
      <c r="AA120" s="873">
        <v>-1073</v>
      </c>
      <c r="AB120" s="873">
        <v>0</v>
      </c>
      <c r="AC120" s="873">
        <v>0</v>
      </c>
      <c r="AD120" s="873">
        <v>0</v>
      </c>
      <c r="AE120" s="873">
        <v>0</v>
      </c>
      <c r="AF120" s="873">
        <v>0</v>
      </c>
      <c r="AG120" s="873">
        <v>0</v>
      </c>
      <c r="AH120" s="873">
        <v>0</v>
      </c>
      <c r="AI120" s="873">
        <v>0</v>
      </c>
      <c r="AJ120" s="873">
        <v>0</v>
      </c>
      <c r="AK120" s="873">
        <v>0</v>
      </c>
      <c r="AL120" s="873">
        <v>0</v>
      </c>
      <c r="AM120" s="873">
        <v>0</v>
      </c>
      <c r="AN120" s="873">
        <v>0</v>
      </c>
      <c r="AO120" s="873">
        <v>0</v>
      </c>
      <c r="AP120" s="873">
        <v>0</v>
      </c>
      <c r="AQ120" s="873">
        <v>0</v>
      </c>
      <c r="AR120" s="873">
        <v>0</v>
      </c>
      <c r="AS120" s="873">
        <v>0</v>
      </c>
      <c r="AT120" s="873">
        <v>0</v>
      </c>
      <c r="AU120" s="873">
        <v>0</v>
      </c>
      <c r="AV120" s="873">
        <v>0</v>
      </c>
      <c r="AW120" s="873">
        <v>0</v>
      </c>
      <c r="AX120" s="873">
        <v>0</v>
      </c>
      <c r="AY120" s="873">
        <v>0</v>
      </c>
      <c r="AZ120" s="873">
        <v>0</v>
      </c>
      <c r="BA120" s="873">
        <v>0</v>
      </c>
      <c r="BB120" s="873">
        <v>0</v>
      </c>
      <c r="BC120" s="873">
        <v>0</v>
      </c>
      <c r="BD120" s="873">
        <v>0</v>
      </c>
      <c r="BE120" s="873">
        <v>0</v>
      </c>
      <c r="BF120" s="873">
        <v>0</v>
      </c>
      <c r="BG120" s="873">
        <v>0</v>
      </c>
      <c r="BH120" s="873">
        <v>0</v>
      </c>
      <c r="BI120" s="873">
        <v>0</v>
      </c>
      <c r="BJ120" s="873">
        <v>1098004</v>
      </c>
      <c r="BK120" s="873">
        <v>247051</v>
      </c>
      <c r="BL120" s="873">
        <v>27450</v>
      </c>
      <c r="BM120" s="873">
        <v>76721</v>
      </c>
      <c r="BN120" s="873">
        <v>17262</v>
      </c>
      <c r="BO120" s="873">
        <v>1918</v>
      </c>
      <c r="BP120" s="873">
        <v>1055713</v>
      </c>
      <c r="BQ120" s="873">
        <v>237535</v>
      </c>
      <c r="BR120" s="873">
        <v>26393</v>
      </c>
      <c r="BS120" s="873">
        <v>119012</v>
      </c>
      <c r="BT120" s="873">
        <v>26778</v>
      </c>
      <c r="BU120" s="873">
        <v>2975</v>
      </c>
      <c r="BV120" s="873">
        <v>506</v>
      </c>
      <c r="BW120" s="873">
        <v>114</v>
      </c>
      <c r="BX120" s="873">
        <v>13</v>
      </c>
      <c r="BY120" s="873">
        <v>322</v>
      </c>
      <c r="BZ120" s="873">
        <v>72</v>
      </c>
      <c r="CA120" s="873">
        <v>8</v>
      </c>
      <c r="CB120" s="873">
        <v>184</v>
      </c>
      <c r="CC120" s="873">
        <v>42</v>
      </c>
      <c r="CD120" s="873">
        <v>5</v>
      </c>
      <c r="CE120" s="873">
        <v>0</v>
      </c>
      <c r="CF120" s="873">
        <v>0</v>
      </c>
      <c r="CG120" s="873">
        <v>0</v>
      </c>
      <c r="CH120" s="873">
        <v>0</v>
      </c>
      <c r="CI120" s="873">
        <v>0</v>
      </c>
      <c r="CJ120" s="873">
        <v>0</v>
      </c>
      <c r="CK120" s="873">
        <v>7271.9409379999997</v>
      </c>
      <c r="CL120" s="873">
        <v>1636.1867110000001</v>
      </c>
      <c r="CM120" s="873">
        <v>181.79852339999999</v>
      </c>
      <c r="CN120" s="873">
        <v>0</v>
      </c>
      <c r="CO120" s="873">
        <v>0</v>
      </c>
      <c r="CP120" s="873">
        <v>0</v>
      </c>
      <c r="CQ120" s="873">
        <v>0</v>
      </c>
      <c r="CR120" s="873">
        <v>0</v>
      </c>
      <c r="CS120" s="873">
        <v>0</v>
      </c>
      <c r="CT120" s="873">
        <v>0</v>
      </c>
      <c r="CU120" s="873">
        <v>0</v>
      </c>
      <c r="CV120" s="873">
        <v>0</v>
      </c>
      <c r="CW120" s="873">
        <v>0</v>
      </c>
      <c r="CX120" s="873">
        <v>0</v>
      </c>
      <c r="CY120" s="873">
        <v>0</v>
      </c>
      <c r="CZ120" s="873">
        <v>8801</v>
      </c>
      <c r="DA120" s="873">
        <v>1980</v>
      </c>
      <c r="DB120" s="873">
        <v>220</v>
      </c>
      <c r="DC120" s="873">
        <v>9686</v>
      </c>
      <c r="DD120" s="873">
        <v>2179</v>
      </c>
      <c r="DE120" s="873">
        <v>242</v>
      </c>
      <c r="DF120" s="873">
        <v>-885</v>
      </c>
      <c r="DG120" s="873">
        <v>-199</v>
      </c>
      <c r="DH120" s="873">
        <v>-22</v>
      </c>
      <c r="DI120" s="873">
        <v>0</v>
      </c>
      <c r="DJ120" s="873">
        <v>0</v>
      </c>
      <c r="DK120" s="873">
        <v>0</v>
      </c>
      <c r="DL120" s="873">
        <v>0</v>
      </c>
      <c r="DM120" s="873">
        <v>0</v>
      </c>
      <c r="DN120" s="873">
        <v>0</v>
      </c>
      <c r="DO120" s="873">
        <v>0</v>
      </c>
      <c r="DP120" s="873">
        <v>0</v>
      </c>
      <c r="DQ120" s="873">
        <v>0</v>
      </c>
      <c r="DR120" s="873">
        <v>16146</v>
      </c>
      <c r="DS120" s="873">
        <v>3633</v>
      </c>
      <c r="DT120" s="873">
        <v>404</v>
      </c>
      <c r="DU120" s="873">
        <v>19394</v>
      </c>
      <c r="DV120" s="873">
        <v>4364</v>
      </c>
      <c r="DW120" s="873">
        <v>485</v>
      </c>
      <c r="DX120" s="873">
        <v>-3248</v>
      </c>
      <c r="DY120" s="873">
        <v>-731</v>
      </c>
      <c r="DZ120" s="873">
        <v>-81</v>
      </c>
      <c r="EA120" s="873">
        <v>4340</v>
      </c>
      <c r="EB120" s="873">
        <v>977</v>
      </c>
      <c r="EC120" s="873">
        <v>109</v>
      </c>
      <c r="ED120" s="873">
        <v>-2326</v>
      </c>
      <c r="EE120" s="873">
        <v>-523</v>
      </c>
      <c r="EF120" s="873">
        <v>-58</v>
      </c>
      <c r="EG120" s="873">
        <v>4402</v>
      </c>
      <c r="EH120" s="873">
        <v>990</v>
      </c>
      <c r="EI120" s="873">
        <v>110</v>
      </c>
      <c r="EJ120" s="873">
        <v>-2388</v>
      </c>
      <c r="EK120" s="873">
        <v>-537</v>
      </c>
      <c r="EL120" s="873">
        <v>-60</v>
      </c>
      <c r="EM120" s="873">
        <v>0</v>
      </c>
      <c r="EN120" s="873">
        <v>0</v>
      </c>
      <c r="EO120" s="873">
        <v>0</v>
      </c>
      <c r="EP120" s="873">
        <v>0</v>
      </c>
      <c r="EQ120" s="873">
        <v>0</v>
      </c>
      <c r="ER120" s="873">
        <v>0</v>
      </c>
      <c r="ES120" s="873">
        <v>0</v>
      </c>
      <c r="ET120" s="873">
        <v>0</v>
      </c>
      <c r="EU120" s="873">
        <v>0</v>
      </c>
      <c r="EV120" s="873">
        <v>0</v>
      </c>
      <c r="EW120" s="873">
        <v>0</v>
      </c>
      <c r="EX120" s="873">
        <v>0</v>
      </c>
      <c r="EY120" s="873">
        <v>3911499</v>
      </c>
      <c r="EZ120" s="873">
        <v>880087</v>
      </c>
      <c r="FA120" s="873">
        <v>97787</v>
      </c>
      <c r="FB120" s="873">
        <v>254302</v>
      </c>
      <c r="FC120" s="873">
        <v>57218</v>
      </c>
      <c r="FD120" s="873">
        <v>6358</v>
      </c>
      <c r="FE120" s="873">
        <v>8503180</v>
      </c>
      <c r="FF120" s="873">
        <v>0</v>
      </c>
      <c r="FG120" s="873">
        <v>0</v>
      </c>
      <c r="FH120" s="873">
        <v>-4845983</v>
      </c>
      <c r="FI120" s="873">
        <v>822869</v>
      </c>
      <c r="FJ120" s="873">
        <v>91429</v>
      </c>
      <c r="FK120" s="873">
        <v>66804</v>
      </c>
      <c r="FL120" s="873">
        <v>15031</v>
      </c>
      <c r="FM120" s="873">
        <v>1670</v>
      </c>
      <c r="FN120" s="873">
        <v>160574</v>
      </c>
      <c r="FO120" s="873">
        <v>0</v>
      </c>
      <c r="FP120" s="873">
        <v>0</v>
      </c>
      <c r="FQ120" s="873">
        <v>-93770</v>
      </c>
      <c r="FR120" s="873">
        <v>15031</v>
      </c>
      <c r="FS120" s="873">
        <v>1670</v>
      </c>
      <c r="FT120" s="873">
        <v>498147</v>
      </c>
      <c r="FU120" s="873">
        <v>111847</v>
      </c>
      <c r="FV120" s="873">
        <v>12427</v>
      </c>
      <c r="FW120" s="873">
        <v>765885</v>
      </c>
      <c r="FX120" s="873">
        <v>172078</v>
      </c>
      <c r="FY120" s="873">
        <v>19120</v>
      </c>
      <c r="FZ120" s="873">
        <v>-267738</v>
      </c>
      <c r="GA120" s="873">
        <v>-60231</v>
      </c>
      <c r="GB120" s="873">
        <v>-6693</v>
      </c>
      <c r="GC120" s="873">
        <v>0</v>
      </c>
      <c r="GD120" s="873">
        <v>0</v>
      </c>
      <c r="GE120" s="873">
        <v>0</v>
      </c>
      <c r="GF120" s="873">
        <v>0</v>
      </c>
      <c r="GG120" s="873">
        <v>0</v>
      </c>
      <c r="GH120" s="873">
        <v>0</v>
      </c>
      <c r="GI120" s="873">
        <v>0</v>
      </c>
      <c r="GJ120" s="873">
        <v>0</v>
      </c>
      <c r="GK120" s="873">
        <v>0</v>
      </c>
      <c r="GL120" s="873">
        <v>5685914</v>
      </c>
      <c r="GM120" s="873">
        <v>1279095</v>
      </c>
      <c r="GN120" s="873">
        <v>142122</v>
      </c>
      <c r="GO120" s="873">
        <v>-5087544</v>
      </c>
      <c r="GP120" s="873">
        <v>804658</v>
      </c>
      <c r="GQ120" s="873">
        <v>89405</v>
      </c>
      <c r="GR120" s="873" t="s">
        <v>738</v>
      </c>
      <c r="GS120" s="873" t="s">
        <v>734</v>
      </c>
      <c r="GT120" s="873" t="s">
        <v>1907</v>
      </c>
      <c r="GU120" s="873" t="s">
        <v>2736</v>
      </c>
      <c r="GV120" s="873" t="s">
        <v>2857</v>
      </c>
    </row>
    <row r="121" spans="1:204" x14ac:dyDescent="0.2">
      <c r="A121" s="873" t="s">
        <v>3070</v>
      </c>
      <c r="B121" s="873" t="s">
        <v>295</v>
      </c>
      <c r="C121" s="873" t="s">
        <v>294</v>
      </c>
      <c r="D121" s="873">
        <v>138483</v>
      </c>
      <c r="E121" s="873">
        <v>0</v>
      </c>
      <c r="F121" s="873">
        <v>138483</v>
      </c>
      <c r="G121" s="873">
        <v>498631</v>
      </c>
      <c r="H121" s="873">
        <v>0</v>
      </c>
      <c r="I121" s="873">
        <v>498631</v>
      </c>
      <c r="J121" s="873">
        <v>-360148</v>
      </c>
      <c r="K121" s="873">
        <v>0</v>
      </c>
      <c r="L121" s="873">
        <v>-360148</v>
      </c>
      <c r="M121" s="898">
        <v>0.33</v>
      </c>
      <c r="N121" s="898">
        <v>0.3</v>
      </c>
      <c r="O121" s="898">
        <v>0.37</v>
      </c>
      <c r="P121" s="898">
        <v>0</v>
      </c>
      <c r="Q121" s="873">
        <v>300915</v>
      </c>
      <c r="R121" s="873">
        <v>300915</v>
      </c>
      <c r="S121" s="873">
        <v>0</v>
      </c>
      <c r="T121" s="873">
        <v>0</v>
      </c>
      <c r="U121" s="873">
        <v>0</v>
      </c>
      <c r="V121" s="873">
        <v>0</v>
      </c>
      <c r="W121" s="873">
        <v>0</v>
      </c>
      <c r="X121" s="873">
        <v>0</v>
      </c>
      <c r="Y121" s="873">
        <v>0</v>
      </c>
      <c r="Z121" s="873">
        <v>0</v>
      </c>
      <c r="AA121" s="873">
        <v>0</v>
      </c>
      <c r="AB121" s="873">
        <v>0</v>
      </c>
      <c r="AC121" s="873">
        <v>0</v>
      </c>
      <c r="AD121" s="873">
        <v>0</v>
      </c>
      <c r="AE121" s="873">
        <v>0</v>
      </c>
      <c r="AF121" s="873">
        <v>0</v>
      </c>
      <c r="AG121" s="873">
        <v>0</v>
      </c>
      <c r="AH121" s="873">
        <v>0</v>
      </c>
      <c r="AI121" s="873">
        <v>0</v>
      </c>
      <c r="AJ121" s="873">
        <v>0</v>
      </c>
      <c r="AK121" s="873">
        <v>0</v>
      </c>
      <c r="AL121" s="873">
        <v>0</v>
      </c>
      <c r="AM121" s="873">
        <v>0</v>
      </c>
      <c r="AN121" s="873">
        <v>0</v>
      </c>
      <c r="AO121" s="873">
        <v>0</v>
      </c>
      <c r="AP121" s="873">
        <v>0</v>
      </c>
      <c r="AQ121" s="873">
        <v>0</v>
      </c>
      <c r="AR121" s="873">
        <v>0</v>
      </c>
      <c r="AS121" s="873">
        <v>0</v>
      </c>
      <c r="AT121" s="873">
        <v>0</v>
      </c>
      <c r="AU121" s="873">
        <v>0</v>
      </c>
      <c r="AV121" s="873">
        <v>0</v>
      </c>
      <c r="AW121" s="873">
        <v>0</v>
      </c>
      <c r="AX121" s="873">
        <v>0</v>
      </c>
      <c r="AY121" s="873">
        <v>0</v>
      </c>
      <c r="AZ121" s="873">
        <v>0</v>
      </c>
      <c r="BA121" s="873">
        <v>0</v>
      </c>
      <c r="BB121" s="873">
        <v>0</v>
      </c>
      <c r="BC121" s="873">
        <v>0</v>
      </c>
      <c r="BD121" s="873">
        <v>0</v>
      </c>
      <c r="BE121" s="873">
        <v>0</v>
      </c>
      <c r="BF121" s="873">
        <v>0</v>
      </c>
      <c r="BG121" s="873">
        <v>0</v>
      </c>
      <c r="BH121" s="873">
        <v>0</v>
      </c>
      <c r="BI121" s="873">
        <v>0</v>
      </c>
      <c r="BJ121" s="873">
        <v>2066439</v>
      </c>
      <c r="BK121" s="873">
        <v>2548608</v>
      </c>
      <c r="BL121" s="873">
        <v>0</v>
      </c>
      <c r="BM121" s="873">
        <v>117172</v>
      </c>
      <c r="BN121" s="873">
        <v>144513</v>
      </c>
      <c r="BO121" s="873">
        <v>0</v>
      </c>
      <c r="BP121" s="873">
        <v>2248855</v>
      </c>
      <c r="BQ121" s="873">
        <v>2773589</v>
      </c>
      <c r="BR121" s="873">
        <v>0</v>
      </c>
      <c r="BS121" s="873">
        <v>-65244</v>
      </c>
      <c r="BT121" s="873">
        <v>-80468</v>
      </c>
      <c r="BU121" s="873">
        <v>0</v>
      </c>
      <c r="BV121" s="873">
        <v>23773</v>
      </c>
      <c r="BW121" s="873">
        <v>29320</v>
      </c>
      <c r="BX121" s="873">
        <v>0</v>
      </c>
      <c r="BY121" s="873">
        <v>4262</v>
      </c>
      <c r="BZ121" s="873">
        <v>5257</v>
      </c>
      <c r="CA121" s="873">
        <v>0</v>
      </c>
      <c r="CB121" s="873">
        <v>19511</v>
      </c>
      <c r="CC121" s="873">
        <v>24063</v>
      </c>
      <c r="CD121" s="873">
        <v>0</v>
      </c>
      <c r="CE121" s="873">
        <v>0</v>
      </c>
      <c r="CF121" s="873">
        <v>0</v>
      </c>
      <c r="CG121" s="873">
        <v>0</v>
      </c>
      <c r="CH121" s="873">
        <v>0</v>
      </c>
      <c r="CI121" s="873">
        <v>0</v>
      </c>
      <c r="CJ121" s="873">
        <v>0</v>
      </c>
      <c r="CK121" s="873">
        <v>-1073.362725</v>
      </c>
      <c r="CL121" s="873">
        <v>-1323.814028</v>
      </c>
      <c r="CM121" s="873">
        <v>0</v>
      </c>
      <c r="CN121" s="873">
        <v>0</v>
      </c>
      <c r="CO121" s="873">
        <v>0</v>
      </c>
      <c r="CP121" s="873">
        <v>0</v>
      </c>
      <c r="CQ121" s="873">
        <v>0</v>
      </c>
      <c r="CR121" s="873">
        <v>0</v>
      </c>
      <c r="CS121" s="873">
        <v>0</v>
      </c>
      <c r="CT121" s="873">
        <v>0</v>
      </c>
      <c r="CU121" s="873">
        <v>0</v>
      </c>
      <c r="CV121" s="873">
        <v>0</v>
      </c>
      <c r="CW121" s="873">
        <v>0</v>
      </c>
      <c r="CX121" s="873">
        <v>0</v>
      </c>
      <c r="CY121" s="873">
        <v>0</v>
      </c>
      <c r="CZ121" s="873">
        <v>0</v>
      </c>
      <c r="DA121" s="873">
        <v>0</v>
      </c>
      <c r="DB121" s="873">
        <v>0</v>
      </c>
      <c r="DC121" s="873">
        <v>0</v>
      </c>
      <c r="DD121" s="873">
        <v>0</v>
      </c>
      <c r="DE121" s="873">
        <v>0</v>
      </c>
      <c r="DF121" s="873">
        <v>0</v>
      </c>
      <c r="DG121" s="873">
        <v>0</v>
      </c>
      <c r="DH121" s="873">
        <v>0</v>
      </c>
      <c r="DI121" s="873">
        <v>0</v>
      </c>
      <c r="DJ121" s="873">
        <v>0</v>
      </c>
      <c r="DK121" s="873">
        <v>0</v>
      </c>
      <c r="DL121" s="873">
        <v>0</v>
      </c>
      <c r="DM121" s="873">
        <v>0</v>
      </c>
      <c r="DN121" s="873">
        <v>0</v>
      </c>
      <c r="DO121" s="873">
        <v>0</v>
      </c>
      <c r="DP121" s="873">
        <v>0</v>
      </c>
      <c r="DQ121" s="873">
        <v>0</v>
      </c>
      <c r="DR121" s="873">
        <v>17721</v>
      </c>
      <c r="DS121" s="873">
        <v>21856</v>
      </c>
      <c r="DT121" s="873">
        <v>0</v>
      </c>
      <c r="DU121" s="873">
        <v>20209</v>
      </c>
      <c r="DV121" s="873">
        <v>24923</v>
      </c>
      <c r="DW121" s="873">
        <v>0</v>
      </c>
      <c r="DX121" s="873">
        <v>-2488</v>
      </c>
      <c r="DY121" s="873">
        <v>-3067</v>
      </c>
      <c r="DZ121" s="873">
        <v>0</v>
      </c>
      <c r="EA121" s="873">
        <v>0</v>
      </c>
      <c r="EB121" s="873">
        <v>0</v>
      </c>
      <c r="EC121" s="873">
        <v>0</v>
      </c>
      <c r="ED121" s="873">
        <v>-11047</v>
      </c>
      <c r="EE121" s="873">
        <v>-13625</v>
      </c>
      <c r="EF121" s="873">
        <v>0</v>
      </c>
      <c r="EG121" s="873">
        <v>10815</v>
      </c>
      <c r="EH121" s="873">
        <v>13339</v>
      </c>
      <c r="EI121" s="873">
        <v>0</v>
      </c>
      <c r="EJ121" s="873">
        <v>-21862</v>
      </c>
      <c r="EK121" s="873">
        <v>-26964</v>
      </c>
      <c r="EL121" s="873">
        <v>0</v>
      </c>
      <c r="EM121" s="873">
        <v>-260</v>
      </c>
      <c r="EN121" s="873">
        <v>-321</v>
      </c>
      <c r="EO121" s="873">
        <v>0</v>
      </c>
      <c r="EP121" s="873">
        <v>0</v>
      </c>
      <c r="EQ121" s="873">
        <v>0</v>
      </c>
      <c r="ER121" s="873">
        <v>0</v>
      </c>
      <c r="ES121" s="873">
        <v>0</v>
      </c>
      <c r="ET121" s="873">
        <v>0</v>
      </c>
      <c r="EU121" s="873">
        <v>0</v>
      </c>
      <c r="EV121" s="873">
        <v>0</v>
      </c>
      <c r="EW121" s="873">
        <v>0</v>
      </c>
      <c r="EX121" s="873">
        <v>0</v>
      </c>
      <c r="EY121" s="873">
        <v>14254931</v>
      </c>
      <c r="EZ121" s="873">
        <v>17581081</v>
      </c>
      <c r="FA121" s="873">
        <v>0</v>
      </c>
      <c r="FB121" s="873">
        <v>1225586</v>
      </c>
      <c r="FC121" s="873">
        <v>1511555</v>
      </c>
      <c r="FD121" s="873">
        <v>0</v>
      </c>
      <c r="FE121" s="873">
        <v>42072144</v>
      </c>
      <c r="FF121" s="873">
        <v>0</v>
      </c>
      <c r="FG121" s="873">
        <v>0</v>
      </c>
      <c r="FH121" s="873">
        <v>-29042799</v>
      </c>
      <c r="FI121" s="873">
        <v>16069526</v>
      </c>
      <c r="FJ121" s="873">
        <v>0</v>
      </c>
      <c r="FK121" s="873">
        <v>192947</v>
      </c>
      <c r="FL121" s="873">
        <v>237968</v>
      </c>
      <c r="FM121" s="873">
        <v>0</v>
      </c>
      <c r="FN121" s="873">
        <v>621075</v>
      </c>
      <c r="FO121" s="873">
        <v>0</v>
      </c>
      <c r="FP121" s="873">
        <v>0</v>
      </c>
      <c r="FQ121" s="873">
        <v>-428128</v>
      </c>
      <c r="FR121" s="873">
        <v>237968</v>
      </c>
      <c r="FS121" s="873">
        <v>0</v>
      </c>
      <c r="FT121" s="873">
        <v>214932</v>
      </c>
      <c r="FU121" s="873">
        <v>265083</v>
      </c>
      <c r="FV121" s="873">
        <v>0</v>
      </c>
      <c r="FW121" s="873">
        <v>901697</v>
      </c>
      <c r="FX121" s="873">
        <v>1112093</v>
      </c>
      <c r="FY121" s="873">
        <v>0</v>
      </c>
      <c r="FZ121" s="873">
        <v>-686765</v>
      </c>
      <c r="GA121" s="873">
        <v>-847010</v>
      </c>
      <c r="GB121" s="873">
        <v>0</v>
      </c>
      <c r="GC121" s="873">
        <v>0</v>
      </c>
      <c r="GD121" s="873">
        <v>0</v>
      </c>
      <c r="GE121" s="873">
        <v>0</v>
      </c>
      <c r="GF121" s="873">
        <v>0</v>
      </c>
      <c r="GG121" s="873">
        <v>0</v>
      </c>
      <c r="GH121" s="873">
        <v>0</v>
      </c>
      <c r="GI121" s="873">
        <v>0</v>
      </c>
      <c r="GJ121" s="873">
        <v>0</v>
      </c>
      <c r="GK121" s="873">
        <v>0</v>
      </c>
      <c r="GL121" s="873">
        <v>16875535</v>
      </c>
      <c r="GM121" s="873">
        <v>20813159</v>
      </c>
      <c r="GN121" s="873">
        <v>0</v>
      </c>
      <c r="GO121" s="873">
        <v>-30229108</v>
      </c>
      <c r="GP121" s="873">
        <v>15372403</v>
      </c>
      <c r="GQ121" s="873">
        <v>0</v>
      </c>
      <c r="GR121" s="873" t="s">
        <v>697</v>
      </c>
      <c r="GS121" s="873" t="s">
        <v>680</v>
      </c>
      <c r="GT121" s="873" t="s">
        <v>1908</v>
      </c>
      <c r="GU121" s="873" t="s">
        <v>2732</v>
      </c>
      <c r="GV121" s="873" t="s">
        <v>2858</v>
      </c>
    </row>
    <row r="122" spans="1:204" x14ac:dyDescent="0.2">
      <c r="A122" s="873" t="s">
        <v>3070</v>
      </c>
      <c r="B122" s="873" t="s">
        <v>297</v>
      </c>
      <c r="C122" s="873" t="s">
        <v>296</v>
      </c>
      <c r="D122" s="873">
        <v>-308481</v>
      </c>
      <c r="E122" s="873">
        <v>903</v>
      </c>
      <c r="F122" s="873">
        <v>-307578</v>
      </c>
      <c r="G122" s="873">
        <v>-121614</v>
      </c>
      <c r="H122" s="873">
        <v>903</v>
      </c>
      <c r="I122" s="873">
        <v>-120711</v>
      </c>
      <c r="J122" s="873">
        <v>-186867</v>
      </c>
      <c r="K122" s="873">
        <v>0</v>
      </c>
      <c r="L122" s="873">
        <v>-186867</v>
      </c>
      <c r="M122" s="898">
        <v>0.5</v>
      </c>
      <c r="N122" s="898">
        <v>0.4</v>
      </c>
      <c r="O122" s="898">
        <v>0.09</v>
      </c>
      <c r="P122" s="898">
        <v>0.01</v>
      </c>
      <c r="Q122" s="873">
        <v>113749</v>
      </c>
      <c r="R122" s="873">
        <v>113749</v>
      </c>
      <c r="S122" s="873">
        <v>0</v>
      </c>
      <c r="T122" s="873">
        <v>218055</v>
      </c>
      <c r="U122" s="873">
        <v>541905</v>
      </c>
      <c r="V122" s="873">
        <v>-323850</v>
      </c>
      <c r="W122" s="873">
        <v>0</v>
      </c>
      <c r="X122" s="873">
        <v>0</v>
      </c>
      <c r="Y122" s="873">
        <v>0</v>
      </c>
      <c r="Z122" s="873">
        <v>0</v>
      </c>
      <c r="AA122" s="873">
        <v>0</v>
      </c>
      <c r="AB122" s="873">
        <v>0</v>
      </c>
      <c r="AC122" s="873">
        <v>0</v>
      </c>
      <c r="AD122" s="873">
        <v>0</v>
      </c>
      <c r="AE122" s="873">
        <v>0</v>
      </c>
      <c r="AF122" s="873">
        <v>0</v>
      </c>
      <c r="AG122" s="873">
        <v>0</v>
      </c>
      <c r="AH122" s="873">
        <v>0</v>
      </c>
      <c r="AI122" s="873">
        <v>0</v>
      </c>
      <c r="AJ122" s="873">
        <v>0</v>
      </c>
      <c r="AK122" s="873">
        <v>0</v>
      </c>
      <c r="AL122" s="873">
        <v>0</v>
      </c>
      <c r="AM122" s="873">
        <v>0</v>
      </c>
      <c r="AN122" s="873">
        <v>0</v>
      </c>
      <c r="AO122" s="873">
        <v>0</v>
      </c>
      <c r="AP122" s="873">
        <v>0</v>
      </c>
      <c r="AQ122" s="873">
        <v>0</v>
      </c>
      <c r="AR122" s="873">
        <v>0</v>
      </c>
      <c r="AS122" s="873">
        <v>0</v>
      </c>
      <c r="AT122" s="873">
        <v>0</v>
      </c>
      <c r="AU122" s="873">
        <v>0</v>
      </c>
      <c r="AV122" s="873">
        <v>0</v>
      </c>
      <c r="AW122" s="873">
        <v>0</v>
      </c>
      <c r="AX122" s="873">
        <v>0</v>
      </c>
      <c r="AY122" s="873">
        <v>0</v>
      </c>
      <c r="AZ122" s="873">
        <v>0</v>
      </c>
      <c r="BA122" s="873">
        <v>0</v>
      </c>
      <c r="BB122" s="873">
        <v>0</v>
      </c>
      <c r="BC122" s="873">
        <v>0</v>
      </c>
      <c r="BD122" s="873">
        <v>0</v>
      </c>
      <c r="BE122" s="873">
        <v>0</v>
      </c>
      <c r="BF122" s="873">
        <v>0</v>
      </c>
      <c r="BG122" s="873">
        <v>0</v>
      </c>
      <c r="BH122" s="873">
        <v>0</v>
      </c>
      <c r="BI122" s="873">
        <v>0</v>
      </c>
      <c r="BJ122" s="873">
        <v>731108</v>
      </c>
      <c r="BK122" s="873">
        <v>140921</v>
      </c>
      <c r="BL122" s="873">
        <v>15658</v>
      </c>
      <c r="BM122" s="873">
        <v>87323</v>
      </c>
      <c r="BN122" s="873">
        <v>16369</v>
      </c>
      <c r="BO122" s="873">
        <v>1819</v>
      </c>
      <c r="BP122" s="873">
        <v>738391</v>
      </c>
      <c r="BQ122" s="873">
        <v>146616</v>
      </c>
      <c r="BR122" s="873">
        <v>16291</v>
      </c>
      <c r="BS122" s="873">
        <v>80040</v>
      </c>
      <c r="BT122" s="873">
        <v>10674</v>
      </c>
      <c r="BU122" s="873">
        <v>1186</v>
      </c>
      <c r="BV122" s="873">
        <v>0</v>
      </c>
      <c r="BW122" s="873">
        <v>0</v>
      </c>
      <c r="BX122" s="873">
        <v>0</v>
      </c>
      <c r="BY122" s="873">
        <v>0</v>
      </c>
      <c r="BZ122" s="873">
        <v>0</v>
      </c>
      <c r="CA122" s="873">
        <v>0</v>
      </c>
      <c r="CB122" s="873">
        <v>0</v>
      </c>
      <c r="CC122" s="873">
        <v>0</v>
      </c>
      <c r="CD122" s="873">
        <v>0</v>
      </c>
      <c r="CE122" s="873">
        <v>0</v>
      </c>
      <c r="CF122" s="873">
        <v>0</v>
      </c>
      <c r="CG122" s="873">
        <v>0</v>
      </c>
      <c r="CH122" s="873">
        <v>0</v>
      </c>
      <c r="CI122" s="873">
        <v>0</v>
      </c>
      <c r="CJ122" s="873">
        <v>0</v>
      </c>
      <c r="CK122" s="873">
        <v>0</v>
      </c>
      <c r="CL122" s="873">
        <v>0</v>
      </c>
      <c r="CM122" s="873">
        <v>0</v>
      </c>
      <c r="CN122" s="873">
        <v>0</v>
      </c>
      <c r="CO122" s="873">
        <v>0</v>
      </c>
      <c r="CP122" s="873">
        <v>0</v>
      </c>
      <c r="CQ122" s="873">
        <v>0</v>
      </c>
      <c r="CR122" s="873">
        <v>0</v>
      </c>
      <c r="CS122" s="873">
        <v>0</v>
      </c>
      <c r="CT122" s="873">
        <v>0</v>
      </c>
      <c r="CU122" s="873">
        <v>0</v>
      </c>
      <c r="CV122" s="873">
        <v>0</v>
      </c>
      <c r="CW122" s="873">
        <v>0</v>
      </c>
      <c r="CX122" s="873">
        <v>0</v>
      </c>
      <c r="CY122" s="873">
        <v>0</v>
      </c>
      <c r="CZ122" s="873">
        <v>0</v>
      </c>
      <c r="DA122" s="873">
        <v>0</v>
      </c>
      <c r="DB122" s="873">
        <v>0</v>
      </c>
      <c r="DC122" s="873">
        <v>0</v>
      </c>
      <c r="DD122" s="873">
        <v>0</v>
      </c>
      <c r="DE122" s="873">
        <v>0</v>
      </c>
      <c r="DF122" s="873">
        <v>0</v>
      </c>
      <c r="DG122" s="873">
        <v>0</v>
      </c>
      <c r="DH122" s="873">
        <v>0</v>
      </c>
      <c r="DI122" s="873">
        <v>0</v>
      </c>
      <c r="DJ122" s="873">
        <v>0</v>
      </c>
      <c r="DK122" s="873">
        <v>0</v>
      </c>
      <c r="DL122" s="873">
        <v>0</v>
      </c>
      <c r="DM122" s="873">
        <v>0</v>
      </c>
      <c r="DN122" s="873">
        <v>0</v>
      </c>
      <c r="DO122" s="873">
        <v>0</v>
      </c>
      <c r="DP122" s="873">
        <v>0</v>
      </c>
      <c r="DQ122" s="873">
        <v>0</v>
      </c>
      <c r="DR122" s="873">
        <v>1549</v>
      </c>
      <c r="DS122" s="873">
        <v>352</v>
      </c>
      <c r="DT122" s="873">
        <v>39</v>
      </c>
      <c r="DU122" s="873">
        <v>2491</v>
      </c>
      <c r="DV122" s="873">
        <v>486</v>
      </c>
      <c r="DW122" s="873">
        <v>54</v>
      </c>
      <c r="DX122" s="873">
        <v>-942</v>
      </c>
      <c r="DY122" s="873">
        <v>-134</v>
      </c>
      <c r="DZ122" s="873">
        <v>-15</v>
      </c>
      <c r="EA122" s="873">
        <v>0</v>
      </c>
      <c r="EB122" s="873">
        <v>0</v>
      </c>
      <c r="EC122" s="873">
        <v>0</v>
      </c>
      <c r="ED122" s="873">
        <v>-1295</v>
      </c>
      <c r="EE122" s="873">
        <v>-291</v>
      </c>
      <c r="EF122" s="873">
        <v>-32</v>
      </c>
      <c r="EG122" s="873">
        <v>1623</v>
      </c>
      <c r="EH122" s="873">
        <v>365</v>
      </c>
      <c r="EI122" s="873">
        <v>41</v>
      </c>
      <c r="EJ122" s="873">
        <v>-2918</v>
      </c>
      <c r="EK122" s="873">
        <v>-656</v>
      </c>
      <c r="EL122" s="873">
        <v>-73</v>
      </c>
      <c r="EM122" s="873">
        <v>0</v>
      </c>
      <c r="EN122" s="873">
        <v>0</v>
      </c>
      <c r="EO122" s="873">
        <v>0</v>
      </c>
      <c r="EP122" s="873">
        <v>0</v>
      </c>
      <c r="EQ122" s="873">
        <v>0</v>
      </c>
      <c r="ER122" s="873">
        <v>0</v>
      </c>
      <c r="ES122" s="873">
        <v>0</v>
      </c>
      <c r="ET122" s="873">
        <v>0</v>
      </c>
      <c r="EU122" s="873">
        <v>0</v>
      </c>
      <c r="EV122" s="873">
        <v>0</v>
      </c>
      <c r="EW122" s="873">
        <v>0</v>
      </c>
      <c r="EX122" s="873">
        <v>0</v>
      </c>
      <c r="EY122" s="873">
        <v>7735532</v>
      </c>
      <c r="EZ122" s="873">
        <v>1679128</v>
      </c>
      <c r="FA122" s="873">
        <v>186570</v>
      </c>
      <c r="FB122" s="873">
        <v>250397</v>
      </c>
      <c r="FC122" s="873">
        <v>55890</v>
      </c>
      <c r="FD122" s="873">
        <v>6210</v>
      </c>
      <c r="FE122" s="873">
        <v>17147649</v>
      </c>
      <c r="FF122" s="873">
        <v>0</v>
      </c>
      <c r="FG122" s="873">
        <v>0</v>
      </c>
      <c r="FH122" s="873">
        <v>-9662514</v>
      </c>
      <c r="FI122" s="873">
        <v>1623238</v>
      </c>
      <c r="FJ122" s="873">
        <v>180360</v>
      </c>
      <c r="FK122" s="873">
        <v>58126</v>
      </c>
      <c r="FL122" s="873">
        <v>13078</v>
      </c>
      <c r="FM122" s="873">
        <v>1453</v>
      </c>
      <c r="FN122" s="873">
        <v>234479</v>
      </c>
      <c r="FO122" s="873">
        <v>0</v>
      </c>
      <c r="FP122" s="873">
        <v>0</v>
      </c>
      <c r="FQ122" s="873">
        <v>-176352</v>
      </c>
      <c r="FR122" s="873">
        <v>13078</v>
      </c>
      <c r="FS122" s="873">
        <v>1453</v>
      </c>
      <c r="FT122" s="873">
        <v>416931</v>
      </c>
      <c r="FU122" s="873">
        <v>91843</v>
      </c>
      <c r="FV122" s="873">
        <v>10205</v>
      </c>
      <c r="FW122" s="873">
        <v>770364</v>
      </c>
      <c r="FX122" s="873">
        <v>168445</v>
      </c>
      <c r="FY122" s="873">
        <v>18716</v>
      </c>
      <c r="FZ122" s="873">
        <v>-353433</v>
      </c>
      <c r="GA122" s="873">
        <v>-76602</v>
      </c>
      <c r="GB122" s="873">
        <v>-8511</v>
      </c>
      <c r="GC122" s="873">
        <v>0</v>
      </c>
      <c r="GD122" s="873">
        <v>0</v>
      </c>
      <c r="GE122" s="873">
        <v>0</v>
      </c>
      <c r="GF122" s="873">
        <v>0</v>
      </c>
      <c r="GG122" s="873">
        <v>0</v>
      </c>
      <c r="GH122" s="873">
        <v>0</v>
      </c>
      <c r="GI122" s="873">
        <v>0</v>
      </c>
      <c r="GJ122" s="873">
        <v>0</v>
      </c>
      <c r="GK122" s="873">
        <v>0</v>
      </c>
      <c r="GL122" s="873">
        <v>9029274</v>
      </c>
      <c r="GM122" s="873">
        <v>1941400</v>
      </c>
      <c r="GN122" s="873">
        <v>215712</v>
      </c>
      <c r="GO122" s="873">
        <v>-10116119</v>
      </c>
      <c r="GP122" s="873">
        <v>1569598</v>
      </c>
      <c r="GQ122" s="873">
        <v>174400</v>
      </c>
      <c r="GR122" s="873" t="s">
        <v>713</v>
      </c>
      <c r="GS122" s="873" t="s">
        <v>712</v>
      </c>
      <c r="GT122" s="873" t="s">
        <v>1907</v>
      </c>
      <c r="GU122" s="873" t="s">
        <v>2734</v>
      </c>
      <c r="GV122" s="873" t="s">
        <v>2859</v>
      </c>
    </row>
    <row r="123" spans="1:204" x14ac:dyDescent="0.2">
      <c r="A123" s="873" t="s">
        <v>3069</v>
      </c>
      <c r="B123" s="873" t="s">
        <v>299</v>
      </c>
      <c r="C123" s="873" t="s">
        <v>298</v>
      </c>
      <c r="D123" s="873">
        <v>-108977</v>
      </c>
      <c r="E123" s="873">
        <v>0</v>
      </c>
      <c r="F123" s="873">
        <v>-108977</v>
      </c>
      <c r="G123" s="873">
        <v>158363</v>
      </c>
      <c r="H123" s="873">
        <v>0</v>
      </c>
      <c r="I123" s="873">
        <v>158363</v>
      </c>
      <c r="J123" s="873">
        <v>-267340</v>
      </c>
      <c r="K123" s="873">
        <v>0</v>
      </c>
      <c r="L123" s="873">
        <v>-267340</v>
      </c>
      <c r="M123" s="898">
        <v>0.5</v>
      </c>
      <c r="N123" s="898">
        <v>0.4</v>
      </c>
      <c r="O123" s="898">
        <v>0.09</v>
      </c>
      <c r="P123" s="898">
        <v>0.01</v>
      </c>
      <c r="Q123" s="873">
        <v>280168</v>
      </c>
      <c r="R123" s="873">
        <v>280168</v>
      </c>
      <c r="S123" s="873">
        <v>0</v>
      </c>
      <c r="T123" s="873">
        <v>0</v>
      </c>
      <c r="U123" s="873">
        <v>0</v>
      </c>
      <c r="V123" s="873">
        <v>0</v>
      </c>
      <c r="W123" s="873">
        <v>0</v>
      </c>
      <c r="X123" s="873">
        <v>227840</v>
      </c>
      <c r="Y123" s="873">
        <v>0</v>
      </c>
      <c r="Z123" s="873">
        <v>227840</v>
      </c>
      <c r="AA123" s="873">
        <v>0</v>
      </c>
      <c r="AB123" s="873">
        <v>0</v>
      </c>
      <c r="AC123" s="873">
        <v>0</v>
      </c>
      <c r="AD123" s="873">
        <v>0</v>
      </c>
      <c r="AE123" s="873">
        <v>0</v>
      </c>
      <c r="AF123" s="873">
        <v>0</v>
      </c>
      <c r="AG123" s="873">
        <v>0</v>
      </c>
      <c r="AH123" s="873">
        <v>0</v>
      </c>
      <c r="AI123" s="873">
        <v>0</v>
      </c>
      <c r="AJ123" s="873">
        <v>0</v>
      </c>
      <c r="AK123" s="873">
        <v>0</v>
      </c>
      <c r="AL123" s="873">
        <v>0</v>
      </c>
      <c r="AM123" s="873">
        <v>0</v>
      </c>
      <c r="AN123" s="873">
        <v>0</v>
      </c>
      <c r="AO123" s="873">
        <v>0</v>
      </c>
      <c r="AP123" s="873">
        <v>0</v>
      </c>
      <c r="AQ123" s="873">
        <v>0</v>
      </c>
      <c r="AR123" s="873">
        <v>0</v>
      </c>
      <c r="AS123" s="873">
        <v>0</v>
      </c>
      <c r="AT123" s="873">
        <v>0</v>
      </c>
      <c r="AU123" s="873">
        <v>0</v>
      </c>
      <c r="AV123" s="873">
        <v>0</v>
      </c>
      <c r="AW123" s="873">
        <v>0</v>
      </c>
      <c r="AX123" s="873">
        <v>0</v>
      </c>
      <c r="AY123" s="873">
        <v>0</v>
      </c>
      <c r="AZ123" s="873">
        <v>0</v>
      </c>
      <c r="BA123" s="873">
        <v>0</v>
      </c>
      <c r="BB123" s="873">
        <v>0</v>
      </c>
      <c r="BC123" s="873">
        <v>0</v>
      </c>
      <c r="BD123" s="873">
        <v>0</v>
      </c>
      <c r="BE123" s="873">
        <v>0</v>
      </c>
      <c r="BF123" s="873">
        <v>0</v>
      </c>
      <c r="BG123" s="873">
        <v>0</v>
      </c>
      <c r="BH123" s="873">
        <v>0</v>
      </c>
      <c r="BI123" s="873">
        <v>0</v>
      </c>
      <c r="BJ123" s="873">
        <v>2702123</v>
      </c>
      <c r="BK123" s="873">
        <v>607978</v>
      </c>
      <c r="BL123" s="873">
        <v>67553</v>
      </c>
      <c r="BM123" s="873">
        <v>149613</v>
      </c>
      <c r="BN123" s="873">
        <v>33663</v>
      </c>
      <c r="BO123" s="873">
        <v>3740</v>
      </c>
      <c r="BP123" s="873">
        <v>2547335</v>
      </c>
      <c r="BQ123" s="873">
        <v>573151</v>
      </c>
      <c r="BR123" s="873">
        <v>63683</v>
      </c>
      <c r="BS123" s="873">
        <v>304401</v>
      </c>
      <c r="BT123" s="873">
        <v>68490</v>
      </c>
      <c r="BU123" s="873">
        <v>7610</v>
      </c>
      <c r="BV123" s="873">
        <v>12918</v>
      </c>
      <c r="BW123" s="873">
        <v>2907</v>
      </c>
      <c r="BX123" s="873">
        <v>323</v>
      </c>
      <c r="BY123" s="873">
        <v>28869</v>
      </c>
      <c r="BZ123" s="873">
        <v>6495</v>
      </c>
      <c r="CA123" s="873">
        <v>722</v>
      </c>
      <c r="CB123" s="873">
        <v>-15951</v>
      </c>
      <c r="CC123" s="873">
        <v>-3588</v>
      </c>
      <c r="CD123" s="873">
        <v>-399</v>
      </c>
      <c r="CE123" s="873">
        <v>0</v>
      </c>
      <c r="CF123" s="873">
        <v>0</v>
      </c>
      <c r="CG123" s="873">
        <v>0</v>
      </c>
      <c r="CH123" s="873">
        <v>0</v>
      </c>
      <c r="CI123" s="873">
        <v>0</v>
      </c>
      <c r="CJ123" s="873">
        <v>0</v>
      </c>
      <c r="CK123" s="873">
        <v>-883.2360721</v>
      </c>
      <c r="CL123" s="873">
        <v>-198.72811619999999</v>
      </c>
      <c r="CM123" s="873">
        <v>-22.080901799999999</v>
      </c>
      <c r="CN123" s="873">
        <v>2115.1070140000002</v>
      </c>
      <c r="CO123" s="873">
        <v>475.89907820000002</v>
      </c>
      <c r="CP123" s="873">
        <v>52.877675349999997</v>
      </c>
      <c r="CQ123" s="873">
        <v>0</v>
      </c>
      <c r="CR123" s="873">
        <v>0</v>
      </c>
      <c r="CS123" s="873">
        <v>0</v>
      </c>
      <c r="CT123" s="873">
        <v>2115</v>
      </c>
      <c r="CU123" s="873">
        <v>476</v>
      </c>
      <c r="CV123" s="873">
        <v>52.877675349999997</v>
      </c>
      <c r="CW123" s="873">
        <v>0</v>
      </c>
      <c r="CX123" s="873">
        <v>0</v>
      </c>
      <c r="CY123" s="873">
        <v>0</v>
      </c>
      <c r="CZ123" s="873">
        <v>22178</v>
      </c>
      <c r="DA123" s="873">
        <v>4990</v>
      </c>
      <c r="DB123" s="873">
        <v>554</v>
      </c>
      <c r="DC123" s="873">
        <v>20567</v>
      </c>
      <c r="DD123" s="873">
        <v>4627</v>
      </c>
      <c r="DE123" s="873">
        <v>514</v>
      </c>
      <c r="DF123" s="873">
        <v>1611</v>
      </c>
      <c r="DG123" s="873">
        <v>363</v>
      </c>
      <c r="DH123" s="873">
        <v>40</v>
      </c>
      <c r="DI123" s="873">
        <v>0</v>
      </c>
      <c r="DJ123" s="873">
        <v>0</v>
      </c>
      <c r="DK123" s="873">
        <v>0</v>
      </c>
      <c r="DL123" s="873">
        <v>0</v>
      </c>
      <c r="DM123" s="873">
        <v>0</v>
      </c>
      <c r="DN123" s="873">
        <v>0</v>
      </c>
      <c r="DO123" s="873">
        <v>0</v>
      </c>
      <c r="DP123" s="873">
        <v>0</v>
      </c>
      <c r="DQ123" s="873">
        <v>0</v>
      </c>
      <c r="DR123" s="873">
        <v>20712</v>
      </c>
      <c r="DS123" s="873">
        <v>4660</v>
      </c>
      <c r="DT123" s="873">
        <v>518</v>
      </c>
      <c r="DU123" s="873">
        <v>13794</v>
      </c>
      <c r="DV123" s="873">
        <v>3104</v>
      </c>
      <c r="DW123" s="873">
        <v>345</v>
      </c>
      <c r="DX123" s="873">
        <v>6918</v>
      </c>
      <c r="DY123" s="873">
        <v>1556</v>
      </c>
      <c r="DZ123" s="873">
        <v>173</v>
      </c>
      <c r="EA123" s="873">
        <v>0</v>
      </c>
      <c r="EB123" s="873">
        <v>0</v>
      </c>
      <c r="EC123" s="873">
        <v>0</v>
      </c>
      <c r="ED123" s="873">
        <v>-1670</v>
      </c>
      <c r="EE123" s="873">
        <v>-376</v>
      </c>
      <c r="EF123" s="873">
        <v>-42</v>
      </c>
      <c r="EG123" s="873">
        <v>4576</v>
      </c>
      <c r="EH123" s="873">
        <v>1030</v>
      </c>
      <c r="EI123" s="873">
        <v>114</v>
      </c>
      <c r="EJ123" s="873">
        <v>-6246</v>
      </c>
      <c r="EK123" s="873">
        <v>-1406</v>
      </c>
      <c r="EL123" s="873">
        <v>-156</v>
      </c>
      <c r="EM123" s="873">
        <v>-104</v>
      </c>
      <c r="EN123" s="873">
        <v>-23</v>
      </c>
      <c r="EO123" s="873">
        <v>-3</v>
      </c>
      <c r="EP123" s="873">
        <v>0</v>
      </c>
      <c r="EQ123" s="873">
        <v>0</v>
      </c>
      <c r="ER123" s="873">
        <v>0</v>
      </c>
      <c r="ES123" s="873">
        <v>0</v>
      </c>
      <c r="ET123" s="873">
        <v>0</v>
      </c>
      <c r="EU123" s="873">
        <v>0</v>
      </c>
      <c r="EV123" s="873">
        <v>0</v>
      </c>
      <c r="EW123" s="873">
        <v>0</v>
      </c>
      <c r="EX123" s="873">
        <v>0</v>
      </c>
      <c r="EY123" s="873">
        <v>15166587</v>
      </c>
      <c r="EZ123" s="873">
        <v>3412482</v>
      </c>
      <c r="FA123" s="873">
        <v>379165</v>
      </c>
      <c r="FB123" s="873">
        <v>857650</v>
      </c>
      <c r="FC123" s="873">
        <v>192971</v>
      </c>
      <c r="FD123" s="873">
        <v>21441</v>
      </c>
      <c r="FE123" s="873">
        <v>32314219</v>
      </c>
      <c r="FF123" s="873">
        <v>0</v>
      </c>
      <c r="FG123" s="873">
        <v>0</v>
      </c>
      <c r="FH123" s="873">
        <v>-18005282</v>
      </c>
      <c r="FI123" s="873">
        <v>3219511</v>
      </c>
      <c r="FJ123" s="873">
        <v>357724</v>
      </c>
      <c r="FK123" s="873">
        <v>92248</v>
      </c>
      <c r="FL123" s="873">
        <v>20756</v>
      </c>
      <c r="FM123" s="873">
        <v>2306</v>
      </c>
      <c r="FN123" s="873">
        <v>262766</v>
      </c>
      <c r="FO123" s="873">
        <v>0</v>
      </c>
      <c r="FP123" s="873">
        <v>0</v>
      </c>
      <c r="FQ123" s="873">
        <v>-170518</v>
      </c>
      <c r="FR123" s="873">
        <v>20756</v>
      </c>
      <c r="FS123" s="873">
        <v>2306</v>
      </c>
      <c r="FT123" s="873">
        <v>425355</v>
      </c>
      <c r="FU123" s="873">
        <v>104837</v>
      </c>
      <c r="FV123" s="873">
        <v>10634</v>
      </c>
      <c r="FW123" s="873">
        <v>1002999</v>
      </c>
      <c r="FX123" s="873">
        <v>234807</v>
      </c>
      <c r="FY123" s="873">
        <v>25075</v>
      </c>
      <c r="FZ123" s="873">
        <v>-577644</v>
      </c>
      <c r="GA123" s="873">
        <v>-129970</v>
      </c>
      <c r="GB123" s="873">
        <v>-14441</v>
      </c>
      <c r="GC123" s="873">
        <v>0</v>
      </c>
      <c r="GD123" s="873">
        <v>0</v>
      </c>
      <c r="GE123" s="873">
        <v>0</v>
      </c>
      <c r="GF123" s="873">
        <v>0</v>
      </c>
      <c r="GG123" s="873">
        <v>0</v>
      </c>
      <c r="GH123" s="873">
        <v>0</v>
      </c>
      <c r="GI123" s="873">
        <v>0</v>
      </c>
      <c r="GJ123" s="873">
        <v>0</v>
      </c>
      <c r="GK123" s="873">
        <v>0</v>
      </c>
      <c r="GL123" s="873">
        <v>18591192</v>
      </c>
      <c r="GM123" s="873">
        <v>4192151</v>
      </c>
      <c r="GN123" s="873">
        <v>464779</v>
      </c>
      <c r="GO123" s="873">
        <v>-18461583</v>
      </c>
      <c r="GP123" s="873">
        <v>3175966</v>
      </c>
      <c r="GQ123" s="873">
        <v>352885</v>
      </c>
      <c r="GR123" s="873" t="s">
        <v>733</v>
      </c>
      <c r="GS123" s="873" t="s">
        <v>678</v>
      </c>
      <c r="GT123" s="873" t="s">
        <v>1907</v>
      </c>
      <c r="GU123" s="873" t="s">
        <v>2739</v>
      </c>
      <c r="GV123" s="873" t="s">
        <v>2860</v>
      </c>
    </row>
    <row r="124" spans="1:204" x14ac:dyDescent="0.2">
      <c r="A124" s="873" t="s">
        <v>3069</v>
      </c>
      <c r="B124" s="873" t="s">
        <v>301</v>
      </c>
      <c r="C124" s="873" t="s">
        <v>300</v>
      </c>
      <c r="D124" s="873">
        <v>-102472</v>
      </c>
      <c r="E124" s="873">
        <v>0</v>
      </c>
      <c r="F124" s="873">
        <v>-102472</v>
      </c>
      <c r="G124" s="873">
        <v>120000</v>
      </c>
      <c r="H124" s="873">
        <v>0</v>
      </c>
      <c r="I124" s="873">
        <v>120000</v>
      </c>
      <c r="J124" s="873">
        <v>-222472</v>
      </c>
      <c r="K124" s="873">
        <v>0</v>
      </c>
      <c r="L124" s="873">
        <v>-222472</v>
      </c>
      <c r="M124" s="898">
        <v>0.33</v>
      </c>
      <c r="N124" s="898">
        <v>0.3</v>
      </c>
      <c r="O124" s="898">
        <v>0.37</v>
      </c>
      <c r="P124" s="898">
        <v>0</v>
      </c>
      <c r="Q124" s="873">
        <v>241060</v>
      </c>
      <c r="R124" s="873">
        <v>241060</v>
      </c>
      <c r="S124" s="873">
        <v>0</v>
      </c>
      <c r="T124" s="873">
        <v>0</v>
      </c>
      <c r="U124" s="873">
        <v>0</v>
      </c>
      <c r="V124" s="873">
        <v>0</v>
      </c>
      <c r="W124" s="873">
        <v>0</v>
      </c>
      <c r="X124" s="873">
        <v>0</v>
      </c>
      <c r="Y124" s="873">
        <v>0</v>
      </c>
      <c r="Z124" s="873">
        <v>0</v>
      </c>
      <c r="AA124" s="873">
        <v>0</v>
      </c>
      <c r="AB124" s="873">
        <v>0</v>
      </c>
      <c r="AC124" s="873">
        <v>0</v>
      </c>
      <c r="AD124" s="873">
        <v>0</v>
      </c>
      <c r="AE124" s="873">
        <v>0</v>
      </c>
      <c r="AF124" s="873">
        <v>0</v>
      </c>
      <c r="AG124" s="873">
        <v>0</v>
      </c>
      <c r="AH124" s="873">
        <v>0</v>
      </c>
      <c r="AI124" s="873">
        <v>0</v>
      </c>
      <c r="AJ124" s="873">
        <v>0</v>
      </c>
      <c r="AK124" s="873">
        <v>0</v>
      </c>
      <c r="AL124" s="873">
        <v>0</v>
      </c>
      <c r="AM124" s="873">
        <v>0</v>
      </c>
      <c r="AN124" s="873">
        <v>0</v>
      </c>
      <c r="AO124" s="873">
        <v>0</v>
      </c>
      <c r="AP124" s="873">
        <v>0</v>
      </c>
      <c r="AQ124" s="873">
        <v>0</v>
      </c>
      <c r="AR124" s="873">
        <v>0</v>
      </c>
      <c r="AS124" s="873">
        <v>0</v>
      </c>
      <c r="AT124" s="873">
        <v>0</v>
      </c>
      <c r="AU124" s="873">
        <v>0</v>
      </c>
      <c r="AV124" s="873">
        <v>0</v>
      </c>
      <c r="AW124" s="873">
        <v>0</v>
      </c>
      <c r="AX124" s="873">
        <v>0</v>
      </c>
      <c r="AY124" s="873">
        <v>0</v>
      </c>
      <c r="AZ124" s="873">
        <v>0</v>
      </c>
      <c r="BA124" s="873">
        <v>0</v>
      </c>
      <c r="BB124" s="873">
        <v>0</v>
      </c>
      <c r="BC124" s="873">
        <v>0</v>
      </c>
      <c r="BD124" s="873">
        <v>0</v>
      </c>
      <c r="BE124" s="873">
        <v>0</v>
      </c>
      <c r="BF124" s="873">
        <v>0</v>
      </c>
      <c r="BG124" s="873">
        <v>0</v>
      </c>
      <c r="BH124" s="873">
        <v>0</v>
      </c>
      <c r="BI124" s="873">
        <v>0</v>
      </c>
      <c r="BJ124" s="873">
        <v>1629329</v>
      </c>
      <c r="BK124" s="873">
        <v>2009505</v>
      </c>
      <c r="BL124" s="873">
        <v>0</v>
      </c>
      <c r="BM124" s="873">
        <v>80363</v>
      </c>
      <c r="BN124" s="873">
        <v>99114</v>
      </c>
      <c r="BO124" s="873">
        <v>0</v>
      </c>
      <c r="BP124" s="873">
        <v>1575367</v>
      </c>
      <c r="BQ124" s="873">
        <v>1942953</v>
      </c>
      <c r="BR124" s="873">
        <v>0</v>
      </c>
      <c r="BS124" s="873">
        <v>134325</v>
      </c>
      <c r="BT124" s="873">
        <v>165666</v>
      </c>
      <c r="BU124" s="873">
        <v>0</v>
      </c>
      <c r="BV124" s="873">
        <v>-290</v>
      </c>
      <c r="BW124" s="873">
        <v>-357</v>
      </c>
      <c r="BX124" s="873">
        <v>0</v>
      </c>
      <c r="BY124" s="873">
        <v>0</v>
      </c>
      <c r="BZ124" s="873">
        <v>0</v>
      </c>
      <c r="CA124" s="873">
        <v>0</v>
      </c>
      <c r="CB124" s="873">
        <v>-290</v>
      </c>
      <c r="CC124" s="873">
        <v>-357</v>
      </c>
      <c r="CD124" s="873">
        <v>0</v>
      </c>
      <c r="CE124" s="873">
        <v>0</v>
      </c>
      <c r="CF124" s="873">
        <v>0</v>
      </c>
      <c r="CG124" s="873">
        <v>0</v>
      </c>
      <c r="CH124" s="873">
        <v>0</v>
      </c>
      <c r="CI124" s="873">
        <v>0</v>
      </c>
      <c r="CJ124" s="873">
        <v>0</v>
      </c>
      <c r="CK124" s="873">
        <v>-1620.340882</v>
      </c>
      <c r="CL124" s="873">
        <v>-1998.420421</v>
      </c>
      <c r="CM124" s="873">
        <v>0</v>
      </c>
      <c r="CN124" s="873">
        <v>0</v>
      </c>
      <c r="CO124" s="873">
        <v>0</v>
      </c>
      <c r="CP124" s="873">
        <v>0</v>
      </c>
      <c r="CQ124" s="873">
        <v>0</v>
      </c>
      <c r="CR124" s="873">
        <v>0</v>
      </c>
      <c r="CS124" s="873">
        <v>0</v>
      </c>
      <c r="CT124" s="873">
        <v>0</v>
      </c>
      <c r="CU124" s="873">
        <v>0</v>
      </c>
      <c r="CV124" s="873">
        <v>0</v>
      </c>
      <c r="CW124" s="873">
        <v>0</v>
      </c>
      <c r="CX124" s="873">
        <v>0</v>
      </c>
      <c r="CY124" s="873">
        <v>0</v>
      </c>
      <c r="CZ124" s="873">
        <v>0</v>
      </c>
      <c r="DA124" s="873">
        <v>0</v>
      </c>
      <c r="DB124" s="873">
        <v>0</v>
      </c>
      <c r="DC124" s="873">
        <v>0</v>
      </c>
      <c r="DD124" s="873">
        <v>0</v>
      </c>
      <c r="DE124" s="873">
        <v>0</v>
      </c>
      <c r="DF124" s="873">
        <v>0</v>
      </c>
      <c r="DG124" s="873">
        <v>0</v>
      </c>
      <c r="DH124" s="873">
        <v>0</v>
      </c>
      <c r="DI124" s="873">
        <v>0</v>
      </c>
      <c r="DJ124" s="873">
        <v>0</v>
      </c>
      <c r="DK124" s="873">
        <v>0</v>
      </c>
      <c r="DL124" s="873">
        <v>0</v>
      </c>
      <c r="DM124" s="873">
        <v>0</v>
      </c>
      <c r="DN124" s="873">
        <v>0</v>
      </c>
      <c r="DO124" s="873">
        <v>0</v>
      </c>
      <c r="DP124" s="873">
        <v>0</v>
      </c>
      <c r="DQ124" s="873">
        <v>0</v>
      </c>
      <c r="DR124" s="873">
        <v>19528</v>
      </c>
      <c r="DS124" s="873">
        <v>24085</v>
      </c>
      <c r="DT124" s="873">
        <v>0</v>
      </c>
      <c r="DU124" s="873">
        <v>28082</v>
      </c>
      <c r="DV124" s="873">
        <v>34635</v>
      </c>
      <c r="DW124" s="873">
        <v>0</v>
      </c>
      <c r="DX124" s="873">
        <v>-8554</v>
      </c>
      <c r="DY124" s="873">
        <v>-10550</v>
      </c>
      <c r="DZ124" s="873">
        <v>0</v>
      </c>
      <c r="EA124" s="873">
        <v>4537</v>
      </c>
      <c r="EB124" s="873">
        <v>5595</v>
      </c>
      <c r="EC124" s="873">
        <v>0</v>
      </c>
      <c r="ED124" s="873">
        <v>-4443</v>
      </c>
      <c r="EE124" s="873">
        <v>-5479</v>
      </c>
      <c r="EF124" s="873">
        <v>0</v>
      </c>
      <c r="EG124" s="873">
        <v>2496</v>
      </c>
      <c r="EH124" s="873">
        <v>3079</v>
      </c>
      <c r="EI124" s="873">
        <v>0</v>
      </c>
      <c r="EJ124" s="873">
        <v>-2402</v>
      </c>
      <c r="EK124" s="873">
        <v>-2963</v>
      </c>
      <c r="EL124" s="873">
        <v>0</v>
      </c>
      <c r="EM124" s="873">
        <v>0</v>
      </c>
      <c r="EN124" s="873">
        <v>0</v>
      </c>
      <c r="EO124" s="873">
        <v>0</v>
      </c>
      <c r="EP124" s="873">
        <v>0</v>
      </c>
      <c r="EQ124" s="873">
        <v>0</v>
      </c>
      <c r="ER124" s="873">
        <v>0</v>
      </c>
      <c r="ES124" s="873">
        <v>0</v>
      </c>
      <c r="ET124" s="873">
        <v>0</v>
      </c>
      <c r="EU124" s="873">
        <v>0</v>
      </c>
      <c r="EV124" s="873">
        <v>0</v>
      </c>
      <c r="EW124" s="873">
        <v>0</v>
      </c>
      <c r="EX124" s="873">
        <v>0</v>
      </c>
      <c r="EY124" s="873">
        <v>9561134</v>
      </c>
      <c r="EZ124" s="873">
        <v>11792065</v>
      </c>
      <c r="FA124" s="873">
        <v>0</v>
      </c>
      <c r="FB124" s="873">
        <v>1092084</v>
      </c>
      <c r="FC124" s="873">
        <v>1346904</v>
      </c>
      <c r="FD124" s="873">
        <v>0</v>
      </c>
      <c r="FE124" s="873">
        <v>26088898</v>
      </c>
      <c r="FF124" s="873">
        <v>0</v>
      </c>
      <c r="FG124" s="873">
        <v>0</v>
      </c>
      <c r="FH124" s="873">
        <v>-17619848</v>
      </c>
      <c r="FI124" s="873">
        <v>10445161</v>
      </c>
      <c r="FJ124" s="873">
        <v>0</v>
      </c>
      <c r="FK124" s="873">
        <v>146995</v>
      </c>
      <c r="FL124" s="873">
        <v>181294</v>
      </c>
      <c r="FM124" s="873">
        <v>0</v>
      </c>
      <c r="FN124" s="873">
        <v>543229</v>
      </c>
      <c r="FO124" s="873">
        <v>0</v>
      </c>
      <c r="FP124" s="873">
        <v>0</v>
      </c>
      <c r="FQ124" s="873">
        <v>-396234</v>
      </c>
      <c r="FR124" s="873">
        <v>181294</v>
      </c>
      <c r="FS124" s="873">
        <v>0</v>
      </c>
      <c r="FT124" s="873">
        <v>200744</v>
      </c>
      <c r="FU124" s="873">
        <v>247584</v>
      </c>
      <c r="FV124" s="873">
        <v>0</v>
      </c>
      <c r="FW124" s="873">
        <v>598891</v>
      </c>
      <c r="FX124" s="873">
        <v>738633</v>
      </c>
      <c r="FY124" s="873">
        <v>0</v>
      </c>
      <c r="FZ124" s="873">
        <v>-398147</v>
      </c>
      <c r="GA124" s="873">
        <v>-491049</v>
      </c>
      <c r="GB124" s="873">
        <v>0</v>
      </c>
      <c r="GC124" s="873">
        <v>0</v>
      </c>
      <c r="GD124" s="873">
        <v>0</v>
      </c>
      <c r="GE124" s="873">
        <v>0</v>
      </c>
      <c r="GF124" s="873">
        <v>0</v>
      </c>
      <c r="GG124" s="873">
        <v>0</v>
      </c>
      <c r="GH124" s="873">
        <v>0</v>
      </c>
      <c r="GI124" s="873">
        <v>0</v>
      </c>
      <c r="GJ124" s="873">
        <v>0</v>
      </c>
      <c r="GK124" s="873">
        <v>0</v>
      </c>
      <c r="GL124" s="873">
        <v>11636277</v>
      </c>
      <c r="GM124" s="873">
        <v>14351408</v>
      </c>
      <c r="GN124" s="873">
        <v>0</v>
      </c>
      <c r="GO124" s="873">
        <v>-18292770</v>
      </c>
      <c r="GP124" s="873">
        <v>10285204</v>
      </c>
      <c r="GQ124" s="873">
        <v>0</v>
      </c>
      <c r="GR124" s="873" t="s">
        <v>697</v>
      </c>
      <c r="GS124" s="873" t="s">
        <v>680</v>
      </c>
      <c r="GT124" s="873" t="s">
        <v>1908</v>
      </c>
      <c r="GU124" s="873" t="s">
        <v>2732</v>
      </c>
      <c r="GV124" s="873" t="s">
        <v>2861</v>
      </c>
    </row>
    <row r="125" spans="1:204" x14ac:dyDescent="0.2">
      <c r="A125" s="873" t="s">
        <v>3069</v>
      </c>
      <c r="B125" s="873" t="s">
        <v>303</v>
      </c>
      <c r="C125" s="873" t="s">
        <v>302</v>
      </c>
      <c r="D125" s="873">
        <v>-535837</v>
      </c>
      <c r="E125" s="873">
        <v>0</v>
      </c>
      <c r="F125" s="873">
        <v>-535837</v>
      </c>
      <c r="G125" s="873">
        <v>33728</v>
      </c>
      <c r="H125" s="873">
        <v>0</v>
      </c>
      <c r="I125" s="873">
        <v>33728</v>
      </c>
      <c r="J125" s="873">
        <v>-569565</v>
      </c>
      <c r="K125" s="873">
        <v>0</v>
      </c>
      <c r="L125" s="873">
        <v>-569565</v>
      </c>
      <c r="M125" s="898">
        <v>0.5</v>
      </c>
      <c r="N125" s="898">
        <v>0.4</v>
      </c>
      <c r="O125" s="898">
        <v>0.09</v>
      </c>
      <c r="P125" s="898">
        <v>0.01</v>
      </c>
      <c r="Q125" s="873">
        <v>97335</v>
      </c>
      <c r="R125" s="873">
        <v>97335</v>
      </c>
      <c r="S125" s="873">
        <v>0</v>
      </c>
      <c r="T125" s="873">
        <v>0</v>
      </c>
      <c r="U125" s="873">
        <v>0</v>
      </c>
      <c r="V125" s="873">
        <v>0</v>
      </c>
      <c r="W125" s="873">
        <v>0</v>
      </c>
      <c r="X125" s="873">
        <v>0</v>
      </c>
      <c r="Y125" s="873">
        <v>0</v>
      </c>
      <c r="Z125" s="873">
        <v>0</v>
      </c>
      <c r="AA125" s="873">
        <v>0</v>
      </c>
      <c r="AB125" s="873">
        <v>0</v>
      </c>
      <c r="AC125" s="873">
        <v>0</v>
      </c>
      <c r="AD125" s="873">
        <v>0</v>
      </c>
      <c r="AE125" s="873">
        <v>0</v>
      </c>
      <c r="AF125" s="873">
        <v>0</v>
      </c>
      <c r="AG125" s="873">
        <v>0</v>
      </c>
      <c r="AH125" s="873">
        <v>0</v>
      </c>
      <c r="AI125" s="873">
        <v>0</v>
      </c>
      <c r="AJ125" s="873">
        <v>0</v>
      </c>
      <c r="AK125" s="873">
        <v>0</v>
      </c>
      <c r="AL125" s="873">
        <v>0</v>
      </c>
      <c r="AM125" s="873">
        <v>0</v>
      </c>
      <c r="AN125" s="873">
        <v>0</v>
      </c>
      <c r="AO125" s="873">
        <v>0</v>
      </c>
      <c r="AP125" s="873">
        <v>0</v>
      </c>
      <c r="AQ125" s="873">
        <v>0</v>
      </c>
      <c r="AR125" s="873">
        <v>0</v>
      </c>
      <c r="AS125" s="873">
        <v>0</v>
      </c>
      <c r="AT125" s="873">
        <v>0</v>
      </c>
      <c r="AU125" s="873">
        <v>0</v>
      </c>
      <c r="AV125" s="873">
        <v>0</v>
      </c>
      <c r="AW125" s="873">
        <v>0</v>
      </c>
      <c r="AX125" s="873">
        <v>0</v>
      </c>
      <c r="AY125" s="873">
        <v>0</v>
      </c>
      <c r="AZ125" s="873">
        <v>0</v>
      </c>
      <c r="BA125" s="873">
        <v>0</v>
      </c>
      <c r="BB125" s="873">
        <v>0</v>
      </c>
      <c r="BC125" s="873">
        <v>0</v>
      </c>
      <c r="BD125" s="873">
        <v>0</v>
      </c>
      <c r="BE125" s="873">
        <v>0</v>
      </c>
      <c r="BF125" s="873">
        <v>0</v>
      </c>
      <c r="BG125" s="873">
        <v>0</v>
      </c>
      <c r="BH125" s="873">
        <v>0</v>
      </c>
      <c r="BI125" s="873">
        <v>0</v>
      </c>
      <c r="BJ125" s="873">
        <v>818359</v>
      </c>
      <c r="BK125" s="873">
        <v>184131</v>
      </c>
      <c r="BL125" s="873">
        <v>20459</v>
      </c>
      <c r="BM125" s="873">
        <v>59941</v>
      </c>
      <c r="BN125" s="873">
        <v>13487</v>
      </c>
      <c r="BO125" s="873">
        <v>1499</v>
      </c>
      <c r="BP125" s="873">
        <v>809034</v>
      </c>
      <c r="BQ125" s="873">
        <v>182033</v>
      </c>
      <c r="BR125" s="873">
        <v>20226</v>
      </c>
      <c r="BS125" s="873">
        <v>69266</v>
      </c>
      <c r="BT125" s="873">
        <v>15585</v>
      </c>
      <c r="BU125" s="873">
        <v>1732</v>
      </c>
      <c r="BV125" s="873">
        <v>0</v>
      </c>
      <c r="BW125" s="873">
        <v>0</v>
      </c>
      <c r="BX125" s="873">
        <v>0</v>
      </c>
      <c r="BY125" s="873">
        <v>0</v>
      </c>
      <c r="BZ125" s="873">
        <v>0</v>
      </c>
      <c r="CA125" s="873">
        <v>0</v>
      </c>
      <c r="CB125" s="873">
        <v>0</v>
      </c>
      <c r="CC125" s="873">
        <v>0</v>
      </c>
      <c r="CD125" s="873">
        <v>0</v>
      </c>
      <c r="CE125" s="873">
        <v>0</v>
      </c>
      <c r="CF125" s="873">
        <v>0</v>
      </c>
      <c r="CG125" s="873">
        <v>0</v>
      </c>
      <c r="CH125" s="873">
        <v>0</v>
      </c>
      <c r="CI125" s="873">
        <v>0</v>
      </c>
      <c r="CJ125" s="873">
        <v>0</v>
      </c>
      <c r="CK125" s="873">
        <v>-1659.1358720000001</v>
      </c>
      <c r="CL125" s="873">
        <v>-373.30557110000001</v>
      </c>
      <c r="CM125" s="873">
        <v>-41.478396789999998</v>
      </c>
      <c r="CN125" s="873">
        <v>0</v>
      </c>
      <c r="CO125" s="873">
        <v>0</v>
      </c>
      <c r="CP125" s="873">
        <v>0</v>
      </c>
      <c r="CQ125" s="873">
        <v>0</v>
      </c>
      <c r="CR125" s="873">
        <v>0</v>
      </c>
      <c r="CS125" s="873">
        <v>0</v>
      </c>
      <c r="CT125" s="873">
        <v>0</v>
      </c>
      <c r="CU125" s="873">
        <v>0</v>
      </c>
      <c r="CV125" s="873">
        <v>0</v>
      </c>
      <c r="CW125" s="873">
        <v>-705</v>
      </c>
      <c r="CX125" s="873">
        <v>-159</v>
      </c>
      <c r="CY125" s="873">
        <v>-18</v>
      </c>
      <c r="CZ125" s="873">
        <v>1033</v>
      </c>
      <c r="DA125" s="873">
        <v>232</v>
      </c>
      <c r="DB125" s="873">
        <v>26</v>
      </c>
      <c r="DC125" s="873">
        <v>1033</v>
      </c>
      <c r="DD125" s="873">
        <v>232</v>
      </c>
      <c r="DE125" s="873">
        <v>26</v>
      </c>
      <c r="DF125" s="873">
        <v>0</v>
      </c>
      <c r="DG125" s="873">
        <v>0</v>
      </c>
      <c r="DH125" s="873">
        <v>0</v>
      </c>
      <c r="DI125" s="873">
        <v>0</v>
      </c>
      <c r="DJ125" s="873">
        <v>0</v>
      </c>
      <c r="DK125" s="873">
        <v>0</v>
      </c>
      <c r="DL125" s="873">
        <v>0</v>
      </c>
      <c r="DM125" s="873">
        <v>0</v>
      </c>
      <c r="DN125" s="873">
        <v>0</v>
      </c>
      <c r="DO125" s="873">
        <v>0</v>
      </c>
      <c r="DP125" s="873">
        <v>0</v>
      </c>
      <c r="DQ125" s="873">
        <v>0</v>
      </c>
      <c r="DR125" s="873">
        <v>1305</v>
      </c>
      <c r="DS125" s="873">
        <v>294</v>
      </c>
      <c r="DT125" s="873">
        <v>33</v>
      </c>
      <c r="DU125" s="873">
        <v>4829</v>
      </c>
      <c r="DV125" s="873">
        <v>1086</v>
      </c>
      <c r="DW125" s="873">
        <v>121</v>
      </c>
      <c r="DX125" s="873">
        <v>-3524</v>
      </c>
      <c r="DY125" s="873">
        <v>-792</v>
      </c>
      <c r="DZ125" s="873">
        <v>-88</v>
      </c>
      <c r="EA125" s="873">
        <v>0</v>
      </c>
      <c r="EB125" s="873">
        <v>0</v>
      </c>
      <c r="EC125" s="873">
        <v>0</v>
      </c>
      <c r="ED125" s="873">
        <v>14650</v>
      </c>
      <c r="EE125" s="873">
        <v>3296</v>
      </c>
      <c r="EF125" s="873">
        <v>366</v>
      </c>
      <c r="EG125" s="873">
        <v>2398</v>
      </c>
      <c r="EH125" s="873">
        <v>540</v>
      </c>
      <c r="EI125" s="873">
        <v>60</v>
      </c>
      <c r="EJ125" s="873">
        <v>12252</v>
      </c>
      <c r="EK125" s="873">
        <v>2756</v>
      </c>
      <c r="EL125" s="873">
        <v>306</v>
      </c>
      <c r="EM125" s="873">
        <v>-1664</v>
      </c>
      <c r="EN125" s="873">
        <v>-374</v>
      </c>
      <c r="EO125" s="873">
        <v>-42</v>
      </c>
      <c r="EP125" s="873">
        <v>0</v>
      </c>
      <c r="EQ125" s="873">
        <v>0</v>
      </c>
      <c r="ER125" s="873">
        <v>0</v>
      </c>
      <c r="ES125" s="873">
        <v>0</v>
      </c>
      <c r="ET125" s="873">
        <v>0</v>
      </c>
      <c r="EU125" s="873">
        <v>0</v>
      </c>
      <c r="EV125" s="873">
        <v>0</v>
      </c>
      <c r="EW125" s="873">
        <v>0</v>
      </c>
      <c r="EX125" s="873">
        <v>0</v>
      </c>
      <c r="EY125" s="873">
        <v>5711660</v>
      </c>
      <c r="EZ125" s="873">
        <v>1285124</v>
      </c>
      <c r="FA125" s="873">
        <v>142792</v>
      </c>
      <c r="FB125" s="873">
        <v>254151</v>
      </c>
      <c r="FC125" s="873">
        <v>57184</v>
      </c>
      <c r="FD125" s="873">
        <v>6354</v>
      </c>
      <c r="FE125" s="873">
        <v>14340442</v>
      </c>
      <c r="FF125" s="873">
        <v>0</v>
      </c>
      <c r="FG125" s="873">
        <v>0</v>
      </c>
      <c r="FH125" s="873">
        <v>-8882933</v>
      </c>
      <c r="FI125" s="873">
        <v>1227940</v>
      </c>
      <c r="FJ125" s="873">
        <v>136438</v>
      </c>
      <c r="FK125" s="873">
        <v>108845</v>
      </c>
      <c r="FL125" s="873">
        <v>24490</v>
      </c>
      <c r="FM125" s="873">
        <v>2721</v>
      </c>
      <c r="FN125" s="873">
        <v>291014</v>
      </c>
      <c r="FO125" s="873">
        <v>0</v>
      </c>
      <c r="FP125" s="873">
        <v>0</v>
      </c>
      <c r="FQ125" s="873">
        <v>-182169</v>
      </c>
      <c r="FR125" s="873">
        <v>24490</v>
      </c>
      <c r="FS125" s="873">
        <v>2721</v>
      </c>
      <c r="FT125" s="873">
        <v>234547</v>
      </c>
      <c r="FU125" s="873">
        <v>52773</v>
      </c>
      <c r="FV125" s="873">
        <v>5864</v>
      </c>
      <c r="FW125" s="873">
        <v>492151</v>
      </c>
      <c r="FX125" s="873">
        <v>110734</v>
      </c>
      <c r="FY125" s="873">
        <v>12304</v>
      </c>
      <c r="FZ125" s="873">
        <v>-257604</v>
      </c>
      <c r="GA125" s="873">
        <v>-57961</v>
      </c>
      <c r="GB125" s="873">
        <v>-6440</v>
      </c>
      <c r="GC125" s="873">
        <v>0</v>
      </c>
      <c r="GD125" s="873">
        <v>0</v>
      </c>
      <c r="GE125" s="873">
        <v>0</v>
      </c>
      <c r="GF125" s="873">
        <v>0</v>
      </c>
      <c r="GG125" s="873">
        <v>0</v>
      </c>
      <c r="GH125" s="873">
        <v>0</v>
      </c>
      <c r="GI125" s="873">
        <v>0</v>
      </c>
      <c r="GJ125" s="873">
        <v>0</v>
      </c>
      <c r="GK125" s="873">
        <v>0</v>
      </c>
      <c r="GL125" s="873">
        <v>6946312</v>
      </c>
      <c r="GM125" s="873">
        <v>1562921</v>
      </c>
      <c r="GN125" s="873">
        <v>173659</v>
      </c>
      <c r="GO125" s="873">
        <v>-9248740</v>
      </c>
      <c r="GP125" s="873">
        <v>1211112</v>
      </c>
      <c r="GQ125" s="873">
        <v>134568</v>
      </c>
      <c r="GR125" s="873" t="s">
        <v>695</v>
      </c>
      <c r="GS125" s="873" t="s">
        <v>694</v>
      </c>
      <c r="GT125" s="873" t="s">
        <v>1907</v>
      </c>
      <c r="GU125" s="873" t="s">
        <v>2735</v>
      </c>
      <c r="GV125" s="873" t="s">
        <v>2862</v>
      </c>
    </row>
    <row r="126" spans="1:204" x14ac:dyDescent="0.2">
      <c r="A126" s="873" t="s">
        <v>3069</v>
      </c>
      <c r="B126" s="873" t="s">
        <v>305</v>
      </c>
      <c r="C126" s="873" t="s">
        <v>304</v>
      </c>
      <c r="D126" s="873">
        <v>-652890</v>
      </c>
      <c r="E126" s="873">
        <v>3477</v>
      </c>
      <c r="F126" s="873">
        <v>-649413</v>
      </c>
      <c r="G126" s="873">
        <v>-320445</v>
      </c>
      <c r="H126" s="873">
        <v>4787</v>
      </c>
      <c r="I126" s="873">
        <v>-315658</v>
      </c>
      <c r="J126" s="873">
        <v>-332445</v>
      </c>
      <c r="K126" s="873">
        <v>-1310</v>
      </c>
      <c r="L126" s="873">
        <v>-333755</v>
      </c>
      <c r="M126" s="898">
        <v>0.5</v>
      </c>
      <c r="N126" s="898">
        <v>0.49</v>
      </c>
      <c r="O126" s="898">
        <v>0</v>
      </c>
      <c r="P126" s="898">
        <v>0.01</v>
      </c>
      <c r="Q126" s="873">
        <v>112202</v>
      </c>
      <c r="R126" s="873">
        <v>112202</v>
      </c>
      <c r="S126" s="873">
        <v>0</v>
      </c>
      <c r="T126" s="873">
        <v>178467</v>
      </c>
      <c r="U126" s="873">
        <v>179586</v>
      </c>
      <c r="V126" s="873">
        <v>-1119</v>
      </c>
      <c r="W126" s="873">
        <v>-153563</v>
      </c>
      <c r="X126" s="873">
        <v>0</v>
      </c>
      <c r="Y126" s="873">
        <v>364626</v>
      </c>
      <c r="Z126" s="873">
        <v>0</v>
      </c>
      <c r="AA126" s="873">
        <v>-518189</v>
      </c>
      <c r="AB126" s="873">
        <v>0</v>
      </c>
      <c r="AC126" s="873">
        <v>0</v>
      </c>
      <c r="AD126" s="873">
        <v>0</v>
      </c>
      <c r="AE126" s="873">
        <v>0</v>
      </c>
      <c r="AF126" s="873">
        <v>0</v>
      </c>
      <c r="AG126" s="873">
        <v>0</v>
      </c>
      <c r="AH126" s="873">
        <v>0</v>
      </c>
      <c r="AI126" s="873">
        <v>0</v>
      </c>
      <c r="AJ126" s="873">
        <v>0</v>
      </c>
      <c r="AK126" s="873">
        <v>0</v>
      </c>
      <c r="AL126" s="873">
        <v>4758</v>
      </c>
      <c r="AM126" s="873">
        <v>4694</v>
      </c>
      <c r="AN126" s="873">
        <v>0</v>
      </c>
      <c r="AO126" s="873">
        <v>64</v>
      </c>
      <c r="AP126" s="873">
        <v>11165</v>
      </c>
      <c r="AQ126" s="873">
        <v>11103</v>
      </c>
      <c r="AR126" s="873">
        <v>0</v>
      </c>
      <c r="AS126" s="873">
        <v>62</v>
      </c>
      <c r="AT126" s="873">
        <v>-6407</v>
      </c>
      <c r="AU126" s="873">
        <v>-6409</v>
      </c>
      <c r="AV126" s="873">
        <v>0</v>
      </c>
      <c r="AW126" s="873">
        <v>2</v>
      </c>
      <c r="AX126" s="873">
        <v>0</v>
      </c>
      <c r="AY126" s="873">
        <v>0</v>
      </c>
      <c r="AZ126" s="873">
        <v>0</v>
      </c>
      <c r="BA126" s="873">
        <v>0</v>
      </c>
      <c r="BB126" s="873">
        <v>0</v>
      </c>
      <c r="BC126" s="873">
        <v>0</v>
      </c>
      <c r="BD126" s="873">
        <v>0</v>
      </c>
      <c r="BE126" s="873">
        <v>0</v>
      </c>
      <c r="BF126" s="873">
        <v>0</v>
      </c>
      <c r="BG126" s="873">
        <v>0</v>
      </c>
      <c r="BH126" s="873">
        <v>0</v>
      </c>
      <c r="BI126" s="873">
        <v>0</v>
      </c>
      <c r="BJ126" s="873">
        <v>1160841</v>
      </c>
      <c r="BK126" s="873">
        <v>0</v>
      </c>
      <c r="BL126" s="873">
        <v>23183</v>
      </c>
      <c r="BM126" s="873">
        <v>51275</v>
      </c>
      <c r="BN126" s="873">
        <v>0</v>
      </c>
      <c r="BO126" s="873">
        <v>1039</v>
      </c>
      <c r="BP126" s="873">
        <v>1174933</v>
      </c>
      <c r="BQ126" s="873">
        <v>0</v>
      </c>
      <c r="BR126" s="873">
        <v>23490</v>
      </c>
      <c r="BS126" s="873">
        <v>37183</v>
      </c>
      <c r="BT126" s="873">
        <v>0</v>
      </c>
      <c r="BU126" s="873">
        <v>732</v>
      </c>
      <c r="BV126" s="873">
        <v>0</v>
      </c>
      <c r="BW126" s="873">
        <v>0</v>
      </c>
      <c r="BX126" s="873">
        <v>0</v>
      </c>
      <c r="BY126" s="873">
        <v>0</v>
      </c>
      <c r="BZ126" s="873">
        <v>0</v>
      </c>
      <c r="CA126" s="873">
        <v>0</v>
      </c>
      <c r="CB126" s="873">
        <v>0</v>
      </c>
      <c r="CC126" s="873">
        <v>0</v>
      </c>
      <c r="CD126" s="873">
        <v>0</v>
      </c>
      <c r="CE126" s="873">
        <v>0</v>
      </c>
      <c r="CF126" s="873">
        <v>0</v>
      </c>
      <c r="CG126" s="873">
        <v>0</v>
      </c>
      <c r="CH126" s="873">
        <v>0</v>
      </c>
      <c r="CI126" s="873">
        <v>0</v>
      </c>
      <c r="CJ126" s="873">
        <v>0</v>
      </c>
      <c r="CK126" s="873">
        <v>0</v>
      </c>
      <c r="CL126" s="873">
        <v>0</v>
      </c>
      <c r="CM126" s="873">
        <v>0</v>
      </c>
      <c r="CN126" s="873">
        <v>0</v>
      </c>
      <c r="CO126" s="873">
        <v>0</v>
      </c>
      <c r="CP126" s="873">
        <v>0</v>
      </c>
      <c r="CQ126" s="873">
        <v>0</v>
      </c>
      <c r="CR126" s="873">
        <v>0</v>
      </c>
      <c r="CS126" s="873">
        <v>0</v>
      </c>
      <c r="CT126" s="873">
        <v>0</v>
      </c>
      <c r="CU126" s="873">
        <v>0</v>
      </c>
      <c r="CV126" s="873">
        <v>0</v>
      </c>
      <c r="CW126" s="873">
        <v>0</v>
      </c>
      <c r="CX126" s="873">
        <v>0</v>
      </c>
      <c r="CY126" s="873">
        <v>0</v>
      </c>
      <c r="CZ126" s="873">
        <v>0</v>
      </c>
      <c r="DA126" s="873">
        <v>0</v>
      </c>
      <c r="DB126" s="873">
        <v>0</v>
      </c>
      <c r="DC126" s="873">
        <v>0</v>
      </c>
      <c r="DD126" s="873">
        <v>0</v>
      </c>
      <c r="DE126" s="873">
        <v>0</v>
      </c>
      <c r="DF126" s="873">
        <v>0</v>
      </c>
      <c r="DG126" s="873">
        <v>0</v>
      </c>
      <c r="DH126" s="873">
        <v>0</v>
      </c>
      <c r="DI126" s="873">
        <v>661</v>
      </c>
      <c r="DJ126" s="873">
        <v>0</v>
      </c>
      <c r="DK126" s="873">
        <v>13</v>
      </c>
      <c r="DL126" s="873">
        <v>0</v>
      </c>
      <c r="DM126" s="873">
        <v>0</v>
      </c>
      <c r="DN126" s="873">
        <v>0</v>
      </c>
      <c r="DO126" s="873">
        <v>661</v>
      </c>
      <c r="DP126" s="873">
        <v>0</v>
      </c>
      <c r="DQ126" s="873">
        <v>13</v>
      </c>
      <c r="DR126" s="873">
        <v>7226</v>
      </c>
      <c r="DS126" s="873">
        <v>0</v>
      </c>
      <c r="DT126" s="873">
        <v>147</v>
      </c>
      <c r="DU126" s="873">
        <v>15905</v>
      </c>
      <c r="DV126" s="873">
        <v>0</v>
      </c>
      <c r="DW126" s="873">
        <v>325</v>
      </c>
      <c r="DX126" s="873">
        <v>-8679</v>
      </c>
      <c r="DY126" s="873">
        <v>0</v>
      </c>
      <c r="DZ126" s="873">
        <v>-178</v>
      </c>
      <c r="EA126" s="873">
        <v>0</v>
      </c>
      <c r="EB126" s="873">
        <v>0</v>
      </c>
      <c r="EC126" s="873">
        <v>0</v>
      </c>
      <c r="ED126" s="873">
        <v>-558</v>
      </c>
      <c r="EE126" s="873">
        <v>0</v>
      </c>
      <c r="EF126" s="873">
        <v>-11</v>
      </c>
      <c r="EG126" s="873">
        <v>1842</v>
      </c>
      <c r="EH126" s="873">
        <v>0</v>
      </c>
      <c r="EI126" s="873">
        <v>38</v>
      </c>
      <c r="EJ126" s="873">
        <v>-2400</v>
      </c>
      <c r="EK126" s="873">
        <v>0</v>
      </c>
      <c r="EL126" s="873">
        <v>-49</v>
      </c>
      <c r="EM126" s="873">
        <v>-1019</v>
      </c>
      <c r="EN126" s="873">
        <v>0</v>
      </c>
      <c r="EO126" s="873">
        <v>-21</v>
      </c>
      <c r="EP126" s="873">
        <v>0</v>
      </c>
      <c r="EQ126" s="873">
        <v>0</v>
      </c>
      <c r="ER126" s="873">
        <v>0</v>
      </c>
      <c r="ES126" s="873">
        <v>0</v>
      </c>
      <c r="ET126" s="873">
        <v>0</v>
      </c>
      <c r="EU126" s="873">
        <v>0</v>
      </c>
      <c r="EV126" s="873">
        <v>0</v>
      </c>
      <c r="EW126" s="873">
        <v>0</v>
      </c>
      <c r="EX126" s="873">
        <v>0</v>
      </c>
      <c r="EY126" s="873">
        <v>5925955</v>
      </c>
      <c r="EZ126" s="873">
        <v>0</v>
      </c>
      <c r="FA126" s="873">
        <v>120938</v>
      </c>
      <c r="FB126" s="873">
        <v>307429</v>
      </c>
      <c r="FC126" s="873">
        <v>0</v>
      </c>
      <c r="FD126" s="873">
        <v>6274</v>
      </c>
      <c r="FE126" s="873">
        <v>10632142</v>
      </c>
      <c r="FF126" s="873">
        <v>0</v>
      </c>
      <c r="FG126" s="873">
        <v>0</v>
      </c>
      <c r="FH126" s="873">
        <v>-5013617</v>
      </c>
      <c r="FI126" s="873">
        <v>0</v>
      </c>
      <c r="FJ126" s="873">
        <v>114664</v>
      </c>
      <c r="FK126" s="873">
        <v>23417</v>
      </c>
      <c r="FL126" s="873">
        <v>0</v>
      </c>
      <c r="FM126" s="873">
        <v>478</v>
      </c>
      <c r="FN126" s="873">
        <v>45948</v>
      </c>
      <c r="FO126" s="873">
        <v>0</v>
      </c>
      <c r="FP126" s="873">
        <v>0</v>
      </c>
      <c r="FQ126" s="873">
        <v>-22531</v>
      </c>
      <c r="FR126" s="873">
        <v>0</v>
      </c>
      <c r="FS126" s="873">
        <v>478</v>
      </c>
      <c r="FT126" s="873">
        <v>335499</v>
      </c>
      <c r="FU126" s="873">
        <v>0</v>
      </c>
      <c r="FV126" s="873">
        <v>6827</v>
      </c>
      <c r="FW126" s="873">
        <v>655724</v>
      </c>
      <c r="FX126" s="873">
        <v>0</v>
      </c>
      <c r="FY126" s="873">
        <v>12930</v>
      </c>
      <c r="FZ126" s="873">
        <v>-320225</v>
      </c>
      <c r="GA126" s="873">
        <v>0</v>
      </c>
      <c r="GB126" s="873">
        <v>-6103</v>
      </c>
      <c r="GC126" s="873">
        <v>0</v>
      </c>
      <c r="GD126" s="873">
        <v>0</v>
      </c>
      <c r="GE126" s="873">
        <v>0</v>
      </c>
      <c r="GF126" s="873">
        <v>0</v>
      </c>
      <c r="GG126" s="873">
        <v>0</v>
      </c>
      <c r="GH126" s="873">
        <v>0</v>
      </c>
      <c r="GI126" s="873">
        <v>0</v>
      </c>
      <c r="GJ126" s="873">
        <v>0</v>
      </c>
      <c r="GK126" s="873">
        <v>0</v>
      </c>
      <c r="GL126" s="873">
        <v>7503297</v>
      </c>
      <c r="GM126" s="873">
        <v>0</v>
      </c>
      <c r="GN126" s="873">
        <v>152593</v>
      </c>
      <c r="GO126" s="873">
        <v>-5330627</v>
      </c>
      <c r="GP126" s="873">
        <v>0</v>
      </c>
      <c r="GQ126" s="873">
        <v>109536</v>
      </c>
      <c r="GR126" s="873" t="s">
        <v>679</v>
      </c>
      <c r="GS126" s="873" t="s">
        <v>722</v>
      </c>
      <c r="GT126" s="873" t="s">
        <v>679</v>
      </c>
      <c r="GU126" s="873" t="s">
        <v>819</v>
      </c>
      <c r="GV126" s="873" t="s">
        <v>2863</v>
      </c>
    </row>
    <row r="127" spans="1:204" x14ac:dyDescent="0.2">
      <c r="A127" s="873" t="s">
        <v>3070</v>
      </c>
      <c r="B127" s="873" t="s">
        <v>307</v>
      </c>
      <c r="C127" s="873" t="s">
        <v>306</v>
      </c>
      <c r="D127" s="873">
        <v>-101899</v>
      </c>
      <c r="E127" s="873">
        <v>0</v>
      </c>
      <c r="F127" s="873">
        <v>-101899</v>
      </c>
      <c r="G127" s="873">
        <v>237145</v>
      </c>
      <c r="H127" s="873">
        <v>0</v>
      </c>
      <c r="I127" s="873">
        <v>237145</v>
      </c>
      <c r="J127" s="873">
        <v>-339044</v>
      </c>
      <c r="K127" s="873">
        <v>0</v>
      </c>
      <c r="L127" s="873">
        <v>-339044</v>
      </c>
      <c r="M127" s="898">
        <v>0.5</v>
      </c>
      <c r="N127" s="898">
        <v>0.4</v>
      </c>
      <c r="O127" s="898">
        <v>0.09</v>
      </c>
      <c r="P127" s="898">
        <v>0.01</v>
      </c>
      <c r="Q127" s="873">
        <v>130479</v>
      </c>
      <c r="R127" s="873">
        <v>130479</v>
      </c>
      <c r="S127" s="873">
        <v>0</v>
      </c>
      <c r="T127" s="873">
        <v>0</v>
      </c>
      <c r="U127" s="873">
        <v>0</v>
      </c>
      <c r="V127" s="873">
        <v>0</v>
      </c>
      <c r="W127" s="873">
        <v>0</v>
      </c>
      <c r="X127" s="873">
        <v>0</v>
      </c>
      <c r="Y127" s="873">
        <v>0</v>
      </c>
      <c r="Z127" s="873">
        <v>0</v>
      </c>
      <c r="AA127" s="873">
        <v>0</v>
      </c>
      <c r="AB127" s="873">
        <v>0</v>
      </c>
      <c r="AC127" s="873">
        <v>0</v>
      </c>
      <c r="AD127" s="873">
        <v>0</v>
      </c>
      <c r="AE127" s="873">
        <v>0</v>
      </c>
      <c r="AF127" s="873">
        <v>0</v>
      </c>
      <c r="AG127" s="873">
        <v>0</v>
      </c>
      <c r="AH127" s="873">
        <v>0</v>
      </c>
      <c r="AI127" s="873">
        <v>0</v>
      </c>
      <c r="AJ127" s="873">
        <v>0</v>
      </c>
      <c r="AK127" s="873">
        <v>0</v>
      </c>
      <c r="AL127" s="873">
        <v>0</v>
      </c>
      <c r="AM127" s="873">
        <v>0</v>
      </c>
      <c r="AN127" s="873">
        <v>0</v>
      </c>
      <c r="AO127" s="873">
        <v>0</v>
      </c>
      <c r="AP127" s="873">
        <v>0</v>
      </c>
      <c r="AQ127" s="873">
        <v>0</v>
      </c>
      <c r="AR127" s="873">
        <v>0</v>
      </c>
      <c r="AS127" s="873">
        <v>0</v>
      </c>
      <c r="AT127" s="873">
        <v>0</v>
      </c>
      <c r="AU127" s="873">
        <v>0</v>
      </c>
      <c r="AV127" s="873">
        <v>0</v>
      </c>
      <c r="AW127" s="873">
        <v>0</v>
      </c>
      <c r="AX127" s="873">
        <v>0</v>
      </c>
      <c r="AY127" s="873">
        <v>0</v>
      </c>
      <c r="AZ127" s="873">
        <v>0</v>
      </c>
      <c r="BA127" s="873">
        <v>0</v>
      </c>
      <c r="BB127" s="873">
        <v>0</v>
      </c>
      <c r="BC127" s="873">
        <v>0</v>
      </c>
      <c r="BD127" s="873">
        <v>0</v>
      </c>
      <c r="BE127" s="873">
        <v>0</v>
      </c>
      <c r="BF127" s="873">
        <v>0</v>
      </c>
      <c r="BG127" s="873">
        <v>0</v>
      </c>
      <c r="BH127" s="873">
        <v>0</v>
      </c>
      <c r="BI127" s="873">
        <v>0</v>
      </c>
      <c r="BJ127" s="873">
        <v>1066142</v>
      </c>
      <c r="BK127" s="873">
        <v>239882</v>
      </c>
      <c r="BL127" s="873">
        <v>26654</v>
      </c>
      <c r="BM127" s="873">
        <v>51951</v>
      </c>
      <c r="BN127" s="873">
        <v>11689</v>
      </c>
      <c r="BO127" s="873">
        <v>1299</v>
      </c>
      <c r="BP127" s="873">
        <v>1064094</v>
      </c>
      <c r="BQ127" s="873">
        <v>239421</v>
      </c>
      <c r="BR127" s="873">
        <v>26603</v>
      </c>
      <c r="BS127" s="873">
        <v>53999</v>
      </c>
      <c r="BT127" s="873">
        <v>12150</v>
      </c>
      <c r="BU127" s="873">
        <v>1350</v>
      </c>
      <c r="BV127" s="873">
        <v>16578</v>
      </c>
      <c r="BW127" s="873">
        <v>3730</v>
      </c>
      <c r="BX127" s="873">
        <v>414</v>
      </c>
      <c r="BY127" s="873">
        <v>0</v>
      </c>
      <c r="BZ127" s="873">
        <v>0</v>
      </c>
      <c r="CA127" s="873">
        <v>0</v>
      </c>
      <c r="CB127" s="873">
        <v>16578</v>
      </c>
      <c r="CC127" s="873">
        <v>3730</v>
      </c>
      <c r="CD127" s="873">
        <v>414</v>
      </c>
      <c r="CE127" s="873">
        <v>0</v>
      </c>
      <c r="CF127" s="873">
        <v>0</v>
      </c>
      <c r="CG127" s="873">
        <v>0</v>
      </c>
      <c r="CH127" s="873">
        <v>0</v>
      </c>
      <c r="CI127" s="873">
        <v>0</v>
      </c>
      <c r="CJ127" s="873">
        <v>0</v>
      </c>
      <c r="CK127" s="873">
        <v>0</v>
      </c>
      <c r="CL127" s="873">
        <v>0</v>
      </c>
      <c r="CM127" s="873">
        <v>0</v>
      </c>
      <c r="CN127" s="873">
        <v>0</v>
      </c>
      <c r="CO127" s="873">
        <v>0</v>
      </c>
      <c r="CP127" s="873">
        <v>0</v>
      </c>
      <c r="CQ127" s="873">
        <v>0</v>
      </c>
      <c r="CR127" s="873">
        <v>0</v>
      </c>
      <c r="CS127" s="873">
        <v>0</v>
      </c>
      <c r="CT127" s="873">
        <v>0</v>
      </c>
      <c r="CU127" s="873">
        <v>0</v>
      </c>
      <c r="CV127" s="873">
        <v>0</v>
      </c>
      <c r="CW127" s="873">
        <v>0</v>
      </c>
      <c r="CX127" s="873">
        <v>0</v>
      </c>
      <c r="CY127" s="873">
        <v>0</v>
      </c>
      <c r="CZ127" s="873">
        <v>0</v>
      </c>
      <c r="DA127" s="873">
        <v>0</v>
      </c>
      <c r="DB127" s="873">
        <v>0</v>
      </c>
      <c r="DC127" s="873">
        <v>0</v>
      </c>
      <c r="DD127" s="873">
        <v>0</v>
      </c>
      <c r="DE127" s="873">
        <v>0</v>
      </c>
      <c r="DF127" s="873">
        <v>0</v>
      </c>
      <c r="DG127" s="873">
        <v>0</v>
      </c>
      <c r="DH127" s="873">
        <v>0</v>
      </c>
      <c r="DI127" s="873">
        <v>568</v>
      </c>
      <c r="DJ127" s="873">
        <v>128</v>
      </c>
      <c r="DK127" s="873">
        <v>14</v>
      </c>
      <c r="DL127" s="873">
        <v>1500</v>
      </c>
      <c r="DM127" s="873">
        <v>0</v>
      </c>
      <c r="DN127" s="873">
        <v>0</v>
      </c>
      <c r="DO127" s="873">
        <v>-932</v>
      </c>
      <c r="DP127" s="873">
        <v>128</v>
      </c>
      <c r="DQ127" s="873">
        <v>14</v>
      </c>
      <c r="DR127" s="873">
        <v>8348</v>
      </c>
      <c r="DS127" s="873">
        <v>1878</v>
      </c>
      <c r="DT127" s="873">
        <v>209</v>
      </c>
      <c r="DU127" s="873">
        <v>11995</v>
      </c>
      <c r="DV127" s="873">
        <v>2699</v>
      </c>
      <c r="DW127" s="873">
        <v>300</v>
      </c>
      <c r="DX127" s="873">
        <v>-3647</v>
      </c>
      <c r="DY127" s="873">
        <v>-821</v>
      </c>
      <c r="DZ127" s="873">
        <v>-91</v>
      </c>
      <c r="EA127" s="873">
        <v>2688</v>
      </c>
      <c r="EB127" s="873">
        <v>605</v>
      </c>
      <c r="EC127" s="873">
        <v>67</v>
      </c>
      <c r="ED127" s="873">
        <v>0</v>
      </c>
      <c r="EE127" s="873">
        <v>0</v>
      </c>
      <c r="EF127" s="873">
        <v>0</v>
      </c>
      <c r="EG127" s="873">
        <v>2736</v>
      </c>
      <c r="EH127" s="873">
        <v>616</v>
      </c>
      <c r="EI127" s="873">
        <v>68</v>
      </c>
      <c r="EJ127" s="873">
        <v>-48</v>
      </c>
      <c r="EK127" s="873">
        <v>-11</v>
      </c>
      <c r="EL127" s="873">
        <v>-1</v>
      </c>
      <c r="EM127" s="873">
        <v>-309</v>
      </c>
      <c r="EN127" s="873">
        <v>-69</v>
      </c>
      <c r="EO127" s="873">
        <v>-8</v>
      </c>
      <c r="EP127" s="873">
        <v>0</v>
      </c>
      <c r="EQ127" s="873">
        <v>0</v>
      </c>
      <c r="ER127" s="873">
        <v>0</v>
      </c>
      <c r="ES127" s="873">
        <v>0</v>
      </c>
      <c r="ET127" s="873">
        <v>0</v>
      </c>
      <c r="EU127" s="873">
        <v>0</v>
      </c>
      <c r="EV127" s="873">
        <v>0</v>
      </c>
      <c r="EW127" s="873">
        <v>0</v>
      </c>
      <c r="EX127" s="873">
        <v>0</v>
      </c>
      <c r="EY127" s="873">
        <v>5600835</v>
      </c>
      <c r="EZ127" s="873">
        <v>1260188</v>
      </c>
      <c r="FA127" s="873">
        <v>140021</v>
      </c>
      <c r="FB127" s="873">
        <v>285454</v>
      </c>
      <c r="FC127" s="873">
        <v>64227</v>
      </c>
      <c r="FD127" s="873">
        <v>7136</v>
      </c>
      <c r="FE127" s="873">
        <v>12502446</v>
      </c>
      <c r="FF127" s="873">
        <v>0</v>
      </c>
      <c r="FG127" s="873">
        <v>0</v>
      </c>
      <c r="FH127" s="873">
        <v>-7187065</v>
      </c>
      <c r="FI127" s="873">
        <v>1195961</v>
      </c>
      <c r="FJ127" s="873">
        <v>132885</v>
      </c>
      <c r="FK127" s="873">
        <v>51128</v>
      </c>
      <c r="FL127" s="873">
        <v>11504</v>
      </c>
      <c r="FM127" s="873">
        <v>1278</v>
      </c>
      <c r="FN127" s="873">
        <v>110253</v>
      </c>
      <c r="FO127" s="873">
        <v>0</v>
      </c>
      <c r="FP127" s="873">
        <v>0</v>
      </c>
      <c r="FQ127" s="873">
        <v>-59125</v>
      </c>
      <c r="FR127" s="873">
        <v>11504</v>
      </c>
      <c r="FS127" s="873">
        <v>1278</v>
      </c>
      <c r="FT127" s="873">
        <v>124477</v>
      </c>
      <c r="FU127" s="873">
        <v>28007</v>
      </c>
      <c r="FV127" s="873">
        <v>3112</v>
      </c>
      <c r="FW127" s="873">
        <v>339249</v>
      </c>
      <c r="FX127" s="873">
        <v>76331</v>
      </c>
      <c r="FY127" s="873">
        <v>8481</v>
      </c>
      <c r="FZ127" s="873">
        <v>-214772</v>
      </c>
      <c r="GA127" s="873">
        <v>-48324</v>
      </c>
      <c r="GB127" s="873">
        <v>-5369</v>
      </c>
      <c r="GC127" s="873">
        <v>0</v>
      </c>
      <c r="GD127" s="873">
        <v>0</v>
      </c>
      <c r="GE127" s="873">
        <v>0</v>
      </c>
      <c r="GF127" s="873">
        <v>0</v>
      </c>
      <c r="GG127" s="873">
        <v>0</v>
      </c>
      <c r="GH127" s="873">
        <v>0</v>
      </c>
      <c r="GI127" s="873">
        <v>0</v>
      </c>
      <c r="GJ127" s="873">
        <v>0</v>
      </c>
      <c r="GK127" s="873">
        <v>0</v>
      </c>
      <c r="GL127" s="873">
        <v>6922406</v>
      </c>
      <c r="GM127" s="873">
        <v>1557542</v>
      </c>
      <c r="GN127" s="873">
        <v>173060</v>
      </c>
      <c r="GO127" s="873">
        <v>-7395321</v>
      </c>
      <c r="GP127" s="873">
        <v>1174248</v>
      </c>
      <c r="GQ127" s="873">
        <v>130472</v>
      </c>
      <c r="GR127" s="873" t="s">
        <v>706</v>
      </c>
      <c r="GS127" s="873" t="s">
        <v>705</v>
      </c>
      <c r="GT127" s="873" t="s">
        <v>1907</v>
      </c>
      <c r="GU127" s="873" t="s">
        <v>2735</v>
      </c>
      <c r="GV127" s="873" t="s">
        <v>2864</v>
      </c>
    </row>
    <row r="128" spans="1:204" x14ac:dyDescent="0.2">
      <c r="A128" s="873" t="s">
        <v>3069</v>
      </c>
      <c r="B128" s="873" t="s">
        <v>308</v>
      </c>
      <c r="C128" s="873" t="s">
        <v>3056</v>
      </c>
      <c r="D128" s="873">
        <v>-503117</v>
      </c>
      <c r="E128" s="873">
        <v>0</v>
      </c>
      <c r="F128" s="873">
        <v>-503117</v>
      </c>
      <c r="G128" s="873">
        <v>-340580</v>
      </c>
      <c r="H128" s="873">
        <v>0</v>
      </c>
      <c r="I128" s="873">
        <v>-340580</v>
      </c>
      <c r="J128" s="873">
        <v>-162537</v>
      </c>
      <c r="K128" s="873">
        <v>0</v>
      </c>
      <c r="L128" s="873">
        <v>-162537</v>
      </c>
      <c r="M128" s="898">
        <v>0.5</v>
      </c>
      <c r="N128" s="898">
        <v>0.4</v>
      </c>
      <c r="O128" s="898">
        <v>0.09</v>
      </c>
      <c r="P128" s="898">
        <v>0.01</v>
      </c>
      <c r="Q128" s="873">
        <v>133279</v>
      </c>
      <c r="R128" s="873">
        <v>133279</v>
      </c>
      <c r="S128" s="873">
        <v>0</v>
      </c>
      <c r="T128" s="873">
        <v>0</v>
      </c>
      <c r="U128" s="873">
        <v>0</v>
      </c>
      <c r="V128" s="873">
        <v>0</v>
      </c>
      <c r="W128" s="873">
        <v>0</v>
      </c>
      <c r="X128" s="873">
        <v>0</v>
      </c>
      <c r="Y128" s="873">
        <v>0</v>
      </c>
      <c r="Z128" s="873">
        <v>0</v>
      </c>
      <c r="AA128" s="873">
        <v>0</v>
      </c>
      <c r="AB128" s="873">
        <v>0</v>
      </c>
      <c r="AC128" s="873">
        <v>0</v>
      </c>
      <c r="AD128" s="873">
        <v>0</v>
      </c>
      <c r="AE128" s="873">
        <v>0</v>
      </c>
      <c r="AF128" s="873">
        <v>0</v>
      </c>
      <c r="AG128" s="873">
        <v>0</v>
      </c>
      <c r="AH128" s="873">
        <v>0</v>
      </c>
      <c r="AI128" s="873">
        <v>0</v>
      </c>
      <c r="AJ128" s="873">
        <v>0</v>
      </c>
      <c r="AK128" s="873">
        <v>0</v>
      </c>
      <c r="AL128" s="873">
        <v>0</v>
      </c>
      <c r="AM128" s="873">
        <v>0</v>
      </c>
      <c r="AN128" s="873">
        <v>0</v>
      </c>
      <c r="AO128" s="873">
        <v>0</v>
      </c>
      <c r="AP128" s="873">
        <v>0</v>
      </c>
      <c r="AQ128" s="873">
        <v>0</v>
      </c>
      <c r="AR128" s="873">
        <v>0</v>
      </c>
      <c r="AS128" s="873">
        <v>0</v>
      </c>
      <c r="AT128" s="873">
        <v>0</v>
      </c>
      <c r="AU128" s="873">
        <v>0</v>
      </c>
      <c r="AV128" s="873">
        <v>0</v>
      </c>
      <c r="AW128" s="873">
        <v>0</v>
      </c>
      <c r="AX128" s="873">
        <v>0</v>
      </c>
      <c r="AY128" s="873">
        <v>0</v>
      </c>
      <c r="AZ128" s="873">
        <v>0</v>
      </c>
      <c r="BA128" s="873">
        <v>0</v>
      </c>
      <c r="BB128" s="873">
        <v>0</v>
      </c>
      <c r="BC128" s="873">
        <v>0</v>
      </c>
      <c r="BD128" s="873">
        <v>0</v>
      </c>
      <c r="BE128" s="873">
        <v>0</v>
      </c>
      <c r="BF128" s="873">
        <v>0</v>
      </c>
      <c r="BG128" s="873">
        <v>0</v>
      </c>
      <c r="BH128" s="873">
        <v>0</v>
      </c>
      <c r="BI128" s="873">
        <v>0</v>
      </c>
      <c r="BJ128" s="873">
        <v>1121319</v>
      </c>
      <c r="BK128" s="873">
        <v>252297</v>
      </c>
      <c r="BL128" s="873">
        <v>28033</v>
      </c>
      <c r="BM128" s="873">
        <v>70393</v>
      </c>
      <c r="BN128" s="873">
        <v>15838</v>
      </c>
      <c r="BO128" s="873">
        <v>1760</v>
      </c>
      <c r="BP128" s="873">
        <v>1097061</v>
      </c>
      <c r="BQ128" s="873">
        <v>246838</v>
      </c>
      <c r="BR128" s="873">
        <v>27427</v>
      </c>
      <c r="BS128" s="873">
        <v>94651</v>
      </c>
      <c r="BT128" s="873">
        <v>21297</v>
      </c>
      <c r="BU128" s="873">
        <v>2366</v>
      </c>
      <c r="BV128" s="873">
        <v>0</v>
      </c>
      <c r="BW128" s="873">
        <v>0</v>
      </c>
      <c r="BX128" s="873">
        <v>0</v>
      </c>
      <c r="BY128" s="873">
        <v>0</v>
      </c>
      <c r="BZ128" s="873">
        <v>0</v>
      </c>
      <c r="CA128" s="873">
        <v>0</v>
      </c>
      <c r="CB128" s="873">
        <v>0</v>
      </c>
      <c r="CC128" s="873">
        <v>0</v>
      </c>
      <c r="CD128" s="873">
        <v>0</v>
      </c>
      <c r="CE128" s="873">
        <v>0</v>
      </c>
      <c r="CF128" s="873">
        <v>0</v>
      </c>
      <c r="CG128" s="873">
        <v>0</v>
      </c>
      <c r="CH128" s="873">
        <v>0</v>
      </c>
      <c r="CI128" s="873">
        <v>0</v>
      </c>
      <c r="CJ128" s="873">
        <v>0</v>
      </c>
      <c r="CK128" s="873">
        <v>0</v>
      </c>
      <c r="CL128" s="873">
        <v>0</v>
      </c>
      <c r="CM128" s="873">
        <v>0</v>
      </c>
      <c r="CN128" s="873">
        <v>0</v>
      </c>
      <c r="CO128" s="873">
        <v>0</v>
      </c>
      <c r="CP128" s="873">
        <v>0</v>
      </c>
      <c r="CQ128" s="873">
        <v>0</v>
      </c>
      <c r="CR128" s="873">
        <v>0</v>
      </c>
      <c r="CS128" s="873">
        <v>0</v>
      </c>
      <c r="CT128" s="873">
        <v>0</v>
      </c>
      <c r="CU128" s="873">
        <v>0</v>
      </c>
      <c r="CV128" s="873">
        <v>0</v>
      </c>
      <c r="CW128" s="873">
        <v>-1346</v>
      </c>
      <c r="CX128" s="873">
        <v>-303</v>
      </c>
      <c r="CY128" s="873">
        <v>-34</v>
      </c>
      <c r="CZ128" s="873">
        <v>1005</v>
      </c>
      <c r="DA128" s="873">
        <v>226</v>
      </c>
      <c r="DB128" s="873">
        <v>25</v>
      </c>
      <c r="DC128" s="873">
        <v>1017</v>
      </c>
      <c r="DD128" s="873">
        <v>229</v>
      </c>
      <c r="DE128" s="873">
        <v>25</v>
      </c>
      <c r="DF128" s="873">
        <v>-12</v>
      </c>
      <c r="DG128" s="873">
        <v>-3</v>
      </c>
      <c r="DH128" s="873">
        <v>0</v>
      </c>
      <c r="DI128" s="873">
        <v>0</v>
      </c>
      <c r="DJ128" s="873">
        <v>0</v>
      </c>
      <c r="DK128" s="873">
        <v>0</v>
      </c>
      <c r="DL128" s="873">
        <v>0</v>
      </c>
      <c r="DM128" s="873">
        <v>0</v>
      </c>
      <c r="DN128" s="873">
        <v>0</v>
      </c>
      <c r="DO128" s="873">
        <v>0</v>
      </c>
      <c r="DP128" s="873">
        <v>0</v>
      </c>
      <c r="DQ128" s="873">
        <v>0</v>
      </c>
      <c r="DR128" s="873">
        <v>1821</v>
      </c>
      <c r="DS128" s="873">
        <v>410</v>
      </c>
      <c r="DT128" s="873">
        <v>46</v>
      </c>
      <c r="DU128" s="873">
        <v>1820</v>
      </c>
      <c r="DV128" s="873">
        <v>410</v>
      </c>
      <c r="DW128" s="873">
        <v>46</v>
      </c>
      <c r="DX128" s="873">
        <v>1</v>
      </c>
      <c r="DY128" s="873">
        <v>0</v>
      </c>
      <c r="DZ128" s="873">
        <v>0</v>
      </c>
      <c r="EA128" s="873">
        <v>0</v>
      </c>
      <c r="EB128" s="873">
        <v>0</v>
      </c>
      <c r="EC128" s="873">
        <v>0</v>
      </c>
      <c r="ED128" s="873">
        <v>-22</v>
      </c>
      <c r="EE128" s="873">
        <v>-5</v>
      </c>
      <c r="EF128" s="873">
        <v>-1</v>
      </c>
      <c r="EG128" s="873">
        <v>2078</v>
      </c>
      <c r="EH128" s="873">
        <v>467</v>
      </c>
      <c r="EI128" s="873">
        <v>52</v>
      </c>
      <c r="EJ128" s="873">
        <v>-2100</v>
      </c>
      <c r="EK128" s="873">
        <v>-472</v>
      </c>
      <c r="EL128" s="873">
        <v>-53</v>
      </c>
      <c r="EM128" s="873">
        <v>0</v>
      </c>
      <c r="EN128" s="873">
        <v>0</v>
      </c>
      <c r="EO128" s="873">
        <v>0</v>
      </c>
      <c r="EP128" s="873">
        <v>0</v>
      </c>
      <c r="EQ128" s="873">
        <v>0</v>
      </c>
      <c r="ER128" s="873">
        <v>0</v>
      </c>
      <c r="ES128" s="873">
        <v>0</v>
      </c>
      <c r="ET128" s="873">
        <v>0</v>
      </c>
      <c r="EU128" s="873">
        <v>0</v>
      </c>
      <c r="EV128" s="873">
        <v>0</v>
      </c>
      <c r="EW128" s="873">
        <v>0</v>
      </c>
      <c r="EX128" s="873">
        <v>0</v>
      </c>
      <c r="EY128" s="873">
        <v>8103726</v>
      </c>
      <c r="EZ128" s="873">
        <v>1823338</v>
      </c>
      <c r="FA128" s="873">
        <v>202593</v>
      </c>
      <c r="FB128" s="873">
        <v>242229</v>
      </c>
      <c r="FC128" s="873">
        <v>54501</v>
      </c>
      <c r="FD128" s="873">
        <v>6056</v>
      </c>
      <c r="FE128" s="873">
        <v>19396721</v>
      </c>
      <c r="FF128" s="873">
        <v>0</v>
      </c>
      <c r="FG128" s="873">
        <v>0</v>
      </c>
      <c r="FH128" s="873">
        <v>-11535224</v>
      </c>
      <c r="FI128" s="873">
        <v>1768837</v>
      </c>
      <c r="FJ128" s="873">
        <v>196537</v>
      </c>
      <c r="FK128" s="873">
        <v>65276</v>
      </c>
      <c r="FL128" s="873">
        <v>14687</v>
      </c>
      <c r="FM128" s="873">
        <v>1632</v>
      </c>
      <c r="FN128" s="873">
        <v>156067</v>
      </c>
      <c r="FO128" s="873">
        <v>0</v>
      </c>
      <c r="FP128" s="873">
        <v>0</v>
      </c>
      <c r="FQ128" s="873">
        <v>-90791</v>
      </c>
      <c r="FR128" s="873">
        <v>14687</v>
      </c>
      <c r="FS128" s="873">
        <v>1632</v>
      </c>
      <c r="FT128" s="873">
        <v>244437</v>
      </c>
      <c r="FU128" s="873">
        <v>54998</v>
      </c>
      <c r="FV128" s="873">
        <v>6111</v>
      </c>
      <c r="FW128" s="873">
        <v>570138</v>
      </c>
      <c r="FX128" s="873">
        <v>128281</v>
      </c>
      <c r="FY128" s="873">
        <v>14253</v>
      </c>
      <c r="FZ128" s="873">
        <v>-325701</v>
      </c>
      <c r="GA128" s="873">
        <v>-73283</v>
      </c>
      <c r="GB128" s="873">
        <v>-8142</v>
      </c>
      <c r="GC128" s="873">
        <v>0</v>
      </c>
      <c r="GD128" s="873">
        <v>0</v>
      </c>
      <c r="GE128" s="873">
        <v>0</v>
      </c>
      <c r="GF128" s="873">
        <v>0</v>
      </c>
      <c r="GG128" s="873">
        <v>0</v>
      </c>
      <c r="GH128" s="873">
        <v>0</v>
      </c>
      <c r="GI128" s="873">
        <v>0</v>
      </c>
      <c r="GJ128" s="873">
        <v>0</v>
      </c>
      <c r="GK128" s="873">
        <v>0</v>
      </c>
      <c r="GL128" s="873">
        <v>9606609</v>
      </c>
      <c r="GM128" s="873">
        <v>2161486</v>
      </c>
      <c r="GN128" s="873">
        <v>240165</v>
      </c>
      <c r="GO128" s="873">
        <v>-11860522</v>
      </c>
      <c r="GP128" s="873">
        <v>1730760</v>
      </c>
      <c r="GQ128" s="873">
        <v>192306</v>
      </c>
      <c r="GR128" s="873" t="s">
        <v>695</v>
      </c>
      <c r="GS128" s="873" t="s">
        <v>694</v>
      </c>
      <c r="GT128" s="873" t="s">
        <v>1907</v>
      </c>
      <c r="GU128" s="873" t="s">
        <v>2735</v>
      </c>
      <c r="GV128" s="873" t="s">
        <v>2865</v>
      </c>
    </row>
    <row r="129" spans="1:204" x14ac:dyDescent="0.2">
      <c r="A129" s="873" t="s">
        <v>3070</v>
      </c>
      <c r="B129" s="873" t="s">
        <v>310</v>
      </c>
      <c r="C129" s="873" t="s">
        <v>309</v>
      </c>
      <c r="D129" s="873">
        <v>16853</v>
      </c>
      <c r="E129" s="873">
        <v>0</v>
      </c>
      <c r="F129" s="873">
        <v>16853</v>
      </c>
      <c r="G129" s="873">
        <v>596349</v>
      </c>
      <c r="H129" s="873">
        <v>0</v>
      </c>
      <c r="I129" s="873">
        <v>596349</v>
      </c>
      <c r="J129" s="873">
        <v>-579496</v>
      </c>
      <c r="K129" s="873">
        <v>0</v>
      </c>
      <c r="L129" s="873">
        <v>-579496</v>
      </c>
      <c r="M129" s="898">
        <v>0.33</v>
      </c>
      <c r="N129" s="898">
        <v>0.3</v>
      </c>
      <c r="O129" s="898">
        <v>0.37</v>
      </c>
      <c r="P129" s="898">
        <v>0</v>
      </c>
      <c r="Q129" s="873">
        <v>266826</v>
      </c>
      <c r="R129" s="873">
        <v>266826</v>
      </c>
      <c r="S129" s="873">
        <v>0</v>
      </c>
      <c r="T129" s="873">
        <v>0</v>
      </c>
      <c r="U129" s="873">
        <v>0</v>
      </c>
      <c r="V129" s="873">
        <v>0</v>
      </c>
      <c r="W129" s="873">
        <v>0</v>
      </c>
      <c r="X129" s="873">
        <v>0</v>
      </c>
      <c r="Y129" s="873">
        <v>0</v>
      </c>
      <c r="Z129" s="873">
        <v>0</v>
      </c>
      <c r="AA129" s="873">
        <v>0</v>
      </c>
      <c r="AB129" s="873">
        <v>0</v>
      </c>
      <c r="AC129" s="873">
        <v>0</v>
      </c>
      <c r="AD129" s="873">
        <v>0</v>
      </c>
      <c r="AE129" s="873">
        <v>0</v>
      </c>
      <c r="AF129" s="873">
        <v>0</v>
      </c>
      <c r="AG129" s="873">
        <v>0</v>
      </c>
      <c r="AH129" s="873">
        <v>0</v>
      </c>
      <c r="AI129" s="873">
        <v>0</v>
      </c>
      <c r="AJ129" s="873">
        <v>0</v>
      </c>
      <c r="AK129" s="873">
        <v>0</v>
      </c>
      <c r="AL129" s="873">
        <v>0</v>
      </c>
      <c r="AM129" s="873">
        <v>0</v>
      </c>
      <c r="AN129" s="873">
        <v>0</v>
      </c>
      <c r="AO129" s="873">
        <v>0</v>
      </c>
      <c r="AP129" s="873">
        <v>0</v>
      </c>
      <c r="AQ129" s="873">
        <v>0</v>
      </c>
      <c r="AR129" s="873">
        <v>0</v>
      </c>
      <c r="AS129" s="873">
        <v>0</v>
      </c>
      <c r="AT129" s="873">
        <v>0</v>
      </c>
      <c r="AU129" s="873">
        <v>0</v>
      </c>
      <c r="AV129" s="873">
        <v>0</v>
      </c>
      <c r="AW129" s="873">
        <v>0</v>
      </c>
      <c r="AX129" s="873">
        <v>0</v>
      </c>
      <c r="AY129" s="873">
        <v>0</v>
      </c>
      <c r="AZ129" s="873">
        <v>0</v>
      </c>
      <c r="BA129" s="873">
        <v>0</v>
      </c>
      <c r="BB129" s="873">
        <v>0</v>
      </c>
      <c r="BC129" s="873">
        <v>0</v>
      </c>
      <c r="BD129" s="873">
        <v>0</v>
      </c>
      <c r="BE129" s="873">
        <v>0</v>
      </c>
      <c r="BF129" s="873">
        <v>0</v>
      </c>
      <c r="BG129" s="873">
        <v>0</v>
      </c>
      <c r="BH129" s="873">
        <v>0</v>
      </c>
      <c r="BI129" s="873">
        <v>0</v>
      </c>
      <c r="BJ129" s="873">
        <v>1875065</v>
      </c>
      <c r="BK129" s="873">
        <v>2312580</v>
      </c>
      <c r="BL129" s="873">
        <v>0</v>
      </c>
      <c r="BM129" s="873">
        <v>88149</v>
      </c>
      <c r="BN129" s="873">
        <v>108717</v>
      </c>
      <c r="BO129" s="873">
        <v>0</v>
      </c>
      <c r="BP129" s="873">
        <v>1784848</v>
      </c>
      <c r="BQ129" s="873">
        <v>2201313</v>
      </c>
      <c r="BR129" s="873">
        <v>0</v>
      </c>
      <c r="BS129" s="873">
        <v>178366</v>
      </c>
      <c r="BT129" s="873">
        <v>219984</v>
      </c>
      <c r="BU129" s="873">
        <v>0</v>
      </c>
      <c r="BV129" s="873">
        <v>0</v>
      </c>
      <c r="BW129" s="873">
        <v>0</v>
      </c>
      <c r="BX129" s="873">
        <v>0</v>
      </c>
      <c r="BY129" s="873">
        <v>0</v>
      </c>
      <c r="BZ129" s="873">
        <v>0</v>
      </c>
      <c r="CA129" s="873">
        <v>0</v>
      </c>
      <c r="CB129" s="873">
        <v>0</v>
      </c>
      <c r="CC129" s="873">
        <v>0</v>
      </c>
      <c r="CD129" s="873">
        <v>0</v>
      </c>
      <c r="CE129" s="873">
        <v>0</v>
      </c>
      <c r="CF129" s="873">
        <v>0</v>
      </c>
      <c r="CG129" s="873">
        <v>0</v>
      </c>
      <c r="CH129" s="873">
        <v>0</v>
      </c>
      <c r="CI129" s="873">
        <v>0</v>
      </c>
      <c r="CJ129" s="873">
        <v>0</v>
      </c>
      <c r="CK129" s="873">
        <v>0</v>
      </c>
      <c r="CL129" s="873">
        <v>0</v>
      </c>
      <c r="CM129" s="873">
        <v>0</v>
      </c>
      <c r="CN129" s="873">
        <v>0</v>
      </c>
      <c r="CO129" s="873">
        <v>0</v>
      </c>
      <c r="CP129" s="873">
        <v>0</v>
      </c>
      <c r="CQ129" s="873">
        <v>0</v>
      </c>
      <c r="CR129" s="873">
        <v>0</v>
      </c>
      <c r="CS129" s="873">
        <v>0</v>
      </c>
      <c r="CT129" s="873">
        <v>0</v>
      </c>
      <c r="CU129" s="873">
        <v>0</v>
      </c>
      <c r="CV129" s="873">
        <v>0</v>
      </c>
      <c r="CW129" s="873">
        <v>0</v>
      </c>
      <c r="CX129" s="873">
        <v>0</v>
      </c>
      <c r="CY129" s="873">
        <v>0</v>
      </c>
      <c r="CZ129" s="873">
        <v>0</v>
      </c>
      <c r="DA129" s="873">
        <v>0</v>
      </c>
      <c r="DB129" s="873">
        <v>0</v>
      </c>
      <c r="DC129" s="873">
        <v>0</v>
      </c>
      <c r="DD129" s="873">
        <v>0</v>
      </c>
      <c r="DE129" s="873">
        <v>0</v>
      </c>
      <c r="DF129" s="873">
        <v>0</v>
      </c>
      <c r="DG129" s="873">
        <v>0</v>
      </c>
      <c r="DH129" s="873">
        <v>0</v>
      </c>
      <c r="DI129" s="873">
        <v>0</v>
      </c>
      <c r="DJ129" s="873">
        <v>0</v>
      </c>
      <c r="DK129" s="873">
        <v>0</v>
      </c>
      <c r="DL129" s="873">
        <v>0</v>
      </c>
      <c r="DM129" s="873">
        <v>0</v>
      </c>
      <c r="DN129" s="873">
        <v>0</v>
      </c>
      <c r="DO129" s="873">
        <v>0</v>
      </c>
      <c r="DP129" s="873">
        <v>0</v>
      </c>
      <c r="DQ129" s="873">
        <v>0</v>
      </c>
      <c r="DR129" s="873">
        <v>21232</v>
      </c>
      <c r="DS129" s="873">
        <v>26186</v>
      </c>
      <c r="DT129" s="873">
        <v>0</v>
      </c>
      <c r="DU129" s="873">
        <v>28222</v>
      </c>
      <c r="DV129" s="873">
        <v>34808</v>
      </c>
      <c r="DW129" s="873">
        <v>0</v>
      </c>
      <c r="DX129" s="873">
        <v>-6990</v>
      </c>
      <c r="DY129" s="873">
        <v>-8622</v>
      </c>
      <c r="DZ129" s="873">
        <v>0</v>
      </c>
      <c r="EA129" s="873">
        <v>8064</v>
      </c>
      <c r="EB129" s="873">
        <v>9945</v>
      </c>
      <c r="EC129" s="873">
        <v>0</v>
      </c>
      <c r="ED129" s="873">
        <v>-4760</v>
      </c>
      <c r="EE129" s="873">
        <v>-5871</v>
      </c>
      <c r="EF129" s="873">
        <v>0</v>
      </c>
      <c r="EG129" s="873">
        <v>8821</v>
      </c>
      <c r="EH129" s="873">
        <v>10878</v>
      </c>
      <c r="EI129" s="873">
        <v>0</v>
      </c>
      <c r="EJ129" s="873">
        <v>-5517</v>
      </c>
      <c r="EK129" s="873">
        <v>-6803</v>
      </c>
      <c r="EL129" s="873">
        <v>0</v>
      </c>
      <c r="EM129" s="873">
        <v>4322</v>
      </c>
      <c r="EN129" s="873">
        <v>5331</v>
      </c>
      <c r="EO129" s="873">
        <v>0</v>
      </c>
      <c r="EP129" s="873">
        <v>0</v>
      </c>
      <c r="EQ129" s="873">
        <v>0</v>
      </c>
      <c r="ER129" s="873">
        <v>0</v>
      </c>
      <c r="ES129" s="873">
        <v>0</v>
      </c>
      <c r="ET129" s="873">
        <v>0</v>
      </c>
      <c r="EU129" s="873">
        <v>0</v>
      </c>
      <c r="EV129" s="873">
        <v>0</v>
      </c>
      <c r="EW129" s="873">
        <v>0</v>
      </c>
      <c r="EX129" s="873">
        <v>0</v>
      </c>
      <c r="EY129" s="873">
        <v>14162469</v>
      </c>
      <c r="EZ129" s="873">
        <v>17467045</v>
      </c>
      <c r="FA129" s="873">
        <v>0</v>
      </c>
      <c r="FB129" s="873">
        <v>810023</v>
      </c>
      <c r="FC129" s="873">
        <v>999029</v>
      </c>
      <c r="FD129" s="873">
        <v>0</v>
      </c>
      <c r="FE129" s="873">
        <v>43368451</v>
      </c>
      <c r="FF129" s="873">
        <v>0</v>
      </c>
      <c r="FG129" s="873">
        <v>0</v>
      </c>
      <c r="FH129" s="873">
        <v>-30016005</v>
      </c>
      <c r="FI129" s="873">
        <v>16468016</v>
      </c>
      <c r="FJ129" s="873">
        <v>0</v>
      </c>
      <c r="FK129" s="873">
        <v>155397</v>
      </c>
      <c r="FL129" s="873">
        <v>191656</v>
      </c>
      <c r="FM129" s="873">
        <v>0</v>
      </c>
      <c r="FN129" s="873">
        <v>543653</v>
      </c>
      <c r="FO129" s="873">
        <v>0</v>
      </c>
      <c r="FP129" s="873">
        <v>0</v>
      </c>
      <c r="FQ129" s="873">
        <v>-388256</v>
      </c>
      <c r="FR129" s="873">
        <v>191656</v>
      </c>
      <c r="FS129" s="873">
        <v>0</v>
      </c>
      <c r="FT129" s="873">
        <v>292041</v>
      </c>
      <c r="FU129" s="873">
        <v>360184</v>
      </c>
      <c r="FV129" s="873">
        <v>0</v>
      </c>
      <c r="FW129" s="873">
        <v>954251</v>
      </c>
      <c r="FX129" s="873">
        <v>1176909</v>
      </c>
      <c r="FY129" s="873">
        <v>0</v>
      </c>
      <c r="FZ129" s="873">
        <v>-662210</v>
      </c>
      <c r="GA129" s="873">
        <v>-816725</v>
      </c>
      <c r="GB129" s="873">
        <v>0</v>
      </c>
      <c r="GC129" s="873">
        <v>0</v>
      </c>
      <c r="GD129" s="873">
        <v>0</v>
      </c>
      <c r="GE129" s="873">
        <v>0</v>
      </c>
      <c r="GF129" s="873">
        <v>0</v>
      </c>
      <c r="GG129" s="873">
        <v>0</v>
      </c>
      <c r="GH129" s="873">
        <v>0</v>
      </c>
      <c r="GI129" s="873">
        <v>0</v>
      </c>
      <c r="GJ129" s="873">
        <v>0</v>
      </c>
      <c r="GK129" s="873">
        <v>0</v>
      </c>
      <c r="GL129" s="873">
        <v>16601979</v>
      </c>
      <c r="GM129" s="873">
        <v>20475773</v>
      </c>
      <c r="GN129" s="873">
        <v>0</v>
      </c>
      <c r="GO129" s="873">
        <v>-30896290</v>
      </c>
      <c r="GP129" s="873">
        <v>16052837</v>
      </c>
      <c r="GQ129" s="873">
        <v>0</v>
      </c>
      <c r="GR129" s="873" t="s">
        <v>697</v>
      </c>
      <c r="GS129" s="873" t="s">
        <v>680</v>
      </c>
      <c r="GT129" s="873" t="s">
        <v>1908</v>
      </c>
      <c r="GU129" s="873" t="s">
        <v>2732</v>
      </c>
      <c r="GV129" s="873" t="s">
        <v>2866</v>
      </c>
    </row>
    <row r="130" spans="1:204" x14ac:dyDescent="0.2">
      <c r="A130" s="873" t="s">
        <v>3069</v>
      </c>
      <c r="B130" s="873" t="s">
        <v>312</v>
      </c>
      <c r="C130" s="873" t="s">
        <v>311</v>
      </c>
      <c r="D130" s="873">
        <v>229124</v>
      </c>
      <c r="E130" s="873">
        <v>1318</v>
      </c>
      <c r="F130" s="873">
        <v>230442</v>
      </c>
      <c r="G130" s="873">
        <v>650000</v>
      </c>
      <c r="H130" s="873">
        <v>0</v>
      </c>
      <c r="I130" s="873">
        <v>650000</v>
      </c>
      <c r="J130" s="873">
        <v>-420876</v>
      </c>
      <c r="K130" s="873">
        <v>1318</v>
      </c>
      <c r="L130" s="873">
        <v>-419558</v>
      </c>
      <c r="M130" s="898">
        <v>0.5</v>
      </c>
      <c r="N130" s="898">
        <v>0.49</v>
      </c>
      <c r="O130" s="898">
        <v>0</v>
      </c>
      <c r="P130" s="898">
        <v>0.01</v>
      </c>
      <c r="Q130" s="873">
        <v>297013</v>
      </c>
      <c r="R130" s="873">
        <v>297013</v>
      </c>
      <c r="S130" s="873">
        <v>0</v>
      </c>
      <c r="T130" s="873">
        <v>97045</v>
      </c>
      <c r="U130" s="873">
        <v>210700</v>
      </c>
      <c r="V130" s="873">
        <v>-113655</v>
      </c>
      <c r="W130" s="873">
        <v>245375</v>
      </c>
      <c r="X130" s="873">
        <v>0</v>
      </c>
      <c r="Y130" s="873">
        <v>200000</v>
      </c>
      <c r="Z130" s="873">
        <v>0</v>
      </c>
      <c r="AA130" s="873">
        <v>45375</v>
      </c>
      <c r="AB130" s="873">
        <v>0</v>
      </c>
      <c r="AC130" s="873">
        <v>0</v>
      </c>
      <c r="AD130" s="873">
        <v>0</v>
      </c>
      <c r="AE130" s="873">
        <v>0</v>
      </c>
      <c r="AF130" s="873">
        <v>0</v>
      </c>
      <c r="AG130" s="873">
        <v>0</v>
      </c>
      <c r="AH130" s="873">
        <v>0</v>
      </c>
      <c r="AI130" s="873">
        <v>0</v>
      </c>
      <c r="AJ130" s="873">
        <v>0</v>
      </c>
      <c r="AK130" s="873">
        <v>0</v>
      </c>
      <c r="AL130" s="873">
        <v>332878</v>
      </c>
      <c r="AM130" s="873">
        <v>332878</v>
      </c>
      <c r="AN130" s="873">
        <v>0</v>
      </c>
      <c r="AO130" s="873">
        <v>0</v>
      </c>
      <c r="AP130" s="873">
        <v>345000</v>
      </c>
      <c r="AQ130" s="873">
        <v>345000</v>
      </c>
      <c r="AR130" s="873">
        <v>0</v>
      </c>
      <c r="AS130" s="873">
        <v>0</v>
      </c>
      <c r="AT130" s="873">
        <v>-12122</v>
      </c>
      <c r="AU130" s="873">
        <v>-12122</v>
      </c>
      <c r="AV130" s="873">
        <v>0</v>
      </c>
      <c r="AW130" s="873">
        <v>0</v>
      </c>
      <c r="AX130" s="873">
        <v>0</v>
      </c>
      <c r="AY130" s="873">
        <v>0</v>
      </c>
      <c r="AZ130" s="873">
        <v>0</v>
      </c>
      <c r="BA130" s="873">
        <v>0</v>
      </c>
      <c r="BB130" s="873">
        <v>0</v>
      </c>
      <c r="BC130" s="873">
        <v>0</v>
      </c>
      <c r="BD130" s="873">
        <v>0</v>
      </c>
      <c r="BE130" s="873">
        <v>0</v>
      </c>
      <c r="BF130" s="873">
        <v>0</v>
      </c>
      <c r="BG130" s="873">
        <v>0</v>
      </c>
      <c r="BH130" s="873">
        <v>0</v>
      </c>
      <c r="BI130" s="873">
        <v>0</v>
      </c>
      <c r="BJ130" s="873">
        <v>3555456</v>
      </c>
      <c r="BK130" s="873">
        <v>0</v>
      </c>
      <c r="BL130" s="873">
        <v>71328</v>
      </c>
      <c r="BM130" s="873">
        <v>161826</v>
      </c>
      <c r="BN130" s="873">
        <v>0</v>
      </c>
      <c r="BO130" s="873">
        <v>3198</v>
      </c>
      <c r="BP130" s="873">
        <v>3294582</v>
      </c>
      <c r="BQ130" s="873">
        <v>0</v>
      </c>
      <c r="BR130" s="873">
        <v>65875</v>
      </c>
      <c r="BS130" s="873">
        <v>422700</v>
      </c>
      <c r="BT130" s="873">
        <v>0</v>
      </c>
      <c r="BU130" s="873">
        <v>8651</v>
      </c>
      <c r="BV130" s="873">
        <v>0</v>
      </c>
      <c r="BW130" s="873">
        <v>0</v>
      </c>
      <c r="BX130" s="873">
        <v>0</v>
      </c>
      <c r="BY130" s="873">
        <v>0</v>
      </c>
      <c r="BZ130" s="873">
        <v>0</v>
      </c>
      <c r="CA130" s="873">
        <v>0</v>
      </c>
      <c r="CB130" s="873">
        <v>0</v>
      </c>
      <c r="CC130" s="873">
        <v>0</v>
      </c>
      <c r="CD130" s="873">
        <v>0</v>
      </c>
      <c r="CE130" s="873">
        <v>0</v>
      </c>
      <c r="CF130" s="873">
        <v>0</v>
      </c>
      <c r="CG130" s="873">
        <v>0</v>
      </c>
      <c r="CH130" s="873">
        <v>-18</v>
      </c>
      <c r="CI130" s="873">
        <v>0</v>
      </c>
      <c r="CJ130" s="873">
        <v>0</v>
      </c>
      <c r="CK130" s="873">
        <v>0</v>
      </c>
      <c r="CL130" s="873">
        <v>0</v>
      </c>
      <c r="CM130" s="873">
        <v>0</v>
      </c>
      <c r="CN130" s="873">
        <v>99720.607999999993</v>
      </c>
      <c r="CO130" s="873">
        <v>0</v>
      </c>
      <c r="CP130" s="873">
        <v>2035.1144489999999</v>
      </c>
      <c r="CQ130" s="873">
        <v>0</v>
      </c>
      <c r="CR130" s="873">
        <v>0</v>
      </c>
      <c r="CS130" s="873">
        <v>0</v>
      </c>
      <c r="CT130" s="873">
        <v>99721</v>
      </c>
      <c r="CU130" s="873">
        <v>0</v>
      </c>
      <c r="CV130" s="873">
        <v>2035.1144489999999</v>
      </c>
      <c r="CW130" s="873">
        <v>0</v>
      </c>
      <c r="CX130" s="873">
        <v>0</v>
      </c>
      <c r="CY130" s="873">
        <v>0</v>
      </c>
      <c r="CZ130" s="873">
        <v>43362</v>
      </c>
      <c r="DA130" s="873">
        <v>0</v>
      </c>
      <c r="DB130" s="873">
        <v>885</v>
      </c>
      <c r="DC130" s="873">
        <v>43319</v>
      </c>
      <c r="DD130" s="873">
        <v>0</v>
      </c>
      <c r="DE130" s="873">
        <v>884</v>
      </c>
      <c r="DF130" s="873">
        <v>43</v>
      </c>
      <c r="DG130" s="873">
        <v>0</v>
      </c>
      <c r="DH130" s="873">
        <v>1</v>
      </c>
      <c r="DI130" s="873">
        <v>-67</v>
      </c>
      <c r="DJ130" s="873">
        <v>0</v>
      </c>
      <c r="DK130" s="873">
        <v>-1</v>
      </c>
      <c r="DL130" s="873">
        <v>1500</v>
      </c>
      <c r="DM130" s="873">
        <v>0</v>
      </c>
      <c r="DN130" s="873">
        <v>0</v>
      </c>
      <c r="DO130" s="873">
        <v>-1567</v>
      </c>
      <c r="DP130" s="873">
        <v>0</v>
      </c>
      <c r="DQ130" s="873">
        <v>-1</v>
      </c>
      <c r="DR130" s="873">
        <v>43623</v>
      </c>
      <c r="DS130" s="873">
        <v>0</v>
      </c>
      <c r="DT130" s="873">
        <v>890</v>
      </c>
      <c r="DU130" s="873">
        <v>38223</v>
      </c>
      <c r="DV130" s="873">
        <v>0</v>
      </c>
      <c r="DW130" s="873">
        <v>780</v>
      </c>
      <c r="DX130" s="873">
        <v>5400</v>
      </c>
      <c r="DY130" s="873">
        <v>0</v>
      </c>
      <c r="DZ130" s="873">
        <v>110</v>
      </c>
      <c r="EA130" s="873">
        <v>5438</v>
      </c>
      <c r="EB130" s="873">
        <v>0</v>
      </c>
      <c r="EC130" s="873">
        <v>111</v>
      </c>
      <c r="ED130" s="873">
        <v>-451</v>
      </c>
      <c r="EE130" s="873">
        <v>0</v>
      </c>
      <c r="EF130" s="873">
        <v>-9</v>
      </c>
      <c r="EG130" s="873">
        <v>6115</v>
      </c>
      <c r="EH130" s="873">
        <v>0</v>
      </c>
      <c r="EI130" s="873">
        <v>125</v>
      </c>
      <c r="EJ130" s="873">
        <v>-1128</v>
      </c>
      <c r="EK130" s="873">
        <v>0</v>
      </c>
      <c r="EL130" s="873">
        <v>-23</v>
      </c>
      <c r="EM130" s="873">
        <v>1147</v>
      </c>
      <c r="EN130" s="873">
        <v>0</v>
      </c>
      <c r="EO130" s="873">
        <v>23</v>
      </c>
      <c r="EP130" s="873">
        <v>0</v>
      </c>
      <c r="EQ130" s="873">
        <v>0</v>
      </c>
      <c r="ER130" s="873">
        <v>0</v>
      </c>
      <c r="ES130" s="873">
        <v>0</v>
      </c>
      <c r="ET130" s="873">
        <v>0</v>
      </c>
      <c r="EU130" s="873">
        <v>0</v>
      </c>
      <c r="EV130" s="873">
        <v>0</v>
      </c>
      <c r="EW130" s="873">
        <v>0</v>
      </c>
      <c r="EX130" s="873">
        <v>0</v>
      </c>
      <c r="EY130" s="873">
        <v>14902015</v>
      </c>
      <c r="EZ130" s="873">
        <v>0</v>
      </c>
      <c r="FA130" s="873">
        <v>301786</v>
      </c>
      <c r="FB130" s="873">
        <v>784845</v>
      </c>
      <c r="FC130" s="873">
        <v>0</v>
      </c>
      <c r="FD130" s="873">
        <v>16017</v>
      </c>
      <c r="FE130" s="873">
        <v>27527221</v>
      </c>
      <c r="FF130" s="873">
        <v>0</v>
      </c>
      <c r="FG130" s="873">
        <v>0</v>
      </c>
      <c r="FH130" s="873">
        <v>-13410051</v>
      </c>
      <c r="FI130" s="873">
        <v>0</v>
      </c>
      <c r="FJ130" s="873">
        <v>285769</v>
      </c>
      <c r="FK130" s="873">
        <v>31697</v>
      </c>
      <c r="FL130" s="873">
        <v>0</v>
      </c>
      <c r="FM130" s="873">
        <v>647</v>
      </c>
      <c r="FN130" s="873">
        <v>62194</v>
      </c>
      <c r="FO130" s="873">
        <v>0</v>
      </c>
      <c r="FP130" s="873">
        <v>0</v>
      </c>
      <c r="FQ130" s="873">
        <v>-30497</v>
      </c>
      <c r="FR130" s="873">
        <v>0</v>
      </c>
      <c r="FS130" s="873">
        <v>647</v>
      </c>
      <c r="FT130" s="873">
        <v>348458</v>
      </c>
      <c r="FU130" s="873">
        <v>0</v>
      </c>
      <c r="FV130" s="873">
        <v>6831</v>
      </c>
      <c r="FW130" s="873">
        <v>947416</v>
      </c>
      <c r="FX130" s="873">
        <v>0</v>
      </c>
      <c r="FY130" s="873">
        <v>18717</v>
      </c>
      <c r="FZ130" s="873">
        <v>-598958</v>
      </c>
      <c r="GA130" s="873">
        <v>0</v>
      </c>
      <c r="GB130" s="873">
        <v>-11886</v>
      </c>
      <c r="GC130" s="873">
        <v>0</v>
      </c>
      <c r="GD130" s="873">
        <v>0</v>
      </c>
      <c r="GE130" s="873">
        <v>0</v>
      </c>
      <c r="GF130" s="873">
        <v>0</v>
      </c>
      <c r="GG130" s="873">
        <v>0</v>
      </c>
      <c r="GH130" s="873">
        <v>0</v>
      </c>
      <c r="GI130" s="873">
        <v>0</v>
      </c>
      <c r="GJ130" s="873">
        <v>0</v>
      </c>
      <c r="GK130" s="873">
        <v>0</v>
      </c>
      <c r="GL130" s="873">
        <v>19192207</v>
      </c>
      <c r="GM130" s="873">
        <v>0</v>
      </c>
      <c r="GN130" s="873">
        <v>387724</v>
      </c>
      <c r="GO130" s="873">
        <v>-13513208</v>
      </c>
      <c r="GP130" s="873">
        <v>0</v>
      </c>
      <c r="GQ130" s="873">
        <v>285326</v>
      </c>
      <c r="GR130" s="873" t="s">
        <v>679</v>
      </c>
      <c r="GS130" s="873" t="s">
        <v>682</v>
      </c>
      <c r="GT130" s="873" t="s">
        <v>679</v>
      </c>
      <c r="GU130" s="873" t="s">
        <v>2737</v>
      </c>
      <c r="GV130" s="873" t="s">
        <v>2867</v>
      </c>
    </row>
    <row r="131" spans="1:204" x14ac:dyDescent="0.2">
      <c r="A131" s="873" t="s">
        <v>3069</v>
      </c>
      <c r="B131" s="873" t="s">
        <v>314</v>
      </c>
      <c r="C131" s="873" t="s">
        <v>313</v>
      </c>
      <c r="D131" s="873">
        <v>-448905</v>
      </c>
      <c r="E131" s="873">
        <v>0</v>
      </c>
      <c r="F131" s="873">
        <v>-448905</v>
      </c>
      <c r="G131" s="873">
        <v>-100823</v>
      </c>
      <c r="H131" s="873">
        <v>0</v>
      </c>
      <c r="I131" s="873">
        <v>-100823</v>
      </c>
      <c r="J131" s="873">
        <v>-348082</v>
      </c>
      <c r="K131" s="873">
        <v>0</v>
      </c>
      <c r="L131" s="873">
        <v>-348082</v>
      </c>
      <c r="M131" s="898">
        <v>0.5</v>
      </c>
      <c r="N131" s="898">
        <v>0.4</v>
      </c>
      <c r="O131" s="898">
        <v>0.1</v>
      </c>
      <c r="P131" s="898">
        <v>0</v>
      </c>
      <c r="Q131" s="873">
        <v>145115</v>
      </c>
      <c r="R131" s="873">
        <v>145115</v>
      </c>
      <c r="S131" s="873">
        <v>0</v>
      </c>
      <c r="T131" s="873">
        <v>0</v>
      </c>
      <c r="U131" s="873">
        <v>0</v>
      </c>
      <c r="V131" s="873">
        <v>0</v>
      </c>
      <c r="W131" s="873">
        <v>0</v>
      </c>
      <c r="X131" s="873">
        <v>0</v>
      </c>
      <c r="Y131" s="873">
        <v>0</v>
      </c>
      <c r="Z131" s="873">
        <v>0</v>
      </c>
      <c r="AA131" s="873">
        <v>0</v>
      </c>
      <c r="AB131" s="873">
        <v>0</v>
      </c>
      <c r="AC131" s="873">
        <v>0</v>
      </c>
      <c r="AD131" s="873">
        <v>0</v>
      </c>
      <c r="AE131" s="873">
        <v>0</v>
      </c>
      <c r="AF131" s="873">
        <v>0</v>
      </c>
      <c r="AG131" s="873">
        <v>0</v>
      </c>
      <c r="AH131" s="873">
        <v>0</v>
      </c>
      <c r="AI131" s="873">
        <v>0</v>
      </c>
      <c r="AJ131" s="873">
        <v>0</v>
      </c>
      <c r="AK131" s="873">
        <v>0</v>
      </c>
      <c r="AL131" s="873">
        <v>0</v>
      </c>
      <c r="AM131" s="873">
        <v>0</v>
      </c>
      <c r="AN131" s="873">
        <v>0</v>
      </c>
      <c r="AO131" s="873">
        <v>0</v>
      </c>
      <c r="AP131" s="873">
        <v>0</v>
      </c>
      <c r="AQ131" s="873">
        <v>0</v>
      </c>
      <c r="AR131" s="873">
        <v>0</v>
      </c>
      <c r="AS131" s="873">
        <v>0</v>
      </c>
      <c r="AT131" s="873">
        <v>0</v>
      </c>
      <c r="AU131" s="873">
        <v>0</v>
      </c>
      <c r="AV131" s="873">
        <v>0</v>
      </c>
      <c r="AW131" s="873">
        <v>0</v>
      </c>
      <c r="AX131" s="873">
        <v>0</v>
      </c>
      <c r="AY131" s="873">
        <v>0</v>
      </c>
      <c r="AZ131" s="873">
        <v>0</v>
      </c>
      <c r="BA131" s="873">
        <v>0</v>
      </c>
      <c r="BB131" s="873">
        <v>0</v>
      </c>
      <c r="BC131" s="873">
        <v>0</v>
      </c>
      <c r="BD131" s="873">
        <v>0</v>
      </c>
      <c r="BE131" s="873">
        <v>0</v>
      </c>
      <c r="BF131" s="873">
        <v>0</v>
      </c>
      <c r="BG131" s="873">
        <v>0</v>
      </c>
      <c r="BH131" s="873">
        <v>0</v>
      </c>
      <c r="BI131" s="873">
        <v>0</v>
      </c>
      <c r="BJ131" s="873">
        <v>1065559</v>
      </c>
      <c r="BK131" s="873">
        <v>266390</v>
      </c>
      <c r="BL131" s="873">
        <v>0</v>
      </c>
      <c r="BM131" s="873">
        <v>101405</v>
      </c>
      <c r="BN131" s="873">
        <v>25351</v>
      </c>
      <c r="BO131" s="873">
        <v>0</v>
      </c>
      <c r="BP131" s="873">
        <v>1087437</v>
      </c>
      <c r="BQ131" s="873">
        <v>271859</v>
      </c>
      <c r="BR131" s="873">
        <v>0</v>
      </c>
      <c r="BS131" s="873">
        <v>79527</v>
      </c>
      <c r="BT131" s="873">
        <v>19882</v>
      </c>
      <c r="BU131" s="873">
        <v>0</v>
      </c>
      <c r="BV131" s="873">
        <v>0</v>
      </c>
      <c r="BW131" s="873">
        <v>0</v>
      </c>
      <c r="BX131" s="873">
        <v>0</v>
      </c>
      <c r="BY131" s="873">
        <v>0</v>
      </c>
      <c r="BZ131" s="873">
        <v>0</v>
      </c>
      <c r="CA131" s="873">
        <v>0</v>
      </c>
      <c r="CB131" s="873">
        <v>0</v>
      </c>
      <c r="CC131" s="873">
        <v>0</v>
      </c>
      <c r="CD131" s="873">
        <v>0</v>
      </c>
      <c r="CE131" s="873">
        <v>0</v>
      </c>
      <c r="CF131" s="873">
        <v>0</v>
      </c>
      <c r="CG131" s="873">
        <v>0</v>
      </c>
      <c r="CH131" s="873">
        <v>0</v>
      </c>
      <c r="CI131" s="873">
        <v>0</v>
      </c>
      <c r="CJ131" s="873">
        <v>0</v>
      </c>
      <c r="CK131" s="873">
        <v>0</v>
      </c>
      <c r="CL131" s="873">
        <v>0</v>
      </c>
      <c r="CM131" s="873">
        <v>0</v>
      </c>
      <c r="CN131" s="873">
        <v>0</v>
      </c>
      <c r="CO131" s="873">
        <v>0</v>
      </c>
      <c r="CP131" s="873">
        <v>0</v>
      </c>
      <c r="CQ131" s="873">
        <v>0</v>
      </c>
      <c r="CR131" s="873">
        <v>0</v>
      </c>
      <c r="CS131" s="873">
        <v>0</v>
      </c>
      <c r="CT131" s="873">
        <v>0</v>
      </c>
      <c r="CU131" s="873">
        <v>0</v>
      </c>
      <c r="CV131" s="873">
        <v>0</v>
      </c>
      <c r="CW131" s="873">
        <v>0</v>
      </c>
      <c r="CX131" s="873">
        <v>0</v>
      </c>
      <c r="CY131" s="873">
        <v>0</v>
      </c>
      <c r="CZ131" s="873">
        <v>0</v>
      </c>
      <c r="DA131" s="873">
        <v>0</v>
      </c>
      <c r="DB131" s="873">
        <v>0</v>
      </c>
      <c r="DC131" s="873">
        <v>0</v>
      </c>
      <c r="DD131" s="873">
        <v>0</v>
      </c>
      <c r="DE131" s="873">
        <v>0</v>
      </c>
      <c r="DF131" s="873">
        <v>0</v>
      </c>
      <c r="DG131" s="873">
        <v>0</v>
      </c>
      <c r="DH131" s="873">
        <v>0</v>
      </c>
      <c r="DI131" s="873">
        <v>0</v>
      </c>
      <c r="DJ131" s="873">
        <v>0</v>
      </c>
      <c r="DK131" s="873">
        <v>0</v>
      </c>
      <c r="DL131" s="873">
        <v>0</v>
      </c>
      <c r="DM131" s="873">
        <v>0</v>
      </c>
      <c r="DN131" s="873">
        <v>0</v>
      </c>
      <c r="DO131" s="873">
        <v>0</v>
      </c>
      <c r="DP131" s="873">
        <v>0</v>
      </c>
      <c r="DQ131" s="873">
        <v>0</v>
      </c>
      <c r="DR131" s="873">
        <v>1707</v>
      </c>
      <c r="DS131" s="873">
        <v>427</v>
      </c>
      <c r="DT131" s="873">
        <v>0</v>
      </c>
      <c r="DU131" s="873">
        <v>2551</v>
      </c>
      <c r="DV131" s="873">
        <v>638</v>
      </c>
      <c r="DW131" s="873">
        <v>0</v>
      </c>
      <c r="DX131" s="873">
        <v>-844</v>
      </c>
      <c r="DY131" s="873">
        <v>-211</v>
      </c>
      <c r="DZ131" s="873">
        <v>0</v>
      </c>
      <c r="EA131" s="873">
        <v>2113</v>
      </c>
      <c r="EB131" s="873">
        <v>528</v>
      </c>
      <c r="EC131" s="873">
        <v>0</v>
      </c>
      <c r="ED131" s="873">
        <v>-6382</v>
      </c>
      <c r="EE131" s="873">
        <v>-1595</v>
      </c>
      <c r="EF131" s="873">
        <v>0</v>
      </c>
      <c r="EG131" s="873">
        <v>2496</v>
      </c>
      <c r="EH131" s="873">
        <v>624</v>
      </c>
      <c r="EI131" s="873">
        <v>0</v>
      </c>
      <c r="EJ131" s="873">
        <v>-6764</v>
      </c>
      <c r="EK131" s="873">
        <v>-1691</v>
      </c>
      <c r="EL131" s="873">
        <v>0</v>
      </c>
      <c r="EM131" s="873">
        <v>0</v>
      </c>
      <c r="EN131" s="873">
        <v>0</v>
      </c>
      <c r="EO131" s="873">
        <v>0</v>
      </c>
      <c r="EP131" s="873">
        <v>0</v>
      </c>
      <c r="EQ131" s="873">
        <v>0</v>
      </c>
      <c r="ER131" s="873">
        <v>0</v>
      </c>
      <c r="ES131" s="873">
        <v>0</v>
      </c>
      <c r="ET131" s="873">
        <v>0</v>
      </c>
      <c r="EU131" s="873">
        <v>0</v>
      </c>
      <c r="EV131" s="873">
        <v>0</v>
      </c>
      <c r="EW131" s="873">
        <v>0</v>
      </c>
      <c r="EX131" s="873">
        <v>0</v>
      </c>
      <c r="EY131" s="873">
        <v>8963818</v>
      </c>
      <c r="EZ131" s="873">
        <v>2240955</v>
      </c>
      <c r="FA131" s="873">
        <v>0</v>
      </c>
      <c r="FB131" s="873">
        <v>421636</v>
      </c>
      <c r="FC131" s="873">
        <v>105409</v>
      </c>
      <c r="FD131" s="873">
        <v>0</v>
      </c>
      <c r="FE131" s="873">
        <v>21003126</v>
      </c>
      <c r="FF131" s="873">
        <v>0</v>
      </c>
      <c r="FG131" s="873">
        <v>0</v>
      </c>
      <c r="FH131" s="873">
        <v>-12460944</v>
      </c>
      <c r="FI131" s="873">
        <v>2135546</v>
      </c>
      <c r="FJ131" s="873">
        <v>0</v>
      </c>
      <c r="FK131" s="873">
        <v>147851</v>
      </c>
      <c r="FL131" s="873">
        <v>36963</v>
      </c>
      <c r="FM131" s="873">
        <v>0</v>
      </c>
      <c r="FN131" s="873">
        <v>361064</v>
      </c>
      <c r="FO131" s="873">
        <v>0</v>
      </c>
      <c r="FP131" s="873">
        <v>0</v>
      </c>
      <c r="FQ131" s="873">
        <v>-213213</v>
      </c>
      <c r="FR131" s="873">
        <v>36963</v>
      </c>
      <c r="FS131" s="873">
        <v>0</v>
      </c>
      <c r="FT131" s="873">
        <v>364334</v>
      </c>
      <c r="FU131" s="873">
        <v>91083</v>
      </c>
      <c r="FV131" s="873">
        <v>0</v>
      </c>
      <c r="FW131" s="873">
        <v>749532</v>
      </c>
      <c r="FX131" s="873">
        <v>187383</v>
      </c>
      <c r="FY131" s="873">
        <v>0</v>
      </c>
      <c r="FZ131" s="873">
        <v>-385198</v>
      </c>
      <c r="GA131" s="873">
        <v>-96300</v>
      </c>
      <c r="GB131" s="873">
        <v>0</v>
      </c>
      <c r="GC131" s="873">
        <v>0</v>
      </c>
      <c r="GD131" s="873">
        <v>0</v>
      </c>
      <c r="GE131" s="873">
        <v>0</v>
      </c>
      <c r="GF131" s="873">
        <v>0</v>
      </c>
      <c r="GG131" s="873">
        <v>0</v>
      </c>
      <c r="GH131" s="873">
        <v>0</v>
      </c>
      <c r="GI131" s="873">
        <v>0</v>
      </c>
      <c r="GJ131" s="873">
        <v>0</v>
      </c>
      <c r="GK131" s="873">
        <v>0</v>
      </c>
      <c r="GL131" s="873">
        <v>10640405</v>
      </c>
      <c r="GM131" s="873">
        <v>2660102</v>
      </c>
      <c r="GN131" s="873">
        <v>0</v>
      </c>
      <c r="GO131" s="873">
        <v>-12987436</v>
      </c>
      <c r="GP131" s="873">
        <v>2094189</v>
      </c>
      <c r="GQ131" s="873">
        <v>0</v>
      </c>
      <c r="GR131" s="873" t="s">
        <v>703</v>
      </c>
      <c r="GS131" s="873" t="s">
        <v>687</v>
      </c>
      <c r="GT131" s="873" t="s">
        <v>1907</v>
      </c>
      <c r="GU131" s="873" t="s">
        <v>2734</v>
      </c>
      <c r="GV131" s="873" t="s">
        <v>2868</v>
      </c>
    </row>
    <row r="132" spans="1:204" x14ac:dyDescent="0.2">
      <c r="A132" s="873" t="s">
        <v>3069</v>
      </c>
      <c r="B132" s="873" t="s">
        <v>316</v>
      </c>
      <c r="C132" s="873" t="s">
        <v>315</v>
      </c>
      <c r="D132" s="873">
        <v>272616</v>
      </c>
      <c r="E132" s="873">
        <v>0</v>
      </c>
      <c r="F132" s="873">
        <v>272616</v>
      </c>
      <c r="G132" s="873">
        <v>450674</v>
      </c>
      <c r="H132" s="873">
        <v>0</v>
      </c>
      <c r="I132" s="873">
        <v>450674</v>
      </c>
      <c r="J132" s="873">
        <v>-178058</v>
      </c>
      <c r="K132" s="873">
        <v>0</v>
      </c>
      <c r="L132" s="873">
        <v>-178058</v>
      </c>
      <c r="M132" s="898">
        <v>0.5</v>
      </c>
      <c r="N132" s="898">
        <v>0.4</v>
      </c>
      <c r="O132" s="898">
        <v>0.09</v>
      </c>
      <c r="P132" s="898">
        <v>0.01</v>
      </c>
      <c r="Q132" s="873">
        <v>132509</v>
      </c>
      <c r="R132" s="873">
        <v>132509</v>
      </c>
      <c r="S132" s="873">
        <v>0</v>
      </c>
      <c r="T132" s="873">
        <v>0</v>
      </c>
      <c r="U132" s="873">
        <v>0</v>
      </c>
      <c r="V132" s="873">
        <v>0</v>
      </c>
      <c r="W132" s="873">
        <v>0</v>
      </c>
      <c r="X132" s="873">
        <v>0</v>
      </c>
      <c r="Y132" s="873">
        <v>0</v>
      </c>
      <c r="Z132" s="873">
        <v>0</v>
      </c>
      <c r="AA132" s="873">
        <v>0</v>
      </c>
      <c r="AB132" s="873">
        <v>0</v>
      </c>
      <c r="AC132" s="873">
        <v>0</v>
      </c>
      <c r="AD132" s="873">
        <v>0</v>
      </c>
      <c r="AE132" s="873">
        <v>0</v>
      </c>
      <c r="AF132" s="873">
        <v>0</v>
      </c>
      <c r="AG132" s="873">
        <v>0</v>
      </c>
      <c r="AH132" s="873">
        <v>0</v>
      </c>
      <c r="AI132" s="873">
        <v>0</v>
      </c>
      <c r="AJ132" s="873">
        <v>0</v>
      </c>
      <c r="AK132" s="873">
        <v>0</v>
      </c>
      <c r="AL132" s="873">
        <v>0</v>
      </c>
      <c r="AM132" s="873">
        <v>0</v>
      </c>
      <c r="AN132" s="873">
        <v>0</v>
      </c>
      <c r="AO132" s="873">
        <v>0</v>
      </c>
      <c r="AP132" s="873">
        <v>0</v>
      </c>
      <c r="AQ132" s="873">
        <v>0</v>
      </c>
      <c r="AR132" s="873">
        <v>0</v>
      </c>
      <c r="AS132" s="873">
        <v>0</v>
      </c>
      <c r="AT132" s="873">
        <v>0</v>
      </c>
      <c r="AU132" s="873">
        <v>0</v>
      </c>
      <c r="AV132" s="873">
        <v>0</v>
      </c>
      <c r="AW132" s="873">
        <v>0</v>
      </c>
      <c r="AX132" s="873">
        <v>0</v>
      </c>
      <c r="AY132" s="873">
        <v>0</v>
      </c>
      <c r="AZ132" s="873">
        <v>0</v>
      </c>
      <c r="BA132" s="873">
        <v>0</v>
      </c>
      <c r="BB132" s="873">
        <v>0</v>
      </c>
      <c r="BC132" s="873">
        <v>0</v>
      </c>
      <c r="BD132" s="873">
        <v>0</v>
      </c>
      <c r="BE132" s="873">
        <v>0</v>
      </c>
      <c r="BF132" s="873">
        <v>0</v>
      </c>
      <c r="BG132" s="873">
        <v>0</v>
      </c>
      <c r="BH132" s="873">
        <v>0</v>
      </c>
      <c r="BI132" s="873">
        <v>0</v>
      </c>
      <c r="BJ132" s="873">
        <v>1384550</v>
      </c>
      <c r="BK132" s="873">
        <v>311524</v>
      </c>
      <c r="BL132" s="873">
        <v>34614</v>
      </c>
      <c r="BM132" s="873">
        <v>62964</v>
      </c>
      <c r="BN132" s="873">
        <v>14167</v>
      </c>
      <c r="BO132" s="873">
        <v>1574</v>
      </c>
      <c r="BP132" s="873">
        <v>1344453</v>
      </c>
      <c r="BQ132" s="873">
        <v>302502</v>
      </c>
      <c r="BR132" s="873">
        <v>33611</v>
      </c>
      <c r="BS132" s="873">
        <v>103061</v>
      </c>
      <c r="BT132" s="873">
        <v>23189</v>
      </c>
      <c r="BU132" s="873">
        <v>2577</v>
      </c>
      <c r="BV132" s="873">
        <v>0</v>
      </c>
      <c r="BW132" s="873">
        <v>0</v>
      </c>
      <c r="BX132" s="873">
        <v>0</v>
      </c>
      <c r="BY132" s="873">
        <v>0</v>
      </c>
      <c r="BZ132" s="873">
        <v>0</v>
      </c>
      <c r="CA132" s="873">
        <v>0</v>
      </c>
      <c r="CB132" s="873">
        <v>0</v>
      </c>
      <c r="CC132" s="873">
        <v>0</v>
      </c>
      <c r="CD132" s="873">
        <v>0</v>
      </c>
      <c r="CE132" s="873">
        <v>0</v>
      </c>
      <c r="CF132" s="873">
        <v>0</v>
      </c>
      <c r="CG132" s="873">
        <v>0</v>
      </c>
      <c r="CH132" s="873">
        <v>0</v>
      </c>
      <c r="CI132" s="873">
        <v>0</v>
      </c>
      <c r="CJ132" s="873">
        <v>0</v>
      </c>
      <c r="CK132" s="873">
        <v>0</v>
      </c>
      <c r="CL132" s="873">
        <v>0</v>
      </c>
      <c r="CM132" s="873">
        <v>0</v>
      </c>
      <c r="CN132" s="873">
        <v>0</v>
      </c>
      <c r="CO132" s="873">
        <v>0</v>
      </c>
      <c r="CP132" s="873">
        <v>0</v>
      </c>
      <c r="CQ132" s="873">
        <v>0</v>
      </c>
      <c r="CR132" s="873">
        <v>0</v>
      </c>
      <c r="CS132" s="873">
        <v>0</v>
      </c>
      <c r="CT132" s="873">
        <v>0</v>
      </c>
      <c r="CU132" s="873">
        <v>0</v>
      </c>
      <c r="CV132" s="873">
        <v>0</v>
      </c>
      <c r="CW132" s="873">
        <v>0</v>
      </c>
      <c r="CX132" s="873">
        <v>0</v>
      </c>
      <c r="CY132" s="873">
        <v>0</v>
      </c>
      <c r="CZ132" s="873">
        <v>5398</v>
      </c>
      <c r="DA132" s="873">
        <v>1215</v>
      </c>
      <c r="DB132" s="873">
        <v>135</v>
      </c>
      <c r="DC132" s="873">
        <v>5548</v>
      </c>
      <c r="DD132" s="873">
        <v>1248</v>
      </c>
      <c r="DE132" s="873">
        <v>139</v>
      </c>
      <c r="DF132" s="873">
        <v>-150</v>
      </c>
      <c r="DG132" s="873">
        <v>-33</v>
      </c>
      <c r="DH132" s="873">
        <v>-4</v>
      </c>
      <c r="DI132" s="873">
        <v>0</v>
      </c>
      <c r="DJ132" s="873">
        <v>0</v>
      </c>
      <c r="DK132" s="873">
        <v>0</v>
      </c>
      <c r="DL132" s="873">
        <v>0</v>
      </c>
      <c r="DM132" s="873">
        <v>0</v>
      </c>
      <c r="DN132" s="873">
        <v>0</v>
      </c>
      <c r="DO132" s="873">
        <v>0</v>
      </c>
      <c r="DP132" s="873">
        <v>0</v>
      </c>
      <c r="DQ132" s="873">
        <v>0</v>
      </c>
      <c r="DR132" s="873">
        <v>14741</v>
      </c>
      <c r="DS132" s="873">
        <v>3317</v>
      </c>
      <c r="DT132" s="873">
        <v>369</v>
      </c>
      <c r="DU132" s="873">
        <v>14641</v>
      </c>
      <c r="DV132" s="873">
        <v>3294</v>
      </c>
      <c r="DW132" s="873">
        <v>366</v>
      </c>
      <c r="DX132" s="873">
        <v>100</v>
      </c>
      <c r="DY132" s="873">
        <v>23</v>
      </c>
      <c r="DZ132" s="873">
        <v>3</v>
      </c>
      <c r="EA132" s="873">
        <v>4073</v>
      </c>
      <c r="EB132" s="873">
        <v>916</v>
      </c>
      <c r="EC132" s="873">
        <v>102</v>
      </c>
      <c r="ED132" s="873">
        <v>-8027</v>
      </c>
      <c r="EE132" s="873">
        <v>-1806</v>
      </c>
      <c r="EF132" s="873">
        <v>-201</v>
      </c>
      <c r="EG132" s="873">
        <v>4265</v>
      </c>
      <c r="EH132" s="873">
        <v>960</v>
      </c>
      <c r="EI132" s="873">
        <v>107</v>
      </c>
      <c r="EJ132" s="873">
        <v>-8219</v>
      </c>
      <c r="EK132" s="873">
        <v>-1850</v>
      </c>
      <c r="EL132" s="873">
        <v>-206</v>
      </c>
      <c r="EM132" s="873">
        <v>537</v>
      </c>
      <c r="EN132" s="873">
        <v>121</v>
      </c>
      <c r="EO132" s="873">
        <v>13</v>
      </c>
      <c r="EP132" s="873">
        <v>0</v>
      </c>
      <c r="EQ132" s="873">
        <v>0</v>
      </c>
      <c r="ER132" s="873">
        <v>0</v>
      </c>
      <c r="ES132" s="873">
        <v>0</v>
      </c>
      <c r="ET132" s="873">
        <v>0</v>
      </c>
      <c r="EU132" s="873">
        <v>0</v>
      </c>
      <c r="EV132" s="873">
        <v>0</v>
      </c>
      <c r="EW132" s="873">
        <v>0</v>
      </c>
      <c r="EX132" s="873">
        <v>0</v>
      </c>
      <c r="EY132" s="873">
        <v>3629993</v>
      </c>
      <c r="EZ132" s="873">
        <v>816748</v>
      </c>
      <c r="FA132" s="873">
        <v>90750</v>
      </c>
      <c r="FB132" s="873">
        <v>242403</v>
      </c>
      <c r="FC132" s="873">
        <v>54541</v>
      </c>
      <c r="FD132" s="873">
        <v>6060</v>
      </c>
      <c r="FE132" s="873">
        <v>8126494</v>
      </c>
      <c r="FF132" s="873">
        <v>0</v>
      </c>
      <c r="FG132" s="873">
        <v>0</v>
      </c>
      <c r="FH132" s="873">
        <v>-4738904</v>
      </c>
      <c r="FI132" s="873">
        <v>762207</v>
      </c>
      <c r="FJ132" s="873">
        <v>84690</v>
      </c>
      <c r="FK132" s="873">
        <v>31466</v>
      </c>
      <c r="FL132" s="873">
        <v>7080</v>
      </c>
      <c r="FM132" s="873">
        <v>787</v>
      </c>
      <c r="FN132" s="873">
        <v>71651</v>
      </c>
      <c r="FO132" s="873">
        <v>0</v>
      </c>
      <c r="FP132" s="873">
        <v>0</v>
      </c>
      <c r="FQ132" s="873">
        <v>-40185</v>
      </c>
      <c r="FR132" s="873">
        <v>7080</v>
      </c>
      <c r="FS132" s="873">
        <v>787</v>
      </c>
      <c r="FT132" s="873">
        <v>299876</v>
      </c>
      <c r="FU132" s="873">
        <v>67472</v>
      </c>
      <c r="FV132" s="873">
        <v>7497</v>
      </c>
      <c r="FW132" s="873">
        <v>427078</v>
      </c>
      <c r="FX132" s="873">
        <v>96093</v>
      </c>
      <c r="FY132" s="873">
        <v>10677</v>
      </c>
      <c r="FZ132" s="873">
        <v>-127202</v>
      </c>
      <c r="GA132" s="873">
        <v>-28621</v>
      </c>
      <c r="GB132" s="873">
        <v>-3180</v>
      </c>
      <c r="GC132" s="873">
        <v>0</v>
      </c>
      <c r="GD132" s="873">
        <v>0</v>
      </c>
      <c r="GE132" s="873">
        <v>0</v>
      </c>
      <c r="GF132" s="873">
        <v>0</v>
      </c>
      <c r="GG132" s="873">
        <v>0</v>
      </c>
      <c r="GH132" s="873">
        <v>0</v>
      </c>
      <c r="GI132" s="873">
        <v>0</v>
      </c>
      <c r="GJ132" s="873">
        <v>0</v>
      </c>
      <c r="GK132" s="873">
        <v>0</v>
      </c>
      <c r="GL132" s="873">
        <v>5425571</v>
      </c>
      <c r="GM132" s="873">
        <v>1220754</v>
      </c>
      <c r="GN132" s="873">
        <v>135640</v>
      </c>
      <c r="GO132" s="873">
        <v>-4810962</v>
      </c>
      <c r="GP132" s="873">
        <v>762116</v>
      </c>
      <c r="GQ132" s="873">
        <v>84680</v>
      </c>
      <c r="GR132" s="873" t="s">
        <v>729</v>
      </c>
      <c r="GS132" s="873" t="s">
        <v>728</v>
      </c>
      <c r="GT132" s="873" t="s">
        <v>1907</v>
      </c>
      <c r="GU132" s="873" t="s">
        <v>2736</v>
      </c>
      <c r="GV132" s="873" t="s">
        <v>2869</v>
      </c>
    </row>
    <row r="133" spans="1:204" x14ac:dyDescent="0.2">
      <c r="A133" s="873" t="s">
        <v>3069</v>
      </c>
      <c r="B133" s="873" t="s">
        <v>318</v>
      </c>
      <c r="C133" s="873" t="s">
        <v>317</v>
      </c>
      <c r="D133" s="873">
        <v>-2530425</v>
      </c>
      <c r="E133" s="873">
        <v>0</v>
      </c>
      <c r="F133" s="873">
        <v>-2530425</v>
      </c>
      <c r="G133" s="873">
        <v>-8121847</v>
      </c>
      <c r="H133" s="873">
        <v>0</v>
      </c>
      <c r="I133" s="873">
        <v>-8121847</v>
      </c>
      <c r="J133" s="873">
        <v>5591422</v>
      </c>
      <c r="K133" s="873">
        <v>0</v>
      </c>
      <c r="L133" s="873">
        <v>5591422</v>
      </c>
      <c r="M133" s="898">
        <v>0.33</v>
      </c>
      <c r="N133" s="898">
        <v>0.3</v>
      </c>
      <c r="O133" s="898">
        <v>0.37</v>
      </c>
      <c r="P133" s="898">
        <v>0</v>
      </c>
      <c r="Q133" s="873">
        <v>573175</v>
      </c>
      <c r="R133" s="873">
        <v>573175</v>
      </c>
      <c r="S133" s="873">
        <v>0</v>
      </c>
      <c r="T133" s="873">
        <v>0</v>
      </c>
      <c r="U133" s="873">
        <v>0</v>
      </c>
      <c r="V133" s="873">
        <v>0</v>
      </c>
      <c r="W133" s="873">
        <v>0</v>
      </c>
      <c r="X133" s="873">
        <v>0</v>
      </c>
      <c r="Y133" s="873">
        <v>0</v>
      </c>
      <c r="Z133" s="873">
        <v>0</v>
      </c>
      <c r="AA133" s="873">
        <v>0</v>
      </c>
      <c r="AB133" s="873">
        <v>0</v>
      </c>
      <c r="AC133" s="873">
        <v>0</v>
      </c>
      <c r="AD133" s="873">
        <v>0</v>
      </c>
      <c r="AE133" s="873">
        <v>0</v>
      </c>
      <c r="AF133" s="873">
        <v>0</v>
      </c>
      <c r="AG133" s="873">
        <v>0</v>
      </c>
      <c r="AH133" s="873">
        <v>0</v>
      </c>
      <c r="AI133" s="873">
        <v>0</v>
      </c>
      <c r="AJ133" s="873">
        <v>0</v>
      </c>
      <c r="AK133" s="873">
        <v>0</v>
      </c>
      <c r="AL133" s="873">
        <v>0</v>
      </c>
      <c r="AM133" s="873">
        <v>0</v>
      </c>
      <c r="AN133" s="873">
        <v>0</v>
      </c>
      <c r="AO133" s="873">
        <v>0</v>
      </c>
      <c r="AP133" s="873">
        <v>0</v>
      </c>
      <c r="AQ133" s="873">
        <v>0</v>
      </c>
      <c r="AR133" s="873">
        <v>0</v>
      </c>
      <c r="AS133" s="873">
        <v>0</v>
      </c>
      <c r="AT133" s="873">
        <v>0</v>
      </c>
      <c r="AU133" s="873">
        <v>0</v>
      </c>
      <c r="AV133" s="873">
        <v>0</v>
      </c>
      <c r="AW133" s="873">
        <v>0</v>
      </c>
      <c r="AX133" s="873">
        <v>0</v>
      </c>
      <c r="AY133" s="873">
        <v>0</v>
      </c>
      <c r="AZ133" s="873">
        <v>0</v>
      </c>
      <c r="BA133" s="873">
        <v>0</v>
      </c>
      <c r="BB133" s="873">
        <v>0</v>
      </c>
      <c r="BC133" s="873">
        <v>0</v>
      </c>
      <c r="BD133" s="873">
        <v>0</v>
      </c>
      <c r="BE133" s="873">
        <v>0</v>
      </c>
      <c r="BF133" s="873">
        <v>0</v>
      </c>
      <c r="BG133" s="873">
        <v>0</v>
      </c>
      <c r="BH133" s="873">
        <v>0</v>
      </c>
      <c r="BI133" s="873">
        <v>0</v>
      </c>
      <c r="BJ133" s="873">
        <v>1914783</v>
      </c>
      <c r="BK133" s="873">
        <v>2361566</v>
      </c>
      <c r="BL133" s="873">
        <v>0</v>
      </c>
      <c r="BM133" s="873">
        <v>96038</v>
      </c>
      <c r="BN133" s="873">
        <v>118447</v>
      </c>
      <c r="BO133" s="873">
        <v>0</v>
      </c>
      <c r="BP133" s="873">
        <v>1793347</v>
      </c>
      <c r="BQ133" s="873">
        <v>2211794</v>
      </c>
      <c r="BR133" s="873">
        <v>0</v>
      </c>
      <c r="BS133" s="873">
        <v>217474</v>
      </c>
      <c r="BT133" s="873">
        <v>268219</v>
      </c>
      <c r="BU133" s="873">
        <v>0</v>
      </c>
      <c r="BV133" s="873">
        <v>0</v>
      </c>
      <c r="BW133" s="873">
        <v>0</v>
      </c>
      <c r="BX133" s="873">
        <v>0</v>
      </c>
      <c r="BY133" s="873">
        <v>0</v>
      </c>
      <c r="BZ133" s="873">
        <v>0</v>
      </c>
      <c r="CA133" s="873">
        <v>0</v>
      </c>
      <c r="CB133" s="873">
        <v>0</v>
      </c>
      <c r="CC133" s="873">
        <v>0</v>
      </c>
      <c r="CD133" s="873">
        <v>0</v>
      </c>
      <c r="CE133" s="873">
        <v>0</v>
      </c>
      <c r="CF133" s="873">
        <v>0</v>
      </c>
      <c r="CG133" s="873">
        <v>0</v>
      </c>
      <c r="CH133" s="873">
        <v>0</v>
      </c>
      <c r="CI133" s="873">
        <v>0</v>
      </c>
      <c r="CJ133" s="873">
        <v>0</v>
      </c>
      <c r="CK133" s="873">
        <v>288.31022039999999</v>
      </c>
      <c r="CL133" s="873">
        <v>355.58260519999999</v>
      </c>
      <c r="CM133" s="873">
        <v>0</v>
      </c>
      <c r="CN133" s="873">
        <v>0</v>
      </c>
      <c r="CO133" s="873">
        <v>0</v>
      </c>
      <c r="CP133" s="873">
        <v>0</v>
      </c>
      <c r="CQ133" s="873">
        <v>0</v>
      </c>
      <c r="CR133" s="873">
        <v>0</v>
      </c>
      <c r="CS133" s="873">
        <v>0</v>
      </c>
      <c r="CT133" s="873">
        <v>0</v>
      </c>
      <c r="CU133" s="873">
        <v>0</v>
      </c>
      <c r="CV133" s="873">
        <v>0</v>
      </c>
      <c r="CW133" s="873">
        <v>0</v>
      </c>
      <c r="CX133" s="873">
        <v>0</v>
      </c>
      <c r="CY133" s="873">
        <v>0</v>
      </c>
      <c r="CZ133" s="873">
        <v>0</v>
      </c>
      <c r="DA133" s="873">
        <v>0</v>
      </c>
      <c r="DB133" s="873">
        <v>0</v>
      </c>
      <c r="DC133" s="873">
        <v>0</v>
      </c>
      <c r="DD133" s="873">
        <v>0</v>
      </c>
      <c r="DE133" s="873">
        <v>0</v>
      </c>
      <c r="DF133" s="873">
        <v>0</v>
      </c>
      <c r="DG133" s="873">
        <v>0</v>
      </c>
      <c r="DH133" s="873">
        <v>0</v>
      </c>
      <c r="DI133" s="873">
        <v>0</v>
      </c>
      <c r="DJ133" s="873">
        <v>0</v>
      </c>
      <c r="DK133" s="873">
        <v>0</v>
      </c>
      <c r="DL133" s="873">
        <v>0</v>
      </c>
      <c r="DM133" s="873">
        <v>0</v>
      </c>
      <c r="DN133" s="873">
        <v>0</v>
      </c>
      <c r="DO133" s="873">
        <v>0</v>
      </c>
      <c r="DP133" s="873">
        <v>0</v>
      </c>
      <c r="DQ133" s="873">
        <v>0</v>
      </c>
      <c r="DR133" s="873">
        <v>3604</v>
      </c>
      <c r="DS133" s="873">
        <v>4445</v>
      </c>
      <c r="DT133" s="873">
        <v>0</v>
      </c>
      <c r="DU133" s="873">
        <v>10921</v>
      </c>
      <c r="DV133" s="873">
        <v>13469</v>
      </c>
      <c r="DW133" s="873">
        <v>0</v>
      </c>
      <c r="DX133" s="873">
        <v>-7317</v>
      </c>
      <c r="DY133" s="873">
        <v>-9024</v>
      </c>
      <c r="DZ133" s="873">
        <v>0</v>
      </c>
      <c r="EA133" s="873">
        <v>1021</v>
      </c>
      <c r="EB133" s="873">
        <v>1259</v>
      </c>
      <c r="EC133" s="873">
        <v>0</v>
      </c>
      <c r="ED133" s="873">
        <v>1074</v>
      </c>
      <c r="EE133" s="873">
        <v>1325</v>
      </c>
      <c r="EF133" s="873">
        <v>0</v>
      </c>
      <c r="EG133" s="873">
        <v>7570</v>
      </c>
      <c r="EH133" s="873">
        <v>9336</v>
      </c>
      <c r="EI133" s="873">
        <v>0</v>
      </c>
      <c r="EJ133" s="873">
        <v>-5475</v>
      </c>
      <c r="EK133" s="873">
        <v>-6752</v>
      </c>
      <c r="EL133" s="873">
        <v>0</v>
      </c>
      <c r="EM133" s="873">
        <v>0</v>
      </c>
      <c r="EN133" s="873">
        <v>0</v>
      </c>
      <c r="EO133" s="873">
        <v>0</v>
      </c>
      <c r="EP133" s="873">
        <v>0</v>
      </c>
      <c r="EQ133" s="873">
        <v>0</v>
      </c>
      <c r="ER133" s="873">
        <v>0</v>
      </c>
      <c r="ES133" s="873">
        <v>0</v>
      </c>
      <c r="ET133" s="873">
        <v>0</v>
      </c>
      <c r="EU133" s="873">
        <v>0</v>
      </c>
      <c r="EV133" s="873">
        <v>0</v>
      </c>
      <c r="EW133" s="873">
        <v>0</v>
      </c>
      <c r="EX133" s="873">
        <v>0</v>
      </c>
      <c r="EY133" s="873">
        <v>29784990</v>
      </c>
      <c r="EZ133" s="873">
        <v>36734821</v>
      </c>
      <c r="FA133" s="873">
        <v>0</v>
      </c>
      <c r="FB133" s="873">
        <v>480205</v>
      </c>
      <c r="FC133" s="873">
        <v>592253</v>
      </c>
      <c r="FD133" s="873">
        <v>0</v>
      </c>
      <c r="FE133" s="873">
        <v>92013604</v>
      </c>
      <c r="FF133" s="873">
        <v>0</v>
      </c>
      <c r="FG133" s="873">
        <v>0</v>
      </c>
      <c r="FH133" s="873">
        <v>-62708819</v>
      </c>
      <c r="FI133" s="873">
        <v>36142568</v>
      </c>
      <c r="FJ133" s="873">
        <v>0</v>
      </c>
      <c r="FK133" s="873">
        <v>187717</v>
      </c>
      <c r="FL133" s="873">
        <v>231518</v>
      </c>
      <c r="FM133" s="873">
        <v>0</v>
      </c>
      <c r="FN133" s="873">
        <v>635087</v>
      </c>
      <c r="FO133" s="873">
        <v>0</v>
      </c>
      <c r="FP133" s="873">
        <v>0</v>
      </c>
      <c r="FQ133" s="873">
        <v>-447370</v>
      </c>
      <c r="FR133" s="873">
        <v>231518</v>
      </c>
      <c r="FS133" s="873">
        <v>0</v>
      </c>
      <c r="FT133" s="873">
        <v>3176651</v>
      </c>
      <c r="FU133" s="873">
        <v>3917870</v>
      </c>
      <c r="FV133" s="873">
        <v>0</v>
      </c>
      <c r="FW133" s="873">
        <v>4501564</v>
      </c>
      <c r="FX133" s="873">
        <v>5551929</v>
      </c>
      <c r="FY133" s="873">
        <v>0</v>
      </c>
      <c r="FZ133" s="873">
        <v>-1324913</v>
      </c>
      <c r="GA133" s="873">
        <v>-1634059</v>
      </c>
      <c r="GB133" s="873">
        <v>0</v>
      </c>
      <c r="GC133" s="873">
        <v>0</v>
      </c>
      <c r="GD133" s="873">
        <v>0</v>
      </c>
      <c r="GE133" s="873">
        <v>0</v>
      </c>
      <c r="GF133" s="873">
        <v>0</v>
      </c>
      <c r="GG133" s="873">
        <v>0</v>
      </c>
      <c r="GH133" s="873">
        <v>0</v>
      </c>
      <c r="GI133" s="873">
        <v>0</v>
      </c>
      <c r="GJ133" s="873">
        <v>0</v>
      </c>
      <c r="GK133" s="873">
        <v>0</v>
      </c>
      <c r="GL133" s="873">
        <v>35166166</v>
      </c>
      <c r="GM133" s="873">
        <v>43371607</v>
      </c>
      <c r="GN133" s="873">
        <v>0</v>
      </c>
      <c r="GO133" s="873">
        <v>-64276132</v>
      </c>
      <c r="GP133" s="873">
        <v>34992826</v>
      </c>
      <c r="GQ133" s="873">
        <v>0</v>
      </c>
      <c r="GR133" s="873" t="s">
        <v>697</v>
      </c>
      <c r="GS133" s="873" t="s">
        <v>680</v>
      </c>
      <c r="GT133" s="873" t="s">
        <v>1908</v>
      </c>
      <c r="GU133" s="873" t="s">
        <v>2732</v>
      </c>
      <c r="GV133" s="873" t="s">
        <v>2870</v>
      </c>
    </row>
    <row r="134" spans="1:204" x14ac:dyDescent="0.2">
      <c r="A134" s="873" t="s">
        <v>3070</v>
      </c>
      <c r="B134" s="873" t="s">
        <v>320</v>
      </c>
      <c r="C134" s="873" t="s">
        <v>319</v>
      </c>
      <c r="D134" s="873">
        <v>139769</v>
      </c>
      <c r="E134" s="873">
        <v>0</v>
      </c>
      <c r="F134" s="873">
        <v>139769</v>
      </c>
      <c r="G134" s="873">
        <v>288082</v>
      </c>
      <c r="H134" s="873">
        <v>0</v>
      </c>
      <c r="I134" s="873">
        <v>288082</v>
      </c>
      <c r="J134" s="873">
        <v>-148313</v>
      </c>
      <c r="K134" s="873">
        <v>0</v>
      </c>
      <c r="L134" s="873">
        <v>-148313</v>
      </c>
      <c r="M134" s="898">
        <v>0.5</v>
      </c>
      <c r="N134" s="898">
        <v>0.4</v>
      </c>
      <c r="O134" s="898">
        <v>0.09</v>
      </c>
      <c r="P134" s="898">
        <v>0.01</v>
      </c>
      <c r="Q134" s="873">
        <v>123846</v>
      </c>
      <c r="R134" s="873">
        <v>123846</v>
      </c>
      <c r="S134" s="873">
        <v>0</v>
      </c>
      <c r="T134" s="873">
        <v>271196</v>
      </c>
      <c r="U134" s="873">
        <v>199816</v>
      </c>
      <c r="V134" s="873">
        <v>71380</v>
      </c>
      <c r="W134" s="873">
        <v>93920</v>
      </c>
      <c r="X134" s="873">
        <v>0</v>
      </c>
      <c r="Y134" s="873">
        <v>92844</v>
      </c>
      <c r="Z134" s="873">
        <v>0</v>
      </c>
      <c r="AA134" s="873">
        <v>1076</v>
      </c>
      <c r="AB134" s="873">
        <v>0</v>
      </c>
      <c r="AC134" s="873">
        <v>0</v>
      </c>
      <c r="AD134" s="873">
        <v>0</v>
      </c>
      <c r="AE134" s="873">
        <v>0</v>
      </c>
      <c r="AF134" s="873">
        <v>0</v>
      </c>
      <c r="AG134" s="873">
        <v>0</v>
      </c>
      <c r="AH134" s="873">
        <v>0</v>
      </c>
      <c r="AI134" s="873">
        <v>0</v>
      </c>
      <c r="AJ134" s="873">
        <v>0</v>
      </c>
      <c r="AK134" s="873">
        <v>0</v>
      </c>
      <c r="AL134" s="873">
        <v>111305</v>
      </c>
      <c r="AM134" s="873">
        <v>111305</v>
      </c>
      <c r="AN134" s="873">
        <v>0</v>
      </c>
      <c r="AO134" s="873">
        <v>0</v>
      </c>
      <c r="AP134" s="873">
        <v>113451</v>
      </c>
      <c r="AQ134" s="873">
        <v>113451</v>
      </c>
      <c r="AR134" s="873">
        <v>0</v>
      </c>
      <c r="AS134" s="873">
        <v>0</v>
      </c>
      <c r="AT134" s="873">
        <v>-2146</v>
      </c>
      <c r="AU134" s="873">
        <v>-2146</v>
      </c>
      <c r="AV134" s="873">
        <v>0</v>
      </c>
      <c r="AW134" s="873">
        <v>0</v>
      </c>
      <c r="AX134" s="873">
        <v>0</v>
      </c>
      <c r="AY134" s="873">
        <v>0</v>
      </c>
      <c r="AZ134" s="873">
        <v>0</v>
      </c>
      <c r="BA134" s="873">
        <v>0</v>
      </c>
      <c r="BB134" s="873">
        <v>0</v>
      </c>
      <c r="BC134" s="873">
        <v>0</v>
      </c>
      <c r="BD134" s="873">
        <v>0</v>
      </c>
      <c r="BE134" s="873">
        <v>0</v>
      </c>
      <c r="BF134" s="873">
        <v>0</v>
      </c>
      <c r="BG134" s="873">
        <v>0</v>
      </c>
      <c r="BH134" s="873">
        <v>0</v>
      </c>
      <c r="BI134" s="873">
        <v>0</v>
      </c>
      <c r="BJ134" s="873">
        <v>1315348</v>
      </c>
      <c r="BK134" s="873">
        <v>295953</v>
      </c>
      <c r="BL134" s="873">
        <v>32884</v>
      </c>
      <c r="BM134" s="873">
        <v>66711</v>
      </c>
      <c r="BN134" s="873">
        <v>14618</v>
      </c>
      <c r="BO134" s="873">
        <v>1624</v>
      </c>
      <c r="BP134" s="873">
        <v>1254021</v>
      </c>
      <c r="BQ134" s="873">
        <v>281763</v>
      </c>
      <c r="BR134" s="873">
        <v>31307</v>
      </c>
      <c r="BS134" s="873">
        <v>128038</v>
      </c>
      <c r="BT134" s="873">
        <v>28808</v>
      </c>
      <c r="BU134" s="873">
        <v>3201</v>
      </c>
      <c r="BV134" s="873">
        <v>649</v>
      </c>
      <c r="BW134" s="873">
        <v>146</v>
      </c>
      <c r="BX134" s="873">
        <v>16</v>
      </c>
      <c r="BY134" s="873">
        <v>0</v>
      </c>
      <c r="BZ134" s="873">
        <v>0</v>
      </c>
      <c r="CA134" s="873">
        <v>0</v>
      </c>
      <c r="CB134" s="873">
        <v>649</v>
      </c>
      <c r="CC134" s="873">
        <v>146</v>
      </c>
      <c r="CD134" s="873">
        <v>16</v>
      </c>
      <c r="CE134" s="873">
        <v>0</v>
      </c>
      <c r="CF134" s="873">
        <v>0</v>
      </c>
      <c r="CG134" s="873">
        <v>0</v>
      </c>
      <c r="CH134" s="873">
        <v>0</v>
      </c>
      <c r="CI134" s="873">
        <v>0</v>
      </c>
      <c r="CJ134" s="873">
        <v>0</v>
      </c>
      <c r="CK134" s="873">
        <v>5379.2945890000001</v>
      </c>
      <c r="CL134" s="873">
        <v>1210.341283</v>
      </c>
      <c r="CM134" s="873">
        <v>134.48236470000001</v>
      </c>
      <c r="CN134" s="873">
        <v>0</v>
      </c>
      <c r="CO134" s="873">
        <v>0</v>
      </c>
      <c r="CP134" s="873">
        <v>0</v>
      </c>
      <c r="CQ134" s="873">
        <v>0</v>
      </c>
      <c r="CR134" s="873">
        <v>0</v>
      </c>
      <c r="CS134" s="873">
        <v>0</v>
      </c>
      <c r="CT134" s="873">
        <v>0</v>
      </c>
      <c r="CU134" s="873">
        <v>0</v>
      </c>
      <c r="CV134" s="873">
        <v>0</v>
      </c>
      <c r="CW134" s="873">
        <v>0</v>
      </c>
      <c r="CX134" s="873">
        <v>0</v>
      </c>
      <c r="CY134" s="873">
        <v>0</v>
      </c>
      <c r="CZ134" s="873">
        <v>2346</v>
      </c>
      <c r="DA134" s="873">
        <v>528</v>
      </c>
      <c r="DB134" s="873">
        <v>59</v>
      </c>
      <c r="DC134" s="873">
        <v>1589</v>
      </c>
      <c r="DD134" s="873">
        <v>358</v>
      </c>
      <c r="DE134" s="873">
        <v>40</v>
      </c>
      <c r="DF134" s="873">
        <v>757</v>
      </c>
      <c r="DG134" s="873">
        <v>170</v>
      </c>
      <c r="DH134" s="873">
        <v>19</v>
      </c>
      <c r="DI134" s="873">
        <v>0</v>
      </c>
      <c r="DJ134" s="873">
        <v>0</v>
      </c>
      <c r="DK134" s="873">
        <v>0</v>
      </c>
      <c r="DL134" s="873">
        <v>0</v>
      </c>
      <c r="DM134" s="873">
        <v>0</v>
      </c>
      <c r="DN134" s="873">
        <v>0</v>
      </c>
      <c r="DO134" s="873">
        <v>0</v>
      </c>
      <c r="DP134" s="873">
        <v>0</v>
      </c>
      <c r="DQ134" s="873">
        <v>0</v>
      </c>
      <c r="DR134" s="873">
        <v>15092</v>
      </c>
      <c r="DS134" s="873">
        <v>3396</v>
      </c>
      <c r="DT134" s="873">
        <v>377</v>
      </c>
      <c r="DU134" s="873">
        <v>15316</v>
      </c>
      <c r="DV134" s="873">
        <v>3446</v>
      </c>
      <c r="DW134" s="873">
        <v>383</v>
      </c>
      <c r="DX134" s="873">
        <v>-224</v>
      </c>
      <c r="DY134" s="873">
        <v>-50</v>
      </c>
      <c r="DZ134" s="873">
        <v>-6</v>
      </c>
      <c r="EA134" s="873">
        <v>3220</v>
      </c>
      <c r="EB134" s="873">
        <v>724</v>
      </c>
      <c r="EC134" s="873">
        <v>80</v>
      </c>
      <c r="ED134" s="873">
        <v>-4057</v>
      </c>
      <c r="EE134" s="873">
        <v>-913</v>
      </c>
      <c r="EF134" s="873">
        <v>-101</v>
      </c>
      <c r="EG134" s="873">
        <v>3317</v>
      </c>
      <c r="EH134" s="873">
        <v>746</v>
      </c>
      <c r="EI134" s="873">
        <v>83</v>
      </c>
      <c r="EJ134" s="873">
        <v>-4154</v>
      </c>
      <c r="EK134" s="873">
        <v>-934</v>
      </c>
      <c r="EL134" s="873">
        <v>-104</v>
      </c>
      <c r="EM134" s="873">
        <v>0</v>
      </c>
      <c r="EN134" s="873">
        <v>0</v>
      </c>
      <c r="EO134" s="873">
        <v>0</v>
      </c>
      <c r="EP134" s="873">
        <v>0</v>
      </c>
      <c r="EQ134" s="873">
        <v>0</v>
      </c>
      <c r="ER134" s="873">
        <v>0</v>
      </c>
      <c r="ES134" s="873">
        <v>0</v>
      </c>
      <c r="ET134" s="873">
        <v>0</v>
      </c>
      <c r="EU134" s="873">
        <v>0</v>
      </c>
      <c r="EV134" s="873">
        <v>0</v>
      </c>
      <c r="EW134" s="873">
        <v>0</v>
      </c>
      <c r="EX134" s="873">
        <v>0</v>
      </c>
      <c r="EY134" s="873">
        <v>4134116</v>
      </c>
      <c r="EZ134" s="873">
        <v>930176</v>
      </c>
      <c r="FA134" s="873">
        <v>103353</v>
      </c>
      <c r="FB134" s="873">
        <v>165263</v>
      </c>
      <c r="FC134" s="873">
        <v>37184</v>
      </c>
      <c r="FD134" s="873">
        <v>4132</v>
      </c>
      <c r="FE134" s="873">
        <v>9499886</v>
      </c>
      <c r="FF134" s="873">
        <v>0</v>
      </c>
      <c r="FG134" s="873">
        <v>0</v>
      </c>
      <c r="FH134" s="873">
        <v>-5531033</v>
      </c>
      <c r="FI134" s="873">
        <v>892992</v>
      </c>
      <c r="FJ134" s="873">
        <v>99221</v>
      </c>
      <c r="FK134" s="873">
        <v>30983</v>
      </c>
      <c r="FL134" s="873">
        <v>6971</v>
      </c>
      <c r="FM134" s="873">
        <v>775</v>
      </c>
      <c r="FN134" s="873">
        <v>67886</v>
      </c>
      <c r="FO134" s="873">
        <v>0</v>
      </c>
      <c r="FP134" s="873">
        <v>0</v>
      </c>
      <c r="FQ134" s="873">
        <v>-36903</v>
      </c>
      <c r="FR134" s="873">
        <v>6971</v>
      </c>
      <c r="FS134" s="873">
        <v>775</v>
      </c>
      <c r="FT134" s="873">
        <v>403966</v>
      </c>
      <c r="FU134" s="873">
        <v>87600</v>
      </c>
      <c r="FV134" s="873">
        <v>9733</v>
      </c>
      <c r="FW134" s="873">
        <v>550273</v>
      </c>
      <c r="FX134" s="873">
        <v>120149</v>
      </c>
      <c r="FY134" s="873">
        <v>13350</v>
      </c>
      <c r="FZ134" s="873">
        <v>-146307</v>
      </c>
      <c r="GA134" s="873">
        <v>-32549</v>
      </c>
      <c r="GB134" s="873">
        <v>-3617</v>
      </c>
      <c r="GC134" s="873">
        <v>0</v>
      </c>
      <c r="GD134" s="873">
        <v>0</v>
      </c>
      <c r="GE134" s="873">
        <v>0</v>
      </c>
      <c r="GF134" s="873">
        <v>0</v>
      </c>
      <c r="GG134" s="873">
        <v>0</v>
      </c>
      <c r="GH134" s="873">
        <v>0</v>
      </c>
      <c r="GI134" s="873">
        <v>0</v>
      </c>
      <c r="GJ134" s="873">
        <v>0</v>
      </c>
      <c r="GK134" s="873">
        <v>0</v>
      </c>
      <c r="GL134" s="873">
        <v>5973753</v>
      </c>
      <c r="GM134" s="873">
        <v>1340409</v>
      </c>
      <c r="GN134" s="873">
        <v>148934</v>
      </c>
      <c r="GO134" s="873">
        <v>-5583798</v>
      </c>
      <c r="GP134" s="873">
        <v>896764</v>
      </c>
      <c r="GQ134" s="873">
        <v>99639</v>
      </c>
      <c r="GR134" s="873" t="s">
        <v>738</v>
      </c>
      <c r="GS134" s="873" t="s">
        <v>734</v>
      </c>
      <c r="GT134" s="873" t="s">
        <v>1907</v>
      </c>
      <c r="GU134" s="873" t="s">
        <v>2736</v>
      </c>
      <c r="GV134" s="873" t="s">
        <v>2871</v>
      </c>
    </row>
    <row r="135" spans="1:204" x14ac:dyDescent="0.2">
      <c r="A135" s="873" t="s">
        <v>3069</v>
      </c>
      <c r="B135" s="873" t="s">
        <v>322</v>
      </c>
      <c r="C135" s="873" t="s">
        <v>321</v>
      </c>
      <c r="D135" s="873">
        <v>466602</v>
      </c>
      <c r="E135" s="873">
        <v>0</v>
      </c>
      <c r="F135" s="873">
        <v>466602</v>
      </c>
      <c r="G135" s="873">
        <v>322380</v>
      </c>
      <c r="H135" s="873">
        <v>0</v>
      </c>
      <c r="I135" s="873">
        <v>322380</v>
      </c>
      <c r="J135" s="873">
        <v>144222</v>
      </c>
      <c r="K135" s="873">
        <v>0</v>
      </c>
      <c r="L135" s="873">
        <v>144222</v>
      </c>
      <c r="M135" s="898">
        <v>0.5</v>
      </c>
      <c r="N135" s="898">
        <v>0.4</v>
      </c>
      <c r="O135" s="898">
        <v>0.1</v>
      </c>
      <c r="P135" s="898">
        <v>0</v>
      </c>
      <c r="Q135" s="873">
        <v>181481</v>
      </c>
      <c r="R135" s="873">
        <v>181481</v>
      </c>
      <c r="S135" s="873">
        <v>0</v>
      </c>
      <c r="T135" s="873">
        <v>0</v>
      </c>
      <c r="U135" s="873">
        <v>0</v>
      </c>
      <c r="V135" s="873">
        <v>0</v>
      </c>
      <c r="W135" s="873">
        <v>90524</v>
      </c>
      <c r="X135" s="873">
        <v>0</v>
      </c>
      <c r="Y135" s="873">
        <v>0</v>
      </c>
      <c r="Z135" s="873">
        <v>0</v>
      </c>
      <c r="AA135" s="873">
        <v>90524</v>
      </c>
      <c r="AB135" s="873">
        <v>0</v>
      </c>
      <c r="AC135" s="873">
        <v>0</v>
      </c>
      <c r="AD135" s="873">
        <v>0</v>
      </c>
      <c r="AE135" s="873">
        <v>0</v>
      </c>
      <c r="AF135" s="873">
        <v>0</v>
      </c>
      <c r="AG135" s="873">
        <v>0</v>
      </c>
      <c r="AH135" s="873">
        <v>0</v>
      </c>
      <c r="AI135" s="873">
        <v>0</v>
      </c>
      <c r="AJ135" s="873">
        <v>0</v>
      </c>
      <c r="AK135" s="873">
        <v>0</v>
      </c>
      <c r="AL135" s="873">
        <v>0</v>
      </c>
      <c r="AM135" s="873">
        <v>0</v>
      </c>
      <c r="AN135" s="873">
        <v>0</v>
      </c>
      <c r="AO135" s="873">
        <v>0</v>
      </c>
      <c r="AP135" s="873">
        <v>0</v>
      </c>
      <c r="AQ135" s="873">
        <v>0</v>
      </c>
      <c r="AR135" s="873">
        <v>0</v>
      </c>
      <c r="AS135" s="873">
        <v>0</v>
      </c>
      <c r="AT135" s="873">
        <v>0</v>
      </c>
      <c r="AU135" s="873">
        <v>0</v>
      </c>
      <c r="AV135" s="873">
        <v>0</v>
      </c>
      <c r="AW135" s="873">
        <v>0</v>
      </c>
      <c r="AX135" s="873">
        <v>0</v>
      </c>
      <c r="AY135" s="873">
        <v>0</v>
      </c>
      <c r="AZ135" s="873">
        <v>0</v>
      </c>
      <c r="BA135" s="873">
        <v>0</v>
      </c>
      <c r="BB135" s="873">
        <v>0</v>
      </c>
      <c r="BC135" s="873">
        <v>0</v>
      </c>
      <c r="BD135" s="873">
        <v>0</v>
      </c>
      <c r="BE135" s="873">
        <v>0</v>
      </c>
      <c r="BF135" s="873">
        <v>0</v>
      </c>
      <c r="BG135" s="873">
        <v>0</v>
      </c>
      <c r="BH135" s="873">
        <v>0</v>
      </c>
      <c r="BI135" s="873">
        <v>0</v>
      </c>
      <c r="BJ135" s="873">
        <v>1934442</v>
      </c>
      <c r="BK135" s="873">
        <v>483611</v>
      </c>
      <c r="BL135" s="873">
        <v>0</v>
      </c>
      <c r="BM135" s="873">
        <v>122596</v>
      </c>
      <c r="BN135" s="873">
        <v>30649</v>
      </c>
      <c r="BO135" s="873">
        <v>0</v>
      </c>
      <c r="BP135" s="873">
        <v>1663315</v>
      </c>
      <c r="BQ135" s="873">
        <v>415829</v>
      </c>
      <c r="BR135" s="873">
        <v>0</v>
      </c>
      <c r="BS135" s="873">
        <v>393723</v>
      </c>
      <c r="BT135" s="873">
        <v>98431</v>
      </c>
      <c r="BU135" s="873">
        <v>0</v>
      </c>
      <c r="BV135" s="873">
        <v>0</v>
      </c>
      <c r="BW135" s="873">
        <v>0</v>
      </c>
      <c r="BX135" s="873">
        <v>0</v>
      </c>
      <c r="BY135" s="873">
        <v>0</v>
      </c>
      <c r="BZ135" s="873">
        <v>0</v>
      </c>
      <c r="CA135" s="873">
        <v>0</v>
      </c>
      <c r="CB135" s="873">
        <v>0</v>
      </c>
      <c r="CC135" s="873">
        <v>0</v>
      </c>
      <c r="CD135" s="873">
        <v>0</v>
      </c>
      <c r="CE135" s="873">
        <v>0</v>
      </c>
      <c r="CF135" s="873">
        <v>0</v>
      </c>
      <c r="CG135" s="873">
        <v>0</v>
      </c>
      <c r="CH135" s="873">
        <v>0</v>
      </c>
      <c r="CI135" s="873">
        <v>0</v>
      </c>
      <c r="CJ135" s="873">
        <v>0</v>
      </c>
      <c r="CK135" s="873">
        <v>-1402.8601200000001</v>
      </c>
      <c r="CL135" s="873">
        <v>-350.71503009999998</v>
      </c>
      <c r="CM135" s="873">
        <v>0</v>
      </c>
      <c r="CN135" s="873">
        <v>0</v>
      </c>
      <c r="CO135" s="873">
        <v>0</v>
      </c>
      <c r="CP135" s="873">
        <v>0</v>
      </c>
      <c r="CQ135" s="873">
        <v>0</v>
      </c>
      <c r="CR135" s="873">
        <v>0</v>
      </c>
      <c r="CS135" s="873">
        <v>0</v>
      </c>
      <c r="CT135" s="873">
        <v>0</v>
      </c>
      <c r="CU135" s="873">
        <v>0</v>
      </c>
      <c r="CV135" s="873">
        <v>0</v>
      </c>
      <c r="CW135" s="873">
        <v>0</v>
      </c>
      <c r="CX135" s="873">
        <v>0</v>
      </c>
      <c r="CY135" s="873">
        <v>0</v>
      </c>
      <c r="CZ135" s="873">
        <v>2605</v>
      </c>
      <c r="DA135" s="873">
        <v>651</v>
      </c>
      <c r="DB135" s="873">
        <v>0</v>
      </c>
      <c r="DC135" s="873">
        <v>3437</v>
      </c>
      <c r="DD135" s="873">
        <v>859</v>
      </c>
      <c r="DE135" s="873">
        <v>0</v>
      </c>
      <c r="DF135" s="873">
        <v>-832</v>
      </c>
      <c r="DG135" s="873">
        <v>-208</v>
      </c>
      <c r="DH135" s="873">
        <v>0</v>
      </c>
      <c r="DI135" s="873">
        <v>0</v>
      </c>
      <c r="DJ135" s="873">
        <v>0</v>
      </c>
      <c r="DK135" s="873">
        <v>0</v>
      </c>
      <c r="DL135" s="873">
        <v>0</v>
      </c>
      <c r="DM135" s="873">
        <v>0</v>
      </c>
      <c r="DN135" s="873">
        <v>0</v>
      </c>
      <c r="DO135" s="873">
        <v>0</v>
      </c>
      <c r="DP135" s="873">
        <v>0</v>
      </c>
      <c r="DQ135" s="873">
        <v>0</v>
      </c>
      <c r="DR135" s="873">
        <v>13816</v>
      </c>
      <c r="DS135" s="873">
        <v>3454</v>
      </c>
      <c r="DT135" s="873">
        <v>0</v>
      </c>
      <c r="DU135" s="873">
        <v>17211</v>
      </c>
      <c r="DV135" s="873">
        <v>4303</v>
      </c>
      <c r="DW135" s="873">
        <v>0</v>
      </c>
      <c r="DX135" s="873">
        <v>-3395</v>
      </c>
      <c r="DY135" s="873">
        <v>-849</v>
      </c>
      <c r="DZ135" s="873">
        <v>0</v>
      </c>
      <c r="EA135" s="873">
        <v>5030</v>
      </c>
      <c r="EB135" s="873">
        <v>1258</v>
      </c>
      <c r="EC135" s="873">
        <v>0</v>
      </c>
      <c r="ED135" s="873">
        <v>-689</v>
      </c>
      <c r="EE135" s="873">
        <v>-172</v>
      </c>
      <c r="EF135" s="873">
        <v>0</v>
      </c>
      <c r="EG135" s="873">
        <v>5409</v>
      </c>
      <c r="EH135" s="873">
        <v>1352</v>
      </c>
      <c r="EI135" s="873">
        <v>0</v>
      </c>
      <c r="EJ135" s="873">
        <v>-1067</v>
      </c>
      <c r="EK135" s="873">
        <v>-267</v>
      </c>
      <c r="EL135" s="873">
        <v>0</v>
      </c>
      <c r="EM135" s="873">
        <v>0</v>
      </c>
      <c r="EN135" s="873">
        <v>0</v>
      </c>
      <c r="EO135" s="873">
        <v>0</v>
      </c>
      <c r="EP135" s="873">
        <v>0</v>
      </c>
      <c r="EQ135" s="873">
        <v>0</v>
      </c>
      <c r="ER135" s="873">
        <v>0</v>
      </c>
      <c r="ES135" s="873">
        <v>0</v>
      </c>
      <c r="ET135" s="873">
        <v>0</v>
      </c>
      <c r="EU135" s="873">
        <v>0</v>
      </c>
      <c r="EV135" s="873">
        <v>0</v>
      </c>
      <c r="EW135" s="873">
        <v>0</v>
      </c>
      <c r="EX135" s="873">
        <v>0</v>
      </c>
      <c r="EY135" s="873">
        <v>8479219</v>
      </c>
      <c r="EZ135" s="873">
        <v>2119805</v>
      </c>
      <c r="FA135" s="873">
        <v>0</v>
      </c>
      <c r="FB135" s="873">
        <v>340867</v>
      </c>
      <c r="FC135" s="873">
        <v>85217</v>
      </c>
      <c r="FD135" s="873">
        <v>0</v>
      </c>
      <c r="FE135" s="873">
        <v>19646582</v>
      </c>
      <c r="FF135" s="873">
        <v>0</v>
      </c>
      <c r="FG135" s="873">
        <v>0</v>
      </c>
      <c r="FH135" s="873">
        <v>-11508229</v>
      </c>
      <c r="FI135" s="873">
        <v>2034588</v>
      </c>
      <c r="FJ135" s="873">
        <v>0</v>
      </c>
      <c r="FK135" s="873">
        <v>134425</v>
      </c>
      <c r="FL135" s="873">
        <v>33606</v>
      </c>
      <c r="FM135" s="873">
        <v>0</v>
      </c>
      <c r="FN135" s="873">
        <v>293416</v>
      </c>
      <c r="FO135" s="873">
        <v>0</v>
      </c>
      <c r="FP135" s="873">
        <v>0</v>
      </c>
      <c r="FQ135" s="873">
        <v>-158991</v>
      </c>
      <c r="FR135" s="873">
        <v>33606</v>
      </c>
      <c r="FS135" s="873">
        <v>0</v>
      </c>
      <c r="FT135" s="873">
        <v>393101</v>
      </c>
      <c r="FU135" s="873">
        <v>97368</v>
      </c>
      <c r="FV135" s="873">
        <v>0</v>
      </c>
      <c r="FW135" s="873">
        <v>699586</v>
      </c>
      <c r="FX135" s="873">
        <v>174897</v>
      </c>
      <c r="FY135" s="873">
        <v>0</v>
      </c>
      <c r="FZ135" s="873">
        <v>-306485</v>
      </c>
      <c r="GA135" s="873">
        <v>-77529</v>
      </c>
      <c r="GB135" s="873">
        <v>0</v>
      </c>
      <c r="GC135" s="873">
        <v>0</v>
      </c>
      <c r="GD135" s="873">
        <v>0</v>
      </c>
      <c r="GE135" s="873">
        <v>0</v>
      </c>
      <c r="GF135" s="873">
        <v>0</v>
      </c>
      <c r="GG135" s="873">
        <v>0</v>
      </c>
      <c r="GH135" s="873">
        <v>0</v>
      </c>
      <c r="GI135" s="873">
        <v>0</v>
      </c>
      <c r="GJ135" s="873">
        <v>0</v>
      </c>
      <c r="GK135" s="873">
        <v>0</v>
      </c>
      <c r="GL135" s="873">
        <v>11083142</v>
      </c>
      <c r="GM135" s="873">
        <v>2769879</v>
      </c>
      <c r="GN135" s="873">
        <v>0</v>
      </c>
      <c r="GO135" s="873">
        <v>-11586679</v>
      </c>
      <c r="GP135" s="873">
        <v>2087421</v>
      </c>
      <c r="GQ135" s="873">
        <v>0</v>
      </c>
      <c r="GR135" s="873" t="s">
        <v>688</v>
      </c>
      <c r="GS135" s="873" t="s">
        <v>687</v>
      </c>
      <c r="GT135" s="873" t="s">
        <v>1907</v>
      </c>
      <c r="GU135" s="873" t="s">
        <v>2735</v>
      </c>
      <c r="GV135" s="873" t="s">
        <v>2872</v>
      </c>
    </row>
    <row r="136" spans="1:204" x14ac:dyDescent="0.2">
      <c r="A136" s="873" t="s">
        <v>3069</v>
      </c>
      <c r="B136" s="873" t="s">
        <v>324</v>
      </c>
      <c r="C136" s="873" t="s">
        <v>323</v>
      </c>
      <c r="D136" s="873">
        <v>-765451</v>
      </c>
      <c r="E136" s="873">
        <v>0</v>
      </c>
      <c r="F136" s="873">
        <v>-765451</v>
      </c>
      <c r="G136" s="873">
        <v>682735</v>
      </c>
      <c r="H136" s="873">
        <v>0</v>
      </c>
      <c r="I136" s="873">
        <v>682735</v>
      </c>
      <c r="J136" s="873">
        <v>-1448186</v>
      </c>
      <c r="K136" s="873">
        <v>0</v>
      </c>
      <c r="L136" s="873">
        <v>-1448186</v>
      </c>
      <c r="M136" s="898">
        <v>0.33</v>
      </c>
      <c r="N136" s="898">
        <v>0.3</v>
      </c>
      <c r="O136" s="898">
        <v>0.37</v>
      </c>
      <c r="P136" s="898">
        <v>0</v>
      </c>
      <c r="Q136" s="873">
        <v>408310</v>
      </c>
      <c r="R136" s="873">
        <v>408310</v>
      </c>
      <c r="S136" s="873">
        <v>0</v>
      </c>
      <c r="T136" s="873">
        <v>0</v>
      </c>
      <c r="U136" s="873">
        <v>0</v>
      </c>
      <c r="V136" s="873">
        <v>0</v>
      </c>
      <c r="W136" s="873">
        <v>0</v>
      </c>
      <c r="X136" s="873">
        <v>0</v>
      </c>
      <c r="Y136" s="873">
        <v>0</v>
      </c>
      <c r="Z136" s="873">
        <v>0</v>
      </c>
      <c r="AA136" s="873">
        <v>0</v>
      </c>
      <c r="AB136" s="873">
        <v>0</v>
      </c>
      <c r="AC136" s="873">
        <v>0</v>
      </c>
      <c r="AD136" s="873">
        <v>0</v>
      </c>
      <c r="AE136" s="873">
        <v>0</v>
      </c>
      <c r="AF136" s="873">
        <v>0</v>
      </c>
      <c r="AG136" s="873">
        <v>0</v>
      </c>
      <c r="AH136" s="873">
        <v>0</v>
      </c>
      <c r="AI136" s="873">
        <v>0</v>
      </c>
      <c r="AJ136" s="873">
        <v>0</v>
      </c>
      <c r="AK136" s="873">
        <v>0</v>
      </c>
      <c r="AL136" s="873">
        <v>0</v>
      </c>
      <c r="AM136" s="873">
        <v>0</v>
      </c>
      <c r="AN136" s="873">
        <v>0</v>
      </c>
      <c r="AO136" s="873">
        <v>0</v>
      </c>
      <c r="AP136" s="873">
        <v>0</v>
      </c>
      <c r="AQ136" s="873">
        <v>0</v>
      </c>
      <c r="AR136" s="873">
        <v>0</v>
      </c>
      <c r="AS136" s="873">
        <v>0</v>
      </c>
      <c r="AT136" s="873">
        <v>0</v>
      </c>
      <c r="AU136" s="873">
        <v>0</v>
      </c>
      <c r="AV136" s="873">
        <v>0</v>
      </c>
      <c r="AW136" s="873">
        <v>0</v>
      </c>
      <c r="AX136" s="873">
        <v>0</v>
      </c>
      <c r="AY136" s="873">
        <v>0</v>
      </c>
      <c r="AZ136" s="873">
        <v>0</v>
      </c>
      <c r="BA136" s="873">
        <v>0</v>
      </c>
      <c r="BB136" s="873">
        <v>0</v>
      </c>
      <c r="BC136" s="873">
        <v>0</v>
      </c>
      <c r="BD136" s="873">
        <v>0</v>
      </c>
      <c r="BE136" s="873">
        <v>0</v>
      </c>
      <c r="BF136" s="873">
        <v>0</v>
      </c>
      <c r="BG136" s="873">
        <v>0</v>
      </c>
      <c r="BH136" s="873">
        <v>0</v>
      </c>
      <c r="BI136" s="873">
        <v>0</v>
      </c>
      <c r="BJ136" s="873">
        <v>1622967</v>
      </c>
      <c r="BK136" s="873">
        <v>2001660</v>
      </c>
      <c r="BL136" s="873">
        <v>0</v>
      </c>
      <c r="BM136" s="873">
        <v>129913</v>
      </c>
      <c r="BN136" s="873">
        <v>160226</v>
      </c>
      <c r="BO136" s="873">
        <v>0</v>
      </c>
      <c r="BP136" s="873">
        <v>1510691</v>
      </c>
      <c r="BQ136" s="873">
        <v>1863186</v>
      </c>
      <c r="BR136" s="873">
        <v>0</v>
      </c>
      <c r="BS136" s="873">
        <v>242189</v>
      </c>
      <c r="BT136" s="873">
        <v>298700</v>
      </c>
      <c r="BU136" s="873">
        <v>0</v>
      </c>
      <c r="BV136" s="873">
        <v>-3238</v>
      </c>
      <c r="BW136" s="873">
        <v>-3993</v>
      </c>
      <c r="BX136" s="873">
        <v>0</v>
      </c>
      <c r="BY136" s="873">
        <v>2832</v>
      </c>
      <c r="BZ136" s="873">
        <v>3492</v>
      </c>
      <c r="CA136" s="873">
        <v>0</v>
      </c>
      <c r="CB136" s="873">
        <v>-6070</v>
      </c>
      <c r="CC136" s="873">
        <v>-7485</v>
      </c>
      <c r="CD136" s="873">
        <v>0</v>
      </c>
      <c r="CE136" s="873">
        <v>0</v>
      </c>
      <c r="CF136" s="873">
        <v>0</v>
      </c>
      <c r="CG136" s="873">
        <v>0</v>
      </c>
      <c r="CH136" s="873">
        <v>0</v>
      </c>
      <c r="CI136" s="873">
        <v>0</v>
      </c>
      <c r="CJ136" s="873">
        <v>0</v>
      </c>
      <c r="CK136" s="873">
        <v>17260.234270000001</v>
      </c>
      <c r="CL136" s="873">
        <v>21287.62226</v>
      </c>
      <c r="CM136" s="873">
        <v>0</v>
      </c>
      <c r="CN136" s="873">
        <v>0</v>
      </c>
      <c r="CO136" s="873">
        <v>0</v>
      </c>
      <c r="CP136" s="873">
        <v>0</v>
      </c>
      <c r="CQ136" s="873">
        <v>0</v>
      </c>
      <c r="CR136" s="873">
        <v>0</v>
      </c>
      <c r="CS136" s="873">
        <v>0</v>
      </c>
      <c r="CT136" s="873">
        <v>0</v>
      </c>
      <c r="CU136" s="873">
        <v>0</v>
      </c>
      <c r="CV136" s="873">
        <v>0</v>
      </c>
      <c r="CW136" s="873">
        <v>0</v>
      </c>
      <c r="CX136" s="873">
        <v>0</v>
      </c>
      <c r="CY136" s="873">
        <v>0</v>
      </c>
      <c r="CZ136" s="873">
        <v>0</v>
      </c>
      <c r="DA136" s="873">
        <v>0</v>
      </c>
      <c r="DB136" s="873">
        <v>0</v>
      </c>
      <c r="DC136" s="873">
        <v>0</v>
      </c>
      <c r="DD136" s="873">
        <v>0</v>
      </c>
      <c r="DE136" s="873">
        <v>0</v>
      </c>
      <c r="DF136" s="873">
        <v>0</v>
      </c>
      <c r="DG136" s="873">
        <v>0</v>
      </c>
      <c r="DH136" s="873">
        <v>0</v>
      </c>
      <c r="DI136" s="873">
        <v>0</v>
      </c>
      <c r="DJ136" s="873">
        <v>0</v>
      </c>
      <c r="DK136" s="873">
        <v>0</v>
      </c>
      <c r="DL136" s="873">
        <v>0</v>
      </c>
      <c r="DM136" s="873">
        <v>0</v>
      </c>
      <c r="DN136" s="873">
        <v>0</v>
      </c>
      <c r="DO136" s="873">
        <v>0</v>
      </c>
      <c r="DP136" s="873">
        <v>0</v>
      </c>
      <c r="DQ136" s="873">
        <v>0</v>
      </c>
      <c r="DR136" s="873">
        <v>692</v>
      </c>
      <c r="DS136" s="873">
        <v>854</v>
      </c>
      <c r="DT136" s="873">
        <v>0</v>
      </c>
      <c r="DU136" s="873">
        <v>2340</v>
      </c>
      <c r="DV136" s="873">
        <v>2886</v>
      </c>
      <c r="DW136" s="873">
        <v>0</v>
      </c>
      <c r="DX136" s="873">
        <v>-1648</v>
      </c>
      <c r="DY136" s="873">
        <v>-2032</v>
      </c>
      <c r="DZ136" s="873">
        <v>0</v>
      </c>
      <c r="EA136" s="873">
        <v>483</v>
      </c>
      <c r="EB136" s="873">
        <v>595</v>
      </c>
      <c r="EC136" s="873">
        <v>0</v>
      </c>
      <c r="ED136" s="873">
        <v>-9814</v>
      </c>
      <c r="EE136" s="873">
        <v>-12104</v>
      </c>
      <c r="EF136" s="873">
        <v>0</v>
      </c>
      <c r="EG136" s="873">
        <v>12730</v>
      </c>
      <c r="EH136" s="873">
        <v>15700</v>
      </c>
      <c r="EI136" s="873">
        <v>0</v>
      </c>
      <c r="EJ136" s="873">
        <v>-22061</v>
      </c>
      <c r="EK136" s="873">
        <v>-27208</v>
      </c>
      <c r="EL136" s="873">
        <v>0</v>
      </c>
      <c r="EM136" s="873">
        <v>183</v>
      </c>
      <c r="EN136" s="873">
        <v>226</v>
      </c>
      <c r="EO136" s="873">
        <v>0</v>
      </c>
      <c r="EP136" s="873">
        <v>0</v>
      </c>
      <c r="EQ136" s="873">
        <v>0</v>
      </c>
      <c r="ER136" s="873">
        <v>0</v>
      </c>
      <c r="ES136" s="873">
        <v>0</v>
      </c>
      <c r="ET136" s="873">
        <v>0</v>
      </c>
      <c r="EU136" s="873">
        <v>0</v>
      </c>
      <c r="EV136" s="873">
        <v>0</v>
      </c>
      <c r="EW136" s="873">
        <v>0</v>
      </c>
      <c r="EX136" s="873">
        <v>0</v>
      </c>
      <c r="EY136" s="873">
        <v>18404385</v>
      </c>
      <c r="EZ136" s="873">
        <v>22698741</v>
      </c>
      <c r="FA136" s="873">
        <v>0</v>
      </c>
      <c r="FB136" s="873">
        <v>833081</v>
      </c>
      <c r="FC136" s="873">
        <v>1027466</v>
      </c>
      <c r="FD136" s="873">
        <v>0</v>
      </c>
      <c r="FE136" s="873">
        <v>54236385</v>
      </c>
      <c r="FF136" s="873">
        <v>0</v>
      </c>
      <c r="FG136" s="873">
        <v>0</v>
      </c>
      <c r="FH136" s="873">
        <v>-36665081</v>
      </c>
      <c r="FI136" s="873">
        <v>21671275</v>
      </c>
      <c r="FJ136" s="873">
        <v>0</v>
      </c>
      <c r="FK136" s="873">
        <v>197124</v>
      </c>
      <c r="FL136" s="873">
        <v>243120</v>
      </c>
      <c r="FM136" s="873">
        <v>0</v>
      </c>
      <c r="FN136" s="873">
        <v>609696</v>
      </c>
      <c r="FO136" s="873">
        <v>0</v>
      </c>
      <c r="FP136" s="873">
        <v>0</v>
      </c>
      <c r="FQ136" s="873">
        <v>-412572</v>
      </c>
      <c r="FR136" s="873">
        <v>243120</v>
      </c>
      <c r="FS136" s="873">
        <v>0</v>
      </c>
      <c r="FT136" s="873">
        <v>1406386</v>
      </c>
      <c r="FU136" s="873">
        <v>1734543</v>
      </c>
      <c r="FV136" s="873">
        <v>0</v>
      </c>
      <c r="FW136" s="873">
        <v>2484651</v>
      </c>
      <c r="FX136" s="873">
        <v>3064403</v>
      </c>
      <c r="FY136" s="873">
        <v>0</v>
      </c>
      <c r="FZ136" s="873">
        <v>-1078265</v>
      </c>
      <c r="GA136" s="873">
        <v>-1329860</v>
      </c>
      <c r="GB136" s="873">
        <v>0</v>
      </c>
      <c r="GC136" s="873">
        <v>0</v>
      </c>
      <c r="GD136" s="873">
        <v>0</v>
      </c>
      <c r="GE136" s="873">
        <v>0</v>
      </c>
      <c r="GF136" s="873">
        <v>0</v>
      </c>
      <c r="GG136" s="873">
        <v>0</v>
      </c>
      <c r="GH136" s="873">
        <v>0</v>
      </c>
      <c r="GI136" s="873">
        <v>0</v>
      </c>
      <c r="GJ136" s="873">
        <v>0</v>
      </c>
      <c r="GK136" s="873">
        <v>0</v>
      </c>
      <c r="GL136" s="873">
        <v>21766341</v>
      </c>
      <c r="GM136" s="873">
        <v>26845156</v>
      </c>
      <c r="GN136" s="873">
        <v>0</v>
      </c>
      <c r="GO136" s="873">
        <v>-37926065</v>
      </c>
      <c r="GP136" s="873">
        <v>20868024</v>
      </c>
      <c r="GQ136" s="873">
        <v>0</v>
      </c>
      <c r="GR136" s="873" t="s">
        <v>697</v>
      </c>
      <c r="GS136" s="873" t="s">
        <v>680</v>
      </c>
      <c r="GT136" s="873" t="s">
        <v>1908</v>
      </c>
      <c r="GU136" s="873" t="s">
        <v>2732</v>
      </c>
      <c r="GV136" s="873" t="s">
        <v>2873</v>
      </c>
    </row>
    <row r="137" spans="1:204" x14ac:dyDescent="0.2">
      <c r="A137" s="873" t="s">
        <v>3069</v>
      </c>
      <c r="B137" s="873" t="s">
        <v>326</v>
      </c>
      <c r="C137" s="873" t="s">
        <v>325</v>
      </c>
      <c r="D137" s="873">
        <v>-717618</v>
      </c>
      <c r="E137" s="873">
        <v>280</v>
      </c>
      <c r="F137" s="873">
        <v>-717338</v>
      </c>
      <c r="G137" s="873">
        <v>-254427</v>
      </c>
      <c r="H137" s="873">
        <v>180</v>
      </c>
      <c r="I137" s="873">
        <v>-254247</v>
      </c>
      <c r="J137" s="873">
        <v>-463191</v>
      </c>
      <c r="K137" s="873">
        <v>100</v>
      </c>
      <c r="L137" s="873">
        <v>-463091</v>
      </c>
      <c r="M137" s="898">
        <v>0.5</v>
      </c>
      <c r="N137" s="898">
        <v>0.4</v>
      </c>
      <c r="O137" s="898">
        <v>0.09</v>
      </c>
      <c r="P137" s="898">
        <v>0.01</v>
      </c>
      <c r="Q137" s="873">
        <v>218087</v>
      </c>
      <c r="R137" s="873">
        <v>218087</v>
      </c>
      <c r="S137" s="873">
        <v>0</v>
      </c>
      <c r="T137" s="873">
        <v>863655</v>
      </c>
      <c r="U137" s="873">
        <v>942475</v>
      </c>
      <c r="V137" s="873">
        <v>-78820</v>
      </c>
      <c r="W137" s="873">
        <v>1144898</v>
      </c>
      <c r="X137" s="873">
        <v>0</v>
      </c>
      <c r="Y137" s="873">
        <v>997019</v>
      </c>
      <c r="Z137" s="873">
        <v>0</v>
      </c>
      <c r="AA137" s="873">
        <v>147879</v>
      </c>
      <c r="AB137" s="873">
        <v>0</v>
      </c>
      <c r="AC137" s="873">
        <v>0</v>
      </c>
      <c r="AD137" s="873">
        <v>0</v>
      </c>
      <c r="AE137" s="873">
        <v>0</v>
      </c>
      <c r="AF137" s="873">
        <v>0</v>
      </c>
      <c r="AG137" s="873">
        <v>0</v>
      </c>
      <c r="AH137" s="873">
        <v>0</v>
      </c>
      <c r="AI137" s="873">
        <v>0</v>
      </c>
      <c r="AJ137" s="873">
        <v>0</v>
      </c>
      <c r="AK137" s="873">
        <v>0</v>
      </c>
      <c r="AL137" s="873">
        <v>324415</v>
      </c>
      <c r="AM137" s="873">
        <v>324415</v>
      </c>
      <c r="AN137" s="873">
        <v>0</v>
      </c>
      <c r="AO137" s="873">
        <v>0</v>
      </c>
      <c r="AP137" s="873">
        <v>245189</v>
      </c>
      <c r="AQ137" s="873">
        <v>245189</v>
      </c>
      <c r="AR137" s="873">
        <v>0</v>
      </c>
      <c r="AS137" s="873">
        <v>0</v>
      </c>
      <c r="AT137" s="873">
        <v>79226</v>
      </c>
      <c r="AU137" s="873">
        <v>79226</v>
      </c>
      <c r="AV137" s="873">
        <v>0</v>
      </c>
      <c r="AW137" s="873">
        <v>0</v>
      </c>
      <c r="AX137" s="873">
        <v>0</v>
      </c>
      <c r="AY137" s="873">
        <v>0</v>
      </c>
      <c r="AZ137" s="873">
        <v>0</v>
      </c>
      <c r="BA137" s="873">
        <v>0</v>
      </c>
      <c r="BB137" s="873">
        <v>0</v>
      </c>
      <c r="BC137" s="873">
        <v>0</v>
      </c>
      <c r="BD137" s="873">
        <v>0</v>
      </c>
      <c r="BE137" s="873">
        <v>0</v>
      </c>
      <c r="BF137" s="873">
        <v>0</v>
      </c>
      <c r="BG137" s="873">
        <v>0</v>
      </c>
      <c r="BH137" s="873">
        <v>0</v>
      </c>
      <c r="BI137" s="873">
        <v>0</v>
      </c>
      <c r="BJ137" s="873">
        <v>1818142</v>
      </c>
      <c r="BK137" s="873">
        <v>407946</v>
      </c>
      <c r="BL137" s="873">
        <v>45327</v>
      </c>
      <c r="BM137" s="873">
        <v>143452</v>
      </c>
      <c r="BN137" s="873">
        <v>31703</v>
      </c>
      <c r="BO137" s="873">
        <v>3523</v>
      </c>
      <c r="BP137" s="873">
        <v>1815441</v>
      </c>
      <c r="BQ137" s="873">
        <v>406171</v>
      </c>
      <c r="BR137" s="873">
        <v>45131</v>
      </c>
      <c r="BS137" s="873">
        <v>146153</v>
      </c>
      <c r="BT137" s="873">
        <v>33478</v>
      </c>
      <c r="BU137" s="873">
        <v>3719</v>
      </c>
      <c r="BV137" s="873">
        <v>19516</v>
      </c>
      <c r="BW137" s="873">
        <v>3847</v>
      </c>
      <c r="BX137" s="873">
        <v>427</v>
      </c>
      <c r="BY137" s="873">
        <v>8998</v>
      </c>
      <c r="BZ137" s="873">
        <v>2024</v>
      </c>
      <c r="CA137" s="873">
        <v>225</v>
      </c>
      <c r="CB137" s="873">
        <v>10518</v>
      </c>
      <c r="CC137" s="873">
        <v>1823</v>
      </c>
      <c r="CD137" s="873">
        <v>202</v>
      </c>
      <c r="CE137" s="873">
        <v>0</v>
      </c>
      <c r="CF137" s="873">
        <v>0</v>
      </c>
      <c r="CG137" s="873">
        <v>0</v>
      </c>
      <c r="CH137" s="873">
        <v>0</v>
      </c>
      <c r="CI137" s="873">
        <v>0</v>
      </c>
      <c r="CJ137" s="873">
        <v>0</v>
      </c>
      <c r="CK137" s="873">
        <v>0</v>
      </c>
      <c r="CL137" s="873">
        <v>0</v>
      </c>
      <c r="CM137" s="873">
        <v>0</v>
      </c>
      <c r="CN137" s="873">
        <v>0</v>
      </c>
      <c r="CO137" s="873">
        <v>0</v>
      </c>
      <c r="CP137" s="873">
        <v>0</v>
      </c>
      <c r="CQ137" s="873">
        <v>0</v>
      </c>
      <c r="CR137" s="873">
        <v>0</v>
      </c>
      <c r="CS137" s="873">
        <v>0</v>
      </c>
      <c r="CT137" s="873">
        <v>0</v>
      </c>
      <c r="CU137" s="873">
        <v>0</v>
      </c>
      <c r="CV137" s="873">
        <v>0</v>
      </c>
      <c r="CW137" s="873">
        <v>0</v>
      </c>
      <c r="CX137" s="873">
        <v>0</v>
      </c>
      <c r="CY137" s="873">
        <v>0</v>
      </c>
      <c r="CZ137" s="873">
        <v>14544</v>
      </c>
      <c r="DA137" s="873">
        <v>3272</v>
      </c>
      <c r="DB137" s="873">
        <v>364</v>
      </c>
      <c r="DC137" s="873">
        <v>14926</v>
      </c>
      <c r="DD137" s="873">
        <v>3358</v>
      </c>
      <c r="DE137" s="873">
        <v>373</v>
      </c>
      <c r="DF137" s="873">
        <v>-382</v>
      </c>
      <c r="DG137" s="873">
        <v>-86</v>
      </c>
      <c r="DH137" s="873">
        <v>-9</v>
      </c>
      <c r="DI137" s="873">
        <v>0</v>
      </c>
      <c r="DJ137" s="873">
        <v>0</v>
      </c>
      <c r="DK137" s="873">
        <v>0</v>
      </c>
      <c r="DL137" s="873">
        <v>0</v>
      </c>
      <c r="DM137" s="873">
        <v>0</v>
      </c>
      <c r="DN137" s="873">
        <v>0</v>
      </c>
      <c r="DO137" s="873">
        <v>0</v>
      </c>
      <c r="DP137" s="873">
        <v>0</v>
      </c>
      <c r="DQ137" s="873">
        <v>0</v>
      </c>
      <c r="DR137" s="873">
        <v>10061</v>
      </c>
      <c r="DS137" s="873">
        <v>2264</v>
      </c>
      <c r="DT137" s="873">
        <v>252</v>
      </c>
      <c r="DU137" s="873">
        <v>13338</v>
      </c>
      <c r="DV137" s="873">
        <v>3001</v>
      </c>
      <c r="DW137" s="873">
        <v>333</v>
      </c>
      <c r="DX137" s="873">
        <v>-3277</v>
      </c>
      <c r="DY137" s="873">
        <v>-737</v>
      </c>
      <c r="DZ137" s="873">
        <v>-81</v>
      </c>
      <c r="EA137" s="873">
        <v>4101</v>
      </c>
      <c r="EB137" s="873">
        <v>923</v>
      </c>
      <c r="EC137" s="873">
        <v>103</v>
      </c>
      <c r="ED137" s="873">
        <v>-1194</v>
      </c>
      <c r="EE137" s="873">
        <v>-269</v>
      </c>
      <c r="EF137" s="873">
        <v>-30</v>
      </c>
      <c r="EG137" s="873">
        <v>4100</v>
      </c>
      <c r="EH137" s="873">
        <v>923</v>
      </c>
      <c r="EI137" s="873">
        <v>103</v>
      </c>
      <c r="EJ137" s="873">
        <v>-1193</v>
      </c>
      <c r="EK137" s="873">
        <v>-269</v>
      </c>
      <c r="EL137" s="873">
        <v>-30</v>
      </c>
      <c r="EM137" s="873">
        <v>0</v>
      </c>
      <c r="EN137" s="873">
        <v>0</v>
      </c>
      <c r="EO137" s="873">
        <v>0</v>
      </c>
      <c r="EP137" s="873">
        <v>0</v>
      </c>
      <c r="EQ137" s="873">
        <v>0</v>
      </c>
      <c r="ER137" s="873">
        <v>0</v>
      </c>
      <c r="ES137" s="873">
        <v>0</v>
      </c>
      <c r="ET137" s="873">
        <v>0</v>
      </c>
      <c r="EU137" s="873">
        <v>0</v>
      </c>
      <c r="EV137" s="873">
        <v>0</v>
      </c>
      <c r="EW137" s="873">
        <v>0</v>
      </c>
      <c r="EX137" s="873">
        <v>0</v>
      </c>
      <c r="EY137" s="873">
        <v>9047641</v>
      </c>
      <c r="EZ137" s="873">
        <v>2035719</v>
      </c>
      <c r="FA137" s="873">
        <v>226191</v>
      </c>
      <c r="FB137" s="873">
        <v>408864</v>
      </c>
      <c r="FC137" s="873">
        <v>91995</v>
      </c>
      <c r="FD137" s="873">
        <v>10222</v>
      </c>
      <c r="FE137" s="873">
        <v>20583598</v>
      </c>
      <c r="FF137" s="873">
        <v>0</v>
      </c>
      <c r="FG137" s="873">
        <v>0</v>
      </c>
      <c r="FH137" s="873">
        <v>-11944821</v>
      </c>
      <c r="FI137" s="873">
        <v>1943724</v>
      </c>
      <c r="FJ137" s="873">
        <v>215969</v>
      </c>
      <c r="FK137" s="873">
        <v>160496</v>
      </c>
      <c r="FL137" s="873">
        <v>36112</v>
      </c>
      <c r="FM137" s="873">
        <v>4012</v>
      </c>
      <c r="FN137" s="873">
        <v>426019</v>
      </c>
      <c r="FO137" s="873">
        <v>0</v>
      </c>
      <c r="FP137" s="873">
        <v>0</v>
      </c>
      <c r="FQ137" s="873">
        <v>-265523</v>
      </c>
      <c r="FR137" s="873">
        <v>36112</v>
      </c>
      <c r="FS137" s="873">
        <v>4012</v>
      </c>
      <c r="FT137" s="873">
        <v>688863</v>
      </c>
      <c r="FU137" s="873">
        <v>136881</v>
      </c>
      <c r="FV137" s="873">
        <v>15209</v>
      </c>
      <c r="FW137" s="873">
        <v>1080324</v>
      </c>
      <c r="FX137" s="873">
        <v>223371</v>
      </c>
      <c r="FY137" s="873">
        <v>24819</v>
      </c>
      <c r="FZ137" s="873">
        <v>-391461</v>
      </c>
      <c r="GA137" s="873">
        <v>-86490</v>
      </c>
      <c r="GB137" s="873">
        <v>-9610</v>
      </c>
      <c r="GC137" s="873">
        <v>0</v>
      </c>
      <c r="GD137" s="873">
        <v>0</v>
      </c>
      <c r="GE137" s="873">
        <v>0</v>
      </c>
      <c r="GF137" s="873">
        <v>0</v>
      </c>
      <c r="GG137" s="873">
        <v>0</v>
      </c>
      <c r="GH137" s="873">
        <v>0</v>
      </c>
      <c r="GI137" s="873">
        <v>0</v>
      </c>
      <c r="GJ137" s="873">
        <v>0</v>
      </c>
      <c r="GK137" s="873">
        <v>0</v>
      </c>
      <c r="GL137" s="873">
        <v>11905622</v>
      </c>
      <c r="GM137" s="873">
        <v>2658398</v>
      </c>
      <c r="GN137" s="873">
        <v>295378</v>
      </c>
      <c r="GO137" s="873">
        <v>-12449986</v>
      </c>
      <c r="GP137" s="873">
        <v>1927555</v>
      </c>
      <c r="GQ137" s="873">
        <v>214172</v>
      </c>
      <c r="GR137" s="873" t="s">
        <v>731</v>
      </c>
      <c r="GS137" s="873" t="s">
        <v>730</v>
      </c>
      <c r="GT137" s="873" t="s">
        <v>1907</v>
      </c>
      <c r="GU137" s="873" t="s">
        <v>2734</v>
      </c>
      <c r="GV137" s="873" t="s">
        <v>2874</v>
      </c>
    </row>
    <row r="138" spans="1:204" x14ac:dyDescent="0.2">
      <c r="A138" s="873" t="s">
        <v>3069</v>
      </c>
      <c r="B138" s="873" t="s">
        <v>328</v>
      </c>
      <c r="C138" s="873" t="s">
        <v>327</v>
      </c>
      <c r="D138" s="873">
        <v>-485150</v>
      </c>
      <c r="E138" s="873">
        <v>0</v>
      </c>
      <c r="F138" s="873">
        <v>-485150</v>
      </c>
      <c r="G138" s="873">
        <v>-176279</v>
      </c>
      <c r="H138" s="873">
        <v>0</v>
      </c>
      <c r="I138" s="873">
        <v>-176279</v>
      </c>
      <c r="J138" s="873">
        <v>-308871</v>
      </c>
      <c r="K138" s="873">
        <v>0</v>
      </c>
      <c r="L138" s="873">
        <v>-308871</v>
      </c>
      <c r="M138" s="898">
        <v>0.5</v>
      </c>
      <c r="N138" s="898">
        <v>0.4</v>
      </c>
      <c r="O138" s="898">
        <v>0.09</v>
      </c>
      <c r="P138" s="898">
        <v>0.01</v>
      </c>
      <c r="Q138" s="873">
        <v>121029</v>
      </c>
      <c r="R138" s="873">
        <v>121029</v>
      </c>
      <c r="S138" s="873">
        <v>0</v>
      </c>
      <c r="T138" s="873">
        <v>0</v>
      </c>
      <c r="U138" s="873">
        <v>0</v>
      </c>
      <c r="V138" s="873">
        <v>0</v>
      </c>
      <c r="W138" s="873">
        <v>0</v>
      </c>
      <c r="X138" s="873">
        <v>0</v>
      </c>
      <c r="Y138" s="873">
        <v>0</v>
      </c>
      <c r="Z138" s="873">
        <v>0</v>
      </c>
      <c r="AA138" s="873">
        <v>0</v>
      </c>
      <c r="AB138" s="873">
        <v>0</v>
      </c>
      <c r="AC138" s="873">
        <v>0</v>
      </c>
      <c r="AD138" s="873">
        <v>0</v>
      </c>
      <c r="AE138" s="873">
        <v>0</v>
      </c>
      <c r="AF138" s="873">
        <v>0</v>
      </c>
      <c r="AG138" s="873">
        <v>0</v>
      </c>
      <c r="AH138" s="873">
        <v>0</v>
      </c>
      <c r="AI138" s="873">
        <v>0</v>
      </c>
      <c r="AJ138" s="873">
        <v>0</v>
      </c>
      <c r="AK138" s="873">
        <v>0</v>
      </c>
      <c r="AL138" s="873">
        <v>0</v>
      </c>
      <c r="AM138" s="873">
        <v>0</v>
      </c>
      <c r="AN138" s="873">
        <v>0</v>
      </c>
      <c r="AO138" s="873">
        <v>0</v>
      </c>
      <c r="AP138" s="873">
        <v>0</v>
      </c>
      <c r="AQ138" s="873">
        <v>0</v>
      </c>
      <c r="AR138" s="873">
        <v>0</v>
      </c>
      <c r="AS138" s="873">
        <v>0</v>
      </c>
      <c r="AT138" s="873">
        <v>0</v>
      </c>
      <c r="AU138" s="873">
        <v>0</v>
      </c>
      <c r="AV138" s="873">
        <v>0</v>
      </c>
      <c r="AW138" s="873">
        <v>0</v>
      </c>
      <c r="AX138" s="873">
        <v>0</v>
      </c>
      <c r="AY138" s="873">
        <v>0</v>
      </c>
      <c r="AZ138" s="873">
        <v>0</v>
      </c>
      <c r="BA138" s="873">
        <v>0</v>
      </c>
      <c r="BB138" s="873">
        <v>0</v>
      </c>
      <c r="BC138" s="873">
        <v>0</v>
      </c>
      <c r="BD138" s="873">
        <v>0</v>
      </c>
      <c r="BE138" s="873">
        <v>0</v>
      </c>
      <c r="BF138" s="873">
        <v>0</v>
      </c>
      <c r="BG138" s="873">
        <v>0</v>
      </c>
      <c r="BH138" s="873">
        <v>0</v>
      </c>
      <c r="BI138" s="873">
        <v>0</v>
      </c>
      <c r="BJ138" s="873">
        <v>1213476</v>
      </c>
      <c r="BK138" s="873">
        <v>273032</v>
      </c>
      <c r="BL138" s="873">
        <v>30337</v>
      </c>
      <c r="BM138" s="873">
        <v>39956</v>
      </c>
      <c r="BN138" s="873">
        <v>8990</v>
      </c>
      <c r="BO138" s="873">
        <v>999</v>
      </c>
      <c r="BP138" s="873">
        <v>1139364</v>
      </c>
      <c r="BQ138" s="873">
        <v>256357</v>
      </c>
      <c r="BR138" s="873">
        <v>28484</v>
      </c>
      <c r="BS138" s="873">
        <v>114068</v>
      </c>
      <c r="BT138" s="873">
        <v>25665</v>
      </c>
      <c r="BU138" s="873">
        <v>2852</v>
      </c>
      <c r="BV138" s="873">
        <v>25</v>
      </c>
      <c r="BW138" s="873">
        <v>6</v>
      </c>
      <c r="BX138" s="873">
        <v>1</v>
      </c>
      <c r="BY138" s="873">
        <v>3557</v>
      </c>
      <c r="BZ138" s="873">
        <v>800</v>
      </c>
      <c r="CA138" s="873">
        <v>89</v>
      </c>
      <c r="CB138" s="873">
        <v>-3532</v>
      </c>
      <c r="CC138" s="873">
        <v>-794</v>
      </c>
      <c r="CD138" s="873">
        <v>-88</v>
      </c>
      <c r="CE138" s="873">
        <v>0</v>
      </c>
      <c r="CF138" s="873">
        <v>0</v>
      </c>
      <c r="CG138" s="873">
        <v>0</v>
      </c>
      <c r="CH138" s="873">
        <v>0</v>
      </c>
      <c r="CI138" s="873">
        <v>0</v>
      </c>
      <c r="CJ138" s="873">
        <v>0</v>
      </c>
      <c r="CK138" s="873">
        <v>2870.2052100000001</v>
      </c>
      <c r="CL138" s="873">
        <v>645.79617229999997</v>
      </c>
      <c r="CM138" s="873">
        <v>71.755130260000001</v>
      </c>
      <c r="CN138" s="873">
        <v>8937.2008019999994</v>
      </c>
      <c r="CO138" s="873">
        <v>2010.8701799999999</v>
      </c>
      <c r="CP138" s="873">
        <v>223.43002000000001</v>
      </c>
      <c r="CQ138" s="873">
        <v>0</v>
      </c>
      <c r="CR138" s="873">
        <v>0</v>
      </c>
      <c r="CS138" s="873">
        <v>0</v>
      </c>
      <c r="CT138" s="873">
        <v>8937</v>
      </c>
      <c r="CU138" s="873">
        <v>2011</v>
      </c>
      <c r="CV138" s="873">
        <v>223.43002000000001</v>
      </c>
      <c r="CW138" s="873">
        <v>0</v>
      </c>
      <c r="CX138" s="873">
        <v>0</v>
      </c>
      <c r="CY138" s="873">
        <v>0</v>
      </c>
      <c r="CZ138" s="873">
        <v>0</v>
      </c>
      <c r="DA138" s="873">
        <v>0</v>
      </c>
      <c r="DB138" s="873">
        <v>0</v>
      </c>
      <c r="DC138" s="873">
        <v>0</v>
      </c>
      <c r="DD138" s="873">
        <v>0</v>
      </c>
      <c r="DE138" s="873">
        <v>0</v>
      </c>
      <c r="DF138" s="873">
        <v>0</v>
      </c>
      <c r="DG138" s="873">
        <v>0</v>
      </c>
      <c r="DH138" s="873">
        <v>0</v>
      </c>
      <c r="DI138" s="873">
        <v>0</v>
      </c>
      <c r="DJ138" s="873">
        <v>0</v>
      </c>
      <c r="DK138" s="873">
        <v>0</v>
      </c>
      <c r="DL138" s="873">
        <v>0</v>
      </c>
      <c r="DM138" s="873">
        <v>0</v>
      </c>
      <c r="DN138" s="873">
        <v>0</v>
      </c>
      <c r="DO138" s="873">
        <v>0</v>
      </c>
      <c r="DP138" s="873">
        <v>0</v>
      </c>
      <c r="DQ138" s="873">
        <v>0</v>
      </c>
      <c r="DR138" s="873">
        <v>-1706</v>
      </c>
      <c r="DS138" s="873">
        <v>-384</v>
      </c>
      <c r="DT138" s="873">
        <v>-43</v>
      </c>
      <c r="DU138" s="873">
        <v>0</v>
      </c>
      <c r="DV138" s="873">
        <v>0</v>
      </c>
      <c r="DW138" s="873">
        <v>0</v>
      </c>
      <c r="DX138" s="873">
        <v>-1706</v>
      </c>
      <c r="DY138" s="873">
        <v>-384</v>
      </c>
      <c r="DZ138" s="873">
        <v>-43</v>
      </c>
      <c r="EA138" s="873">
        <v>730</v>
      </c>
      <c r="EB138" s="873">
        <v>164</v>
      </c>
      <c r="EC138" s="873">
        <v>18</v>
      </c>
      <c r="ED138" s="873">
        <v>-535</v>
      </c>
      <c r="EE138" s="873">
        <v>-120</v>
      </c>
      <c r="EF138" s="873">
        <v>-13</v>
      </c>
      <c r="EG138" s="873">
        <v>832</v>
      </c>
      <c r="EH138" s="873">
        <v>187</v>
      </c>
      <c r="EI138" s="873">
        <v>21</v>
      </c>
      <c r="EJ138" s="873">
        <v>-637</v>
      </c>
      <c r="EK138" s="873">
        <v>-143</v>
      </c>
      <c r="EL138" s="873">
        <v>-16</v>
      </c>
      <c r="EM138" s="873">
        <v>0</v>
      </c>
      <c r="EN138" s="873">
        <v>0</v>
      </c>
      <c r="EO138" s="873">
        <v>0</v>
      </c>
      <c r="EP138" s="873">
        <v>0</v>
      </c>
      <c r="EQ138" s="873">
        <v>0</v>
      </c>
      <c r="ER138" s="873">
        <v>0</v>
      </c>
      <c r="ES138" s="873">
        <v>0</v>
      </c>
      <c r="ET138" s="873">
        <v>0</v>
      </c>
      <c r="EU138" s="873">
        <v>0</v>
      </c>
      <c r="EV138" s="873">
        <v>0</v>
      </c>
      <c r="EW138" s="873">
        <v>0</v>
      </c>
      <c r="EX138" s="873">
        <v>0</v>
      </c>
      <c r="EY138" s="873">
        <v>3442784</v>
      </c>
      <c r="EZ138" s="873">
        <v>774626</v>
      </c>
      <c r="FA138" s="873">
        <v>86070</v>
      </c>
      <c r="FB138" s="873">
        <v>171242</v>
      </c>
      <c r="FC138" s="873">
        <v>38529</v>
      </c>
      <c r="FD138" s="873">
        <v>4281</v>
      </c>
      <c r="FE138" s="873">
        <v>7898647</v>
      </c>
      <c r="FF138" s="873">
        <v>0</v>
      </c>
      <c r="FG138" s="873">
        <v>0</v>
      </c>
      <c r="FH138" s="873">
        <v>-4627105</v>
      </c>
      <c r="FI138" s="873">
        <v>736097</v>
      </c>
      <c r="FJ138" s="873">
        <v>81789</v>
      </c>
      <c r="FK138" s="873">
        <v>25993</v>
      </c>
      <c r="FL138" s="873">
        <v>5848</v>
      </c>
      <c r="FM138" s="873">
        <v>650</v>
      </c>
      <c r="FN138" s="873">
        <v>63468</v>
      </c>
      <c r="FO138" s="873">
        <v>0</v>
      </c>
      <c r="FP138" s="873">
        <v>0</v>
      </c>
      <c r="FQ138" s="873">
        <v>-37475</v>
      </c>
      <c r="FR138" s="873">
        <v>5848</v>
      </c>
      <c r="FS138" s="873">
        <v>650</v>
      </c>
      <c r="FT138" s="873">
        <v>169148</v>
      </c>
      <c r="FU138" s="873">
        <v>38058</v>
      </c>
      <c r="FV138" s="873">
        <v>4229</v>
      </c>
      <c r="FW138" s="873">
        <v>270185</v>
      </c>
      <c r="FX138" s="873">
        <v>60792</v>
      </c>
      <c r="FY138" s="873">
        <v>6755</v>
      </c>
      <c r="FZ138" s="873">
        <v>-101037</v>
      </c>
      <c r="GA138" s="873">
        <v>-22734</v>
      </c>
      <c r="GB138" s="873">
        <v>-2526</v>
      </c>
      <c r="GC138" s="873">
        <v>0</v>
      </c>
      <c r="GD138" s="873">
        <v>0</v>
      </c>
      <c r="GE138" s="873">
        <v>0</v>
      </c>
      <c r="GF138" s="873">
        <v>0</v>
      </c>
      <c r="GG138" s="873">
        <v>0</v>
      </c>
      <c r="GH138" s="873">
        <v>0</v>
      </c>
      <c r="GI138" s="873">
        <v>0</v>
      </c>
      <c r="GJ138" s="873">
        <v>0</v>
      </c>
      <c r="GK138" s="873">
        <v>0</v>
      </c>
      <c r="GL138" s="873">
        <v>4901678</v>
      </c>
      <c r="GM138" s="873">
        <v>1102877</v>
      </c>
      <c r="GN138" s="873">
        <v>122543</v>
      </c>
      <c r="GO138" s="873">
        <v>-4645617</v>
      </c>
      <c r="GP138" s="873">
        <v>746212</v>
      </c>
      <c r="GQ138" s="873">
        <v>82913</v>
      </c>
      <c r="GR138" s="873" t="s">
        <v>685</v>
      </c>
      <c r="GS138" s="873" t="s">
        <v>684</v>
      </c>
      <c r="GT138" s="873" t="s">
        <v>1907</v>
      </c>
      <c r="GU138" s="873" t="s">
        <v>2738</v>
      </c>
      <c r="GV138" s="873" t="s">
        <v>2875</v>
      </c>
    </row>
    <row r="139" spans="1:204" x14ac:dyDescent="0.2">
      <c r="A139" s="873" t="s">
        <v>3069</v>
      </c>
      <c r="B139" s="873" t="s">
        <v>330</v>
      </c>
      <c r="C139" s="873" t="s">
        <v>329</v>
      </c>
      <c r="D139" s="873">
        <v>-602588</v>
      </c>
      <c r="E139" s="873">
        <v>0</v>
      </c>
      <c r="F139" s="873">
        <v>-602588</v>
      </c>
      <c r="G139" s="873">
        <v>-314704</v>
      </c>
      <c r="H139" s="873">
        <v>0</v>
      </c>
      <c r="I139" s="873">
        <v>-314704</v>
      </c>
      <c r="J139" s="873">
        <v>-287884</v>
      </c>
      <c r="K139" s="873">
        <v>0</v>
      </c>
      <c r="L139" s="873">
        <v>-287884</v>
      </c>
      <c r="M139" s="898">
        <v>0.5</v>
      </c>
      <c r="N139" s="898">
        <v>0.4</v>
      </c>
      <c r="O139" s="898">
        <v>0.1</v>
      </c>
      <c r="P139" s="898">
        <v>0</v>
      </c>
      <c r="Q139" s="873">
        <v>187142</v>
      </c>
      <c r="R139" s="873">
        <v>187142</v>
      </c>
      <c r="S139" s="873">
        <v>0</v>
      </c>
      <c r="T139" s="873">
        <v>284818</v>
      </c>
      <c r="U139" s="873">
        <v>627167</v>
      </c>
      <c r="V139" s="873">
        <v>-342349</v>
      </c>
      <c r="W139" s="873">
        <v>7747</v>
      </c>
      <c r="X139" s="873">
        <v>112</v>
      </c>
      <c r="Y139" s="873">
        <v>7582</v>
      </c>
      <c r="Z139" s="873">
        <v>112</v>
      </c>
      <c r="AA139" s="873">
        <v>165</v>
      </c>
      <c r="AB139" s="873">
        <v>0</v>
      </c>
      <c r="AC139" s="873">
        <v>0</v>
      </c>
      <c r="AD139" s="873">
        <v>0</v>
      </c>
      <c r="AE139" s="873">
        <v>0</v>
      </c>
      <c r="AF139" s="873">
        <v>0</v>
      </c>
      <c r="AG139" s="873">
        <v>0</v>
      </c>
      <c r="AH139" s="873">
        <v>0</v>
      </c>
      <c r="AI139" s="873">
        <v>0</v>
      </c>
      <c r="AJ139" s="873">
        <v>0</v>
      </c>
      <c r="AK139" s="873">
        <v>0</v>
      </c>
      <c r="AL139" s="873">
        <v>227280</v>
      </c>
      <c r="AM139" s="873">
        <v>227280</v>
      </c>
      <c r="AN139" s="873">
        <v>0</v>
      </c>
      <c r="AO139" s="873">
        <v>0</v>
      </c>
      <c r="AP139" s="873">
        <v>177520</v>
      </c>
      <c r="AQ139" s="873">
        <v>177520</v>
      </c>
      <c r="AR139" s="873">
        <v>0</v>
      </c>
      <c r="AS139" s="873">
        <v>0</v>
      </c>
      <c r="AT139" s="873">
        <v>49760</v>
      </c>
      <c r="AU139" s="873">
        <v>49760</v>
      </c>
      <c r="AV139" s="873">
        <v>0</v>
      </c>
      <c r="AW139" s="873">
        <v>0</v>
      </c>
      <c r="AX139" s="873">
        <v>0</v>
      </c>
      <c r="AY139" s="873">
        <v>0</v>
      </c>
      <c r="AZ139" s="873">
        <v>0</v>
      </c>
      <c r="BA139" s="873">
        <v>0</v>
      </c>
      <c r="BB139" s="873">
        <v>0</v>
      </c>
      <c r="BC139" s="873">
        <v>0</v>
      </c>
      <c r="BD139" s="873">
        <v>0</v>
      </c>
      <c r="BE139" s="873">
        <v>0</v>
      </c>
      <c r="BF139" s="873">
        <v>0</v>
      </c>
      <c r="BG139" s="873">
        <v>0</v>
      </c>
      <c r="BH139" s="873">
        <v>0</v>
      </c>
      <c r="BI139" s="873">
        <v>0</v>
      </c>
      <c r="BJ139" s="873">
        <v>1344149</v>
      </c>
      <c r="BK139" s="873">
        <v>335994</v>
      </c>
      <c r="BL139" s="873">
        <v>0</v>
      </c>
      <c r="BM139" s="873">
        <v>99399</v>
      </c>
      <c r="BN139" s="873">
        <v>24352</v>
      </c>
      <c r="BO139" s="873">
        <v>0</v>
      </c>
      <c r="BP139" s="873">
        <v>1374151</v>
      </c>
      <c r="BQ139" s="873">
        <v>342218</v>
      </c>
      <c r="BR139" s="873">
        <v>0</v>
      </c>
      <c r="BS139" s="873">
        <v>69397</v>
      </c>
      <c r="BT139" s="873">
        <v>18128</v>
      </c>
      <c r="BU139" s="873">
        <v>0</v>
      </c>
      <c r="BV139" s="873">
        <v>11948</v>
      </c>
      <c r="BW139" s="873">
        <v>2987</v>
      </c>
      <c r="BX139" s="873">
        <v>0</v>
      </c>
      <c r="BY139" s="873">
        <v>11522</v>
      </c>
      <c r="BZ139" s="873">
        <v>2881</v>
      </c>
      <c r="CA139" s="873">
        <v>0</v>
      </c>
      <c r="CB139" s="873">
        <v>426</v>
      </c>
      <c r="CC139" s="873">
        <v>106</v>
      </c>
      <c r="CD139" s="873">
        <v>0</v>
      </c>
      <c r="CE139" s="873">
        <v>0</v>
      </c>
      <c r="CF139" s="873">
        <v>0</v>
      </c>
      <c r="CG139" s="873">
        <v>0</v>
      </c>
      <c r="CH139" s="873">
        <v>0</v>
      </c>
      <c r="CI139" s="873">
        <v>0</v>
      </c>
      <c r="CJ139" s="873">
        <v>0</v>
      </c>
      <c r="CK139" s="873">
        <v>0</v>
      </c>
      <c r="CL139" s="873">
        <v>0</v>
      </c>
      <c r="CM139" s="873">
        <v>0</v>
      </c>
      <c r="CN139" s="873">
        <v>0</v>
      </c>
      <c r="CO139" s="873">
        <v>0</v>
      </c>
      <c r="CP139" s="873">
        <v>0</v>
      </c>
      <c r="CQ139" s="873">
        <v>0</v>
      </c>
      <c r="CR139" s="873">
        <v>0</v>
      </c>
      <c r="CS139" s="873">
        <v>0</v>
      </c>
      <c r="CT139" s="873">
        <v>0</v>
      </c>
      <c r="CU139" s="873">
        <v>0</v>
      </c>
      <c r="CV139" s="873">
        <v>0</v>
      </c>
      <c r="CW139" s="873">
        <v>0</v>
      </c>
      <c r="CX139" s="873">
        <v>0</v>
      </c>
      <c r="CY139" s="873">
        <v>0</v>
      </c>
      <c r="CZ139" s="873">
        <v>0</v>
      </c>
      <c r="DA139" s="873">
        <v>0</v>
      </c>
      <c r="DB139" s="873">
        <v>0</v>
      </c>
      <c r="DC139" s="873">
        <v>0</v>
      </c>
      <c r="DD139" s="873">
        <v>0</v>
      </c>
      <c r="DE139" s="873">
        <v>0</v>
      </c>
      <c r="DF139" s="873">
        <v>0</v>
      </c>
      <c r="DG139" s="873">
        <v>0</v>
      </c>
      <c r="DH139" s="873">
        <v>0</v>
      </c>
      <c r="DI139" s="873">
        <v>518</v>
      </c>
      <c r="DJ139" s="873">
        <v>129</v>
      </c>
      <c r="DK139" s="873">
        <v>0</v>
      </c>
      <c r="DL139" s="873">
        <v>1500</v>
      </c>
      <c r="DM139" s="873">
        <v>0</v>
      </c>
      <c r="DN139" s="873">
        <v>0</v>
      </c>
      <c r="DO139" s="873">
        <v>-982</v>
      </c>
      <c r="DP139" s="873">
        <v>129</v>
      </c>
      <c r="DQ139" s="873">
        <v>0</v>
      </c>
      <c r="DR139" s="873">
        <v>476</v>
      </c>
      <c r="DS139" s="873">
        <v>119</v>
      </c>
      <c r="DT139" s="873">
        <v>0</v>
      </c>
      <c r="DU139" s="873">
        <v>2558</v>
      </c>
      <c r="DV139" s="873">
        <v>640</v>
      </c>
      <c r="DW139" s="873">
        <v>0</v>
      </c>
      <c r="DX139" s="873">
        <v>-2082</v>
      </c>
      <c r="DY139" s="873">
        <v>-521</v>
      </c>
      <c r="DZ139" s="873">
        <v>0</v>
      </c>
      <c r="EA139" s="873">
        <v>2486</v>
      </c>
      <c r="EB139" s="873">
        <v>621</v>
      </c>
      <c r="EC139" s="873">
        <v>0</v>
      </c>
      <c r="ED139" s="873">
        <v>-8877</v>
      </c>
      <c r="EE139" s="873">
        <v>-2219</v>
      </c>
      <c r="EF139" s="873">
        <v>0</v>
      </c>
      <c r="EG139" s="873">
        <v>2486</v>
      </c>
      <c r="EH139" s="873">
        <v>621</v>
      </c>
      <c r="EI139" s="873">
        <v>0</v>
      </c>
      <c r="EJ139" s="873">
        <v>-8878</v>
      </c>
      <c r="EK139" s="873">
        <v>-2219</v>
      </c>
      <c r="EL139" s="873">
        <v>0</v>
      </c>
      <c r="EM139" s="873">
        <v>0</v>
      </c>
      <c r="EN139" s="873">
        <v>0</v>
      </c>
      <c r="EO139" s="873">
        <v>0</v>
      </c>
      <c r="EP139" s="873">
        <v>0</v>
      </c>
      <c r="EQ139" s="873">
        <v>0</v>
      </c>
      <c r="ER139" s="873">
        <v>0</v>
      </c>
      <c r="ES139" s="873">
        <v>0</v>
      </c>
      <c r="ET139" s="873">
        <v>0</v>
      </c>
      <c r="EU139" s="873">
        <v>0</v>
      </c>
      <c r="EV139" s="873">
        <v>0</v>
      </c>
      <c r="EW139" s="873">
        <v>0</v>
      </c>
      <c r="EX139" s="873">
        <v>0</v>
      </c>
      <c r="EY139" s="873">
        <v>11317075</v>
      </c>
      <c r="EZ139" s="873">
        <v>2752030</v>
      </c>
      <c r="FA139" s="873">
        <v>0</v>
      </c>
      <c r="FB139" s="873">
        <v>342199</v>
      </c>
      <c r="FC139" s="873">
        <v>85550</v>
      </c>
      <c r="FD139" s="873">
        <v>0</v>
      </c>
      <c r="FE139" s="873">
        <v>25571204</v>
      </c>
      <c r="FF139" s="873">
        <v>0</v>
      </c>
      <c r="FG139" s="873">
        <v>0</v>
      </c>
      <c r="FH139" s="873">
        <v>-14596328</v>
      </c>
      <c r="FI139" s="873">
        <v>2666480</v>
      </c>
      <c r="FJ139" s="873">
        <v>0</v>
      </c>
      <c r="FK139" s="873">
        <v>68238</v>
      </c>
      <c r="FL139" s="873">
        <v>17060</v>
      </c>
      <c r="FM139" s="873">
        <v>0</v>
      </c>
      <c r="FN139" s="873">
        <v>165348</v>
      </c>
      <c r="FO139" s="873">
        <v>0</v>
      </c>
      <c r="FP139" s="873">
        <v>0</v>
      </c>
      <c r="FQ139" s="873">
        <v>-97110</v>
      </c>
      <c r="FR139" s="873">
        <v>17060</v>
      </c>
      <c r="FS139" s="873">
        <v>0</v>
      </c>
      <c r="FT139" s="873">
        <v>415858</v>
      </c>
      <c r="FU139" s="873">
        <v>101037</v>
      </c>
      <c r="FV139" s="873">
        <v>0</v>
      </c>
      <c r="FW139" s="873">
        <v>911176</v>
      </c>
      <c r="FX139" s="873">
        <v>219659</v>
      </c>
      <c r="FY139" s="873">
        <v>0</v>
      </c>
      <c r="FZ139" s="873">
        <v>-495318</v>
      </c>
      <c r="GA139" s="873">
        <v>-118622</v>
      </c>
      <c r="GB139" s="873">
        <v>0</v>
      </c>
      <c r="GC139" s="873">
        <v>0</v>
      </c>
      <c r="GD139" s="873">
        <v>0</v>
      </c>
      <c r="GE139" s="873">
        <v>0</v>
      </c>
      <c r="GF139" s="873">
        <v>0</v>
      </c>
      <c r="GG139" s="873">
        <v>0</v>
      </c>
      <c r="GH139" s="873">
        <v>0</v>
      </c>
      <c r="GI139" s="873">
        <v>0</v>
      </c>
      <c r="GJ139" s="873">
        <v>0</v>
      </c>
      <c r="GK139" s="873">
        <v>0</v>
      </c>
      <c r="GL139" s="873">
        <v>13251270</v>
      </c>
      <c r="GM139" s="873">
        <v>3232110</v>
      </c>
      <c r="GN139" s="873">
        <v>0</v>
      </c>
      <c r="GO139" s="873">
        <v>-15130875</v>
      </c>
      <c r="GP139" s="873">
        <v>2580541</v>
      </c>
      <c r="GQ139" s="873">
        <v>0</v>
      </c>
      <c r="GR139" s="873" t="s">
        <v>707</v>
      </c>
      <c r="GS139" s="873" t="s">
        <v>687</v>
      </c>
      <c r="GT139" s="873" t="s">
        <v>1907</v>
      </c>
      <c r="GU139" s="873" t="s">
        <v>2734</v>
      </c>
      <c r="GV139" s="873" t="s">
        <v>2876</v>
      </c>
    </row>
    <row r="140" spans="1:204" x14ac:dyDescent="0.2">
      <c r="A140" s="873" t="s">
        <v>3069</v>
      </c>
      <c r="B140" s="873" t="s">
        <v>331</v>
      </c>
      <c r="C140" s="873" t="s">
        <v>872</v>
      </c>
      <c r="D140" s="873">
        <v>181287</v>
      </c>
      <c r="E140" s="873">
        <v>0</v>
      </c>
      <c r="F140" s="873">
        <v>181287</v>
      </c>
      <c r="G140" s="873">
        <v>525730</v>
      </c>
      <c r="H140" s="873">
        <v>0</v>
      </c>
      <c r="I140" s="873">
        <v>525730</v>
      </c>
      <c r="J140" s="873">
        <v>-344443</v>
      </c>
      <c r="K140" s="873">
        <v>0</v>
      </c>
      <c r="L140" s="873">
        <v>-344443</v>
      </c>
      <c r="M140" s="898">
        <v>0.5</v>
      </c>
      <c r="N140" s="898">
        <v>0.5</v>
      </c>
      <c r="O140" s="898">
        <v>0</v>
      </c>
      <c r="P140" s="898">
        <v>0</v>
      </c>
      <c r="Q140" s="873">
        <v>266205</v>
      </c>
      <c r="R140" s="873">
        <v>266205</v>
      </c>
      <c r="S140" s="873">
        <v>0</v>
      </c>
      <c r="T140" s="873">
        <v>0</v>
      </c>
      <c r="U140" s="873">
        <v>0</v>
      </c>
      <c r="V140" s="873">
        <v>0</v>
      </c>
      <c r="W140" s="873">
        <v>329118</v>
      </c>
      <c r="X140" s="873">
        <v>0</v>
      </c>
      <c r="Y140" s="873">
        <v>278294</v>
      </c>
      <c r="Z140" s="873">
        <v>0</v>
      </c>
      <c r="AA140" s="873">
        <v>50824</v>
      </c>
      <c r="AB140" s="873">
        <v>0</v>
      </c>
      <c r="AC140" s="873">
        <v>0</v>
      </c>
      <c r="AD140" s="873">
        <v>0</v>
      </c>
      <c r="AE140" s="873">
        <v>0</v>
      </c>
      <c r="AF140" s="873">
        <v>0</v>
      </c>
      <c r="AG140" s="873">
        <v>0</v>
      </c>
      <c r="AH140" s="873">
        <v>0</v>
      </c>
      <c r="AI140" s="873">
        <v>0</v>
      </c>
      <c r="AJ140" s="873">
        <v>0</v>
      </c>
      <c r="AK140" s="873">
        <v>0</v>
      </c>
      <c r="AL140" s="873">
        <v>0</v>
      </c>
      <c r="AM140" s="873">
        <v>0</v>
      </c>
      <c r="AN140" s="873">
        <v>0</v>
      </c>
      <c r="AO140" s="873">
        <v>0</v>
      </c>
      <c r="AP140" s="873">
        <v>0</v>
      </c>
      <c r="AQ140" s="873">
        <v>0</v>
      </c>
      <c r="AR140" s="873">
        <v>0</v>
      </c>
      <c r="AS140" s="873">
        <v>0</v>
      </c>
      <c r="AT140" s="873">
        <v>0</v>
      </c>
      <c r="AU140" s="873">
        <v>0</v>
      </c>
      <c r="AV140" s="873">
        <v>0</v>
      </c>
      <c r="AW140" s="873">
        <v>0</v>
      </c>
      <c r="AX140" s="873">
        <v>0</v>
      </c>
      <c r="AY140" s="873">
        <v>0</v>
      </c>
      <c r="AZ140" s="873">
        <v>0</v>
      </c>
      <c r="BA140" s="873">
        <v>0</v>
      </c>
      <c r="BB140" s="873">
        <v>0</v>
      </c>
      <c r="BC140" s="873">
        <v>0</v>
      </c>
      <c r="BD140" s="873">
        <v>0</v>
      </c>
      <c r="BE140" s="873">
        <v>0</v>
      </c>
      <c r="BF140" s="873">
        <v>0</v>
      </c>
      <c r="BG140" s="873">
        <v>0</v>
      </c>
      <c r="BH140" s="873">
        <v>0</v>
      </c>
      <c r="BI140" s="873">
        <v>0</v>
      </c>
      <c r="BJ140" s="873">
        <v>3271337</v>
      </c>
      <c r="BK140" s="873">
        <v>0</v>
      </c>
      <c r="BL140" s="873">
        <v>0</v>
      </c>
      <c r="BM140" s="873">
        <v>111621</v>
      </c>
      <c r="BN140" s="873">
        <v>0</v>
      </c>
      <c r="BO140" s="873">
        <v>0</v>
      </c>
      <c r="BP140" s="873">
        <v>3091284</v>
      </c>
      <c r="BQ140" s="873">
        <v>0</v>
      </c>
      <c r="BR140" s="873">
        <v>0</v>
      </c>
      <c r="BS140" s="873">
        <v>291674</v>
      </c>
      <c r="BT140" s="873">
        <v>0</v>
      </c>
      <c r="BU140" s="873">
        <v>0</v>
      </c>
      <c r="BV140" s="873">
        <v>25172</v>
      </c>
      <c r="BW140" s="873">
        <v>0</v>
      </c>
      <c r="BX140" s="873">
        <v>0</v>
      </c>
      <c r="BY140" s="873">
        <v>15952</v>
      </c>
      <c r="BZ140" s="873">
        <v>0</v>
      </c>
      <c r="CA140" s="873">
        <v>0</v>
      </c>
      <c r="CB140" s="873">
        <v>9220</v>
      </c>
      <c r="CC140" s="873">
        <v>0</v>
      </c>
      <c r="CD140" s="873">
        <v>0</v>
      </c>
      <c r="CE140" s="873">
        <v>0</v>
      </c>
      <c r="CF140" s="873">
        <v>0</v>
      </c>
      <c r="CG140" s="873">
        <v>0</v>
      </c>
      <c r="CH140" s="873">
        <v>0</v>
      </c>
      <c r="CI140" s="873">
        <v>0</v>
      </c>
      <c r="CJ140" s="873">
        <v>0</v>
      </c>
      <c r="CK140" s="873">
        <v>2583.5591180000001</v>
      </c>
      <c r="CL140" s="873">
        <v>0</v>
      </c>
      <c r="CM140" s="873">
        <v>0</v>
      </c>
      <c r="CN140" s="873">
        <v>0</v>
      </c>
      <c r="CO140" s="873">
        <v>0</v>
      </c>
      <c r="CP140" s="873">
        <v>0</v>
      </c>
      <c r="CQ140" s="873">
        <v>0</v>
      </c>
      <c r="CR140" s="873">
        <v>0</v>
      </c>
      <c r="CS140" s="873">
        <v>0</v>
      </c>
      <c r="CT140" s="873">
        <v>0</v>
      </c>
      <c r="CU140" s="873">
        <v>0</v>
      </c>
      <c r="CV140" s="873">
        <v>0</v>
      </c>
      <c r="CW140" s="873">
        <v>0</v>
      </c>
      <c r="CX140" s="873">
        <v>0</v>
      </c>
      <c r="CY140" s="873">
        <v>0</v>
      </c>
      <c r="CZ140" s="873">
        <v>0</v>
      </c>
      <c r="DA140" s="873">
        <v>0</v>
      </c>
      <c r="DB140" s="873">
        <v>0</v>
      </c>
      <c r="DC140" s="873">
        <v>331</v>
      </c>
      <c r="DD140" s="873">
        <v>0</v>
      </c>
      <c r="DE140" s="873">
        <v>0</v>
      </c>
      <c r="DF140" s="873">
        <v>-331</v>
      </c>
      <c r="DG140" s="873">
        <v>0</v>
      </c>
      <c r="DH140" s="873">
        <v>0</v>
      </c>
      <c r="DI140" s="873">
        <v>780</v>
      </c>
      <c r="DJ140" s="873">
        <v>0</v>
      </c>
      <c r="DK140" s="873">
        <v>0</v>
      </c>
      <c r="DL140" s="873">
        <v>1500</v>
      </c>
      <c r="DM140" s="873">
        <v>0</v>
      </c>
      <c r="DN140" s="873">
        <v>0</v>
      </c>
      <c r="DO140" s="873">
        <v>-720</v>
      </c>
      <c r="DP140" s="873">
        <v>0</v>
      </c>
      <c r="DQ140" s="873">
        <v>0</v>
      </c>
      <c r="DR140" s="873">
        <v>13246</v>
      </c>
      <c r="DS140" s="873">
        <v>0</v>
      </c>
      <c r="DT140" s="873">
        <v>0</v>
      </c>
      <c r="DU140" s="873">
        <v>17741</v>
      </c>
      <c r="DV140" s="873">
        <v>0</v>
      </c>
      <c r="DW140" s="873">
        <v>0</v>
      </c>
      <c r="DX140" s="873">
        <v>-4495</v>
      </c>
      <c r="DY140" s="873">
        <v>0</v>
      </c>
      <c r="DZ140" s="873">
        <v>0</v>
      </c>
      <c r="EA140" s="873">
        <v>6891</v>
      </c>
      <c r="EB140" s="873">
        <v>0</v>
      </c>
      <c r="EC140" s="873">
        <v>0</v>
      </c>
      <c r="ED140" s="873">
        <v>-3780</v>
      </c>
      <c r="EE140" s="873">
        <v>0</v>
      </c>
      <c r="EF140" s="873">
        <v>0</v>
      </c>
      <c r="EG140" s="873">
        <v>7482</v>
      </c>
      <c r="EH140" s="873">
        <v>0</v>
      </c>
      <c r="EI140" s="873">
        <v>0</v>
      </c>
      <c r="EJ140" s="873">
        <v>-4371</v>
      </c>
      <c r="EK140" s="873">
        <v>0</v>
      </c>
      <c r="EL140" s="873">
        <v>0</v>
      </c>
      <c r="EM140" s="873">
        <v>482</v>
      </c>
      <c r="EN140" s="873">
        <v>0</v>
      </c>
      <c r="EO140" s="873">
        <v>0</v>
      </c>
      <c r="EP140" s="873">
        <v>15837</v>
      </c>
      <c r="EQ140" s="873">
        <v>0</v>
      </c>
      <c r="ER140" s="873">
        <v>0</v>
      </c>
      <c r="ES140" s="873">
        <v>12021</v>
      </c>
      <c r="ET140" s="873">
        <v>0</v>
      </c>
      <c r="EU140" s="873">
        <v>0</v>
      </c>
      <c r="EV140" s="873">
        <v>3816</v>
      </c>
      <c r="EW140" s="873">
        <v>0</v>
      </c>
      <c r="EX140" s="873">
        <v>0</v>
      </c>
      <c r="EY140" s="873">
        <v>12633289</v>
      </c>
      <c r="EZ140" s="873">
        <v>0</v>
      </c>
      <c r="FA140" s="873">
        <v>0</v>
      </c>
      <c r="FB140" s="873">
        <v>446880</v>
      </c>
      <c r="FC140" s="873">
        <v>0</v>
      </c>
      <c r="FD140" s="873">
        <v>0</v>
      </c>
      <c r="FE140" s="873">
        <v>23557996</v>
      </c>
      <c r="FF140" s="873">
        <v>0</v>
      </c>
      <c r="FG140" s="873">
        <v>0</v>
      </c>
      <c r="FH140" s="873">
        <v>-11371586</v>
      </c>
      <c r="FI140" s="873">
        <v>0</v>
      </c>
      <c r="FJ140" s="873">
        <v>0</v>
      </c>
      <c r="FK140" s="873">
        <v>80000</v>
      </c>
      <c r="FL140" s="873">
        <v>0</v>
      </c>
      <c r="FM140" s="873">
        <v>0</v>
      </c>
      <c r="FN140" s="873">
        <v>153835</v>
      </c>
      <c r="FO140" s="873">
        <v>0</v>
      </c>
      <c r="FP140" s="873">
        <v>0</v>
      </c>
      <c r="FQ140" s="873">
        <v>-73834</v>
      </c>
      <c r="FR140" s="873">
        <v>0</v>
      </c>
      <c r="FS140" s="873">
        <v>0</v>
      </c>
      <c r="FT140" s="873">
        <v>283493</v>
      </c>
      <c r="FU140" s="873">
        <v>0</v>
      </c>
      <c r="FV140" s="873">
        <v>0</v>
      </c>
      <c r="FW140" s="873">
        <v>793407</v>
      </c>
      <c r="FX140" s="873">
        <v>0</v>
      </c>
      <c r="FY140" s="873">
        <v>0</v>
      </c>
      <c r="FZ140" s="873">
        <v>-509914</v>
      </c>
      <c r="GA140" s="873">
        <v>0</v>
      </c>
      <c r="GB140" s="873">
        <v>0</v>
      </c>
      <c r="GC140" s="873">
        <v>0</v>
      </c>
      <c r="GD140" s="873">
        <v>0</v>
      </c>
      <c r="GE140" s="873">
        <v>0</v>
      </c>
      <c r="GF140" s="873">
        <v>0</v>
      </c>
      <c r="GG140" s="873">
        <v>0</v>
      </c>
      <c r="GH140" s="873">
        <v>0</v>
      </c>
      <c r="GI140" s="873">
        <v>0</v>
      </c>
      <c r="GJ140" s="873">
        <v>0</v>
      </c>
      <c r="GK140" s="873">
        <v>0</v>
      </c>
      <c r="GL140" s="873">
        <v>16440952</v>
      </c>
      <c r="GM140" s="873">
        <v>0</v>
      </c>
      <c r="GN140" s="873">
        <v>0</v>
      </c>
      <c r="GO140" s="873">
        <v>-11657475</v>
      </c>
      <c r="GP140" s="873">
        <v>0</v>
      </c>
      <c r="GQ140" s="873">
        <v>0</v>
      </c>
      <c r="GR140" s="873" t="s">
        <v>679</v>
      </c>
      <c r="GS140" s="873" t="s">
        <v>687</v>
      </c>
      <c r="GT140" s="873" t="s">
        <v>679</v>
      </c>
      <c r="GU140" s="873" t="s">
        <v>2735</v>
      </c>
      <c r="GV140" s="873" t="s">
        <v>2877</v>
      </c>
    </row>
    <row r="141" spans="1:204" x14ac:dyDescent="0.2">
      <c r="A141" s="873" t="s">
        <v>3069</v>
      </c>
      <c r="B141" s="873" t="s">
        <v>333</v>
      </c>
      <c r="C141" s="873" t="s">
        <v>332</v>
      </c>
      <c r="D141" s="873">
        <v>-2394</v>
      </c>
      <c r="E141" s="873">
        <v>0</v>
      </c>
      <c r="F141" s="873">
        <v>-2394</v>
      </c>
      <c r="G141" s="873">
        <v>7829</v>
      </c>
      <c r="H141" s="873">
        <v>0</v>
      </c>
      <c r="I141" s="873">
        <v>7829</v>
      </c>
      <c r="J141" s="873">
        <v>-10223</v>
      </c>
      <c r="K141" s="873">
        <v>0</v>
      </c>
      <c r="L141" s="873">
        <v>-10223</v>
      </c>
      <c r="M141" s="898">
        <v>0.5</v>
      </c>
      <c r="N141" s="898">
        <v>0.5</v>
      </c>
      <c r="O141" s="898">
        <v>0</v>
      </c>
      <c r="P141" s="898">
        <v>0</v>
      </c>
      <c r="Q141" s="873">
        <v>24286</v>
      </c>
      <c r="R141" s="873">
        <v>24286</v>
      </c>
      <c r="S141" s="873">
        <v>0</v>
      </c>
      <c r="T141" s="873">
        <v>0</v>
      </c>
      <c r="U141" s="873">
        <v>0</v>
      </c>
      <c r="V141" s="873">
        <v>0</v>
      </c>
      <c r="W141" s="873">
        <v>0</v>
      </c>
      <c r="X141" s="873">
        <v>0</v>
      </c>
      <c r="Y141" s="873">
        <v>0</v>
      </c>
      <c r="Z141" s="873">
        <v>0</v>
      </c>
      <c r="AA141" s="873">
        <v>0</v>
      </c>
      <c r="AB141" s="873">
        <v>0</v>
      </c>
      <c r="AC141" s="873">
        <v>0</v>
      </c>
      <c r="AD141" s="873">
        <v>0</v>
      </c>
      <c r="AE141" s="873">
        <v>0</v>
      </c>
      <c r="AF141" s="873">
        <v>0</v>
      </c>
      <c r="AG141" s="873">
        <v>0</v>
      </c>
      <c r="AH141" s="873">
        <v>0</v>
      </c>
      <c r="AI141" s="873">
        <v>0</v>
      </c>
      <c r="AJ141" s="873">
        <v>0</v>
      </c>
      <c r="AK141" s="873">
        <v>0</v>
      </c>
      <c r="AL141" s="873">
        <v>0</v>
      </c>
      <c r="AM141" s="873">
        <v>0</v>
      </c>
      <c r="AN141" s="873">
        <v>0</v>
      </c>
      <c r="AO141" s="873">
        <v>0</v>
      </c>
      <c r="AP141" s="873">
        <v>0</v>
      </c>
      <c r="AQ141" s="873">
        <v>0</v>
      </c>
      <c r="AR141" s="873">
        <v>0</v>
      </c>
      <c r="AS141" s="873">
        <v>0</v>
      </c>
      <c r="AT141" s="873">
        <v>0</v>
      </c>
      <c r="AU141" s="873">
        <v>0</v>
      </c>
      <c r="AV141" s="873">
        <v>0</v>
      </c>
      <c r="AW141" s="873">
        <v>0</v>
      </c>
      <c r="AX141" s="873">
        <v>0</v>
      </c>
      <c r="AY141" s="873">
        <v>0</v>
      </c>
      <c r="AZ141" s="873">
        <v>0</v>
      </c>
      <c r="BA141" s="873">
        <v>0</v>
      </c>
      <c r="BB141" s="873">
        <v>0</v>
      </c>
      <c r="BC141" s="873">
        <v>0</v>
      </c>
      <c r="BD141" s="873">
        <v>0</v>
      </c>
      <c r="BE141" s="873">
        <v>0</v>
      </c>
      <c r="BF141" s="873">
        <v>0</v>
      </c>
      <c r="BG141" s="873">
        <v>0</v>
      </c>
      <c r="BH141" s="873">
        <v>0</v>
      </c>
      <c r="BI141" s="873">
        <v>0</v>
      </c>
      <c r="BJ141" s="873">
        <v>253935</v>
      </c>
      <c r="BK141" s="873">
        <v>0</v>
      </c>
      <c r="BL141" s="873">
        <v>0</v>
      </c>
      <c r="BM141" s="873">
        <v>4751</v>
      </c>
      <c r="BN141" s="873">
        <v>0</v>
      </c>
      <c r="BO141" s="873">
        <v>0</v>
      </c>
      <c r="BP141" s="873">
        <v>215363</v>
      </c>
      <c r="BQ141" s="873">
        <v>0</v>
      </c>
      <c r="BR141" s="873">
        <v>0</v>
      </c>
      <c r="BS141" s="873">
        <v>43323</v>
      </c>
      <c r="BT141" s="873">
        <v>0</v>
      </c>
      <c r="BU141" s="873">
        <v>0</v>
      </c>
      <c r="BV141" s="873">
        <v>0</v>
      </c>
      <c r="BW141" s="873">
        <v>0</v>
      </c>
      <c r="BX141" s="873">
        <v>0</v>
      </c>
      <c r="BY141" s="873">
        <v>0</v>
      </c>
      <c r="BZ141" s="873">
        <v>0</v>
      </c>
      <c r="CA141" s="873">
        <v>0</v>
      </c>
      <c r="CB141" s="873">
        <v>0</v>
      </c>
      <c r="CC141" s="873">
        <v>0</v>
      </c>
      <c r="CD141" s="873">
        <v>0</v>
      </c>
      <c r="CE141" s="873">
        <v>0</v>
      </c>
      <c r="CF141" s="873">
        <v>0</v>
      </c>
      <c r="CG141" s="873">
        <v>0</v>
      </c>
      <c r="CH141" s="873">
        <v>0</v>
      </c>
      <c r="CI141" s="873">
        <v>0</v>
      </c>
      <c r="CJ141" s="873">
        <v>0</v>
      </c>
      <c r="CK141" s="873">
        <v>0</v>
      </c>
      <c r="CL141" s="873">
        <v>0</v>
      </c>
      <c r="CM141" s="873">
        <v>0</v>
      </c>
      <c r="CN141" s="873">
        <v>0</v>
      </c>
      <c r="CO141" s="873">
        <v>0</v>
      </c>
      <c r="CP141" s="873">
        <v>0</v>
      </c>
      <c r="CQ141" s="873">
        <v>0</v>
      </c>
      <c r="CR141" s="873">
        <v>0</v>
      </c>
      <c r="CS141" s="873">
        <v>0</v>
      </c>
      <c r="CT141" s="873">
        <v>0</v>
      </c>
      <c r="CU141" s="873">
        <v>0</v>
      </c>
      <c r="CV141" s="873">
        <v>0</v>
      </c>
      <c r="CW141" s="873">
        <v>0</v>
      </c>
      <c r="CX141" s="873">
        <v>0</v>
      </c>
      <c r="CY141" s="873">
        <v>0</v>
      </c>
      <c r="CZ141" s="873">
        <v>1124</v>
      </c>
      <c r="DA141" s="873">
        <v>0</v>
      </c>
      <c r="DB141" s="873">
        <v>0</v>
      </c>
      <c r="DC141" s="873">
        <v>1124</v>
      </c>
      <c r="DD141" s="873">
        <v>0</v>
      </c>
      <c r="DE141" s="873">
        <v>0</v>
      </c>
      <c r="DF141" s="873">
        <v>0</v>
      </c>
      <c r="DG141" s="873">
        <v>0</v>
      </c>
      <c r="DH141" s="873">
        <v>0</v>
      </c>
      <c r="DI141" s="873">
        <v>0</v>
      </c>
      <c r="DJ141" s="873">
        <v>0</v>
      </c>
      <c r="DK141" s="873">
        <v>0</v>
      </c>
      <c r="DL141" s="873">
        <v>0</v>
      </c>
      <c r="DM141" s="873">
        <v>0</v>
      </c>
      <c r="DN141" s="873">
        <v>0</v>
      </c>
      <c r="DO141" s="873">
        <v>0</v>
      </c>
      <c r="DP141" s="873">
        <v>0</v>
      </c>
      <c r="DQ141" s="873">
        <v>0</v>
      </c>
      <c r="DR141" s="873">
        <v>0</v>
      </c>
      <c r="DS141" s="873">
        <v>0</v>
      </c>
      <c r="DT141" s="873">
        <v>0</v>
      </c>
      <c r="DU141" s="873">
        <v>0</v>
      </c>
      <c r="DV141" s="873">
        <v>0</v>
      </c>
      <c r="DW141" s="873">
        <v>0</v>
      </c>
      <c r="DX141" s="873">
        <v>0</v>
      </c>
      <c r="DY141" s="873">
        <v>0</v>
      </c>
      <c r="DZ141" s="873">
        <v>0</v>
      </c>
      <c r="EA141" s="873">
        <v>0</v>
      </c>
      <c r="EB141" s="873">
        <v>0</v>
      </c>
      <c r="EC141" s="873">
        <v>0</v>
      </c>
      <c r="ED141" s="873">
        <v>-697</v>
      </c>
      <c r="EE141" s="873">
        <v>0</v>
      </c>
      <c r="EF141" s="873">
        <v>0</v>
      </c>
      <c r="EG141" s="873">
        <v>0</v>
      </c>
      <c r="EH141" s="873">
        <v>0</v>
      </c>
      <c r="EI141" s="873">
        <v>0</v>
      </c>
      <c r="EJ141" s="873">
        <v>-697</v>
      </c>
      <c r="EK141" s="873">
        <v>0</v>
      </c>
      <c r="EL141" s="873">
        <v>0</v>
      </c>
      <c r="EM141" s="873">
        <v>0</v>
      </c>
      <c r="EN141" s="873">
        <v>0</v>
      </c>
      <c r="EO141" s="873">
        <v>0</v>
      </c>
      <c r="EP141" s="873">
        <v>0</v>
      </c>
      <c r="EQ141" s="873">
        <v>0</v>
      </c>
      <c r="ER141" s="873">
        <v>0</v>
      </c>
      <c r="ES141" s="873">
        <v>0</v>
      </c>
      <c r="ET141" s="873">
        <v>0</v>
      </c>
      <c r="EU141" s="873">
        <v>0</v>
      </c>
      <c r="EV141" s="873">
        <v>0</v>
      </c>
      <c r="EW141" s="873">
        <v>0</v>
      </c>
      <c r="EX141" s="873">
        <v>0</v>
      </c>
      <c r="EY141" s="873">
        <v>631958</v>
      </c>
      <c r="EZ141" s="873">
        <v>0</v>
      </c>
      <c r="FA141" s="873">
        <v>0</v>
      </c>
      <c r="FB141" s="873">
        <v>31819</v>
      </c>
      <c r="FC141" s="873">
        <v>0</v>
      </c>
      <c r="FD141" s="873">
        <v>0</v>
      </c>
      <c r="FE141" s="873">
        <v>1134065</v>
      </c>
      <c r="FF141" s="873">
        <v>0</v>
      </c>
      <c r="FG141" s="873">
        <v>0</v>
      </c>
      <c r="FH141" s="873">
        <v>-533926</v>
      </c>
      <c r="FI141" s="873">
        <v>0</v>
      </c>
      <c r="FJ141" s="873">
        <v>0</v>
      </c>
      <c r="FK141" s="873">
        <v>0</v>
      </c>
      <c r="FL141" s="873">
        <v>0</v>
      </c>
      <c r="FM141" s="873">
        <v>0</v>
      </c>
      <c r="FN141" s="873">
        <v>0</v>
      </c>
      <c r="FO141" s="873">
        <v>0</v>
      </c>
      <c r="FP141" s="873">
        <v>0</v>
      </c>
      <c r="FQ141" s="873">
        <v>0</v>
      </c>
      <c r="FR141" s="873">
        <v>0</v>
      </c>
      <c r="FS141" s="873">
        <v>0</v>
      </c>
      <c r="FT141" s="873">
        <v>1067</v>
      </c>
      <c r="FU141" s="873">
        <v>0</v>
      </c>
      <c r="FV141" s="873">
        <v>0</v>
      </c>
      <c r="FW141" s="873">
        <v>30585</v>
      </c>
      <c r="FX141" s="873">
        <v>0</v>
      </c>
      <c r="FY141" s="873">
        <v>0</v>
      </c>
      <c r="FZ141" s="873">
        <v>-29518</v>
      </c>
      <c r="GA141" s="873">
        <v>0</v>
      </c>
      <c r="GB141" s="873">
        <v>0</v>
      </c>
      <c r="GC141" s="873">
        <v>0</v>
      </c>
      <c r="GD141" s="873">
        <v>0</v>
      </c>
      <c r="GE141" s="873">
        <v>0</v>
      </c>
      <c r="GF141" s="873">
        <v>0</v>
      </c>
      <c r="GG141" s="873">
        <v>0</v>
      </c>
      <c r="GH141" s="873">
        <v>0</v>
      </c>
      <c r="GI141" s="873">
        <v>0</v>
      </c>
      <c r="GJ141" s="873">
        <v>0</v>
      </c>
      <c r="GK141" s="873">
        <v>0</v>
      </c>
      <c r="GL141" s="873">
        <v>892138</v>
      </c>
      <c r="GM141" s="873">
        <v>0</v>
      </c>
      <c r="GN141" s="873">
        <v>0</v>
      </c>
      <c r="GO141" s="873">
        <v>-520818</v>
      </c>
      <c r="GP141" s="873">
        <v>0</v>
      </c>
      <c r="GQ141" s="873">
        <v>0</v>
      </c>
      <c r="GR141" s="873" t="s">
        <v>679</v>
      </c>
      <c r="GS141" s="873" t="s">
        <v>687</v>
      </c>
      <c r="GT141" s="873" t="s">
        <v>679</v>
      </c>
      <c r="GU141" s="873" t="s">
        <v>2733</v>
      </c>
      <c r="GV141" s="873" t="s">
        <v>2878</v>
      </c>
    </row>
    <row r="142" spans="1:204" x14ac:dyDescent="0.2">
      <c r="A142" s="873" t="s">
        <v>3069</v>
      </c>
      <c r="B142" s="873" t="s">
        <v>335</v>
      </c>
      <c r="C142" s="873" t="s">
        <v>334</v>
      </c>
      <c r="D142" s="873">
        <v>1802619</v>
      </c>
      <c r="E142" s="873">
        <v>0</v>
      </c>
      <c r="F142" s="873">
        <v>1802619</v>
      </c>
      <c r="G142" s="873">
        <v>3560097</v>
      </c>
      <c r="H142" s="873">
        <v>0</v>
      </c>
      <c r="I142" s="873">
        <v>3560097</v>
      </c>
      <c r="J142" s="873">
        <v>-1757478</v>
      </c>
      <c r="K142" s="873">
        <v>0</v>
      </c>
      <c r="L142" s="873">
        <v>-1757478</v>
      </c>
      <c r="M142" s="898">
        <v>0.33</v>
      </c>
      <c r="N142" s="898">
        <v>0.3</v>
      </c>
      <c r="O142" s="898">
        <v>0.37</v>
      </c>
      <c r="P142" s="898">
        <v>0</v>
      </c>
      <c r="Q142" s="873">
        <v>723769</v>
      </c>
      <c r="R142" s="873">
        <v>723769</v>
      </c>
      <c r="S142" s="873">
        <v>0</v>
      </c>
      <c r="T142" s="873">
        <v>0</v>
      </c>
      <c r="U142" s="873">
        <v>0</v>
      </c>
      <c r="V142" s="873">
        <v>0</v>
      </c>
      <c r="W142" s="873">
        <v>79268</v>
      </c>
      <c r="X142" s="873">
        <v>0</v>
      </c>
      <c r="Y142" s="873">
        <v>79278</v>
      </c>
      <c r="Z142" s="873">
        <v>0</v>
      </c>
      <c r="AA142" s="873">
        <v>-10</v>
      </c>
      <c r="AB142" s="873">
        <v>0</v>
      </c>
      <c r="AC142" s="873">
        <v>0</v>
      </c>
      <c r="AD142" s="873">
        <v>0</v>
      </c>
      <c r="AE142" s="873">
        <v>0</v>
      </c>
      <c r="AF142" s="873">
        <v>0</v>
      </c>
      <c r="AG142" s="873">
        <v>0</v>
      </c>
      <c r="AH142" s="873">
        <v>0</v>
      </c>
      <c r="AI142" s="873">
        <v>0</v>
      </c>
      <c r="AJ142" s="873">
        <v>0</v>
      </c>
      <c r="AK142" s="873">
        <v>0</v>
      </c>
      <c r="AL142" s="873">
        <v>0</v>
      </c>
      <c r="AM142" s="873">
        <v>0</v>
      </c>
      <c r="AN142" s="873">
        <v>0</v>
      </c>
      <c r="AO142" s="873">
        <v>0</v>
      </c>
      <c r="AP142" s="873">
        <v>0</v>
      </c>
      <c r="AQ142" s="873">
        <v>0</v>
      </c>
      <c r="AR142" s="873">
        <v>0</v>
      </c>
      <c r="AS142" s="873">
        <v>0</v>
      </c>
      <c r="AT142" s="873">
        <v>0</v>
      </c>
      <c r="AU142" s="873">
        <v>0</v>
      </c>
      <c r="AV142" s="873">
        <v>0</v>
      </c>
      <c r="AW142" s="873">
        <v>0</v>
      </c>
      <c r="AX142" s="873">
        <v>0</v>
      </c>
      <c r="AY142" s="873">
        <v>0</v>
      </c>
      <c r="AZ142" s="873">
        <v>0</v>
      </c>
      <c r="BA142" s="873">
        <v>0</v>
      </c>
      <c r="BB142" s="873">
        <v>0</v>
      </c>
      <c r="BC142" s="873">
        <v>0</v>
      </c>
      <c r="BD142" s="873">
        <v>0</v>
      </c>
      <c r="BE142" s="873">
        <v>0</v>
      </c>
      <c r="BF142" s="873">
        <v>0</v>
      </c>
      <c r="BG142" s="873">
        <v>0</v>
      </c>
      <c r="BH142" s="873">
        <v>0</v>
      </c>
      <c r="BI142" s="873">
        <v>0</v>
      </c>
      <c r="BJ142" s="873">
        <v>2026813</v>
      </c>
      <c r="BK142" s="873">
        <v>2499735</v>
      </c>
      <c r="BL142" s="873">
        <v>0</v>
      </c>
      <c r="BM142" s="873">
        <v>150156</v>
      </c>
      <c r="BN142" s="873">
        <v>185192</v>
      </c>
      <c r="BO142" s="873">
        <v>0</v>
      </c>
      <c r="BP142" s="873">
        <v>1859051</v>
      </c>
      <c r="BQ142" s="873">
        <v>2292828</v>
      </c>
      <c r="BR142" s="873">
        <v>0</v>
      </c>
      <c r="BS142" s="873">
        <v>317918</v>
      </c>
      <c r="BT142" s="873">
        <v>392099</v>
      </c>
      <c r="BU142" s="873">
        <v>0</v>
      </c>
      <c r="BV142" s="873">
        <v>14549</v>
      </c>
      <c r="BW142" s="873">
        <v>17944</v>
      </c>
      <c r="BX142" s="873">
        <v>0</v>
      </c>
      <c r="BY142" s="873">
        <v>0</v>
      </c>
      <c r="BZ142" s="873">
        <v>0</v>
      </c>
      <c r="CA142" s="873">
        <v>0</v>
      </c>
      <c r="CB142" s="873">
        <v>14549</v>
      </c>
      <c r="CC142" s="873">
        <v>17944</v>
      </c>
      <c r="CD142" s="873">
        <v>0</v>
      </c>
      <c r="CE142" s="873">
        <v>0</v>
      </c>
      <c r="CF142" s="873">
        <v>0</v>
      </c>
      <c r="CG142" s="873">
        <v>0</v>
      </c>
      <c r="CH142" s="873">
        <v>0</v>
      </c>
      <c r="CI142" s="873">
        <v>0</v>
      </c>
      <c r="CJ142" s="873">
        <v>0</v>
      </c>
      <c r="CK142" s="873">
        <v>-679.86607819999995</v>
      </c>
      <c r="CL142" s="873">
        <v>-838.50149639999995</v>
      </c>
      <c r="CM142" s="873">
        <v>0</v>
      </c>
      <c r="CN142" s="873">
        <v>0</v>
      </c>
      <c r="CO142" s="873">
        <v>0</v>
      </c>
      <c r="CP142" s="873">
        <v>0</v>
      </c>
      <c r="CQ142" s="873">
        <v>0</v>
      </c>
      <c r="CR142" s="873">
        <v>0</v>
      </c>
      <c r="CS142" s="873">
        <v>0</v>
      </c>
      <c r="CT142" s="873">
        <v>0</v>
      </c>
      <c r="CU142" s="873">
        <v>0</v>
      </c>
      <c r="CV142" s="873">
        <v>0</v>
      </c>
      <c r="CW142" s="873">
        <v>0</v>
      </c>
      <c r="CX142" s="873">
        <v>0</v>
      </c>
      <c r="CY142" s="873">
        <v>0</v>
      </c>
      <c r="CZ142" s="873">
        <v>0</v>
      </c>
      <c r="DA142" s="873">
        <v>0</v>
      </c>
      <c r="DB142" s="873">
        <v>0</v>
      </c>
      <c r="DC142" s="873">
        <v>0</v>
      </c>
      <c r="DD142" s="873">
        <v>0</v>
      </c>
      <c r="DE142" s="873">
        <v>0</v>
      </c>
      <c r="DF142" s="873">
        <v>0</v>
      </c>
      <c r="DG142" s="873">
        <v>0</v>
      </c>
      <c r="DH142" s="873">
        <v>0</v>
      </c>
      <c r="DI142" s="873">
        <v>0</v>
      </c>
      <c r="DJ142" s="873">
        <v>0</v>
      </c>
      <c r="DK142" s="873">
        <v>0</v>
      </c>
      <c r="DL142" s="873">
        <v>0</v>
      </c>
      <c r="DM142" s="873">
        <v>0</v>
      </c>
      <c r="DN142" s="873">
        <v>0</v>
      </c>
      <c r="DO142" s="873">
        <v>0</v>
      </c>
      <c r="DP142" s="873">
        <v>0</v>
      </c>
      <c r="DQ142" s="873">
        <v>0</v>
      </c>
      <c r="DR142" s="873">
        <v>63426</v>
      </c>
      <c r="DS142" s="873">
        <v>78225</v>
      </c>
      <c r="DT142" s="873">
        <v>0</v>
      </c>
      <c r="DU142" s="873">
        <v>99030</v>
      </c>
      <c r="DV142" s="873">
        <v>122137</v>
      </c>
      <c r="DW142" s="873">
        <v>0</v>
      </c>
      <c r="DX142" s="873">
        <v>-35604</v>
      </c>
      <c r="DY142" s="873">
        <v>-43912</v>
      </c>
      <c r="DZ142" s="873">
        <v>0</v>
      </c>
      <c r="EA142" s="873">
        <v>29397</v>
      </c>
      <c r="EB142" s="873">
        <v>36256</v>
      </c>
      <c r="EC142" s="873">
        <v>0</v>
      </c>
      <c r="ED142" s="873">
        <v>0</v>
      </c>
      <c r="EE142" s="873">
        <v>0</v>
      </c>
      <c r="EF142" s="873">
        <v>0</v>
      </c>
      <c r="EG142" s="873">
        <v>44619</v>
      </c>
      <c r="EH142" s="873">
        <v>55031</v>
      </c>
      <c r="EI142" s="873">
        <v>0</v>
      </c>
      <c r="EJ142" s="873">
        <v>-15222</v>
      </c>
      <c r="EK142" s="873">
        <v>-18775</v>
      </c>
      <c r="EL142" s="873">
        <v>0</v>
      </c>
      <c r="EM142" s="873">
        <v>9696</v>
      </c>
      <c r="EN142" s="873">
        <v>11958</v>
      </c>
      <c r="EO142" s="873">
        <v>0</v>
      </c>
      <c r="EP142" s="873">
        <v>0</v>
      </c>
      <c r="EQ142" s="873">
        <v>0</v>
      </c>
      <c r="ER142" s="873">
        <v>0</v>
      </c>
      <c r="ES142" s="873">
        <v>0</v>
      </c>
      <c r="ET142" s="873">
        <v>0</v>
      </c>
      <c r="EU142" s="873">
        <v>0</v>
      </c>
      <c r="EV142" s="873">
        <v>0</v>
      </c>
      <c r="EW142" s="873">
        <v>0</v>
      </c>
      <c r="EX142" s="873">
        <v>0</v>
      </c>
      <c r="EY142" s="873">
        <v>26025090</v>
      </c>
      <c r="EZ142" s="873">
        <v>32097611</v>
      </c>
      <c r="FA142" s="873">
        <v>0</v>
      </c>
      <c r="FB142" s="873">
        <v>2211452</v>
      </c>
      <c r="FC142" s="873">
        <v>2727458</v>
      </c>
      <c r="FD142" s="873">
        <v>0</v>
      </c>
      <c r="FE142" s="873">
        <v>83172411</v>
      </c>
      <c r="FF142" s="873">
        <v>0</v>
      </c>
      <c r="FG142" s="873">
        <v>0</v>
      </c>
      <c r="FH142" s="873">
        <v>-59358773</v>
      </c>
      <c r="FI142" s="873">
        <v>29370153</v>
      </c>
      <c r="FJ142" s="873">
        <v>0</v>
      </c>
      <c r="FK142" s="873">
        <v>182134</v>
      </c>
      <c r="FL142" s="873">
        <v>224632</v>
      </c>
      <c r="FM142" s="873">
        <v>0</v>
      </c>
      <c r="FN142" s="873">
        <v>621940</v>
      </c>
      <c r="FO142" s="873">
        <v>0</v>
      </c>
      <c r="FP142" s="873">
        <v>0</v>
      </c>
      <c r="FQ142" s="873">
        <v>-439806</v>
      </c>
      <c r="FR142" s="873">
        <v>224632</v>
      </c>
      <c r="FS142" s="873">
        <v>0</v>
      </c>
      <c r="FT142" s="873">
        <v>2586819</v>
      </c>
      <c r="FU142" s="873">
        <v>3186491</v>
      </c>
      <c r="FV142" s="873">
        <v>0</v>
      </c>
      <c r="FW142" s="873">
        <v>3506385</v>
      </c>
      <c r="FX142" s="873">
        <v>4320623</v>
      </c>
      <c r="FY142" s="873">
        <v>0</v>
      </c>
      <c r="FZ142" s="873">
        <v>-919566</v>
      </c>
      <c r="GA142" s="873">
        <v>-1134132</v>
      </c>
      <c r="GB142" s="873">
        <v>0</v>
      </c>
      <c r="GC142" s="873">
        <v>0</v>
      </c>
      <c r="GD142" s="873">
        <v>0</v>
      </c>
      <c r="GE142" s="873">
        <v>0</v>
      </c>
      <c r="GF142" s="873">
        <v>0</v>
      </c>
      <c r="GG142" s="873">
        <v>0</v>
      </c>
      <c r="GH142" s="873">
        <v>0</v>
      </c>
      <c r="GI142" s="873">
        <v>0</v>
      </c>
      <c r="GJ142" s="873">
        <v>0</v>
      </c>
      <c r="GK142" s="873">
        <v>0</v>
      </c>
      <c r="GL142" s="873">
        <v>31087400</v>
      </c>
      <c r="GM142" s="873">
        <v>38337205</v>
      </c>
      <c r="GN142" s="873">
        <v>0</v>
      </c>
      <c r="GO142" s="873">
        <v>-60427488</v>
      </c>
      <c r="GP142" s="873">
        <v>28819128</v>
      </c>
      <c r="GQ142" s="873">
        <v>0</v>
      </c>
      <c r="GR142" s="873" t="s">
        <v>697</v>
      </c>
      <c r="GS142" s="873" t="s">
        <v>680</v>
      </c>
      <c r="GT142" s="873" t="s">
        <v>1910</v>
      </c>
      <c r="GU142" s="873" t="s">
        <v>2732</v>
      </c>
      <c r="GV142" s="873" t="s">
        <v>2879</v>
      </c>
    </row>
    <row r="143" spans="1:204" x14ac:dyDescent="0.2">
      <c r="A143" s="873" t="s">
        <v>3069</v>
      </c>
      <c r="B143" s="873" t="s">
        <v>337</v>
      </c>
      <c r="C143" s="873" t="s">
        <v>336</v>
      </c>
      <c r="D143" s="873">
        <v>1155213</v>
      </c>
      <c r="E143" s="873">
        <v>0</v>
      </c>
      <c r="F143" s="873">
        <v>1155213</v>
      </c>
      <c r="G143" s="873">
        <v>845233</v>
      </c>
      <c r="H143" s="873">
        <v>0</v>
      </c>
      <c r="I143" s="873">
        <v>845233</v>
      </c>
      <c r="J143" s="873">
        <v>309980</v>
      </c>
      <c r="K143" s="873">
        <v>0</v>
      </c>
      <c r="L143" s="873">
        <v>309980</v>
      </c>
      <c r="M143" s="898">
        <v>0.33</v>
      </c>
      <c r="N143" s="898">
        <v>0.3</v>
      </c>
      <c r="O143" s="898">
        <v>0.37</v>
      </c>
      <c r="P143" s="898">
        <v>0</v>
      </c>
      <c r="Q143" s="873">
        <v>633545</v>
      </c>
      <c r="R143" s="873">
        <v>633545</v>
      </c>
      <c r="S143" s="873">
        <v>0</v>
      </c>
      <c r="T143" s="873">
        <v>0</v>
      </c>
      <c r="U143" s="873">
        <v>0</v>
      </c>
      <c r="V143" s="873">
        <v>0</v>
      </c>
      <c r="W143" s="873">
        <v>0</v>
      </c>
      <c r="X143" s="873">
        <v>0</v>
      </c>
      <c r="Y143" s="873">
        <v>0</v>
      </c>
      <c r="Z143" s="873">
        <v>0</v>
      </c>
      <c r="AA143" s="873">
        <v>0</v>
      </c>
      <c r="AB143" s="873">
        <v>0</v>
      </c>
      <c r="AC143" s="873">
        <v>0</v>
      </c>
      <c r="AD143" s="873">
        <v>0</v>
      </c>
      <c r="AE143" s="873">
        <v>0</v>
      </c>
      <c r="AF143" s="873">
        <v>0</v>
      </c>
      <c r="AG143" s="873">
        <v>0</v>
      </c>
      <c r="AH143" s="873">
        <v>0</v>
      </c>
      <c r="AI143" s="873">
        <v>0</v>
      </c>
      <c r="AJ143" s="873">
        <v>0</v>
      </c>
      <c r="AK143" s="873">
        <v>0</v>
      </c>
      <c r="AL143" s="873">
        <v>0</v>
      </c>
      <c r="AM143" s="873">
        <v>0</v>
      </c>
      <c r="AN143" s="873">
        <v>0</v>
      </c>
      <c r="AO143" s="873">
        <v>0</v>
      </c>
      <c r="AP143" s="873">
        <v>0</v>
      </c>
      <c r="AQ143" s="873">
        <v>0</v>
      </c>
      <c r="AR143" s="873">
        <v>0</v>
      </c>
      <c r="AS143" s="873">
        <v>0</v>
      </c>
      <c r="AT143" s="873">
        <v>0</v>
      </c>
      <c r="AU143" s="873">
        <v>0</v>
      </c>
      <c r="AV143" s="873">
        <v>0</v>
      </c>
      <c r="AW143" s="873">
        <v>0</v>
      </c>
      <c r="AX143" s="873">
        <v>0</v>
      </c>
      <c r="AY143" s="873">
        <v>0</v>
      </c>
      <c r="AZ143" s="873">
        <v>0</v>
      </c>
      <c r="BA143" s="873">
        <v>0</v>
      </c>
      <c r="BB143" s="873">
        <v>0</v>
      </c>
      <c r="BC143" s="873">
        <v>0</v>
      </c>
      <c r="BD143" s="873">
        <v>0</v>
      </c>
      <c r="BE143" s="873">
        <v>0</v>
      </c>
      <c r="BF143" s="873">
        <v>0</v>
      </c>
      <c r="BG143" s="873">
        <v>0</v>
      </c>
      <c r="BH143" s="873">
        <v>0</v>
      </c>
      <c r="BI143" s="873">
        <v>0</v>
      </c>
      <c r="BJ143" s="873">
        <v>1465883</v>
      </c>
      <c r="BK143" s="873">
        <v>1807923</v>
      </c>
      <c r="BL143" s="873">
        <v>0</v>
      </c>
      <c r="BM143" s="873">
        <v>0</v>
      </c>
      <c r="BN143" s="873">
        <v>0</v>
      </c>
      <c r="BO143" s="873">
        <v>0</v>
      </c>
      <c r="BP143" s="873">
        <v>993276</v>
      </c>
      <c r="BQ143" s="873">
        <v>1225041</v>
      </c>
      <c r="BR143" s="873">
        <v>0</v>
      </c>
      <c r="BS143" s="873">
        <v>472607</v>
      </c>
      <c r="BT143" s="873">
        <v>582882</v>
      </c>
      <c r="BU143" s="873">
        <v>0</v>
      </c>
      <c r="BV143" s="873">
        <v>0</v>
      </c>
      <c r="BW143" s="873">
        <v>0</v>
      </c>
      <c r="BX143" s="873">
        <v>0</v>
      </c>
      <c r="BY143" s="873">
        <v>0</v>
      </c>
      <c r="BZ143" s="873">
        <v>0</v>
      </c>
      <c r="CA143" s="873">
        <v>0</v>
      </c>
      <c r="CB143" s="873">
        <v>0</v>
      </c>
      <c r="CC143" s="873">
        <v>0</v>
      </c>
      <c r="CD143" s="873">
        <v>0</v>
      </c>
      <c r="CE143" s="873">
        <v>0</v>
      </c>
      <c r="CF143" s="873">
        <v>0</v>
      </c>
      <c r="CG143" s="873">
        <v>0</v>
      </c>
      <c r="CH143" s="873">
        <v>0</v>
      </c>
      <c r="CI143" s="873">
        <v>0</v>
      </c>
      <c r="CJ143" s="873">
        <v>0</v>
      </c>
      <c r="CK143" s="873">
        <v>388.46993989999999</v>
      </c>
      <c r="CL143" s="873">
        <v>479.11292589999999</v>
      </c>
      <c r="CM143" s="873">
        <v>0</v>
      </c>
      <c r="CN143" s="873">
        <v>0</v>
      </c>
      <c r="CO143" s="873">
        <v>0</v>
      </c>
      <c r="CP143" s="873">
        <v>0</v>
      </c>
      <c r="CQ143" s="873">
        <v>0</v>
      </c>
      <c r="CR143" s="873">
        <v>0</v>
      </c>
      <c r="CS143" s="873">
        <v>0</v>
      </c>
      <c r="CT143" s="873">
        <v>0</v>
      </c>
      <c r="CU143" s="873">
        <v>0</v>
      </c>
      <c r="CV143" s="873">
        <v>0</v>
      </c>
      <c r="CW143" s="873">
        <v>0</v>
      </c>
      <c r="CX143" s="873">
        <v>0</v>
      </c>
      <c r="CY143" s="873">
        <v>0</v>
      </c>
      <c r="CZ143" s="873">
        <v>0</v>
      </c>
      <c r="DA143" s="873">
        <v>0</v>
      </c>
      <c r="DB143" s="873">
        <v>0</v>
      </c>
      <c r="DC143" s="873">
        <v>0</v>
      </c>
      <c r="DD143" s="873">
        <v>0</v>
      </c>
      <c r="DE143" s="873">
        <v>0</v>
      </c>
      <c r="DF143" s="873">
        <v>0</v>
      </c>
      <c r="DG143" s="873">
        <v>0</v>
      </c>
      <c r="DH143" s="873">
        <v>0</v>
      </c>
      <c r="DI143" s="873">
        <v>0</v>
      </c>
      <c r="DJ143" s="873">
        <v>0</v>
      </c>
      <c r="DK143" s="873">
        <v>0</v>
      </c>
      <c r="DL143" s="873">
        <v>0</v>
      </c>
      <c r="DM143" s="873">
        <v>0</v>
      </c>
      <c r="DN143" s="873">
        <v>0</v>
      </c>
      <c r="DO143" s="873">
        <v>0</v>
      </c>
      <c r="DP143" s="873">
        <v>0</v>
      </c>
      <c r="DQ143" s="873">
        <v>0</v>
      </c>
      <c r="DR143" s="873">
        <v>11528</v>
      </c>
      <c r="DS143" s="873">
        <v>14218</v>
      </c>
      <c r="DT143" s="873">
        <v>0</v>
      </c>
      <c r="DU143" s="873">
        <v>17164</v>
      </c>
      <c r="DV143" s="873">
        <v>21169</v>
      </c>
      <c r="DW143" s="873">
        <v>0</v>
      </c>
      <c r="DX143" s="873">
        <v>-5636</v>
      </c>
      <c r="DY143" s="873">
        <v>-6951</v>
      </c>
      <c r="DZ143" s="873">
        <v>0</v>
      </c>
      <c r="EA143" s="873">
        <v>21674</v>
      </c>
      <c r="EB143" s="873">
        <v>26732</v>
      </c>
      <c r="EC143" s="873">
        <v>0</v>
      </c>
      <c r="ED143" s="873">
        <v>-21631</v>
      </c>
      <c r="EE143" s="873">
        <v>-26678</v>
      </c>
      <c r="EF143" s="873">
        <v>0</v>
      </c>
      <c r="EG143" s="873">
        <v>0</v>
      </c>
      <c r="EH143" s="873">
        <v>0</v>
      </c>
      <c r="EI143" s="873">
        <v>0</v>
      </c>
      <c r="EJ143" s="873">
        <v>43</v>
      </c>
      <c r="EK143" s="873">
        <v>53</v>
      </c>
      <c r="EL143" s="873">
        <v>0</v>
      </c>
      <c r="EM143" s="873">
        <v>0</v>
      </c>
      <c r="EN143" s="873">
        <v>0</v>
      </c>
      <c r="EO143" s="873">
        <v>0</v>
      </c>
      <c r="EP143" s="873">
        <v>0</v>
      </c>
      <c r="EQ143" s="873">
        <v>0</v>
      </c>
      <c r="ER143" s="873">
        <v>0</v>
      </c>
      <c r="ES143" s="873">
        <v>0</v>
      </c>
      <c r="ET143" s="873">
        <v>0</v>
      </c>
      <c r="EU143" s="873">
        <v>0</v>
      </c>
      <c r="EV143" s="873">
        <v>0</v>
      </c>
      <c r="EW143" s="873">
        <v>0</v>
      </c>
      <c r="EX143" s="873">
        <v>0</v>
      </c>
      <c r="EY143" s="873">
        <v>73170376</v>
      </c>
      <c r="EZ143" s="873">
        <v>90243463</v>
      </c>
      <c r="FA143" s="873">
        <v>0</v>
      </c>
      <c r="FB143" s="873">
        <v>1846689</v>
      </c>
      <c r="FC143" s="873">
        <v>2277582</v>
      </c>
      <c r="FD143" s="873">
        <v>0</v>
      </c>
      <c r="FE143" s="873">
        <v>227405583</v>
      </c>
      <c r="FF143" s="873">
        <v>0</v>
      </c>
      <c r="FG143" s="873">
        <v>0</v>
      </c>
      <c r="FH143" s="873">
        <v>-156081896</v>
      </c>
      <c r="FI143" s="873">
        <v>87965881</v>
      </c>
      <c r="FJ143" s="873">
        <v>0</v>
      </c>
      <c r="FK143" s="873">
        <v>101387</v>
      </c>
      <c r="FL143" s="873">
        <v>125043</v>
      </c>
      <c r="FM143" s="873">
        <v>0</v>
      </c>
      <c r="FN143" s="873">
        <v>317946</v>
      </c>
      <c r="FO143" s="873">
        <v>0</v>
      </c>
      <c r="FP143" s="873">
        <v>0</v>
      </c>
      <c r="FQ143" s="873">
        <v>-216559</v>
      </c>
      <c r="FR143" s="873">
        <v>125043</v>
      </c>
      <c r="FS143" s="873">
        <v>0</v>
      </c>
      <c r="FT143" s="873">
        <v>700189</v>
      </c>
      <c r="FU143" s="873">
        <v>863566</v>
      </c>
      <c r="FV143" s="873">
        <v>0</v>
      </c>
      <c r="FW143" s="873">
        <v>4143592</v>
      </c>
      <c r="FX143" s="873">
        <v>5110430</v>
      </c>
      <c r="FY143" s="873">
        <v>0</v>
      </c>
      <c r="FZ143" s="873">
        <v>-3443403</v>
      </c>
      <c r="GA143" s="873">
        <v>-4246864</v>
      </c>
      <c r="GB143" s="873">
        <v>0</v>
      </c>
      <c r="GC143" s="873">
        <v>0</v>
      </c>
      <c r="GD143" s="873">
        <v>0</v>
      </c>
      <c r="GE143" s="873">
        <v>0</v>
      </c>
      <c r="GF143" s="873">
        <v>0</v>
      </c>
      <c r="GG143" s="873">
        <v>0</v>
      </c>
      <c r="GH143" s="873">
        <v>0</v>
      </c>
      <c r="GI143" s="873">
        <v>0</v>
      </c>
      <c r="GJ143" s="873">
        <v>0</v>
      </c>
      <c r="GK143" s="873">
        <v>0</v>
      </c>
      <c r="GL143" s="873">
        <v>75449794</v>
      </c>
      <c r="GM143" s="873">
        <v>93054746</v>
      </c>
      <c r="GN143" s="873">
        <v>0</v>
      </c>
      <c r="GO143" s="873">
        <v>-159274456</v>
      </c>
      <c r="GP143" s="873">
        <v>84420523</v>
      </c>
      <c r="GQ143" s="873">
        <v>0</v>
      </c>
      <c r="GR143" s="873" t="s">
        <v>697</v>
      </c>
      <c r="GS143" s="873" t="s">
        <v>680</v>
      </c>
      <c r="GT143" s="873" t="s">
        <v>1910</v>
      </c>
      <c r="GU143" s="873" t="s">
        <v>2732</v>
      </c>
      <c r="GV143" s="873" t="s">
        <v>2880</v>
      </c>
    </row>
    <row r="144" spans="1:204" x14ac:dyDescent="0.2">
      <c r="A144" s="873" t="s">
        <v>3069</v>
      </c>
      <c r="B144" s="873" t="s">
        <v>339</v>
      </c>
      <c r="C144" s="873" t="s">
        <v>338</v>
      </c>
      <c r="D144" s="873">
        <v>-109476</v>
      </c>
      <c r="E144" s="873">
        <v>0</v>
      </c>
      <c r="F144" s="873">
        <v>-109476</v>
      </c>
      <c r="G144" s="873">
        <v>-24621</v>
      </c>
      <c r="H144" s="873">
        <v>0</v>
      </c>
      <c r="I144" s="873">
        <v>-24621</v>
      </c>
      <c r="J144" s="873">
        <v>-84855</v>
      </c>
      <c r="K144" s="873">
        <v>0</v>
      </c>
      <c r="L144" s="873">
        <v>-84855</v>
      </c>
      <c r="M144" s="898">
        <v>0.5</v>
      </c>
      <c r="N144" s="898">
        <v>0.4</v>
      </c>
      <c r="O144" s="898">
        <v>0.09</v>
      </c>
      <c r="P144" s="898">
        <v>0.01</v>
      </c>
      <c r="Q144" s="873">
        <v>111367</v>
      </c>
      <c r="R144" s="873">
        <v>111367</v>
      </c>
      <c r="S144" s="873">
        <v>0</v>
      </c>
      <c r="T144" s="873">
        <v>0</v>
      </c>
      <c r="U144" s="873">
        <v>0</v>
      </c>
      <c r="V144" s="873">
        <v>0</v>
      </c>
      <c r="W144" s="873">
        <v>344824</v>
      </c>
      <c r="X144" s="873">
        <v>0</v>
      </c>
      <c r="Y144" s="873">
        <v>348685</v>
      </c>
      <c r="Z144" s="873">
        <v>0</v>
      </c>
      <c r="AA144" s="873">
        <v>-3861</v>
      </c>
      <c r="AB144" s="873">
        <v>0</v>
      </c>
      <c r="AC144" s="873">
        <v>0</v>
      </c>
      <c r="AD144" s="873">
        <v>0</v>
      </c>
      <c r="AE144" s="873">
        <v>0</v>
      </c>
      <c r="AF144" s="873">
        <v>0</v>
      </c>
      <c r="AG144" s="873">
        <v>0</v>
      </c>
      <c r="AH144" s="873">
        <v>0</v>
      </c>
      <c r="AI144" s="873">
        <v>0</v>
      </c>
      <c r="AJ144" s="873">
        <v>0</v>
      </c>
      <c r="AK144" s="873">
        <v>0</v>
      </c>
      <c r="AL144" s="873">
        <v>0</v>
      </c>
      <c r="AM144" s="873">
        <v>0</v>
      </c>
      <c r="AN144" s="873">
        <v>0</v>
      </c>
      <c r="AO144" s="873">
        <v>0</v>
      </c>
      <c r="AP144" s="873">
        <v>0</v>
      </c>
      <c r="AQ144" s="873">
        <v>0</v>
      </c>
      <c r="AR144" s="873">
        <v>0</v>
      </c>
      <c r="AS144" s="873">
        <v>0</v>
      </c>
      <c r="AT144" s="873">
        <v>0</v>
      </c>
      <c r="AU144" s="873">
        <v>0</v>
      </c>
      <c r="AV144" s="873">
        <v>0</v>
      </c>
      <c r="AW144" s="873">
        <v>0</v>
      </c>
      <c r="AX144" s="873">
        <v>0</v>
      </c>
      <c r="AY144" s="873">
        <v>0</v>
      </c>
      <c r="AZ144" s="873">
        <v>0</v>
      </c>
      <c r="BA144" s="873">
        <v>0</v>
      </c>
      <c r="BB144" s="873">
        <v>0</v>
      </c>
      <c r="BC144" s="873">
        <v>0</v>
      </c>
      <c r="BD144" s="873">
        <v>0</v>
      </c>
      <c r="BE144" s="873">
        <v>0</v>
      </c>
      <c r="BF144" s="873">
        <v>0</v>
      </c>
      <c r="BG144" s="873">
        <v>0</v>
      </c>
      <c r="BH144" s="873">
        <v>0</v>
      </c>
      <c r="BI144" s="873">
        <v>0</v>
      </c>
      <c r="BJ144" s="873">
        <v>915970</v>
      </c>
      <c r="BK144" s="873">
        <v>206093</v>
      </c>
      <c r="BL144" s="873">
        <v>22899</v>
      </c>
      <c r="BM144" s="873">
        <v>57066</v>
      </c>
      <c r="BN144" s="873">
        <v>12840</v>
      </c>
      <c r="BO144" s="873">
        <v>1427</v>
      </c>
      <c r="BP144" s="873">
        <v>946631</v>
      </c>
      <c r="BQ144" s="873">
        <v>212992</v>
      </c>
      <c r="BR144" s="873">
        <v>23666</v>
      </c>
      <c r="BS144" s="873">
        <v>26405</v>
      </c>
      <c r="BT144" s="873">
        <v>5941</v>
      </c>
      <c r="BU144" s="873">
        <v>660</v>
      </c>
      <c r="BV144" s="873">
        <v>7092</v>
      </c>
      <c r="BW144" s="873">
        <v>1596</v>
      </c>
      <c r="BX144" s="873">
        <v>177</v>
      </c>
      <c r="BY144" s="873">
        <v>2080</v>
      </c>
      <c r="BZ144" s="873">
        <v>468</v>
      </c>
      <c r="CA144" s="873">
        <v>52</v>
      </c>
      <c r="CB144" s="873">
        <v>5012</v>
      </c>
      <c r="CC144" s="873">
        <v>1128</v>
      </c>
      <c r="CD144" s="873">
        <v>125</v>
      </c>
      <c r="CE144" s="873">
        <v>162</v>
      </c>
      <c r="CF144" s="873">
        <v>36</v>
      </c>
      <c r="CG144" s="873">
        <v>4</v>
      </c>
      <c r="CH144" s="873">
        <v>0</v>
      </c>
      <c r="CI144" s="873">
        <v>0</v>
      </c>
      <c r="CJ144" s="873">
        <v>0</v>
      </c>
      <c r="CK144" s="873">
        <v>9217.6064129999995</v>
      </c>
      <c r="CL144" s="873">
        <v>2073.9614430000001</v>
      </c>
      <c r="CM144" s="873">
        <v>230.4401603</v>
      </c>
      <c r="CN144" s="873">
        <v>0</v>
      </c>
      <c r="CO144" s="873">
        <v>0</v>
      </c>
      <c r="CP144" s="873">
        <v>0</v>
      </c>
      <c r="CQ144" s="873">
        <v>0</v>
      </c>
      <c r="CR144" s="873">
        <v>0</v>
      </c>
      <c r="CS144" s="873">
        <v>0</v>
      </c>
      <c r="CT144" s="873">
        <v>0</v>
      </c>
      <c r="CU144" s="873">
        <v>0</v>
      </c>
      <c r="CV144" s="873">
        <v>0</v>
      </c>
      <c r="CW144" s="873">
        <v>0</v>
      </c>
      <c r="CX144" s="873">
        <v>0</v>
      </c>
      <c r="CY144" s="873">
        <v>0</v>
      </c>
      <c r="CZ144" s="873">
        <v>2199</v>
      </c>
      <c r="DA144" s="873">
        <v>495</v>
      </c>
      <c r="DB144" s="873">
        <v>55</v>
      </c>
      <c r="DC144" s="873">
        <v>2989</v>
      </c>
      <c r="DD144" s="873">
        <v>672</v>
      </c>
      <c r="DE144" s="873">
        <v>75</v>
      </c>
      <c r="DF144" s="873">
        <v>-790</v>
      </c>
      <c r="DG144" s="873">
        <v>-177</v>
      </c>
      <c r="DH144" s="873">
        <v>-20</v>
      </c>
      <c r="DI144" s="873">
        <v>0</v>
      </c>
      <c r="DJ144" s="873">
        <v>0</v>
      </c>
      <c r="DK144" s="873">
        <v>0</v>
      </c>
      <c r="DL144" s="873">
        <v>0</v>
      </c>
      <c r="DM144" s="873">
        <v>0</v>
      </c>
      <c r="DN144" s="873">
        <v>0</v>
      </c>
      <c r="DO144" s="873">
        <v>0</v>
      </c>
      <c r="DP144" s="873">
        <v>0</v>
      </c>
      <c r="DQ144" s="873">
        <v>0</v>
      </c>
      <c r="DR144" s="873">
        <v>0</v>
      </c>
      <c r="DS144" s="873">
        <v>0</v>
      </c>
      <c r="DT144" s="873">
        <v>0</v>
      </c>
      <c r="DU144" s="873">
        <v>416</v>
      </c>
      <c r="DV144" s="873">
        <v>94</v>
      </c>
      <c r="DW144" s="873">
        <v>10</v>
      </c>
      <c r="DX144" s="873">
        <v>-416</v>
      </c>
      <c r="DY144" s="873">
        <v>-94</v>
      </c>
      <c r="DZ144" s="873">
        <v>-10</v>
      </c>
      <c r="EA144" s="873">
        <v>856</v>
      </c>
      <c r="EB144" s="873">
        <v>193</v>
      </c>
      <c r="EC144" s="873">
        <v>21</v>
      </c>
      <c r="ED144" s="873">
        <v>-43</v>
      </c>
      <c r="EE144" s="873">
        <v>-10</v>
      </c>
      <c r="EF144" s="873">
        <v>-1</v>
      </c>
      <c r="EG144" s="873">
        <v>999</v>
      </c>
      <c r="EH144" s="873">
        <v>225</v>
      </c>
      <c r="EI144" s="873">
        <v>25</v>
      </c>
      <c r="EJ144" s="873">
        <v>-186</v>
      </c>
      <c r="EK144" s="873">
        <v>-42</v>
      </c>
      <c r="EL144" s="873">
        <v>-5</v>
      </c>
      <c r="EM144" s="873">
        <v>0</v>
      </c>
      <c r="EN144" s="873">
        <v>0</v>
      </c>
      <c r="EO144" s="873">
        <v>0</v>
      </c>
      <c r="EP144" s="873">
        <v>0</v>
      </c>
      <c r="EQ144" s="873">
        <v>0</v>
      </c>
      <c r="ER144" s="873">
        <v>0</v>
      </c>
      <c r="ES144" s="873">
        <v>0</v>
      </c>
      <c r="ET144" s="873">
        <v>0</v>
      </c>
      <c r="EU144" s="873">
        <v>0</v>
      </c>
      <c r="EV144" s="873">
        <v>0</v>
      </c>
      <c r="EW144" s="873">
        <v>0</v>
      </c>
      <c r="EX144" s="873">
        <v>0</v>
      </c>
      <c r="EY144" s="873">
        <v>4968758</v>
      </c>
      <c r="EZ144" s="873">
        <v>1117971</v>
      </c>
      <c r="FA144" s="873">
        <v>124219</v>
      </c>
      <c r="FB144" s="873">
        <v>166502</v>
      </c>
      <c r="FC144" s="873">
        <v>37463</v>
      </c>
      <c r="FD144" s="873">
        <v>4163</v>
      </c>
      <c r="FE144" s="873">
        <v>11301511</v>
      </c>
      <c r="FF144" s="873">
        <v>0</v>
      </c>
      <c r="FG144" s="873">
        <v>0</v>
      </c>
      <c r="FH144" s="873">
        <v>-6499255</v>
      </c>
      <c r="FI144" s="873">
        <v>1080508</v>
      </c>
      <c r="FJ144" s="873">
        <v>120056</v>
      </c>
      <c r="FK144" s="873">
        <v>77164</v>
      </c>
      <c r="FL144" s="873">
        <v>17362</v>
      </c>
      <c r="FM144" s="873">
        <v>1929</v>
      </c>
      <c r="FN144" s="873">
        <v>186010</v>
      </c>
      <c r="FO144" s="873">
        <v>0</v>
      </c>
      <c r="FP144" s="873">
        <v>0</v>
      </c>
      <c r="FQ144" s="873">
        <v>-108847</v>
      </c>
      <c r="FR144" s="873">
        <v>17362</v>
      </c>
      <c r="FS144" s="873">
        <v>1929</v>
      </c>
      <c r="FT144" s="873">
        <v>346721</v>
      </c>
      <c r="FU144" s="873">
        <v>74903</v>
      </c>
      <c r="FV144" s="873">
        <v>8323</v>
      </c>
      <c r="FW144" s="873">
        <v>534912</v>
      </c>
      <c r="FX144" s="873">
        <v>117211</v>
      </c>
      <c r="FY144" s="873">
        <v>13023</v>
      </c>
      <c r="FZ144" s="873">
        <v>-188191</v>
      </c>
      <c r="GA144" s="873">
        <v>-42308</v>
      </c>
      <c r="GB144" s="873">
        <v>-4700</v>
      </c>
      <c r="GC144" s="873">
        <v>0</v>
      </c>
      <c r="GD144" s="873">
        <v>0</v>
      </c>
      <c r="GE144" s="873">
        <v>0</v>
      </c>
      <c r="GF144" s="873">
        <v>0</v>
      </c>
      <c r="GG144" s="873">
        <v>0</v>
      </c>
      <c r="GH144" s="873">
        <v>0</v>
      </c>
      <c r="GI144" s="873">
        <v>0</v>
      </c>
      <c r="GJ144" s="873">
        <v>0</v>
      </c>
      <c r="GK144" s="873">
        <v>0</v>
      </c>
      <c r="GL144" s="873">
        <v>6385163</v>
      </c>
      <c r="GM144" s="873">
        <v>1433553</v>
      </c>
      <c r="GN144" s="873">
        <v>159283</v>
      </c>
      <c r="GO144" s="873">
        <v>-6756888</v>
      </c>
      <c r="GP144" s="873">
        <v>1064428</v>
      </c>
      <c r="GQ144" s="873">
        <v>118269</v>
      </c>
      <c r="GR144" s="873" t="s">
        <v>704</v>
      </c>
      <c r="GS144" s="873" t="s">
        <v>687</v>
      </c>
      <c r="GT144" s="873" t="s">
        <v>1907</v>
      </c>
      <c r="GU144" s="873" t="s">
        <v>2736</v>
      </c>
      <c r="GV144" s="873" t="s">
        <v>2881</v>
      </c>
    </row>
    <row r="145" spans="1:204" x14ac:dyDescent="0.2">
      <c r="A145" s="873" t="s">
        <v>3070</v>
      </c>
      <c r="B145" s="873" t="s">
        <v>340</v>
      </c>
      <c r="C145" s="873" t="s">
        <v>1111</v>
      </c>
      <c r="D145" s="873">
        <v>112630</v>
      </c>
      <c r="E145" s="873">
        <v>0</v>
      </c>
      <c r="F145" s="873">
        <v>112630</v>
      </c>
      <c r="G145" s="873">
        <v>224563</v>
      </c>
      <c r="H145" s="873">
        <v>0</v>
      </c>
      <c r="I145" s="873">
        <v>224563</v>
      </c>
      <c r="J145" s="873">
        <v>-111933</v>
      </c>
      <c r="K145" s="873">
        <v>0</v>
      </c>
      <c r="L145" s="873">
        <v>-111933</v>
      </c>
      <c r="M145" s="898">
        <v>0.5</v>
      </c>
      <c r="N145" s="898">
        <v>0.4</v>
      </c>
      <c r="O145" s="898">
        <v>0.1</v>
      </c>
      <c r="P145" s="898">
        <v>0</v>
      </c>
      <c r="Q145" s="873">
        <v>223431</v>
      </c>
      <c r="R145" s="873">
        <v>223431</v>
      </c>
      <c r="S145" s="873">
        <v>0</v>
      </c>
      <c r="T145" s="873">
        <v>16674</v>
      </c>
      <c r="U145" s="873">
        <v>14034</v>
      </c>
      <c r="V145" s="873">
        <v>2640</v>
      </c>
      <c r="W145" s="873">
        <v>2679566</v>
      </c>
      <c r="X145" s="873">
        <v>0</v>
      </c>
      <c r="Y145" s="873">
        <v>2640263</v>
      </c>
      <c r="Z145" s="873">
        <v>0</v>
      </c>
      <c r="AA145" s="873">
        <v>39303</v>
      </c>
      <c r="AB145" s="873">
        <v>0</v>
      </c>
      <c r="AC145" s="873">
        <v>0</v>
      </c>
      <c r="AD145" s="873">
        <v>0</v>
      </c>
      <c r="AE145" s="873">
        <v>0</v>
      </c>
      <c r="AF145" s="873">
        <v>0</v>
      </c>
      <c r="AG145" s="873">
        <v>0</v>
      </c>
      <c r="AH145" s="873">
        <v>0</v>
      </c>
      <c r="AI145" s="873">
        <v>0</v>
      </c>
      <c r="AJ145" s="873">
        <v>0</v>
      </c>
      <c r="AK145" s="873">
        <v>0</v>
      </c>
      <c r="AL145" s="873">
        <v>37267</v>
      </c>
      <c r="AM145" s="873">
        <v>37267</v>
      </c>
      <c r="AN145" s="873">
        <v>0</v>
      </c>
      <c r="AO145" s="873">
        <v>0</v>
      </c>
      <c r="AP145" s="873">
        <v>57183</v>
      </c>
      <c r="AQ145" s="873">
        <v>57183</v>
      </c>
      <c r="AR145" s="873">
        <v>0</v>
      </c>
      <c r="AS145" s="873">
        <v>0</v>
      </c>
      <c r="AT145" s="873">
        <v>-19916</v>
      </c>
      <c r="AU145" s="873">
        <v>-19916</v>
      </c>
      <c r="AV145" s="873">
        <v>0</v>
      </c>
      <c r="AW145" s="873">
        <v>0</v>
      </c>
      <c r="AX145" s="873">
        <v>0</v>
      </c>
      <c r="AY145" s="873">
        <v>0</v>
      </c>
      <c r="AZ145" s="873">
        <v>0</v>
      </c>
      <c r="BA145" s="873">
        <v>0</v>
      </c>
      <c r="BB145" s="873">
        <v>0</v>
      </c>
      <c r="BC145" s="873">
        <v>0</v>
      </c>
      <c r="BD145" s="873">
        <v>0</v>
      </c>
      <c r="BE145" s="873">
        <v>0</v>
      </c>
      <c r="BF145" s="873">
        <v>0</v>
      </c>
      <c r="BG145" s="873">
        <v>0</v>
      </c>
      <c r="BH145" s="873">
        <v>0</v>
      </c>
      <c r="BI145" s="873">
        <v>0</v>
      </c>
      <c r="BJ145" s="873">
        <v>2029784</v>
      </c>
      <c r="BK145" s="873">
        <v>502346</v>
      </c>
      <c r="BL145" s="873">
        <v>0</v>
      </c>
      <c r="BM145" s="873">
        <v>98188</v>
      </c>
      <c r="BN145" s="873">
        <v>24547</v>
      </c>
      <c r="BO145" s="873">
        <v>0</v>
      </c>
      <c r="BP145" s="873">
        <v>1928482</v>
      </c>
      <c r="BQ145" s="873">
        <v>480131</v>
      </c>
      <c r="BR145" s="873">
        <v>0</v>
      </c>
      <c r="BS145" s="873">
        <v>199490</v>
      </c>
      <c r="BT145" s="873">
        <v>46762</v>
      </c>
      <c r="BU145" s="873">
        <v>0</v>
      </c>
      <c r="BV145" s="873">
        <v>16757</v>
      </c>
      <c r="BW145" s="873">
        <v>4189</v>
      </c>
      <c r="BX145" s="873">
        <v>0</v>
      </c>
      <c r="BY145" s="873">
        <v>1114</v>
      </c>
      <c r="BZ145" s="873">
        <v>278</v>
      </c>
      <c r="CA145" s="873">
        <v>0</v>
      </c>
      <c r="CB145" s="873">
        <v>15643</v>
      </c>
      <c r="CC145" s="873">
        <v>3911</v>
      </c>
      <c r="CD145" s="873">
        <v>0</v>
      </c>
      <c r="CE145" s="873">
        <v>0</v>
      </c>
      <c r="CF145" s="873">
        <v>0</v>
      </c>
      <c r="CG145" s="873">
        <v>0</v>
      </c>
      <c r="CH145" s="873">
        <v>0</v>
      </c>
      <c r="CI145" s="873">
        <v>0</v>
      </c>
      <c r="CJ145" s="873">
        <v>0</v>
      </c>
      <c r="CK145" s="873">
        <v>-278.74148300000002</v>
      </c>
      <c r="CL145" s="873">
        <v>-69.685370739999996</v>
      </c>
      <c r="CM145" s="873">
        <v>0</v>
      </c>
      <c r="CN145" s="873">
        <v>0</v>
      </c>
      <c r="CO145" s="873">
        <v>0</v>
      </c>
      <c r="CP145" s="873">
        <v>0</v>
      </c>
      <c r="CQ145" s="873">
        <v>0</v>
      </c>
      <c r="CR145" s="873">
        <v>0</v>
      </c>
      <c r="CS145" s="873">
        <v>0</v>
      </c>
      <c r="CT145" s="873">
        <v>0</v>
      </c>
      <c r="CU145" s="873">
        <v>0</v>
      </c>
      <c r="CV145" s="873">
        <v>0</v>
      </c>
      <c r="CW145" s="873">
        <v>-2145</v>
      </c>
      <c r="CX145" s="873">
        <v>-536</v>
      </c>
      <c r="CY145" s="873">
        <v>0</v>
      </c>
      <c r="CZ145" s="873">
        <v>27261</v>
      </c>
      <c r="DA145" s="873">
        <v>6815</v>
      </c>
      <c r="DB145" s="873">
        <v>0</v>
      </c>
      <c r="DC145" s="873">
        <v>28114</v>
      </c>
      <c r="DD145" s="873">
        <v>7028</v>
      </c>
      <c r="DE145" s="873">
        <v>0</v>
      </c>
      <c r="DF145" s="873">
        <v>-853</v>
      </c>
      <c r="DG145" s="873">
        <v>-213</v>
      </c>
      <c r="DH145" s="873">
        <v>0</v>
      </c>
      <c r="DI145" s="873">
        <v>624</v>
      </c>
      <c r="DJ145" s="873">
        <v>156</v>
      </c>
      <c r="DK145" s="873">
        <v>0</v>
      </c>
      <c r="DL145" s="873">
        <v>1500</v>
      </c>
      <c r="DM145" s="873">
        <v>0</v>
      </c>
      <c r="DN145" s="873">
        <v>0</v>
      </c>
      <c r="DO145" s="873">
        <v>-876</v>
      </c>
      <c r="DP145" s="873">
        <v>156</v>
      </c>
      <c r="DQ145" s="873">
        <v>0</v>
      </c>
      <c r="DR145" s="873">
        <v>24258</v>
      </c>
      <c r="DS145" s="873">
        <v>6065</v>
      </c>
      <c r="DT145" s="873">
        <v>0</v>
      </c>
      <c r="DU145" s="873">
        <v>29230</v>
      </c>
      <c r="DV145" s="873">
        <v>7308</v>
      </c>
      <c r="DW145" s="873">
        <v>0</v>
      </c>
      <c r="DX145" s="873">
        <v>-4972</v>
      </c>
      <c r="DY145" s="873">
        <v>-1243</v>
      </c>
      <c r="DZ145" s="873">
        <v>0</v>
      </c>
      <c r="EA145" s="873">
        <v>4680</v>
      </c>
      <c r="EB145" s="873">
        <v>1170</v>
      </c>
      <c r="EC145" s="873">
        <v>0</v>
      </c>
      <c r="ED145" s="873">
        <v>-7048</v>
      </c>
      <c r="EE145" s="873">
        <v>-1762</v>
      </c>
      <c r="EF145" s="873">
        <v>0</v>
      </c>
      <c r="EG145" s="873">
        <v>4908</v>
      </c>
      <c r="EH145" s="873">
        <v>1227</v>
      </c>
      <c r="EI145" s="873">
        <v>0</v>
      </c>
      <c r="EJ145" s="873">
        <v>-7276</v>
      </c>
      <c r="EK145" s="873">
        <v>-1819</v>
      </c>
      <c r="EL145" s="873">
        <v>0</v>
      </c>
      <c r="EM145" s="873">
        <v>-832</v>
      </c>
      <c r="EN145" s="873">
        <v>-208</v>
      </c>
      <c r="EO145" s="873">
        <v>0</v>
      </c>
      <c r="EP145" s="873">
        <v>0</v>
      </c>
      <c r="EQ145" s="873">
        <v>0</v>
      </c>
      <c r="ER145" s="873">
        <v>0</v>
      </c>
      <c r="ES145" s="873">
        <v>0</v>
      </c>
      <c r="ET145" s="873">
        <v>0</v>
      </c>
      <c r="EU145" s="873">
        <v>0</v>
      </c>
      <c r="EV145" s="873">
        <v>0</v>
      </c>
      <c r="EW145" s="873">
        <v>0</v>
      </c>
      <c r="EX145" s="873">
        <v>0</v>
      </c>
      <c r="EY145" s="873">
        <v>9139758</v>
      </c>
      <c r="EZ145" s="873">
        <v>2284940</v>
      </c>
      <c r="FA145" s="873">
        <v>0</v>
      </c>
      <c r="FB145" s="873">
        <v>416032</v>
      </c>
      <c r="FC145" s="873">
        <v>104008</v>
      </c>
      <c r="FD145" s="873">
        <v>0</v>
      </c>
      <c r="FE145" s="873">
        <v>21500000</v>
      </c>
      <c r="FF145" s="873">
        <v>0</v>
      </c>
      <c r="FG145" s="873">
        <v>0</v>
      </c>
      <c r="FH145" s="873">
        <v>-12776274</v>
      </c>
      <c r="FI145" s="873">
        <v>2180932</v>
      </c>
      <c r="FJ145" s="873">
        <v>0</v>
      </c>
      <c r="FK145" s="873">
        <v>41994</v>
      </c>
      <c r="FL145" s="873">
        <v>10499</v>
      </c>
      <c r="FM145" s="873">
        <v>0</v>
      </c>
      <c r="FN145" s="873">
        <v>101000</v>
      </c>
      <c r="FO145" s="873">
        <v>0</v>
      </c>
      <c r="FP145" s="873">
        <v>0</v>
      </c>
      <c r="FQ145" s="873">
        <v>-59006</v>
      </c>
      <c r="FR145" s="873">
        <v>10499</v>
      </c>
      <c r="FS145" s="873">
        <v>0</v>
      </c>
      <c r="FT145" s="873">
        <v>511171</v>
      </c>
      <c r="FU145" s="873">
        <v>100776</v>
      </c>
      <c r="FV145" s="873">
        <v>0</v>
      </c>
      <c r="FW145" s="873">
        <v>814030</v>
      </c>
      <c r="FX145" s="873">
        <v>176338</v>
      </c>
      <c r="FY145" s="873">
        <v>0</v>
      </c>
      <c r="FZ145" s="873">
        <v>-302859</v>
      </c>
      <c r="GA145" s="873">
        <v>-75562</v>
      </c>
      <c r="GB145" s="873">
        <v>0</v>
      </c>
      <c r="GC145" s="873">
        <v>0</v>
      </c>
      <c r="GD145" s="873">
        <v>0</v>
      </c>
      <c r="GE145" s="873">
        <v>0</v>
      </c>
      <c r="GF145" s="873">
        <v>0</v>
      </c>
      <c r="GG145" s="873">
        <v>0</v>
      </c>
      <c r="GH145" s="873">
        <v>0</v>
      </c>
      <c r="GI145" s="873">
        <v>0</v>
      </c>
      <c r="GJ145" s="873">
        <v>0</v>
      </c>
      <c r="GK145" s="873">
        <v>0</v>
      </c>
      <c r="GL145" s="873">
        <v>11884171</v>
      </c>
      <c r="GM145" s="873">
        <v>2938927</v>
      </c>
      <c r="GN145" s="873">
        <v>0</v>
      </c>
      <c r="GO145" s="873">
        <v>-12940239</v>
      </c>
      <c r="GP145" s="873">
        <v>2162609</v>
      </c>
      <c r="GQ145" s="873">
        <v>0</v>
      </c>
      <c r="GR145" s="873" t="s">
        <v>724</v>
      </c>
      <c r="GS145" s="873" t="s">
        <v>687</v>
      </c>
      <c r="GT145" s="873" t="s">
        <v>1907</v>
      </c>
      <c r="GU145" s="873" t="s">
        <v>2734</v>
      </c>
      <c r="GV145" s="873" t="s">
        <v>2882</v>
      </c>
    </row>
    <row r="146" spans="1:204" x14ac:dyDescent="0.2">
      <c r="A146" s="873" t="s">
        <v>3069</v>
      </c>
      <c r="B146" s="873" t="s">
        <v>342</v>
      </c>
      <c r="C146" s="873" t="s">
        <v>341</v>
      </c>
      <c r="D146" s="873">
        <v>-1712093</v>
      </c>
      <c r="E146" s="873">
        <v>-4110</v>
      </c>
      <c r="F146" s="873">
        <v>-1716203</v>
      </c>
      <c r="G146" s="873">
        <v>-1150327</v>
      </c>
      <c r="H146" s="873">
        <v>0</v>
      </c>
      <c r="I146" s="873">
        <v>-1150327</v>
      </c>
      <c r="J146" s="873">
        <v>-561766</v>
      </c>
      <c r="K146" s="873">
        <v>-4110</v>
      </c>
      <c r="L146" s="873">
        <v>-565876</v>
      </c>
      <c r="M146" s="898">
        <v>0.5</v>
      </c>
      <c r="N146" s="898">
        <v>0.49</v>
      </c>
      <c r="O146" s="898">
        <v>0</v>
      </c>
      <c r="P146" s="898">
        <v>0.01</v>
      </c>
      <c r="Q146" s="873">
        <v>355193</v>
      </c>
      <c r="R146" s="873">
        <v>355193</v>
      </c>
      <c r="S146" s="873">
        <v>0</v>
      </c>
      <c r="T146" s="873">
        <v>2400045</v>
      </c>
      <c r="U146" s="873">
        <v>3315054</v>
      </c>
      <c r="V146" s="873">
        <v>-915009</v>
      </c>
      <c r="W146" s="873">
        <v>378833</v>
      </c>
      <c r="X146" s="873">
        <v>0</v>
      </c>
      <c r="Y146" s="873">
        <v>1435091</v>
      </c>
      <c r="Z146" s="873">
        <v>0</v>
      </c>
      <c r="AA146" s="873">
        <v>-1056258</v>
      </c>
      <c r="AB146" s="873">
        <v>0</v>
      </c>
      <c r="AC146" s="873">
        <v>0</v>
      </c>
      <c r="AD146" s="873">
        <v>0</v>
      </c>
      <c r="AE146" s="873">
        <v>0</v>
      </c>
      <c r="AF146" s="873">
        <v>0</v>
      </c>
      <c r="AG146" s="873">
        <v>0</v>
      </c>
      <c r="AH146" s="873">
        <v>0</v>
      </c>
      <c r="AI146" s="873">
        <v>0</v>
      </c>
      <c r="AJ146" s="873">
        <v>0</v>
      </c>
      <c r="AK146" s="873">
        <v>0</v>
      </c>
      <c r="AL146" s="873">
        <v>358965</v>
      </c>
      <c r="AM146" s="873">
        <v>358646</v>
      </c>
      <c r="AN146" s="873">
        <v>0</v>
      </c>
      <c r="AO146" s="873">
        <v>319</v>
      </c>
      <c r="AP146" s="873">
        <v>83928</v>
      </c>
      <c r="AQ146" s="873">
        <v>83928</v>
      </c>
      <c r="AR146" s="873">
        <v>0</v>
      </c>
      <c r="AS146" s="873">
        <v>0</v>
      </c>
      <c r="AT146" s="873">
        <v>275037</v>
      </c>
      <c r="AU146" s="873">
        <v>274718</v>
      </c>
      <c r="AV146" s="873">
        <v>0</v>
      </c>
      <c r="AW146" s="873">
        <v>319</v>
      </c>
      <c r="AX146" s="873">
        <v>0</v>
      </c>
      <c r="AY146" s="873">
        <v>0</v>
      </c>
      <c r="AZ146" s="873">
        <v>0</v>
      </c>
      <c r="BA146" s="873">
        <v>0</v>
      </c>
      <c r="BB146" s="873">
        <v>0</v>
      </c>
      <c r="BC146" s="873">
        <v>0</v>
      </c>
      <c r="BD146" s="873">
        <v>0</v>
      </c>
      <c r="BE146" s="873">
        <v>0</v>
      </c>
      <c r="BF146" s="873">
        <v>0</v>
      </c>
      <c r="BG146" s="873">
        <v>0</v>
      </c>
      <c r="BH146" s="873">
        <v>0</v>
      </c>
      <c r="BI146" s="873">
        <v>0</v>
      </c>
      <c r="BJ146" s="873">
        <v>3527172</v>
      </c>
      <c r="BK146" s="873">
        <v>0</v>
      </c>
      <c r="BL146" s="873">
        <v>71838</v>
      </c>
      <c r="BM146" s="873">
        <v>213599</v>
      </c>
      <c r="BN146" s="873">
        <v>0</v>
      </c>
      <c r="BO146" s="873">
        <v>4295</v>
      </c>
      <c r="BP146" s="873">
        <v>3533018</v>
      </c>
      <c r="BQ146" s="873">
        <v>0</v>
      </c>
      <c r="BR146" s="873">
        <v>72038</v>
      </c>
      <c r="BS146" s="873">
        <v>207753</v>
      </c>
      <c r="BT146" s="873">
        <v>0</v>
      </c>
      <c r="BU146" s="873">
        <v>4095</v>
      </c>
      <c r="BV146" s="873">
        <v>0</v>
      </c>
      <c r="BW146" s="873">
        <v>0</v>
      </c>
      <c r="BX146" s="873">
        <v>0</v>
      </c>
      <c r="BY146" s="873">
        <v>0</v>
      </c>
      <c r="BZ146" s="873">
        <v>0</v>
      </c>
      <c r="CA146" s="873">
        <v>0</v>
      </c>
      <c r="CB146" s="873">
        <v>0</v>
      </c>
      <c r="CC146" s="873">
        <v>0</v>
      </c>
      <c r="CD146" s="873">
        <v>0</v>
      </c>
      <c r="CE146" s="873">
        <v>0</v>
      </c>
      <c r="CF146" s="873">
        <v>0</v>
      </c>
      <c r="CG146" s="873">
        <v>0</v>
      </c>
      <c r="CH146" s="873">
        <v>0</v>
      </c>
      <c r="CI146" s="873">
        <v>0</v>
      </c>
      <c r="CJ146" s="873">
        <v>0</v>
      </c>
      <c r="CK146" s="873">
        <v>-609.52857719999997</v>
      </c>
      <c r="CL146" s="873">
        <v>0</v>
      </c>
      <c r="CM146" s="873">
        <v>-12.43935872</v>
      </c>
      <c r="CN146" s="873">
        <v>0</v>
      </c>
      <c r="CO146" s="873">
        <v>0</v>
      </c>
      <c r="CP146" s="873">
        <v>0</v>
      </c>
      <c r="CQ146" s="873">
        <v>0</v>
      </c>
      <c r="CR146" s="873">
        <v>0</v>
      </c>
      <c r="CS146" s="873">
        <v>0</v>
      </c>
      <c r="CT146" s="873">
        <v>0</v>
      </c>
      <c r="CU146" s="873">
        <v>0</v>
      </c>
      <c r="CV146" s="873">
        <v>0</v>
      </c>
      <c r="CW146" s="873">
        <v>-997</v>
      </c>
      <c r="CX146" s="873">
        <v>0</v>
      </c>
      <c r="CY146" s="873">
        <v>-20</v>
      </c>
      <c r="CZ146" s="873">
        <v>0</v>
      </c>
      <c r="DA146" s="873">
        <v>0</v>
      </c>
      <c r="DB146" s="873">
        <v>0</v>
      </c>
      <c r="DC146" s="873">
        <v>0</v>
      </c>
      <c r="DD146" s="873">
        <v>0</v>
      </c>
      <c r="DE146" s="873">
        <v>0</v>
      </c>
      <c r="DF146" s="873">
        <v>0</v>
      </c>
      <c r="DG146" s="873">
        <v>0</v>
      </c>
      <c r="DH146" s="873">
        <v>0</v>
      </c>
      <c r="DI146" s="873">
        <v>1529</v>
      </c>
      <c r="DJ146" s="873">
        <v>0</v>
      </c>
      <c r="DK146" s="873">
        <v>31</v>
      </c>
      <c r="DL146" s="873">
        <v>3000</v>
      </c>
      <c r="DM146" s="873">
        <v>0</v>
      </c>
      <c r="DN146" s="873">
        <v>0</v>
      </c>
      <c r="DO146" s="873">
        <v>-1471</v>
      </c>
      <c r="DP146" s="873">
        <v>0</v>
      </c>
      <c r="DQ146" s="873">
        <v>31</v>
      </c>
      <c r="DR146" s="873">
        <v>2923</v>
      </c>
      <c r="DS146" s="873">
        <v>0</v>
      </c>
      <c r="DT146" s="873">
        <v>60</v>
      </c>
      <c r="DU146" s="873">
        <v>10104</v>
      </c>
      <c r="DV146" s="873">
        <v>0</v>
      </c>
      <c r="DW146" s="873">
        <v>206</v>
      </c>
      <c r="DX146" s="873">
        <v>-7181</v>
      </c>
      <c r="DY146" s="873">
        <v>0</v>
      </c>
      <c r="DZ146" s="873">
        <v>-146</v>
      </c>
      <c r="EA146" s="873">
        <v>0</v>
      </c>
      <c r="EB146" s="873">
        <v>0</v>
      </c>
      <c r="EC146" s="873">
        <v>0</v>
      </c>
      <c r="ED146" s="873">
        <v>-17304</v>
      </c>
      <c r="EE146" s="873">
        <v>0</v>
      </c>
      <c r="EF146" s="873">
        <v>-353</v>
      </c>
      <c r="EG146" s="873">
        <v>4481</v>
      </c>
      <c r="EH146" s="873">
        <v>0</v>
      </c>
      <c r="EI146" s="873">
        <v>91</v>
      </c>
      <c r="EJ146" s="873">
        <v>-21785</v>
      </c>
      <c r="EK146" s="873">
        <v>0</v>
      </c>
      <c r="EL146" s="873">
        <v>-444</v>
      </c>
      <c r="EM146" s="873">
        <v>0</v>
      </c>
      <c r="EN146" s="873">
        <v>0</v>
      </c>
      <c r="EO146" s="873">
        <v>0</v>
      </c>
      <c r="EP146" s="873">
        <v>0</v>
      </c>
      <c r="EQ146" s="873">
        <v>0</v>
      </c>
      <c r="ER146" s="873">
        <v>0</v>
      </c>
      <c r="ES146" s="873">
        <v>0</v>
      </c>
      <c r="ET146" s="873">
        <v>0</v>
      </c>
      <c r="EU146" s="873">
        <v>0</v>
      </c>
      <c r="EV146" s="873">
        <v>0</v>
      </c>
      <c r="EW146" s="873">
        <v>0</v>
      </c>
      <c r="EX146" s="873">
        <v>0</v>
      </c>
      <c r="EY146" s="873">
        <v>21783690</v>
      </c>
      <c r="EZ146" s="873">
        <v>0</v>
      </c>
      <c r="FA146" s="873">
        <v>435652</v>
      </c>
      <c r="FB146" s="873">
        <v>917351</v>
      </c>
      <c r="FC146" s="873">
        <v>0</v>
      </c>
      <c r="FD146" s="873">
        <v>18721</v>
      </c>
      <c r="FE146" s="873">
        <v>45189500</v>
      </c>
      <c r="FF146" s="873">
        <v>0</v>
      </c>
      <c r="FG146" s="873">
        <v>0</v>
      </c>
      <c r="FH146" s="873">
        <v>-24323161</v>
      </c>
      <c r="FI146" s="873">
        <v>0</v>
      </c>
      <c r="FJ146" s="873">
        <v>416931</v>
      </c>
      <c r="FK146" s="873">
        <v>90796</v>
      </c>
      <c r="FL146" s="873">
        <v>0</v>
      </c>
      <c r="FM146" s="873">
        <v>1853</v>
      </c>
      <c r="FN146" s="873">
        <v>192130</v>
      </c>
      <c r="FO146" s="873">
        <v>0</v>
      </c>
      <c r="FP146" s="873">
        <v>0</v>
      </c>
      <c r="FQ146" s="873">
        <v>-101334</v>
      </c>
      <c r="FR146" s="873">
        <v>0</v>
      </c>
      <c r="FS146" s="873">
        <v>1853</v>
      </c>
      <c r="FT146" s="873">
        <v>836893</v>
      </c>
      <c r="FU146" s="873">
        <v>0</v>
      </c>
      <c r="FV146" s="873">
        <v>14806</v>
      </c>
      <c r="FW146" s="873">
        <v>1823832</v>
      </c>
      <c r="FX146" s="873">
        <v>0</v>
      </c>
      <c r="FY146" s="873">
        <v>33267</v>
      </c>
      <c r="FZ146" s="873">
        <v>-986939</v>
      </c>
      <c r="GA146" s="873">
        <v>0</v>
      </c>
      <c r="GB146" s="873">
        <v>-18461</v>
      </c>
      <c r="GC146" s="873">
        <v>0</v>
      </c>
      <c r="GD146" s="873">
        <v>0</v>
      </c>
      <c r="GE146" s="873">
        <v>0</v>
      </c>
      <c r="GF146" s="873">
        <v>0</v>
      </c>
      <c r="GG146" s="873">
        <v>0</v>
      </c>
      <c r="GH146" s="873">
        <v>0</v>
      </c>
      <c r="GI146" s="873">
        <v>0</v>
      </c>
      <c r="GJ146" s="873">
        <v>0</v>
      </c>
      <c r="GK146" s="873">
        <v>0</v>
      </c>
      <c r="GL146" s="873">
        <v>26437691</v>
      </c>
      <c r="GM146" s="873">
        <v>0</v>
      </c>
      <c r="GN146" s="873">
        <v>528150</v>
      </c>
      <c r="GO146" s="873">
        <v>-25235725</v>
      </c>
      <c r="GP146" s="873">
        <v>0</v>
      </c>
      <c r="GQ146" s="873">
        <v>403827</v>
      </c>
      <c r="GR146" s="873" t="s">
        <v>679</v>
      </c>
      <c r="GS146" s="873" t="s">
        <v>741</v>
      </c>
      <c r="GT146" s="873" t="s">
        <v>679</v>
      </c>
      <c r="GU146" s="873" t="s">
        <v>2739</v>
      </c>
      <c r="GV146" s="873" t="s">
        <v>2883</v>
      </c>
    </row>
    <row r="147" spans="1:204" x14ac:dyDescent="0.2">
      <c r="A147" s="873" t="s">
        <v>3069</v>
      </c>
      <c r="B147" s="873" t="s">
        <v>344</v>
      </c>
      <c r="C147" s="873" t="s">
        <v>343</v>
      </c>
      <c r="D147" s="873">
        <v>-694856</v>
      </c>
      <c r="E147" s="873">
        <v>0</v>
      </c>
      <c r="F147" s="873">
        <v>-694856</v>
      </c>
      <c r="G147" s="873">
        <v>103000</v>
      </c>
      <c r="H147" s="873">
        <v>0</v>
      </c>
      <c r="I147" s="873">
        <v>103000</v>
      </c>
      <c r="J147" s="873">
        <v>-797856</v>
      </c>
      <c r="K147" s="873">
        <v>0</v>
      </c>
      <c r="L147" s="873">
        <v>-797856</v>
      </c>
      <c r="M147" s="898">
        <v>0.33</v>
      </c>
      <c r="N147" s="898">
        <v>0.3</v>
      </c>
      <c r="O147" s="898">
        <v>0.37</v>
      </c>
      <c r="P147" s="898">
        <v>0</v>
      </c>
      <c r="Q147" s="873">
        <v>234417</v>
      </c>
      <c r="R147" s="873">
        <v>234417</v>
      </c>
      <c r="S147" s="873">
        <v>0</v>
      </c>
      <c r="T147" s="873">
        <v>0</v>
      </c>
      <c r="U147" s="873">
        <v>0</v>
      </c>
      <c r="V147" s="873">
        <v>0</v>
      </c>
      <c r="W147" s="873">
        <v>0</v>
      </c>
      <c r="X147" s="873">
        <v>0</v>
      </c>
      <c r="Y147" s="873">
        <v>0</v>
      </c>
      <c r="Z147" s="873">
        <v>0</v>
      </c>
      <c r="AA147" s="873">
        <v>0</v>
      </c>
      <c r="AB147" s="873">
        <v>0</v>
      </c>
      <c r="AC147" s="873">
        <v>0</v>
      </c>
      <c r="AD147" s="873">
        <v>0</v>
      </c>
      <c r="AE147" s="873">
        <v>0</v>
      </c>
      <c r="AF147" s="873">
        <v>0</v>
      </c>
      <c r="AG147" s="873">
        <v>0</v>
      </c>
      <c r="AH147" s="873">
        <v>0</v>
      </c>
      <c r="AI147" s="873">
        <v>0</v>
      </c>
      <c r="AJ147" s="873">
        <v>0</v>
      </c>
      <c r="AK147" s="873">
        <v>0</v>
      </c>
      <c r="AL147" s="873">
        <v>0</v>
      </c>
      <c r="AM147" s="873">
        <v>0</v>
      </c>
      <c r="AN147" s="873">
        <v>0</v>
      </c>
      <c r="AO147" s="873">
        <v>0</v>
      </c>
      <c r="AP147" s="873">
        <v>0</v>
      </c>
      <c r="AQ147" s="873">
        <v>0</v>
      </c>
      <c r="AR147" s="873">
        <v>0</v>
      </c>
      <c r="AS147" s="873">
        <v>0</v>
      </c>
      <c r="AT147" s="873">
        <v>0</v>
      </c>
      <c r="AU147" s="873">
        <v>0</v>
      </c>
      <c r="AV147" s="873">
        <v>0</v>
      </c>
      <c r="AW147" s="873">
        <v>0</v>
      </c>
      <c r="AX147" s="873">
        <v>0</v>
      </c>
      <c r="AY147" s="873">
        <v>0</v>
      </c>
      <c r="AZ147" s="873">
        <v>0</v>
      </c>
      <c r="BA147" s="873">
        <v>0</v>
      </c>
      <c r="BB147" s="873">
        <v>0</v>
      </c>
      <c r="BC147" s="873">
        <v>0</v>
      </c>
      <c r="BD147" s="873">
        <v>0</v>
      </c>
      <c r="BE147" s="873">
        <v>0</v>
      </c>
      <c r="BF147" s="873">
        <v>0</v>
      </c>
      <c r="BG147" s="873">
        <v>0</v>
      </c>
      <c r="BH147" s="873">
        <v>0</v>
      </c>
      <c r="BI147" s="873">
        <v>0</v>
      </c>
      <c r="BJ147" s="873">
        <v>1048574</v>
      </c>
      <c r="BK147" s="873">
        <v>1293241</v>
      </c>
      <c r="BL147" s="873">
        <v>0</v>
      </c>
      <c r="BM147" s="873">
        <v>73440</v>
      </c>
      <c r="BN147" s="873">
        <v>90575</v>
      </c>
      <c r="BO147" s="873">
        <v>0</v>
      </c>
      <c r="BP147" s="873">
        <v>1071110</v>
      </c>
      <c r="BQ147" s="873">
        <v>1321035</v>
      </c>
      <c r="BR147" s="873">
        <v>0</v>
      </c>
      <c r="BS147" s="873">
        <v>50904</v>
      </c>
      <c r="BT147" s="873">
        <v>62781</v>
      </c>
      <c r="BU147" s="873">
        <v>0</v>
      </c>
      <c r="BV147" s="873">
        <v>-551</v>
      </c>
      <c r="BW147" s="873">
        <v>-680</v>
      </c>
      <c r="BX147" s="873">
        <v>0</v>
      </c>
      <c r="BY147" s="873">
        <v>3432</v>
      </c>
      <c r="BZ147" s="873">
        <v>4233</v>
      </c>
      <c r="CA147" s="873">
        <v>0</v>
      </c>
      <c r="CB147" s="873">
        <v>-3983</v>
      </c>
      <c r="CC147" s="873">
        <v>-4913</v>
      </c>
      <c r="CD147" s="873">
        <v>0</v>
      </c>
      <c r="CE147" s="873">
        <v>0</v>
      </c>
      <c r="CF147" s="873">
        <v>0</v>
      </c>
      <c r="CG147" s="873">
        <v>0</v>
      </c>
      <c r="CH147" s="873">
        <v>0</v>
      </c>
      <c r="CI147" s="873">
        <v>0</v>
      </c>
      <c r="CJ147" s="873">
        <v>0</v>
      </c>
      <c r="CK147" s="873">
        <v>27510.848300000001</v>
      </c>
      <c r="CL147" s="873">
        <v>33930.04623</v>
      </c>
      <c r="CM147" s="873">
        <v>0</v>
      </c>
      <c r="CN147" s="873">
        <v>0</v>
      </c>
      <c r="CO147" s="873">
        <v>0</v>
      </c>
      <c r="CP147" s="873">
        <v>0</v>
      </c>
      <c r="CQ147" s="873">
        <v>0</v>
      </c>
      <c r="CR147" s="873">
        <v>0</v>
      </c>
      <c r="CS147" s="873">
        <v>0</v>
      </c>
      <c r="CT147" s="873">
        <v>0</v>
      </c>
      <c r="CU147" s="873">
        <v>0</v>
      </c>
      <c r="CV147" s="873">
        <v>0</v>
      </c>
      <c r="CW147" s="873">
        <v>0</v>
      </c>
      <c r="CX147" s="873">
        <v>0</v>
      </c>
      <c r="CY147" s="873">
        <v>0</v>
      </c>
      <c r="CZ147" s="873">
        <v>0</v>
      </c>
      <c r="DA147" s="873">
        <v>0</v>
      </c>
      <c r="DB147" s="873">
        <v>0</v>
      </c>
      <c r="DC147" s="873">
        <v>0</v>
      </c>
      <c r="DD147" s="873">
        <v>0</v>
      </c>
      <c r="DE147" s="873">
        <v>0</v>
      </c>
      <c r="DF147" s="873">
        <v>0</v>
      </c>
      <c r="DG147" s="873">
        <v>0</v>
      </c>
      <c r="DH147" s="873">
        <v>0</v>
      </c>
      <c r="DI147" s="873">
        <v>0</v>
      </c>
      <c r="DJ147" s="873">
        <v>0</v>
      </c>
      <c r="DK147" s="873">
        <v>0</v>
      </c>
      <c r="DL147" s="873">
        <v>0</v>
      </c>
      <c r="DM147" s="873">
        <v>0</v>
      </c>
      <c r="DN147" s="873">
        <v>0</v>
      </c>
      <c r="DO147" s="873">
        <v>0</v>
      </c>
      <c r="DP147" s="873">
        <v>0</v>
      </c>
      <c r="DQ147" s="873">
        <v>0</v>
      </c>
      <c r="DR147" s="873">
        <v>5292</v>
      </c>
      <c r="DS147" s="873">
        <v>6526</v>
      </c>
      <c r="DT147" s="873">
        <v>0</v>
      </c>
      <c r="DU147" s="873">
        <v>6865</v>
      </c>
      <c r="DV147" s="873">
        <v>8466</v>
      </c>
      <c r="DW147" s="873">
        <v>0</v>
      </c>
      <c r="DX147" s="873">
        <v>-1573</v>
      </c>
      <c r="DY147" s="873">
        <v>-1940</v>
      </c>
      <c r="DZ147" s="873">
        <v>0</v>
      </c>
      <c r="EA147" s="873">
        <v>2094</v>
      </c>
      <c r="EB147" s="873">
        <v>2583</v>
      </c>
      <c r="EC147" s="873">
        <v>0</v>
      </c>
      <c r="ED147" s="873">
        <v>-9663</v>
      </c>
      <c r="EE147" s="873">
        <v>-11917</v>
      </c>
      <c r="EF147" s="873">
        <v>0</v>
      </c>
      <c r="EG147" s="873">
        <v>3744</v>
      </c>
      <c r="EH147" s="873">
        <v>4618</v>
      </c>
      <c r="EI147" s="873">
        <v>0</v>
      </c>
      <c r="EJ147" s="873">
        <v>-11312</v>
      </c>
      <c r="EK147" s="873">
        <v>-13952</v>
      </c>
      <c r="EL147" s="873">
        <v>0</v>
      </c>
      <c r="EM147" s="873">
        <v>-12</v>
      </c>
      <c r="EN147" s="873">
        <v>-15</v>
      </c>
      <c r="EO147" s="873">
        <v>0</v>
      </c>
      <c r="EP147" s="873">
        <v>0</v>
      </c>
      <c r="EQ147" s="873">
        <v>0</v>
      </c>
      <c r="ER147" s="873">
        <v>0</v>
      </c>
      <c r="ES147" s="873">
        <v>0</v>
      </c>
      <c r="ET147" s="873">
        <v>0</v>
      </c>
      <c r="EU147" s="873">
        <v>0</v>
      </c>
      <c r="EV147" s="873">
        <v>0</v>
      </c>
      <c r="EW147" s="873">
        <v>0</v>
      </c>
      <c r="EX147" s="873">
        <v>0</v>
      </c>
      <c r="EY147" s="873">
        <v>15299269</v>
      </c>
      <c r="EZ147" s="873">
        <v>18869099</v>
      </c>
      <c r="FA147" s="873">
        <v>0</v>
      </c>
      <c r="FB147" s="873">
        <v>644642</v>
      </c>
      <c r="FC147" s="873">
        <v>795058</v>
      </c>
      <c r="FD147" s="873">
        <v>0</v>
      </c>
      <c r="FE147" s="873">
        <v>47520000</v>
      </c>
      <c r="FF147" s="873">
        <v>0</v>
      </c>
      <c r="FG147" s="873">
        <v>0</v>
      </c>
      <c r="FH147" s="873">
        <v>-32865373</v>
      </c>
      <c r="FI147" s="873">
        <v>18074041</v>
      </c>
      <c r="FJ147" s="873">
        <v>0</v>
      </c>
      <c r="FK147" s="873">
        <v>234780</v>
      </c>
      <c r="FL147" s="873">
        <v>289562</v>
      </c>
      <c r="FM147" s="873">
        <v>0</v>
      </c>
      <c r="FN147" s="873">
        <v>800000</v>
      </c>
      <c r="FO147" s="873">
        <v>0</v>
      </c>
      <c r="FP147" s="873">
        <v>0</v>
      </c>
      <c r="FQ147" s="873">
        <v>-565220</v>
      </c>
      <c r="FR147" s="873">
        <v>289562</v>
      </c>
      <c r="FS147" s="873">
        <v>0</v>
      </c>
      <c r="FT147" s="873">
        <v>250802</v>
      </c>
      <c r="FU147" s="873">
        <v>309323</v>
      </c>
      <c r="FV147" s="873">
        <v>0</v>
      </c>
      <c r="FW147" s="873">
        <v>1036155</v>
      </c>
      <c r="FX147" s="873">
        <v>1277925</v>
      </c>
      <c r="FY147" s="873">
        <v>0</v>
      </c>
      <c r="FZ147" s="873">
        <v>-785353</v>
      </c>
      <c r="GA147" s="873">
        <v>-968602</v>
      </c>
      <c r="GB147" s="873">
        <v>0</v>
      </c>
      <c r="GC147" s="873">
        <v>0</v>
      </c>
      <c r="GD147" s="873">
        <v>0</v>
      </c>
      <c r="GE147" s="873">
        <v>0</v>
      </c>
      <c r="GF147" s="873">
        <v>0</v>
      </c>
      <c r="GG147" s="873">
        <v>0</v>
      </c>
      <c r="GH147" s="873">
        <v>0</v>
      </c>
      <c r="GI147" s="873">
        <v>0</v>
      </c>
      <c r="GJ147" s="873">
        <v>0</v>
      </c>
      <c r="GK147" s="873">
        <v>0</v>
      </c>
      <c r="GL147" s="873">
        <v>16931536</v>
      </c>
      <c r="GM147" s="873">
        <v>20882227</v>
      </c>
      <c r="GN147" s="873">
        <v>0</v>
      </c>
      <c r="GO147" s="873">
        <v>-34154411</v>
      </c>
      <c r="GP147" s="873">
        <v>17470892</v>
      </c>
      <c r="GQ147" s="873">
        <v>0</v>
      </c>
      <c r="GR147" s="873" t="s">
        <v>697</v>
      </c>
      <c r="GS147" s="873" t="s">
        <v>680</v>
      </c>
      <c r="GT147" s="873" t="s">
        <v>1908</v>
      </c>
      <c r="GU147" s="873" t="s">
        <v>2732</v>
      </c>
      <c r="GV147" s="873" t="s">
        <v>2884</v>
      </c>
    </row>
    <row r="148" spans="1:204" x14ac:dyDescent="0.2">
      <c r="A148" s="873" t="s">
        <v>3069</v>
      </c>
      <c r="B148" s="873" t="s">
        <v>346</v>
      </c>
      <c r="C148" s="873" t="s">
        <v>345</v>
      </c>
      <c r="D148" s="873">
        <v>-1695813</v>
      </c>
      <c r="E148" s="873">
        <v>0</v>
      </c>
      <c r="F148" s="873">
        <v>-1695813</v>
      </c>
      <c r="G148" s="873">
        <v>-235858</v>
      </c>
      <c r="H148" s="873">
        <v>0</v>
      </c>
      <c r="I148" s="873">
        <v>-235858</v>
      </c>
      <c r="J148" s="873">
        <v>-1459955</v>
      </c>
      <c r="K148" s="873">
        <v>0</v>
      </c>
      <c r="L148" s="873">
        <v>-1459955</v>
      </c>
      <c r="M148" s="898">
        <v>0.5</v>
      </c>
      <c r="N148" s="898">
        <v>0.49</v>
      </c>
      <c r="O148" s="898">
        <v>0</v>
      </c>
      <c r="P148" s="898">
        <v>0.01</v>
      </c>
      <c r="Q148" s="873">
        <v>585676</v>
      </c>
      <c r="R148" s="873">
        <v>585676</v>
      </c>
      <c r="S148" s="873">
        <v>0</v>
      </c>
      <c r="T148" s="873">
        <v>156668</v>
      </c>
      <c r="U148" s="873">
        <v>304170</v>
      </c>
      <c r="V148" s="873">
        <v>-147502</v>
      </c>
      <c r="W148" s="873">
        <v>0</v>
      </c>
      <c r="X148" s="873">
        <v>0</v>
      </c>
      <c r="Y148" s="873">
        <v>0</v>
      </c>
      <c r="Z148" s="873">
        <v>0</v>
      </c>
      <c r="AA148" s="873">
        <v>0</v>
      </c>
      <c r="AB148" s="873">
        <v>0</v>
      </c>
      <c r="AC148" s="873">
        <v>0</v>
      </c>
      <c r="AD148" s="873">
        <v>0</v>
      </c>
      <c r="AE148" s="873">
        <v>0</v>
      </c>
      <c r="AF148" s="873">
        <v>0</v>
      </c>
      <c r="AG148" s="873">
        <v>0</v>
      </c>
      <c r="AH148" s="873">
        <v>0</v>
      </c>
      <c r="AI148" s="873">
        <v>0</v>
      </c>
      <c r="AJ148" s="873">
        <v>0</v>
      </c>
      <c r="AK148" s="873">
        <v>0</v>
      </c>
      <c r="AL148" s="873">
        <v>165265</v>
      </c>
      <c r="AM148" s="873">
        <v>165265</v>
      </c>
      <c r="AN148" s="873">
        <v>0</v>
      </c>
      <c r="AO148" s="873">
        <v>0</v>
      </c>
      <c r="AP148" s="873">
        <v>157655</v>
      </c>
      <c r="AQ148" s="873">
        <v>157655</v>
      </c>
      <c r="AR148" s="873">
        <v>0</v>
      </c>
      <c r="AS148" s="873">
        <v>0</v>
      </c>
      <c r="AT148" s="873">
        <v>7610</v>
      </c>
      <c r="AU148" s="873">
        <v>7610</v>
      </c>
      <c r="AV148" s="873">
        <v>0</v>
      </c>
      <c r="AW148" s="873">
        <v>0</v>
      </c>
      <c r="AX148" s="873">
        <v>0</v>
      </c>
      <c r="AY148" s="873">
        <v>0</v>
      </c>
      <c r="AZ148" s="873">
        <v>0</v>
      </c>
      <c r="BA148" s="873">
        <v>0</v>
      </c>
      <c r="BB148" s="873">
        <v>0</v>
      </c>
      <c r="BC148" s="873">
        <v>0</v>
      </c>
      <c r="BD148" s="873">
        <v>0</v>
      </c>
      <c r="BE148" s="873">
        <v>0</v>
      </c>
      <c r="BF148" s="873">
        <v>0</v>
      </c>
      <c r="BG148" s="873">
        <v>0</v>
      </c>
      <c r="BH148" s="873">
        <v>0</v>
      </c>
      <c r="BI148" s="873">
        <v>0</v>
      </c>
      <c r="BJ148" s="873">
        <v>7344137</v>
      </c>
      <c r="BK148" s="873">
        <v>0</v>
      </c>
      <c r="BL148" s="873">
        <v>149880</v>
      </c>
      <c r="BM148" s="873">
        <v>257496</v>
      </c>
      <c r="BN148" s="873">
        <v>0</v>
      </c>
      <c r="BO148" s="873">
        <v>5255</v>
      </c>
      <c r="BP148" s="873">
        <v>7178725</v>
      </c>
      <c r="BQ148" s="873">
        <v>0</v>
      </c>
      <c r="BR148" s="873">
        <v>146505</v>
      </c>
      <c r="BS148" s="873">
        <v>422908</v>
      </c>
      <c r="BT148" s="873">
        <v>0</v>
      </c>
      <c r="BU148" s="873">
        <v>8630</v>
      </c>
      <c r="BV148" s="873">
        <v>35753</v>
      </c>
      <c r="BW148" s="873">
        <v>0</v>
      </c>
      <c r="BX148" s="873">
        <v>730</v>
      </c>
      <c r="BY148" s="873">
        <v>31221</v>
      </c>
      <c r="BZ148" s="873">
        <v>0</v>
      </c>
      <c r="CA148" s="873">
        <v>637</v>
      </c>
      <c r="CB148" s="873">
        <v>4532</v>
      </c>
      <c r="CC148" s="873">
        <v>0</v>
      </c>
      <c r="CD148" s="873">
        <v>93</v>
      </c>
      <c r="CE148" s="873">
        <v>0</v>
      </c>
      <c r="CF148" s="873">
        <v>0</v>
      </c>
      <c r="CG148" s="873">
        <v>0</v>
      </c>
      <c r="CH148" s="873">
        <v>0</v>
      </c>
      <c r="CI148" s="873">
        <v>0</v>
      </c>
      <c r="CJ148" s="873">
        <v>0</v>
      </c>
      <c r="CK148" s="873">
        <v>385.2872946</v>
      </c>
      <c r="CL148" s="873">
        <v>0</v>
      </c>
      <c r="CM148" s="873">
        <v>7.8630060119999996</v>
      </c>
      <c r="CN148" s="873">
        <v>8859.0595790000007</v>
      </c>
      <c r="CO148" s="873">
        <v>0</v>
      </c>
      <c r="CP148" s="873">
        <v>180.79713430000001</v>
      </c>
      <c r="CQ148" s="873">
        <v>0</v>
      </c>
      <c r="CR148" s="873">
        <v>0</v>
      </c>
      <c r="CS148" s="873">
        <v>0</v>
      </c>
      <c r="CT148" s="873">
        <v>8859</v>
      </c>
      <c r="CU148" s="873">
        <v>0</v>
      </c>
      <c r="CV148" s="873">
        <v>180.79713430000001</v>
      </c>
      <c r="CW148" s="873">
        <v>0</v>
      </c>
      <c r="CX148" s="873">
        <v>0</v>
      </c>
      <c r="CY148" s="873">
        <v>0</v>
      </c>
      <c r="CZ148" s="873">
        <v>0</v>
      </c>
      <c r="DA148" s="873">
        <v>0</v>
      </c>
      <c r="DB148" s="873">
        <v>0</v>
      </c>
      <c r="DC148" s="873">
        <v>0</v>
      </c>
      <c r="DD148" s="873">
        <v>0</v>
      </c>
      <c r="DE148" s="873">
        <v>0</v>
      </c>
      <c r="DF148" s="873">
        <v>0</v>
      </c>
      <c r="DG148" s="873">
        <v>0</v>
      </c>
      <c r="DH148" s="873">
        <v>0</v>
      </c>
      <c r="DI148" s="873">
        <v>764</v>
      </c>
      <c r="DJ148" s="873">
        <v>0</v>
      </c>
      <c r="DK148" s="873">
        <v>16</v>
      </c>
      <c r="DL148" s="873">
        <v>1500</v>
      </c>
      <c r="DM148" s="873">
        <v>0</v>
      </c>
      <c r="DN148" s="873">
        <v>0</v>
      </c>
      <c r="DO148" s="873">
        <v>-736</v>
      </c>
      <c r="DP148" s="873">
        <v>0</v>
      </c>
      <c r="DQ148" s="873">
        <v>16</v>
      </c>
      <c r="DR148" s="873">
        <v>26958</v>
      </c>
      <c r="DS148" s="873">
        <v>0</v>
      </c>
      <c r="DT148" s="873">
        <v>550</v>
      </c>
      <c r="DU148" s="873">
        <v>33443</v>
      </c>
      <c r="DV148" s="873">
        <v>0</v>
      </c>
      <c r="DW148" s="873">
        <v>682</v>
      </c>
      <c r="DX148" s="873">
        <v>-6485</v>
      </c>
      <c r="DY148" s="873">
        <v>0</v>
      </c>
      <c r="DZ148" s="873">
        <v>-132</v>
      </c>
      <c r="EA148" s="873">
        <v>0</v>
      </c>
      <c r="EB148" s="873">
        <v>0</v>
      </c>
      <c r="EC148" s="873">
        <v>0</v>
      </c>
      <c r="ED148" s="873">
        <v>-6729</v>
      </c>
      <c r="EE148" s="873">
        <v>0</v>
      </c>
      <c r="EF148" s="873">
        <v>-137</v>
      </c>
      <c r="EG148" s="873">
        <v>8155</v>
      </c>
      <c r="EH148" s="873">
        <v>0</v>
      </c>
      <c r="EI148" s="873">
        <v>166</v>
      </c>
      <c r="EJ148" s="873">
        <v>-14884</v>
      </c>
      <c r="EK148" s="873">
        <v>0</v>
      </c>
      <c r="EL148" s="873">
        <v>-303</v>
      </c>
      <c r="EM148" s="873">
        <v>-618</v>
      </c>
      <c r="EN148" s="873">
        <v>0</v>
      </c>
      <c r="EO148" s="873">
        <v>-13</v>
      </c>
      <c r="EP148" s="873">
        <v>0</v>
      </c>
      <c r="EQ148" s="873">
        <v>0</v>
      </c>
      <c r="ER148" s="873">
        <v>0</v>
      </c>
      <c r="ES148" s="873">
        <v>0</v>
      </c>
      <c r="ET148" s="873">
        <v>0</v>
      </c>
      <c r="EU148" s="873">
        <v>0</v>
      </c>
      <c r="EV148" s="873">
        <v>0</v>
      </c>
      <c r="EW148" s="873">
        <v>0</v>
      </c>
      <c r="EX148" s="873">
        <v>0</v>
      </c>
      <c r="EY148" s="873">
        <v>25830309</v>
      </c>
      <c r="EZ148" s="873">
        <v>0</v>
      </c>
      <c r="FA148" s="873">
        <v>521281</v>
      </c>
      <c r="FB148" s="873">
        <v>1219018</v>
      </c>
      <c r="FC148" s="873">
        <v>0</v>
      </c>
      <c r="FD148" s="873">
        <v>24878</v>
      </c>
      <c r="FE148" s="873">
        <v>47162188</v>
      </c>
      <c r="FF148" s="873">
        <v>0</v>
      </c>
      <c r="FG148" s="873">
        <v>0</v>
      </c>
      <c r="FH148" s="873">
        <v>-22550897</v>
      </c>
      <c r="FI148" s="873">
        <v>0</v>
      </c>
      <c r="FJ148" s="873">
        <v>496403</v>
      </c>
      <c r="FK148" s="873">
        <v>317790</v>
      </c>
      <c r="FL148" s="873">
        <v>0</v>
      </c>
      <c r="FM148" s="873">
        <v>6486</v>
      </c>
      <c r="FN148" s="873">
        <v>630621</v>
      </c>
      <c r="FO148" s="873">
        <v>0</v>
      </c>
      <c r="FP148" s="873">
        <v>0</v>
      </c>
      <c r="FQ148" s="873">
        <v>-312831</v>
      </c>
      <c r="FR148" s="873">
        <v>0</v>
      </c>
      <c r="FS148" s="873">
        <v>6486</v>
      </c>
      <c r="FT148" s="873">
        <v>820138</v>
      </c>
      <c r="FU148" s="873">
        <v>0</v>
      </c>
      <c r="FV148" s="873">
        <v>16609</v>
      </c>
      <c r="FW148" s="873">
        <v>2084518</v>
      </c>
      <c r="FX148" s="873">
        <v>0</v>
      </c>
      <c r="FY148" s="873">
        <v>42163</v>
      </c>
      <c r="FZ148" s="873">
        <v>-1264380</v>
      </c>
      <c r="GA148" s="873">
        <v>0</v>
      </c>
      <c r="GB148" s="873">
        <v>-25554</v>
      </c>
      <c r="GC148" s="873">
        <v>0</v>
      </c>
      <c r="GD148" s="873">
        <v>0</v>
      </c>
      <c r="GE148" s="873">
        <v>0</v>
      </c>
      <c r="GF148" s="873">
        <v>0</v>
      </c>
      <c r="GG148" s="873">
        <v>0</v>
      </c>
      <c r="GH148" s="873">
        <v>0</v>
      </c>
      <c r="GI148" s="873">
        <v>0</v>
      </c>
      <c r="GJ148" s="873">
        <v>0</v>
      </c>
      <c r="GK148" s="873">
        <v>0</v>
      </c>
      <c r="GL148" s="873">
        <v>34635242</v>
      </c>
      <c r="GM148" s="873">
        <v>0</v>
      </c>
      <c r="GN148" s="873">
        <v>700846</v>
      </c>
      <c r="GO148" s="873">
        <v>-23714147</v>
      </c>
      <c r="GP148" s="873">
        <v>0</v>
      </c>
      <c r="GQ148" s="873">
        <v>485815</v>
      </c>
      <c r="GR148" s="873" t="s">
        <v>690</v>
      </c>
      <c r="GS148" s="873" t="s">
        <v>711</v>
      </c>
      <c r="GT148" s="873" t="s">
        <v>1909</v>
      </c>
      <c r="GU148" s="873" t="s">
        <v>2739</v>
      </c>
      <c r="GV148" s="873" t="s">
        <v>2885</v>
      </c>
    </row>
    <row r="149" spans="1:204" x14ac:dyDescent="0.2">
      <c r="A149" s="873" t="s">
        <v>3069</v>
      </c>
      <c r="B149" s="873" t="s">
        <v>348</v>
      </c>
      <c r="C149" s="873" t="s">
        <v>347</v>
      </c>
      <c r="D149" s="873">
        <v>-310508</v>
      </c>
      <c r="E149" s="873">
        <v>0</v>
      </c>
      <c r="F149" s="873">
        <v>-310508</v>
      </c>
      <c r="G149" s="873">
        <v>-94598</v>
      </c>
      <c r="H149" s="873">
        <v>0</v>
      </c>
      <c r="I149" s="873">
        <v>-94598</v>
      </c>
      <c r="J149" s="873">
        <v>-215910</v>
      </c>
      <c r="K149" s="873">
        <v>0</v>
      </c>
      <c r="L149" s="873">
        <v>-215910</v>
      </c>
      <c r="M149" s="898">
        <v>0</v>
      </c>
      <c r="N149" s="898">
        <v>0.99</v>
      </c>
      <c r="O149" s="898">
        <v>0</v>
      </c>
      <c r="P149" s="898">
        <v>0.01</v>
      </c>
      <c r="Q149" s="873">
        <v>134565</v>
      </c>
      <c r="R149" s="873">
        <v>134565</v>
      </c>
      <c r="S149" s="873">
        <v>0</v>
      </c>
      <c r="T149" s="873">
        <v>0</v>
      </c>
      <c r="U149" s="873">
        <v>0</v>
      </c>
      <c r="V149" s="873">
        <v>0</v>
      </c>
      <c r="W149" s="873">
        <v>0</v>
      </c>
      <c r="X149" s="873">
        <v>0</v>
      </c>
      <c r="Y149" s="873">
        <v>0</v>
      </c>
      <c r="Z149" s="873">
        <v>0</v>
      </c>
      <c r="AA149" s="873">
        <v>0</v>
      </c>
      <c r="AB149" s="873">
        <v>0</v>
      </c>
      <c r="AC149" s="873">
        <v>0</v>
      </c>
      <c r="AD149" s="873">
        <v>0</v>
      </c>
      <c r="AE149" s="873">
        <v>0</v>
      </c>
      <c r="AF149" s="873">
        <v>0</v>
      </c>
      <c r="AG149" s="873">
        <v>0</v>
      </c>
      <c r="AH149" s="873">
        <v>0</v>
      </c>
      <c r="AI149" s="873">
        <v>0</v>
      </c>
      <c r="AJ149" s="873">
        <v>0</v>
      </c>
      <c r="AK149" s="873">
        <v>0</v>
      </c>
      <c r="AL149" s="873">
        <v>0</v>
      </c>
      <c r="AM149" s="873">
        <v>0</v>
      </c>
      <c r="AN149" s="873">
        <v>0</v>
      </c>
      <c r="AO149" s="873">
        <v>0</v>
      </c>
      <c r="AP149" s="873">
        <v>0</v>
      </c>
      <c r="AQ149" s="873">
        <v>0</v>
      </c>
      <c r="AR149" s="873">
        <v>0</v>
      </c>
      <c r="AS149" s="873">
        <v>0</v>
      </c>
      <c r="AT149" s="873">
        <v>0</v>
      </c>
      <c r="AU149" s="873">
        <v>0</v>
      </c>
      <c r="AV149" s="873">
        <v>0</v>
      </c>
      <c r="AW149" s="873">
        <v>0</v>
      </c>
      <c r="AX149" s="873">
        <v>0</v>
      </c>
      <c r="AY149" s="873">
        <v>0</v>
      </c>
      <c r="AZ149" s="873">
        <v>0</v>
      </c>
      <c r="BA149" s="873">
        <v>0</v>
      </c>
      <c r="BB149" s="873">
        <v>0</v>
      </c>
      <c r="BC149" s="873">
        <v>0</v>
      </c>
      <c r="BD149" s="873">
        <v>0</v>
      </c>
      <c r="BE149" s="873">
        <v>0</v>
      </c>
      <c r="BF149" s="873">
        <v>0</v>
      </c>
      <c r="BG149" s="873">
        <v>0</v>
      </c>
      <c r="BH149" s="873">
        <v>0</v>
      </c>
      <c r="BI149" s="873">
        <v>0</v>
      </c>
      <c r="BJ149" s="873">
        <v>2594211</v>
      </c>
      <c r="BK149" s="873">
        <v>0</v>
      </c>
      <c r="BL149" s="873">
        <v>26204</v>
      </c>
      <c r="BM149" s="873">
        <v>172436</v>
      </c>
      <c r="BN149" s="873">
        <v>0</v>
      </c>
      <c r="BO149" s="873">
        <v>1742</v>
      </c>
      <c r="BP149" s="873">
        <v>2621054</v>
      </c>
      <c r="BQ149" s="873">
        <v>0</v>
      </c>
      <c r="BR149" s="873">
        <v>26476</v>
      </c>
      <c r="BS149" s="873">
        <v>145593</v>
      </c>
      <c r="BT149" s="873">
        <v>0</v>
      </c>
      <c r="BU149" s="873">
        <v>1470</v>
      </c>
      <c r="BV149" s="873">
        <v>29872</v>
      </c>
      <c r="BW149" s="873">
        <v>0</v>
      </c>
      <c r="BX149" s="873">
        <v>302</v>
      </c>
      <c r="BY149" s="873">
        <v>8529</v>
      </c>
      <c r="BZ149" s="873">
        <v>0</v>
      </c>
      <c r="CA149" s="873">
        <v>86</v>
      </c>
      <c r="CB149" s="873">
        <v>21343</v>
      </c>
      <c r="CC149" s="873">
        <v>0</v>
      </c>
      <c r="CD149" s="873">
        <v>216</v>
      </c>
      <c r="CE149" s="873">
        <v>0</v>
      </c>
      <c r="CF149" s="873">
        <v>0</v>
      </c>
      <c r="CG149" s="873">
        <v>0</v>
      </c>
      <c r="CH149" s="873">
        <v>0</v>
      </c>
      <c r="CI149" s="873">
        <v>0</v>
      </c>
      <c r="CJ149" s="873">
        <v>0</v>
      </c>
      <c r="CK149" s="873">
        <v>0</v>
      </c>
      <c r="CL149" s="873">
        <v>0</v>
      </c>
      <c r="CM149" s="873">
        <v>0</v>
      </c>
      <c r="CN149" s="873">
        <v>0</v>
      </c>
      <c r="CO149" s="873">
        <v>0</v>
      </c>
      <c r="CP149" s="873">
        <v>0</v>
      </c>
      <c r="CQ149" s="873">
        <v>0</v>
      </c>
      <c r="CR149" s="873">
        <v>0</v>
      </c>
      <c r="CS149" s="873">
        <v>0</v>
      </c>
      <c r="CT149" s="873">
        <v>0</v>
      </c>
      <c r="CU149" s="873">
        <v>0</v>
      </c>
      <c r="CV149" s="873">
        <v>0</v>
      </c>
      <c r="CW149" s="873">
        <v>0</v>
      </c>
      <c r="CX149" s="873">
        <v>0</v>
      </c>
      <c r="CY149" s="873">
        <v>0</v>
      </c>
      <c r="CZ149" s="873">
        <v>0</v>
      </c>
      <c r="DA149" s="873">
        <v>0</v>
      </c>
      <c r="DB149" s="873">
        <v>0</v>
      </c>
      <c r="DC149" s="873">
        <v>0</v>
      </c>
      <c r="DD149" s="873">
        <v>0</v>
      </c>
      <c r="DE149" s="873">
        <v>0</v>
      </c>
      <c r="DF149" s="873">
        <v>0</v>
      </c>
      <c r="DG149" s="873">
        <v>0</v>
      </c>
      <c r="DH149" s="873">
        <v>0</v>
      </c>
      <c r="DI149" s="873">
        <v>0</v>
      </c>
      <c r="DJ149" s="873">
        <v>0</v>
      </c>
      <c r="DK149" s="873">
        <v>0</v>
      </c>
      <c r="DL149" s="873">
        <v>0</v>
      </c>
      <c r="DM149" s="873">
        <v>0</v>
      </c>
      <c r="DN149" s="873">
        <v>0</v>
      </c>
      <c r="DO149" s="873">
        <v>0</v>
      </c>
      <c r="DP149" s="873">
        <v>0</v>
      </c>
      <c r="DQ149" s="873">
        <v>0</v>
      </c>
      <c r="DR149" s="873">
        <v>5636</v>
      </c>
      <c r="DS149" s="873">
        <v>0</v>
      </c>
      <c r="DT149" s="873">
        <v>57</v>
      </c>
      <c r="DU149" s="873">
        <v>8785</v>
      </c>
      <c r="DV149" s="873">
        <v>0</v>
      </c>
      <c r="DW149" s="873">
        <v>89</v>
      </c>
      <c r="DX149" s="873">
        <v>-3149</v>
      </c>
      <c r="DY149" s="873">
        <v>0</v>
      </c>
      <c r="DZ149" s="873">
        <v>-32</v>
      </c>
      <c r="EA149" s="873">
        <v>0</v>
      </c>
      <c r="EB149" s="873">
        <v>0</v>
      </c>
      <c r="EC149" s="873">
        <v>0</v>
      </c>
      <c r="ED149" s="873">
        <v>34396</v>
      </c>
      <c r="EE149" s="873">
        <v>0</v>
      </c>
      <c r="EF149" s="873">
        <v>347</v>
      </c>
      <c r="EG149" s="873">
        <v>5824</v>
      </c>
      <c r="EH149" s="873">
        <v>0</v>
      </c>
      <c r="EI149" s="873">
        <v>59</v>
      </c>
      <c r="EJ149" s="873">
        <v>28572</v>
      </c>
      <c r="EK149" s="873">
        <v>0</v>
      </c>
      <c r="EL149" s="873">
        <v>288</v>
      </c>
      <c r="EM149" s="873">
        <v>0</v>
      </c>
      <c r="EN149" s="873">
        <v>0</v>
      </c>
      <c r="EO149" s="873">
        <v>0</v>
      </c>
      <c r="EP149" s="873">
        <v>0</v>
      </c>
      <c r="EQ149" s="873">
        <v>0</v>
      </c>
      <c r="ER149" s="873">
        <v>0</v>
      </c>
      <c r="ES149" s="873">
        <v>0</v>
      </c>
      <c r="ET149" s="873">
        <v>0</v>
      </c>
      <c r="EU149" s="873">
        <v>0</v>
      </c>
      <c r="EV149" s="873">
        <v>0</v>
      </c>
      <c r="EW149" s="873">
        <v>0</v>
      </c>
      <c r="EX149" s="873">
        <v>0</v>
      </c>
      <c r="EY149" s="873">
        <v>11471172</v>
      </c>
      <c r="EZ149" s="873">
        <v>0</v>
      </c>
      <c r="FA149" s="873">
        <v>115870</v>
      </c>
      <c r="FB149" s="873">
        <v>480780</v>
      </c>
      <c r="FC149" s="873">
        <v>0</v>
      </c>
      <c r="FD149" s="873">
        <v>4856</v>
      </c>
      <c r="FE149" s="873">
        <v>11313206</v>
      </c>
      <c r="FF149" s="873">
        <v>0</v>
      </c>
      <c r="FG149" s="873">
        <v>0</v>
      </c>
      <c r="FH149" s="873">
        <v>-322814</v>
      </c>
      <c r="FI149" s="873">
        <v>0</v>
      </c>
      <c r="FJ149" s="873">
        <v>111014</v>
      </c>
      <c r="FK149" s="873">
        <v>180575</v>
      </c>
      <c r="FL149" s="873">
        <v>0</v>
      </c>
      <c r="FM149" s="873">
        <v>1824</v>
      </c>
      <c r="FN149" s="873">
        <v>292698</v>
      </c>
      <c r="FO149" s="873">
        <v>0</v>
      </c>
      <c r="FP149" s="873">
        <v>0</v>
      </c>
      <c r="FQ149" s="873">
        <v>-112123</v>
      </c>
      <c r="FR149" s="873">
        <v>0</v>
      </c>
      <c r="FS149" s="873">
        <v>1824</v>
      </c>
      <c r="FT149" s="873">
        <v>1106616</v>
      </c>
      <c r="FU149" s="873">
        <v>0</v>
      </c>
      <c r="FV149" s="873">
        <v>11178</v>
      </c>
      <c r="FW149" s="873">
        <v>1862787</v>
      </c>
      <c r="FX149" s="873">
        <v>0</v>
      </c>
      <c r="FY149" s="873">
        <v>18816</v>
      </c>
      <c r="FZ149" s="873">
        <v>-756171</v>
      </c>
      <c r="GA149" s="873">
        <v>0</v>
      </c>
      <c r="GB149" s="873">
        <v>-7638</v>
      </c>
      <c r="GC149" s="873">
        <v>0</v>
      </c>
      <c r="GD149" s="873">
        <v>0</v>
      </c>
      <c r="GE149" s="873">
        <v>0</v>
      </c>
      <c r="GF149" s="873">
        <v>0</v>
      </c>
      <c r="GG149" s="873">
        <v>0</v>
      </c>
      <c r="GH149" s="873">
        <v>0</v>
      </c>
      <c r="GI149" s="873">
        <v>0</v>
      </c>
      <c r="GJ149" s="873">
        <v>0</v>
      </c>
      <c r="GK149" s="873">
        <v>0</v>
      </c>
      <c r="GL149" s="873">
        <v>15594914</v>
      </c>
      <c r="GM149" s="873">
        <v>0</v>
      </c>
      <c r="GN149" s="873">
        <v>157524</v>
      </c>
      <c r="GO149" s="873">
        <v>-998749</v>
      </c>
      <c r="GP149" s="873">
        <v>0</v>
      </c>
      <c r="GQ149" s="873">
        <v>107142</v>
      </c>
      <c r="GR149" s="873" t="s">
        <v>690</v>
      </c>
      <c r="GS149" s="873" t="s">
        <v>693</v>
      </c>
      <c r="GT149" s="873" t="s">
        <v>1909</v>
      </c>
      <c r="GU149" s="873" t="s">
        <v>2738</v>
      </c>
      <c r="GV149" s="873" t="s">
        <v>2886</v>
      </c>
    </row>
    <row r="150" spans="1:204" x14ac:dyDescent="0.2">
      <c r="A150" s="873" t="s">
        <v>3069</v>
      </c>
      <c r="B150" s="873" t="s">
        <v>350</v>
      </c>
      <c r="C150" s="873" t="s">
        <v>349</v>
      </c>
      <c r="D150" s="873">
        <v>1869752</v>
      </c>
      <c r="E150" s="873">
        <v>242</v>
      </c>
      <c r="F150" s="873">
        <v>1869994</v>
      </c>
      <c r="G150" s="873">
        <v>3619745</v>
      </c>
      <c r="H150" s="873">
        <v>0</v>
      </c>
      <c r="I150" s="873">
        <v>3619745</v>
      </c>
      <c r="J150" s="873">
        <v>-1749993</v>
      </c>
      <c r="K150" s="873">
        <v>242</v>
      </c>
      <c r="L150" s="873">
        <v>-1749751</v>
      </c>
      <c r="M150" s="898">
        <v>0.33</v>
      </c>
      <c r="N150" s="898">
        <v>0.3</v>
      </c>
      <c r="O150" s="898">
        <v>0.37</v>
      </c>
      <c r="P150" s="898">
        <v>0</v>
      </c>
      <c r="Q150" s="873">
        <v>498755</v>
      </c>
      <c r="R150" s="873">
        <v>498755</v>
      </c>
      <c r="S150" s="873">
        <v>0</v>
      </c>
      <c r="T150" s="873">
        <v>0</v>
      </c>
      <c r="U150" s="873">
        <v>98920</v>
      </c>
      <c r="V150" s="873">
        <v>-98920</v>
      </c>
      <c r="W150" s="873">
        <v>0</v>
      </c>
      <c r="X150" s="873">
        <v>0</v>
      </c>
      <c r="Y150" s="873">
        <v>0</v>
      </c>
      <c r="Z150" s="873">
        <v>0</v>
      </c>
      <c r="AA150" s="873">
        <v>0</v>
      </c>
      <c r="AB150" s="873">
        <v>0</v>
      </c>
      <c r="AC150" s="873">
        <v>0</v>
      </c>
      <c r="AD150" s="873">
        <v>0</v>
      </c>
      <c r="AE150" s="873">
        <v>0</v>
      </c>
      <c r="AF150" s="873">
        <v>0</v>
      </c>
      <c r="AG150" s="873">
        <v>0</v>
      </c>
      <c r="AH150" s="873">
        <v>0</v>
      </c>
      <c r="AI150" s="873">
        <v>0</v>
      </c>
      <c r="AJ150" s="873">
        <v>0</v>
      </c>
      <c r="AK150" s="873">
        <v>0</v>
      </c>
      <c r="AL150" s="873">
        <v>0</v>
      </c>
      <c r="AM150" s="873">
        <v>0</v>
      </c>
      <c r="AN150" s="873">
        <v>0</v>
      </c>
      <c r="AO150" s="873">
        <v>0</v>
      </c>
      <c r="AP150" s="873">
        <v>0</v>
      </c>
      <c r="AQ150" s="873">
        <v>0</v>
      </c>
      <c r="AR150" s="873">
        <v>0</v>
      </c>
      <c r="AS150" s="873">
        <v>0</v>
      </c>
      <c r="AT150" s="873">
        <v>0</v>
      </c>
      <c r="AU150" s="873">
        <v>0</v>
      </c>
      <c r="AV150" s="873">
        <v>0</v>
      </c>
      <c r="AW150" s="873">
        <v>0</v>
      </c>
      <c r="AX150" s="873">
        <v>0</v>
      </c>
      <c r="AY150" s="873">
        <v>0</v>
      </c>
      <c r="AZ150" s="873">
        <v>0</v>
      </c>
      <c r="BA150" s="873">
        <v>0</v>
      </c>
      <c r="BB150" s="873">
        <v>0</v>
      </c>
      <c r="BC150" s="873">
        <v>0</v>
      </c>
      <c r="BD150" s="873">
        <v>0</v>
      </c>
      <c r="BE150" s="873">
        <v>0</v>
      </c>
      <c r="BF150" s="873">
        <v>0</v>
      </c>
      <c r="BG150" s="873">
        <v>0</v>
      </c>
      <c r="BH150" s="873">
        <v>0</v>
      </c>
      <c r="BI150" s="873">
        <v>0</v>
      </c>
      <c r="BJ150" s="873">
        <v>2129155</v>
      </c>
      <c r="BK150" s="873">
        <v>2625957</v>
      </c>
      <c r="BL150" s="873">
        <v>0</v>
      </c>
      <c r="BM150" s="873">
        <v>138460</v>
      </c>
      <c r="BN150" s="873">
        <v>170767</v>
      </c>
      <c r="BO150" s="873">
        <v>0</v>
      </c>
      <c r="BP150" s="873">
        <v>2342902</v>
      </c>
      <c r="BQ150" s="873">
        <v>2889580</v>
      </c>
      <c r="BR150" s="873">
        <v>0</v>
      </c>
      <c r="BS150" s="873">
        <v>-75287</v>
      </c>
      <c r="BT150" s="873">
        <v>-92856</v>
      </c>
      <c r="BU150" s="873">
        <v>0</v>
      </c>
      <c r="BV150" s="873">
        <v>0</v>
      </c>
      <c r="BW150" s="873">
        <v>0</v>
      </c>
      <c r="BX150" s="873">
        <v>0</v>
      </c>
      <c r="BY150" s="873">
        <v>0</v>
      </c>
      <c r="BZ150" s="873">
        <v>0</v>
      </c>
      <c r="CA150" s="873">
        <v>0</v>
      </c>
      <c r="CB150" s="873">
        <v>0</v>
      </c>
      <c r="CC150" s="873">
        <v>0</v>
      </c>
      <c r="CD150" s="873">
        <v>0</v>
      </c>
      <c r="CE150" s="873">
        <v>0</v>
      </c>
      <c r="CF150" s="873">
        <v>0</v>
      </c>
      <c r="CG150" s="873">
        <v>0</v>
      </c>
      <c r="CH150" s="873">
        <v>0</v>
      </c>
      <c r="CI150" s="873">
        <v>0</v>
      </c>
      <c r="CJ150" s="873">
        <v>0</v>
      </c>
      <c r="CK150" s="873">
        <v>-1607.235872</v>
      </c>
      <c r="CL150" s="873">
        <v>-1982.2575750000001</v>
      </c>
      <c r="CM150" s="873">
        <v>0</v>
      </c>
      <c r="CN150" s="873">
        <v>0</v>
      </c>
      <c r="CO150" s="873">
        <v>0</v>
      </c>
      <c r="CP150" s="873">
        <v>0</v>
      </c>
      <c r="CQ150" s="873">
        <v>0</v>
      </c>
      <c r="CR150" s="873">
        <v>0</v>
      </c>
      <c r="CS150" s="873">
        <v>0</v>
      </c>
      <c r="CT150" s="873">
        <v>0</v>
      </c>
      <c r="CU150" s="873">
        <v>0</v>
      </c>
      <c r="CV150" s="873">
        <v>0</v>
      </c>
      <c r="CW150" s="873">
        <v>0</v>
      </c>
      <c r="CX150" s="873">
        <v>0</v>
      </c>
      <c r="CY150" s="873">
        <v>0</v>
      </c>
      <c r="CZ150" s="873">
        <v>0</v>
      </c>
      <c r="DA150" s="873">
        <v>0</v>
      </c>
      <c r="DB150" s="873">
        <v>0</v>
      </c>
      <c r="DC150" s="873">
        <v>0</v>
      </c>
      <c r="DD150" s="873">
        <v>0</v>
      </c>
      <c r="DE150" s="873">
        <v>0</v>
      </c>
      <c r="DF150" s="873">
        <v>0</v>
      </c>
      <c r="DG150" s="873">
        <v>0</v>
      </c>
      <c r="DH150" s="873">
        <v>0</v>
      </c>
      <c r="DI150" s="873">
        <v>0</v>
      </c>
      <c r="DJ150" s="873">
        <v>0</v>
      </c>
      <c r="DK150" s="873">
        <v>0</v>
      </c>
      <c r="DL150" s="873">
        <v>0</v>
      </c>
      <c r="DM150" s="873">
        <v>0</v>
      </c>
      <c r="DN150" s="873">
        <v>0</v>
      </c>
      <c r="DO150" s="873">
        <v>0</v>
      </c>
      <c r="DP150" s="873">
        <v>0</v>
      </c>
      <c r="DQ150" s="873">
        <v>0</v>
      </c>
      <c r="DR150" s="873">
        <v>74948</v>
      </c>
      <c r="DS150" s="873">
        <v>92436</v>
      </c>
      <c r="DT150" s="873">
        <v>0</v>
      </c>
      <c r="DU150" s="873">
        <v>93744</v>
      </c>
      <c r="DV150" s="873">
        <v>115617</v>
      </c>
      <c r="DW150" s="873">
        <v>0</v>
      </c>
      <c r="DX150" s="873">
        <v>-18796</v>
      </c>
      <c r="DY150" s="873">
        <v>-23181</v>
      </c>
      <c r="DZ150" s="873">
        <v>0</v>
      </c>
      <c r="EA150" s="873">
        <v>26028</v>
      </c>
      <c r="EB150" s="873">
        <v>32101</v>
      </c>
      <c r="EC150" s="873">
        <v>0</v>
      </c>
      <c r="ED150" s="873">
        <v>-10325</v>
      </c>
      <c r="EE150" s="873">
        <v>-12734</v>
      </c>
      <c r="EF150" s="873">
        <v>0</v>
      </c>
      <c r="EG150" s="873">
        <v>26099</v>
      </c>
      <c r="EH150" s="873">
        <v>32189</v>
      </c>
      <c r="EI150" s="873">
        <v>0</v>
      </c>
      <c r="EJ150" s="873">
        <v>-10395</v>
      </c>
      <c r="EK150" s="873">
        <v>-12821</v>
      </c>
      <c r="EL150" s="873">
        <v>0</v>
      </c>
      <c r="EM150" s="873">
        <v>0</v>
      </c>
      <c r="EN150" s="873">
        <v>0</v>
      </c>
      <c r="EO150" s="873">
        <v>0</v>
      </c>
      <c r="EP150" s="873">
        <v>0</v>
      </c>
      <c r="EQ150" s="873">
        <v>0</v>
      </c>
      <c r="ER150" s="873">
        <v>0</v>
      </c>
      <c r="ES150" s="873">
        <v>0</v>
      </c>
      <c r="ET150" s="873">
        <v>0</v>
      </c>
      <c r="EU150" s="873">
        <v>0</v>
      </c>
      <c r="EV150" s="873">
        <v>0</v>
      </c>
      <c r="EW150" s="873">
        <v>0</v>
      </c>
      <c r="EX150" s="873">
        <v>0</v>
      </c>
      <c r="EY150" s="873">
        <v>27225410</v>
      </c>
      <c r="EZ150" s="873">
        <v>32345712</v>
      </c>
      <c r="FA150" s="873">
        <v>0</v>
      </c>
      <c r="FB150" s="873">
        <v>1120380</v>
      </c>
      <c r="FC150" s="873">
        <v>1367517</v>
      </c>
      <c r="FD150" s="873">
        <v>0</v>
      </c>
      <c r="FE150" s="873">
        <v>82810978</v>
      </c>
      <c r="FF150" s="873">
        <v>0</v>
      </c>
      <c r="FG150" s="873">
        <v>0</v>
      </c>
      <c r="FH150" s="873">
        <v>-56705948</v>
      </c>
      <c r="FI150" s="873">
        <v>30978195</v>
      </c>
      <c r="FJ150" s="873">
        <v>0</v>
      </c>
      <c r="FK150" s="873">
        <v>380756</v>
      </c>
      <c r="FL150" s="873">
        <v>469600</v>
      </c>
      <c r="FM150" s="873">
        <v>0</v>
      </c>
      <c r="FN150" s="873">
        <v>1305916</v>
      </c>
      <c r="FO150" s="873">
        <v>0</v>
      </c>
      <c r="FP150" s="873">
        <v>0</v>
      </c>
      <c r="FQ150" s="873">
        <v>-925160</v>
      </c>
      <c r="FR150" s="873">
        <v>469600</v>
      </c>
      <c r="FS150" s="873">
        <v>0</v>
      </c>
      <c r="FT150" s="873">
        <v>1170722</v>
      </c>
      <c r="FU150" s="873">
        <v>1443890</v>
      </c>
      <c r="FV150" s="873">
        <v>0</v>
      </c>
      <c r="FW150" s="873">
        <v>2101070</v>
      </c>
      <c r="FX150" s="873">
        <v>2586430</v>
      </c>
      <c r="FY150" s="873">
        <v>0</v>
      </c>
      <c r="FZ150" s="873">
        <v>-930348</v>
      </c>
      <c r="GA150" s="873">
        <v>-1142540</v>
      </c>
      <c r="GB150" s="873">
        <v>0</v>
      </c>
      <c r="GC150" s="873">
        <v>0</v>
      </c>
      <c r="GD150" s="873">
        <v>0</v>
      </c>
      <c r="GE150" s="873">
        <v>0</v>
      </c>
      <c r="GF150" s="873">
        <v>0</v>
      </c>
      <c r="GG150" s="873">
        <v>0</v>
      </c>
      <c r="GH150" s="873">
        <v>0</v>
      </c>
      <c r="GI150" s="873">
        <v>0</v>
      </c>
      <c r="GJ150" s="873">
        <v>0</v>
      </c>
      <c r="GK150" s="873">
        <v>0</v>
      </c>
      <c r="GL150" s="873">
        <v>31133547</v>
      </c>
      <c r="GM150" s="873">
        <v>37165747</v>
      </c>
      <c r="GN150" s="873">
        <v>0</v>
      </c>
      <c r="GO150" s="873">
        <v>-58667541</v>
      </c>
      <c r="GP150" s="873">
        <v>30174415</v>
      </c>
      <c r="GQ150" s="873">
        <v>0</v>
      </c>
      <c r="GR150" s="873" t="s">
        <v>697</v>
      </c>
      <c r="GS150" s="873" t="s">
        <v>680</v>
      </c>
      <c r="GT150" s="873" t="s">
        <v>1910</v>
      </c>
      <c r="GU150" s="873" t="s">
        <v>2732</v>
      </c>
      <c r="GV150" s="873" t="s">
        <v>2887</v>
      </c>
    </row>
    <row r="151" spans="1:204" x14ac:dyDescent="0.2">
      <c r="A151" s="873" t="s">
        <v>3070</v>
      </c>
      <c r="B151" s="873" t="s">
        <v>352</v>
      </c>
      <c r="C151" s="873" t="s">
        <v>351</v>
      </c>
      <c r="D151" s="873">
        <v>-168703</v>
      </c>
      <c r="E151" s="873">
        <v>0</v>
      </c>
      <c r="F151" s="873">
        <v>-168703</v>
      </c>
      <c r="G151" s="873">
        <v>4528</v>
      </c>
      <c r="H151" s="873">
        <v>0</v>
      </c>
      <c r="I151" s="873">
        <v>4528</v>
      </c>
      <c r="J151" s="873">
        <v>-173231</v>
      </c>
      <c r="K151" s="873">
        <v>0</v>
      </c>
      <c r="L151" s="873">
        <v>-173231</v>
      </c>
      <c r="M151" s="898">
        <v>0.5</v>
      </c>
      <c r="N151" s="898">
        <v>0.4</v>
      </c>
      <c r="O151" s="898">
        <v>0.09</v>
      </c>
      <c r="P151" s="898">
        <v>0.01</v>
      </c>
      <c r="Q151" s="873">
        <v>210405</v>
      </c>
      <c r="R151" s="873">
        <v>210405</v>
      </c>
      <c r="S151" s="873">
        <v>0</v>
      </c>
      <c r="T151" s="873">
        <v>0</v>
      </c>
      <c r="U151" s="873">
        <v>0</v>
      </c>
      <c r="V151" s="873">
        <v>0</v>
      </c>
      <c r="W151" s="873">
        <v>3011106</v>
      </c>
      <c r="X151" s="873">
        <v>15359</v>
      </c>
      <c r="Y151" s="873">
        <v>907157</v>
      </c>
      <c r="Z151" s="873">
        <v>15359</v>
      </c>
      <c r="AA151" s="873">
        <v>2103949</v>
      </c>
      <c r="AB151" s="873">
        <v>0</v>
      </c>
      <c r="AC151" s="873">
        <v>0</v>
      </c>
      <c r="AD151" s="873">
        <v>0</v>
      </c>
      <c r="AE151" s="873">
        <v>0</v>
      </c>
      <c r="AF151" s="873">
        <v>0</v>
      </c>
      <c r="AG151" s="873">
        <v>0</v>
      </c>
      <c r="AH151" s="873">
        <v>0</v>
      </c>
      <c r="AI151" s="873">
        <v>0</v>
      </c>
      <c r="AJ151" s="873">
        <v>0</v>
      </c>
      <c r="AK151" s="873">
        <v>0</v>
      </c>
      <c r="AL151" s="873">
        <v>0</v>
      </c>
      <c r="AM151" s="873">
        <v>0</v>
      </c>
      <c r="AN151" s="873">
        <v>0</v>
      </c>
      <c r="AO151" s="873">
        <v>0</v>
      </c>
      <c r="AP151" s="873">
        <v>0</v>
      </c>
      <c r="AQ151" s="873">
        <v>0</v>
      </c>
      <c r="AR151" s="873">
        <v>0</v>
      </c>
      <c r="AS151" s="873">
        <v>0</v>
      </c>
      <c r="AT151" s="873">
        <v>0</v>
      </c>
      <c r="AU151" s="873">
        <v>0</v>
      </c>
      <c r="AV151" s="873">
        <v>0</v>
      </c>
      <c r="AW151" s="873">
        <v>0</v>
      </c>
      <c r="AX151" s="873">
        <v>0</v>
      </c>
      <c r="AY151" s="873">
        <v>0</v>
      </c>
      <c r="AZ151" s="873">
        <v>0</v>
      </c>
      <c r="BA151" s="873">
        <v>0</v>
      </c>
      <c r="BB151" s="873">
        <v>0</v>
      </c>
      <c r="BC151" s="873">
        <v>0</v>
      </c>
      <c r="BD151" s="873">
        <v>0</v>
      </c>
      <c r="BE151" s="873">
        <v>0</v>
      </c>
      <c r="BF151" s="873">
        <v>0</v>
      </c>
      <c r="BG151" s="873">
        <v>0</v>
      </c>
      <c r="BH151" s="873">
        <v>0</v>
      </c>
      <c r="BI151" s="873">
        <v>0</v>
      </c>
      <c r="BJ151" s="873">
        <v>1506681</v>
      </c>
      <c r="BK151" s="873">
        <v>339003</v>
      </c>
      <c r="BL151" s="873">
        <v>37667</v>
      </c>
      <c r="BM151" s="873">
        <v>84752</v>
      </c>
      <c r="BN151" s="873">
        <v>19069</v>
      </c>
      <c r="BO151" s="873">
        <v>2119</v>
      </c>
      <c r="BP151" s="873">
        <v>1506777</v>
      </c>
      <c r="BQ151" s="873">
        <v>339025</v>
      </c>
      <c r="BR151" s="873">
        <v>37670</v>
      </c>
      <c r="BS151" s="873">
        <v>84656</v>
      </c>
      <c r="BT151" s="873">
        <v>19047</v>
      </c>
      <c r="BU151" s="873">
        <v>2116</v>
      </c>
      <c r="BV151" s="873">
        <v>22028</v>
      </c>
      <c r="BW151" s="873">
        <v>4956</v>
      </c>
      <c r="BX151" s="873">
        <v>551</v>
      </c>
      <c r="BY151" s="873">
        <v>9612</v>
      </c>
      <c r="BZ151" s="873">
        <v>2163</v>
      </c>
      <c r="CA151" s="873">
        <v>240</v>
      </c>
      <c r="CB151" s="873">
        <v>12416</v>
      </c>
      <c r="CC151" s="873">
        <v>2793</v>
      </c>
      <c r="CD151" s="873">
        <v>311</v>
      </c>
      <c r="CE151" s="873">
        <v>0</v>
      </c>
      <c r="CF151" s="873">
        <v>0</v>
      </c>
      <c r="CG151" s="873">
        <v>0</v>
      </c>
      <c r="CH151" s="873">
        <v>0</v>
      </c>
      <c r="CI151" s="873">
        <v>0</v>
      </c>
      <c r="CJ151" s="873">
        <v>0</v>
      </c>
      <c r="CK151" s="873">
        <v>-380.25330659999997</v>
      </c>
      <c r="CL151" s="873">
        <v>-85.556993989999995</v>
      </c>
      <c r="CM151" s="873">
        <v>-9.5063326650000004</v>
      </c>
      <c r="CN151" s="873">
        <v>0</v>
      </c>
      <c r="CO151" s="873">
        <v>0</v>
      </c>
      <c r="CP151" s="873">
        <v>0</v>
      </c>
      <c r="CQ151" s="873">
        <v>0</v>
      </c>
      <c r="CR151" s="873">
        <v>0</v>
      </c>
      <c r="CS151" s="873">
        <v>0</v>
      </c>
      <c r="CT151" s="873">
        <v>0</v>
      </c>
      <c r="CU151" s="873">
        <v>0</v>
      </c>
      <c r="CV151" s="873">
        <v>0</v>
      </c>
      <c r="CW151" s="873">
        <v>0</v>
      </c>
      <c r="CX151" s="873">
        <v>0</v>
      </c>
      <c r="CY151" s="873">
        <v>0</v>
      </c>
      <c r="CZ151" s="873">
        <v>11571</v>
      </c>
      <c r="DA151" s="873">
        <v>2603</v>
      </c>
      <c r="DB151" s="873">
        <v>289</v>
      </c>
      <c r="DC151" s="873">
        <v>10325</v>
      </c>
      <c r="DD151" s="873">
        <v>2323</v>
      </c>
      <c r="DE151" s="873">
        <v>258</v>
      </c>
      <c r="DF151" s="873">
        <v>1246</v>
      </c>
      <c r="DG151" s="873">
        <v>280</v>
      </c>
      <c r="DH151" s="873">
        <v>31</v>
      </c>
      <c r="DI151" s="873">
        <v>0</v>
      </c>
      <c r="DJ151" s="873">
        <v>0</v>
      </c>
      <c r="DK151" s="873">
        <v>0</v>
      </c>
      <c r="DL151" s="873">
        <v>0</v>
      </c>
      <c r="DM151" s="873">
        <v>0</v>
      </c>
      <c r="DN151" s="873">
        <v>0</v>
      </c>
      <c r="DO151" s="873">
        <v>0</v>
      </c>
      <c r="DP151" s="873">
        <v>0</v>
      </c>
      <c r="DQ151" s="873">
        <v>0</v>
      </c>
      <c r="DR151" s="873">
        <v>11613</v>
      </c>
      <c r="DS151" s="873">
        <v>2613</v>
      </c>
      <c r="DT151" s="873">
        <v>290</v>
      </c>
      <c r="DU151" s="873">
        <v>12874</v>
      </c>
      <c r="DV151" s="873">
        <v>2897</v>
      </c>
      <c r="DW151" s="873">
        <v>322</v>
      </c>
      <c r="DX151" s="873">
        <v>-1261</v>
      </c>
      <c r="DY151" s="873">
        <v>-284</v>
      </c>
      <c r="DZ151" s="873">
        <v>-32</v>
      </c>
      <c r="EA151" s="873">
        <v>2912</v>
      </c>
      <c r="EB151" s="873">
        <v>655</v>
      </c>
      <c r="EC151" s="873">
        <v>73</v>
      </c>
      <c r="ED151" s="873">
        <v>-3658</v>
      </c>
      <c r="EE151" s="873">
        <v>-823</v>
      </c>
      <c r="EF151" s="873">
        <v>-91</v>
      </c>
      <c r="EG151" s="873">
        <v>2912</v>
      </c>
      <c r="EH151" s="873">
        <v>655</v>
      </c>
      <c r="EI151" s="873">
        <v>73</v>
      </c>
      <c r="EJ151" s="873">
        <v>-3658</v>
      </c>
      <c r="EK151" s="873">
        <v>-823</v>
      </c>
      <c r="EL151" s="873">
        <v>-92</v>
      </c>
      <c r="EM151" s="873">
        <v>0</v>
      </c>
      <c r="EN151" s="873">
        <v>0</v>
      </c>
      <c r="EO151" s="873">
        <v>0</v>
      </c>
      <c r="EP151" s="873">
        <v>0</v>
      </c>
      <c r="EQ151" s="873">
        <v>0</v>
      </c>
      <c r="ER151" s="873">
        <v>0</v>
      </c>
      <c r="ES151" s="873">
        <v>0</v>
      </c>
      <c r="ET151" s="873">
        <v>0</v>
      </c>
      <c r="EU151" s="873">
        <v>0</v>
      </c>
      <c r="EV151" s="873">
        <v>0</v>
      </c>
      <c r="EW151" s="873">
        <v>0</v>
      </c>
      <c r="EX151" s="873">
        <v>0</v>
      </c>
      <c r="EY151" s="873">
        <v>7792747</v>
      </c>
      <c r="EZ151" s="873">
        <v>1753368</v>
      </c>
      <c r="FA151" s="873">
        <v>194819</v>
      </c>
      <c r="FB151" s="873">
        <v>719955</v>
      </c>
      <c r="FC151" s="873">
        <v>161990</v>
      </c>
      <c r="FD151" s="873">
        <v>17999</v>
      </c>
      <c r="FE151" s="873">
        <v>17185759</v>
      </c>
      <c r="FF151" s="873">
        <v>0</v>
      </c>
      <c r="FG151" s="873">
        <v>0</v>
      </c>
      <c r="FH151" s="873">
        <v>-10112967</v>
      </c>
      <c r="FI151" s="873">
        <v>1591378</v>
      </c>
      <c r="FJ151" s="873">
        <v>176820</v>
      </c>
      <c r="FK151" s="873">
        <v>41177</v>
      </c>
      <c r="FL151" s="873">
        <v>9265</v>
      </c>
      <c r="FM151" s="873">
        <v>1029</v>
      </c>
      <c r="FN151" s="873">
        <v>98976</v>
      </c>
      <c r="FO151" s="873">
        <v>0</v>
      </c>
      <c r="FP151" s="873">
        <v>0</v>
      </c>
      <c r="FQ151" s="873">
        <v>-57798</v>
      </c>
      <c r="FR151" s="873">
        <v>9265</v>
      </c>
      <c r="FS151" s="873">
        <v>1029</v>
      </c>
      <c r="FT151" s="873">
        <v>805463</v>
      </c>
      <c r="FU151" s="873">
        <v>154690</v>
      </c>
      <c r="FV151" s="873">
        <v>17119</v>
      </c>
      <c r="FW151" s="873">
        <v>1069197</v>
      </c>
      <c r="FX151" s="873">
        <v>233004</v>
      </c>
      <c r="FY151" s="873">
        <v>25821</v>
      </c>
      <c r="FZ151" s="873">
        <v>-263734</v>
      </c>
      <c r="GA151" s="873">
        <v>-78314</v>
      </c>
      <c r="GB151" s="873">
        <v>-8702</v>
      </c>
      <c r="GC151" s="873">
        <v>0</v>
      </c>
      <c r="GD151" s="873">
        <v>0</v>
      </c>
      <c r="GE151" s="873">
        <v>0</v>
      </c>
      <c r="GF151" s="873">
        <v>0</v>
      </c>
      <c r="GG151" s="873">
        <v>0</v>
      </c>
      <c r="GH151" s="873">
        <v>0</v>
      </c>
      <c r="GI151" s="873">
        <v>0</v>
      </c>
      <c r="GJ151" s="873">
        <v>0</v>
      </c>
      <c r="GK151" s="873">
        <v>0</v>
      </c>
      <c r="GL151" s="873">
        <v>10274906</v>
      </c>
      <c r="GM151" s="873">
        <v>2285313</v>
      </c>
      <c r="GN151" s="873">
        <v>253855</v>
      </c>
      <c r="GO151" s="873">
        <v>-10341480</v>
      </c>
      <c r="GP151" s="873">
        <v>1543256</v>
      </c>
      <c r="GQ151" s="873">
        <v>171471</v>
      </c>
      <c r="GR151" s="873" t="s">
        <v>685</v>
      </c>
      <c r="GS151" s="873" t="s">
        <v>684</v>
      </c>
      <c r="GT151" s="873" t="s">
        <v>1907</v>
      </c>
      <c r="GU151" s="873" t="s">
        <v>2738</v>
      </c>
      <c r="GV151" s="873" t="s">
        <v>2888</v>
      </c>
    </row>
    <row r="152" spans="1:204" x14ac:dyDescent="0.2">
      <c r="A152" s="873" t="s">
        <v>3069</v>
      </c>
      <c r="B152" s="873" t="s">
        <v>354</v>
      </c>
      <c r="C152" s="873" t="s">
        <v>353</v>
      </c>
      <c r="D152" s="873">
        <v>-5210488</v>
      </c>
      <c r="E152" s="873">
        <v>0</v>
      </c>
      <c r="F152" s="873">
        <v>-5210488</v>
      </c>
      <c r="G152" s="873">
        <v>-3048556</v>
      </c>
      <c r="H152" s="873">
        <v>0</v>
      </c>
      <c r="I152" s="873">
        <v>-3048556</v>
      </c>
      <c r="J152" s="873">
        <v>-2161932</v>
      </c>
      <c r="K152" s="873">
        <v>0</v>
      </c>
      <c r="L152" s="873">
        <v>-2161932</v>
      </c>
      <c r="M152" s="898">
        <v>0.5</v>
      </c>
      <c r="N152" s="898">
        <v>0.49</v>
      </c>
      <c r="O152" s="898">
        <v>0</v>
      </c>
      <c r="P152" s="898">
        <v>0.01</v>
      </c>
      <c r="Q152" s="873">
        <v>1263664</v>
      </c>
      <c r="R152" s="873">
        <v>1263664</v>
      </c>
      <c r="S152" s="873">
        <v>0</v>
      </c>
      <c r="T152" s="873">
        <v>2107430</v>
      </c>
      <c r="U152" s="873">
        <v>2166352</v>
      </c>
      <c r="V152" s="873">
        <v>-58922</v>
      </c>
      <c r="W152" s="873">
        <v>248610</v>
      </c>
      <c r="X152" s="873">
        <v>0</v>
      </c>
      <c r="Y152" s="873">
        <v>210364</v>
      </c>
      <c r="Z152" s="873">
        <v>0</v>
      </c>
      <c r="AA152" s="873">
        <v>38246</v>
      </c>
      <c r="AB152" s="873">
        <v>0</v>
      </c>
      <c r="AC152" s="873">
        <v>0</v>
      </c>
      <c r="AD152" s="873">
        <v>0</v>
      </c>
      <c r="AE152" s="873">
        <v>0</v>
      </c>
      <c r="AF152" s="873">
        <v>0</v>
      </c>
      <c r="AG152" s="873">
        <v>0</v>
      </c>
      <c r="AH152" s="873">
        <v>0</v>
      </c>
      <c r="AI152" s="873">
        <v>0</v>
      </c>
      <c r="AJ152" s="873">
        <v>0</v>
      </c>
      <c r="AK152" s="873">
        <v>0</v>
      </c>
      <c r="AL152" s="873">
        <v>340376</v>
      </c>
      <c r="AM152" s="873">
        <v>340376</v>
      </c>
      <c r="AN152" s="873">
        <v>0</v>
      </c>
      <c r="AO152" s="873">
        <v>0</v>
      </c>
      <c r="AP152" s="873">
        <v>223432</v>
      </c>
      <c r="AQ152" s="873">
        <v>223432</v>
      </c>
      <c r="AR152" s="873">
        <v>0</v>
      </c>
      <c r="AS152" s="873">
        <v>0</v>
      </c>
      <c r="AT152" s="873">
        <v>116944</v>
      </c>
      <c r="AU152" s="873">
        <v>116944</v>
      </c>
      <c r="AV152" s="873">
        <v>0</v>
      </c>
      <c r="AW152" s="873">
        <v>0</v>
      </c>
      <c r="AX152" s="873">
        <v>0</v>
      </c>
      <c r="AY152" s="873">
        <v>0</v>
      </c>
      <c r="AZ152" s="873">
        <v>0</v>
      </c>
      <c r="BA152" s="873">
        <v>0</v>
      </c>
      <c r="BB152" s="873">
        <v>0</v>
      </c>
      <c r="BC152" s="873">
        <v>0</v>
      </c>
      <c r="BD152" s="873">
        <v>0</v>
      </c>
      <c r="BE152" s="873">
        <v>0</v>
      </c>
      <c r="BF152" s="873">
        <v>0</v>
      </c>
      <c r="BG152" s="873">
        <v>0</v>
      </c>
      <c r="BH152" s="873">
        <v>0</v>
      </c>
      <c r="BI152" s="873">
        <v>0</v>
      </c>
      <c r="BJ152" s="873">
        <v>11458515</v>
      </c>
      <c r="BK152" s="873">
        <v>0</v>
      </c>
      <c r="BL152" s="873">
        <v>233847</v>
      </c>
      <c r="BM152" s="873">
        <v>769141</v>
      </c>
      <c r="BN152" s="873">
        <v>0</v>
      </c>
      <c r="BO152" s="873">
        <v>15686</v>
      </c>
      <c r="BP152" s="873">
        <v>11317929</v>
      </c>
      <c r="BQ152" s="873">
        <v>0</v>
      </c>
      <c r="BR152" s="873">
        <v>230967</v>
      </c>
      <c r="BS152" s="873">
        <v>909727</v>
      </c>
      <c r="BT152" s="873">
        <v>0</v>
      </c>
      <c r="BU152" s="873">
        <v>18566</v>
      </c>
      <c r="BV152" s="873">
        <v>0</v>
      </c>
      <c r="BW152" s="873">
        <v>0</v>
      </c>
      <c r="BX152" s="873">
        <v>0</v>
      </c>
      <c r="BY152" s="873">
        <v>10193</v>
      </c>
      <c r="BZ152" s="873">
        <v>0</v>
      </c>
      <c r="CA152" s="873">
        <v>208</v>
      </c>
      <c r="CB152" s="873">
        <v>-10193</v>
      </c>
      <c r="CC152" s="873">
        <v>0</v>
      </c>
      <c r="CD152" s="873">
        <v>-208</v>
      </c>
      <c r="CE152" s="873">
        <v>0</v>
      </c>
      <c r="CF152" s="873">
        <v>0</v>
      </c>
      <c r="CG152" s="873">
        <v>0</v>
      </c>
      <c r="CH152" s="873">
        <v>-63</v>
      </c>
      <c r="CI152" s="873">
        <v>0</v>
      </c>
      <c r="CJ152" s="873">
        <v>-1</v>
      </c>
      <c r="CK152" s="873">
        <v>263682.77600000001</v>
      </c>
      <c r="CL152" s="873">
        <v>0</v>
      </c>
      <c r="CM152" s="873">
        <v>5381.2811419999998</v>
      </c>
      <c r="CN152" s="873">
        <v>0</v>
      </c>
      <c r="CO152" s="873">
        <v>0</v>
      </c>
      <c r="CP152" s="873">
        <v>0</v>
      </c>
      <c r="CQ152" s="873">
        <v>0</v>
      </c>
      <c r="CR152" s="873">
        <v>0</v>
      </c>
      <c r="CS152" s="873">
        <v>0</v>
      </c>
      <c r="CT152" s="873">
        <v>0</v>
      </c>
      <c r="CU152" s="873">
        <v>0</v>
      </c>
      <c r="CV152" s="873">
        <v>0</v>
      </c>
      <c r="CW152" s="873">
        <v>-12146</v>
      </c>
      <c r="CX152" s="873">
        <v>0</v>
      </c>
      <c r="CY152" s="873">
        <v>-248</v>
      </c>
      <c r="CZ152" s="873">
        <v>3701</v>
      </c>
      <c r="DA152" s="873">
        <v>0</v>
      </c>
      <c r="DB152" s="873">
        <v>76</v>
      </c>
      <c r="DC152" s="873">
        <v>3746</v>
      </c>
      <c r="DD152" s="873">
        <v>0</v>
      </c>
      <c r="DE152" s="873">
        <v>76</v>
      </c>
      <c r="DF152" s="873">
        <v>-45</v>
      </c>
      <c r="DG152" s="873">
        <v>0</v>
      </c>
      <c r="DH152" s="873">
        <v>0</v>
      </c>
      <c r="DI152" s="873">
        <v>764</v>
      </c>
      <c r="DJ152" s="873">
        <v>0</v>
      </c>
      <c r="DK152" s="873">
        <v>16</v>
      </c>
      <c r="DL152" s="873">
        <v>1500</v>
      </c>
      <c r="DM152" s="873">
        <v>0</v>
      </c>
      <c r="DN152" s="873">
        <v>0</v>
      </c>
      <c r="DO152" s="873">
        <v>-736</v>
      </c>
      <c r="DP152" s="873">
        <v>0</v>
      </c>
      <c r="DQ152" s="873">
        <v>16</v>
      </c>
      <c r="DR152" s="873">
        <v>49285</v>
      </c>
      <c r="DS152" s="873">
        <v>0</v>
      </c>
      <c r="DT152" s="873">
        <v>1006</v>
      </c>
      <c r="DU152" s="873">
        <v>50964</v>
      </c>
      <c r="DV152" s="873">
        <v>0</v>
      </c>
      <c r="DW152" s="873">
        <v>1040</v>
      </c>
      <c r="DX152" s="873">
        <v>-1679</v>
      </c>
      <c r="DY152" s="873">
        <v>0</v>
      </c>
      <c r="DZ152" s="873">
        <v>-34</v>
      </c>
      <c r="EA152" s="873">
        <v>0</v>
      </c>
      <c r="EB152" s="873">
        <v>0</v>
      </c>
      <c r="EC152" s="873">
        <v>0</v>
      </c>
      <c r="ED152" s="873">
        <v>-77322</v>
      </c>
      <c r="EE152" s="873">
        <v>0</v>
      </c>
      <c r="EF152" s="873">
        <v>-1578</v>
      </c>
      <c r="EG152" s="873">
        <v>24463</v>
      </c>
      <c r="EH152" s="873">
        <v>0</v>
      </c>
      <c r="EI152" s="873">
        <v>499</v>
      </c>
      <c r="EJ152" s="873">
        <v>-101785</v>
      </c>
      <c r="EK152" s="873">
        <v>0</v>
      </c>
      <c r="EL152" s="873">
        <v>-2077</v>
      </c>
      <c r="EM152" s="873">
        <v>-510</v>
      </c>
      <c r="EN152" s="873">
        <v>0</v>
      </c>
      <c r="EO152" s="873">
        <v>-10</v>
      </c>
      <c r="EP152" s="873">
        <v>0</v>
      </c>
      <c r="EQ152" s="873">
        <v>0</v>
      </c>
      <c r="ER152" s="873">
        <v>0</v>
      </c>
      <c r="ES152" s="873">
        <v>0</v>
      </c>
      <c r="ET152" s="873">
        <v>0</v>
      </c>
      <c r="EU152" s="873">
        <v>0</v>
      </c>
      <c r="EV152" s="873">
        <v>0</v>
      </c>
      <c r="EW152" s="873">
        <v>0</v>
      </c>
      <c r="EX152" s="873">
        <v>0</v>
      </c>
      <c r="EY152" s="873">
        <v>82692108</v>
      </c>
      <c r="EZ152" s="873">
        <v>0</v>
      </c>
      <c r="FA152" s="873">
        <v>1686040</v>
      </c>
      <c r="FB152" s="873">
        <v>4308811</v>
      </c>
      <c r="FC152" s="873">
        <v>0</v>
      </c>
      <c r="FD152" s="873">
        <v>87935</v>
      </c>
      <c r="FE152" s="873">
        <v>153281896</v>
      </c>
      <c r="FF152" s="873">
        <v>0</v>
      </c>
      <c r="FG152" s="873">
        <v>0</v>
      </c>
      <c r="FH152" s="873">
        <v>-74898599</v>
      </c>
      <c r="FI152" s="873">
        <v>0</v>
      </c>
      <c r="FJ152" s="873">
        <v>1598105</v>
      </c>
      <c r="FK152" s="873">
        <v>879988</v>
      </c>
      <c r="FL152" s="873">
        <v>0</v>
      </c>
      <c r="FM152" s="873">
        <v>17959</v>
      </c>
      <c r="FN152" s="873">
        <v>1735924</v>
      </c>
      <c r="FO152" s="873">
        <v>0</v>
      </c>
      <c r="FP152" s="873">
        <v>0</v>
      </c>
      <c r="FQ152" s="873">
        <v>-855936</v>
      </c>
      <c r="FR152" s="873">
        <v>0</v>
      </c>
      <c r="FS152" s="873">
        <v>17959</v>
      </c>
      <c r="FT152" s="873">
        <v>3796109</v>
      </c>
      <c r="FU152" s="873">
        <v>0</v>
      </c>
      <c r="FV152" s="873">
        <v>75544</v>
      </c>
      <c r="FW152" s="873">
        <v>7465476</v>
      </c>
      <c r="FX152" s="873">
        <v>0</v>
      </c>
      <c r="FY152" s="873">
        <v>150230</v>
      </c>
      <c r="FZ152" s="873">
        <v>-3669367</v>
      </c>
      <c r="GA152" s="873">
        <v>0</v>
      </c>
      <c r="GB152" s="873">
        <v>-74686</v>
      </c>
      <c r="GC152" s="873">
        <v>0</v>
      </c>
      <c r="GD152" s="873">
        <v>0</v>
      </c>
      <c r="GE152" s="873">
        <v>0</v>
      </c>
      <c r="GF152" s="873">
        <v>0</v>
      </c>
      <c r="GG152" s="873">
        <v>0</v>
      </c>
      <c r="GH152" s="873">
        <v>0</v>
      </c>
      <c r="GI152" s="873">
        <v>0</v>
      </c>
      <c r="GJ152" s="873">
        <v>0</v>
      </c>
      <c r="GK152" s="873">
        <v>0</v>
      </c>
      <c r="GL152" s="873">
        <v>99823253</v>
      </c>
      <c r="GM152" s="873">
        <v>0</v>
      </c>
      <c r="GN152" s="873">
        <v>2033718</v>
      </c>
      <c r="GO152" s="873">
        <v>-78377649</v>
      </c>
      <c r="GP152" s="873">
        <v>0</v>
      </c>
      <c r="GQ152" s="873">
        <v>1562763</v>
      </c>
      <c r="GR152" s="873" t="s">
        <v>690</v>
      </c>
      <c r="GS152" s="873" t="s">
        <v>711</v>
      </c>
      <c r="GT152" s="873" t="s">
        <v>1909</v>
      </c>
      <c r="GU152" s="873" t="s">
        <v>2739</v>
      </c>
      <c r="GV152" s="873" t="s">
        <v>2889</v>
      </c>
    </row>
    <row r="153" spans="1:204" x14ac:dyDescent="0.2">
      <c r="A153" s="873" t="s">
        <v>3069</v>
      </c>
      <c r="B153" s="873" t="s">
        <v>356</v>
      </c>
      <c r="C153" s="873" t="s">
        <v>355</v>
      </c>
      <c r="D153" s="873">
        <v>1089668</v>
      </c>
      <c r="E153" s="873">
        <v>11519</v>
      </c>
      <c r="F153" s="873">
        <v>1101187</v>
      </c>
      <c r="G153" s="873">
        <v>1881733</v>
      </c>
      <c r="H153" s="873">
        <v>22115</v>
      </c>
      <c r="I153" s="873">
        <v>1903848</v>
      </c>
      <c r="J153" s="873">
        <v>-792065</v>
      </c>
      <c r="K153" s="873">
        <v>-10596</v>
      </c>
      <c r="L153" s="873">
        <v>-802661</v>
      </c>
      <c r="M153" s="898">
        <v>0.5</v>
      </c>
      <c r="N153" s="898">
        <v>0.49</v>
      </c>
      <c r="O153" s="898">
        <v>0</v>
      </c>
      <c r="P153" s="898">
        <v>0.01</v>
      </c>
      <c r="Q153" s="873">
        <v>482698</v>
      </c>
      <c r="R153" s="873">
        <v>482698</v>
      </c>
      <c r="S153" s="873">
        <v>0</v>
      </c>
      <c r="T153" s="873">
        <v>0</v>
      </c>
      <c r="U153" s="873">
        <v>0</v>
      </c>
      <c r="V153" s="873">
        <v>0</v>
      </c>
      <c r="W153" s="873">
        <v>0</v>
      </c>
      <c r="X153" s="873">
        <v>0</v>
      </c>
      <c r="Y153" s="873">
        <v>0</v>
      </c>
      <c r="Z153" s="873">
        <v>0</v>
      </c>
      <c r="AA153" s="873">
        <v>0</v>
      </c>
      <c r="AB153" s="873">
        <v>0</v>
      </c>
      <c r="AC153" s="873">
        <v>0</v>
      </c>
      <c r="AD153" s="873">
        <v>0</v>
      </c>
      <c r="AE153" s="873">
        <v>0</v>
      </c>
      <c r="AF153" s="873">
        <v>0</v>
      </c>
      <c r="AG153" s="873">
        <v>0</v>
      </c>
      <c r="AH153" s="873">
        <v>0</v>
      </c>
      <c r="AI153" s="873">
        <v>0</v>
      </c>
      <c r="AJ153" s="873">
        <v>0</v>
      </c>
      <c r="AK153" s="873">
        <v>0</v>
      </c>
      <c r="AL153" s="873">
        <v>149318</v>
      </c>
      <c r="AM153" s="873">
        <v>149318</v>
      </c>
      <c r="AN153" s="873">
        <v>0</v>
      </c>
      <c r="AO153" s="873">
        <v>0</v>
      </c>
      <c r="AP153" s="873">
        <v>0</v>
      </c>
      <c r="AQ153" s="873">
        <v>0</v>
      </c>
      <c r="AR153" s="873">
        <v>0</v>
      </c>
      <c r="AS153" s="873">
        <v>0</v>
      </c>
      <c r="AT153" s="873">
        <v>149318</v>
      </c>
      <c r="AU153" s="873">
        <v>149318</v>
      </c>
      <c r="AV153" s="873">
        <v>0</v>
      </c>
      <c r="AW153" s="873">
        <v>0</v>
      </c>
      <c r="AX153" s="873">
        <v>0</v>
      </c>
      <c r="AY153" s="873">
        <v>0</v>
      </c>
      <c r="AZ153" s="873">
        <v>0</v>
      </c>
      <c r="BA153" s="873">
        <v>0</v>
      </c>
      <c r="BB153" s="873">
        <v>0</v>
      </c>
      <c r="BC153" s="873">
        <v>0</v>
      </c>
      <c r="BD153" s="873">
        <v>0</v>
      </c>
      <c r="BE153" s="873">
        <v>0</v>
      </c>
      <c r="BF153" s="873">
        <v>0</v>
      </c>
      <c r="BG153" s="873">
        <v>0</v>
      </c>
      <c r="BH153" s="873">
        <v>0</v>
      </c>
      <c r="BI153" s="873">
        <v>0</v>
      </c>
      <c r="BJ153" s="873">
        <v>6079341</v>
      </c>
      <c r="BK153" s="873">
        <v>0</v>
      </c>
      <c r="BL153" s="873">
        <v>119211</v>
      </c>
      <c r="BM153" s="873">
        <v>267631</v>
      </c>
      <c r="BN153" s="873">
        <v>0</v>
      </c>
      <c r="BO153" s="873">
        <v>5097</v>
      </c>
      <c r="BP153" s="873">
        <v>5853752</v>
      </c>
      <c r="BQ153" s="873">
        <v>0</v>
      </c>
      <c r="BR153" s="873">
        <v>111298</v>
      </c>
      <c r="BS153" s="873">
        <v>493220</v>
      </c>
      <c r="BT153" s="873">
        <v>0</v>
      </c>
      <c r="BU153" s="873">
        <v>13010</v>
      </c>
      <c r="BV153" s="873">
        <v>38107</v>
      </c>
      <c r="BW153" s="873">
        <v>0</v>
      </c>
      <c r="BX153" s="873">
        <v>763</v>
      </c>
      <c r="BY153" s="873">
        <v>15289</v>
      </c>
      <c r="BZ153" s="873">
        <v>0</v>
      </c>
      <c r="CA153" s="873">
        <v>312</v>
      </c>
      <c r="CB153" s="873">
        <v>22818</v>
      </c>
      <c r="CC153" s="873">
        <v>0</v>
      </c>
      <c r="CD153" s="873">
        <v>451</v>
      </c>
      <c r="CE153" s="873">
        <v>0</v>
      </c>
      <c r="CF153" s="873">
        <v>0</v>
      </c>
      <c r="CG153" s="873">
        <v>0</v>
      </c>
      <c r="CH153" s="873">
        <v>0</v>
      </c>
      <c r="CI153" s="873">
        <v>0</v>
      </c>
      <c r="CJ153" s="873">
        <v>0</v>
      </c>
      <c r="CK153" s="873">
        <v>43.319338680000001</v>
      </c>
      <c r="CL153" s="873">
        <v>0</v>
      </c>
      <c r="CM153" s="873">
        <v>0.884068136</v>
      </c>
      <c r="CN153" s="873">
        <v>0</v>
      </c>
      <c r="CO153" s="873">
        <v>0</v>
      </c>
      <c r="CP153" s="873">
        <v>0</v>
      </c>
      <c r="CQ153" s="873">
        <v>0</v>
      </c>
      <c r="CR153" s="873">
        <v>0</v>
      </c>
      <c r="CS153" s="873">
        <v>0</v>
      </c>
      <c r="CT153" s="873">
        <v>0</v>
      </c>
      <c r="CU153" s="873">
        <v>0</v>
      </c>
      <c r="CV153" s="873">
        <v>0</v>
      </c>
      <c r="CW153" s="873">
        <v>0</v>
      </c>
      <c r="CX153" s="873">
        <v>0</v>
      </c>
      <c r="CY153" s="873">
        <v>0</v>
      </c>
      <c r="CZ153" s="873">
        <v>0</v>
      </c>
      <c r="DA153" s="873">
        <v>0</v>
      </c>
      <c r="DB153" s="873">
        <v>0</v>
      </c>
      <c r="DC153" s="873">
        <v>0</v>
      </c>
      <c r="DD153" s="873">
        <v>0</v>
      </c>
      <c r="DE153" s="873">
        <v>0</v>
      </c>
      <c r="DF153" s="873">
        <v>0</v>
      </c>
      <c r="DG153" s="873">
        <v>0</v>
      </c>
      <c r="DH153" s="873">
        <v>0</v>
      </c>
      <c r="DI153" s="873">
        <v>764</v>
      </c>
      <c r="DJ153" s="873">
        <v>0</v>
      </c>
      <c r="DK153" s="873">
        <v>16</v>
      </c>
      <c r="DL153" s="873">
        <v>1500</v>
      </c>
      <c r="DM153" s="873">
        <v>0</v>
      </c>
      <c r="DN153" s="873">
        <v>0</v>
      </c>
      <c r="DO153" s="873">
        <v>-736</v>
      </c>
      <c r="DP153" s="873">
        <v>0</v>
      </c>
      <c r="DQ153" s="873">
        <v>16</v>
      </c>
      <c r="DR153" s="873">
        <v>46803</v>
      </c>
      <c r="DS153" s="873">
        <v>0</v>
      </c>
      <c r="DT153" s="873">
        <v>946</v>
      </c>
      <c r="DU153" s="873">
        <v>64967</v>
      </c>
      <c r="DV153" s="873">
        <v>0</v>
      </c>
      <c r="DW153" s="873">
        <v>1308</v>
      </c>
      <c r="DX153" s="873">
        <v>-18164</v>
      </c>
      <c r="DY153" s="873">
        <v>0</v>
      </c>
      <c r="DZ153" s="873">
        <v>-362</v>
      </c>
      <c r="EA153" s="873">
        <v>0</v>
      </c>
      <c r="EB153" s="873">
        <v>0</v>
      </c>
      <c r="EC153" s="873">
        <v>0</v>
      </c>
      <c r="ED153" s="873">
        <v>-68685</v>
      </c>
      <c r="EE153" s="873">
        <v>0</v>
      </c>
      <c r="EF153" s="873">
        <v>-1296</v>
      </c>
      <c r="EG153" s="873">
        <v>18856</v>
      </c>
      <c r="EH153" s="873">
        <v>0</v>
      </c>
      <c r="EI153" s="873">
        <v>385</v>
      </c>
      <c r="EJ153" s="873">
        <v>-87541</v>
      </c>
      <c r="EK153" s="873">
        <v>0</v>
      </c>
      <c r="EL153" s="873">
        <v>-1681</v>
      </c>
      <c r="EM153" s="873">
        <v>-1019</v>
      </c>
      <c r="EN153" s="873">
        <v>0</v>
      </c>
      <c r="EO153" s="873">
        <v>-21</v>
      </c>
      <c r="EP153" s="873">
        <v>0</v>
      </c>
      <c r="EQ153" s="873">
        <v>0</v>
      </c>
      <c r="ER153" s="873">
        <v>0</v>
      </c>
      <c r="ES153" s="873">
        <v>0</v>
      </c>
      <c r="ET153" s="873">
        <v>0</v>
      </c>
      <c r="EU153" s="873">
        <v>0</v>
      </c>
      <c r="EV153" s="873">
        <v>0</v>
      </c>
      <c r="EW153" s="873">
        <v>0</v>
      </c>
      <c r="EX153" s="873">
        <v>0</v>
      </c>
      <c r="EY153" s="873">
        <v>24646910</v>
      </c>
      <c r="EZ153" s="873">
        <v>0</v>
      </c>
      <c r="FA153" s="873">
        <v>493312</v>
      </c>
      <c r="FB153" s="873">
        <v>1210985</v>
      </c>
      <c r="FC153" s="873">
        <v>0</v>
      </c>
      <c r="FD153" s="873">
        <v>24326</v>
      </c>
      <c r="FE153" s="873">
        <v>45136812</v>
      </c>
      <c r="FF153" s="873">
        <v>0</v>
      </c>
      <c r="FG153" s="873">
        <v>0</v>
      </c>
      <c r="FH153" s="873">
        <v>-21700887</v>
      </c>
      <c r="FI153" s="873">
        <v>0</v>
      </c>
      <c r="FJ153" s="873">
        <v>468986</v>
      </c>
      <c r="FK153" s="873">
        <v>181537</v>
      </c>
      <c r="FL153" s="873">
        <v>0</v>
      </c>
      <c r="FM153" s="873">
        <v>3705</v>
      </c>
      <c r="FN153" s="873">
        <v>354185</v>
      </c>
      <c r="FO153" s="873">
        <v>0</v>
      </c>
      <c r="FP153" s="873">
        <v>0</v>
      </c>
      <c r="FQ153" s="873">
        <v>-172648</v>
      </c>
      <c r="FR153" s="873">
        <v>0</v>
      </c>
      <c r="FS153" s="873">
        <v>3705</v>
      </c>
      <c r="FT153" s="873">
        <v>1088166</v>
      </c>
      <c r="FU153" s="873">
        <v>0</v>
      </c>
      <c r="FV153" s="873">
        <v>22207</v>
      </c>
      <c r="FW153" s="873">
        <v>2237187</v>
      </c>
      <c r="FX153" s="873">
        <v>0</v>
      </c>
      <c r="FY153" s="873">
        <v>45657</v>
      </c>
      <c r="FZ153" s="873">
        <v>-1149021</v>
      </c>
      <c r="GA153" s="873">
        <v>0</v>
      </c>
      <c r="GB153" s="873">
        <v>-23450</v>
      </c>
      <c r="GC153" s="873">
        <v>0</v>
      </c>
      <c r="GD153" s="873">
        <v>0</v>
      </c>
      <c r="GE153" s="873">
        <v>0</v>
      </c>
      <c r="GF153" s="873">
        <v>0</v>
      </c>
      <c r="GG153" s="873">
        <v>0</v>
      </c>
      <c r="GH153" s="873">
        <v>0</v>
      </c>
      <c r="GI153" s="873">
        <v>0</v>
      </c>
      <c r="GJ153" s="873">
        <v>0</v>
      </c>
      <c r="GK153" s="873">
        <v>0</v>
      </c>
      <c r="GL153" s="873">
        <v>32279598</v>
      </c>
      <c r="GM153" s="873">
        <v>0</v>
      </c>
      <c r="GN153" s="873">
        <v>643941</v>
      </c>
      <c r="GO153" s="873">
        <v>-22613935</v>
      </c>
      <c r="GP153" s="873">
        <v>0</v>
      </c>
      <c r="GQ153" s="873">
        <v>460655</v>
      </c>
      <c r="GR153" s="873" t="s">
        <v>679</v>
      </c>
      <c r="GS153" s="873" t="s">
        <v>734</v>
      </c>
      <c r="GT153" s="873" t="s">
        <v>679</v>
      </c>
      <c r="GU153" s="873" t="s">
        <v>2736</v>
      </c>
      <c r="GV153" s="873" t="s">
        <v>2890</v>
      </c>
    </row>
    <row r="154" spans="1:204" x14ac:dyDescent="0.2">
      <c r="A154" s="873" t="s">
        <v>3070</v>
      </c>
      <c r="B154" s="873" t="s">
        <v>358</v>
      </c>
      <c r="C154" s="873" t="s">
        <v>357</v>
      </c>
      <c r="D154" s="873">
        <v>116924</v>
      </c>
      <c r="E154" s="873">
        <v>-11612</v>
      </c>
      <c r="F154" s="873">
        <v>105312</v>
      </c>
      <c r="G154" s="873">
        <v>221288</v>
      </c>
      <c r="H154" s="873">
        <v>-10896</v>
      </c>
      <c r="I154" s="873">
        <v>210392</v>
      </c>
      <c r="J154" s="873">
        <v>-104364</v>
      </c>
      <c r="K154" s="873">
        <v>-716</v>
      </c>
      <c r="L154" s="873">
        <v>-105080</v>
      </c>
      <c r="M154" s="898">
        <v>0.5</v>
      </c>
      <c r="N154" s="898">
        <v>0.4</v>
      </c>
      <c r="O154" s="898">
        <v>0.09</v>
      </c>
      <c r="P154" s="898">
        <v>0.01</v>
      </c>
      <c r="Q154" s="873">
        <v>135758</v>
      </c>
      <c r="R154" s="873">
        <v>135758</v>
      </c>
      <c r="S154" s="873">
        <v>0</v>
      </c>
      <c r="T154" s="873">
        <v>361370</v>
      </c>
      <c r="U154" s="873">
        <v>304005</v>
      </c>
      <c r="V154" s="873">
        <v>57365</v>
      </c>
      <c r="W154" s="873">
        <v>0</v>
      </c>
      <c r="X154" s="873">
        <v>0</v>
      </c>
      <c r="Y154" s="873">
        <v>0</v>
      </c>
      <c r="Z154" s="873">
        <v>0</v>
      </c>
      <c r="AA154" s="873">
        <v>0</v>
      </c>
      <c r="AB154" s="873">
        <v>0</v>
      </c>
      <c r="AC154" s="873">
        <v>0</v>
      </c>
      <c r="AD154" s="873">
        <v>0</v>
      </c>
      <c r="AE154" s="873">
        <v>0</v>
      </c>
      <c r="AF154" s="873">
        <v>0</v>
      </c>
      <c r="AG154" s="873">
        <v>0</v>
      </c>
      <c r="AH154" s="873">
        <v>0</v>
      </c>
      <c r="AI154" s="873">
        <v>0</v>
      </c>
      <c r="AJ154" s="873">
        <v>0</v>
      </c>
      <c r="AK154" s="873">
        <v>0</v>
      </c>
      <c r="AL154" s="873">
        <v>556854</v>
      </c>
      <c r="AM154" s="873">
        <v>556854</v>
      </c>
      <c r="AN154" s="873">
        <v>0</v>
      </c>
      <c r="AO154" s="873">
        <v>0</v>
      </c>
      <c r="AP154" s="873">
        <v>416906</v>
      </c>
      <c r="AQ154" s="873">
        <v>416906</v>
      </c>
      <c r="AR154" s="873">
        <v>0</v>
      </c>
      <c r="AS154" s="873">
        <v>0</v>
      </c>
      <c r="AT154" s="873">
        <v>139948</v>
      </c>
      <c r="AU154" s="873">
        <v>139948</v>
      </c>
      <c r="AV154" s="873">
        <v>0</v>
      </c>
      <c r="AW154" s="873">
        <v>0</v>
      </c>
      <c r="AX154" s="873">
        <v>0</v>
      </c>
      <c r="AY154" s="873">
        <v>0</v>
      </c>
      <c r="AZ154" s="873">
        <v>0</v>
      </c>
      <c r="BA154" s="873">
        <v>0</v>
      </c>
      <c r="BB154" s="873">
        <v>0</v>
      </c>
      <c r="BC154" s="873">
        <v>0</v>
      </c>
      <c r="BD154" s="873">
        <v>0</v>
      </c>
      <c r="BE154" s="873">
        <v>0</v>
      </c>
      <c r="BF154" s="873">
        <v>0</v>
      </c>
      <c r="BG154" s="873">
        <v>0</v>
      </c>
      <c r="BH154" s="873">
        <v>0</v>
      </c>
      <c r="BI154" s="873">
        <v>0</v>
      </c>
      <c r="BJ154" s="873">
        <v>1576503</v>
      </c>
      <c r="BK154" s="873">
        <v>290028</v>
      </c>
      <c r="BL154" s="873">
        <v>32225</v>
      </c>
      <c r="BM154" s="873">
        <v>84102</v>
      </c>
      <c r="BN154" s="873">
        <v>14755</v>
      </c>
      <c r="BO154" s="873">
        <v>1639</v>
      </c>
      <c r="BP154" s="873">
        <v>1488922</v>
      </c>
      <c r="BQ154" s="873">
        <v>263886</v>
      </c>
      <c r="BR154" s="873">
        <v>29320</v>
      </c>
      <c r="BS154" s="873">
        <v>171683</v>
      </c>
      <c r="BT154" s="873">
        <v>40897</v>
      </c>
      <c r="BU154" s="873">
        <v>4544</v>
      </c>
      <c r="BV154" s="873">
        <v>0</v>
      </c>
      <c r="BW154" s="873">
        <v>0</v>
      </c>
      <c r="BX154" s="873">
        <v>0</v>
      </c>
      <c r="BY154" s="873">
        <v>0</v>
      </c>
      <c r="BZ154" s="873">
        <v>0</v>
      </c>
      <c r="CA154" s="873">
        <v>0</v>
      </c>
      <c r="CB154" s="873">
        <v>0</v>
      </c>
      <c r="CC154" s="873">
        <v>0</v>
      </c>
      <c r="CD154" s="873">
        <v>0</v>
      </c>
      <c r="CE154" s="873">
        <v>0</v>
      </c>
      <c r="CF154" s="873">
        <v>0</v>
      </c>
      <c r="CG154" s="873">
        <v>0</v>
      </c>
      <c r="CH154" s="873">
        <v>0</v>
      </c>
      <c r="CI154" s="873">
        <v>0</v>
      </c>
      <c r="CJ154" s="873">
        <v>0</v>
      </c>
      <c r="CK154" s="873">
        <v>27993.549500000001</v>
      </c>
      <c r="CL154" s="873">
        <v>5068.5498399999997</v>
      </c>
      <c r="CM154" s="873">
        <v>563.17220440000006</v>
      </c>
      <c r="CN154" s="873">
        <v>0</v>
      </c>
      <c r="CO154" s="873">
        <v>0</v>
      </c>
      <c r="CP154" s="873">
        <v>0</v>
      </c>
      <c r="CQ154" s="873">
        <v>0</v>
      </c>
      <c r="CR154" s="873">
        <v>0</v>
      </c>
      <c r="CS154" s="873">
        <v>0</v>
      </c>
      <c r="CT154" s="873">
        <v>0</v>
      </c>
      <c r="CU154" s="873">
        <v>0</v>
      </c>
      <c r="CV154" s="873">
        <v>0</v>
      </c>
      <c r="CW154" s="873">
        <v>0</v>
      </c>
      <c r="CX154" s="873">
        <v>0</v>
      </c>
      <c r="CY154" s="873">
        <v>0</v>
      </c>
      <c r="CZ154" s="873">
        <v>4183</v>
      </c>
      <c r="DA154" s="873">
        <v>941</v>
      </c>
      <c r="DB154" s="873">
        <v>105</v>
      </c>
      <c r="DC154" s="873">
        <v>2369</v>
      </c>
      <c r="DD154" s="873">
        <v>533</v>
      </c>
      <c r="DE154" s="873">
        <v>59</v>
      </c>
      <c r="DF154" s="873">
        <v>1814</v>
      </c>
      <c r="DG154" s="873">
        <v>408</v>
      </c>
      <c r="DH154" s="873">
        <v>46</v>
      </c>
      <c r="DI154" s="873">
        <v>0</v>
      </c>
      <c r="DJ154" s="873">
        <v>0</v>
      </c>
      <c r="DK154" s="873">
        <v>0</v>
      </c>
      <c r="DL154" s="873">
        <v>0</v>
      </c>
      <c r="DM154" s="873">
        <v>0</v>
      </c>
      <c r="DN154" s="873">
        <v>0</v>
      </c>
      <c r="DO154" s="873">
        <v>0</v>
      </c>
      <c r="DP154" s="873">
        <v>0</v>
      </c>
      <c r="DQ154" s="873">
        <v>0</v>
      </c>
      <c r="DR154" s="873">
        <v>6960</v>
      </c>
      <c r="DS154" s="873">
        <v>1566</v>
      </c>
      <c r="DT154" s="873">
        <v>174</v>
      </c>
      <c r="DU154" s="873">
        <v>7499</v>
      </c>
      <c r="DV154" s="873">
        <v>1688</v>
      </c>
      <c r="DW154" s="873">
        <v>188</v>
      </c>
      <c r="DX154" s="873">
        <v>-539</v>
      </c>
      <c r="DY154" s="873">
        <v>-122</v>
      </c>
      <c r="DZ154" s="873">
        <v>-14</v>
      </c>
      <c r="EA154" s="873">
        <v>2932</v>
      </c>
      <c r="EB154" s="873">
        <v>607</v>
      </c>
      <c r="EC154" s="873">
        <v>67</v>
      </c>
      <c r="ED154" s="873">
        <v>-332</v>
      </c>
      <c r="EE154" s="873">
        <v>-75</v>
      </c>
      <c r="EF154" s="873">
        <v>-8</v>
      </c>
      <c r="EG154" s="873">
        <v>3</v>
      </c>
      <c r="EH154" s="873">
        <v>1</v>
      </c>
      <c r="EI154" s="873">
        <v>0</v>
      </c>
      <c r="EJ154" s="873">
        <v>2597</v>
      </c>
      <c r="EK154" s="873">
        <v>531</v>
      </c>
      <c r="EL154" s="873">
        <v>59</v>
      </c>
      <c r="EM154" s="873">
        <v>-567</v>
      </c>
      <c r="EN154" s="873">
        <v>-127</v>
      </c>
      <c r="EO154" s="873">
        <v>-14</v>
      </c>
      <c r="EP154" s="873">
        <v>0</v>
      </c>
      <c r="EQ154" s="873">
        <v>0</v>
      </c>
      <c r="ER154" s="873">
        <v>0</v>
      </c>
      <c r="ES154" s="873">
        <v>0</v>
      </c>
      <c r="ET154" s="873">
        <v>0</v>
      </c>
      <c r="EU154" s="873">
        <v>0</v>
      </c>
      <c r="EV154" s="873">
        <v>0</v>
      </c>
      <c r="EW154" s="873">
        <v>0</v>
      </c>
      <c r="EX154" s="873">
        <v>0</v>
      </c>
      <c r="EY154" s="873">
        <v>4951219</v>
      </c>
      <c r="EZ154" s="873">
        <v>987997</v>
      </c>
      <c r="FA154" s="873">
        <v>109777</v>
      </c>
      <c r="FB154" s="873">
        <v>600370</v>
      </c>
      <c r="FC154" s="873">
        <v>124143</v>
      </c>
      <c r="FD154" s="873">
        <v>13794</v>
      </c>
      <c r="FE154" s="873">
        <v>9644214</v>
      </c>
      <c r="FF154" s="873">
        <v>0</v>
      </c>
      <c r="FG154" s="873">
        <v>0</v>
      </c>
      <c r="FH154" s="873">
        <v>-5293365</v>
      </c>
      <c r="FI154" s="873">
        <v>863854</v>
      </c>
      <c r="FJ154" s="873">
        <v>95983</v>
      </c>
      <c r="FK154" s="873">
        <v>82532</v>
      </c>
      <c r="FL154" s="873">
        <v>18570</v>
      </c>
      <c r="FM154" s="873">
        <v>2063</v>
      </c>
      <c r="FN154" s="873">
        <v>272699</v>
      </c>
      <c r="FO154" s="873">
        <v>0</v>
      </c>
      <c r="FP154" s="873">
        <v>0</v>
      </c>
      <c r="FQ154" s="873">
        <v>-190167</v>
      </c>
      <c r="FR154" s="873">
        <v>18570</v>
      </c>
      <c r="FS154" s="873">
        <v>2063</v>
      </c>
      <c r="FT154" s="873">
        <v>260643</v>
      </c>
      <c r="FU154" s="873">
        <v>55386</v>
      </c>
      <c r="FV154" s="873">
        <v>6154</v>
      </c>
      <c r="FW154" s="873">
        <v>429568</v>
      </c>
      <c r="FX154" s="873">
        <v>90152</v>
      </c>
      <c r="FY154" s="873">
        <v>10017</v>
      </c>
      <c r="FZ154" s="873">
        <v>-168925</v>
      </c>
      <c r="GA154" s="873">
        <v>-34766</v>
      </c>
      <c r="GB154" s="873">
        <v>-3863</v>
      </c>
      <c r="GC154" s="873">
        <v>0</v>
      </c>
      <c r="GD154" s="873">
        <v>0</v>
      </c>
      <c r="GE154" s="873">
        <v>0</v>
      </c>
      <c r="GF154" s="873">
        <v>0</v>
      </c>
      <c r="GG154" s="873">
        <v>0</v>
      </c>
      <c r="GH154" s="873">
        <v>0</v>
      </c>
      <c r="GI154" s="873">
        <v>0</v>
      </c>
      <c r="GJ154" s="873">
        <v>0</v>
      </c>
      <c r="GK154" s="873">
        <v>0</v>
      </c>
      <c r="GL154" s="873">
        <v>6996169</v>
      </c>
      <c r="GM154" s="873">
        <v>1374717</v>
      </c>
      <c r="GN154" s="873">
        <v>152745</v>
      </c>
      <c r="GO154" s="873">
        <v>-5449475</v>
      </c>
      <c r="GP154" s="873">
        <v>894314</v>
      </c>
      <c r="GQ154" s="873">
        <v>99367</v>
      </c>
      <c r="GR154" s="873" t="s">
        <v>706</v>
      </c>
      <c r="GS154" s="873" t="s">
        <v>705</v>
      </c>
      <c r="GT154" s="873" t="s">
        <v>1907</v>
      </c>
      <c r="GU154" s="873" t="s">
        <v>2735</v>
      </c>
      <c r="GV154" s="873" t="s">
        <v>2891</v>
      </c>
    </row>
    <row r="155" spans="1:204" x14ac:dyDescent="0.2">
      <c r="A155" s="873" t="s">
        <v>3069</v>
      </c>
      <c r="B155" s="873" t="s">
        <v>360</v>
      </c>
      <c r="C155" s="873" t="s">
        <v>359</v>
      </c>
      <c r="D155" s="873">
        <v>306090</v>
      </c>
      <c r="E155" s="873">
        <v>0</v>
      </c>
      <c r="F155" s="873">
        <v>306090</v>
      </c>
      <c r="G155" s="873">
        <v>914690</v>
      </c>
      <c r="H155" s="873">
        <v>0</v>
      </c>
      <c r="I155" s="873">
        <v>914690</v>
      </c>
      <c r="J155" s="873">
        <v>-608600</v>
      </c>
      <c r="K155" s="873">
        <v>0</v>
      </c>
      <c r="L155" s="873">
        <v>-608600</v>
      </c>
      <c r="M155" s="898">
        <v>0.33</v>
      </c>
      <c r="N155" s="898">
        <v>0.3</v>
      </c>
      <c r="O155" s="898">
        <v>0.37</v>
      </c>
      <c r="P155" s="898">
        <v>0</v>
      </c>
      <c r="Q155" s="873">
        <v>303389</v>
      </c>
      <c r="R155" s="873">
        <v>303389</v>
      </c>
      <c r="S155" s="873">
        <v>0</v>
      </c>
      <c r="T155" s="873">
        <v>0</v>
      </c>
      <c r="U155" s="873">
        <v>0</v>
      </c>
      <c r="V155" s="873">
        <v>0</v>
      </c>
      <c r="W155" s="873">
        <v>0</v>
      </c>
      <c r="X155" s="873">
        <v>0</v>
      </c>
      <c r="Y155" s="873">
        <v>0</v>
      </c>
      <c r="Z155" s="873">
        <v>0</v>
      </c>
      <c r="AA155" s="873">
        <v>0</v>
      </c>
      <c r="AB155" s="873">
        <v>0</v>
      </c>
      <c r="AC155" s="873">
        <v>0</v>
      </c>
      <c r="AD155" s="873">
        <v>0</v>
      </c>
      <c r="AE155" s="873">
        <v>0</v>
      </c>
      <c r="AF155" s="873">
        <v>0</v>
      </c>
      <c r="AG155" s="873">
        <v>0</v>
      </c>
      <c r="AH155" s="873">
        <v>0</v>
      </c>
      <c r="AI155" s="873">
        <v>0</v>
      </c>
      <c r="AJ155" s="873">
        <v>0</v>
      </c>
      <c r="AK155" s="873">
        <v>0</v>
      </c>
      <c r="AL155" s="873">
        <v>0</v>
      </c>
      <c r="AM155" s="873">
        <v>0</v>
      </c>
      <c r="AN155" s="873">
        <v>0</v>
      </c>
      <c r="AO155" s="873">
        <v>0</v>
      </c>
      <c r="AP155" s="873">
        <v>0</v>
      </c>
      <c r="AQ155" s="873">
        <v>0</v>
      </c>
      <c r="AR155" s="873">
        <v>0</v>
      </c>
      <c r="AS155" s="873">
        <v>0</v>
      </c>
      <c r="AT155" s="873">
        <v>0</v>
      </c>
      <c r="AU155" s="873">
        <v>0</v>
      </c>
      <c r="AV155" s="873">
        <v>0</v>
      </c>
      <c r="AW155" s="873">
        <v>0</v>
      </c>
      <c r="AX155" s="873">
        <v>0</v>
      </c>
      <c r="AY155" s="873">
        <v>0</v>
      </c>
      <c r="AZ155" s="873">
        <v>0</v>
      </c>
      <c r="BA155" s="873">
        <v>0</v>
      </c>
      <c r="BB155" s="873">
        <v>0</v>
      </c>
      <c r="BC155" s="873">
        <v>0</v>
      </c>
      <c r="BD155" s="873">
        <v>0</v>
      </c>
      <c r="BE155" s="873">
        <v>0</v>
      </c>
      <c r="BF155" s="873">
        <v>0</v>
      </c>
      <c r="BG155" s="873">
        <v>0</v>
      </c>
      <c r="BH155" s="873">
        <v>0</v>
      </c>
      <c r="BI155" s="873">
        <v>0</v>
      </c>
      <c r="BJ155" s="873">
        <v>1960846</v>
      </c>
      <c r="BK155" s="873">
        <v>2418376</v>
      </c>
      <c r="BL155" s="873">
        <v>0</v>
      </c>
      <c r="BM155" s="873">
        <v>73641</v>
      </c>
      <c r="BN155" s="873">
        <v>90824</v>
      </c>
      <c r="BO155" s="873">
        <v>0</v>
      </c>
      <c r="BP155" s="873">
        <v>2048919</v>
      </c>
      <c r="BQ155" s="873">
        <v>2526999</v>
      </c>
      <c r="BR155" s="873">
        <v>0</v>
      </c>
      <c r="BS155" s="873">
        <v>-14432</v>
      </c>
      <c r="BT155" s="873">
        <v>-17799</v>
      </c>
      <c r="BU155" s="873">
        <v>0</v>
      </c>
      <c r="BV155" s="873">
        <v>0</v>
      </c>
      <c r="BW155" s="873">
        <v>0</v>
      </c>
      <c r="BX155" s="873">
        <v>0</v>
      </c>
      <c r="BY155" s="873">
        <v>0</v>
      </c>
      <c r="BZ155" s="873">
        <v>0</v>
      </c>
      <c r="CA155" s="873">
        <v>0</v>
      </c>
      <c r="CB155" s="873">
        <v>0</v>
      </c>
      <c r="CC155" s="873">
        <v>0</v>
      </c>
      <c r="CD155" s="873">
        <v>0</v>
      </c>
      <c r="CE155" s="873">
        <v>0</v>
      </c>
      <c r="CF155" s="873">
        <v>0</v>
      </c>
      <c r="CG155" s="873">
        <v>0</v>
      </c>
      <c r="CH155" s="873">
        <v>0</v>
      </c>
      <c r="CI155" s="873">
        <v>0</v>
      </c>
      <c r="CJ155" s="873">
        <v>0</v>
      </c>
      <c r="CK155" s="873">
        <v>-167.55691379999999</v>
      </c>
      <c r="CL155" s="873">
        <v>-206.65352709999999</v>
      </c>
      <c r="CM155" s="873">
        <v>0</v>
      </c>
      <c r="CN155" s="873">
        <v>0</v>
      </c>
      <c r="CO155" s="873">
        <v>0</v>
      </c>
      <c r="CP155" s="873">
        <v>0</v>
      </c>
      <c r="CQ155" s="873">
        <v>0</v>
      </c>
      <c r="CR155" s="873">
        <v>0</v>
      </c>
      <c r="CS155" s="873">
        <v>0</v>
      </c>
      <c r="CT155" s="873">
        <v>0</v>
      </c>
      <c r="CU155" s="873">
        <v>0</v>
      </c>
      <c r="CV155" s="873">
        <v>0</v>
      </c>
      <c r="CW155" s="873">
        <v>0</v>
      </c>
      <c r="CX155" s="873">
        <v>0</v>
      </c>
      <c r="CY155" s="873">
        <v>0</v>
      </c>
      <c r="CZ155" s="873">
        <v>0</v>
      </c>
      <c r="DA155" s="873">
        <v>0</v>
      </c>
      <c r="DB155" s="873">
        <v>0</v>
      </c>
      <c r="DC155" s="873">
        <v>0</v>
      </c>
      <c r="DD155" s="873">
        <v>0</v>
      </c>
      <c r="DE155" s="873">
        <v>0</v>
      </c>
      <c r="DF155" s="873">
        <v>0</v>
      </c>
      <c r="DG155" s="873">
        <v>0</v>
      </c>
      <c r="DH155" s="873">
        <v>0</v>
      </c>
      <c r="DI155" s="873">
        <v>0</v>
      </c>
      <c r="DJ155" s="873">
        <v>0</v>
      </c>
      <c r="DK155" s="873">
        <v>0</v>
      </c>
      <c r="DL155" s="873">
        <v>0</v>
      </c>
      <c r="DM155" s="873">
        <v>0</v>
      </c>
      <c r="DN155" s="873">
        <v>0</v>
      </c>
      <c r="DO155" s="873">
        <v>0</v>
      </c>
      <c r="DP155" s="873">
        <v>0</v>
      </c>
      <c r="DQ155" s="873">
        <v>0</v>
      </c>
      <c r="DR155" s="873">
        <v>34587</v>
      </c>
      <c r="DS155" s="873">
        <v>42658</v>
      </c>
      <c r="DT155" s="873">
        <v>0</v>
      </c>
      <c r="DU155" s="873">
        <v>40874</v>
      </c>
      <c r="DV155" s="873">
        <v>50412</v>
      </c>
      <c r="DW155" s="873">
        <v>0</v>
      </c>
      <c r="DX155" s="873">
        <v>-6287</v>
      </c>
      <c r="DY155" s="873">
        <v>-7754</v>
      </c>
      <c r="DZ155" s="873">
        <v>0</v>
      </c>
      <c r="EA155" s="873">
        <v>10175</v>
      </c>
      <c r="EB155" s="873">
        <v>12549</v>
      </c>
      <c r="EC155" s="873">
        <v>0</v>
      </c>
      <c r="ED155" s="873">
        <v>-6840</v>
      </c>
      <c r="EE155" s="873">
        <v>-8436</v>
      </c>
      <c r="EF155" s="873">
        <v>0</v>
      </c>
      <c r="EG155" s="873">
        <v>10175</v>
      </c>
      <c r="EH155" s="873">
        <v>12549</v>
      </c>
      <c r="EI155" s="873">
        <v>0</v>
      </c>
      <c r="EJ155" s="873">
        <v>-6840</v>
      </c>
      <c r="EK155" s="873">
        <v>-8436</v>
      </c>
      <c r="EL155" s="873">
        <v>0</v>
      </c>
      <c r="EM155" s="873">
        <v>0</v>
      </c>
      <c r="EN155" s="873">
        <v>0</v>
      </c>
      <c r="EO155" s="873">
        <v>0</v>
      </c>
      <c r="EP155" s="873">
        <v>0</v>
      </c>
      <c r="EQ155" s="873">
        <v>0</v>
      </c>
      <c r="ER155" s="873">
        <v>0</v>
      </c>
      <c r="ES155" s="873">
        <v>0</v>
      </c>
      <c r="ET155" s="873">
        <v>0</v>
      </c>
      <c r="EU155" s="873">
        <v>0</v>
      </c>
      <c r="EV155" s="873">
        <v>0</v>
      </c>
      <c r="EW155" s="873">
        <v>0</v>
      </c>
      <c r="EX155" s="873">
        <v>0</v>
      </c>
      <c r="EY155" s="873">
        <v>10304543</v>
      </c>
      <c r="EZ155" s="873">
        <v>12708937</v>
      </c>
      <c r="FA155" s="873">
        <v>0</v>
      </c>
      <c r="FB155" s="873">
        <v>643676</v>
      </c>
      <c r="FC155" s="873">
        <v>793866</v>
      </c>
      <c r="FD155" s="873">
        <v>0</v>
      </c>
      <c r="FE155" s="873">
        <v>32005346</v>
      </c>
      <c r="FF155" s="873">
        <v>0</v>
      </c>
      <c r="FG155" s="873">
        <v>0</v>
      </c>
      <c r="FH155" s="873">
        <v>-22344479</v>
      </c>
      <c r="FI155" s="873">
        <v>11915071</v>
      </c>
      <c r="FJ155" s="873">
        <v>0</v>
      </c>
      <c r="FK155" s="873">
        <v>320786</v>
      </c>
      <c r="FL155" s="873">
        <v>395636</v>
      </c>
      <c r="FM155" s="873">
        <v>0</v>
      </c>
      <c r="FN155" s="873">
        <v>1151723</v>
      </c>
      <c r="FO155" s="873">
        <v>0</v>
      </c>
      <c r="FP155" s="873">
        <v>0</v>
      </c>
      <c r="FQ155" s="873">
        <v>-830937</v>
      </c>
      <c r="FR155" s="873">
        <v>395636</v>
      </c>
      <c r="FS155" s="873">
        <v>0</v>
      </c>
      <c r="FT155" s="873">
        <v>160169</v>
      </c>
      <c r="FU155" s="873">
        <v>197542</v>
      </c>
      <c r="FV155" s="873">
        <v>0</v>
      </c>
      <c r="FW155" s="873">
        <v>775311</v>
      </c>
      <c r="FX155" s="873">
        <v>956217</v>
      </c>
      <c r="FY155" s="873">
        <v>0</v>
      </c>
      <c r="FZ155" s="873">
        <v>-615142</v>
      </c>
      <c r="GA155" s="873">
        <v>-758675</v>
      </c>
      <c r="GB155" s="873">
        <v>0</v>
      </c>
      <c r="GC155" s="873">
        <v>0</v>
      </c>
      <c r="GD155" s="873">
        <v>0</v>
      </c>
      <c r="GE155" s="873">
        <v>0</v>
      </c>
      <c r="GF155" s="873">
        <v>0</v>
      </c>
      <c r="GG155" s="873">
        <v>0</v>
      </c>
      <c r="GH155" s="873">
        <v>0</v>
      </c>
      <c r="GI155" s="873">
        <v>0</v>
      </c>
      <c r="GJ155" s="873">
        <v>0</v>
      </c>
      <c r="GK155" s="873">
        <v>0</v>
      </c>
      <c r="GL155" s="873">
        <v>12857739</v>
      </c>
      <c r="GM155" s="873">
        <v>15857879</v>
      </c>
      <c r="GN155" s="873">
        <v>0</v>
      </c>
      <c r="GO155" s="873">
        <v>-23818285</v>
      </c>
      <c r="GP155" s="873">
        <v>11517836</v>
      </c>
      <c r="GQ155" s="873">
        <v>0</v>
      </c>
      <c r="GR155" s="873" t="s">
        <v>697</v>
      </c>
      <c r="GS155" s="873" t="s">
        <v>680</v>
      </c>
      <c r="GT155" s="873" t="s">
        <v>1910</v>
      </c>
      <c r="GU155" s="873" t="s">
        <v>2732</v>
      </c>
      <c r="GV155" s="873" t="s">
        <v>2892</v>
      </c>
    </row>
    <row r="156" spans="1:204" x14ac:dyDescent="0.2">
      <c r="A156" s="873" t="s">
        <v>3069</v>
      </c>
      <c r="B156" s="873" t="s">
        <v>362</v>
      </c>
      <c r="C156" s="873" t="s">
        <v>361</v>
      </c>
      <c r="D156" s="873">
        <v>-522520</v>
      </c>
      <c r="E156" s="873">
        <v>0</v>
      </c>
      <c r="F156" s="873">
        <v>-522520</v>
      </c>
      <c r="G156" s="873">
        <v>162881</v>
      </c>
      <c r="H156" s="873">
        <v>0</v>
      </c>
      <c r="I156" s="873">
        <v>162881</v>
      </c>
      <c r="J156" s="873">
        <v>-685401</v>
      </c>
      <c r="K156" s="873">
        <v>0</v>
      </c>
      <c r="L156" s="873">
        <v>-685401</v>
      </c>
      <c r="M156" s="898">
        <v>0.5</v>
      </c>
      <c r="N156" s="898">
        <v>0.4</v>
      </c>
      <c r="O156" s="898">
        <v>0.09</v>
      </c>
      <c r="P156" s="898">
        <v>0.01</v>
      </c>
      <c r="Q156" s="873">
        <v>121325</v>
      </c>
      <c r="R156" s="873">
        <v>122000</v>
      </c>
      <c r="S156" s="873">
        <v>-675</v>
      </c>
      <c r="T156" s="873">
        <v>0</v>
      </c>
      <c r="U156" s="873">
        <v>0</v>
      </c>
      <c r="V156" s="873">
        <v>0</v>
      </c>
      <c r="W156" s="873">
        <v>0</v>
      </c>
      <c r="X156" s="873">
        <v>0</v>
      </c>
      <c r="Y156" s="873">
        <v>0</v>
      </c>
      <c r="Z156" s="873">
        <v>0</v>
      </c>
      <c r="AA156" s="873">
        <v>0</v>
      </c>
      <c r="AB156" s="873">
        <v>0</v>
      </c>
      <c r="AC156" s="873">
        <v>0</v>
      </c>
      <c r="AD156" s="873">
        <v>0</v>
      </c>
      <c r="AE156" s="873">
        <v>0</v>
      </c>
      <c r="AF156" s="873">
        <v>0</v>
      </c>
      <c r="AG156" s="873">
        <v>0</v>
      </c>
      <c r="AH156" s="873">
        <v>0</v>
      </c>
      <c r="AI156" s="873">
        <v>0</v>
      </c>
      <c r="AJ156" s="873">
        <v>0</v>
      </c>
      <c r="AK156" s="873">
        <v>0</v>
      </c>
      <c r="AL156" s="873">
        <v>0</v>
      </c>
      <c r="AM156" s="873">
        <v>0</v>
      </c>
      <c r="AN156" s="873">
        <v>0</v>
      </c>
      <c r="AO156" s="873">
        <v>0</v>
      </c>
      <c r="AP156" s="873">
        <v>0</v>
      </c>
      <c r="AQ156" s="873">
        <v>0</v>
      </c>
      <c r="AR156" s="873">
        <v>0</v>
      </c>
      <c r="AS156" s="873">
        <v>0</v>
      </c>
      <c r="AT156" s="873">
        <v>0</v>
      </c>
      <c r="AU156" s="873">
        <v>0</v>
      </c>
      <c r="AV156" s="873">
        <v>0</v>
      </c>
      <c r="AW156" s="873">
        <v>0</v>
      </c>
      <c r="AX156" s="873">
        <v>0</v>
      </c>
      <c r="AY156" s="873">
        <v>0</v>
      </c>
      <c r="AZ156" s="873">
        <v>0</v>
      </c>
      <c r="BA156" s="873">
        <v>0</v>
      </c>
      <c r="BB156" s="873">
        <v>0</v>
      </c>
      <c r="BC156" s="873">
        <v>0</v>
      </c>
      <c r="BD156" s="873">
        <v>0</v>
      </c>
      <c r="BE156" s="873">
        <v>0</v>
      </c>
      <c r="BF156" s="873">
        <v>0</v>
      </c>
      <c r="BG156" s="873">
        <v>0</v>
      </c>
      <c r="BH156" s="873">
        <v>0</v>
      </c>
      <c r="BI156" s="873">
        <v>0</v>
      </c>
      <c r="BJ156" s="873">
        <v>1164150</v>
      </c>
      <c r="BK156" s="873">
        <v>261934</v>
      </c>
      <c r="BL156" s="873">
        <v>29104</v>
      </c>
      <c r="BM156" s="873">
        <v>70336</v>
      </c>
      <c r="BN156" s="873">
        <v>15826</v>
      </c>
      <c r="BO156" s="873">
        <v>1758</v>
      </c>
      <c r="BP156" s="873">
        <v>1107045</v>
      </c>
      <c r="BQ156" s="873">
        <v>249085</v>
      </c>
      <c r="BR156" s="873">
        <v>27676</v>
      </c>
      <c r="BS156" s="873">
        <v>127441</v>
      </c>
      <c r="BT156" s="873">
        <v>28675</v>
      </c>
      <c r="BU156" s="873">
        <v>3186</v>
      </c>
      <c r="BV156" s="873">
        <v>1730</v>
      </c>
      <c r="BW156" s="873">
        <v>389</v>
      </c>
      <c r="BX156" s="873">
        <v>43</v>
      </c>
      <c r="BY156" s="873">
        <v>3093</v>
      </c>
      <c r="BZ156" s="873">
        <v>696</v>
      </c>
      <c r="CA156" s="873">
        <v>77</v>
      </c>
      <c r="CB156" s="873">
        <v>-1363</v>
      </c>
      <c r="CC156" s="873">
        <v>-307</v>
      </c>
      <c r="CD156" s="873">
        <v>-34</v>
      </c>
      <c r="CE156" s="873">
        <v>0</v>
      </c>
      <c r="CF156" s="873">
        <v>0</v>
      </c>
      <c r="CG156" s="873">
        <v>0</v>
      </c>
      <c r="CH156" s="873">
        <v>0</v>
      </c>
      <c r="CI156" s="873">
        <v>0</v>
      </c>
      <c r="CJ156" s="873">
        <v>0</v>
      </c>
      <c r="CK156" s="873">
        <v>516.29579160000003</v>
      </c>
      <c r="CL156" s="873">
        <v>116.1665531</v>
      </c>
      <c r="CM156" s="873">
        <v>12.90739479</v>
      </c>
      <c r="CN156" s="873">
        <v>78516.067330000005</v>
      </c>
      <c r="CO156" s="873">
        <v>17666.115150000001</v>
      </c>
      <c r="CP156" s="873">
        <v>1962.901683</v>
      </c>
      <c r="CQ156" s="873">
        <v>0</v>
      </c>
      <c r="CR156" s="873">
        <v>0</v>
      </c>
      <c r="CS156" s="873">
        <v>0</v>
      </c>
      <c r="CT156" s="873">
        <v>78516</v>
      </c>
      <c r="CU156" s="873">
        <v>17666</v>
      </c>
      <c r="CV156" s="873">
        <v>1962.901683</v>
      </c>
      <c r="CW156" s="873">
        <v>0</v>
      </c>
      <c r="CX156" s="873">
        <v>0</v>
      </c>
      <c r="CY156" s="873">
        <v>0</v>
      </c>
      <c r="CZ156" s="873">
        <v>778</v>
      </c>
      <c r="DA156" s="873">
        <v>175</v>
      </c>
      <c r="DB156" s="873">
        <v>19</v>
      </c>
      <c r="DC156" s="873">
        <v>778</v>
      </c>
      <c r="DD156" s="873">
        <v>175</v>
      </c>
      <c r="DE156" s="873">
        <v>19</v>
      </c>
      <c r="DF156" s="873">
        <v>0</v>
      </c>
      <c r="DG156" s="873">
        <v>0</v>
      </c>
      <c r="DH156" s="873">
        <v>0</v>
      </c>
      <c r="DI156" s="873">
        <v>0</v>
      </c>
      <c r="DJ156" s="873">
        <v>0</v>
      </c>
      <c r="DK156" s="873">
        <v>0</v>
      </c>
      <c r="DL156" s="873">
        <v>0</v>
      </c>
      <c r="DM156" s="873">
        <v>0</v>
      </c>
      <c r="DN156" s="873">
        <v>0</v>
      </c>
      <c r="DO156" s="873">
        <v>0</v>
      </c>
      <c r="DP156" s="873">
        <v>0</v>
      </c>
      <c r="DQ156" s="873">
        <v>0</v>
      </c>
      <c r="DR156" s="873">
        <v>14876</v>
      </c>
      <c r="DS156" s="873">
        <v>3347</v>
      </c>
      <c r="DT156" s="873">
        <v>372</v>
      </c>
      <c r="DU156" s="873">
        <v>18073</v>
      </c>
      <c r="DV156" s="873">
        <v>4067</v>
      </c>
      <c r="DW156" s="873">
        <v>452</v>
      </c>
      <c r="DX156" s="873">
        <v>-3197</v>
      </c>
      <c r="DY156" s="873">
        <v>-720</v>
      </c>
      <c r="DZ156" s="873">
        <v>-80</v>
      </c>
      <c r="EA156" s="873">
        <v>2345</v>
      </c>
      <c r="EB156" s="873">
        <v>528</v>
      </c>
      <c r="EC156" s="873">
        <v>59</v>
      </c>
      <c r="ED156" s="873">
        <v>-140</v>
      </c>
      <c r="EE156" s="873">
        <v>-32</v>
      </c>
      <c r="EF156" s="873">
        <v>-4</v>
      </c>
      <c r="EG156" s="873">
        <v>3091</v>
      </c>
      <c r="EH156" s="873">
        <v>696</v>
      </c>
      <c r="EI156" s="873">
        <v>77</v>
      </c>
      <c r="EJ156" s="873">
        <v>-886</v>
      </c>
      <c r="EK156" s="873">
        <v>-200</v>
      </c>
      <c r="EL156" s="873">
        <v>-22</v>
      </c>
      <c r="EM156" s="873">
        <v>186</v>
      </c>
      <c r="EN156" s="873">
        <v>42</v>
      </c>
      <c r="EO156" s="873">
        <v>5</v>
      </c>
      <c r="EP156" s="873">
        <v>0</v>
      </c>
      <c r="EQ156" s="873">
        <v>0</v>
      </c>
      <c r="ER156" s="873">
        <v>0</v>
      </c>
      <c r="ES156" s="873">
        <v>0</v>
      </c>
      <c r="ET156" s="873">
        <v>0</v>
      </c>
      <c r="EU156" s="873">
        <v>0</v>
      </c>
      <c r="EV156" s="873">
        <v>0</v>
      </c>
      <c r="EW156" s="873">
        <v>0</v>
      </c>
      <c r="EX156" s="873">
        <v>0</v>
      </c>
      <c r="EY156" s="873">
        <v>5800822</v>
      </c>
      <c r="EZ156" s="873">
        <v>1305185</v>
      </c>
      <c r="FA156" s="873">
        <v>145021</v>
      </c>
      <c r="FB156" s="873">
        <v>231186</v>
      </c>
      <c r="FC156" s="873">
        <v>52017</v>
      </c>
      <c r="FD156" s="873">
        <v>5780</v>
      </c>
      <c r="FE156" s="873">
        <v>13293312</v>
      </c>
      <c r="FF156" s="873">
        <v>0</v>
      </c>
      <c r="FG156" s="873">
        <v>0</v>
      </c>
      <c r="FH156" s="873">
        <v>-7723676</v>
      </c>
      <c r="FI156" s="873">
        <v>1253168</v>
      </c>
      <c r="FJ156" s="873">
        <v>139241</v>
      </c>
      <c r="FK156" s="873">
        <v>104451</v>
      </c>
      <c r="FL156" s="873">
        <v>23501</v>
      </c>
      <c r="FM156" s="873">
        <v>2611</v>
      </c>
      <c r="FN156" s="873">
        <v>300000</v>
      </c>
      <c r="FO156" s="873">
        <v>0</v>
      </c>
      <c r="FP156" s="873">
        <v>0</v>
      </c>
      <c r="FQ156" s="873">
        <v>-195549</v>
      </c>
      <c r="FR156" s="873">
        <v>23501</v>
      </c>
      <c r="FS156" s="873">
        <v>2611</v>
      </c>
      <c r="FT156" s="873">
        <v>277635</v>
      </c>
      <c r="FU156" s="873">
        <v>62468</v>
      </c>
      <c r="FV156" s="873">
        <v>6941</v>
      </c>
      <c r="FW156" s="873">
        <v>553550</v>
      </c>
      <c r="FX156" s="873">
        <v>124549</v>
      </c>
      <c r="FY156" s="873">
        <v>13839</v>
      </c>
      <c r="FZ156" s="873">
        <v>-275915</v>
      </c>
      <c r="GA156" s="873">
        <v>-62081</v>
      </c>
      <c r="GB156" s="873">
        <v>-6898</v>
      </c>
      <c r="GC156" s="873">
        <v>0</v>
      </c>
      <c r="GD156" s="873">
        <v>0</v>
      </c>
      <c r="GE156" s="873">
        <v>0</v>
      </c>
      <c r="GF156" s="873">
        <v>0</v>
      </c>
      <c r="GG156" s="873">
        <v>0</v>
      </c>
      <c r="GH156" s="873">
        <v>0</v>
      </c>
      <c r="GI156" s="873">
        <v>0</v>
      </c>
      <c r="GJ156" s="873">
        <v>0</v>
      </c>
      <c r="GK156" s="873">
        <v>0</v>
      </c>
      <c r="GL156" s="873">
        <v>7516201</v>
      </c>
      <c r="GM156" s="873">
        <v>1691145</v>
      </c>
      <c r="GN156" s="873">
        <v>187905</v>
      </c>
      <c r="GO156" s="873">
        <v>-7993927</v>
      </c>
      <c r="GP156" s="873">
        <v>1259860</v>
      </c>
      <c r="GQ156" s="873">
        <v>139985</v>
      </c>
      <c r="GR156" s="873" t="s">
        <v>719</v>
      </c>
      <c r="GS156" s="873" t="s">
        <v>718</v>
      </c>
      <c r="GT156" s="873" t="s">
        <v>1907</v>
      </c>
      <c r="GU156" s="873" t="s">
        <v>2737</v>
      </c>
      <c r="GV156" s="873" t="s">
        <v>2893</v>
      </c>
    </row>
    <row r="157" spans="1:204" x14ac:dyDescent="0.2">
      <c r="A157" s="873" t="s">
        <v>3069</v>
      </c>
      <c r="B157" s="873" t="s">
        <v>364</v>
      </c>
      <c r="C157" s="873" t="s">
        <v>363</v>
      </c>
      <c r="D157" s="873">
        <v>-241170</v>
      </c>
      <c r="E157" s="873">
        <v>0</v>
      </c>
      <c r="F157" s="873">
        <v>-241170</v>
      </c>
      <c r="G157" s="873">
        <v>-15101</v>
      </c>
      <c r="H157" s="873">
        <v>0</v>
      </c>
      <c r="I157" s="873">
        <v>-15101</v>
      </c>
      <c r="J157" s="873">
        <v>-226069</v>
      </c>
      <c r="K157" s="873">
        <v>0</v>
      </c>
      <c r="L157" s="873">
        <v>-226069</v>
      </c>
      <c r="M157" s="898">
        <v>0.5</v>
      </c>
      <c r="N157" s="898">
        <v>0.4</v>
      </c>
      <c r="O157" s="898">
        <v>0.1</v>
      </c>
      <c r="P157" s="898">
        <v>0</v>
      </c>
      <c r="Q157" s="873">
        <v>143084</v>
      </c>
      <c r="R157" s="873">
        <v>143084</v>
      </c>
      <c r="S157" s="873">
        <v>0</v>
      </c>
      <c r="T157" s="873">
        <v>0</v>
      </c>
      <c r="U157" s="873">
        <v>0</v>
      </c>
      <c r="V157" s="873">
        <v>0</v>
      </c>
      <c r="W157" s="873">
        <v>2721</v>
      </c>
      <c r="X157" s="873">
        <v>0</v>
      </c>
      <c r="Y157" s="873">
        <v>0</v>
      </c>
      <c r="Z157" s="873">
        <v>0</v>
      </c>
      <c r="AA157" s="873">
        <v>2721</v>
      </c>
      <c r="AB157" s="873">
        <v>0</v>
      </c>
      <c r="AC157" s="873">
        <v>0</v>
      </c>
      <c r="AD157" s="873">
        <v>0</v>
      </c>
      <c r="AE157" s="873">
        <v>0</v>
      </c>
      <c r="AF157" s="873">
        <v>0</v>
      </c>
      <c r="AG157" s="873">
        <v>0</v>
      </c>
      <c r="AH157" s="873">
        <v>0</v>
      </c>
      <c r="AI157" s="873">
        <v>0</v>
      </c>
      <c r="AJ157" s="873">
        <v>0</v>
      </c>
      <c r="AK157" s="873">
        <v>0</v>
      </c>
      <c r="AL157" s="873">
        <v>0</v>
      </c>
      <c r="AM157" s="873">
        <v>0</v>
      </c>
      <c r="AN157" s="873">
        <v>0</v>
      </c>
      <c r="AO157" s="873">
        <v>0</v>
      </c>
      <c r="AP157" s="873">
        <v>0</v>
      </c>
      <c r="AQ157" s="873">
        <v>0</v>
      </c>
      <c r="AR157" s="873">
        <v>0</v>
      </c>
      <c r="AS157" s="873">
        <v>0</v>
      </c>
      <c r="AT157" s="873">
        <v>0</v>
      </c>
      <c r="AU157" s="873">
        <v>0</v>
      </c>
      <c r="AV157" s="873">
        <v>0</v>
      </c>
      <c r="AW157" s="873">
        <v>0</v>
      </c>
      <c r="AX157" s="873">
        <v>0</v>
      </c>
      <c r="AY157" s="873">
        <v>0</v>
      </c>
      <c r="AZ157" s="873">
        <v>0</v>
      </c>
      <c r="BA157" s="873">
        <v>0</v>
      </c>
      <c r="BB157" s="873">
        <v>0</v>
      </c>
      <c r="BC157" s="873">
        <v>0</v>
      </c>
      <c r="BD157" s="873">
        <v>0</v>
      </c>
      <c r="BE157" s="873">
        <v>0</v>
      </c>
      <c r="BF157" s="873">
        <v>0</v>
      </c>
      <c r="BG157" s="873">
        <v>0</v>
      </c>
      <c r="BH157" s="873">
        <v>0</v>
      </c>
      <c r="BI157" s="873">
        <v>0</v>
      </c>
      <c r="BJ157" s="873">
        <v>1095873</v>
      </c>
      <c r="BK157" s="873">
        <v>273968</v>
      </c>
      <c r="BL157" s="873">
        <v>0</v>
      </c>
      <c r="BM157" s="873">
        <v>75404</v>
      </c>
      <c r="BN157" s="873">
        <v>18851</v>
      </c>
      <c r="BO157" s="873">
        <v>0</v>
      </c>
      <c r="BP157" s="873">
        <v>1096775</v>
      </c>
      <c r="BQ157" s="873">
        <v>274194</v>
      </c>
      <c r="BR157" s="873">
        <v>0</v>
      </c>
      <c r="BS157" s="873">
        <v>74502</v>
      </c>
      <c r="BT157" s="873">
        <v>18625</v>
      </c>
      <c r="BU157" s="873">
        <v>0</v>
      </c>
      <c r="BV157" s="873">
        <v>14616</v>
      </c>
      <c r="BW157" s="873">
        <v>3654</v>
      </c>
      <c r="BX157" s="873">
        <v>0</v>
      </c>
      <c r="BY157" s="873">
        <v>1837</v>
      </c>
      <c r="BZ157" s="873">
        <v>459</v>
      </c>
      <c r="CA157" s="873">
        <v>0</v>
      </c>
      <c r="CB157" s="873">
        <v>12779</v>
      </c>
      <c r="CC157" s="873">
        <v>3195</v>
      </c>
      <c r="CD157" s="873">
        <v>0</v>
      </c>
      <c r="CE157" s="873">
        <v>0</v>
      </c>
      <c r="CF157" s="873">
        <v>0</v>
      </c>
      <c r="CG157" s="873">
        <v>0</v>
      </c>
      <c r="CH157" s="873">
        <v>0</v>
      </c>
      <c r="CI157" s="873">
        <v>0</v>
      </c>
      <c r="CJ157" s="873">
        <v>0</v>
      </c>
      <c r="CK157" s="873">
        <v>0</v>
      </c>
      <c r="CL157" s="873">
        <v>0</v>
      </c>
      <c r="CM157" s="873">
        <v>0</v>
      </c>
      <c r="CN157" s="873">
        <v>0</v>
      </c>
      <c r="CO157" s="873">
        <v>0</v>
      </c>
      <c r="CP157" s="873">
        <v>0</v>
      </c>
      <c r="CQ157" s="873">
        <v>0</v>
      </c>
      <c r="CR157" s="873">
        <v>0</v>
      </c>
      <c r="CS157" s="873">
        <v>0</v>
      </c>
      <c r="CT157" s="873">
        <v>0</v>
      </c>
      <c r="CU157" s="873">
        <v>0</v>
      </c>
      <c r="CV157" s="873">
        <v>0</v>
      </c>
      <c r="CW157" s="873">
        <v>0</v>
      </c>
      <c r="CX157" s="873">
        <v>0</v>
      </c>
      <c r="CY157" s="873">
        <v>0</v>
      </c>
      <c r="CZ157" s="873">
        <v>0</v>
      </c>
      <c r="DA157" s="873">
        <v>0</v>
      </c>
      <c r="DB157" s="873">
        <v>0</v>
      </c>
      <c r="DC157" s="873">
        <v>0</v>
      </c>
      <c r="DD157" s="873">
        <v>0</v>
      </c>
      <c r="DE157" s="873">
        <v>0</v>
      </c>
      <c r="DF157" s="873">
        <v>0</v>
      </c>
      <c r="DG157" s="873">
        <v>0</v>
      </c>
      <c r="DH157" s="873">
        <v>0</v>
      </c>
      <c r="DI157" s="873">
        <v>624</v>
      </c>
      <c r="DJ157" s="873">
        <v>156</v>
      </c>
      <c r="DK157" s="873">
        <v>0</v>
      </c>
      <c r="DL157" s="873">
        <v>1500</v>
      </c>
      <c r="DM157" s="873">
        <v>0</v>
      </c>
      <c r="DN157" s="873">
        <v>0</v>
      </c>
      <c r="DO157" s="873">
        <v>-876</v>
      </c>
      <c r="DP157" s="873">
        <v>156</v>
      </c>
      <c r="DQ157" s="873">
        <v>0</v>
      </c>
      <c r="DR157" s="873">
        <v>2603</v>
      </c>
      <c r="DS157" s="873">
        <v>651</v>
      </c>
      <c r="DT157" s="873">
        <v>0</v>
      </c>
      <c r="DU157" s="873">
        <v>3391</v>
      </c>
      <c r="DV157" s="873">
        <v>848</v>
      </c>
      <c r="DW157" s="873">
        <v>0</v>
      </c>
      <c r="DX157" s="873">
        <v>-788</v>
      </c>
      <c r="DY157" s="873">
        <v>-197</v>
      </c>
      <c r="DZ157" s="873">
        <v>0</v>
      </c>
      <c r="EA157" s="873">
        <v>2220</v>
      </c>
      <c r="EB157" s="873">
        <v>555</v>
      </c>
      <c r="EC157" s="873">
        <v>0</v>
      </c>
      <c r="ED157" s="873">
        <v>469</v>
      </c>
      <c r="EE157" s="873">
        <v>117</v>
      </c>
      <c r="EF157" s="873">
        <v>0</v>
      </c>
      <c r="EG157" s="873">
        <v>2354</v>
      </c>
      <c r="EH157" s="873">
        <v>589</v>
      </c>
      <c r="EI157" s="873">
        <v>0</v>
      </c>
      <c r="EJ157" s="873">
        <v>335</v>
      </c>
      <c r="EK157" s="873">
        <v>83</v>
      </c>
      <c r="EL157" s="873">
        <v>0</v>
      </c>
      <c r="EM157" s="873">
        <v>0</v>
      </c>
      <c r="EN157" s="873">
        <v>0</v>
      </c>
      <c r="EO157" s="873">
        <v>0</v>
      </c>
      <c r="EP157" s="873">
        <v>0</v>
      </c>
      <c r="EQ157" s="873">
        <v>0</v>
      </c>
      <c r="ER157" s="873">
        <v>0</v>
      </c>
      <c r="ES157" s="873">
        <v>0</v>
      </c>
      <c r="ET157" s="873">
        <v>0</v>
      </c>
      <c r="EU157" s="873">
        <v>0</v>
      </c>
      <c r="EV157" s="873">
        <v>0</v>
      </c>
      <c r="EW157" s="873">
        <v>0</v>
      </c>
      <c r="EX157" s="873">
        <v>0</v>
      </c>
      <c r="EY157" s="873">
        <v>11257657</v>
      </c>
      <c r="EZ157" s="873">
        <v>2814414</v>
      </c>
      <c r="FA157" s="873">
        <v>0</v>
      </c>
      <c r="FB157" s="873">
        <v>380035</v>
      </c>
      <c r="FC157" s="873">
        <v>95009</v>
      </c>
      <c r="FD157" s="873">
        <v>0</v>
      </c>
      <c r="FE157" s="873">
        <v>26072291</v>
      </c>
      <c r="FF157" s="873">
        <v>0</v>
      </c>
      <c r="FG157" s="873">
        <v>0</v>
      </c>
      <c r="FH157" s="873">
        <v>-15194669</v>
      </c>
      <c r="FI157" s="873">
        <v>2719405</v>
      </c>
      <c r="FJ157" s="873">
        <v>0</v>
      </c>
      <c r="FK157" s="873">
        <v>68202</v>
      </c>
      <c r="FL157" s="873">
        <v>17051</v>
      </c>
      <c r="FM157" s="873">
        <v>0</v>
      </c>
      <c r="FN157" s="873">
        <v>173915</v>
      </c>
      <c r="FO157" s="873">
        <v>0</v>
      </c>
      <c r="FP157" s="873">
        <v>0</v>
      </c>
      <c r="FQ157" s="873">
        <v>-105713</v>
      </c>
      <c r="FR157" s="873">
        <v>17051</v>
      </c>
      <c r="FS157" s="873">
        <v>0</v>
      </c>
      <c r="FT157" s="873">
        <v>252599</v>
      </c>
      <c r="FU157" s="873">
        <v>63122</v>
      </c>
      <c r="FV157" s="873">
        <v>0</v>
      </c>
      <c r="FW157" s="873">
        <v>709592</v>
      </c>
      <c r="FX157" s="873">
        <v>177398</v>
      </c>
      <c r="FY157" s="873">
        <v>0</v>
      </c>
      <c r="FZ157" s="873">
        <v>-456993</v>
      </c>
      <c r="GA157" s="873">
        <v>-114276</v>
      </c>
      <c r="GB157" s="873">
        <v>0</v>
      </c>
      <c r="GC157" s="873">
        <v>0</v>
      </c>
      <c r="GD157" s="873">
        <v>0</v>
      </c>
      <c r="GE157" s="873">
        <v>0</v>
      </c>
      <c r="GF157" s="873">
        <v>0</v>
      </c>
      <c r="GG157" s="873">
        <v>0</v>
      </c>
      <c r="GH157" s="873">
        <v>0</v>
      </c>
      <c r="GI157" s="873">
        <v>0</v>
      </c>
      <c r="GJ157" s="873">
        <v>0</v>
      </c>
      <c r="GK157" s="873">
        <v>0</v>
      </c>
      <c r="GL157" s="873">
        <v>12770267</v>
      </c>
      <c r="GM157" s="873">
        <v>3192539</v>
      </c>
      <c r="GN157" s="873">
        <v>0</v>
      </c>
      <c r="GO157" s="873">
        <v>-15671423</v>
      </c>
      <c r="GP157" s="873">
        <v>2644042</v>
      </c>
      <c r="GQ157" s="873">
        <v>0</v>
      </c>
      <c r="GR157" s="873" t="s">
        <v>701</v>
      </c>
      <c r="GS157" s="873" t="s">
        <v>687</v>
      </c>
      <c r="GT157" s="873" t="s">
        <v>1907</v>
      </c>
      <c r="GU157" s="873" t="s">
        <v>2736</v>
      </c>
      <c r="GV157" s="873" t="s">
        <v>2894</v>
      </c>
    </row>
    <row r="158" spans="1:204" x14ac:dyDescent="0.2">
      <c r="A158" s="873" t="s">
        <v>3070</v>
      </c>
      <c r="B158" s="873" t="s">
        <v>366</v>
      </c>
      <c r="C158" s="873" t="s">
        <v>365</v>
      </c>
      <c r="D158" s="873">
        <v>-1373097</v>
      </c>
      <c r="E158" s="873">
        <v>-654741</v>
      </c>
      <c r="F158" s="873">
        <v>-2027838</v>
      </c>
      <c r="G158" s="873">
        <v>103262</v>
      </c>
      <c r="H158" s="873">
        <v>-379138</v>
      </c>
      <c r="I158" s="873">
        <v>-275876</v>
      </c>
      <c r="J158" s="873">
        <v>-1476359</v>
      </c>
      <c r="K158" s="873">
        <v>-275603</v>
      </c>
      <c r="L158" s="873">
        <v>-1751962</v>
      </c>
      <c r="M158" s="898">
        <v>0</v>
      </c>
      <c r="N158" s="898">
        <v>0.99</v>
      </c>
      <c r="O158" s="898">
        <v>0</v>
      </c>
      <c r="P158" s="898">
        <v>0.01</v>
      </c>
      <c r="Q158" s="873">
        <v>779985</v>
      </c>
      <c r="R158" s="873">
        <v>779985</v>
      </c>
      <c r="S158" s="873">
        <v>0</v>
      </c>
      <c r="T158" s="873">
        <v>0</v>
      </c>
      <c r="U158" s="873">
        <v>0</v>
      </c>
      <c r="V158" s="873">
        <v>0</v>
      </c>
      <c r="W158" s="873">
        <v>0</v>
      </c>
      <c r="X158" s="873">
        <v>0</v>
      </c>
      <c r="Y158" s="873">
        <v>0</v>
      </c>
      <c r="Z158" s="873">
        <v>0</v>
      </c>
      <c r="AA158" s="873">
        <v>0</v>
      </c>
      <c r="AB158" s="873">
        <v>0</v>
      </c>
      <c r="AC158" s="873">
        <v>0</v>
      </c>
      <c r="AD158" s="873">
        <v>0</v>
      </c>
      <c r="AE158" s="873">
        <v>0</v>
      </c>
      <c r="AF158" s="873">
        <v>0</v>
      </c>
      <c r="AG158" s="873">
        <v>0</v>
      </c>
      <c r="AH158" s="873">
        <v>0</v>
      </c>
      <c r="AI158" s="873">
        <v>0</v>
      </c>
      <c r="AJ158" s="873">
        <v>0</v>
      </c>
      <c r="AK158" s="873">
        <v>0</v>
      </c>
      <c r="AL158" s="873">
        <v>0</v>
      </c>
      <c r="AM158" s="873">
        <v>0</v>
      </c>
      <c r="AN158" s="873">
        <v>0</v>
      </c>
      <c r="AO158" s="873">
        <v>0</v>
      </c>
      <c r="AP158" s="873">
        <v>0</v>
      </c>
      <c r="AQ158" s="873">
        <v>0</v>
      </c>
      <c r="AR158" s="873">
        <v>0</v>
      </c>
      <c r="AS158" s="873">
        <v>0</v>
      </c>
      <c r="AT158" s="873">
        <v>0</v>
      </c>
      <c r="AU158" s="873">
        <v>0</v>
      </c>
      <c r="AV158" s="873">
        <v>0</v>
      </c>
      <c r="AW158" s="873">
        <v>0</v>
      </c>
      <c r="AX158" s="873">
        <v>0</v>
      </c>
      <c r="AY158" s="873">
        <v>0</v>
      </c>
      <c r="AZ158" s="873">
        <v>0</v>
      </c>
      <c r="BA158" s="873">
        <v>0</v>
      </c>
      <c r="BB158" s="873">
        <v>0</v>
      </c>
      <c r="BC158" s="873">
        <v>0</v>
      </c>
      <c r="BD158" s="873">
        <v>0</v>
      </c>
      <c r="BE158" s="873">
        <v>0</v>
      </c>
      <c r="BF158" s="873">
        <v>0</v>
      </c>
      <c r="BG158" s="873">
        <v>0</v>
      </c>
      <c r="BH158" s="873">
        <v>0</v>
      </c>
      <c r="BI158" s="873">
        <v>0</v>
      </c>
      <c r="BJ158" s="873">
        <v>12839144</v>
      </c>
      <c r="BK158" s="873">
        <v>0</v>
      </c>
      <c r="BL158" s="873">
        <v>120193</v>
      </c>
      <c r="BM158" s="873">
        <v>769887</v>
      </c>
      <c r="BN158" s="873">
        <v>0</v>
      </c>
      <c r="BO158" s="873">
        <v>6661</v>
      </c>
      <c r="BP158" s="873">
        <v>12080189</v>
      </c>
      <c r="BQ158" s="873">
        <v>0</v>
      </c>
      <c r="BR158" s="873">
        <v>112936</v>
      </c>
      <c r="BS158" s="873">
        <v>1528842</v>
      </c>
      <c r="BT158" s="873">
        <v>0</v>
      </c>
      <c r="BU158" s="873">
        <v>13918</v>
      </c>
      <c r="BV158" s="873">
        <v>65082</v>
      </c>
      <c r="BW158" s="873">
        <v>0</v>
      </c>
      <c r="BX158" s="873">
        <v>641</v>
      </c>
      <c r="BY158" s="873">
        <v>77347</v>
      </c>
      <c r="BZ158" s="873">
        <v>0</v>
      </c>
      <c r="CA158" s="873">
        <v>659</v>
      </c>
      <c r="CB158" s="873">
        <v>-12265</v>
      </c>
      <c r="CC158" s="873">
        <v>0</v>
      </c>
      <c r="CD158" s="873">
        <v>-18</v>
      </c>
      <c r="CE158" s="873">
        <v>0</v>
      </c>
      <c r="CF158" s="873">
        <v>0</v>
      </c>
      <c r="CG158" s="873">
        <v>0</v>
      </c>
      <c r="CH158" s="873">
        <v>-7292</v>
      </c>
      <c r="CI158" s="873">
        <v>0</v>
      </c>
      <c r="CJ158" s="873">
        <v>-74</v>
      </c>
      <c r="CK158" s="873">
        <v>-1267.5352909999999</v>
      </c>
      <c r="CL158" s="873">
        <v>0</v>
      </c>
      <c r="CM158" s="873">
        <v>-12.803386769999999</v>
      </c>
      <c r="CN158" s="873">
        <v>0</v>
      </c>
      <c r="CO158" s="873">
        <v>0</v>
      </c>
      <c r="CP158" s="873">
        <v>0</v>
      </c>
      <c r="CQ158" s="873">
        <v>0</v>
      </c>
      <c r="CR158" s="873">
        <v>0</v>
      </c>
      <c r="CS158" s="873">
        <v>0</v>
      </c>
      <c r="CT158" s="873">
        <v>0</v>
      </c>
      <c r="CU158" s="873">
        <v>0</v>
      </c>
      <c r="CV158" s="873">
        <v>0</v>
      </c>
      <c r="CW158" s="873">
        <v>0</v>
      </c>
      <c r="CX158" s="873">
        <v>0</v>
      </c>
      <c r="CY158" s="873">
        <v>0</v>
      </c>
      <c r="CZ158" s="873">
        <v>0</v>
      </c>
      <c r="DA158" s="873">
        <v>0</v>
      </c>
      <c r="DB158" s="873">
        <v>0</v>
      </c>
      <c r="DC158" s="873">
        <v>0</v>
      </c>
      <c r="DD158" s="873">
        <v>0</v>
      </c>
      <c r="DE158" s="873">
        <v>0</v>
      </c>
      <c r="DF158" s="873">
        <v>0</v>
      </c>
      <c r="DG158" s="873">
        <v>0</v>
      </c>
      <c r="DH158" s="873">
        <v>0</v>
      </c>
      <c r="DI158" s="873">
        <v>0</v>
      </c>
      <c r="DJ158" s="873">
        <v>0</v>
      </c>
      <c r="DK158" s="873">
        <v>0</v>
      </c>
      <c r="DL158" s="873">
        <v>0</v>
      </c>
      <c r="DM158" s="873">
        <v>0</v>
      </c>
      <c r="DN158" s="873">
        <v>0</v>
      </c>
      <c r="DO158" s="873">
        <v>0</v>
      </c>
      <c r="DP158" s="873">
        <v>0</v>
      </c>
      <c r="DQ158" s="873">
        <v>0</v>
      </c>
      <c r="DR158" s="873">
        <v>91484</v>
      </c>
      <c r="DS158" s="873">
        <v>0</v>
      </c>
      <c r="DT158" s="873">
        <v>825</v>
      </c>
      <c r="DU158" s="873">
        <v>127111</v>
      </c>
      <c r="DV158" s="873">
        <v>0</v>
      </c>
      <c r="DW158" s="873">
        <v>1163</v>
      </c>
      <c r="DX158" s="873">
        <v>-35627</v>
      </c>
      <c r="DY158" s="873">
        <v>0</v>
      </c>
      <c r="DZ158" s="873">
        <v>-338</v>
      </c>
      <c r="EA158" s="873">
        <v>1356</v>
      </c>
      <c r="EB158" s="873">
        <v>0</v>
      </c>
      <c r="EC158" s="873">
        <v>14</v>
      </c>
      <c r="ED158" s="873">
        <v>-58667</v>
      </c>
      <c r="EE158" s="873">
        <v>0</v>
      </c>
      <c r="EF158" s="873">
        <v>-154</v>
      </c>
      <c r="EG158" s="873">
        <v>33657</v>
      </c>
      <c r="EH158" s="873">
        <v>0</v>
      </c>
      <c r="EI158" s="873">
        <v>298</v>
      </c>
      <c r="EJ158" s="873">
        <v>-90968</v>
      </c>
      <c r="EK158" s="873">
        <v>0</v>
      </c>
      <c r="EL158" s="873">
        <v>-438</v>
      </c>
      <c r="EM158" s="873">
        <v>-2201</v>
      </c>
      <c r="EN158" s="873">
        <v>0</v>
      </c>
      <c r="EO158" s="873">
        <v>-16</v>
      </c>
      <c r="EP158" s="873">
        <v>0</v>
      </c>
      <c r="EQ158" s="873">
        <v>0</v>
      </c>
      <c r="ER158" s="873">
        <v>0</v>
      </c>
      <c r="ES158" s="873">
        <v>0</v>
      </c>
      <c r="ET158" s="873">
        <v>0</v>
      </c>
      <c r="EU158" s="873">
        <v>0</v>
      </c>
      <c r="EV158" s="873">
        <v>0</v>
      </c>
      <c r="EW158" s="873">
        <v>0</v>
      </c>
      <c r="EX158" s="873">
        <v>0</v>
      </c>
      <c r="EY158" s="873">
        <v>127392327</v>
      </c>
      <c r="EZ158" s="873">
        <v>0</v>
      </c>
      <c r="FA158" s="873">
        <v>1189031</v>
      </c>
      <c r="FB158" s="873">
        <v>4457674</v>
      </c>
      <c r="FC158" s="873">
        <v>0</v>
      </c>
      <c r="FD158" s="873">
        <v>41080</v>
      </c>
      <c r="FE158" s="873">
        <v>124174103</v>
      </c>
      <c r="FF158" s="873">
        <v>0</v>
      </c>
      <c r="FG158" s="873">
        <v>0</v>
      </c>
      <c r="FH158" s="873">
        <v>-1239450</v>
      </c>
      <c r="FI158" s="873">
        <v>0</v>
      </c>
      <c r="FJ158" s="873">
        <v>1147951</v>
      </c>
      <c r="FK158" s="873">
        <v>662526</v>
      </c>
      <c r="FL158" s="873">
        <v>0</v>
      </c>
      <c r="FM158" s="873">
        <v>6177</v>
      </c>
      <c r="FN158" s="873">
        <v>572033</v>
      </c>
      <c r="FO158" s="873">
        <v>0</v>
      </c>
      <c r="FP158" s="873">
        <v>0</v>
      </c>
      <c r="FQ158" s="873">
        <v>90493</v>
      </c>
      <c r="FR158" s="873">
        <v>0</v>
      </c>
      <c r="FS158" s="873">
        <v>6177</v>
      </c>
      <c r="FT158" s="873">
        <v>2903018</v>
      </c>
      <c r="FU158" s="873">
        <v>0</v>
      </c>
      <c r="FV158" s="873">
        <v>29323</v>
      </c>
      <c r="FW158" s="873">
        <v>8098472</v>
      </c>
      <c r="FX158" s="873">
        <v>0</v>
      </c>
      <c r="FY158" s="873">
        <v>81803</v>
      </c>
      <c r="FZ158" s="873">
        <v>-5195454</v>
      </c>
      <c r="GA158" s="873">
        <v>0</v>
      </c>
      <c r="GB158" s="873">
        <v>-52480</v>
      </c>
      <c r="GC158" s="873">
        <v>245484</v>
      </c>
      <c r="GD158" s="873">
        <v>0</v>
      </c>
      <c r="GE158" s="873">
        <v>0</v>
      </c>
      <c r="GF158" s="873">
        <v>84425</v>
      </c>
      <c r="GG158" s="873">
        <v>0</v>
      </c>
      <c r="GH158" s="873">
        <v>0</v>
      </c>
      <c r="GI158" s="873">
        <v>161059</v>
      </c>
      <c r="GJ158" s="873">
        <v>0</v>
      </c>
      <c r="GK158" s="873">
        <v>0</v>
      </c>
      <c r="GL158" s="873">
        <v>144900880</v>
      </c>
      <c r="GM158" s="873">
        <v>0</v>
      </c>
      <c r="GN158" s="873">
        <v>1352608</v>
      </c>
      <c r="GO158" s="873">
        <v>-4804131</v>
      </c>
      <c r="GP158" s="873">
        <v>0</v>
      </c>
      <c r="GQ158" s="873">
        <v>1114669</v>
      </c>
      <c r="GR158" s="873" t="s">
        <v>690</v>
      </c>
      <c r="GS158" s="873" t="s">
        <v>693</v>
      </c>
      <c r="GT158" s="873" t="s">
        <v>1909</v>
      </c>
      <c r="GU158" s="873" t="s">
        <v>2738</v>
      </c>
      <c r="GV158" s="873" t="s">
        <v>2895</v>
      </c>
    </row>
    <row r="159" spans="1:204" x14ac:dyDescent="0.2">
      <c r="A159" s="873" t="s">
        <v>3070</v>
      </c>
      <c r="B159" s="873" t="s">
        <v>368</v>
      </c>
      <c r="C159" s="873" t="s">
        <v>367</v>
      </c>
      <c r="D159" s="873">
        <v>-717495</v>
      </c>
      <c r="E159" s="873">
        <v>2784</v>
      </c>
      <c r="F159" s="873">
        <v>-714711</v>
      </c>
      <c r="G159" s="873">
        <v>-148746</v>
      </c>
      <c r="H159" s="873">
        <v>10922</v>
      </c>
      <c r="I159" s="873">
        <v>-137824</v>
      </c>
      <c r="J159" s="873">
        <v>-568749</v>
      </c>
      <c r="K159" s="873">
        <v>-8138</v>
      </c>
      <c r="L159" s="873">
        <v>-576887</v>
      </c>
      <c r="M159" s="898">
        <v>0.5</v>
      </c>
      <c r="N159" s="898">
        <v>0.49</v>
      </c>
      <c r="O159" s="898">
        <v>0</v>
      </c>
      <c r="P159" s="898">
        <v>0.01</v>
      </c>
      <c r="Q159" s="873">
        <v>238245</v>
      </c>
      <c r="R159" s="873">
        <v>238245</v>
      </c>
      <c r="S159" s="873">
        <v>0</v>
      </c>
      <c r="T159" s="873">
        <v>0</v>
      </c>
      <c r="U159" s="873">
        <v>0</v>
      </c>
      <c r="V159" s="873">
        <v>0</v>
      </c>
      <c r="W159" s="873">
        <v>0</v>
      </c>
      <c r="X159" s="873">
        <v>0</v>
      </c>
      <c r="Y159" s="873">
        <v>0</v>
      </c>
      <c r="Z159" s="873">
        <v>0</v>
      </c>
      <c r="AA159" s="873">
        <v>0</v>
      </c>
      <c r="AB159" s="873">
        <v>0</v>
      </c>
      <c r="AC159" s="873">
        <v>0</v>
      </c>
      <c r="AD159" s="873">
        <v>0</v>
      </c>
      <c r="AE159" s="873">
        <v>0</v>
      </c>
      <c r="AF159" s="873">
        <v>0</v>
      </c>
      <c r="AG159" s="873">
        <v>0</v>
      </c>
      <c r="AH159" s="873">
        <v>0</v>
      </c>
      <c r="AI159" s="873">
        <v>0</v>
      </c>
      <c r="AJ159" s="873">
        <v>0</v>
      </c>
      <c r="AK159" s="873">
        <v>0</v>
      </c>
      <c r="AL159" s="873">
        <v>0</v>
      </c>
      <c r="AM159" s="873">
        <v>0</v>
      </c>
      <c r="AN159" s="873">
        <v>0</v>
      </c>
      <c r="AO159" s="873">
        <v>0</v>
      </c>
      <c r="AP159" s="873">
        <v>0</v>
      </c>
      <c r="AQ159" s="873">
        <v>0</v>
      </c>
      <c r="AR159" s="873">
        <v>0</v>
      </c>
      <c r="AS159" s="873">
        <v>0</v>
      </c>
      <c r="AT159" s="873">
        <v>0</v>
      </c>
      <c r="AU159" s="873">
        <v>0</v>
      </c>
      <c r="AV159" s="873">
        <v>0</v>
      </c>
      <c r="AW159" s="873">
        <v>0</v>
      </c>
      <c r="AX159" s="873">
        <v>0</v>
      </c>
      <c r="AY159" s="873">
        <v>0</v>
      </c>
      <c r="AZ159" s="873">
        <v>0</v>
      </c>
      <c r="BA159" s="873">
        <v>0</v>
      </c>
      <c r="BB159" s="873">
        <v>0</v>
      </c>
      <c r="BC159" s="873">
        <v>0</v>
      </c>
      <c r="BD159" s="873">
        <v>0</v>
      </c>
      <c r="BE159" s="873">
        <v>0</v>
      </c>
      <c r="BF159" s="873">
        <v>0</v>
      </c>
      <c r="BG159" s="873">
        <v>0</v>
      </c>
      <c r="BH159" s="873">
        <v>0</v>
      </c>
      <c r="BI159" s="873">
        <v>0</v>
      </c>
      <c r="BJ159" s="873">
        <v>2561092</v>
      </c>
      <c r="BK159" s="873">
        <v>0</v>
      </c>
      <c r="BL159" s="873">
        <v>52103</v>
      </c>
      <c r="BM159" s="873">
        <v>155979</v>
      </c>
      <c r="BN159" s="873">
        <v>0</v>
      </c>
      <c r="BO159" s="873">
        <v>2934</v>
      </c>
      <c r="BP159" s="873">
        <v>2290857</v>
      </c>
      <c r="BQ159" s="873">
        <v>0</v>
      </c>
      <c r="BR159" s="873">
        <v>46174</v>
      </c>
      <c r="BS159" s="873">
        <v>426214</v>
      </c>
      <c r="BT159" s="873">
        <v>0</v>
      </c>
      <c r="BU159" s="873">
        <v>8863</v>
      </c>
      <c r="BV159" s="873">
        <v>1943</v>
      </c>
      <c r="BW159" s="873">
        <v>0</v>
      </c>
      <c r="BX159" s="873">
        <v>40</v>
      </c>
      <c r="BY159" s="873">
        <v>3028</v>
      </c>
      <c r="BZ159" s="873">
        <v>0</v>
      </c>
      <c r="CA159" s="873">
        <v>62</v>
      </c>
      <c r="CB159" s="873">
        <v>-1085</v>
      </c>
      <c r="CC159" s="873">
        <v>0</v>
      </c>
      <c r="CD159" s="873">
        <v>-22</v>
      </c>
      <c r="CE159" s="873">
        <v>0</v>
      </c>
      <c r="CF159" s="873">
        <v>0</v>
      </c>
      <c r="CG159" s="873">
        <v>0</v>
      </c>
      <c r="CH159" s="873">
        <v>-1143</v>
      </c>
      <c r="CI159" s="873">
        <v>0</v>
      </c>
      <c r="CJ159" s="873">
        <v>-23</v>
      </c>
      <c r="CK159" s="873">
        <v>87422.548429999995</v>
      </c>
      <c r="CL159" s="873">
        <v>0</v>
      </c>
      <c r="CM159" s="873">
        <v>1784.1336409999999</v>
      </c>
      <c r="CN159" s="873">
        <v>0</v>
      </c>
      <c r="CO159" s="873">
        <v>0</v>
      </c>
      <c r="CP159" s="873">
        <v>0</v>
      </c>
      <c r="CQ159" s="873">
        <v>0</v>
      </c>
      <c r="CR159" s="873">
        <v>0</v>
      </c>
      <c r="CS159" s="873">
        <v>0</v>
      </c>
      <c r="CT159" s="873">
        <v>0</v>
      </c>
      <c r="CU159" s="873">
        <v>0</v>
      </c>
      <c r="CV159" s="873">
        <v>0</v>
      </c>
      <c r="CW159" s="873">
        <v>0</v>
      </c>
      <c r="CX159" s="873">
        <v>0</v>
      </c>
      <c r="CY159" s="873">
        <v>0</v>
      </c>
      <c r="CZ159" s="873">
        <v>0</v>
      </c>
      <c r="DA159" s="873">
        <v>0</v>
      </c>
      <c r="DB159" s="873">
        <v>0</v>
      </c>
      <c r="DC159" s="873">
        <v>0</v>
      </c>
      <c r="DD159" s="873">
        <v>0</v>
      </c>
      <c r="DE159" s="873">
        <v>0</v>
      </c>
      <c r="DF159" s="873">
        <v>0</v>
      </c>
      <c r="DG159" s="873">
        <v>0</v>
      </c>
      <c r="DH159" s="873">
        <v>0</v>
      </c>
      <c r="DI159" s="873">
        <v>0</v>
      </c>
      <c r="DJ159" s="873">
        <v>0</v>
      </c>
      <c r="DK159" s="873">
        <v>0</v>
      </c>
      <c r="DL159" s="873">
        <v>0</v>
      </c>
      <c r="DM159" s="873">
        <v>0</v>
      </c>
      <c r="DN159" s="873">
        <v>0</v>
      </c>
      <c r="DO159" s="873">
        <v>0</v>
      </c>
      <c r="DP159" s="873">
        <v>0</v>
      </c>
      <c r="DQ159" s="873">
        <v>0</v>
      </c>
      <c r="DR159" s="873">
        <v>13023</v>
      </c>
      <c r="DS159" s="873">
        <v>0</v>
      </c>
      <c r="DT159" s="873">
        <v>266</v>
      </c>
      <c r="DU159" s="873">
        <v>14947</v>
      </c>
      <c r="DV159" s="873">
        <v>0</v>
      </c>
      <c r="DW159" s="873">
        <v>305</v>
      </c>
      <c r="DX159" s="873">
        <v>-1924</v>
      </c>
      <c r="DY159" s="873">
        <v>0</v>
      </c>
      <c r="DZ159" s="873">
        <v>-39</v>
      </c>
      <c r="EA159" s="873">
        <v>4019</v>
      </c>
      <c r="EB159" s="873">
        <v>0</v>
      </c>
      <c r="EC159" s="873">
        <v>82</v>
      </c>
      <c r="ED159" s="873">
        <v>-10121</v>
      </c>
      <c r="EE159" s="873">
        <v>0</v>
      </c>
      <c r="EF159" s="873">
        <v>-207</v>
      </c>
      <c r="EG159" s="873">
        <v>4077</v>
      </c>
      <c r="EH159" s="873">
        <v>0</v>
      </c>
      <c r="EI159" s="873">
        <v>83</v>
      </c>
      <c r="EJ159" s="873">
        <v>-10179</v>
      </c>
      <c r="EK159" s="873">
        <v>0</v>
      </c>
      <c r="EL159" s="873">
        <v>-208</v>
      </c>
      <c r="EM159" s="873">
        <v>0</v>
      </c>
      <c r="EN159" s="873">
        <v>0</v>
      </c>
      <c r="EO159" s="873">
        <v>0</v>
      </c>
      <c r="EP159" s="873">
        <v>0</v>
      </c>
      <c r="EQ159" s="873">
        <v>0</v>
      </c>
      <c r="ER159" s="873">
        <v>0</v>
      </c>
      <c r="ES159" s="873">
        <v>0</v>
      </c>
      <c r="ET159" s="873">
        <v>0</v>
      </c>
      <c r="EU159" s="873">
        <v>0</v>
      </c>
      <c r="EV159" s="873">
        <v>0</v>
      </c>
      <c r="EW159" s="873">
        <v>0</v>
      </c>
      <c r="EX159" s="873">
        <v>0</v>
      </c>
      <c r="EY159" s="873">
        <v>13601854</v>
      </c>
      <c r="EZ159" s="873">
        <v>0</v>
      </c>
      <c r="FA159" s="873">
        <v>270714</v>
      </c>
      <c r="FB159" s="873">
        <v>555839</v>
      </c>
      <c r="FC159" s="873">
        <v>0</v>
      </c>
      <c r="FD159" s="873">
        <v>11329</v>
      </c>
      <c r="FE159" s="873">
        <v>25603589</v>
      </c>
      <c r="FF159" s="873">
        <v>0</v>
      </c>
      <c r="FG159" s="873">
        <v>0</v>
      </c>
      <c r="FH159" s="873">
        <v>-12557574</v>
      </c>
      <c r="FI159" s="873">
        <v>0</v>
      </c>
      <c r="FJ159" s="873">
        <v>259385</v>
      </c>
      <c r="FK159" s="873">
        <v>82042</v>
      </c>
      <c r="FL159" s="873">
        <v>0</v>
      </c>
      <c r="FM159" s="873">
        <v>1443</v>
      </c>
      <c r="FN159" s="873">
        <v>163905</v>
      </c>
      <c r="FO159" s="873">
        <v>0</v>
      </c>
      <c r="FP159" s="873">
        <v>0</v>
      </c>
      <c r="FQ159" s="873">
        <v>-81863</v>
      </c>
      <c r="FR159" s="873">
        <v>0</v>
      </c>
      <c r="FS159" s="873">
        <v>1443</v>
      </c>
      <c r="FT159" s="873">
        <v>656442</v>
      </c>
      <c r="FU159" s="873">
        <v>0</v>
      </c>
      <c r="FV159" s="873">
        <v>13397</v>
      </c>
      <c r="FW159" s="873">
        <v>1320781</v>
      </c>
      <c r="FX159" s="873">
        <v>0</v>
      </c>
      <c r="FY159" s="873">
        <v>26955</v>
      </c>
      <c r="FZ159" s="873">
        <v>-664339</v>
      </c>
      <c r="GA159" s="873">
        <v>0</v>
      </c>
      <c r="GB159" s="873">
        <v>-13558</v>
      </c>
      <c r="GC159" s="873">
        <v>0</v>
      </c>
      <c r="GD159" s="873">
        <v>0</v>
      </c>
      <c r="GE159" s="873">
        <v>0</v>
      </c>
      <c r="GF159" s="873">
        <v>0</v>
      </c>
      <c r="GG159" s="873">
        <v>0</v>
      </c>
      <c r="GH159" s="873">
        <v>0</v>
      </c>
      <c r="GI159" s="873">
        <v>0</v>
      </c>
      <c r="GJ159" s="873">
        <v>0</v>
      </c>
      <c r="GK159" s="873">
        <v>0</v>
      </c>
      <c r="GL159" s="873">
        <v>17152553</v>
      </c>
      <c r="GM159" s="873">
        <v>0</v>
      </c>
      <c r="GN159" s="873">
        <v>342533</v>
      </c>
      <c r="GO159" s="873">
        <v>-12804470</v>
      </c>
      <c r="GP159" s="873">
        <v>0</v>
      </c>
      <c r="GQ159" s="873">
        <v>257625</v>
      </c>
      <c r="GR159" s="873" t="s">
        <v>679</v>
      </c>
      <c r="GS159" s="873" t="s">
        <v>746</v>
      </c>
      <c r="GT159" s="873" t="s">
        <v>679</v>
      </c>
      <c r="GU159" s="873" t="s">
        <v>2734</v>
      </c>
      <c r="GV159" s="873" t="s">
        <v>2896</v>
      </c>
    </row>
    <row r="160" spans="1:204" x14ac:dyDescent="0.2">
      <c r="A160" s="873" t="s">
        <v>3070</v>
      </c>
      <c r="B160" s="873" t="s">
        <v>370</v>
      </c>
      <c r="C160" s="873" t="s">
        <v>369</v>
      </c>
      <c r="D160" s="873">
        <v>-915035</v>
      </c>
      <c r="E160" s="873">
        <v>0</v>
      </c>
      <c r="F160" s="873">
        <v>-915035</v>
      </c>
      <c r="G160" s="873">
        <v>-681636</v>
      </c>
      <c r="H160" s="873">
        <v>0</v>
      </c>
      <c r="I160" s="873">
        <v>-681636</v>
      </c>
      <c r="J160" s="873">
        <v>-233399</v>
      </c>
      <c r="K160" s="873">
        <v>0</v>
      </c>
      <c r="L160" s="873">
        <v>-233399</v>
      </c>
      <c r="M160" s="898">
        <v>0.5</v>
      </c>
      <c r="N160" s="898">
        <v>0.4</v>
      </c>
      <c r="O160" s="898">
        <v>0.09</v>
      </c>
      <c r="P160" s="898">
        <v>0.01</v>
      </c>
      <c r="Q160" s="873">
        <v>205242</v>
      </c>
      <c r="R160" s="873">
        <v>205242</v>
      </c>
      <c r="S160" s="873">
        <v>0</v>
      </c>
      <c r="T160" s="873">
        <v>111400</v>
      </c>
      <c r="U160" s="873">
        <v>106103</v>
      </c>
      <c r="V160" s="873">
        <v>5297</v>
      </c>
      <c r="W160" s="873">
        <v>42339</v>
      </c>
      <c r="X160" s="873">
        <v>0</v>
      </c>
      <c r="Y160" s="873">
        <v>38465</v>
      </c>
      <c r="Z160" s="873">
        <v>0</v>
      </c>
      <c r="AA160" s="873">
        <v>3874</v>
      </c>
      <c r="AB160" s="873">
        <v>0</v>
      </c>
      <c r="AC160" s="873">
        <v>0</v>
      </c>
      <c r="AD160" s="873">
        <v>0</v>
      </c>
      <c r="AE160" s="873">
        <v>0</v>
      </c>
      <c r="AF160" s="873">
        <v>0</v>
      </c>
      <c r="AG160" s="873">
        <v>0</v>
      </c>
      <c r="AH160" s="873">
        <v>0</v>
      </c>
      <c r="AI160" s="873">
        <v>0</v>
      </c>
      <c r="AJ160" s="873">
        <v>0</v>
      </c>
      <c r="AK160" s="873">
        <v>0</v>
      </c>
      <c r="AL160" s="873">
        <v>57204</v>
      </c>
      <c r="AM160" s="873">
        <v>57204</v>
      </c>
      <c r="AN160" s="873">
        <v>0</v>
      </c>
      <c r="AO160" s="873">
        <v>0</v>
      </c>
      <c r="AP160" s="873">
        <v>55000</v>
      </c>
      <c r="AQ160" s="873">
        <v>55000</v>
      </c>
      <c r="AR160" s="873">
        <v>0</v>
      </c>
      <c r="AS160" s="873">
        <v>0</v>
      </c>
      <c r="AT160" s="873">
        <v>2204</v>
      </c>
      <c r="AU160" s="873">
        <v>2204</v>
      </c>
      <c r="AV160" s="873">
        <v>0</v>
      </c>
      <c r="AW160" s="873">
        <v>0</v>
      </c>
      <c r="AX160" s="873">
        <v>0</v>
      </c>
      <c r="AY160" s="873">
        <v>0</v>
      </c>
      <c r="AZ160" s="873">
        <v>0</v>
      </c>
      <c r="BA160" s="873">
        <v>0</v>
      </c>
      <c r="BB160" s="873">
        <v>0</v>
      </c>
      <c r="BC160" s="873">
        <v>0</v>
      </c>
      <c r="BD160" s="873">
        <v>0</v>
      </c>
      <c r="BE160" s="873">
        <v>0</v>
      </c>
      <c r="BF160" s="873">
        <v>0</v>
      </c>
      <c r="BG160" s="873">
        <v>0</v>
      </c>
      <c r="BH160" s="873">
        <v>0</v>
      </c>
      <c r="BI160" s="873">
        <v>0</v>
      </c>
      <c r="BJ160" s="873">
        <v>1616694</v>
      </c>
      <c r="BK160" s="873">
        <v>363756</v>
      </c>
      <c r="BL160" s="873">
        <v>40417</v>
      </c>
      <c r="BM160" s="873">
        <v>128521</v>
      </c>
      <c r="BN160" s="873">
        <v>28917</v>
      </c>
      <c r="BO160" s="873">
        <v>3213</v>
      </c>
      <c r="BP160" s="873">
        <v>1532142</v>
      </c>
      <c r="BQ160" s="873">
        <v>344732</v>
      </c>
      <c r="BR160" s="873">
        <v>38304</v>
      </c>
      <c r="BS160" s="873">
        <v>213073</v>
      </c>
      <c r="BT160" s="873">
        <v>47941</v>
      </c>
      <c r="BU160" s="873">
        <v>5326</v>
      </c>
      <c r="BV160" s="873">
        <v>1910</v>
      </c>
      <c r="BW160" s="873">
        <v>430</v>
      </c>
      <c r="BX160" s="873">
        <v>48</v>
      </c>
      <c r="BY160" s="873">
        <v>1910</v>
      </c>
      <c r="BZ160" s="873">
        <v>430</v>
      </c>
      <c r="CA160" s="873">
        <v>48</v>
      </c>
      <c r="CB160" s="873">
        <v>0</v>
      </c>
      <c r="CC160" s="873">
        <v>0</v>
      </c>
      <c r="CD160" s="873">
        <v>0</v>
      </c>
      <c r="CE160" s="873">
        <v>0</v>
      </c>
      <c r="CF160" s="873">
        <v>0</v>
      </c>
      <c r="CG160" s="873">
        <v>0</v>
      </c>
      <c r="CH160" s="873">
        <v>0</v>
      </c>
      <c r="CI160" s="873">
        <v>0</v>
      </c>
      <c r="CJ160" s="873">
        <v>0</v>
      </c>
      <c r="CK160" s="873">
        <v>69844.711020000002</v>
      </c>
      <c r="CL160" s="873">
        <v>15715.05998</v>
      </c>
      <c r="CM160" s="873">
        <v>1746.117776</v>
      </c>
      <c r="CN160" s="873">
        <v>0</v>
      </c>
      <c r="CO160" s="873">
        <v>0</v>
      </c>
      <c r="CP160" s="873">
        <v>0</v>
      </c>
      <c r="CQ160" s="873">
        <v>0</v>
      </c>
      <c r="CR160" s="873">
        <v>0</v>
      </c>
      <c r="CS160" s="873">
        <v>0</v>
      </c>
      <c r="CT160" s="873">
        <v>0</v>
      </c>
      <c r="CU160" s="873">
        <v>0</v>
      </c>
      <c r="CV160" s="873">
        <v>0</v>
      </c>
      <c r="CW160" s="873">
        <v>0</v>
      </c>
      <c r="CX160" s="873">
        <v>0</v>
      </c>
      <c r="CY160" s="873">
        <v>0</v>
      </c>
      <c r="CZ160" s="873">
        <v>0</v>
      </c>
      <c r="DA160" s="873">
        <v>0</v>
      </c>
      <c r="DB160" s="873">
        <v>0</v>
      </c>
      <c r="DC160" s="873">
        <v>0</v>
      </c>
      <c r="DD160" s="873">
        <v>0</v>
      </c>
      <c r="DE160" s="873">
        <v>0</v>
      </c>
      <c r="DF160" s="873">
        <v>0</v>
      </c>
      <c r="DG160" s="873">
        <v>0</v>
      </c>
      <c r="DH160" s="873">
        <v>0</v>
      </c>
      <c r="DI160" s="873">
        <v>511</v>
      </c>
      <c r="DJ160" s="873">
        <v>115</v>
      </c>
      <c r="DK160" s="873">
        <v>13</v>
      </c>
      <c r="DL160" s="873">
        <v>1500</v>
      </c>
      <c r="DM160" s="873">
        <v>0</v>
      </c>
      <c r="DN160" s="873">
        <v>0</v>
      </c>
      <c r="DO160" s="873">
        <v>-989</v>
      </c>
      <c r="DP160" s="873">
        <v>115</v>
      </c>
      <c r="DQ160" s="873">
        <v>13</v>
      </c>
      <c r="DR160" s="873">
        <v>8086</v>
      </c>
      <c r="DS160" s="873">
        <v>1819</v>
      </c>
      <c r="DT160" s="873">
        <v>202</v>
      </c>
      <c r="DU160" s="873">
        <v>7336</v>
      </c>
      <c r="DV160" s="873">
        <v>1651</v>
      </c>
      <c r="DW160" s="873">
        <v>183</v>
      </c>
      <c r="DX160" s="873">
        <v>750</v>
      </c>
      <c r="DY160" s="873">
        <v>168</v>
      </c>
      <c r="DZ160" s="873">
        <v>19</v>
      </c>
      <c r="EA160" s="873">
        <v>2689</v>
      </c>
      <c r="EB160" s="873">
        <v>605</v>
      </c>
      <c r="EC160" s="873">
        <v>67</v>
      </c>
      <c r="ED160" s="873">
        <v>-968</v>
      </c>
      <c r="EE160" s="873">
        <v>-218</v>
      </c>
      <c r="EF160" s="873">
        <v>-24</v>
      </c>
      <c r="EG160" s="873">
        <v>3417</v>
      </c>
      <c r="EH160" s="873">
        <v>769</v>
      </c>
      <c r="EI160" s="873">
        <v>85</v>
      </c>
      <c r="EJ160" s="873">
        <v>-1695</v>
      </c>
      <c r="EK160" s="873">
        <v>-382</v>
      </c>
      <c r="EL160" s="873">
        <v>-42</v>
      </c>
      <c r="EM160" s="873">
        <v>-3</v>
      </c>
      <c r="EN160" s="873">
        <v>-1</v>
      </c>
      <c r="EO160" s="873">
        <v>0</v>
      </c>
      <c r="EP160" s="873">
        <v>0</v>
      </c>
      <c r="EQ160" s="873">
        <v>0</v>
      </c>
      <c r="ER160" s="873">
        <v>0</v>
      </c>
      <c r="ES160" s="873">
        <v>0</v>
      </c>
      <c r="ET160" s="873">
        <v>0</v>
      </c>
      <c r="EU160" s="873">
        <v>0</v>
      </c>
      <c r="EV160" s="873">
        <v>0</v>
      </c>
      <c r="EW160" s="873">
        <v>0</v>
      </c>
      <c r="EX160" s="873">
        <v>0</v>
      </c>
      <c r="EY160" s="873">
        <v>12224695</v>
      </c>
      <c r="EZ160" s="873">
        <v>2750556</v>
      </c>
      <c r="FA160" s="873">
        <v>305617</v>
      </c>
      <c r="FB160" s="873">
        <v>602874</v>
      </c>
      <c r="FC160" s="873">
        <v>135647</v>
      </c>
      <c r="FD160" s="873">
        <v>15072</v>
      </c>
      <c r="FE160" s="873">
        <v>27629020</v>
      </c>
      <c r="FF160" s="873">
        <v>0</v>
      </c>
      <c r="FG160" s="873">
        <v>0</v>
      </c>
      <c r="FH160" s="873">
        <v>-16007199</v>
      </c>
      <c r="FI160" s="873">
        <v>2614909</v>
      </c>
      <c r="FJ160" s="873">
        <v>290545</v>
      </c>
      <c r="FK160" s="873">
        <v>114716</v>
      </c>
      <c r="FL160" s="873">
        <v>25811</v>
      </c>
      <c r="FM160" s="873">
        <v>2868</v>
      </c>
      <c r="FN160" s="873">
        <v>275738</v>
      </c>
      <c r="FO160" s="873">
        <v>0</v>
      </c>
      <c r="FP160" s="873">
        <v>0</v>
      </c>
      <c r="FQ160" s="873">
        <v>-161022</v>
      </c>
      <c r="FR160" s="873">
        <v>25811</v>
      </c>
      <c r="FS160" s="873">
        <v>2868</v>
      </c>
      <c r="FT160" s="873">
        <v>461007</v>
      </c>
      <c r="FU160" s="873">
        <v>102340</v>
      </c>
      <c r="FV160" s="873">
        <v>11371</v>
      </c>
      <c r="FW160" s="873">
        <v>927783</v>
      </c>
      <c r="FX160" s="873">
        <v>206952</v>
      </c>
      <c r="FY160" s="873">
        <v>22995</v>
      </c>
      <c r="FZ160" s="873">
        <v>-466776</v>
      </c>
      <c r="GA160" s="873">
        <v>-104612</v>
      </c>
      <c r="GB160" s="873">
        <v>-11624</v>
      </c>
      <c r="GC160" s="873">
        <v>0</v>
      </c>
      <c r="GD160" s="873">
        <v>0</v>
      </c>
      <c r="GE160" s="873">
        <v>0</v>
      </c>
      <c r="GF160" s="873">
        <v>0</v>
      </c>
      <c r="GG160" s="873">
        <v>0</v>
      </c>
      <c r="GH160" s="873">
        <v>0</v>
      </c>
      <c r="GI160" s="873">
        <v>0</v>
      </c>
      <c r="GJ160" s="873">
        <v>0</v>
      </c>
      <c r="GK160" s="873">
        <v>0</v>
      </c>
      <c r="GL160" s="873">
        <v>14627703</v>
      </c>
      <c r="GM160" s="873">
        <v>3289845</v>
      </c>
      <c r="GN160" s="873">
        <v>365538</v>
      </c>
      <c r="GO160" s="873">
        <v>-16354016</v>
      </c>
      <c r="GP160" s="873">
        <v>2599664</v>
      </c>
      <c r="GQ160" s="873">
        <v>288851</v>
      </c>
      <c r="GR160" s="873" t="s">
        <v>715</v>
      </c>
      <c r="GS160" s="873" t="s">
        <v>714</v>
      </c>
      <c r="GT160" s="873" t="s">
        <v>1907</v>
      </c>
      <c r="GU160" s="873" t="s">
        <v>2735</v>
      </c>
      <c r="GV160" s="873" t="s">
        <v>2897</v>
      </c>
    </row>
    <row r="161" spans="1:204" x14ac:dyDescent="0.2">
      <c r="A161" s="873" t="s">
        <v>3070</v>
      </c>
      <c r="B161" s="873" t="s">
        <v>372</v>
      </c>
      <c r="C161" s="873" t="s">
        <v>371</v>
      </c>
      <c r="D161" s="873">
        <v>35520</v>
      </c>
      <c r="E161" s="873">
        <v>0</v>
      </c>
      <c r="F161" s="873">
        <v>35520</v>
      </c>
      <c r="G161" s="873">
        <v>126295</v>
      </c>
      <c r="H161" s="873">
        <v>0</v>
      </c>
      <c r="I161" s="873">
        <v>126295</v>
      </c>
      <c r="J161" s="873">
        <v>-90775</v>
      </c>
      <c r="K161" s="873">
        <v>0</v>
      </c>
      <c r="L161" s="873">
        <v>-90775</v>
      </c>
      <c r="M161" s="898">
        <v>0.5</v>
      </c>
      <c r="N161" s="898">
        <v>0.4</v>
      </c>
      <c r="O161" s="898">
        <v>0.09</v>
      </c>
      <c r="P161" s="898">
        <v>0.01</v>
      </c>
      <c r="Q161" s="873">
        <v>89580</v>
      </c>
      <c r="R161" s="873">
        <v>89580</v>
      </c>
      <c r="S161" s="873">
        <v>0</v>
      </c>
      <c r="T161" s="873">
        <v>0</v>
      </c>
      <c r="U161" s="873">
        <v>0</v>
      </c>
      <c r="V161" s="873">
        <v>0</v>
      </c>
      <c r="W161" s="873">
        <v>743687</v>
      </c>
      <c r="X161" s="873">
        <v>0</v>
      </c>
      <c r="Y161" s="873">
        <v>746164</v>
      </c>
      <c r="Z161" s="873">
        <v>0</v>
      </c>
      <c r="AA161" s="873">
        <v>-2477</v>
      </c>
      <c r="AB161" s="873">
        <v>0</v>
      </c>
      <c r="AC161" s="873">
        <v>0</v>
      </c>
      <c r="AD161" s="873">
        <v>0</v>
      </c>
      <c r="AE161" s="873">
        <v>0</v>
      </c>
      <c r="AF161" s="873">
        <v>0</v>
      </c>
      <c r="AG161" s="873">
        <v>0</v>
      </c>
      <c r="AH161" s="873">
        <v>0</v>
      </c>
      <c r="AI161" s="873">
        <v>0</v>
      </c>
      <c r="AJ161" s="873">
        <v>0</v>
      </c>
      <c r="AK161" s="873">
        <v>0</v>
      </c>
      <c r="AL161" s="873">
        <v>0</v>
      </c>
      <c r="AM161" s="873">
        <v>0</v>
      </c>
      <c r="AN161" s="873">
        <v>0</v>
      </c>
      <c r="AO161" s="873">
        <v>0</v>
      </c>
      <c r="AP161" s="873">
        <v>0</v>
      </c>
      <c r="AQ161" s="873">
        <v>0</v>
      </c>
      <c r="AR161" s="873">
        <v>0</v>
      </c>
      <c r="AS161" s="873">
        <v>0</v>
      </c>
      <c r="AT161" s="873">
        <v>0</v>
      </c>
      <c r="AU161" s="873">
        <v>0</v>
      </c>
      <c r="AV161" s="873">
        <v>0</v>
      </c>
      <c r="AW161" s="873">
        <v>0</v>
      </c>
      <c r="AX161" s="873">
        <v>0</v>
      </c>
      <c r="AY161" s="873">
        <v>0</v>
      </c>
      <c r="AZ161" s="873">
        <v>0</v>
      </c>
      <c r="BA161" s="873">
        <v>0</v>
      </c>
      <c r="BB161" s="873">
        <v>0</v>
      </c>
      <c r="BC161" s="873">
        <v>0</v>
      </c>
      <c r="BD161" s="873">
        <v>0</v>
      </c>
      <c r="BE161" s="873">
        <v>0</v>
      </c>
      <c r="BF161" s="873">
        <v>0</v>
      </c>
      <c r="BG161" s="873">
        <v>0</v>
      </c>
      <c r="BH161" s="873">
        <v>0</v>
      </c>
      <c r="BI161" s="873">
        <v>0</v>
      </c>
      <c r="BJ161" s="873">
        <v>985485</v>
      </c>
      <c r="BK161" s="873">
        <v>221734</v>
      </c>
      <c r="BL161" s="873">
        <v>24637</v>
      </c>
      <c r="BM161" s="873">
        <v>40375</v>
      </c>
      <c r="BN161" s="873">
        <v>9084</v>
      </c>
      <c r="BO161" s="873">
        <v>1009</v>
      </c>
      <c r="BP161" s="873">
        <v>928368</v>
      </c>
      <c r="BQ161" s="873">
        <v>208883</v>
      </c>
      <c r="BR161" s="873">
        <v>23209</v>
      </c>
      <c r="BS161" s="873">
        <v>97492</v>
      </c>
      <c r="BT161" s="873">
        <v>21935</v>
      </c>
      <c r="BU161" s="873">
        <v>2437</v>
      </c>
      <c r="BV161" s="873">
        <v>21991</v>
      </c>
      <c r="BW161" s="873">
        <v>4948</v>
      </c>
      <c r="BX161" s="873">
        <v>550</v>
      </c>
      <c r="BY161" s="873">
        <v>23348</v>
      </c>
      <c r="BZ161" s="873">
        <v>5253</v>
      </c>
      <c r="CA161" s="873">
        <v>584</v>
      </c>
      <c r="CB161" s="873">
        <v>-1357</v>
      </c>
      <c r="CC161" s="873">
        <v>-305</v>
      </c>
      <c r="CD161" s="873">
        <v>-34</v>
      </c>
      <c r="CE161" s="873">
        <v>0</v>
      </c>
      <c r="CF161" s="873">
        <v>0</v>
      </c>
      <c r="CG161" s="873">
        <v>0</v>
      </c>
      <c r="CH161" s="873">
        <v>0</v>
      </c>
      <c r="CI161" s="873">
        <v>0</v>
      </c>
      <c r="CJ161" s="873">
        <v>0</v>
      </c>
      <c r="CK161" s="873">
        <v>1297.604008</v>
      </c>
      <c r="CL161" s="873">
        <v>291.96090179999999</v>
      </c>
      <c r="CM161" s="873">
        <v>32.440100200000003</v>
      </c>
      <c r="CN161" s="873">
        <v>0</v>
      </c>
      <c r="CO161" s="873">
        <v>0</v>
      </c>
      <c r="CP161" s="873">
        <v>0</v>
      </c>
      <c r="CQ161" s="873">
        <v>0</v>
      </c>
      <c r="CR161" s="873">
        <v>0</v>
      </c>
      <c r="CS161" s="873">
        <v>0</v>
      </c>
      <c r="CT161" s="873">
        <v>0</v>
      </c>
      <c r="CU161" s="873">
        <v>0</v>
      </c>
      <c r="CV161" s="873">
        <v>0</v>
      </c>
      <c r="CW161" s="873">
        <v>0</v>
      </c>
      <c r="CX161" s="873">
        <v>0</v>
      </c>
      <c r="CY161" s="873">
        <v>0</v>
      </c>
      <c r="CZ161" s="873">
        <v>5989</v>
      </c>
      <c r="DA161" s="873">
        <v>1347</v>
      </c>
      <c r="DB161" s="873">
        <v>150</v>
      </c>
      <c r="DC161" s="873">
        <v>3386</v>
      </c>
      <c r="DD161" s="873">
        <v>762</v>
      </c>
      <c r="DE161" s="873">
        <v>85</v>
      </c>
      <c r="DF161" s="873">
        <v>2603</v>
      </c>
      <c r="DG161" s="873">
        <v>585</v>
      </c>
      <c r="DH161" s="873">
        <v>65</v>
      </c>
      <c r="DI161" s="873">
        <v>0</v>
      </c>
      <c r="DJ161" s="873">
        <v>0</v>
      </c>
      <c r="DK161" s="873">
        <v>0</v>
      </c>
      <c r="DL161" s="873">
        <v>0</v>
      </c>
      <c r="DM161" s="873">
        <v>0</v>
      </c>
      <c r="DN161" s="873">
        <v>0</v>
      </c>
      <c r="DO161" s="873">
        <v>0</v>
      </c>
      <c r="DP161" s="873">
        <v>0</v>
      </c>
      <c r="DQ161" s="873">
        <v>0</v>
      </c>
      <c r="DR161" s="873">
        <v>5401</v>
      </c>
      <c r="DS161" s="873">
        <v>1215</v>
      </c>
      <c r="DT161" s="873">
        <v>135</v>
      </c>
      <c r="DU161" s="873">
        <v>6145</v>
      </c>
      <c r="DV161" s="873">
        <v>1383</v>
      </c>
      <c r="DW161" s="873">
        <v>154</v>
      </c>
      <c r="DX161" s="873">
        <v>-744</v>
      </c>
      <c r="DY161" s="873">
        <v>-168</v>
      </c>
      <c r="DZ161" s="873">
        <v>-19</v>
      </c>
      <c r="EA161" s="873">
        <v>349</v>
      </c>
      <c r="EB161" s="873">
        <v>79</v>
      </c>
      <c r="EC161" s="873">
        <v>9</v>
      </c>
      <c r="ED161" s="873">
        <v>-143</v>
      </c>
      <c r="EE161" s="873">
        <v>-32</v>
      </c>
      <c r="EF161" s="873">
        <v>-4</v>
      </c>
      <c r="EG161" s="873">
        <v>1118</v>
      </c>
      <c r="EH161" s="873">
        <v>252</v>
      </c>
      <c r="EI161" s="873">
        <v>28</v>
      </c>
      <c r="EJ161" s="873">
        <v>-911</v>
      </c>
      <c r="EK161" s="873">
        <v>-205</v>
      </c>
      <c r="EL161" s="873">
        <v>-23</v>
      </c>
      <c r="EM161" s="873">
        <v>-832</v>
      </c>
      <c r="EN161" s="873">
        <v>-187</v>
      </c>
      <c r="EO161" s="873">
        <v>-21</v>
      </c>
      <c r="EP161" s="873">
        <v>0</v>
      </c>
      <c r="EQ161" s="873">
        <v>0</v>
      </c>
      <c r="ER161" s="873">
        <v>0</v>
      </c>
      <c r="ES161" s="873">
        <v>0</v>
      </c>
      <c r="ET161" s="873">
        <v>0</v>
      </c>
      <c r="EU161" s="873">
        <v>0</v>
      </c>
      <c r="EV161" s="873">
        <v>0</v>
      </c>
      <c r="EW161" s="873">
        <v>0</v>
      </c>
      <c r="EX161" s="873">
        <v>0</v>
      </c>
      <c r="EY161" s="873">
        <v>2906208</v>
      </c>
      <c r="EZ161" s="873">
        <v>653897</v>
      </c>
      <c r="FA161" s="873">
        <v>72655</v>
      </c>
      <c r="FB161" s="873">
        <v>207515</v>
      </c>
      <c r="FC161" s="873">
        <v>46691</v>
      </c>
      <c r="FD161" s="873">
        <v>5188</v>
      </c>
      <c r="FE161" s="873">
        <v>6602191</v>
      </c>
      <c r="FF161" s="873">
        <v>0</v>
      </c>
      <c r="FG161" s="873">
        <v>0</v>
      </c>
      <c r="FH161" s="873">
        <v>-3903498</v>
      </c>
      <c r="FI161" s="873">
        <v>607206</v>
      </c>
      <c r="FJ161" s="873">
        <v>67467</v>
      </c>
      <c r="FK161" s="873">
        <v>17547</v>
      </c>
      <c r="FL161" s="873">
        <v>3948</v>
      </c>
      <c r="FM161" s="873">
        <v>439</v>
      </c>
      <c r="FN161" s="873">
        <v>40973</v>
      </c>
      <c r="FO161" s="873">
        <v>0</v>
      </c>
      <c r="FP161" s="873">
        <v>0</v>
      </c>
      <c r="FQ161" s="873">
        <v>-23426</v>
      </c>
      <c r="FR161" s="873">
        <v>3948</v>
      </c>
      <c r="FS161" s="873">
        <v>439</v>
      </c>
      <c r="FT161" s="873">
        <v>121852</v>
      </c>
      <c r="FU161" s="873">
        <v>20710</v>
      </c>
      <c r="FV161" s="873">
        <v>2301</v>
      </c>
      <c r="FW161" s="873">
        <v>254482</v>
      </c>
      <c r="FX161" s="873">
        <v>50530</v>
      </c>
      <c r="FY161" s="873">
        <v>5614</v>
      </c>
      <c r="FZ161" s="873">
        <v>-132630</v>
      </c>
      <c r="GA161" s="873">
        <v>-29820</v>
      </c>
      <c r="GB161" s="873">
        <v>-3313</v>
      </c>
      <c r="GC161" s="873">
        <v>0</v>
      </c>
      <c r="GD161" s="873">
        <v>0</v>
      </c>
      <c r="GE161" s="873">
        <v>0</v>
      </c>
      <c r="GF161" s="873">
        <v>0</v>
      </c>
      <c r="GG161" s="873">
        <v>0</v>
      </c>
      <c r="GH161" s="873">
        <v>0</v>
      </c>
      <c r="GI161" s="873">
        <v>0</v>
      </c>
      <c r="GJ161" s="873">
        <v>0</v>
      </c>
      <c r="GK161" s="873">
        <v>0</v>
      </c>
      <c r="GL161" s="873">
        <v>4105520</v>
      </c>
      <c r="GM161" s="873">
        <v>917035</v>
      </c>
      <c r="GN161" s="873">
        <v>101892</v>
      </c>
      <c r="GO161" s="873">
        <v>-3962005</v>
      </c>
      <c r="GP161" s="873">
        <v>603281</v>
      </c>
      <c r="GQ161" s="873">
        <v>67030</v>
      </c>
      <c r="GR161" s="873" t="s">
        <v>713</v>
      </c>
      <c r="GS161" s="873" t="s">
        <v>712</v>
      </c>
      <c r="GT161" s="873" t="s">
        <v>1907</v>
      </c>
      <c r="GU161" s="873" t="s">
        <v>2734</v>
      </c>
      <c r="GV161" s="873" t="s">
        <v>2898</v>
      </c>
    </row>
    <row r="162" spans="1:204" x14ac:dyDescent="0.2">
      <c r="A162" s="873" t="s">
        <v>3070</v>
      </c>
      <c r="B162" s="873" t="s">
        <v>374</v>
      </c>
      <c r="C162" s="873" t="s">
        <v>373</v>
      </c>
      <c r="D162" s="873">
        <v>61696</v>
      </c>
      <c r="E162" s="873">
        <v>0</v>
      </c>
      <c r="F162" s="873">
        <v>61696</v>
      </c>
      <c r="G162" s="873">
        <v>168060</v>
      </c>
      <c r="H162" s="873">
        <v>0</v>
      </c>
      <c r="I162" s="873">
        <v>168060</v>
      </c>
      <c r="J162" s="873">
        <v>-106364</v>
      </c>
      <c r="K162" s="873">
        <v>0</v>
      </c>
      <c r="L162" s="873">
        <v>-106364</v>
      </c>
      <c r="M162" s="898">
        <v>0.5</v>
      </c>
      <c r="N162" s="898">
        <v>0.4</v>
      </c>
      <c r="O162" s="898">
        <v>0.09</v>
      </c>
      <c r="P162" s="898">
        <v>0.01</v>
      </c>
      <c r="Q162" s="873">
        <v>104198</v>
      </c>
      <c r="R162" s="873">
        <v>104198</v>
      </c>
      <c r="S162" s="873">
        <v>0</v>
      </c>
      <c r="T162" s="873">
        <v>0</v>
      </c>
      <c r="U162" s="873">
        <v>0</v>
      </c>
      <c r="V162" s="873">
        <v>0</v>
      </c>
      <c r="W162" s="873">
        <v>0</v>
      </c>
      <c r="X162" s="873">
        <v>0</v>
      </c>
      <c r="Y162" s="873">
        <v>0</v>
      </c>
      <c r="Z162" s="873">
        <v>0</v>
      </c>
      <c r="AA162" s="873">
        <v>0</v>
      </c>
      <c r="AB162" s="873">
        <v>0</v>
      </c>
      <c r="AC162" s="873">
        <v>0</v>
      </c>
      <c r="AD162" s="873">
        <v>0</v>
      </c>
      <c r="AE162" s="873">
        <v>0</v>
      </c>
      <c r="AF162" s="873">
        <v>0</v>
      </c>
      <c r="AG162" s="873">
        <v>0</v>
      </c>
      <c r="AH162" s="873">
        <v>0</v>
      </c>
      <c r="AI162" s="873">
        <v>0</v>
      </c>
      <c r="AJ162" s="873">
        <v>0</v>
      </c>
      <c r="AK162" s="873">
        <v>0</v>
      </c>
      <c r="AL162" s="873">
        <v>0</v>
      </c>
      <c r="AM162" s="873">
        <v>0</v>
      </c>
      <c r="AN162" s="873">
        <v>0</v>
      </c>
      <c r="AO162" s="873">
        <v>0</v>
      </c>
      <c r="AP162" s="873">
        <v>0</v>
      </c>
      <c r="AQ162" s="873">
        <v>0</v>
      </c>
      <c r="AR162" s="873">
        <v>0</v>
      </c>
      <c r="AS162" s="873">
        <v>0</v>
      </c>
      <c r="AT162" s="873">
        <v>0</v>
      </c>
      <c r="AU162" s="873">
        <v>0</v>
      </c>
      <c r="AV162" s="873">
        <v>0</v>
      </c>
      <c r="AW162" s="873">
        <v>0</v>
      </c>
      <c r="AX162" s="873">
        <v>0</v>
      </c>
      <c r="AY162" s="873">
        <v>0</v>
      </c>
      <c r="AZ162" s="873">
        <v>0</v>
      </c>
      <c r="BA162" s="873">
        <v>0</v>
      </c>
      <c r="BB162" s="873">
        <v>0</v>
      </c>
      <c r="BC162" s="873">
        <v>0</v>
      </c>
      <c r="BD162" s="873">
        <v>0</v>
      </c>
      <c r="BE162" s="873">
        <v>0</v>
      </c>
      <c r="BF162" s="873">
        <v>0</v>
      </c>
      <c r="BG162" s="873">
        <v>0</v>
      </c>
      <c r="BH162" s="873">
        <v>0</v>
      </c>
      <c r="BI162" s="873">
        <v>0</v>
      </c>
      <c r="BJ162" s="873">
        <v>1172289</v>
      </c>
      <c r="BK162" s="873">
        <v>263765</v>
      </c>
      <c r="BL162" s="873">
        <v>29307</v>
      </c>
      <c r="BM162" s="873">
        <v>37707</v>
      </c>
      <c r="BN162" s="873">
        <v>8484</v>
      </c>
      <c r="BO162" s="873">
        <v>943</v>
      </c>
      <c r="BP162" s="873">
        <v>1078609</v>
      </c>
      <c r="BQ162" s="873">
        <v>242687</v>
      </c>
      <c r="BR162" s="873">
        <v>26966</v>
      </c>
      <c r="BS162" s="873">
        <v>131387</v>
      </c>
      <c r="BT162" s="873">
        <v>29562</v>
      </c>
      <c r="BU162" s="873">
        <v>3284</v>
      </c>
      <c r="BV162" s="873">
        <v>0</v>
      </c>
      <c r="BW162" s="873">
        <v>0</v>
      </c>
      <c r="BX162" s="873">
        <v>0</v>
      </c>
      <c r="BY162" s="873">
        <v>0</v>
      </c>
      <c r="BZ162" s="873">
        <v>0</v>
      </c>
      <c r="CA162" s="873">
        <v>0</v>
      </c>
      <c r="CB162" s="873">
        <v>0</v>
      </c>
      <c r="CC162" s="873">
        <v>0</v>
      </c>
      <c r="CD162" s="873">
        <v>0</v>
      </c>
      <c r="CE162" s="873">
        <v>0</v>
      </c>
      <c r="CF162" s="873">
        <v>0</v>
      </c>
      <c r="CG162" s="873">
        <v>0</v>
      </c>
      <c r="CH162" s="873">
        <v>0</v>
      </c>
      <c r="CI162" s="873">
        <v>0</v>
      </c>
      <c r="CJ162" s="873">
        <v>0</v>
      </c>
      <c r="CK162" s="873">
        <v>0</v>
      </c>
      <c r="CL162" s="873">
        <v>0</v>
      </c>
      <c r="CM162" s="873">
        <v>0</v>
      </c>
      <c r="CN162" s="873">
        <v>13478.606809999999</v>
      </c>
      <c r="CO162" s="873">
        <v>3032.6865330000001</v>
      </c>
      <c r="CP162" s="873">
        <v>336.96517030000001</v>
      </c>
      <c r="CQ162" s="873">
        <v>0</v>
      </c>
      <c r="CR162" s="873">
        <v>0</v>
      </c>
      <c r="CS162" s="873">
        <v>0</v>
      </c>
      <c r="CT162" s="873">
        <v>13479</v>
      </c>
      <c r="CU162" s="873">
        <v>3033</v>
      </c>
      <c r="CV162" s="873">
        <v>336.96517030000001</v>
      </c>
      <c r="CW162" s="873">
        <v>0</v>
      </c>
      <c r="CX162" s="873">
        <v>0</v>
      </c>
      <c r="CY162" s="873">
        <v>0</v>
      </c>
      <c r="CZ162" s="873">
        <v>12960</v>
      </c>
      <c r="DA162" s="873">
        <v>2916</v>
      </c>
      <c r="DB162" s="873">
        <v>324</v>
      </c>
      <c r="DC162" s="873">
        <v>14354</v>
      </c>
      <c r="DD162" s="873">
        <v>3230</v>
      </c>
      <c r="DE162" s="873">
        <v>359</v>
      </c>
      <c r="DF162" s="873">
        <v>-1394</v>
      </c>
      <c r="DG162" s="873">
        <v>-314</v>
      </c>
      <c r="DH162" s="873">
        <v>-35</v>
      </c>
      <c r="DI162" s="873">
        <v>0</v>
      </c>
      <c r="DJ162" s="873">
        <v>0</v>
      </c>
      <c r="DK162" s="873">
        <v>0</v>
      </c>
      <c r="DL162" s="873">
        <v>0</v>
      </c>
      <c r="DM162" s="873">
        <v>0</v>
      </c>
      <c r="DN162" s="873">
        <v>0</v>
      </c>
      <c r="DO162" s="873">
        <v>0</v>
      </c>
      <c r="DP162" s="873">
        <v>0</v>
      </c>
      <c r="DQ162" s="873">
        <v>0</v>
      </c>
      <c r="DR162" s="873">
        <v>9305</v>
      </c>
      <c r="DS162" s="873">
        <v>2094</v>
      </c>
      <c r="DT162" s="873">
        <v>233</v>
      </c>
      <c r="DU162" s="873">
        <v>9731</v>
      </c>
      <c r="DV162" s="873">
        <v>2189</v>
      </c>
      <c r="DW162" s="873">
        <v>243</v>
      </c>
      <c r="DX162" s="873">
        <v>-426</v>
      </c>
      <c r="DY162" s="873">
        <v>-95</v>
      </c>
      <c r="DZ162" s="873">
        <v>-10</v>
      </c>
      <c r="EA162" s="873">
        <v>1467</v>
      </c>
      <c r="EB162" s="873">
        <v>330</v>
      </c>
      <c r="EC162" s="873">
        <v>37</v>
      </c>
      <c r="ED162" s="873">
        <v>0</v>
      </c>
      <c r="EE162" s="873">
        <v>0</v>
      </c>
      <c r="EF162" s="873">
        <v>0</v>
      </c>
      <c r="EG162" s="873">
        <v>1467</v>
      </c>
      <c r="EH162" s="873">
        <v>330</v>
      </c>
      <c r="EI162" s="873">
        <v>37</v>
      </c>
      <c r="EJ162" s="873">
        <v>0</v>
      </c>
      <c r="EK162" s="873">
        <v>0</v>
      </c>
      <c r="EL162" s="873">
        <v>0</v>
      </c>
      <c r="EM162" s="873">
        <v>0</v>
      </c>
      <c r="EN162" s="873">
        <v>0</v>
      </c>
      <c r="EO162" s="873">
        <v>0</v>
      </c>
      <c r="EP162" s="873">
        <v>0</v>
      </c>
      <c r="EQ162" s="873">
        <v>0</v>
      </c>
      <c r="ER162" s="873">
        <v>0</v>
      </c>
      <c r="ES162" s="873">
        <v>0</v>
      </c>
      <c r="ET162" s="873">
        <v>0</v>
      </c>
      <c r="EU162" s="873">
        <v>0</v>
      </c>
      <c r="EV162" s="873">
        <v>0</v>
      </c>
      <c r="EW162" s="873">
        <v>0</v>
      </c>
      <c r="EX162" s="873">
        <v>0</v>
      </c>
      <c r="EY162" s="873">
        <v>3741881</v>
      </c>
      <c r="EZ162" s="873">
        <v>841923</v>
      </c>
      <c r="FA162" s="873">
        <v>93547</v>
      </c>
      <c r="FB162" s="873">
        <v>221079</v>
      </c>
      <c r="FC162" s="873">
        <v>49743</v>
      </c>
      <c r="FD162" s="873">
        <v>5527</v>
      </c>
      <c r="FE162" s="873">
        <v>8349275</v>
      </c>
      <c r="FF162" s="873">
        <v>0</v>
      </c>
      <c r="FG162" s="873">
        <v>0</v>
      </c>
      <c r="FH162" s="873">
        <v>-4828473</v>
      </c>
      <c r="FI162" s="873">
        <v>792180</v>
      </c>
      <c r="FJ162" s="873">
        <v>88020</v>
      </c>
      <c r="FK162" s="873">
        <v>21984</v>
      </c>
      <c r="FL162" s="873">
        <v>4946</v>
      </c>
      <c r="FM162" s="873">
        <v>550</v>
      </c>
      <c r="FN162" s="873">
        <v>46417</v>
      </c>
      <c r="FO162" s="873">
        <v>0</v>
      </c>
      <c r="FP162" s="873">
        <v>0</v>
      </c>
      <c r="FQ162" s="873">
        <v>-24433</v>
      </c>
      <c r="FR162" s="873">
        <v>4946</v>
      </c>
      <c r="FS162" s="873">
        <v>550</v>
      </c>
      <c r="FT162" s="873">
        <v>89559</v>
      </c>
      <c r="FU162" s="873">
        <v>20151</v>
      </c>
      <c r="FV162" s="873">
        <v>2239</v>
      </c>
      <c r="FW162" s="873">
        <v>253259</v>
      </c>
      <c r="FX162" s="873">
        <v>56983</v>
      </c>
      <c r="FY162" s="873">
        <v>6331</v>
      </c>
      <c r="FZ162" s="873">
        <v>-163700</v>
      </c>
      <c r="GA162" s="873">
        <v>-36832</v>
      </c>
      <c r="GB162" s="873">
        <v>-4092</v>
      </c>
      <c r="GC162" s="873">
        <v>0</v>
      </c>
      <c r="GD162" s="873">
        <v>0</v>
      </c>
      <c r="GE162" s="873">
        <v>0</v>
      </c>
      <c r="GF162" s="873">
        <v>0</v>
      </c>
      <c r="GG162" s="873">
        <v>0</v>
      </c>
      <c r="GH162" s="873">
        <v>0</v>
      </c>
      <c r="GI162" s="873">
        <v>0</v>
      </c>
      <c r="GJ162" s="873">
        <v>0</v>
      </c>
      <c r="GK162" s="873">
        <v>0</v>
      </c>
      <c r="GL162" s="873">
        <v>5100631</v>
      </c>
      <c r="GM162" s="873">
        <v>1147642</v>
      </c>
      <c r="GN162" s="873">
        <v>127517</v>
      </c>
      <c r="GO162" s="873">
        <v>-4873560</v>
      </c>
      <c r="GP162" s="873">
        <v>792480</v>
      </c>
      <c r="GQ162" s="873">
        <v>88054</v>
      </c>
      <c r="GR162" s="873" t="s">
        <v>683</v>
      </c>
      <c r="GS162" s="873" t="s">
        <v>682</v>
      </c>
      <c r="GT162" s="873" t="s">
        <v>1907</v>
      </c>
      <c r="GU162" s="873" t="s">
        <v>2737</v>
      </c>
      <c r="GV162" s="873" t="s">
        <v>2899</v>
      </c>
    </row>
    <row r="163" spans="1:204" x14ac:dyDescent="0.2">
      <c r="A163" s="873" t="s">
        <v>3069</v>
      </c>
      <c r="B163" s="873" t="s">
        <v>376</v>
      </c>
      <c r="C163" s="873" t="s">
        <v>375</v>
      </c>
      <c r="D163" s="873">
        <v>-3188173</v>
      </c>
      <c r="E163" s="873">
        <v>-31582</v>
      </c>
      <c r="F163" s="873">
        <v>-3219755</v>
      </c>
      <c r="G163" s="873">
        <v>-439662</v>
      </c>
      <c r="H163" s="873">
        <v>12211</v>
      </c>
      <c r="I163" s="873">
        <v>-427451</v>
      </c>
      <c r="J163" s="873">
        <v>-2748511</v>
      </c>
      <c r="K163" s="873">
        <v>-43793</v>
      </c>
      <c r="L163" s="873">
        <v>-2792304</v>
      </c>
      <c r="M163" s="898">
        <v>0</v>
      </c>
      <c r="N163" s="898">
        <v>0.99</v>
      </c>
      <c r="O163" s="898">
        <v>0</v>
      </c>
      <c r="P163" s="898">
        <v>0.01</v>
      </c>
      <c r="Q163" s="873">
        <v>1123822</v>
      </c>
      <c r="R163" s="873">
        <v>1123822</v>
      </c>
      <c r="S163" s="873">
        <v>0</v>
      </c>
      <c r="T163" s="873">
        <v>312695</v>
      </c>
      <c r="U163" s="873">
        <v>576740</v>
      </c>
      <c r="V163" s="873">
        <v>-264045</v>
      </c>
      <c r="W163" s="873">
        <v>0</v>
      </c>
      <c r="X163" s="873">
        <v>0</v>
      </c>
      <c r="Y163" s="873">
        <v>0</v>
      </c>
      <c r="Z163" s="873">
        <v>0</v>
      </c>
      <c r="AA163" s="873">
        <v>0</v>
      </c>
      <c r="AB163" s="873">
        <v>0</v>
      </c>
      <c r="AC163" s="873">
        <v>0</v>
      </c>
      <c r="AD163" s="873">
        <v>0</v>
      </c>
      <c r="AE163" s="873">
        <v>0</v>
      </c>
      <c r="AF163" s="873">
        <v>0</v>
      </c>
      <c r="AG163" s="873">
        <v>0</v>
      </c>
      <c r="AH163" s="873">
        <v>0</v>
      </c>
      <c r="AI163" s="873">
        <v>0</v>
      </c>
      <c r="AJ163" s="873">
        <v>0</v>
      </c>
      <c r="AK163" s="873">
        <v>0</v>
      </c>
      <c r="AL163" s="873">
        <v>0</v>
      </c>
      <c r="AM163" s="873">
        <v>0</v>
      </c>
      <c r="AN163" s="873">
        <v>0</v>
      </c>
      <c r="AO163" s="873">
        <v>0</v>
      </c>
      <c r="AP163" s="873">
        <v>0</v>
      </c>
      <c r="AQ163" s="873">
        <v>0</v>
      </c>
      <c r="AR163" s="873">
        <v>0</v>
      </c>
      <c r="AS163" s="873">
        <v>0</v>
      </c>
      <c r="AT163" s="873">
        <v>0</v>
      </c>
      <c r="AU163" s="873">
        <v>0</v>
      </c>
      <c r="AV163" s="873">
        <v>0</v>
      </c>
      <c r="AW163" s="873">
        <v>0</v>
      </c>
      <c r="AX163" s="873">
        <v>0</v>
      </c>
      <c r="AY163" s="873">
        <v>0</v>
      </c>
      <c r="AZ163" s="873">
        <v>0</v>
      </c>
      <c r="BA163" s="873">
        <v>0</v>
      </c>
      <c r="BB163" s="873">
        <v>0</v>
      </c>
      <c r="BC163" s="873">
        <v>0</v>
      </c>
      <c r="BD163" s="873">
        <v>0</v>
      </c>
      <c r="BE163" s="873">
        <v>0</v>
      </c>
      <c r="BF163" s="873">
        <v>0</v>
      </c>
      <c r="BG163" s="873">
        <v>0</v>
      </c>
      <c r="BH163" s="873">
        <v>0</v>
      </c>
      <c r="BI163" s="873">
        <v>0</v>
      </c>
      <c r="BJ163" s="873">
        <v>15779363</v>
      </c>
      <c r="BK163" s="873">
        <v>0</v>
      </c>
      <c r="BL163" s="873">
        <v>157496</v>
      </c>
      <c r="BM163" s="873">
        <v>1296261</v>
      </c>
      <c r="BN163" s="873">
        <v>0</v>
      </c>
      <c r="BO163" s="873">
        <v>12684</v>
      </c>
      <c r="BP163" s="873">
        <v>15273949</v>
      </c>
      <c r="BQ163" s="873">
        <v>0</v>
      </c>
      <c r="BR163" s="873">
        <v>152494</v>
      </c>
      <c r="BS163" s="873">
        <v>1801675</v>
      </c>
      <c r="BT163" s="873">
        <v>0</v>
      </c>
      <c r="BU163" s="873">
        <v>17686</v>
      </c>
      <c r="BV163" s="873">
        <v>9797</v>
      </c>
      <c r="BW163" s="873">
        <v>0</v>
      </c>
      <c r="BX163" s="873">
        <v>99</v>
      </c>
      <c r="BY163" s="873">
        <v>0</v>
      </c>
      <c r="BZ163" s="873">
        <v>0</v>
      </c>
      <c r="CA163" s="873">
        <v>0</v>
      </c>
      <c r="CB163" s="873">
        <v>9797</v>
      </c>
      <c r="CC163" s="873">
        <v>0</v>
      </c>
      <c r="CD163" s="873">
        <v>99</v>
      </c>
      <c r="CE163" s="873">
        <v>8740</v>
      </c>
      <c r="CF163" s="873">
        <v>0</v>
      </c>
      <c r="CG163" s="873">
        <v>88</v>
      </c>
      <c r="CH163" s="873">
        <v>-5</v>
      </c>
      <c r="CI163" s="873">
        <v>0</v>
      </c>
      <c r="CJ163" s="873">
        <v>0</v>
      </c>
      <c r="CK163" s="873">
        <v>221233.818</v>
      </c>
      <c r="CL163" s="873">
        <v>0</v>
      </c>
      <c r="CM163" s="873">
        <v>2234.6850300000001</v>
      </c>
      <c r="CN163" s="873">
        <v>0</v>
      </c>
      <c r="CO163" s="873">
        <v>0</v>
      </c>
      <c r="CP163" s="873">
        <v>0</v>
      </c>
      <c r="CQ163" s="873">
        <v>0</v>
      </c>
      <c r="CR163" s="873">
        <v>0</v>
      </c>
      <c r="CS163" s="873">
        <v>0</v>
      </c>
      <c r="CT163" s="873">
        <v>0</v>
      </c>
      <c r="CU163" s="873">
        <v>0</v>
      </c>
      <c r="CV163" s="873">
        <v>0</v>
      </c>
      <c r="CW163" s="873">
        <v>0</v>
      </c>
      <c r="CX163" s="873">
        <v>0</v>
      </c>
      <c r="CY163" s="873">
        <v>0</v>
      </c>
      <c r="CZ163" s="873">
        <v>0</v>
      </c>
      <c r="DA163" s="873">
        <v>0</v>
      </c>
      <c r="DB163" s="873">
        <v>0</v>
      </c>
      <c r="DC163" s="873">
        <v>0</v>
      </c>
      <c r="DD163" s="873">
        <v>0</v>
      </c>
      <c r="DE163" s="873">
        <v>0</v>
      </c>
      <c r="DF163" s="873">
        <v>0</v>
      </c>
      <c r="DG163" s="873">
        <v>0</v>
      </c>
      <c r="DH163" s="873">
        <v>0</v>
      </c>
      <c r="DI163" s="873">
        <v>0</v>
      </c>
      <c r="DJ163" s="873">
        <v>0</v>
      </c>
      <c r="DK163" s="873">
        <v>0</v>
      </c>
      <c r="DL163" s="873">
        <v>0</v>
      </c>
      <c r="DM163" s="873">
        <v>0</v>
      </c>
      <c r="DN163" s="873">
        <v>0</v>
      </c>
      <c r="DO163" s="873">
        <v>0</v>
      </c>
      <c r="DP163" s="873">
        <v>0</v>
      </c>
      <c r="DQ163" s="873">
        <v>0</v>
      </c>
      <c r="DR163" s="873">
        <v>81400</v>
      </c>
      <c r="DS163" s="873">
        <v>0</v>
      </c>
      <c r="DT163" s="873">
        <v>822</v>
      </c>
      <c r="DU163" s="873">
        <v>78051</v>
      </c>
      <c r="DV163" s="873">
        <v>0</v>
      </c>
      <c r="DW163" s="873">
        <v>788</v>
      </c>
      <c r="DX163" s="873">
        <v>3349</v>
      </c>
      <c r="DY163" s="873">
        <v>0</v>
      </c>
      <c r="DZ163" s="873">
        <v>34</v>
      </c>
      <c r="EA163" s="873">
        <v>44632</v>
      </c>
      <c r="EB163" s="873">
        <v>0</v>
      </c>
      <c r="EC163" s="873">
        <v>451</v>
      </c>
      <c r="ED163" s="873">
        <v>-20848</v>
      </c>
      <c r="EE163" s="873">
        <v>0</v>
      </c>
      <c r="EF163" s="873">
        <v>-211</v>
      </c>
      <c r="EG163" s="873">
        <v>44632</v>
      </c>
      <c r="EH163" s="873">
        <v>0</v>
      </c>
      <c r="EI163" s="873">
        <v>451</v>
      </c>
      <c r="EJ163" s="873">
        <v>-20847</v>
      </c>
      <c r="EK163" s="873">
        <v>0</v>
      </c>
      <c r="EL163" s="873">
        <v>-211</v>
      </c>
      <c r="EM163" s="873">
        <v>267</v>
      </c>
      <c r="EN163" s="873">
        <v>0</v>
      </c>
      <c r="EO163" s="873">
        <v>3</v>
      </c>
      <c r="EP163" s="873">
        <v>0</v>
      </c>
      <c r="EQ163" s="873">
        <v>0</v>
      </c>
      <c r="ER163" s="873">
        <v>0</v>
      </c>
      <c r="ES163" s="873">
        <v>0</v>
      </c>
      <c r="ET163" s="873">
        <v>0</v>
      </c>
      <c r="EU163" s="873">
        <v>0</v>
      </c>
      <c r="EV163" s="873">
        <v>0</v>
      </c>
      <c r="EW163" s="873">
        <v>0</v>
      </c>
      <c r="EX163" s="873">
        <v>0</v>
      </c>
      <c r="EY163" s="873">
        <v>153310800</v>
      </c>
      <c r="EZ163" s="873">
        <v>0</v>
      </c>
      <c r="FA163" s="873">
        <v>1538807</v>
      </c>
      <c r="FB163" s="873">
        <v>5762237</v>
      </c>
      <c r="FC163" s="873">
        <v>0</v>
      </c>
      <c r="FD163" s="873">
        <v>57891</v>
      </c>
      <c r="FE163" s="873">
        <v>138827133</v>
      </c>
      <c r="FF163" s="873">
        <v>0</v>
      </c>
      <c r="FG163" s="873">
        <v>0</v>
      </c>
      <c r="FH163" s="873">
        <v>8721430</v>
      </c>
      <c r="FI163" s="873">
        <v>0</v>
      </c>
      <c r="FJ163" s="873">
        <v>1480916</v>
      </c>
      <c r="FK163" s="873">
        <v>922805</v>
      </c>
      <c r="FL163" s="873">
        <v>0</v>
      </c>
      <c r="FM163" s="873">
        <v>9223</v>
      </c>
      <c r="FN163" s="873">
        <v>1048600</v>
      </c>
      <c r="FO163" s="873">
        <v>0</v>
      </c>
      <c r="FP163" s="873">
        <v>0</v>
      </c>
      <c r="FQ163" s="873">
        <v>-125795</v>
      </c>
      <c r="FR163" s="873">
        <v>0</v>
      </c>
      <c r="FS163" s="873">
        <v>9223</v>
      </c>
      <c r="FT163" s="873">
        <v>6486203</v>
      </c>
      <c r="FU163" s="873">
        <v>0</v>
      </c>
      <c r="FV163" s="873">
        <v>65391</v>
      </c>
      <c r="FW163" s="873">
        <v>13664504</v>
      </c>
      <c r="FX163" s="873">
        <v>0</v>
      </c>
      <c r="FY163" s="873">
        <v>137792</v>
      </c>
      <c r="FZ163" s="873">
        <v>-7178301</v>
      </c>
      <c r="GA163" s="873">
        <v>0</v>
      </c>
      <c r="GB163" s="873">
        <v>-72401</v>
      </c>
      <c r="GC163" s="873">
        <v>910657</v>
      </c>
      <c r="GD163" s="873">
        <v>0</v>
      </c>
      <c r="GE163" s="873">
        <v>0</v>
      </c>
      <c r="GF163" s="873">
        <v>1058176</v>
      </c>
      <c r="GG163" s="873">
        <v>0</v>
      </c>
      <c r="GH163" s="873">
        <v>0</v>
      </c>
      <c r="GI163" s="873">
        <v>-147519</v>
      </c>
      <c r="GJ163" s="873">
        <v>0</v>
      </c>
      <c r="GK163" s="873">
        <v>0</v>
      </c>
      <c r="GL163" s="873">
        <v>179051306</v>
      </c>
      <c r="GM163" s="873">
        <v>0</v>
      </c>
      <c r="GN163" s="873">
        <v>1787088</v>
      </c>
      <c r="GO163" s="873">
        <v>3294025</v>
      </c>
      <c r="GP163" s="873">
        <v>0</v>
      </c>
      <c r="GQ163" s="873">
        <v>1437672</v>
      </c>
      <c r="GR163" s="873" t="s">
        <v>690</v>
      </c>
      <c r="GS163" s="873" t="s">
        <v>696</v>
      </c>
      <c r="GT163" s="873" t="s">
        <v>1909</v>
      </c>
      <c r="GU163" s="873" t="s">
        <v>2738</v>
      </c>
      <c r="GV163" s="873" t="s">
        <v>2900</v>
      </c>
    </row>
    <row r="164" spans="1:204" x14ac:dyDescent="0.2">
      <c r="A164" s="873" t="s">
        <v>3069</v>
      </c>
      <c r="B164" s="873" t="s">
        <v>378</v>
      </c>
      <c r="C164" s="873" t="s">
        <v>377</v>
      </c>
      <c r="D164" s="873">
        <v>-33185</v>
      </c>
      <c r="E164" s="873">
        <v>0</v>
      </c>
      <c r="F164" s="873">
        <v>-33185</v>
      </c>
      <c r="G164" s="873">
        <v>128136</v>
      </c>
      <c r="H164" s="873">
        <v>0</v>
      </c>
      <c r="I164" s="873">
        <v>128136</v>
      </c>
      <c r="J164" s="873">
        <v>-161321</v>
      </c>
      <c r="K164" s="873">
        <v>0</v>
      </c>
      <c r="L164" s="873">
        <v>-161321</v>
      </c>
      <c r="M164" s="898">
        <v>0.5</v>
      </c>
      <c r="N164" s="898">
        <v>0.4</v>
      </c>
      <c r="O164" s="898">
        <v>0.09</v>
      </c>
      <c r="P164" s="898">
        <v>0.01</v>
      </c>
      <c r="Q164" s="873">
        <v>125307</v>
      </c>
      <c r="R164" s="873">
        <v>125307</v>
      </c>
      <c r="S164" s="873">
        <v>0</v>
      </c>
      <c r="T164" s="873">
        <v>0</v>
      </c>
      <c r="U164" s="873">
        <v>0</v>
      </c>
      <c r="V164" s="873">
        <v>0</v>
      </c>
      <c r="W164" s="873">
        <v>62106</v>
      </c>
      <c r="X164" s="873">
        <v>0</v>
      </c>
      <c r="Y164" s="873">
        <v>73031</v>
      </c>
      <c r="Z164" s="873">
        <v>0</v>
      </c>
      <c r="AA164" s="873">
        <v>-10925</v>
      </c>
      <c r="AB164" s="873">
        <v>0</v>
      </c>
      <c r="AC164" s="873">
        <v>0</v>
      </c>
      <c r="AD164" s="873">
        <v>0</v>
      </c>
      <c r="AE164" s="873">
        <v>0</v>
      </c>
      <c r="AF164" s="873">
        <v>0</v>
      </c>
      <c r="AG164" s="873">
        <v>0</v>
      </c>
      <c r="AH164" s="873">
        <v>0</v>
      </c>
      <c r="AI164" s="873">
        <v>0</v>
      </c>
      <c r="AJ164" s="873">
        <v>0</v>
      </c>
      <c r="AK164" s="873">
        <v>0</v>
      </c>
      <c r="AL164" s="873">
        <v>0</v>
      </c>
      <c r="AM164" s="873">
        <v>0</v>
      </c>
      <c r="AN164" s="873">
        <v>0</v>
      </c>
      <c r="AO164" s="873">
        <v>0</v>
      </c>
      <c r="AP164" s="873">
        <v>0</v>
      </c>
      <c r="AQ164" s="873">
        <v>0</v>
      </c>
      <c r="AR164" s="873">
        <v>0</v>
      </c>
      <c r="AS164" s="873">
        <v>0</v>
      </c>
      <c r="AT164" s="873">
        <v>0</v>
      </c>
      <c r="AU164" s="873">
        <v>0</v>
      </c>
      <c r="AV164" s="873">
        <v>0</v>
      </c>
      <c r="AW164" s="873">
        <v>0</v>
      </c>
      <c r="AX164" s="873">
        <v>0</v>
      </c>
      <c r="AY164" s="873">
        <v>0</v>
      </c>
      <c r="AZ164" s="873">
        <v>0</v>
      </c>
      <c r="BA164" s="873">
        <v>0</v>
      </c>
      <c r="BB164" s="873">
        <v>0</v>
      </c>
      <c r="BC164" s="873">
        <v>0</v>
      </c>
      <c r="BD164" s="873">
        <v>0</v>
      </c>
      <c r="BE164" s="873">
        <v>0</v>
      </c>
      <c r="BF164" s="873">
        <v>0</v>
      </c>
      <c r="BG164" s="873">
        <v>0</v>
      </c>
      <c r="BH164" s="873">
        <v>0</v>
      </c>
      <c r="BI164" s="873">
        <v>0</v>
      </c>
      <c r="BJ164" s="873">
        <v>997267</v>
      </c>
      <c r="BK164" s="873">
        <v>224385</v>
      </c>
      <c r="BL164" s="873">
        <v>24932</v>
      </c>
      <c r="BM164" s="873">
        <v>45504</v>
      </c>
      <c r="BN164" s="873">
        <v>10239</v>
      </c>
      <c r="BO164" s="873">
        <v>1138</v>
      </c>
      <c r="BP164" s="873">
        <v>975894</v>
      </c>
      <c r="BQ164" s="873">
        <v>219577</v>
      </c>
      <c r="BR164" s="873">
        <v>24398</v>
      </c>
      <c r="BS164" s="873">
        <v>66877</v>
      </c>
      <c r="BT164" s="873">
        <v>15047</v>
      </c>
      <c r="BU164" s="873">
        <v>1672</v>
      </c>
      <c r="BV164" s="873">
        <v>5297</v>
      </c>
      <c r="BW164" s="873">
        <v>1192</v>
      </c>
      <c r="BX164" s="873">
        <v>132</v>
      </c>
      <c r="BY164" s="873">
        <v>2615</v>
      </c>
      <c r="BZ164" s="873">
        <v>589</v>
      </c>
      <c r="CA164" s="873">
        <v>65</v>
      </c>
      <c r="CB164" s="873">
        <v>2682</v>
      </c>
      <c r="CC164" s="873">
        <v>603</v>
      </c>
      <c r="CD164" s="873">
        <v>67</v>
      </c>
      <c r="CE164" s="873">
        <v>0</v>
      </c>
      <c r="CF164" s="873">
        <v>0</v>
      </c>
      <c r="CG164" s="873">
        <v>0</v>
      </c>
      <c r="CH164" s="873">
        <v>0</v>
      </c>
      <c r="CI164" s="873">
        <v>0</v>
      </c>
      <c r="CJ164" s="873">
        <v>0</v>
      </c>
      <c r="CK164" s="873">
        <v>364.02805610000001</v>
      </c>
      <c r="CL164" s="873">
        <v>81.906312630000002</v>
      </c>
      <c r="CM164" s="873">
        <v>9.1007014030000004</v>
      </c>
      <c r="CN164" s="873">
        <v>0</v>
      </c>
      <c r="CO164" s="873">
        <v>0</v>
      </c>
      <c r="CP164" s="873">
        <v>0</v>
      </c>
      <c r="CQ164" s="873">
        <v>0</v>
      </c>
      <c r="CR164" s="873">
        <v>0</v>
      </c>
      <c r="CS164" s="873">
        <v>0</v>
      </c>
      <c r="CT164" s="873">
        <v>0</v>
      </c>
      <c r="CU164" s="873">
        <v>0</v>
      </c>
      <c r="CV164" s="873">
        <v>0</v>
      </c>
      <c r="CW164" s="873">
        <v>0</v>
      </c>
      <c r="CX164" s="873">
        <v>0</v>
      </c>
      <c r="CY164" s="873">
        <v>0</v>
      </c>
      <c r="CZ164" s="873">
        <v>0</v>
      </c>
      <c r="DA164" s="873">
        <v>0</v>
      </c>
      <c r="DB164" s="873">
        <v>0</v>
      </c>
      <c r="DC164" s="873">
        <v>0</v>
      </c>
      <c r="DD164" s="873">
        <v>0</v>
      </c>
      <c r="DE164" s="873">
        <v>0</v>
      </c>
      <c r="DF164" s="873">
        <v>0</v>
      </c>
      <c r="DG164" s="873">
        <v>0</v>
      </c>
      <c r="DH164" s="873">
        <v>0</v>
      </c>
      <c r="DI164" s="873">
        <v>0</v>
      </c>
      <c r="DJ164" s="873">
        <v>0</v>
      </c>
      <c r="DK164" s="873">
        <v>0</v>
      </c>
      <c r="DL164" s="873">
        <v>0</v>
      </c>
      <c r="DM164" s="873">
        <v>0</v>
      </c>
      <c r="DN164" s="873">
        <v>0</v>
      </c>
      <c r="DO164" s="873">
        <v>0</v>
      </c>
      <c r="DP164" s="873">
        <v>0</v>
      </c>
      <c r="DQ164" s="873">
        <v>0</v>
      </c>
      <c r="DR164" s="873">
        <v>2403</v>
      </c>
      <c r="DS164" s="873">
        <v>541</v>
      </c>
      <c r="DT164" s="873">
        <v>60</v>
      </c>
      <c r="DU164" s="873">
        <v>2749</v>
      </c>
      <c r="DV164" s="873">
        <v>618</v>
      </c>
      <c r="DW164" s="873">
        <v>69</v>
      </c>
      <c r="DX164" s="873">
        <v>-346</v>
      </c>
      <c r="DY164" s="873">
        <v>-77</v>
      </c>
      <c r="DZ164" s="873">
        <v>-9</v>
      </c>
      <c r="EA164" s="873">
        <v>2188</v>
      </c>
      <c r="EB164" s="873">
        <v>492</v>
      </c>
      <c r="EC164" s="873">
        <v>55</v>
      </c>
      <c r="ED164" s="873">
        <v>0</v>
      </c>
      <c r="EE164" s="873">
        <v>0</v>
      </c>
      <c r="EF164" s="873">
        <v>0</v>
      </c>
      <c r="EG164" s="873">
        <v>2415</v>
      </c>
      <c r="EH164" s="873">
        <v>543</v>
      </c>
      <c r="EI164" s="873">
        <v>60</v>
      </c>
      <c r="EJ164" s="873">
        <v>-227</v>
      </c>
      <c r="EK164" s="873">
        <v>-51</v>
      </c>
      <c r="EL164" s="873">
        <v>-5</v>
      </c>
      <c r="EM164" s="873">
        <v>0</v>
      </c>
      <c r="EN164" s="873">
        <v>0</v>
      </c>
      <c r="EO164" s="873">
        <v>0</v>
      </c>
      <c r="EP164" s="873">
        <v>0</v>
      </c>
      <c r="EQ164" s="873">
        <v>0</v>
      </c>
      <c r="ER164" s="873">
        <v>0</v>
      </c>
      <c r="ES164" s="873">
        <v>0</v>
      </c>
      <c r="ET164" s="873">
        <v>0</v>
      </c>
      <c r="EU164" s="873">
        <v>0</v>
      </c>
      <c r="EV164" s="873">
        <v>0</v>
      </c>
      <c r="EW164" s="873">
        <v>0</v>
      </c>
      <c r="EX164" s="873">
        <v>0</v>
      </c>
      <c r="EY164" s="873">
        <v>6780635</v>
      </c>
      <c r="EZ164" s="873">
        <v>1525643</v>
      </c>
      <c r="FA164" s="873">
        <v>169516</v>
      </c>
      <c r="FB164" s="873">
        <v>197331</v>
      </c>
      <c r="FC164" s="873">
        <v>44400</v>
      </c>
      <c r="FD164" s="873">
        <v>4933</v>
      </c>
      <c r="FE164" s="873">
        <v>16059263</v>
      </c>
      <c r="FF164" s="873">
        <v>0</v>
      </c>
      <c r="FG164" s="873">
        <v>0</v>
      </c>
      <c r="FH164" s="873">
        <v>-9475959</v>
      </c>
      <c r="FI164" s="873">
        <v>1481243</v>
      </c>
      <c r="FJ164" s="873">
        <v>164583</v>
      </c>
      <c r="FK164" s="873">
        <v>67847</v>
      </c>
      <c r="FL164" s="873">
        <v>15266</v>
      </c>
      <c r="FM164" s="873">
        <v>1696</v>
      </c>
      <c r="FN164" s="873">
        <v>154201</v>
      </c>
      <c r="FO164" s="873">
        <v>0</v>
      </c>
      <c r="FP164" s="873">
        <v>0</v>
      </c>
      <c r="FQ164" s="873">
        <v>-86354</v>
      </c>
      <c r="FR164" s="873">
        <v>15266</v>
      </c>
      <c r="FS164" s="873">
        <v>1696</v>
      </c>
      <c r="FT164" s="873">
        <v>199971</v>
      </c>
      <c r="FU164" s="873">
        <v>44433</v>
      </c>
      <c r="FV164" s="873">
        <v>4937</v>
      </c>
      <c r="FW164" s="873">
        <v>467416</v>
      </c>
      <c r="FX164" s="873">
        <v>104510</v>
      </c>
      <c r="FY164" s="873">
        <v>11612</v>
      </c>
      <c r="FZ164" s="873">
        <v>-267445</v>
      </c>
      <c r="GA164" s="873">
        <v>-60077</v>
      </c>
      <c r="GB164" s="873">
        <v>-6675</v>
      </c>
      <c r="GC164" s="873">
        <v>0</v>
      </c>
      <c r="GD164" s="873">
        <v>0</v>
      </c>
      <c r="GE164" s="873">
        <v>0</v>
      </c>
      <c r="GF164" s="873">
        <v>0</v>
      </c>
      <c r="GG164" s="873">
        <v>0</v>
      </c>
      <c r="GH164" s="873">
        <v>0</v>
      </c>
      <c r="GI164" s="873">
        <v>0</v>
      </c>
      <c r="GJ164" s="873">
        <v>0</v>
      </c>
      <c r="GK164" s="873">
        <v>0</v>
      </c>
      <c r="GL164" s="873">
        <v>8101476</v>
      </c>
      <c r="GM164" s="873">
        <v>1822273</v>
      </c>
      <c r="GN164" s="873">
        <v>202475</v>
      </c>
      <c r="GO164" s="873">
        <v>-9760408</v>
      </c>
      <c r="GP164" s="873">
        <v>1452036</v>
      </c>
      <c r="GQ164" s="873">
        <v>161338</v>
      </c>
      <c r="GR164" s="873" t="s">
        <v>736</v>
      </c>
      <c r="GS164" s="873" t="s">
        <v>735</v>
      </c>
      <c r="GT164" s="873" t="s">
        <v>1907</v>
      </c>
      <c r="GU164" s="873" t="s">
        <v>2736</v>
      </c>
      <c r="GV164" s="873" t="s">
        <v>2901</v>
      </c>
    </row>
    <row r="165" spans="1:204" x14ac:dyDescent="0.2">
      <c r="A165" s="873" t="s">
        <v>3070</v>
      </c>
      <c r="B165" s="873" t="s">
        <v>380</v>
      </c>
      <c r="C165" s="873" t="s">
        <v>379</v>
      </c>
      <c r="D165" s="873">
        <v>-1837161</v>
      </c>
      <c r="E165" s="873">
        <v>0</v>
      </c>
      <c r="F165" s="873">
        <v>-1837161</v>
      </c>
      <c r="G165" s="873">
        <v>-2653180</v>
      </c>
      <c r="H165" s="873">
        <v>0</v>
      </c>
      <c r="I165" s="873">
        <v>-2653180</v>
      </c>
      <c r="J165" s="873">
        <v>816019</v>
      </c>
      <c r="K165" s="873">
        <v>0</v>
      </c>
      <c r="L165" s="873">
        <v>816019</v>
      </c>
      <c r="M165" s="898">
        <v>0.5</v>
      </c>
      <c r="N165" s="898">
        <v>0.49</v>
      </c>
      <c r="O165" s="898">
        <v>0</v>
      </c>
      <c r="P165" s="898">
        <v>0.01</v>
      </c>
      <c r="Q165" s="873">
        <v>265015</v>
      </c>
      <c r="R165" s="873">
        <v>265015</v>
      </c>
      <c r="S165" s="873">
        <v>0</v>
      </c>
      <c r="T165" s="873">
        <v>0</v>
      </c>
      <c r="U165" s="873">
        <v>0</v>
      </c>
      <c r="V165" s="873">
        <v>0</v>
      </c>
      <c r="W165" s="873">
        <v>63271</v>
      </c>
      <c r="X165" s="873">
        <v>0</v>
      </c>
      <c r="Y165" s="873">
        <v>63271</v>
      </c>
      <c r="Z165" s="873">
        <v>0</v>
      </c>
      <c r="AA165" s="873">
        <v>0</v>
      </c>
      <c r="AB165" s="873">
        <v>0</v>
      </c>
      <c r="AC165" s="873">
        <v>0</v>
      </c>
      <c r="AD165" s="873">
        <v>0</v>
      </c>
      <c r="AE165" s="873">
        <v>0</v>
      </c>
      <c r="AF165" s="873">
        <v>0</v>
      </c>
      <c r="AG165" s="873">
        <v>0</v>
      </c>
      <c r="AH165" s="873">
        <v>0</v>
      </c>
      <c r="AI165" s="873">
        <v>0</v>
      </c>
      <c r="AJ165" s="873">
        <v>0</v>
      </c>
      <c r="AK165" s="873">
        <v>0</v>
      </c>
      <c r="AL165" s="873">
        <v>0</v>
      </c>
      <c r="AM165" s="873">
        <v>0</v>
      </c>
      <c r="AN165" s="873">
        <v>0</v>
      </c>
      <c r="AO165" s="873">
        <v>0</v>
      </c>
      <c r="AP165" s="873">
        <v>0</v>
      </c>
      <c r="AQ165" s="873">
        <v>0</v>
      </c>
      <c r="AR165" s="873">
        <v>0</v>
      </c>
      <c r="AS165" s="873">
        <v>0</v>
      </c>
      <c r="AT165" s="873">
        <v>0</v>
      </c>
      <c r="AU165" s="873">
        <v>0</v>
      </c>
      <c r="AV165" s="873">
        <v>0</v>
      </c>
      <c r="AW165" s="873">
        <v>0</v>
      </c>
      <c r="AX165" s="873">
        <v>0</v>
      </c>
      <c r="AY165" s="873">
        <v>0</v>
      </c>
      <c r="AZ165" s="873">
        <v>0</v>
      </c>
      <c r="BA165" s="873">
        <v>0</v>
      </c>
      <c r="BB165" s="873">
        <v>0</v>
      </c>
      <c r="BC165" s="873">
        <v>0</v>
      </c>
      <c r="BD165" s="873">
        <v>0</v>
      </c>
      <c r="BE165" s="873">
        <v>0</v>
      </c>
      <c r="BF165" s="873">
        <v>0</v>
      </c>
      <c r="BG165" s="873">
        <v>0</v>
      </c>
      <c r="BH165" s="873">
        <v>0</v>
      </c>
      <c r="BI165" s="873">
        <v>0</v>
      </c>
      <c r="BJ165" s="873">
        <v>3086206</v>
      </c>
      <c r="BK165" s="873">
        <v>0</v>
      </c>
      <c r="BL165" s="873">
        <v>62984</v>
      </c>
      <c r="BM165" s="873">
        <v>157841</v>
      </c>
      <c r="BN165" s="873">
        <v>0</v>
      </c>
      <c r="BO165" s="873">
        <v>3221</v>
      </c>
      <c r="BP165" s="873">
        <v>2848662</v>
      </c>
      <c r="BQ165" s="873">
        <v>0</v>
      </c>
      <c r="BR165" s="873">
        <v>58047</v>
      </c>
      <c r="BS165" s="873">
        <v>395385</v>
      </c>
      <c r="BT165" s="873">
        <v>0</v>
      </c>
      <c r="BU165" s="873">
        <v>8158</v>
      </c>
      <c r="BV165" s="873">
        <v>22770</v>
      </c>
      <c r="BW165" s="873">
        <v>0</v>
      </c>
      <c r="BX165" s="873">
        <v>465</v>
      </c>
      <c r="BY165" s="873">
        <v>1017</v>
      </c>
      <c r="BZ165" s="873">
        <v>0</v>
      </c>
      <c r="CA165" s="873">
        <v>21</v>
      </c>
      <c r="CB165" s="873">
        <v>21753</v>
      </c>
      <c r="CC165" s="873">
        <v>0</v>
      </c>
      <c r="CD165" s="873">
        <v>444</v>
      </c>
      <c r="CE165" s="873">
        <v>0</v>
      </c>
      <c r="CF165" s="873">
        <v>0</v>
      </c>
      <c r="CG165" s="873">
        <v>0</v>
      </c>
      <c r="CH165" s="873">
        <v>0</v>
      </c>
      <c r="CI165" s="873">
        <v>0</v>
      </c>
      <c r="CJ165" s="873">
        <v>0</v>
      </c>
      <c r="CK165" s="873">
        <v>-348.59326650000003</v>
      </c>
      <c r="CL165" s="873">
        <v>0</v>
      </c>
      <c r="CM165" s="873">
        <v>-7.1141482969999998</v>
      </c>
      <c r="CN165" s="873">
        <v>0</v>
      </c>
      <c r="CO165" s="873">
        <v>0</v>
      </c>
      <c r="CP165" s="873">
        <v>0</v>
      </c>
      <c r="CQ165" s="873">
        <v>0</v>
      </c>
      <c r="CR165" s="873">
        <v>0</v>
      </c>
      <c r="CS165" s="873">
        <v>0</v>
      </c>
      <c r="CT165" s="873">
        <v>0</v>
      </c>
      <c r="CU165" s="873">
        <v>0</v>
      </c>
      <c r="CV165" s="873">
        <v>0</v>
      </c>
      <c r="CW165" s="873">
        <v>0</v>
      </c>
      <c r="CX165" s="873">
        <v>0</v>
      </c>
      <c r="CY165" s="873">
        <v>0</v>
      </c>
      <c r="CZ165" s="873">
        <v>541</v>
      </c>
      <c r="DA165" s="873">
        <v>0</v>
      </c>
      <c r="DB165" s="873">
        <v>11</v>
      </c>
      <c r="DC165" s="873">
        <v>0</v>
      </c>
      <c r="DD165" s="873">
        <v>0</v>
      </c>
      <c r="DE165" s="873">
        <v>0</v>
      </c>
      <c r="DF165" s="873">
        <v>541</v>
      </c>
      <c r="DG165" s="873">
        <v>0</v>
      </c>
      <c r="DH165" s="873">
        <v>11</v>
      </c>
      <c r="DI165" s="873">
        <v>764</v>
      </c>
      <c r="DJ165" s="873">
        <v>0</v>
      </c>
      <c r="DK165" s="873">
        <v>16</v>
      </c>
      <c r="DL165" s="873">
        <v>1500</v>
      </c>
      <c r="DM165" s="873">
        <v>0</v>
      </c>
      <c r="DN165" s="873">
        <v>0</v>
      </c>
      <c r="DO165" s="873">
        <v>-736</v>
      </c>
      <c r="DP165" s="873">
        <v>0</v>
      </c>
      <c r="DQ165" s="873">
        <v>16</v>
      </c>
      <c r="DR165" s="873">
        <v>21932</v>
      </c>
      <c r="DS165" s="873">
        <v>0</v>
      </c>
      <c r="DT165" s="873">
        <v>448</v>
      </c>
      <c r="DU165" s="873">
        <v>24876</v>
      </c>
      <c r="DV165" s="873">
        <v>0</v>
      </c>
      <c r="DW165" s="873">
        <v>508</v>
      </c>
      <c r="DX165" s="873">
        <v>-2944</v>
      </c>
      <c r="DY165" s="873">
        <v>0</v>
      </c>
      <c r="DZ165" s="873">
        <v>-60</v>
      </c>
      <c r="EA165" s="873">
        <v>0</v>
      </c>
      <c r="EB165" s="873">
        <v>0</v>
      </c>
      <c r="EC165" s="873">
        <v>0</v>
      </c>
      <c r="ED165" s="873">
        <v>-2387</v>
      </c>
      <c r="EE165" s="873">
        <v>0</v>
      </c>
      <c r="EF165" s="873">
        <v>-49</v>
      </c>
      <c r="EG165" s="873">
        <v>7936</v>
      </c>
      <c r="EH165" s="873">
        <v>0</v>
      </c>
      <c r="EI165" s="873">
        <v>162</v>
      </c>
      <c r="EJ165" s="873">
        <v>-10323</v>
      </c>
      <c r="EK165" s="873">
        <v>0</v>
      </c>
      <c r="EL165" s="873">
        <v>-211</v>
      </c>
      <c r="EM165" s="873">
        <v>-83</v>
      </c>
      <c r="EN165" s="873">
        <v>0</v>
      </c>
      <c r="EO165" s="873">
        <v>-2</v>
      </c>
      <c r="EP165" s="873">
        <v>0</v>
      </c>
      <c r="EQ165" s="873">
        <v>0</v>
      </c>
      <c r="ER165" s="873">
        <v>0</v>
      </c>
      <c r="ES165" s="873">
        <v>0</v>
      </c>
      <c r="ET165" s="873">
        <v>0</v>
      </c>
      <c r="EU165" s="873">
        <v>0</v>
      </c>
      <c r="EV165" s="873">
        <v>0</v>
      </c>
      <c r="EW165" s="873">
        <v>0</v>
      </c>
      <c r="EX165" s="873">
        <v>0</v>
      </c>
      <c r="EY165" s="873">
        <v>17492077</v>
      </c>
      <c r="EZ165" s="873">
        <v>0</v>
      </c>
      <c r="FA165" s="873">
        <v>356981</v>
      </c>
      <c r="FB165" s="873">
        <v>850743</v>
      </c>
      <c r="FC165" s="873">
        <v>0</v>
      </c>
      <c r="FD165" s="873">
        <v>17362</v>
      </c>
      <c r="FE165" s="873">
        <v>32156503</v>
      </c>
      <c r="FF165" s="873">
        <v>0</v>
      </c>
      <c r="FG165" s="873">
        <v>0</v>
      </c>
      <c r="FH165" s="873">
        <v>-15515169</v>
      </c>
      <c r="FI165" s="873">
        <v>0</v>
      </c>
      <c r="FJ165" s="873">
        <v>339619</v>
      </c>
      <c r="FK165" s="873">
        <v>145652</v>
      </c>
      <c r="FL165" s="873">
        <v>0</v>
      </c>
      <c r="FM165" s="873">
        <v>2972</v>
      </c>
      <c r="FN165" s="873">
        <v>285794</v>
      </c>
      <c r="FO165" s="873">
        <v>0</v>
      </c>
      <c r="FP165" s="873">
        <v>0</v>
      </c>
      <c r="FQ165" s="873">
        <v>-140142</v>
      </c>
      <c r="FR165" s="873">
        <v>0</v>
      </c>
      <c r="FS165" s="873">
        <v>2972</v>
      </c>
      <c r="FT165" s="873">
        <v>1113765</v>
      </c>
      <c r="FU165" s="873">
        <v>0</v>
      </c>
      <c r="FV165" s="873">
        <v>22678</v>
      </c>
      <c r="FW165" s="873">
        <v>1798301</v>
      </c>
      <c r="FX165" s="873">
        <v>0</v>
      </c>
      <c r="FY165" s="873">
        <v>36648</v>
      </c>
      <c r="FZ165" s="873">
        <v>-684536</v>
      </c>
      <c r="GA165" s="873">
        <v>0</v>
      </c>
      <c r="GB165" s="873">
        <v>-13970</v>
      </c>
      <c r="GC165" s="873">
        <v>0</v>
      </c>
      <c r="GD165" s="873">
        <v>0</v>
      </c>
      <c r="GE165" s="873">
        <v>0</v>
      </c>
      <c r="GF165" s="873">
        <v>0</v>
      </c>
      <c r="GG165" s="873">
        <v>0</v>
      </c>
      <c r="GH165" s="873">
        <v>0</v>
      </c>
      <c r="GI165" s="873">
        <v>0</v>
      </c>
      <c r="GJ165" s="873">
        <v>0</v>
      </c>
      <c r="GK165" s="873">
        <v>0</v>
      </c>
      <c r="GL165" s="873">
        <v>22038729</v>
      </c>
      <c r="GM165" s="873">
        <v>0</v>
      </c>
      <c r="GN165" s="873">
        <v>449718</v>
      </c>
      <c r="GO165" s="873">
        <v>-15936603</v>
      </c>
      <c r="GP165" s="873">
        <v>0</v>
      </c>
      <c r="GQ165" s="873">
        <v>336970</v>
      </c>
      <c r="GR165" s="873" t="s">
        <v>679</v>
      </c>
      <c r="GS165" s="873" t="s">
        <v>714</v>
      </c>
      <c r="GT165" s="873" t="s">
        <v>679</v>
      </c>
      <c r="GU165" s="873" t="s">
        <v>2735</v>
      </c>
      <c r="GV165" s="873" t="s">
        <v>2902</v>
      </c>
    </row>
    <row r="166" spans="1:204" x14ac:dyDescent="0.2">
      <c r="A166" s="873" t="s">
        <v>3070</v>
      </c>
      <c r="B166" s="873" t="s">
        <v>382</v>
      </c>
      <c r="C166" s="873" t="s">
        <v>381</v>
      </c>
      <c r="D166" s="873">
        <v>10123</v>
      </c>
      <c r="E166" s="873">
        <v>0</v>
      </c>
      <c r="F166" s="873">
        <v>10123</v>
      </c>
      <c r="G166" s="873">
        <v>215000</v>
      </c>
      <c r="H166" s="873">
        <v>0</v>
      </c>
      <c r="I166" s="873">
        <v>215000</v>
      </c>
      <c r="J166" s="873">
        <v>-204877</v>
      </c>
      <c r="K166" s="873">
        <v>0</v>
      </c>
      <c r="L166" s="873">
        <v>-204877</v>
      </c>
      <c r="M166" s="898">
        <v>0.5</v>
      </c>
      <c r="N166" s="898">
        <v>0.4</v>
      </c>
      <c r="O166" s="898">
        <v>0.09</v>
      </c>
      <c r="P166" s="898">
        <v>0.01</v>
      </c>
      <c r="Q166" s="873">
        <v>60666</v>
      </c>
      <c r="R166" s="873">
        <v>60666</v>
      </c>
      <c r="S166" s="873">
        <v>0</v>
      </c>
      <c r="T166" s="873">
        <v>0</v>
      </c>
      <c r="U166" s="873">
        <v>0</v>
      </c>
      <c r="V166" s="873">
        <v>0</v>
      </c>
      <c r="W166" s="873">
        <v>135595</v>
      </c>
      <c r="X166" s="873">
        <v>0</v>
      </c>
      <c r="Y166" s="873">
        <v>140000</v>
      </c>
      <c r="Z166" s="873">
        <v>0</v>
      </c>
      <c r="AA166" s="873">
        <v>-4405</v>
      </c>
      <c r="AB166" s="873">
        <v>0</v>
      </c>
      <c r="AC166" s="873">
        <v>0</v>
      </c>
      <c r="AD166" s="873">
        <v>0</v>
      </c>
      <c r="AE166" s="873">
        <v>0</v>
      </c>
      <c r="AF166" s="873">
        <v>0</v>
      </c>
      <c r="AG166" s="873">
        <v>0</v>
      </c>
      <c r="AH166" s="873">
        <v>0</v>
      </c>
      <c r="AI166" s="873">
        <v>0</v>
      </c>
      <c r="AJ166" s="873">
        <v>0</v>
      </c>
      <c r="AK166" s="873">
        <v>0</v>
      </c>
      <c r="AL166" s="873">
        <v>0</v>
      </c>
      <c r="AM166" s="873">
        <v>0</v>
      </c>
      <c r="AN166" s="873">
        <v>0</v>
      </c>
      <c r="AO166" s="873">
        <v>0</v>
      </c>
      <c r="AP166" s="873">
        <v>0</v>
      </c>
      <c r="AQ166" s="873">
        <v>0</v>
      </c>
      <c r="AR166" s="873">
        <v>0</v>
      </c>
      <c r="AS166" s="873">
        <v>0</v>
      </c>
      <c r="AT166" s="873">
        <v>0</v>
      </c>
      <c r="AU166" s="873">
        <v>0</v>
      </c>
      <c r="AV166" s="873">
        <v>0</v>
      </c>
      <c r="AW166" s="873">
        <v>0</v>
      </c>
      <c r="AX166" s="873">
        <v>0</v>
      </c>
      <c r="AY166" s="873">
        <v>0</v>
      </c>
      <c r="AZ166" s="873">
        <v>0</v>
      </c>
      <c r="BA166" s="873">
        <v>0</v>
      </c>
      <c r="BB166" s="873">
        <v>0</v>
      </c>
      <c r="BC166" s="873">
        <v>0</v>
      </c>
      <c r="BD166" s="873">
        <v>0</v>
      </c>
      <c r="BE166" s="873">
        <v>0</v>
      </c>
      <c r="BF166" s="873">
        <v>0</v>
      </c>
      <c r="BG166" s="873">
        <v>0</v>
      </c>
      <c r="BH166" s="873">
        <v>0</v>
      </c>
      <c r="BI166" s="873">
        <v>0</v>
      </c>
      <c r="BJ166" s="873">
        <v>720347</v>
      </c>
      <c r="BK166" s="873">
        <v>162078</v>
      </c>
      <c r="BL166" s="873">
        <v>18009</v>
      </c>
      <c r="BM166" s="873">
        <v>34180</v>
      </c>
      <c r="BN166" s="873">
        <v>7691</v>
      </c>
      <c r="BO166" s="873">
        <v>855</v>
      </c>
      <c r="BP166" s="873">
        <v>661178</v>
      </c>
      <c r="BQ166" s="873">
        <v>148765</v>
      </c>
      <c r="BR166" s="873">
        <v>16530</v>
      </c>
      <c r="BS166" s="873">
        <v>93349</v>
      </c>
      <c r="BT166" s="873">
        <v>21004</v>
      </c>
      <c r="BU166" s="873">
        <v>2334</v>
      </c>
      <c r="BV166" s="873">
        <v>-4345</v>
      </c>
      <c r="BW166" s="873">
        <v>-978</v>
      </c>
      <c r="BX166" s="873">
        <v>-109</v>
      </c>
      <c r="BY166" s="873">
        <v>2496</v>
      </c>
      <c r="BZ166" s="873">
        <v>562</v>
      </c>
      <c r="CA166" s="873">
        <v>62</v>
      </c>
      <c r="CB166" s="873">
        <v>-6841</v>
      </c>
      <c r="CC166" s="873">
        <v>-1540</v>
      </c>
      <c r="CD166" s="873">
        <v>-171</v>
      </c>
      <c r="CE166" s="873">
        <v>0</v>
      </c>
      <c r="CF166" s="873">
        <v>0</v>
      </c>
      <c r="CG166" s="873">
        <v>0</v>
      </c>
      <c r="CH166" s="873">
        <v>0</v>
      </c>
      <c r="CI166" s="873">
        <v>0</v>
      </c>
      <c r="CJ166" s="873">
        <v>0</v>
      </c>
      <c r="CK166" s="873">
        <v>0</v>
      </c>
      <c r="CL166" s="873">
        <v>0</v>
      </c>
      <c r="CM166" s="873">
        <v>0</v>
      </c>
      <c r="CN166" s="873">
        <v>0</v>
      </c>
      <c r="CO166" s="873">
        <v>0</v>
      </c>
      <c r="CP166" s="873">
        <v>0</v>
      </c>
      <c r="CQ166" s="873">
        <v>0</v>
      </c>
      <c r="CR166" s="873">
        <v>0</v>
      </c>
      <c r="CS166" s="873">
        <v>0</v>
      </c>
      <c r="CT166" s="873">
        <v>0</v>
      </c>
      <c r="CU166" s="873">
        <v>0</v>
      </c>
      <c r="CV166" s="873">
        <v>0</v>
      </c>
      <c r="CW166" s="873">
        <v>0</v>
      </c>
      <c r="CX166" s="873">
        <v>0</v>
      </c>
      <c r="CY166" s="873">
        <v>0</v>
      </c>
      <c r="CZ166" s="873">
        <v>9731</v>
      </c>
      <c r="DA166" s="873">
        <v>2190</v>
      </c>
      <c r="DB166" s="873">
        <v>243</v>
      </c>
      <c r="DC166" s="873">
        <v>7697</v>
      </c>
      <c r="DD166" s="873">
        <v>1732</v>
      </c>
      <c r="DE166" s="873">
        <v>192</v>
      </c>
      <c r="DF166" s="873">
        <v>2034</v>
      </c>
      <c r="DG166" s="873">
        <v>458</v>
      </c>
      <c r="DH166" s="873">
        <v>51</v>
      </c>
      <c r="DI166" s="873">
        <v>0</v>
      </c>
      <c r="DJ166" s="873">
        <v>0</v>
      </c>
      <c r="DK166" s="873">
        <v>0</v>
      </c>
      <c r="DL166" s="873">
        <v>0</v>
      </c>
      <c r="DM166" s="873">
        <v>0</v>
      </c>
      <c r="DN166" s="873">
        <v>0</v>
      </c>
      <c r="DO166" s="873">
        <v>0</v>
      </c>
      <c r="DP166" s="873">
        <v>0</v>
      </c>
      <c r="DQ166" s="873">
        <v>0</v>
      </c>
      <c r="DR166" s="873">
        <v>7818</v>
      </c>
      <c r="DS166" s="873">
        <v>1759</v>
      </c>
      <c r="DT166" s="873">
        <v>195</v>
      </c>
      <c r="DU166" s="873">
        <v>8113</v>
      </c>
      <c r="DV166" s="873">
        <v>1825</v>
      </c>
      <c r="DW166" s="873">
        <v>203</v>
      </c>
      <c r="DX166" s="873">
        <v>-295</v>
      </c>
      <c r="DY166" s="873">
        <v>-66</v>
      </c>
      <c r="DZ166" s="873">
        <v>-8</v>
      </c>
      <c r="EA166" s="873">
        <v>1079</v>
      </c>
      <c r="EB166" s="873">
        <v>243</v>
      </c>
      <c r="EC166" s="873">
        <v>27</v>
      </c>
      <c r="ED166" s="873">
        <v>-1779</v>
      </c>
      <c r="EE166" s="873">
        <v>-400</v>
      </c>
      <c r="EF166" s="873">
        <v>-44</v>
      </c>
      <c r="EG166" s="873">
        <v>1753</v>
      </c>
      <c r="EH166" s="873">
        <v>394</v>
      </c>
      <c r="EI166" s="873">
        <v>44</v>
      </c>
      <c r="EJ166" s="873">
        <v>-2453</v>
      </c>
      <c r="EK166" s="873">
        <v>-552</v>
      </c>
      <c r="EL166" s="873">
        <v>-62</v>
      </c>
      <c r="EM166" s="873">
        <v>0</v>
      </c>
      <c r="EN166" s="873">
        <v>0</v>
      </c>
      <c r="EO166" s="873">
        <v>0</v>
      </c>
      <c r="EP166" s="873">
        <v>0</v>
      </c>
      <c r="EQ166" s="873">
        <v>0</v>
      </c>
      <c r="ER166" s="873">
        <v>0</v>
      </c>
      <c r="ES166" s="873">
        <v>0</v>
      </c>
      <c r="ET166" s="873">
        <v>0</v>
      </c>
      <c r="EU166" s="873">
        <v>0</v>
      </c>
      <c r="EV166" s="873">
        <v>0</v>
      </c>
      <c r="EW166" s="873">
        <v>0</v>
      </c>
      <c r="EX166" s="873">
        <v>0</v>
      </c>
      <c r="EY166" s="873">
        <v>2596447</v>
      </c>
      <c r="EZ166" s="873">
        <v>584200</v>
      </c>
      <c r="FA166" s="873">
        <v>64911</v>
      </c>
      <c r="FB166" s="873">
        <v>183055</v>
      </c>
      <c r="FC166" s="873">
        <v>41187</v>
      </c>
      <c r="FD166" s="873">
        <v>4576</v>
      </c>
      <c r="FE166" s="873">
        <v>6139919</v>
      </c>
      <c r="FF166" s="873">
        <v>0</v>
      </c>
      <c r="FG166" s="873">
        <v>0</v>
      </c>
      <c r="FH166" s="873">
        <v>-3726527</v>
      </c>
      <c r="FI166" s="873">
        <v>543013</v>
      </c>
      <c r="FJ166" s="873">
        <v>60335</v>
      </c>
      <c r="FK166" s="873">
        <v>20419</v>
      </c>
      <c r="FL166" s="873">
        <v>4594</v>
      </c>
      <c r="FM166" s="873">
        <v>510</v>
      </c>
      <c r="FN166" s="873">
        <v>64221</v>
      </c>
      <c r="FO166" s="873">
        <v>0</v>
      </c>
      <c r="FP166" s="873">
        <v>0</v>
      </c>
      <c r="FQ166" s="873">
        <v>-43802</v>
      </c>
      <c r="FR166" s="873">
        <v>4594</v>
      </c>
      <c r="FS166" s="873">
        <v>510</v>
      </c>
      <c r="FT166" s="873">
        <v>132903</v>
      </c>
      <c r="FU166" s="873">
        <v>28680</v>
      </c>
      <c r="FV166" s="873">
        <v>3187</v>
      </c>
      <c r="FW166" s="873">
        <v>241716</v>
      </c>
      <c r="FX166" s="873">
        <v>53124</v>
      </c>
      <c r="FY166" s="873">
        <v>5903</v>
      </c>
      <c r="FZ166" s="873">
        <v>-108813</v>
      </c>
      <c r="GA166" s="873">
        <v>-24444</v>
      </c>
      <c r="GB166" s="873">
        <v>-2716</v>
      </c>
      <c r="GC166" s="873">
        <v>0</v>
      </c>
      <c r="GD166" s="873">
        <v>0</v>
      </c>
      <c r="GE166" s="873">
        <v>0</v>
      </c>
      <c r="GF166" s="873">
        <v>0</v>
      </c>
      <c r="GG166" s="873">
        <v>0</v>
      </c>
      <c r="GH166" s="873">
        <v>0</v>
      </c>
      <c r="GI166" s="873">
        <v>0</v>
      </c>
      <c r="GJ166" s="873">
        <v>0</v>
      </c>
      <c r="GK166" s="873">
        <v>0</v>
      </c>
      <c r="GL166" s="873">
        <v>3516800</v>
      </c>
      <c r="GM166" s="873">
        <v>790057</v>
      </c>
      <c r="GN166" s="873">
        <v>87784</v>
      </c>
      <c r="GO166" s="873">
        <v>-3793348</v>
      </c>
      <c r="GP166" s="873">
        <v>542467</v>
      </c>
      <c r="GQ166" s="873">
        <v>60273</v>
      </c>
      <c r="GR166" s="873" t="s">
        <v>738</v>
      </c>
      <c r="GS166" s="873" t="s">
        <v>734</v>
      </c>
      <c r="GT166" s="873" t="s">
        <v>1907</v>
      </c>
      <c r="GU166" s="873" t="s">
        <v>2736</v>
      </c>
      <c r="GV166" s="873" t="s">
        <v>2903</v>
      </c>
    </row>
    <row r="167" spans="1:204" x14ac:dyDescent="0.2">
      <c r="A167" s="873" t="s">
        <v>3069</v>
      </c>
      <c r="B167" s="873" t="s">
        <v>384</v>
      </c>
      <c r="C167" s="873" t="s">
        <v>383</v>
      </c>
      <c r="D167" s="873">
        <v>94792</v>
      </c>
      <c r="E167" s="873">
        <v>0</v>
      </c>
      <c r="F167" s="873">
        <v>94792</v>
      </c>
      <c r="G167" s="873">
        <v>255281</v>
      </c>
      <c r="H167" s="873">
        <v>0</v>
      </c>
      <c r="I167" s="873">
        <v>255281</v>
      </c>
      <c r="J167" s="873">
        <v>-160489</v>
      </c>
      <c r="K167" s="873">
        <v>0</v>
      </c>
      <c r="L167" s="873">
        <v>-160489</v>
      </c>
      <c r="M167" s="898">
        <v>0.5</v>
      </c>
      <c r="N167" s="898">
        <v>0.4</v>
      </c>
      <c r="O167" s="898">
        <v>0.09</v>
      </c>
      <c r="P167" s="898">
        <v>0.01</v>
      </c>
      <c r="Q167" s="873">
        <v>166243</v>
      </c>
      <c r="R167" s="873">
        <v>166243</v>
      </c>
      <c r="S167" s="873">
        <v>0</v>
      </c>
      <c r="T167" s="873">
        <v>0</v>
      </c>
      <c r="U167" s="873">
        <v>0</v>
      </c>
      <c r="V167" s="873">
        <v>0</v>
      </c>
      <c r="W167" s="873">
        <v>91550</v>
      </c>
      <c r="X167" s="873">
        <v>0</v>
      </c>
      <c r="Y167" s="873">
        <v>114618</v>
      </c>
      <c r="Z167" s="873">
        <v>0</v>
      </c>
      <c r="AA167" s="873">
        <v>-23068</v>
      </c>
      <c r="AB167" s="873">
        <v>0</v>
      </c>
      <c r="AC167" s="873">
        <v>0</v>
      </c>
      <c r="AD167" s="873">
        <v>0</v>
      </c>
      <c r="AE167" s="873">
        <v>0</v>
      </c>
      <c r="AF167" s="873">
        <v>0</v>
      </c>
      <c r="AG167" s="873">
        <v>0</v>
      </c>
      <c r="AH167" s="873">
        <v>0</v>
      </c>
      <c r="AI167" s="873">
        <v>0</v>
      </c>
      <c r="AJ167" s="873">
        <v>0</v>
      </c>
      <c r="AK167" s="873">
        <v>0</v>
      </c>
      <c r="AL167" s="873">
        <v>0</v>
      </c>
      <c r="AM167" s="873">
        <v>0</v>
      </c>
      <c r="AN167" s="873">
        <v>0</v>
      </c>
      <c r="AO167" s="873">
        <v>0</v>
      </c>
      <c r="AP167" s="873">
        <v>0</v>
      </c>
      <c r="AQ167" s="873">
        <v>0</v>
      </c>
      <c r="AR167" s="873">
        <v>0</v>
      </c>
      <c r="AS167" s="873">
        <v>0</v>
      </c>
      <c r="AT167" s="873">
        <v>0</v>
      </c>
      <c r="AU167" s="873">
        <v>0</v>
      </c>
      <c r="AV167" s="873">
        <v>0</v>
      </c>
      <c r="AW167" s="873">
        <v>0</v>
      </c>
      <c r="AX167" s="873">
        <v>0</v>
      </c>
      <c r="AY167" s="873">
        <v>0</v>
      </c>
      <c r="AZ167" s="873">
        <v>0</v>
      </c>
      <c r="BA167" s="873">
        <v>0</v>
      </c>
      <c r="BB167" s="873">
        <v>0</v>
      </c>
      <c r="BC167" s="873">
        <v>0</v>
      </c>
      <c r="BD167" s="873">
        <v>0</v>
      </c>
      <c r="BE167" s="873">
        <v>0</v>
      </c>
      <c r="BF167" s="873">
        <v>0</v>
      </c>
      <c r="BG167" s="873">
        <v>0</v>
      </c>
      <c r="BH167" s="873">
        <v>0</v>
      </c>
      <c r="BI167" s="873">
        <v>0</v>
      </c>
      <c r="BJ167" s="873">
        <v>1707148</v>
      </c>
      <c r="BK167" s="873">
        <v>384108</v>
      </c>
      <c r="BL167" s="873">
        <v>42679</v>
      </c>
      <c r="BM167" s="873">
        <v>90766</v>
      </c>
      <c r="BN167" s="873">
        <v>20422</v>
      </c>
      <c r="BO167" s="873">
        <v>2269</v>
      </c>
      <c r="BP167" s="873">
        <v>1640745</v>
      </c>
      <c r="BQ167" s="873">
        <v>369167</v>
      </c>
      <c r="BR167" s="873">
        <v>41018</v>
      </c>
      <c r="BS167" s="873">
        <v>157169</v>
      </c>
      <c r="BT167" s="873">
        <v>35363</v>
      </c>
      <c r="BU167" s="873">
        <v>3930</v>
      </c>
      <c r="BV167" s="873">
        <v>0</v>
      </c>
      <c r="BW167" s="873">
        <v>0</v>
      </c>
      <c r="BX167" s="873">
        <v>0</v>
      </c>
      <c r="BY167" s="873">
        <v>0</v>
      </c>
      <c r="BZ167" s="873">
        <v>0</v>
      </c>
      <c r="CA167" s="873">
        <v>0</v>
      </c>
      <c r="CB167" s="873">
        <v>0</v>
      </c>
      <c r="CC167" s="873">
        <v>0</v>
      </c>
      <c r="CD167" s="873">
        <v>0</v>
      </c>
      <c r="CE167" s="873">
        <v>0</v>
      </c>
      <c r="CF167" s="873">
        <v>0</v>
      </c>
      <c r="CG167" s="873">
        <v>0</v>
      </c>
      <c r="CH167" s="873">
        <v>0</v>
      </c>
      <c r="CI167" s="873">
        <v>0</v>
      </c>
      <c r="CJ167" s="873">
        <v>0</v>
      </c>
      <c r="CK167" s="873">
        <v>0</v>
      </c>
      <c r="CL167" s="873">
        <v>0</v>
      </c>
      <c r="CM167" s="873">
        <v>0</v>
      </c>
      <c r="CN167" s="873">
        <v>0</v>
      </c>
      <c r="CO167" s="873">
        <v>0</v>
      </c>
      <c r="CP167" s="873">
        <v>0</v>
      </c>
      <c r="CQ167" s="873">
        <v>0</v>
      </c>
      <c r="CR167" s="873">
        <v>0</v>
      </c>
      <c r="CS167" s="873">
        <v>0</v>
      </c>
      <c r="CT167" s="873">
        <v>0</v>
      </c>
      <c r="CU167" s="873">
        <v>0</v>
      </c>
      <c r="CV167" s="873">
        <v>0</v>
      </c>
      <c r="CW167" s="873">
        <v>-2</v>
      </c>
      <c r="CX167" s="873">
        <v>-1</v>
      </c>
      <c r="CY167" s="873">
        <v>0</v>
      </c>
      <c r="CZ167" s="873">
        <v>6101</v>
      </c>
      <c r="DA167" s="873">
        <v>1373</v>
      </c>
      <c r="DB167" s="873">
        <v>153</v>
      </c>
      <c r="DC167" s="873">
        <v>7918</v>
      </c>
      <c r="DD167" s="873">
        <v>1782</v>
      </c>
      <c r="DE167" s="873">
        <v>198</v>
      </c>
      <c r="DF167" s="873">
        <v>-1817</v>
      </c>
      <c r="DG167" s="873">
        <v>-409</v>
      </c>
      <c r="DH167" s="873">
        <v>-45</v>
      </c>
      <c r="DI167" s="873">
        <v>0</v>
      </c>
      <c r="DJ167" s="873">
        <v>0</v>
      </c>
      <c r="DK167" s="873">
        <v>0</v>
      </c>
      <c r="DL167" s="873">
        <v>0</v>
      </c>
      <c r="DM167" s="873">
        <v>0</v>
      </c>
      <c r="DN167" s="873">
        <v>0</v>
      </c>
      <c r="DO167" s="873">
        <v>0</v>
      </c>
      <c r="DP167" s="873">
        <v>0</v>
      </c>
      <c r="DQ167" s="873">
        <v>0</v>
      </c>
      <c r="DR167" s="873">
        <v>26052</v>
      </c>
      <c r="DS167" s="873">
        <v>5862</v>
      </c>
      <c r="DT167" s="873">
        <v>651</v>
      </c>
      <c r="DU167" s="873">
        <v>25079</v>
      </c>
      <c r="DV167" s="873">
        <v>5643</v>
      </c>
      <c r="DW167" s="873">
        <v>627</v>
      </c>
      <c r="DX167" s="873">
        <v>973</v>
      </c>
      <c r="DY167" s="873">
        <v>219</v>
      </c>
      <c r="DZ167" s="873">
        <v>24</v>
      </c>
      <c r="EA167" s="873">
        <v>0</v>
      </c>
      <c r="EB167" s="873">
        <v>0</v>
      </c>
      <c r="EC167" s="873">
        <v>0</v>
      </c>
      <c r="ED167" s="873">
        <v>-289</v>
      </c>
      <c r="EE167" s="873">
        <v>-65</v>
      </c>
      <c r="EF167" s="873">
        <v>-7</v>
      </c>
      <c r="EG167" s="873">
        <v>4149</v>
      </c>
      <c r="EH167" s="873">
        <v>933</v>
      </c>
      <c r="EI167" s="873">
        <v>104</v>
      </c>
      <c r="EJ167" s="873">
        <v>-4438</v>
      </c>
      <c r="EK167" s="873">
        <v>-998</v>
      </c>
      <c r="EL167" s="873">
        <v>-111</v>
      </c>
      <c r="EM167" s="873">
        <v>277</v>
      </c>
      <c r="EN167" s="873">
        <v>62</v>
      </c>
      <c r="EO167" s="873">
        <v>7</v>
      </c>
      <c r="EP167" s="873">
        <v>0</v>
      </c>
      <c r="EQ167" s="873">
        <v>0</v>
      </c>
      <c r="ER167" s="873">
        <v>0</v>
      </c>
      <c r="ES167" s="873">
        <v>0</v>
      </c>
      <c r="ET167" s="873">
        <v>0</v>
      </c>
      <c r="EU167" s="873">
        <v>0</v>
      </c>
      <c r="EV167" s="873">
        <v>0</v>
      </c>
      <c r="EW167" s="873">
        <v>0</v>
      </c>
      <c r="EX167" s="873">
        <v>0</v>
      </c>
      <c r="EY167" s="873">
        <v>8320335</v>
      </c>
      <c r="EZ167" s="873">
        <v>1872075</v>
      </c>
      <c r="FA167" s="873">
        <v>208008</v>
      </c>
      <c r="FB167" s="873">
        <v>447645</v>
      </c>
      <c r="FC167" s="873">
        <v>100720</v>
      </c>
      <c r="FD167" s="873">
        <v>11191</v>
      </c>
      <c r="FE167" s="873">
        <v>19915311</v>
      </c>
      <c r="FF167" s="873">
        <v>0</v>
      </c>
      <c r="FG167" s="873">
        <v>0</v>
      </c>
      <c r="FH167" s="873">
        <v>-12042621</v>
      </c>
      <c r="FI167" s="873">
        <v>1771355</v>
      </c>
      <c r="FJ167" s="873">
        <v>196817</v>
      </c>
      <c r="FK167" s="873">
        <v>52086</v>
      </c>
      <c r="FL167" s="873">
        <v>11719</v>
      </c>
      <c r="FM167" s="873">
        <v>1302</v>
      </c>
      <c r="FN167" s="873">
        <v>138756</v>
      </c>
      <c r="FO167" s="873">
        <v>0</v>
      </c>
      <c r="FP167" s="873">
        <v>0</v>
      </c>
      <c r="FQ167" s="873">
        <v>-86670</v>
      </c>
      <c r="FR167" s="873">
        <v>11719</v>
      </c>
      <c r="FS167" s="873">
        <v>1302</v>
      </c>
      <c r="FT167" s="873">
        <v>245868</v>
      </c>
      <c r="FU167" s="873">
        <v>54495</v>
      </c>
      <c r="FV167" s="873">
        <v>6055</v>
      </c>
      <c r="FW167" s="873">
        <v>587357</v>
      </c>
      <c r="FX167" s="873">
        <v>131122</v>
      </c>
      <c r="FY167" s="873">
        <v>14569</v>
      </c>
      <c r="FZ167" s="873">
        <v>-341489</v>
      </c>
      <c r="GA167" s="873">
        <v>-76627</v>
      </c>
      <c r="GB167" s="873">
        <v>-8514</v>
      </c>
      <c r="GC167" s="873">
        <v>0</v>
      </c>
      <c r="GD167" s="873">
        <v>0</v>
      </c>
      <c r="GE167" s="873">
        <v>0</v>
      </c>
      <c r="GF167" s="873">
        <v>0</v>
      </c>
      <c r="GG167" s="873">
        <v>0</v>
      </c>
      <c r="GH167" s="873">
        <v>0</v>
      </c>
      <c r="GI167" s="873">
        <v>0</v>
      </c>
      <c r="GJ167" s="873">
        <v>0</v>
      </c>
      <c r="GK167" s="873">
        <v>0</v>
      </c>
      <c r="GL167" s="873">
        <v>10448342</v>
      </c>
      <c r="GM167" s="873">
        <v>2350050</v>
      </c>
      <c r="GN167" s="873">
        <v>261117</v>
      </c>
      <c r="GO167" s="873">
        <v>-12318618</v>
      </c>
      <c r="GP167" s="873">
        <v>1740683</v>
      </c>
      <c r="GQ167" s="873">
        <v>193410</v>
      </c>
      <c r="GR167" s="873" t="s">
        <v>699</v>
      </c>
      <c r="GS167" s="873" t="s">
        <v>698</v>
      </c>
      <c r="GT167" s="873" t="s">
        <v>1907</v>
      </c>
      <c r="GU167" s="873" t="s">
        <v>2733</v>
      </c>
      <c r="GV167" s="873" t="s">
        <v>2904</v>
      </c>
    </row>
    <row r="168" spans="1:204" x14ac:dyDescent="0.2">
      <c r="A168" s="873" t="s">
        <v>3069</v>
      </c>
      <c r="B168" s="873" t="s">
        <v>386</v>
      </c>
      <c r="C168" s="873" t="s">
        <v>385</v>
      </c>
      <c r="D168" s="873">
        <v>-829298</v>
      </c>
      <c r="E168" s="873">
        <v>0</v>
      </c>
      <c r="F168" s="873">
        <v>-829298</v>
      </c>
      <c r="G168" s="873">
        <v>-383062</v>
      </c>
      <c r="H168" s="873">
        <v>0</v>
      </c>
      <c r="I168" s="873">
        <v>-383062</v>
      </c>
      <c r="J168" s="873">
        <v>-446236</v>
      </c>
      <c r="K168" s="873">
        <v>0</v>
      </c>
      <c r="L168" s="873">
        <v>-446236</v>
      </c>
      <c r="M168" s="898">
        <v>0.33</v>
      </c>
      <c r="N168" s="898">
        <v>0.3</v>
      </c>
      <c r="O168" s="898">
        <v>0.37</v>
      </c>
      <c r="P168" s="898">
        <v>0</v>
      </c>
      <c r="Q168" s="873">
        <v>309831</v>
      </c>
      <c r="R168" s="873">
        <v>256692</v>
      </c>
      <c r="S168" s="873">
        <v>53139</v>
      </c>
      <c r="T168" s="873">
        <v>0</v>
      </c>
      <c r="U168" s="873">
        <v>0</v>
      </c>
      <c r="V168" s="873">
        <v>0</v>
      </c>
      <c r="W168" s="873">
        <v>0</v>
      </c>
      <c r="X168" s="873">
        <v>0</v>
      </c>
      <c r="Y168" s="873">
        <v>0</v>
      </c>
      <c r="Z168" s="873">
        <v>0</v>
      </c>
      <c r="AA168" s="873">
        <v>0</v>
      </c>
      <c r="AB168" s="873">
        <v>0</v>
      </c>
      <c r="AC168" s="873">
        <v>0</v>
      </c>
      <c r="AD168" s="873">
        <v>0</v>
      </c>
      <c r="AE168" s="873">
        <v>0</v>
      </c>
      <c r="AF168" s="873">
        <v>0</v>
      </c>
      <c r="AG168" s="873">
        <v>0</v>
      </c>
      <c r="AH168" s="873">
        <v>0</v>
      </c>
      <c r="AI168" s="873">
        <v>0</v>
      </c>
      <c r="AJ168" s="873">
        <v>0</v>
      </c>
      <c r="AK168" s="873">
        <v>0</v>
      </c>
      <c r="AL168" s="873">
        <v>0</v>
      </c>
      <c r="AM168" s="873">
        <v>0</v>
      </c>
      <c r="AN168" s="873">
        <v>0</v>
      </c>
      <c r="AO168" s="873">
        <v>0</v>
      </c>
      <c r="AP168" s="873">
        <v>0</v>
      </c>
      <c r="AQ168" s="873">
        <v>0</v>
      </c>
      <c r="AR168" s="873">
        <v>0</v>
      </c>
      <c r="AS168" s="873">
        <v>0</v>
      </c>
      <c r="AT168" s="873">
        <v>0</v>
      </c>
      <c r="AU168" s="873">
        <v>0</v>
      </c>
      <c r="AV168" s="873">
        <v>0</v>
      </c>
      <c r="AW168" s="873">
        <v>0</v>
      </c>
      <c r="AX168" s="873">
        <v>0</v>
      </c>
      <c r="AY168" s="873">
        <v>0</v>
      </c>
      <c r="AZ168" s="873">
        <v>0</v>
      </c>
      <c r="BA168" s="873">
        <v>0</v>
      </c>
      <c r="BB168" s="873">
        <v>0</v>
      </c>
      <c r="BC168" s="873">
        <v>0</v>
      </c>
      <c r="BD168" s="873">
        <v>0</v>
      </c>
      <c r="BE168" s="873">
        <v>0</v>
      </c>
      <c r="BF168" s="873">
        <v>0</v>
      </c>
      <c r="BG168" s="873">
        <v>0</v>
      </c>
      <c r="BH168" s="873">
        <v>0</v>
      </c>
      <c r="BI168" s="873">
        <v>0</v>
      </c>
      <c r="BJ168" s="873">
        <v>1289904</v>
      </c>
      <c r="BK168" s="873">
        <v>1590881</v>
      </c>
      <c r="BL168" s="873">
        <v>0</v>
      </c>
      <c r="BM168" s="873">
        <v>82592</v>
      </c>
      <c r="BN168" s="873">
        <v>101863</v>
      </c>
      <c r="BO168" s="873">
        <v>0</v>
      </c>
      <c r="BP168" s="873">
        <v>1250872</v>
      </c>
      <c r="BQ168" s="873">
        <v>1542741</v>
      </c>
      <c r="BR168" s="873">
        <v>0</v>
      </c>
      <c r="BS168" s="873">
        <v>121624</v>
      </c>
      <c r="BT168" s="873">
        <v>150003</v>
      </c>
      <c r="BU168" s="873">
        <v>0</v>
      </c>
      <c r="BV168" s="873">
        <v>0</v>
      </c>
      <c r="BW168" s="873">
        <v>0</v>
      </c>
      <c r="BX168" s="873">
        <v>0</v>
      </c>
      <c r="BY168" s="873">
        <v>983</v>
      </c>
      <c r="BZ168" s="873">
        <v>1211</v>
      </c>
      <c r="CA168" s="873">
        <v>0</v>
      </c>
      <c r="CB168" s="873">
        <v>-983</v>
      </c>
      <c r="CC168" s="873">
        <v>-1211</v>
      </c>
      <c r="CD168" s="873">
        <v>0</v>
      </c>
      <c r="CE168" s="873">
        <v>0</v>
      </c>
      <c r="CF168" s="873">
        <v>0</v>
      </c>
      <c r="CG168" s="873">
        <v>0</v>
      </c>
      <c r="CH168" s="873">
        <v>0</v>
      </c>
      <c r="CI168" s="873">
        <v>0</v>
      </c>
      <c r="CJ168" s="873">
        <v>0</v>
      </c>
      <c r="CK168" s="873">
        <v>0</v>
      </c>
      <c r="CL168" s="873">
        <v>0</v>
      </c>
      <c r="CM168" s="873">
        <v>0</v>
      </c>
      <c r="CN168" s="873">
        <v>0</v>
      </c>
      <c r="CO168" s="873">
        <v>0</v>
      </c>
      <c r="CP168" s="873">
        <v>0</v>
      </c>
      <c r="CQ168" s="873">
        <v>0</v>
      </c>
      <c r="CR168" s="873">
        <v>0</v>
      </c>
      <c r="CS168" s="873">
        <v>0</v>
      </c>
      <c r="CT168" s="873">
        <v>0</v>
      </c>
      <c r="CU168" s="873">
        <v>0</v>
      </c>
      <c r="CV168" s="873">
        <v>0</v>
      </c>
      <c r="CW168" s="873">
        <v>0</v>
      </c>
      <c r="CX168" s="873">
        <v>0</v>
      </c>
      <c r="CY168" s="873">
        <v>0</v>
      </c>
      <c r="CZ168" s="873">
        <v>0</v>
      </c>
      <c r="DA168" s="873">
        <v>0</v>
      </c>
      <c r="DB168" s="873">
        <v>0</v>
      </c>
      <c r="DC168" s="873">
        <v>0</v>
      </c>
      <c r="DD168" s="873">
        <v>0</v>
      </c>
      <c r="DE168" s="873">
        <v>0</v>
      </c>
      <c r="DF168" s="873">
        <v>0</v>
      </c>
      <c r="DG168" s="873">
        <v>0</v>
      </c>
      <c r="DH168" s="873">
        <v>0</v>
      </c>
      <c r="DI168" s="873">
        <v>0</v>
      </c>
      <c r="DJ168" s="873">
        <v>0</v>
      </c>
      <c r="DK168" s="873">
        <v>0</v>
      </c>
      <c r="DL168" s="873">
        <v>0</v>
      </c>
      <c r="DM168" s="873">
        <v>0</v>
      </c>
      <c r="DN168" s="873">
        <v>0</v>
      </c>
      <c r="DO168" s="873">
        <v>0</v>
      </c>
      <c r="DP168" s="873">
        <v>0</v>
      </c>
      <c r="DQ168" s="873">
        <v>0</v>
      </c>
      <c r="DR168" s="873">
        <v>5868</v>
      </c>
      <c r="DS168" s="873">
        <v>7237</v>
      </c>
      <c r="DT168" s="873">
        <v>0</v>
      </c>
      <c r="DU168" s="873">
        <v>7230</v>
      </c>
      <c r="DV168" s="873">
        <v>8918</v>
      </c>
      <c r="DW168" s="873">
        <v>0</v>
      </c>
      <c r="DX168" s="873">
        <v>-1362</v>
      </c>
      <c r="DY168" s="873">
        <v>-1681</v>
      </c>
      <c r="DZ168" s="873">
        <v>0</v>
      </c>
      <c r="EA168" s="873">
        <v>3973</v>
      </c>
      <c r="EB168" s="873">
        <v>4900</v>
      </c>
      <c r="EC168" s="873">
        <v>0</v>
      </c>
      <c r="ED168" s="873">
        <v>-704</v>
      </c>
      <c r="EE168" s="873">
        <v>-869</v>
      </c>
      <c r="EF168" s="873">
        <v>0</v>
      </c>
      <c r="EG168" s="873">
        <v>4056</v>
      </c>
      <c r="EH168" s="873">
        <v>5003</v>
      </c>
      <c r="EI168" s="873">
        <v>0</v>
      </c>
      <c r="EJ168" s="873">
        <v>-787</v>
      </c>
      <c r="EK168" s="873">
        <v>-971</v>
      </c>
      <c r="EL168" s="873">
        <v>0</v>
      </c>
      <c r="EM168" s="873">
        <v>0</v>
      </c>
      <c r="EN168" s="873">
        <v>0</v>
      </c>
      <c r="EO168" s="873">
        <v>0</v>
      </c>
      <c r="EP168" s="873">
        <v>0</v>
      </c>
      <c r="EQ168" s="873">
        <v>0</v>
      </c>
      <c r="ER168" s="873">
        <v>0</v>
      </c>
      <c r="ES168" s="873">
        <v>0</v>
      </c>
      <c r="ET168" s="873">
        <v>0</v>
      </c>
      <c r="EU168" s="873">
        <v>0</v>
      </c>
      <c r="EV168" s="873">
        <v>0</v>
      </c>
      <c r="EW168" s="873">
        <v>0</v>
      </c>
      <c r="EX168" s="873">
        <v>0</v>
      </c>
      <c r="EY168" s="873">
        <v>14076170</v>
      </c>
      <c r="EZ168" s="873">
        <v>17360610</v>
      </c>
      <c r="FA168" s="873">
        <v>0</v>
      </c>
      <c r="FB168" s="873">
        <v>782556</v>
      </c>
      <c r="FC168" s="873">
        <v>965153</v>
      </c>
      <c r="FD168" s="873">
        <v>0</v>
      </c>
      <c r="FE168" s="873">
        <v>42199941</v>
      </c>
      <c r="FF168" s="873">
        <v>0</v>
      </c>
      <c r="FG168" s="873">
        <v>0</v>
      </c>
      <c r="FH168" s="873">
        <v>-28906327</v>
      </c>
      <c r="FI168" s="873">
        <v>16395457</v>
      </c>
      <c r="FJ168" s="873">
        <v>0</v>
      </c>
      <c r="FK168" s="873">
        <v>253679</v>
      </c>
      <c r="FL168" s="873">
        <v>312871</v>
      </c>
      <c r="FM168" s="873">
        <v>0</v>
      </c>
      <c r="FN168" s="873">
        <v>829168</v>
      </c>
      <c r="FO168" s="873">
        <v>0</v>
      </c>
      <c r="FP168" s="873">
        <v>0</v>
      </c>
      <c r="FQ168" s="873">
        <v>-575489</v>
      </c>
      <c r="FR168" s="873">
        <v>312871</v>
      </c>
      <c r="FS168" s="873">
        <v>0</v>
      </c>
      <c r="FT168" s="873">
        <v>444963</v>
      </c>
      <c r="FU168" s="873">
        <v>548788</v>
      </c>
      <c r="FV168" s="873">
        <v>0</v>
      </c>
      <c r="FW168" s="873">
        <v>1044151</v>
      </c>
      <c r="FX168" s="873">
        <v>1287786</v>
      </c>
      <c r="FY168" s="873">
        <v>0</v>
      </c>
      <c r="FZ168" s="873">
        <v>-599188</v>
      </c>
      <c r="GA168" s="873">
        <v>-738998</v>
      </c>
      <c r="GB168" s="873">
        <v>0</v>
      </c>
      <c r="GC168" s="873">
        <v>0</v>
      </c>
      <c r="GD168" s="873">
        <v>0</v>
      </c>
      <c r="GE168" s="873">
        <v>0</v>
      </c>
      <c r="GF168" s="873">
        <v>0</v>
      </c>
      <c r="GG168" s="873">
        <v>0</v>
      </c>
      <c r="GH168" s="873">
        <v>0</v>
      </c>
      <c r="GI168" s="873">
        <v>0</v>
      </c>
      <c r="GJ168" s="873">
        <v>0</v>
      </c>
      <c r="GK168" s="873">
        <v>0</v>
      </c>
      <c r="GL168" s="873">
        <v>16156445</v>
      </c>
      <c r="GM168" s="873">
        <v>19926281</v>
      </c>
      <c r="GN168" s="873">
        <v>0</v>
      </c>
      <c r="GO168" s="873">
        <v>-29962512</v>
      </c>
      <c r="GP168" s="873">
        <v>16115470</v>
      </c>
      <c r="GQ168" s="873">
        <v>0</v>
      </c>
      <c r="GR168" s="873" t="s">
        <v>697</v>
      </c>
      <c r="GS168" s="873" t="s">
        <v>680</v>
      </c>
      <c r="GT168" s="873" t="s">
        <v>1908</v>
      </c>
      <c r="GU168" s="873" t="s">
        <v>2732</v>
      </c>
      <c r="GV168" s="873" t="s">
        <v>2905</v>
      </c>
    </row>
    <row r="169" spans="1:204" x14ac:dyDescent="0.2">
      <c r="A169" s="873" t="s">
        <v>3069</v>
      </c>
      <c r="B169" s="873" t="s">
        <v>388</v>
      </c>
      <c r="C169" s="873" t="s">
        <v>387</v>
      </c>
      <c r="D169" s="873">
        <v>31925</v>
      </c>
      <c r="E169" s="873">
        <v>0</v>
      </c>
      <c r="F169" s="873">
        <v>31925</v>
      </c>
      <c r="G169" s="873">
        <v>242642</v>
      </c>
      <c r="H169" s="873">
        <v>0</v>
      </c>
      <c r="I169" s="873">
        <v>242642</v>
      </c>
      <c r="J169" s="873">
        <v>-210717</v>
      </c>
      <c r="K169" s="873">
        <v>0</v>
      </c>
      <c r="L169" s="873">
        <v>-210717</v>
      </c>
      <c r="M169" s="898">
        <v>0.5</v>
      </c>
      <c r="N169" s="898">
        <v>0.4</v>
      </c>
      <c r="O169" s="898">
        <v>0.09</v>
      </c>
      <c r="P169" s="898">
        <v>0.01</v>
      </c>
      <c r="Q169" s="873">
        <v>110909</v>
      </c>
      <c r="R169" s="873">
        <v>110909</v>
      </c>
      <c r="S169" s="873">
        <v>0</v>
      </c>
      <c r="T169" s="873">
        <v>0</v>
      </c>
      <c r="U169" s="873">
        <v>0</v>
      </c>
      <c r="V169" s="873">
        <v>0</v>
      </c>
      <c r="W169" s="873">
        <v>208314</v>
      </c>
      <c r="X169" s="873">
        <v>69361</v>
      </c>
      <c r="Y169" s="873">
        <v>97508</v>
      </c>
      <c r="Z169" s="873">
        <v>69361</v>
      </c>
      <c r="AA169" s="873">
        <v>110806</v>
      </c>
      <c r="AB169" s="873">
        <v>0</v>
      </c>
      <c r="AC169" s="873">
        <v>0</v>
      </c>
      <c r="AD169" s="873">
        <v>0</v>
      </c>
      <c r="AE169" s="873">
        <v>0</v>
      </c>
      <c r="AF169" s="873">
        <v>0</v>
      </c>
      <c r="AG169" s="873">
        <v>0</v>
      </c>
      <c r="AH169" s="873">
        <v>0</v>
      </c>
      <c r="AI169" s="873">
        <v>0</v>
      </c>
      <c r="AJ169" s="873">
        <v>0</v>
      </c>
      <c r="AK169" s="873">
        <v>0</v>
      </c>
      <c r="AL169" s="873">
        <v>0</v>
      </c>
      <c r="AM169" s="873">
        <v>0</v>
      </c>
      <c r="AN169" s="873">
        <v>0</v>
      </c>
      <c r="AO169" s="873">
        <v>0</v>
      </c>
      <c r="AP169" s="873">
        <v>0</v>
      </c>
      <c r="AQ169" s="873">
        <v>0</v>
      </c>
      <c r="AR169" s="873">
        <v>0</v>
      </c>
      <c r="AS169" s="873">
        <v>0</v>
      </c>
      <c r="AT169" s="873">
        <v>0</v>
      </c>
      <c r="AU169" s="873">
        <v>0</v>
      </c>
      <c r="AV169" s="873">
        <v>0</v>
      </c>
      <c r="AW169" s="873">
        <v>0</v>
      </c>
      <c r="AX169" s="873">
        <v>0</v>
      </c>
      <c r="AY169" s="873">
        <v>0</v>
      </c>
      <c r="AZ169" s="873">
        <v>0</v>
      </c>
      <c r="BA169" s="873">
        <v>0</v>
      </c>
      <c r="BB169" s="873">
        <v>0</v>
      </c>
      <c r="BC169" s="873">
        <v>0</v>
      </c>
      <c r="BD169" s="873">
        <v>0</v>
      </c>
      <c r="BE169" s="873">
        <v>0</v>
      </c>
      <c r="BF169" s="873">
        <v>0</v>
      </c>
      <c r="BG169" s="873">
        <v>0</v>
      </c>
      <c r="BH169" s="873">
        <v>0</v>
      </c>
      <c r="BI169" s="873">
        <v>0</v>
      </c>
      <c r="BJ169" s="873">
        <v>1253947</v>
      </c>
      <c r="BK169" s="873">
        <v>282138</v>
      </c>
      <c r="BL169" s="873">
        <v>31349</v>
      </c>
      <c r="BM169" s="873">
        <v>42653</v>
      </c>
      <c r="BN169" s="873">
        <v>9597</v>
      </c>
      <c r="BO169" s="873">
        <v>1066</v>
      </c>
      <c r="BP169" s="873">
        <v>1175872</v>
      </c>
      <c r="BQ169" s="873">
        <v>264571</v>
      </c>
      <c r="BR169" s="873">
        <v>29396</v>
      </c>
      <c r="BS169" s="873">
        <v>120728</v>
      </c>
      <c r="BT169" s="873">
        <v>27164</v>
      </c>
      <c r="BU169" s="873">
        <v>3019</v>
      </c>
      <c r="BV169" s="873">
        <v>2602</v>
      </c>
      <c r="BW169" s="873">
        <v>586</v>
      </c>
      <c r="BX169" s="873">
        <v>65</v>
      </c>
      <c r="BY169" s="873">
        <v>3572</v>
      </c>
      <c r="BZ169" s="873">
        <v>804</v>
      </c>
      <c r="CA169" s="873">
        <v>89</v>
      </c>
      <c r="CB169" s="873">
        <v>-970</v>
      </c>
      <c r="CC169" s="873">
        <v>-218</v>
      </c>
      <c r="CD169" s="873">
        <v>-24</v>
      </c>
      <c r="CE169" s="873">
        <v>0</v>
      </c>
      <c r="CF169" s="873">
        <v>0</v>
      </c>
      <c r="CG169" s="873">
        <v>0</v>
      </c>
      <c r="CH169" s="873">
        <v>0</v>
      </c>
      <c r="CI169" s="873">
        <v>0</v>
      </c>
      <c r="CJ169" s="873">
        <v>0</v>
      </c>
      <c r="CK169" s="873">
        <v>0</v>
      </c>
      <c r="CL169" s="873">
        <v>0</v>
      </c>
      <c r="CM169" s="873">
        <v>0</v>
      </c>
      <c r="CN169" s="873">
        <v>0</v>
      </c>
      <c r="CO169" s="873">
        <v>0</v>
      </c>
      <c r="CP169" s="873">
        <v>0</v>
      </c>
      <c r="CQ169" s="873">
        <v>0</v>
      </c>
      <c r="CR169" s="873">
        <v>0</v>
      </c>
      <c r="CS169" s="873">
        <v>0</v>
      </c>
      <c r="CT169" s="873">
        <v>0</v>
      </c>
      <c r="CU169" s="873">
        <v>0</v>
      </c>
      <c r="CV169" s="873">
        <v>0</v>
      </c>
      <c r="CW169" s="873">
        <v>0</v>
      </c>
      <c r="CX169" s="873">
        <v>0</v>
      </c>
      <c r="CY169" s="873">
        <v>0</v>
      </c>
      <c r="CZ169" s="873">
        <v>12633</v>
      </c>
      <c r="DA169" s="873">
        <v>2842</v>
      </c>
      <c r="DB169" s="873">
        <v>316</v>
      </c>
      <c r="DC169" s="873">
        <v>12428</v>
      </c>
      <c r="DD169" s="873">
        <v>2796</v>
      </c>
      <c r="DE169" s="873">
        <v>311</v>
      </c>
      <c r="DF169" s="873">
        <v>205</v>
      </c>
      <c r="DG169" s="873">
        <v>46</v>
      </c>
      <c r="DH169" s="873">
        <v>5</v>
      </c>
      <c r="DI169" s="873">
        <v>0</v>
      </c>
      <c r="DJ169" s="873">
        <v>0</v>
      </c>
      <c r="DK169" s="873">
        <v>0</v>
      </c>
      <c r="DL169" s="873">
        <v>0</v>
      </c>
      <c r="DM169" s="873">
        <v>0</v>
      </c>
      <c r="DN169" s="873">
        <v>0</v>
      </c>
      <c r="DO169" s="873">
        <v>0</v>
      </c>
      <c r="DP169" s="873">
        <v>0</v>
      </c>
      <c r="DQ169" s="873">
        <v>0</v>
      </c>
      <c r="DR169" s="873">
        <v>11811</v>
      </c>
      <c r="DS169" s="873">
        <v>2658</v>
      </c>
      <c r="DT169" s="873">
        <v>295</v>
      </c>
      <c r="DU169" s="873">
        <v>11773</v>
      </c>
      <c r="DV169" s="873">
        <v>2649</v>
      </c>
      <c r="DW169" s="873">
        <v>294</v>
      </c>
      <c r="DX169" s="873">
        <v>38</v>
      </c>
      <c r="DY169" s="873">
        <v>9</v>
      </c>
      <c r="DZ169" s="873">
        <v>1</v>
      </c>
      <c r="EA169" s="873">
        <v>845</v>
      </c>
      <c r="EB169" s="873">
        <v>190</v>
      </c>
      <c r="EC169" s="873">
        <v>21</v>
      </c>
      <c r="ED169" s="873">
        <v>-1588</v>
      </c>
      <c r="EE169" s="873">
        <v>-357</v>
      </c>
      <c r="EF169" s="873">
        <v>-40</v>
      </c>
      <c r="EG169" s="873">
        <v>1248</v>
      </c>
      <c r="EH169" s="873">
        <v>281</v>
      </c>
      <c r="EI169" s="873">
        <v>31</v>
      </c>
      <c r="EJ169" s="873">
        <v>-1992</v>
      </c>
      <c r="EK169" s="873">
        <v>-448</v>
      </c>
      <c r="EL169" s="873">
        <v>-50</v>
      </c>
      <c r="EM169" s="873">
        <v>889</v>
      </c>
      <c r="EN169" s="873">
        <v>200</v>
      </c>
      <c r="EO169" s="873">
        <v>22</v>
      </c>
      <c r="EP169" s="873">
        <v>0</v>
      </c>
      <c r="EQ169" s="873">
        <v>0</v>
      </c>
      <c r="ER169" s="873">
        <v>0</v>
      </c>
      <c r="ES169" s="873">
        <v>0</v>
      </c>
      <c r="ET169" s="873">
        <v>0</v>
      </c>
      <c r="EU169" s="873">
        <v>0</v>
      </c>
      <c r="EV169" s="873">
        <v>0</v>
      </c>
      <c r="EW169" s="873">
        <v>0</v>
      </c>
      <c r="EX169" s="873">
        <v>0</v>
      </c>
      <c r="EY169" s="873">
        <v>3221610</v>
      </c>
      <c r="EZ169" s="873">
        <v>724862</v>
      </c>
      <c r="FA169" s="873">
        <v>80540</v>
      </c>
      <c r="FB169" s="873">
        <v>141709</v>
      </c>
      <c r="FC169" s="873">
        <v>31884</v>
      </c>
      <c r="FD169" s="873">
        <v>3543</v>
      </c>
      <c r="FE169" s="873">
        <v>7173880</v>
      </c>
      <c r="FF169" s="873">
        <v>0</v>
      </c>
      <c r="FG169" s="873">
        <v>0</v>
      </c>
      <c r="FH169" s="873">
        <v>-4093979</v>
      </c>
      <c r="FI169" s="873">
        <v>692978</v>
      </c>
      <c r="FJ169" s="873">
        <v>76997</v>
      </c>
      <c r="FK169" s="873">
        <v>8294</v>
      </c>
      <c r="FL169" s="873">
        <v>1866</v>
      </c>
      <c r="FM169" s="873">
        <v>207</v>
      </c>
      <c r="FN169" s="873">
        <v>24000</v>
      </c>
      <c r="FO169" s="873">
        <v>0</v>
      </c>
      <c r="FP169" s="873">
        <v>0</v>
      </c>
      <c r="FQ169" s="873">
        <v>-15706</v>
      </c>
      <c r="FR169" s="873">
        <v>1866</v>
      </c>
      <c r="FS169" s="873">
        <v>207</v>
      </c>
      <c r="FT169" s="873">
        <v>119691</v>
      </c>
      <c r="FU169" s="873">
        <v>27832</v>
      </c>
      <c r="FV169" s="873">
        <v>2784</v>
      </c>
      <c r="FW169" s="873">
        <v>254015</v>
      </c>
      <c r="FX169" s="873">
        <v>59054</v>
      </c>
      <c r="FY169" s="873">
        <v>6253</v>
      </c>
      <c r="FZ169" s="873">
        <v>-134324</v>
      </c>
      <c r="GA169" s="873">
        <v>-31222</v>
      </c>
      <c r="GB169" s="873">
        <v>-3469</v>
      </c>
      <c r="GC169" s="873">
        <v>0</v>
      </c>
      <c r="GD169" s="873">
        <v>0</v>
      </c>
      <c r="GE169" s="873">
        <v>0</v>
      </c>
      <c r="GF169" s="873">
        <v>0</v>
      </c>
      <c r="GG169" s="873">
        <v>0</v>
      </c>
      <c r="GH169" s="873">
        <v>0</v>
      </c>
      <c r="GI169" s="873">
        <v>0</v>
      </c>
      <c r="GJ169" s="873">
        <v>0</v>
      </c>
      <c r="GK169" s="873">
        <v>0</v>
      </c>
      <c r="GL169" s="873">
        <v>4673387</v>
      </c>
      <c r="GM169" s="873">
        <v>1052414</v>
      </c>
      <c r="GN169" s="873">
        <v>116625</v>
      </c>
      <c r="GO169" s="873">
        <v>-4125111</v>
      </c>
      <c r="GP169" s="873">
        <v>690375</v>
      </c>
      <c r="GQ169" s="873">
        <v>76708</v>
      </c>
      <c r="GR169" s="873" t="s">
        <v>702</v>
      </c>
      <c r="GS169" s="873" t="s">
        <v>698</v>
      </c>
      <c r="GT169" s="873" t="s">
        <v>1907</v>
      </c>
      <c r="GU169" s="873" t="s">
        <v>2733</v>
      </c>
      <c r="GV169" s="873" t="s">
        <v>2906</v>
      </c>
    </row>
    <row r="170" spans="1:204" x14ac:dyDescent="0.2">
      <c r="A170" s="873" t="s">
        <v>3070</v>
      </c>
      <c r="B170" s="873" t="s">
        <v>390</v>
      </c>
      <c r="C170" s="873" t="s">
        <v>389</v>
      </c>
      <c r="D170" s="873">
        <v>-111931</v>
      </c>
      <c r="E170" s="873">
        <v>0</v>
      </c>
      <c r="F170" s="873">
        <v>-111931</v>
      </c>
      <c r="G170" s="873">
        <v>175361</v>
      </c>
      <c r="H170" s="873">
        <v>0</v>
      </c>
      <c r="I170" s="873">
        <v>175361</v>
      </c>
      <c r="J170" s="873">
        <v>-287292</v>
      </c>
      <c r="K170" s="873">
        <v>0</v>
      </c>
      <c r="L170" s="873">
        <v>-287292</v>
      </c>
      <c r="M170" s="898">
        <v>0.5</v>
      </c>
      <c r="N170" s="898">
        <v>0.4</v>
      </c>
      <c r="O170" s="898">
        <v>0.1</v>
      </c>
      <c r="P170" s="898">
        <v>0</v>
      </c>
      <c r="Q170" s="873">
        <v>126183</v>
      </c>
      <c r="R170" s="873">
        <v>126183</v>
      </c>
      <c r="S170" s="873">
        <v>0</v>
      </c>
      <c r="T170" s="873">
        <v>0</v>
      </c>
      <c r="U170" s="873">
        <v>0</v>
      </c>
      <c r="V170" s="873">
        <v>0</v>
      </c>
      <c r="W170" s="873">
        <v>164667</v>
      </c>
      <c r="X170" s="873">
        <v>181803</v>
      </c>
      <c r="Y170" s="873">
        <v>171791</v>
      </c>
      <c r="Z170" s="873">
        <v>166958</v>
      </c>
      <c r="AA170" s="873">
        <v>-7124</v>
      </c>
      <c r="AB170" s="873">
        <v>14845</v>
      </c>
      <c r="AC170" s="873">
        <v>0</v>
      </c>
      <c r="AD170" s="873">
        <v>0</v>
      </c>
      <c r="AE170" s="873">
        <v>0</v>
      </c>
      <c r="AF170" s="873">
        <v>0</v>
      </c>
      <c r="AG170" s="873">
        <v>0</v>
      </c>
      <c r="AH170" s="873">
        <v>0</v>
      </c>
      <c r="AI170" s="873">
        <v>0</v>
      </c>
      <c r="AJ170" s="873">
        <v>0</v>
      </c>
      <c r="AK170" s="873">
        <v>0</v>
      </c>
      <c r="AL170" s="873">
        <v>0</v>
      </c>
      <c r="AM170" s="873">
        <v>0</v>
      </c>
      <c r="AN170" s="873">
        <v>0</v>
      </c>
      <c r="AO170" s="873">
        <v>0</v>
      </c>
      <c r="AP170" s="873">
        <v>0</v>
      </c>
      <c r="AQ170" s="873">
        <v>0</v>
      </c>
      <c r="AR170" s="873">
        <v>0</v>
      </c>
      <c r="AS170" s="873">
        <v>0</v>
      </c>
      <c r="AT170" s="873">
        <v>0</v>
      </c>
      <c r="AU170" s="873">
        <v>0</v>
      </c>
      <c r="AV170" s="873">
        <v>0</v>
      </c>
      <c r="AW170" s="873">
        <v>0</v>
      </c>
      <c r="AX170" s="873">
        <v>0</v>
      </c>
      <c r="AY170" s="873">
        <v>0</v>
      </c>
      <c r="AZ170" s="873">
        <v>0</v>
      </c>
      <c r="BA170" s="873">
        <v>0</v>
      </c>
      <c r="BB170" s="873">
        <v>0</v>
      </c>
      <c r="BC170" s="873">
        <v>0</v>
      </c>
      <c r="BD170" s="873">
        <v>0</v>
      </c>
      <c r="BE170" s="873">
        <v>0</v>
      </c>
      <c r="BF170" s="873">
        <v>0</v>
      </c>
      <c r="BG170" s="873">
        <v>0</v>
      </c>
      <c r="BH170" s="873">
        <v>0</v>
      </c>
      <c r="BI170" s="873">
        <v>0</v>
      </c>
      <c r="BJ170" s="873">
        <v>1143414</v>
      </c>
      <c r="BK170" s="873">
        <v>285854</v>
      </c>
      <c r="BL170" s="873">
        <v>0</v>
      </c>
      <c r="BM170" s="873">
        <v>57749</v>
      </c>
      <c r="BN170" s="873">
        <v>14437</v>
      </c>
      <c r="BO170" s="873">
        <v>0</v>
      </c>
      <c r="BP170" s="873">
        <v>1096852</v>
      </c>
      <c r="BQ170" s="873">
        <v>274213</v>
      </c>
      <c r="BR170" s="873">
        <v>0</v>
      </c>
      <c r="BS170" s="873">
        <v>104311</v>
      </c>
      <c r="BT170" s="873">
        <v>26078</v>
      </c>
      <c r="BU170" s="873">
        <v>0</v>
      </c>
      <c r="BV170" s="873">
        <v>9067</v>
      </c>
      <c r="BW170" s="873">
        <v>2267</v>
      </c>
      <c r="BX170" s="873">
        <v>0</v>
      </c>
      <c r="BY170" s="873">
        <v>5024</v>
      </c>
      <c r="BZ170" s="873">
        <v>1256</v>
      </c>
      <c r="CA170" s="873">
        <v>0</v>
      </c>
      <c r="CB170" s="873">
        <v>4043</v>
      </c>
      <c r="CC170" s="873">
        <v>1011</v>
      </c>
      <c r="CD170" s="873">
        <v>0</v>
      </c>
      <c r="CE170" s="873">
        <v>0</v>
      </c>
      <c r="CF170" s="873">
        <v>0</v>
      </c>
      <c r="CG170" s="873">
        <v>0</v>
      </c>
      <c r="CH170" s="873">
        <v>0</v>
      </c>
      <c r="CI170" s="873">
        <v>0</v>
      </c>
      <c r="CJ170" s="873">
        <v>0</v>
      </c>
      <c r="CK170" s="873">
        <v>0</v>
      </c>
      <c r="CL170" s="873">
        <v>0</v>
      </c>
      <c r="CM170" s="873">
        <v>0</v>
      </c>
      <c r="CN170" s="873">
        <v>0</v>
      </c>
      <c r="CO170" s="873">
        <v>0</v>
      </c>
      <c r="CP170" s="873">
        <v>0</v>
      </c>
      <c r="CQ170" s="873">
        <v>0</v>
      </c>
      <c r="CR170" s="873">
        <v>0</v>
      </c>
      <c r="CS170" s="873">
        <v>0</v>
      </c>
      <c r="CT170" s="873">
        <v>0</v>
      </c>
      <c r="CU170" s="873">
        <v>0</v>
      </c>
      <c r="CV170" s="873">
        <v>0</v>
      </c>
      <c r="CW170" s="873">
        <v>0</v>
      </c>
      <c r="CX170" s="873">
        <v>0</v>
      </c>
      <c r="CY170" s="873">
        <v>0</v>
      </c>
      <c r="CZ170" s="873">
        <v>21345</v>
      </c>
      <c r="DA170" s="873">
        <v>5336</v>
      </c>
      <c r="DB170" s="873">
        <v>0</v>
      </c>
      <c r="DC170" s="873">
        <v>22012</v>
      </c>
      <c r="DD170" s="873">
        <v>5503</v>
      </c>
      <c r="DE170" s="873">
        <v>0</v>
      </c>
      <c r="DF170" s="873">
        <v>-667</v>
      </c>
      <c r="DG170" s="873">
        <v>-167</v>
      </c>
      <c r="DH170" s="873">
        <v>0</v>
      </c>
      <c r="DI170" s="873">
        <v>0</v>
      </c>
      <c r="DJ170" s="873">
        <v>0</v>
      </c>
      <c r="DK170" s="873">
        <v>0</v>
      </c>
      <c r="DL170" s="873">
        <v>0</v>
      </c>
      <c r="DM170" s="873">
        <v>0</v>
      </c>
      <c r="DN170" s="873">
        <v>0</v>
      </c>
      <c r="DO170" s="873">
        <v>0</v>
      </c>
      <c r="DP170" s="873">
        <v>0</v>
      </c>
      <c r="DQ170" s="873">
        <v>0</v>
      </c>
      <c r="DR170" s="873">
        <v>22140</v>
      </c>
      <c r="DS170" s="873">
        <v>5535</v>
      </c>
      <c r="DT170" s="873">
        <v>0</v>
      </c>
      <c r="DU170" s="873">
        <v>28088</v>
      </c>
      <c r="DV170" s="873">
        <v>7022</v>
      </c>
      <c r="DW170" s="873">
        <v>0</v>
      </c>
      <c r="DX170" s="873">
        <v>-5948</v>
      </c>
      <c r="DY170" s="873">
        <v>-1487</v>
      </c>
      <c r="DZ170" s="873">
        <v>0</v>
      </c>
      <c r="EA170" s="873">
        <v>0</v>
      </c>
      <c r="EB170" s="873">
        <v>0</v>
      </c>
      <c r="EC170" s="873">
        <v>0</v>
      </c>
      <c r="ED170" s="873">
        <v>-6120</v>
      </c>
      <c r="EE170" s="873">
        <v>-1530</v>
      </c>
      <c r="EF170" s="873">
        <v>0</v>
      </c>
      <c r="EG170" s="873">
        <v>2496</v>
      </c>
      <c r="EH170" s="873">
        <v>624</v>
      </c>
      <c r="EI170" s="873">
        <v>0</v>
      </c>
      <c r="EJ170" s="873">
        <v>-8616</v>
      </c>
      <c r="EK170" s="873">
        <v>-2154</v>
      </c>
      <c r="EL170" s="873">
        <v>0</v>
      </c>
      <c r="EM170" s="873">
        <v>0</v>
      </c>
      <c r="EN170" s="873">
        <v>0</v>
      </c>
      <c r="EO170" s="873">
        <v>0</v>
      </c>
      <c r="EP170" s="873">
        <v>0</v>
      </c>
      <c r="EQ170" s="873">
        <v>0</v>
      </c>
      <c r="ER170" s="873">
        <v>0</v>
      </c>
      <c r="ES170" s="873">
        <v>0</v>
      </c>
      <c r="ET170" s="873">
        <v>0</v>
      </c>
      <c r="EU170" s="873">
        <v>0</v>
      </c>
      <c r="EV170" s="873">
        <v>0</v>
      </c>
      <c r="EW170" s="873">
        <v>0</v>
      </c>
      <c r="EX170" s="873">
        <v>0</v>
      </c>
      <c r="EY170" s="873">
        <v>2287705</v>
      </c>
      <c r="EZ170" s="873">
        <v>571926</v>
      </c>
      <c r="FA170" s="873">
        <v>0</v>
      </c>
      <c r="FB170" s="873">
        <v>141690</v>
      </c>
      <c r="FC170" s="873">
        <v>35422</v>
      </c>
      <c r="FD170" s="873">
        <v>0</v>
      </c>
      <c r="FE170" s="873">
        <v>4984337</v>
      </c>
      <c r="FF170" s="873">
        <v>0</v>
      </c>
      <c r="FG170" s="873">
        <v>0</v>
      </c>
      <c r="FH170" s="873">
        <v>-2838322</v>
      </c>
      <c r="FI170" s="873">
        <v>536504</v>
      </c>
      <c r="FJ170" s="873">
        <v>0</v>
      </c>
      <c r="FK170" s="873">
        <v>45181</v>
      </c>
      <c r="FL170" s="873">
        <v>11295</v>
      </c>
      <c r="FM170" s="873">
        <v>0</v>
      </c>
      <c r="FN170" s="873">
        <v>108600</v>
      </c>
      <c r="FO170" s="873">
        <v>0</v>
      </c>
      <c r="FP170" s="873">
        <v>0</v>
      </c>
      <c r="FQ170" s="873">
        <v>-63419</v>
      </c>
      <c r="FR170" s="873">
        <v>11295</v>
      </c>
      <c r="FS170" s="873">
        <v>0</v>
      </c>
      <c r="FT170" s="873">
        <v>320486</v>
      </c>
      <c r="FU170" s="873">
        <v>85758</v>
      </c>
      <c r="FV170" s="873">
        <v>0</v>
      </c>
      <c r="FW170" s="873">
        <v>381326</v>
      </c>
      <c r="FX170" s="873">
        <v>100302</v>
      </c>
      <c r="FY170" s="873">
        <v>0</v>
      </c>
      <c r="FZ170" s="873">
        <v>-60840</v>
      </c>
      <c r="GA170" s="873">
        <v>-14544</v>
      </c>
      <c r="GB170" s="873">
        <v>0</v>
      </c>
      <c r="GC170" s="873">
        <v>0</v>
      </c>
      <c r="GD170" s="873">
        <v>0</v>
      </c>
      <c r="GE170" s="873">
        <v>0</v>
      </c>
      <c r="GF170" s="873">
        <v>0</v>
      </c>
      <c r="GG170" s="873">
        <v>0</v>
      </c>
      <c r="GH170" s="873">
        <v>0</v>
      </c>
      <c r="GI170" s="873">
        <v>0</v>
      </c>
      <c r="GJ170" s="873">
        <v>0</v>
      </c>
      <c r="GK170" s="873">
        <v>0</v>
      </c>
      <c r="GL170" s="873">
        <v>3900967</v>
      </c>
      <c r="GM170" s="873">
        <v>980878</v>
      </c>
      <c r="GN170" s="873">
        <v>0</v>
      </c>
      <c r="GO170" s="873">
        <v>-2869458</v>
      </c>
      <c r="GP170" s="873">
        <v>556536</v>
      </c>
      <c r="GQ170" s="873">
        <v>0</v>
      </c>
      <c r="GR170" s="873" t="s">
        <v>707</v>
      </c>
      <c r="GS170" s="873" t="s">
        <v>687</v>
      </c>
      <c r="GT170" s="873" t="s">
        <v>1907</v>
      </c>
      <c r="GU170" s="873" t="s">
        <v>2734</v>
      </c>
      <c r="GV170" s="873" t="s">
        <v>2907</v>
      </c>
    </row>
    <row r="171" spans="1:204" x14ac:dyDescent="0.2">
      <c r="A171" s="873" t="s">
        <v>3069</v>
      </c>
      <c r="B171" s="873" t="s">
        <v>392</v>
      </c>
      <c r="C171" s="873" t="s">
        <v>391</v>
      </c>
      <c r="D171" s="873">
        <v>13894</v>
      </c>
      <c r="E171" s="873">
        <v>0</v>
      </c>
      <c r="F171" s="873">
        <v>13894</v>
      </c>
      <c r="G171" s="873">
        <v>231033</v>
      </c>
      <c r="H171" s="873">
        <v>0</v>
      </c>
      <c r="I171" s="873">
        <v>231033</v>
      </c>
      <c r="J171" s="873">
        <v>-217139</v>
      </c>
      <c r="K171" s="873">
        <v>0</v>
      </c>
      <c r="L171" s="873">
        <v>-217139</v>
      </c>
      <c r="M171" s="898">
        <v>0.5</v>
      </c>
      <c r="N171" s="898">
        <v>0.4</v>
      </c>
      <c r="O171" s="898">
        <v>0.1</v>
      </c>
      <c r="P171" s="898">
        <v>0</v>
      </c>
      <c r="Q171" s="873">
        <v>171934</v>
      </c>
      <c r="R171" s="873">
        <v>171934</v>
      </c>
      <c r="S171" s="873">
        <v>0</v>
      </c>
      <c r="T171" s="873">
        <v>0</v>
      </c>
      <c r="U171" s="873">
        <v>0</v>
      </c>
      <c r="V171" s="873">
        <v>0</v>
      </c>
      <c r="W171" s="873">
        <v>2552400</v>
      </c>
      <c r="X171" s="873">
        <v>0</v>
      </c>
      <c r="Y171" s="873">
        <v>0</v>
      </c>
      <c r="Z171" s="873">
        <v>0</v>
      </c>
      <c r="AA171" s="873">
        <v>2552400</v>
      </c>
      <c r="AB171" s="873">
        <v>0</v>
      </c>
      <c r="AC171" s="873">
        <v>0</v>
      </c>
      <c r="AD171" s="873">
        <v>0</v>
      </c>
      <c r="AE171" s="873">
        <v>0</v>
      </c>
      <c r="AF171" s="873">
        <v>0</v>
      </c>
      <c r="AG171" s="873">
        <v>0</v>
      </c>
      <c r="AH171" s="873">
        <v>0</v>
      </c>
      <c r="AI171" s="873">
        <v>0</v>
      </c>
      <c r="AJ171" s="873">
        <v>0</v>
      </c>
      <c r="AK171" s="873">
        <v>0</v>
      </c>
      <c r="AL171" s="873">
        <v>0</v>
      </c>
      <c r="AM171" s="873">
        <v>0</v>
      </c>
      <c r="AN171" s="873">
        <v>0</v>
      </c>
      <c r="AO171" s="873">
        <v>0</v>
      </c>
      <c r="AP171" s="873">
        <v>0</v>
      </c>
      <c r="AQ171" s="873">
        <v>0</v>
      </c>
      <c r="AR171" s="873">
        <v>0</v>
      </c>
      <c r="AS171" s="873">
        <v>0</v>
      </c>
      <c r="AT171" s="873">
        <v>0</v>
      </c>
      <c r="AU171" s="873">
        <v>0</v>
      </c>
      <c r="AV171" s="873">
        <v>0</v>
      </c>
      <c r="AW171" s="873">
        <v>0</v>
      </c>
      <c r="AX171" s="873">
        <v>0</v>
      </c>
      <c r="AY171" s="873">
        <v>0</v>
      </c>
      <c r="AZ171" s="873">
        <v>0</v>
      </c>
      <c r="BA171" s="873">
        <v>0</v>
      </c>
      <c r="BB171" s="873">
        <v>0</v>
      </c>
      <c r="BC171" s="873">
        <v>0</v>
      </c>
      <c r="BD171" s="873">
        <v>0</v>
      </c>
      <c r="BE171" s="873">
        <v>0</v>
      </c>
      <c r="BF171" s="873">
        <v>0</v>
      </c>
      <c r="BG171" s="873">
        <v>0</v>
      </c>
      <c r="BH171" s="873">
        <v>0</v>
      </c>
      <c r="BI171" s="873">
        <v>0</v>
      </c>
      <c r="BJ171" s="873">
        <v>1608133</v>
      </c>
      <c r="BK171" s="873">
        <v>402033</v>
      </c>
      <c r="BL171" s="873">
        <v>0</v>
      </c>
      <c r="BM171" s="873">
        <v>121778</v>
      </c>
      <c r="BN171" s="873">
        <v>30444</v>
      </c>
      <c r="BO171" s="873">
        <v>0</v>
      </c>
      <c r="BP171" s="873">
        <v>1579016</v>
      </c>
      <c r="BQ171" s="873">
        <v>394753</v>
      </c>
      <c r="BR171" s="873">
        <v>0</v>
      </c>
      <c r="BS171" s="873">
        <v>150895</v>
      </c>
      <c r="BT171" s="873">
        <v>37724</v>
      </c>
      <c r="BU171" s="873">
        <v>0</v>
      </c>
      <c r="BV171" s="873">
        <v>0</v>
      </c>
      <c r="BW171" s="873">
        <v>0</v>
      </c>
      <c r="BX171" s="873">
        <v>0</v>
      </c>
      <c r="BY171" s="873">
        <v>0</v>
      </c>
      <c r="BZ171" s="873">
        <v>0</v>
      </c>
      <c r="CA171" s="873">
        <v>0</v>
      </c>
      <c r="CB171" s="873">
        <v>0</v>
      </c>
      <c r="CC171" s="873">
        <v>0</v>
      </c>
      <c r="CD171" s="873">
        <v>0</v>
      </c>
      <c r="CE171" s="873">
        <v>-301</v>
      </c>
      <c r="CF171" s="873">
        <v>-75</v>
      </c>
      <c r="CG171" s="873">
        <v>0</v>
      </c>
      <c r="CH171" s="873">
        <v>0</v>
      </c>
      <c r="CI171" s="873">
        <v>0</v>
      </c>
      <c r="CJ171" s="873">
        <v>0</v>
      </c>
      <c r="CK171" s="873">
        <v>17220.3992</v>
      </c>
      <c r="CL171" s="873">
        <v>4305.0998</v>
      </c>
      <c r="CM171" s="873">
        <v>0</v>
      </c>
      <c r="CN171" s="873">
        <v>0</v>
      </c>
      <c r="CO171" s="873">
        <v>0</v>
      </c>
      <c r="CP171" s="873">
        <v>0</v>
      </c>
      <c r="CQ171" s="873">
        <v>0</v>
      </c>
      <c r="CR171" s="873">
        <v>0</v>
      </c>
      <c r="CS171" s="873">
        <v>0</v>
      </c>
      <c r="CT171" s="873">
        <v>0</v>
      </c>
      <c r="CU171" s="873">
        <v>0</v>
      </c>
      <c r="CV171" s="873">
        <v>0</v>
      </c>
      <c r="CW171" s="873">
        <v>0</v>
      </c>
      <c r="CX171" s="873">
        <v>0</v>
      </c>
      <c r="CY171" s="873">
        <v>0</v>
      </c>
      <c r="CZ171" s="873">
        <v>2426</v>
      </c>
      <c r="DA171" s="873">
        <v>606</v>
      </c>
      <c r="DB171" s="873">
        <v>0</v>
      </c>
      <c r="DC171" s="873">
        <v>2410</v>
      </c>
      <c r="DD171" s="873">
        <v>603</v>
      </c>
      <c r="DE171" s="873">
        <v>0</v>
      </c>
      <c r="DF171" s="873">
        <v>16</v>
      </c>
      <c r="DG171" s="873">
        <v>3</v>
      </c>
      <c r="DH171" s="873">
        <v>0</v>
      </c>
      <c r="DI171" s="873">
        <v>0</v>
      </c>
      <c r="DJ171" s="873">
        <v>0</v>
      </c>
      <c r="DK171" s="873">
        <v>0</v>
      </c>
      <c r="DL171" s="873">
        <v>0</v>
      </c>
      <c r="DM171" s="873">
        <v>0</v>
      </c>
      <c r="DN171" s="873">
        <v>0</v>
      </c>
      <c r="DO171" s="873">
        <v>0</v>
      </c>
      <c r="DP171" s="873">
        <v>0</v>
      </c>
      <c r="DQ171" s="873">
        <v>0</v>
      </c>
      <c r="DR171" s="873">
        <v>20334</v>
      </c>
      <c r="DS171" s="873">
        <v>5084</v>
      </c>
      <c r="DT171" s="873">
        <v>0</v>
      </c>
      <c r="DU171" s="873">
        <v>20370</v>
      </c>
      <c r="DV171" s="873">
        <v>5093</v>
      </c>
      <c r="DW171" s="873">
        <v>0</v>
      </c>
      <c r="DX171" s="873">
        <v>-36</v>
      </c>
      <c r="DY171" s="873">
        <v>-9</v>
      </c>
      <c r="DZ171" s="873">
        <v>0</v>
      </c>
      <c r="EA171" s="873">
        <v>4502</v>
      </c>
      <c r="EB171" s="873">
        <v>1125</v>
      </c>
      <c r="EC171" s="873">
        <v>0</v>
      </c>
      <c r="ED171" s="873">
        <v>-1385</v>
      </c>
      <c r="EE171" s="873">
        <v>-346</v>
      </c>
      <c r="EF171" s="873">
        <v>0</v>
      </c>
      <c r="EG171" s="873">
        <v>624</v>
      </c>
      <c r="EH171" s="873">
        <v>156</v>
      </c>
      <c r="EI171" s="873">
        <v>0</v>
      </c>
      <c r="EJ171" s="873">
        <v>2492</v>
      </c>
      <c r="EK171" s="873">
        <v>623</v>
      </c>
      <c r="EL171" s="873">
        <v>0</v>
      </c>
      <c r="EM171" s="873">
        <v>262</v>
      </c>
      <c r="EN171" s="873">
        <v>65</v>
      </c>
      <c r="EO171" s="873">
        <v>0</v>
      </c>
      <c r="EP171" s="873">
        <v>0</v>
      </c>
      <c r="EQ171" s="873">
        <v>0</v>
      </c>
      <c r="ER171" s="873">
        <v>0</v>
      </c>
      <c r="ES171" s="873">
        <v>0</v>
      </c>
      <c r="ET171" s="873">
        <v>0</v>
      </c>
      <c r="EU171" s="873">
        <v>0</v>
      </c>
      <c r="EV171" s="873">
        <v>0</v>
      </c>
      <c r="EW171" s="873">
        <v>0</v>
      </c>
      <c r="EX171" s="873">
        <v>0</v>
      </c>
      <c r="EY171" s="873">
        <v>9545795</v>
      </c>
      <c r="EZ171" s="873">
        <v>2386449</v>
      </c>
      <c r="FA171" s="873">
        <v>0</v>
      </c>
      <c r="FB171" s="873">
        <v>827151</v>
      </c>
      <c r="FC171" s="873">
        <v>206788</v>
      </c>
      <c r="FD171" s="873">
        <v>0</v>
      </c>
      <c r="FE171" s="873">
        <v>21511809</v>
      </c>
      <c r="FF171" s="873">
        <v>0</v>
      </c>
      <c r="FG171" s="873">
        <v>0</v>
      </c>
      <c r="FH171" s="873">
        <v>-12793165</v>
      </c>
      <c r="FI171" s="873">
        <v>2179661</v>
      </c>
      <c r="FJ171" s="873">
        <v>0</v>
      </c>
      <c r="FK171" s="873">
        <v>161381</v>
      </c>
      <c r="FL171" s="873">
        <v>40345</v>
      </c>
      <c r="FM171" s="873">
        <v>0</v>
      </c>
      <c r="FN171" s="873">
        <v>372447</v>
      </c>
      <c r="FO171" s="873">
        <v>0</v>
      </c>
      <c r="FP171" s="873">
        <v>0</v>
      </c>
      <c r="FQ171" s="873">
        <v>-211066</v>
      </c>
      <c r="FR171" s="873">
        <v>40345</v>
      </c>
      <c r="FS171" s="873">
        <v>0</v>
      </c>
      <c r="FT171" s="873">
        <v>455742</v>
      </c>
      <c r="FU171" s="873">
        <v>88360</v>
      </c>
      <c r="FV171" s="873">
        <v>0</v>
      </c>
      <c r="FW171" s="873">
        <v>744095</v>
      </c>
      <c r="FX171" s="873">
        <v>186024</v>
      </c>
      <c r="FY171" s="873">
        <v>0</v>
      </c>
      <c r="FZ171" s="873">
        <v>-288353</v>
      </c>
      <c r="GA171" s="873">
        <v>-97664</v>
      </c>
      <c r="GB171" s="873">
        <v>0</v>
      </c>
      <c r="GC171" s="873">
        <v>0</v>
      </c>
      <c r="GD171" s="873">
        <v>0</v>
      </c>
      <c r="GE171" s="873">
        <v>0</v>
      </c>
      <c r="GF171" s="873">
        <v>0</v>
      </c>
      <c r="GG171" s="873">
        <v>0</v>
      </c>
      <c r="GH171" s="873">
        <v>0</v>
      </c>
      <c r="GI171" s="873">
        <v>0</v>
      </c>
      <c r="GJ171" s="873">
        <v>0</v>
      </c>
      <c r="GK171" s="873">
        <v>0</v>
      </c>
      <c r="GL171" s="873">
        <v>11935887</v>
      </c>
      <c r="GM171" s="873">
        <v>2958395</v>
      </c>
      <c r="GN171" s="873">
        <v>0</v>
      </c>
      <c r="GO171" s="873">
        <v>-13122036</v>
      </c>
      <c r="GP171" s="873">
        <v>2164978</v>
      </c>
      <c r="GQ171" s="873">
        <v>0</v>
      </c>
      <c r="GR171" s="873" t="s">
        <v>688</v>
      </c>
      <c r="GS171" s="873" t="s">
        <v>687</v>
      </c>
      <c r="GT171" s="873" t="s">
        <v>1907</v>
      </c>
      <c r="GU171" s="873" t="s">
        <v>2735</v>
      </c>
      <c r="GV171" s="873" t="s">
        <v>2908</v>
      </c>
    </row>
    <row r="172" spans="1:204" x14ac:dyDescent="0.2">
      <c r="A172" s="873" t="s">
        <v>3070</v>
      </c>
      <c r="B172" s="873" t="s">
        <v>394</v>
      </c>
      <c r="C172" s="873" t="s">
        <v>393</v>
      </c>
      <c r="D172" s="873">
        <v>-1944891</v>
      </c>
      <c r="E172" s="873">
        <v>-116525</v>
      </c>
      <c r="F172" s="873">
        <v>-2061416</v>
      </c>
      <c r="G172" s="873">
        <v>-1562452</v>
      </c>
      <c r="H172" s="873">
        <v>-57122</v>
      </c>
      <c r="I172" s="873">
        <v>-1619574</v>
      </c>
      <c r="J172" s="873">
        <v>-382439</v>
      </c>
      <c r="K172" s="873">
        <v>-59403</v>
      </c>
      <c r="L172" s="873">
        <v>-441842</v>
      </c>
      <c r="M172" s="898">
        <v>0.5</v>
      </c>
      <c r="N172" s="898">
        <v>0.49</v>
      </c>
      <c r="O172" s="898">
        <v>0</v>
      </c>
      <c r="P172" s="898">
        <v>0.01</v>
      </c>
      <c r="Q172" s="873">
        <v>170442</v>
      </c>
      <c r="R172" s="873">
        <v>170442</v>
      </c>
      <c r="S172" s="873">
        <v>0</v>
      </c>
      <c r="T172" s="873">
        <v>126944</v>
      </c>
      <c r="U172" s="873">
        <v>15144</v>
      </c>
      <c r="V172" s="873">
        <v>111800</v>
      </c>
      <c r="W172" s="873">
        <v>131176</v>
      </c>
      <c r="X172" s="873">
        <v>0</v>
      </c>
      <c r="Y172" s="873">
        <v>131376</v>
      </c>
      <c r="Z172" s="873">
        <v>0</v>
      </c>
      <c r="AA172" s="873">
        <v>-200</v>
      </c>
      <c r="AB172" s="873">
        <v>0</v>
      </c>
      <c r="AC172" s="873">
        <v>0</v>
      </c>
      <c r="AD172" s="873">
        <v>0</v>
      </c>
      <c r="AE172" s="873">
        <v>0</v>
      </c>
      <c r="AF172" s="873">
        <v>0</v>
      </c>
      <c r="AG172" s="873">
        <v>0</v>
      </c>
      <c r="AH172" s="873">
        <v>0</v>
      </c>
      <c r="AI172" s="873">
        <v>0</v>
      </c>
      <c r="AJ172" s="873">
        <v>0</v>
      </c>
      <c r="AK172" s="873">
        <v>0</v>
      </c>
      <c r="AL172" s="873">
        <v>192590</v>
      </c>
      <c r="AM172" s="873">
        <v>192590</v>
      </c>
      <c r="AN172" s="873">
        <v>0</v>
      </c>
      <c r="AO172" s="873">
        <v>0</v>
      </c>
      <c r="AP172" s="873">
        <v>168111</v>
      </c>
      <c r="AQ172" s="873">
        <v>168111</v>
      </c>
      <c r="AR172" s="873">
        <v>0</v>
      </c>
      <c r="AS172" s="873">
        <v>0</v>
      </c>
      <c r="AT172" s="873">
        <v>24479</v>
      </c>
      <c r="AU172" s="873">
        <v>24479</v>
      </c>
      <c r="AV172" s="873">
        <v>0</v>
      </c>
      <c r="AW172" s="873">
        <v>0</v>
      </c>
      <c r="AX172" s="873">
        <v>0</v>
      </c>
      <c r="AY172" s="873">
        <v>0</v>
      </c>
      <c r="AZ172" s="873">
        <v>0</v>
      </c>
      <c r="BA172" s="873">
        <v>0</v>
      </c>
      <c r="BB172" s="873">
        <v>0</v>
      </c>
      <c r="BC172" s="873">
        <v>0</v>
      </c>
      <c r="BD172" s="873">
        <v>0</v>
      </c>
      <c r="BE172" s="873">
        <v>0</v>
      </c>
      <c r="BF172" s="873">
        <v>0</v>
      </c>
      <c r="BG172" s="873">
        <v>0</v>
      </c>
      <c r="BH172" s="873">
        <v>0</v>
      </c>
      <c r="BI172" s="873">
        <v>0</v>
      </c>
      <c r="BJ172" s="873">
        <v>1849734</v>
      </c>
      <c r="BK172" s="873">
        <v>0</v>
      </c>
      <c r="BL172" s="873">
        <v>31694</v>
      </c>
      <c r="BM172" s="873">
        <v>110909</v>
      </c>
      <c r="BN172" s="873">
        <v>0</v>
      </c>
      <c r="BO172" s="873">
        <v>1916</v>
      </c>
      <c r="BP172" s="873">
        <v>1631121</v>
      </c>
      <c r="BQ172" s="873">
        <v>0</v>
      </c>
      <c r="BR172" s="873">
        <v>28963</v>
      </c>
      <c r="BS172" s="873">
        <v>329522</v>
      </c>
      <c r="BT172" s="873">
        <v>0</v>
      </c>
      <c r="BU172" s="873">
        <v>4647</v>
      </c>
      <c r="BV172" s="873">
        <v>7686</v>
      </c>
      <c r="BW172" s="873">
        <v>0</v>
      </c>
      <c r="BX172" s="873">
        <v>157</v>
      </c>
      <c r="BY172" s="873">
        <v>2431</v>
      </c>
      <c r="BZ172" s="873">
        <v>0</v>
      </c>
      <c r="CA172" s="873">
        <v>50</v>
      </c>
      <c r="CB172" s="873">
        <v>5255</v>
      </c>
      <c r="CC172" s="873">
        <v>0</v>
      </c>
      <c r="CD172" s="873">
        <v>107</v>
      </c>
      <c r="CE172" s="873">
        <v>0</v>
      </c>
      <c r="CF172" s="873">
        <v>0</v>
      </c>
      <c r="CG172" s="873">
        <v>0</v>
      </c>
      <c r="CH172" s="873">
        <v>0</v>
      </c>
      <c r="CI172" s="873">
        <v>0</v>
      </c>
      <c r="CJ172" s="873">
        <v>0</v>
      </c>
      <c r="CK172" s="873">
        <v>383.2487375</v>
      </c>
      <c r="CL172" s="873">
        <v>0</v>
      </c>
      <c r="CM172" s="873">
        <v>7.821402806</v>
      </c>
      <c r="CN172" s="873">
        <v>0</v>
      </c>
      <c r="CO172" s="873">
        <v>0</v>
      </c>
      <c r="CP172" s="873">
        <v>0</v>
      </c>
      <c r="CQ172" s="873">
        <v>0</v>
      </c>
      <c r="CR172" s="873">
        <v>0</v>
      </c>
      <c r="CS172" s="873">
        <v>0</v>
      </c>
      <c r="CT172" s="873">
        <v>0</v>
      </c>
      <c r="CU172" s="873">
        <v>0</v>
      </c>
      <c r="CV172" s="873">
        <v>0</v>
      </c>
      <c r="CW172" s="873">
        <v>0</v>
      </c>
      <c r="CX172" s="873">
        <v>0</v>
      </c>
      <c r="CY172" s="873">
        <v>0</v>
      </c>
      <c r="CZ172" s="873">
        <v>0</v>
      </c>
      <c r="DA172" s="873">
        <v>0</v>
      </c>
      <c r="DB172" s="873">
        <v>0</v>
      </c>
      <c r="DC172" s="873">
        <v>0</v>
      </c>
      <c r="DD172" s="873">
        <v>0</v>
      </c>
      <c r="DE172" s="873">
        <v>0</v>
      </c>
      <c r="DF172" s="873">
        <v>0</v>
      </c>
      <c r="DG172" s="873">
        <v>0</v>
      </c>
      <c r="DH172" s="873">
        <v>0</v>
      </c>
      <c r="DI172" s="873">
        <v>0</v>
      </c>
      <c r="DJ172" s="873">
        <v>0</v>
      </c>
      <c r="DK172" s="873">
        <v>0</v>
      </c>
      <c r="DL172" s="873">
        <v>1500</v>
      </c>
      <c r="DM172" s="873">
        <v>0</v>
      </c>
      <c r="DN172" s="873">
        <v>0</v>
      </c>
      <c r="DO172" s="873">
        <v>-1500</v>
      </c>
      <c r="DP172" s="873">
        <v>0</v>
      </c>
      <c r="DQ172" s="873">
        <v>0</v>
      </c>
      <c r="DR172" s="873">
        <v>6244</v>
      </c>
      <c r="DS172" s="873">
        <v>0</v>
      </c>
      <c r="DT172" s="873">
        <v>125</v>
      </c>
      <c r="DU172" s="873">
        <v>8379</v>
      </c>
      <c r="DV172" s="873">
        <v>0</v>
      </c>
      <c r="DW172" s="873">
        <v>135</v>
      </c>
      <c r="DX172" s="873">
        <v>-2135</v>
      </c>
      <c r="DY172" s="873">
        <v>0</v>
      </c>
      <c r="DZ172" s="873">
        <v>-10</v>
      </c>
      <c r="EA172" s="873">
        <v>3129</v>
      </c>
      <c r="EB172" s="873">
        <v>0</v>
      </c>
      <c r="EC172" s="873">
        <v>40</v>
      </c>
      <c r="ED172" s="873">
        <v>-444</v>
      </c>
      <c r="EE172" s="873">
        <v>0</v>
      </c>
      <c r="EF172" s="873">
        <v>-8</v>
      </c>
      <c r="EG172" s="873">
        <v>3588</v>
      </c>
      <c r="EH172" s="873">
        <v>0</v>
      </c>
      <c r="EI172" s="873">
        <v>52</v>
      </c>
      <c r="EJ172" s="873">
        <v>-903</v>
      </c>
      <c r="EK172" s="873">
        <v>0</v>
      </c>
      <c r="EL172" s="873">
        <v>-20</v>
      </c>
      <c r="EM172" s="873">
        <v>0</v>
      </c>
      <c r="EN172" s="873">
        <v>0</v>
      </c>
      <c r="EO172" s="873">
        <v>0</v>
      </c>
      <c r="EP172" s="873">
        <v>0</v>
      </c>
      <c r="EQ172" s="873">
        <v>0</v>
      </c>
      <c r="ER172" s="873">
        <v>0</v>
      </c>
      <c r="ES172" s="873">
        <v>0</v>
      </c>
      <c r="ET172" s="873">
        <v>0</v>
      </c>
      <c r="EU172" s="873">
        <v>0</v>
      </c>
      <c r="EV172" s="873">
        <v>0</v>
      </c>
      <c r="EW172" s="873">
        <v>0</v>
      </c>
      <c r="EX172" s="873">
        <v>0</v>
      </c>
      <c r="EY172" s="873">
        <v>11318661</v>
      </c>
      <c r="EZ172" s="873">
        <v>0</v>
      </c>
      <c r="FA172" s="873">
        <v>199841</v>
      </c>
      <c r="FB172" s="873">
        <v>740115</v>
      </c>
      <c r="FC172" s="873">
        <v>0</v>
      </c>
      <c r="FD172" s="873">
        <v>12000</v>
      </c>
      <c r="FE172" s="873">
        <v>19300000</v>
      </c>
      <c r="FF172" s="873">
        <v>0</v>
      </c>
      <c r="FG172" s="873">
        <v>0</v>
      </c>
      <c r="FH172" s="873">
        <v>-8721454</v>
      </c>
      <c r="FI172" s="873">
        <v>0</v>
      </c>
      <c r="FJ172" s="873">
        <v>187841</v>
      </c>
      <c r="FK172" s="873">
        <v>79130</v>
      </c>
      <c r="FL172" s="873">
        <v>0</v>
      </c>
      <c r="FM172" s="873">
        <v>1615</v>
      </c>
      <c r="FN172" s="873">
        <v>160000</v>
      </c>
      <c r="FO172" s="873">
        <v>0</v>
      </c>
      <c r="FP172" s="873">
        <v>0</v>
      </c>
      <c r="FQ172" s="873">
        <v>-80870</v>
      </c>
      <c r="FR172" s="873">
        <v>0</v>
      </c>
      <c r="FS172" s="873">
        <v>1615</v>
      </c>
      <c r="FT172" s="873">
        <v>280992</v>
      </c>
      <c r="FU172" s="873">
        <v>0</v>
      </c>
      <c r="FV172" s="873">
        <v>5523</v>
      </c>
      <c r="FW172" s="873">
        <v>715143</v>
      </c>
      <c r="FX172" s="873">
        <v>0</v>
      </c>
      <c r="FY172" s="873">
        <v>14337</v>
      </c>
      <c r="FZ172" s="873">
        <v>-434151</v>
      </c>
      <c r="GA172" s="873">
        <v>0</v>
      </c>
      <c r="GB172" s="873">
        <v>-8814</v>
      </c>
      <c r="GC172" s="873">
        <v>0</v>
      </c>
      <c r="GD172" s="873">
        <v>0</v>
      </c>
      <c r="GE172" s="873">
        <v>0</v>
      </c>
      <c r="GF172" s="873">
        <v>0</v>
      </c>
      <c r="GG172" s="873">
        <v>0</v>
      </c>
      <c r="GH172" s="873">
        <v>0</v>
      </c>
      <c r="GI172" s="873">
        <v>0</v>
      </c>
      <c r="GJ172" s="873">
        <v>0</v>
      </c>
      <c r="GK172" s="873">
        <v>0</v>
      </c>
      <c r="GL172" s="873">
        <v>13656424</v>
      </c>
      <c r="GM172" s="873">
        <v>0</v>
      </c>
      <c r="GN172" s="873">
        <v>240911</v>
      </c>
      <c r="GO172" s="873">
        <v>-8905853</v>
      </c>
      <c r="GP172" s="873">
        <v>0</v>
      </c>
      <c r="GQ172" s="873">
        <v>185374</v>
      </c>
      <c r="GR172" s="873" t="s">
        <v>679</v>
      </c>
      <c r="GS172" s="873" t="s">
        <v>722</v>
      </c>
      <c r="GT172" s="873" t="s">
        <v>679</v>
      </c>
      <c r="GU172" s="873" t="s">
        <v>819</v>
      </c>
      <c r="GV172" s="873" t="s">
        <v>2909</v>
      </c>
    </row>
    <row r="173" spans="1:204" x14ac:dyDescent="0.2">
      <c r="A173" s="873" t="s">
        <v>3069</v>
      </c>
      <c r="B173" s="873" t="s">
        <v>395</v>
      </c>
      <c r="C173" s="873" t="s">
        <v>3057</v>
      </c>
      <c r="D173" s="873">
        <v>-616227</v>
      </c>
      <c r="E173" s="873">
        <v>0</v>
      </c>
      <c r="F173" s="873">
        <v>-616227</v>
      </c>
      <c r="G173" s="873">
        <v>500000</v>
      </c>
      <c r="H173" s="873">
        <v>0</v>
      </c>
      <c r="I173" s="873">
        <v>500000</v>
      </c>
      <c r="J173" s="873">
        <v>-1116227</v>
      </c>
      <c r="K173" s="873">
        <v>0</v>
      </c>
      <c r="L173" s="873">
        <v>-1116227</v>
      </c>
      <c r="M173" s="898">
        <v>0.5</v>
      </c>
      <c r="N173" s="898">
        <v>0.49</v>
      </c>
      <c r="O173" s="898">
        <v>0</v>
      </c>
      <c r="P173" s="898">
        <v>0.01</v>
      </c>
      <c r="Q173" s="873">
        <v>391236</v>
      </c>
      <c r="R173" s="873">
        <v>391236</v>
      </c>
      <c r="S173" s="873">
        <v>0</v>
      </c>
      <c r="T173" s="873">
        <v>0</v>
      </c>
      <c r="U173" s="873">
        <v>0</v>
      </c>
      <c r="V173" s="873">
        <v>0</v>
      </c>
      <c r="W173" s="873">
        <v>309857</v>
      </c>
      <c r="X173" s="873">
        <v>0</v>
      </c>
      <c r="Y173" s="873">
        <v>160000</v>
      </c>
      <c r="Z173" s="873">
        <v>0</v>
      </c>
      <c r="AA173" s="873">
        <v>149857</v>
      </c>
      <c r="AB173" s="873">
        <v>0</v>
      </c>
      <c r="AC173" s="873">
        <v>0</v>
      </c>
      <c r="AD173" s="873">
        <v>0</v>
      </c>
      <c r="AE173" s="873">
        <v>0</v>
      </c>
      <c r="AF173" s="873">
        <v>0</v>
      </c>
      <c r="AG173" s="873">
        <v>0</v>
      </c>
      <c r="AH173" s="873">
        <v>0</v>
      </c>
      <c r="AI173" s="873">
        <v>0</v>
      </c>
      <c r="AJ173" s="873">
        <v>0</v>
      </c>
      <c r="AK173" s="873">
        <v>0</v>
      </c>
      <c r="AL173" s="873">
        <v>0</v>
      </c>
      <c r="AM173" s="873">
        <v>0</v>
      </c>
      <c r="AN173" s="873">
        <v>0</v>
      </c>
      <c r="AO173" s="873">
        <v>0</v>
      </c>
      <c r="AP173" s="873">
        <v>0</v>
      </c>
      <c r="AQ173" s="873">
        <v>0</v>
      </c>
      <c r="AR173" s="873">
        <v>0</v>
      </c>
      <c r="AS173" s="873">
        <v>0</v>
      </c>
      <c r="AT173" s="873">
        <v>0</v>
      </c>
      <c r="AU173" s="873">
        <v>0</v>
      </c>
      <c r="AV173" s="873">
        <v>0</v>
      </c>
      <c r="AW173" s="873">
        <v>0</v>
      </c>
      <c r="AX173" s="873">
        <v>0</v>
      </c>
      <c r="AY173" s="873">
        <v>0</v>
      </c>
      <c r="AZ173" s="873">
        <v>0</v>
      </c>
      <c r="BA173" s="873">
        <v>0</v>
      </c>
      <c r="BB173" s="873">
        <v>0</v>
      </c>
      <c r="BC173" s="873">
        <v>0</v>
      </c>
      <c r="BD173" s="873">
        <v>0</v>
      </c>
      <c r="BE173" s="873">
        <v>0</v>
      </c>
      <c r="BF173" s="873">
        <v>0</v>
      </c>
      <c r="BG173" s="873">
        <v>0</v>
      </c>
      <c r="BH173" s="873">
        <v>0</v>
      </c>
      <c r="BI173" s="873">
        <v>0</v>
      </c>
      <c r="BJ173" s="873">
        <v>2968829</v>
      </c>
      <c r="BK173" s="873">
        <v>0</v>
      </c>
      <c r="BL173" s="873">
        <v>60588</v>
      </c>
      <c r="BM173" s="873">
        <v>236190</v>
      </c>
      <c r="BN173" s="873">
        <v>0</v>
      </c>
      <c r="BO173" s="873">
        <v>4820</v>
      </c>
      <c r="BP173" s="873">
        <v>2909416</v>
      </c>
      <c r="BQ173" s="873">
        <v>0</v>
      </c>
      <c r="BR173" s="873">
        <v>59376</v>
      </c>
      <c r="BS173" s="873">
        <v>295603</v>
      </c>
      <c r="BT173" s="873">
        <v>0</v>
      </c>
      <c r="BU173" s="873">
        <v>6032</v>
      </c>
      <c r="BV173" s="873">
        <v>25417</v>
      </c>
      <c r="BW173" s="873">
        <v>0</v>
      </c>
      <c r="BX173" s="873">
        <v>519</v>
      </c>
      <c r="BY173" s="873">
        <v>42300</v>
      </c>
      <c r="BZ173" s="873">
        <v>0</v>
      </c>
      <c r="CA173" s="873">
        <v>863</v>
      </c>
      <c r="CB173" s="873">
        <v>-16883</v>
      </c>
      <c r="CC173" s="873">
        <v>0</v>
      </c>
      <c r="CD173" s="873">
        <v>-344</v>
      </c>
      <c r="CE173" s="873">
        <v>0</v>
      </c>
      <c r="CF173" s="873">
        <v>0</v>
      </c>
      <c r="CG173" s="873">
        <v>0</v>
      </c>
      <c r="CH173" s="873">
        <v>0</v>
      </c>
      <c r="CI173" s="873">
        <v>0</v>
      </c>
      <c r="CJ173" s="873">
        <v>0</v>
      </c>
      <c r="CK173" s="873">
        <v>6061.13994</v>
      </c>
      <c r="CL173" s="873">
        <v>0</v>
      </c>
      <c r="CM173" s="873">
        <v>123.69673349999999</v>
      </c>
      <c r="CN173" s="873">
        <v>0</v>
      </c>
      <c r="CO173" s="873">
        <v>0</v>
      </c>
      <c r="CP173" s="873">
        <v>0</v>
      </c>
      <c r="CQ173" s="873">
        <v>0</v>
      </c>
      <c r="CR173" s="873">
        <v>0</v>
      </c>
      <c r="CS173" s="873">
        <v>0</v>
      </c>
      <c r="CT173" s="873">
        <v>0</v>
      </c>
      <c r="CU173" s="873">
        <v>0</v>
      </c>
      <c r="CV173" s="873">
        <v>0</v>
      </c>
      <c r="CW173" s="873">
        <v>-6731</v>
      </c>
      <c r="CX173" s="873">
        <v>0</v>
      </c>
      <c r="CY173" s="873">
        <v>-137</v>
      </c>
      <c r="CZ173" s="873">
        <v>6728</v>
      </c>
      <c r="DA173" s="873">
        <v>0</v>
      </c>
      <c r="DB173" s="873">
        <v>137</v>
      </c>
      <c r="DC173" s="873">
        <v>7645</v>
      </c>
      <c r="DD173" s="873">
        <v>0</v>
      </c>
      <c r="DE173" s="873">
        <v>156</v>
      </c>
      <c r="DF173" s="873">
        <v>-917</v>
      </c>
      <c r="DG173" s="873">
        <v>0</v>
      </c>
      <c r="DH173" s="873">
        <v>-19</v>
      </c>
      <c r="DI173" s="873">
        <v>0</v>
      </c>
      <c r="DJ173" s="873">
        <v>0</v>
      </c>
      <c r="DK173" s="873">
        <v>0</v>
      </c>
      <c r="DL173" s="873">
        <v>1500</v>
      </c>
      <c r="DM173" s="873">
        <v>0</v>
      </c>
      <c r="DN173" s="873">
        <v>0</v>
      </c>
      <c r="DO173" s="873">
        <v>-1500</v>
      </c>
      <c r="DP173" s="873">
        <v>0</v>
      </c>
      <c r="DQ173" s="873">
        <v>0</v>
      </c>
      <c r="DR173" s="873">
        <v>5741</v>
      </c>
      <c r="DS173" s="873">
        <v>0</v>
      </c>
      <c r="DT173" s="873">
        <v>117</v>
      </c>
      <c r="DU173" s="873">
        <v>12741</v>
      </c>
      <c r="DV173" s="873">
        <v>0</v>
      </c>
      <c r="DW173" s="873">
        <v>260</v>
      </c>
      <c r="DX173" s="873">
        <v>-7000</v>
      </c>
      <c r="DY173" s="873">
        <v>0</v>
      </c>
      <c r="DZ173" s="873">
        <v>-143</v>
      </c>
      <c r="EA173" s="873">
        <v>0</v>
      </c>
      <c r="EB173" s="873">
        <v>0</v>
      </c>
      <c r="EC173" s="873">
        <v>0</v>
      </c>
      <c r="ED173" s="873">
        <v>5277</v>
      </c>
      <c r="EE173" s="873">
        <v>0</v>
      </c>
      <c r="EF173" s="873">
        <v>108</v>
      </c>
      <c r="EG173" s="873">
        <v>10919</v>
      </c>
      <c r="EH173" s="873">
        <v>0</v>
      </c>
      <c r="EI173" s="873">
        <v>223</v>
      </c>
      <c r="EJ173" s="873">
        <v>-5642</v>
      </c>
      <c r="EK173" s="873">
        <v>0</v>
      </c>
      <c r="EL173" s="873">
        <v>-115</v>
      </c>
      <c r="EM173" s="873">
        <v>0</v>
      </c>
      <c r="EN173" s="873">
        <v>0</v>
      </c>
      <c r="EO173" s="873">
        <v>0</v>
      </c>
      <c r="EP173" s="873">
        <v>0</v>
      </c>
      <c r="EQ173" s="873">
        <v>0</v>
      </c>
      <c r="ER173" s="873">
        <v>0</v>
      </c>
      <c r="ES173" s="873">
        <v>0</v>
      </c>
      <c r="ET173" s="873">
        <v>0</v>
      </c>
      <c r="EU173" s="873">
        <v>0</v>
      </c>
      <c r="EV173" s="873">
        <v>0</v>
      </c>
      <c r="EW173" s="873">
        <v>0</v>
      </c>
      <c r="EX173" s="873">
        <v>0</v>
      </c>
      <c r="EY173" s="873">
        <v>38501433</v>
      </c>
      <c r="EZ173" s="873">
        <v>0</v>
      </c>
      <c r="FA173" s="873">
        <v>785744</v>
      </c>
      <c r="FB173" s="873">
        <v>1019278</v>
      </c>
      <c r="FC173" s="873">
        <v>0</v>
      </c>
      <c r="FD173" s="873">
        <v>20802</v>
      </c>
      <c r="FE173" s="873">
        <v>77000000</v>
      </c>
      <c r="FF173" s="873">
        <v>0</v>
      </c>
      <c r="FG173" s="873">
        <v>0</v>
      </c>
      <c r="FH173" s="873">
        <v>-39517845</v>
      </c>
      <c r="FI173" s="873">
        <v>0</v>
      </c>
      <c r="FJ173" s="873">
        <v>764942</v>
      </c>
      <c r="FK173" s="873">
        <v>410918</v>
      </c>
      <c r="FL173" s="873">
        <v>0</v>
      </c>
      <c r="FM173" s="873">
        <v>8386</v>
      </c>
      <c r="FN173" s="873">
        <v>717260</v>
      </c>
      <c r="FO173" s="873">
        <v>0</v>
      </c>
      <c r="FP173" s="873">
        <v>0</v>
      </c>
      <c r="FQ173" s="873">
        <v>-306342</v>
      </c>
      <c r="FR173" s="873">
        <v>0</v>
      </c>
      <c r="FS173" s="873">
        <v>8386</v>
      </c>
      <c r="FT173" s="873">
        <v>2481692</v>
      </c>
      <c r="FU173" s="873">
        <v>0</v>
      </c>
      <c r="FV173" s="873">
        <v>50393</v>
      </c>
      <c r="FW173" s="873">
        <v>3216366</v>
      </c>
      <c r="FX173" s="873">
        <v>0</v>
      </c>
      <c r="FY173" s="873">
        <v>65509</v>
      </c>
      <c r="FZ173" s="873">
        <v>-734674</v>
      </c>
      <c r="GA173" s="873">
        <v>0</v>
      </c>
      <c r="GB173" s="873">
        <v>-15116</v>
      </c>
      <c r="GC173" s="873">
        <v>0</v>
      </c>
      <c r="GD173" s="873">
        <v>0</v>
      </c>
      <c r="GE173" s="873">
        <v>0</v>
      </c>
      <c r="GF173" s="873">
        <v>0</v>
      </c>
      <c r="GG173" s="873">
        <v>0</v>
      </c>
      <c r="GH173" s="873">
        <v>0</v>
      </c>
      <c r="GI173" s="873">
        <v>0</v>
      </c>
      <c r="GJ173" s="873">
        <v>0</v>
      </c>
      <c r="GK173" s="873">
        <v>0</v>
      </c>
      <c r="GL173" s="873">
        <v>44641555</v>
      </c>
      <c r="GM173" s="873">
        <v>0</v>
      </c>
      <c r="GN173" s="873">
        <v>910799</v>
      </c>
      <c r="GO173" s="873">
        <v>-40295870</v>
      </c>
      <c r="GP173" s="873">
        <v>0</v>
      </c>
      <c r="GQ173" s="873">
        <v>763610</v>
      </c>
      <c r="GR173" s="873" t="s">
        <v>679</v>
      </c>
      <c r="GS173" s="873" t="s">
        <v>686</v>
      </c>
      <c r="GT173" s="873" t="s">
        <v>679</v>
      </c>
      <c r="GU173" s="873" t="s">
        <v>2735</v>
      </c>
      <c r="GV173" s="873" t="s">
        <v>2910</v>
      </c>
    </row>
    <row r="174" spans="1:204" x14ac:dyDescent="0.2">
      <c r="A174" s="873" t="s">
        <v>3069</v>
      </c>
      <c r="B174" s="873" t="s">
        <v>397</v>
      </c>
      <c r="C174" s="873" t="s">
        <v>396</v>
      </c>
      <c r="D174" s="873">
        <v>3012</v>
      </c>
      <c r="E174" s="873">
        <v>0</v>
      </c>
      <c r="F174" s="873">
        <v>3012</v>
      </c>
      <c r="G174" s="873">
        <v>330096</v>
      </c>
      <c r="H174" s="873">
        <v>0</v>
      </c>
      <c r="I174" s="873">
        <v>330096</v>
      </c>
      <c r="J174" s="873">
        <v>-327084</v>
      </c>
      <c r="K174" s="873">
        <v>0</v>
      </c>
      <c r="L174" s="873">
        <v>-327084</v>
      </c>
      <c r="M174" s="898">
        <v>0.5</v>
      </c>
      <c r="N174" s="898">
        <v>0.4</v>
      </c>
      <c r="O174" s="898">
        <v>0.1</v>
      </c>
      <c r="P174" s="898">
        <v>0</v>
      </c>
      <c r="Q174" s="873">
        <v>150036</v>
      </c>
      <c r="R174" s="873">
        <v>150036</v>
      </c>
      <c r="S174" s="873">
        <v>0</v>
      </c>
      <c r="T174" s="873">
        <v>0</v>
      </c>
      <c r="U174" s="873">
        <v>0</v>
      </c>
      <c r="V174" s="873">
        <v>0</v>
      </c>
      <c r="W174" s="873">
        <v>0</v>
      </c>
      <c r="X174" s="873">
        <v>0</v>
      </c>
      <c r="Y174" s="873">
        <v>0</v>
      </c>
      <c r="Z174" s="873">
        <v>0</v>
      </c>
      <c r="AA174" s="873">
        <v>0</v>
      </c>
      <c r="AB174" s="873">
        <v>0</v>
      </c>
      <c r="AC174" s="873">
        <v>0</v>
      </c>
      <c r="AD174" s="873">
        <v>0</v>
      </c>
      <c r="AE174" s="873">
        <v>0</v>
      </c>
      <c r="AF174" s="873">
        <v>0</v>
      </c>
      <c r="AG174" s="873">
        <v>0</v>
      </c>
      <c r="AH174" s="873">
        <v>0</v>
      </c>
      <c r="AI174" s="873">
        <v>0</v>
      </c>
      <c r="AJ174" s="873">
        <v>0</v>
      </c>
      <c r="AK174" s="873">
        <v>0</v>
      </c>
      <c r="AL174" s="873">
        <v>0</v>
      </c>
      <c r="AM174" s="873">
        <v>0</v>
      </c>
      <c r="AN174" s="873">
        <v>0</v>
      </c>
      <c r="AO174" s="873">
        <v>0</v>
      </c>
      <c r="AP174" s="873">
        <v>0</v>
      </c>
      <c r="AQ174" s="873">
        <v>0</v>
      </c>
      <c r="AR174" s="873">
        <v>0</v>
      </c>
      <c r="AS174" s="873">
        <v>0</v>
      </c>
      <c r="AT174" s="873">
        <v>0</v>
      </c>
      <c r="AU174" s="873">
        <v>0</v>
      </c>
      <c r="AV174" s="873">
        <v>0</v>
      </c>
      <c r="AW174" s="873">
        <v>0</v>
      </c>
      <c r="AX174" s="873">
        <v>0</v>
      </c>
      <c r="AY174" s="873">
        <v>0</v>
      </c>
      <c r="AZ174" s="873">
        <v>0</v>
      </c>
      <c r="BA174" s="873">
        <v>0</v>
      </c>
      <c r="BB174" s="873">
        <v>0</v>
      </c>
      <c r="BC174" s="873">
        <v>0</v>
      </c>
      <c r="BD174" s="873">
        <v>0</v>
      </c>
      <c r="BE174" s="873">
        <v>0</v>
      </c>
      <c r="BF174" s="873">
        <v>0</v>
      </c>
      <c r="BG174" s="873">
        <v>0</v>
      </c>
      <c r="BH174" s="873">
        <v>0</v>
      </c>
      <c r="BI174" s="873">
        <v>0</v>
      </c>
      <c r="BJ174" s="873">
        <v>1052255</v>
      </c>
      <c r="BK174" s="873">
        <v>263064</v>
      </c>
      <c r="BL174" s="873">
        <v>0</v>
      </c>
      <c r="BM174" s="873">
        <v>75209</v>
      </c>
      <c r="BN174" s="873">
        <v>18802</v>
      </c>
      <c r="BO174" s="873">
        <v>0</v>
      </c>
      <c r="BP174" s="873">
        <v>1061248</v>
      </c>
      <c r="BQ174" s="873">
        <v>265312</v>
      </c>
      <c r="BR174" s="873">
        <v>0</v>
      </c>
      <c r="BS174" s="873">
        <v>66216</v>
      </c>
      <c r="BT174" s="873">
        <v>16554</v>
      </c>
      <c r="BU174" s="873">
        <v>0</v>
      </c>
      <c r="BV174" s="873">
        <v>8988</v>
      </c>
      <c r="BW174" s="873">
        <v>2247</v>
      </c>
      <c r="BX174" s="873">
        <v>0</v>
      </c>
      <c r="BY174" s="873">
        <v>8294</v>
      </c>
      <c r="BZ174" s="873">
        <v>2073</v>
      </c>
      <c r="CA174" s="873">
        <v>0</v>
      </c>
      <c r="CB174" s="873">
        <v>694</v>
      </c>
      <c r="CC174" s="873">
        <v>174</v>
      </c>
      <c r="CD174" s="873">
        <v>0</v>
      </c>
      <c r="CE174" s="873">
        <v>0</v>
      </c>
      <c r="CF174" s="873">
        <v>0</v>
      </c>
      <c r="CG174" s="873">
        <v>0</v>
      </c>
      <c r="CH174" s="873">
        <v>0</v>
      </c>
      <c r="CI174" s="873">
        <v>0</v>
      </c>
      <c r="CJ174" s="873">
        <v>0</v>
      </c>
      <c r="CK174" s="873">
        <v>0</v>
      </c>
      <c r="CL174" s="873">
        <v>0</v>
      </c>
      <c r="CM174" s="873">
        <v>0</v>
      </c>
      <c r="CN174" s="873">
        <v>0</v>
      </c>
      <c r="CO174" s="873">
        <v>0</v>
      </c>
      <c r="CP174" s="873">
        <v>0</v>
      </c>
      <c r="CQ174" s="873">
        <v>0</v>
      </c>
      <c r="CR174" s="873">
        <v>0</v>
      </c>
      <c r="CS174" s="873">
        <v>0</v>
      </c>
      <c r="CT174" s="873">
        <v>0</v>
      </c>
      <c r="CU174" s="873">
        <v>0</v>
      </c>
      <c r="CV174" s="873">
        <v>0</v>
      </c>
      <c r="CW174" s="873">
        <v>0</v>
      </c>
      <c r="CX174" s="873">
        <v>0</v>
      </c>
      <c r="CY174" s="873">
        <v>0</v>
      </c>
      <c r="CZ174" s="873">
        <v>22003</v>
      </c>
      <c r="DA174" s="873">
        <v>5501</v>
      </c>
      <c r="DB174" s="873">
        <v>0</v>
      </c>
      <c r="DC174" s="873">
        <v>2865</v>
      </c>
      <c r="DD174" s="873">
        <v>716</v>
      </c>
      <c r="DE174" s="873">
        <v>0</v>
      </c>
      <c r="DF174" s="873">
        <v>19138</v>
      </c>
      <c r="DG174" s="873">
        <v>4785</v>
      </c>
      <c r="DH174" s="873">
        <v>0</v>
      </c>
      <c r="DI174" s="873">
        <v>0</v>
      </c>
      <c r="DJ174" s="873">
        <v>0</v>
      </c>
      <c r="DK174" s="873">
        <v>0</v>
      </c>
      <c r="DL174" s="873">
        <v>0</v>
      </c>
      <c r="DM174" s="873">
        <v>0</v>
      </c>
      <c r="DN174" s="873">
        <v>0</v>
      </c>
      <c r="DO174" s="873">
        <v>0</v>
      </c>
      <c r="DP174" s="873">
        <v>0</v>
      </c>
      <c r="DQ174" s="873">
        <v>0</v>
      </c>
      <c r="DR174" s="873">
        <v>20278</v>
      </c>
      <c r="DS174" s="873">
        <v>5070</v>
      </c>
      <c r="DT174" s="873">
        <v>0</v>
      </c>
      <c r="DU174" s="873">
        <v>22386</v>
      </c>
      <c r="DV174" s="873">
        <v>5596</v>
      </c>
      <c r="DW174" s="873">
        <v>0</v>
      </c>
      <c r="DX174" s="873">
        <v>-2108</v>
      </c>
      <c r="DY174" s="873">
        <v>-526</v>
      </c>
      <c r="DZ174" s="873">
        <v>0</v>
      </c>
      <c r="EA174" s="873">
        <v>2572</v>
      </c>
      <c r="EB174" s="873">
        <v>643</v>
      </c>
      <c r="EC174" s="873">
        <v>0</v>
      </c>
      <c r="ED174" s="873">
        <v>-1278</v>
      </c>
      <c r="EE174" s="873">
        <v>-320</v>
      </c>
      <c r="EF174" s="873">
        <v>0</v>
      </c>
      <c r="EG174" s="873">
        <v>4422</v>
      </c>
      <c r="EH174" s="873">
        <v>1105</v>
      </c>
      <c r="EI174" s="873">
        <v>0</v>
      </c>
      <c r="EJ174" s="873">
        <v>-3128</v>
      </c>
      <c r="EK174" s="873">
        <v>-782</v>
      </c>
      <c r="EL174" s="873">
        <v>0</v>
      </c>
      <c r="EM174" s="873">
        <v>431</v>
      </c>
      <c r="EN174" s="873">
        <v>108</v>
      </c>
      <c r="EO174" s="873">
        <v>0</v>
      </c>
      <c r="EP174" s="873">
        <v>0</v>
      </c>
      <c r="EQ174" s="873">
        <v>0</v>
      </c>
      <c r="ER174" s="873">
        <v>0</v>
      </c>
      <c r="ES174" s="873">
        <v>0</v>
      </c>
      <c r="ET174" s="873">
        <v>0</v>
      </c>
      <c r="EU174" s="873">
        <v>0</v>
      </c>
      <c r="EV174" s="873">
        <v>0</v>
      </c>
      <c r="EW174" s="873">
        <v>0</v>
      </c>
      <c r="EX174" s="873">
        <v>0</v>
      </c>
      <c r="EY174" s="873">
        <v>5993868</v>
      </c>
      <c r="EZ174" s="873">
        <v>1498467</v>
      </c>
      <c r="FA174" s="873">
        <v>0</v>
      </c>
      <c r="FB174" s="873">
        <v>391358</v>
      </c>
      <c r="FC174" s="873">
        <v>97839</v>
      </c>
      <c r="FD174" s="873">
        <v>0</v>
      </c>
      <c r="FE174" s="873">
        <v>13157822</v>
      </c>
      <c r="FF174" s="873">
        <v>0</v>
      </c>
      <c r="FG174" s="873">
        <v>0</v>
      </c>
      <c r="FH174" s="873">
        <v>-7555312</v>
      </c>
      <c r="FI174" s="873">
        <v>1400628</v>
      </c>
      <c r="FJ174" s="873">
        <v>0</v>
      </c>
      <c r="FK174" s="873">
        <v>102838</v>
      </c>
      <c r="FL174" s="873">
        <v>25710</v>
      </c>
      <c r="FM174" s="873">
        <v>0</v>
      </c>
      <c r="FN174" s="873">
        <v>207078</v>
      </c>
      <c r="FO174" s="873">
        <v>0</v>
      </c>
      <c r="FP174" s="873">
        <v>0</v>
      </c>
      <c r="FQ174" s="873">
        <v>-104240</v>
      </c>
      <c r="FR174" s="873">
        <v>25710</v>
      </c>
      <c r="FS174" s="873">
        <v>0</v>
      </c>
      <c r="FT174" s="873">
        <v>275168</v>
      </c>
      <c r="FU174" s="873">
        <v>68792</v>
      </c>
      <c r="FV174" s="873">
        <v>0</v>
      </c>
      <c r="FW174" s="873">
        <v>708814</v>
      </c>
      <c r="FX174" s="873">
        <v>177203</v>
      </c>
      <c r="FY174" s="873">
        <v>0</v>
      </c>
      <c r="FZ174" s="873">
        <v>-433646</v>
      </c>
      <c r="GA174" s="873">
        <v>-108411</v>
      </c>
      <c r="GB174" s="873">
        <v>0</v>
      </c>
      <c r="GC174" s="873">
        <v>0</v>
      </c>
      <c r="GD174" s="873">
        <v>0</v>
      </c>
      <c r="GE174" s="873">
        <v>0</v>
      </c>
      <c r="GF174" s="873">
        <v>0</v>
      </c>
      <c r="GG174" s="873">
        <v>0</v>
      </c>
      <c r="GH174" s="873">
        <v>0</v>
      </c>
      <c r="GI174" s="873">
        <v>0</v>
      </c>
      <c r="GJ174" s="873">
        <v>0</v>
      </c>
      <c r="GK174" s="873">
        <v>0</v>
      </c>
      <c r="GL174" s="873">
        <v>7552332</v>
      </c>
      <c r="GM174" s="873">
        <v>1888084</v>
      </c>
      <c r="GN174" s="873">
        <v>0</v>
      </c>
      <c r="GO174" s="873">
        <v>-8011955</v>
      </c>
      <c r="GP174" s="873">
        <v>1338240</v>
      </c>
      <c r="GQ174" s="873">
        <v>0</v>
      </c>
      <c r="GR174" s="873" t="s">
        <v>692</v>
      </c>
      <c r="GS174" s="873" t="s">
        <v>687</v>
      </c>
      <c r="GT174" s="873" t="s">
        <v>1907</v>
      </c>
      <c r="GU174" s="873" t="s">
        <v>2735</v>
      </c>
      <c r="GV174" s="873" t="s">
        <v>2911</v>
      </c>
    </row>
    <row r="175" spans="1:204" x14ac:dyDescent="0.2">
      <c r="A175" s="873" t="s">
        <v>3069</v>
      </c>
      <c r="B175" s="873" t="s">
        <v>399</v>
      </c>
      <c r="C175" s="873" t="s">
        <v>398</v>
      </c>
      <c r="D175" s="873">
        <v>-316341</v>
      </c>
      <c r="E175" s="873">
        <v>0</v>
      </c>
      <c r="F175" s="873">
        <v>-316341</v>
      </c>
      <c r="G175" s="873">
        <v>49658</v>
      </c>
      <c r="H175" s="873">
        <v>0</v>
      </c>
      <c r="I175" s="873">
        <v>49658</v>
      </c>
      <c r="J175" s="873">
        <v>-365999</v>
      </c>
      <c r="K175" s="873">
        <v>0</v>
      </c>
      <c r="L175" s="873">
        <v>-365999</v>
      </c>
      <c r="M175" s="898">
        <v>0.5</v>
      </c>
      <c r="N175" s="898">
        <v>0.4</v>
      </c>
      <c r="O175" s="898">
        <v>0.09</v>
      </c>
      <c r="P175" s="898">
        <v>0.01</v>
      </c>
      <c r="Q175" s="873">
        <v>275425</v>
      </c>
      <c r="R175" s="873">
        <v>275425</v>
      </c>
      <c r="S175" s="873">
        <v>0</v>
      </c>
      <c r="T175" s="873">
        <v>0</v>
      </c>
      <c r="U175" s="873">
        <v>0</v>
      </c>
      <c r="V175" s="873">
        <v>0</v>
      </c>
      <c r="W175" s="873">
        <v>10595</v>
      </c>
      <c r="X175" s="873">
        <v>0</v>
      </c>
      <c r="Y175" s="873">
        <v>10000</v>
      </c>
      <c r="Z175" s="873">
        <v>0</v>
      </c>
      <c r="AA175" s="873">
        <v>595</v>
      </c>
      <c r="AB175" s="873">
        <v>0</v>
      </c>
      <c r="AC175" s="873">
        <v>0</v>
      </c>
      <c r="AD175" s="873">
        <v>0</v>
      </c>
      <c r="AE175" s="873">
        <v>0</v>
      </c>
      <c r="AF175" s="873">
        <v>0</v>
      </c>
      <c r="AG175" s="873">
        <v>0</v>
      </c>
      <c r="AH175" s="873">
        <v>0</v>
      </c>
      <c r="AI175" s="873">
        <v>0</v>
      </c>
      <c r="AJ175" s="873">
        <v>0</v>
      </c>
      <c r="AK175" s="873">
        <v>0</v>
      </c>
      <c r="AL175" s="873">
        <v>0</v>
      </c>
      <c r="AM175" s="873">
        <v>0</v>
      </c>
      <c r="AN175" s="873">
        <v>0</v>
      </c>
      <c r="AO175" s="873">
        <v>0</v>
      </c>
      <c r="AP175" s="873">
        <v>0</v>
      </c>
      <c r="AQ175" s="873">
        <v>0</v>
      </c>
      <c r="AR175" s="873">
        <v>0</v>
      </c>
      <c r="AS175" s="873">
        <v>0</v>
      </c>
      <c r="AT175" s="873">
        <v>0</v>
      </c>
      <c r="AU175" s="873">
        <v>0</v>
      </c>
      <c r="AV175" s="873">
        <v>0</v>
      </c>
      <c r="AW175" s="873">
        <v>0</v>
      </c>
      <c r="AX175" s="873">
        <v>0</v>
      </c>
      <c r="AY175" s="873">
        <v>0</v>
      </c>
      <c r="AZ175" s="873">
        <v>0</v>
      </c>
      <c r="BA175" s="873">
        <v>0</v>
      </c>
      <c r="BB175" s="873">
        <v>0</v>
      </c>
      <c r="BC175" s="873">
        <v>0</v>
      </c>
      <c r="BD175" s="873">
        <v>0</v>
      </c>
      <c r="BE175" s="873">
        <v>0</v>
      </c>
      <c r="BF175" s="873">
        <v>0</v>
      </c>
      <c r="BG175" s="873">
        <v>0</v>
      </c>
      <c r="BH175" s="873">
        <v>0</v>
      </c>
      <c r="BI175" s="873">
        <v>0</v>
      </c>
      <c r="BJ175" s="873">
        <v>2632552</v>
      </c>
      <c r="BK175" s="873">
        <v>592324</v>
      </c>
      <c r="BL175" s="873">
        <v>65814</v>
      </c>
      <c r="BM175" s="873">
        <v>148962</v>
      </c>
      <c r="BN175" s="873">
        <v>33516</v>
      </c>
      <c r="BO175" s="873">
        <v>3724</v>
      </c>
      <c r="BP175" s="873">
        <v>2522970</v>
      </c>
      <c r="BQ175" s="873">
        <v>567668</v>
      </c>
      <c r="BR175" s="873">
        <v>63074</v>
      </c>
      <c r="BS175" s="873">
        <v>258544</v>
      </c>
      <c r="BT175" s="873">
        <v>58172</v>
      </c>
      <c r="BU175" s="873">
        <v>6464</v>
      </c>
      <c r="BV175" s="873">
        <v>15810</v>
      </c>
      <c r="BW175" s="873">
        <v>3557</v>
      </c>
      <c r="BX175" s="873">
        <v>395</v>
      </c>
      <c r="BY175" s="873">
        <v>6241</v>
      </c>
      <c r="BZ175" s="873">
        <v>1404</v>
      </c>
      <c r="CA175" s="873">
        <v>156</v>
      </c>
      <c r="CB175" s="873">
        <v>9569</v>
      </c>
      <c r="CC175" s="873">
        <v>2153</v>
      </c>
      <c r="CD175" s="873">
        <v>239</v>
      </c>
      <c r="CE175" s="873">
        <v>0</v>
      </c>
      <c r="CF175" s="873">
        <v>0</v>
      </c>
      <c r="CG175" s="873">
        <v>0</v>
      </c>
      <c r="CH175" s="873">
        <v>0</v>
      </c>
      <c r="CI175" s="873">
        <v>0</v>
      </c>
      <c r="CJ175" s="873">
        <v>0</v>
      </c>
      <c r="CK175" s="873">
        <v>0</v>
      </c>
      <c r="CL175" s="873">
        <v>0</v>
      </c>
      <c r="CM175" s="873">
        <v>0</v>
      </c>
      <c r="CN175" s="873">
        <v>0</v>
      </c>
      <c r="CO175" s="873">
        <v>0</v>
      </c>
      <c r="CP175" s="873">
        <v>0</v>
      </c>
      <c r="CQ175" s="873">
        <v>0</v>
      </c>
      <c r="CR175" s="873">
        <v>0</v>
      </c>
      <c r="CS175" s="873">
        <v>0</v>
      </c>
      <c r="CT175" s="873">
        <v>0</v>
      </c>
      <c r="CU175" s="873">
        <v>0</v>
      </c>
      <c r="CV175" s="873">
        <v>0</v>
      </c>
      <c r="CW175" s="873">
        <v>0</v>
      </c>
      <c r="CX175" s="873">
        <v>0</v>
      </c>
      <c r="CY175" s="873">
        <v>0</v>
      </c>
      <c r="CZ175" s="873">
        <v>4984</v>
      </c>
      <c r="DA175" s="873">
        <v>1122</v>
      </c>
      <c r="DB175" s="873">
        <v>125</v>
      </c>
      <c r="DC175" s="873">
        <v>4984</v>
      </c>
      <c r="DD175" s="873">
        <v>1122</v>
      </c>
      <c r="DE175" s="873">
        <v>125</v>
      </c>
      <c r="DF175" s="873">
        <v>0</v>
      </c>
      <c r="DG175" s="873">
        <v>0</v>
      </c>
      <c r="DH175" s="873">
        <v>0</v>
      </c>
      <c r="DI175" s="873">
        <v>0</v>
      </c>
      <c r="DJ175" s="873">
        <v>0</v>
      </c>
      <c r="DK175" s="873">
        <v>0</v>
      </c>
      <c r="DL175" s="873">
        <v>0</v>
      </c>
      <c r="DM175" s="873">
        <v>0</v>
      </c>
      <c r="DN175" s="873">
        <v>0</v>
      </c>
      <c r="DO175" s="873">
        <v>0</v>
      </c>
      <c r="DP175" s="873">
        <v>0</v>
      </c>
      <c r="DQ175" s="873">
        <v>0</v>
      </c>
      <c r="DR175" s="873">
        <v>8694</v>
      </c>
      <c r="DS175" s="873">
        <v>1956</v>
      </c>
      <c r="DT175" s="873">
        <v>217</v>
      </c>
      <c r="DU175" s="873">
        <v>13598</v>
      </c>
      <c r="DV175" s="873">
        <v>3060</v>
      </c>
      <c r="DW175" s="873">
        <v>340</v>
      </c>
      <c r="DX175" s="873">
        <v>-4904</v>
      </c>
      <c r="DY175" s="873">
        <v>-1104</v>
      </c>
      <c r="DZ175" s="873">
        <v>-123</v>
      </c>
      <c r="EA175" s="873">
        <v>4920</v>
      </c>
      <c r="EB175" s="873">
        <v>1107</v>
      </c>
      <c r="EC175" s="873">
        <v>123</v>
      </c>
      <c r="ED175" s="873">
        <v>-6482</v>
      </c>
      <c r="EE175" s="873">
        <v>-1458</v>
      </c>
      <c r="EF175" s="873">
        <v>-162</v>
      </c>
      <c r="EG175" s="873">
        <v>4920</v>
      </c>
      <c r="EH175" s="873">
        <v>1107</v>
      </c>
      <c r="EI175" s="873">
        <v>123</v>
      </c>
      <c r="EJ175" s="873">
        <v>-6482</v>
      </c>
      <c r="EK175" s="873">
        <v>-1458</v>
      </c>
      <c r="EL175" s="873">
        <v>-162</v>
      </c>
      <c r="EM175" s="873">
        <v>0</v>
      </c>
      <c r="EN175" s="873">
        <v>0</v>
      </c>
      <c r="EO175" s="873">
        <v>0</v>
      </c>
      <c r="EP175" s="873">
        <v>0</v>
      </c>
      <c r="EQ175" s="873">
        <v>0</v>
      </c>
      <c r="ER175" s="873">
        <v>0</v>
      </c>
      <c r="ES175" s="873">
        <v>0</v>
      </c>
      <c r="ET175" s="873">
        <v>0</v>
      </c>
      <c r="EU175" s="873">
        <v>0</v>
      </c>
      <c r="EV175" s="873">
        <v>0</v>
      </c>
      <c r="EW175" s="873">
        <v>0</v>
      </c>
      <c r="EX175" s="873">
        <v>0</v>
      </c>
      <c r="EY175" s="873">
        <v>11810937</v>
      </c>
      <c r="EZ175" s="873">
        <v>2657461</v>
      </c>
      <c r="FA175" s="873">
        <v>295273</v>
      </c>
      <c r="FB175" s="873">
        <v>613052</v>
      </c>
      <c r="FC175" s="873">
        <v>137937</v>
      </c>
      <c r="FD175" s="873">
        <v>15326</v>
      </c>
      <c r="FE175" s="873">
        <v>26832932</v>
      </c>
      <c r="FF175" s="873">
        <v>0</v>
      </c>
      <c r="FG175" s="873">
        <v>0</v>
      </c>
      <c r="FH175" s="873">
        <v>-15635047</v>
      </c>
      <c r="FI175" s="873">
        <v>2519524</v>
      </c>
      <c r="FJ175" s="873">
        <v>279947</v>
      </c>
      <c r="FK175" s="873">
        <v>94955</v>
      </c>
      <c r="FL175" s="873">
        <v>21365</v>
      </c>
      <c r="FM175" s="873">
        <v>2374</v>
      </c>
      <c r="FN175" s="873">
        <v>229279</v>
      </c>
      <c r="FO175" s="873">
        <v>0</v>
      </c>
      <c r="FP175" s="873">
        <v>0</v>
      </c>
      <c r="FQ175" s="873">
        <v>-134324</v>
      </c>
      <c r="FR175" s="873">
        <v>21365</v>
      </c>
      <c r="FS175" s="873">
        <v>2374</v>
      </c>
      <c r="FT175" s="873">
        <v>666044</v>
      </c>
      <c r="FU175" s="873">
        <v>149764</v>
      </c>
      <c r="FV175" s="873">
        <v>16640</v>
      </c>
      <c r="FW175" s="873">
        <v>1105377</v>
      </c>
      <c r="FX175" s="873">
        <v>248620</v>
      </c>
      <c r="FY175" s="873">
        <v>27624</v>
      </c>
      <c r="FZ175" s="873">
        <v>-439333</v>
      </c>
      <c r="GA175" s="873">
        <v>-98856</v>
      </c>
      <c r="GB175" s="873">
        <v>-10984</v>
      </c>
      <c r="GC175" s="873">
        <v>0</v>
      </c>
      <c r="GD175" s="873">
        <v>0</v>
      </c>
      <c r="GE175" s="873">
        <v>0</v>
      </c>
      <c r="GF175" s="873">
        <v>0</v>
      </c>
      <c r="GG175" s="873">
        <v>0</v>
      </c>
      <c r="GH175" s="873">
        <v>0</v>
      </c>
      <c r="GI175" s="873">
        <v>0</v>
      </c>
      <c r="GJ175" s="873">
        <v>0</v>
      </c>
      <c r="GK175" s="873">
        <v>0</v>
      </c>
      <c r="GL175" s="873">
        <v>15381376</v>
      </c>
      <c r="GM175" s="873">
        <v>3460714</v>
      </c>
      <c r="GN175" s="873">
        <v>384523</v>
      </c>
      <c r="GO175" s="873">
        <v>-15951977</v>
      </c>
      <c r="GP175" s="873">
        <v>2499796</v>
      </c>
      <c r="GQ175" s="873">
        <v>277755</v>
      </c>
      <c r="GR175" s="873" t="s">
        <v>695</v>
      </c>
      <c r="GS175" s="873" t="s">
        <v>694</v>
      </c>
      <c r="GT175" s="873" t="s">
        <v>1907</v>
      </c>
      <c r="GU175" s="873" t="s">
        <v>2735</v>
      </c>
      <c r="GV175" s="873" t="s">
        <v>2912</v>
      </c>
    </row>
    <row r="176" spans="1:204" x14ac:dyDescent="0.2">
      <c r="A176" s="873" t="s">
        <v>3069</v>
      </c>
      <c r="B176" s="873" t="s">
        <v>401</v>
      </c>
      <c r="C176" s="873" t="s">
        <v>400</v>
      </c>
      <c r="D176" s="873">
        <v>152721</v>
      </c>
      <c r="E176" s="873">
        <v>0</v>
      </c>
      <c r="F176" s="873">
        <v>152721</v>
      </c>
      <c r="G176" s="873">
        <v>475443</v>
      </c>
      <c r="H176" s="873">
        <v>0</v>
      </c>
      <c r="I176" s="873">
        <v>475443</v>
      </c>
      <c r="J176" s="873">
        <v>-322722</v>
      </c>
      <c r="K176" s="873">
        <v>0</v>
      </c>
      <c r="L176" s="873">
        <v>-322722</v>
      </c>
      <c r="M176" s="898">
        <v>0.5</v>
      </c>
      <c r="N176" s="898">
        <v>0.4</v>
      </c>
      <c r="O176" s="898">
        <v>0.09</v>
      </c>
      <c r="P176" s="898">
        <v>0.01</v>
      </c>
      <c r="Q176" s="873">
        <v>162134</v>
      </c>
      <c r="R176" s="873">
        <v>162134</v>
      </c>
      <c r="S176" s="873">
        <v>0</v>
      </c>
      <c r="T176" s="873">
        <v>0</v>
      </c>
      <c r="U176" s="873">
        <v>0</v>
      </c>
      <c r="V176" s="873">
        <v>0</v>
      </c>
      <c r="W176" s="873">
        <v>621681</v>
      </c>
      <c r="X176" s="873">
        <v>-28946</v>
      </c>
      <c r="Y176" s="873">
        <v>665933</v>
      </c>
      <c r="Z176" s="873">
        <v>109582</v>
      </c>
      <c r="AA176" s="873">
        <v>-44252</v>
      </c>
      <c r="AB176" s="873">
        <v>-138528</v>
      </c>
      <c r="AC176" s="873">
        <v>0</v>
      </c>
      <c r="AD176" s="873">
        <v>0</v>
      </c>
      <c r="AE176" s="873">
        <v>0</v>
      </c>
      <c r="AF176" s="873">
        <v>0</v>
      </c>
      <c r="AG176" s="873">
        <v>0</v>
      </c>
      <c r="AH176" s="873">
        <v>0</v>
      </c>
      <c r="AI176" s="873">
        <v>0</v>
      </c>
      <c r="AJ176" s="873">
        <v>0</v>
      </c>
      <c r="AK176" s="873">
        <v>0</v>
      </c>
      <c r="AL176" s="873">
        <v>0</v>
      </c>
      <c r="AM176" s="873">
        <v>0</v>
      </c>
      <c r="AN176" s="873">
        <v>0</v>
      </c>
      <c r="AO176" s="873">
        <v>0</v>
      </c>
      <c r="AP176" s="873">
        <v>0</v>
      </c>
      <c r="AQ176" s="873">
        <v>0</v>
      </c>
      <c r="AR176" s="873">
        <v>0</v>
      </c>
      <c r="AS176" s="873">
        <v>0</v>
      </c>
      <c r="AT176" s="873">
        <v>0</v>
      </c>
      <c r="AU176" s="873">
        <v>0</v>
      </c>
      <c r="AV176" s="873">
        <v>0</v>
      </c>
      <c r="AW176" s="873">
        <v>0</v>
      </c>
      <c r="AX176" s="873">
        <v>0</v>
      </c>
      <c r="AY176" s="873">
        <v>0</v>
      </c>
      <c r="AZ176" s="873">
        <v>0</v>
      </c>
      <c r="BA176" s="873">
        <v>0</v>
      </c>
      <c r="BB176" s="873">
        <v>0</v>
      </c>
      <c r="BC176" s="873">
        <v>0</v>
      </c>
      <c r="BD176" s="873">
        <v>0</v>
      </c>
      <c r="BE176" s="873">
        <v>0</v>
      </c>
      <c r="BF176" s="873">
        <v>0</v>
      </c>
      <c r="BG176" s="873">
        <v>0</v>
      </c>
      <c r="BH176" s="873">
        <v>0</v>
      </c>
      <c r="BI176" s="873">
        <v>0</v>
      </c>
      <c r="BJ176" s="873">
        <v>1524965</v>
      </c>
      <c r="BK176" s="873">
        <v>343117</v>
      </c>
      <c r="BL176" s="873">
        <v>38124</v>
      </c>
      <c r="BM176" s="873">
        <v>71019</v>
      </c>
      <c r="BN176" s="873">
        <v>15979</v>
      </c>
      <c r="BO176" s="873">
        <v>1775</v>
      </c>
      <c r="BP176" s="873">
        <v>1440964</v>
      </c>
      <c r="BQ176" s="873">
        <v>324217</v>
      </c>
      <c r="BR176" s="873">
        <v>36024</v>
      </c>
      <c r="BS176" s="873">
        <v>155020</v>
      </c>
      <c r="BT176" s="873">
        <v>34879</v>
      </c>
      <c r="BU176" s="873">
        <v>3875</v>
      </c>
      <c r="BV176" s="873">
        <v>0</v>
      </c>
      <c r="BW176" s="873">
        <v>0</v>
      </c>
      <c r="BX176" s="873">
        <v>0</v>
      </c>
      <c r="BY176" s="873">
        <v>0</v>
      </c>
      <c r="BZ176" s="873">
        <v>0</v>
      </c>
      <c r="CA176" s="873">
        <v>0</v>
      </c>
      <c r="CB176" s="873">
        <v>0</v>
      </c>
      <c r="CC176" s="873">
        <v>0</v>
      </c>
      <c r="CD176" s="873">
        <v>0</v>
      </c>
      <c r="CE176" s="873">
        <v>0</v>
      </c>
      <c r="CF176" s="873">
        <v>0</v>
      </c>
      <c r="CG176" s="873">
        <v>0</v>
      </c>
      <c r="CH176" s="873">
        <v>0</v>
      </c>
      <c r="CI176" s="873">
        <v>0</v>
      </c>
      <c r="CJ176" s="873">
        <v>0</v>
      </c>
      <c r="CK176" s="873">
        <v>0</v>
      </c>
      <c r="CL176" s="873">
        <v>0</v>
      </c>
      <c r="CM176" s="873">
        <v>0</v>
      </c>
      <c r="CN176" s="873">
        <v>0</v>
      </c>
      <c r="CO176" s="873">
        <v>0</v>
      </c>
      <c r="CP176" s="873">
        <v>0</v>
      </c>
      <c r="CQ176" s="873">
        <v>0</v>
      </c>
      <c r="CR176" s="873">
        <v>0</v>
      </c>
      <c r="CS176" s="873">
        <v>0</v>
      </c>
      <c r="CT176" s="873">
        <v>0</v>
      </c>
      <c r="CU176" s="873">
        <v>0</v>
      </c>
      <c r="CV176" s="873">
        <v>0</v>
      </c>
      <c r="CW176" s="873">
        <v>-22</v>
      </c>
      <c r="CX176" s="873">
        <v>-5</v>
      </c>
      <c r="CY176" s="873">
        <v>-1</v>
      </c>
      <c r="CZ176" s="873">
        <v>7172</v>
      </c>
      <c r="DA176" s="873">
        <v>1614</v>
      </c>
      <c r="DB176" s="873">
        <v>179</v>
      </c>
      <c r="DC176" s="873">
        <v>7433</v>
      </c>
      <c r="DD176" s="873">
        <v>1673</v>
      </c>
      <c r="DE176" s="873">
        <v>186</v>
      </c>
      <c r="DF176" s="873">
        <v>-261</v>
      </c>
      <c r="DG176" s="873">
        <v>-59</v>
      </c>
      <c r="DH176" s="873">
        <v>-7</v>
      </c>
      <c r="DI176" s="873">
        <v>624</v>
      </c>
      <c r="DJ176" s="873">
        <v>140</v>
      </c>
      <c r="DK176" s="873">
        <v>16</v>
      </c>
      <c r="DL176" s="873">
        <v>1500</v>
      </c>
      <c r="DM176" s="873">
        <v>0</v>
      </c>
      <c r="DN176" s="873">
        <v>0</v>
      </c>
      <c r="DO176" s="873">
        <v>-876</v>
      </c>
      <c r="DP176" s="873">
        <v>140</v>
      </c>
      <c r="DQ176" s="873">
        <v>16</v>
      </c>
      <c r="DR176" s="873">
        <v>5886</v>
      </c>
      <c r="DS176" s="873">
        <v>1324</v>
      </c>
      <c r="DT176" s="873">
        <v>147</v>
      </c>
      <c r="DU176" s="873">
        <v>12576</v>
      </c>
      <c r="DV176" s="873">
        <v>2829</v>
      </c>
      <c r="DW176" s="873">
        <v>314</v>
      </c>
      <c r="DX176" s="873">
        <v>-6690</v>
      </c>
      <c r="DY176" s="873">
        <v>-1505</v>
      </c>
      <c r="DZ176" s="873">
        <v>-167</v>
      </c>
      <c r="EA176" s="873">
        <v>325</v>
      </c>
      <c r="EB176" s="873">
        <v>73</v>
      </c>
      <c r="EC176" s="873">
        <v>8</v>
      </c>
      <c r="ED176" s="873">
        <v>-1731</v>
      </c>
      <c r="EE176" s="873">
        <v>-389</v>
      </c>
      <c r="EF176" s="873">
        <v>-43</v>
      </c>
      <c r="EG176" s="873">
        <v>2080</v>
      </c>
      <c r="EH176" s="873">
        <v>468</v>
      </c>
      <c r="EI176" s="873">
        <v>52</v>
      </c>
      <c r="EJ176" s="873">
        <v>-3486</v>
      </c>
      <c r="EK176" s="873">
        <v>-784</v>
      </c>
      <c r="EL176" s="873">
        <v>-87</v>
      </c>
      <c r="EM176" s="873">
        <v>716</v>
      </c>
      <c r="EN176" s="873">
        <v>161</v>
      </c>
      <c r="EO176" s="873">
        <v>18</v>
      </c>
      <c r="EP176" s="873">
        <v>0</v>
      </c>
      <c r="EQ176" s="873">
        <v>0</v>
      </c>
      <c r="ER176" s="873">
        <v>0</v>
      </c>
      <c r="ES176" s="873">
        <v>0</v>
      </c>
      <c r="ET176" s="873">
        <v>0</v>
      </c>
      <c r="EU176" s="873">
        <v>0</v>
      </c>
      <c r="EV176" s="873">
        <v>0</v>
      </c>
      <c r="EW176" s="873">
        <v>0</v>
      </c>
      <c r="EX176" s="873">
        <v>0</v>
      </c>
      <c r="EY176" s="873">
        <v>7756818</v>
      </c>
      <c r="EZ176" s="873">
        <v>1745284</v>
      </c>
      <c r="FA176" s="873">
        <v>193920</v>
      </c>
      <c r="FB176" s="873">
        <v>341502</v>
      </c>
      <c r="FC176" s="873">
        <v>76838</v>
      </c>
      <c r="FD176" s="873">
        <v>8538</v>
      </c>
      <c r="FE176" s="873">
        <v>17514063</v>
      </c>
      <c r="FF176" s="873">
        <v>0</v>
      </c>
      <c r="FG176" s="873">
        <v>0</v>
      </c>
      <c r="FH176" s="873">
        <v>-10098747</v>
      </c>
      <c r="FI176" s="873">
        <v>1668446</v>
      </c>
      <c r="FJ176" s="873">
        <v>185382</v>
      </c>
      <c r="FK176" s="873">
        <v>68989</v>
      </c>
      <c r="FL176" s="873">
        <v>15523</v>
      </c>
      <c r="FM176" s="873">
        <v>1725</v>
      </c>
      <c r="FN176" s="873">
        <v>196000</v>
      </c>
      <c r="FO176" s="873">
        <v>0</v>
      </c>
      <c r="FP176" s="873">
        <v>0</v>
      </c>
      <c r="FQ176" s="873">
        <v>-127011</v>
      </c>
      <c r="FR176" s="873">
        <v>15523</v>
      </c>
      <c r="FS176" s="873">
        <v>1725</v>
      </c>
      <c r="FT176" s="873">
        <v>404322</v>
      </c>
      <c r="FU176" s="873">
        <v>84206</v>
      </c>
      <c r="FV176" s="873">
        <v>9485</v>
      </c>
      <c r="FW176" s="873">
        <v>730770</v>
      </c>
      <c r="FX176" s="873">
        <v>162810</v>
      </c>
      <c r="FY176" s="873">
        <v>17602</v>
      </c>
      <c r="FZ176" s="873">
        <v>-326448</v>
      </c>
      <c r="GA176" s="873">
        <v>-78604</v>
      </c>
      <c r="GB176" s="873">
        <v>-8117</v>
      </c>
      <c r="GC176" s="873">
        <v>0</v>
      </c>
      <c r="GD176" s="873">
        <v>0</v>
      </c>
      <c r="GE176" s="873">
        <v>0</v>
      </c>
      <c r="GF176" s="873">
        <v>0</v>
      </c>
      <c r="GG176" s="873">
        <v>0</v>
      </c>
      <c r="GH176" s="873">
        <v>0</v>
      </c>
      <c r="GI176" s="873">
        <v>0</v>
      </c>
      <c r="GJ176" s="873">
        <v>0</v>
      </c>
      <c r="GK176" s="873">
        <v>0</v>
      </c>
      <c r="GL176" s="873">
        <v>9839083</v>
      </c>
      <c r="GM176" s="873">
        <v>2207027</v>
      </c>
      <c r="GN176" s="873">
        <v>245353</v>
      </c>
      <c r="GO176" s="873">
        <v>-10407805</v>
      </c>
      <c r="GP176" s="873">
        <v>1638192</v>
      </c>
      <c r="GQ176" s="873">
        <v>182637</v>
      </c>
      <c r="GR176" s="873" t="s">
        <v>736</v>
      </c>
      <c r="GS176" s="873" t="s">
        <v>735</v>
      </c>
      <c r="GT176" s="873" t="s">
        <v>1907</v>
      </c>
      <c r="GU176" s="873" t="s">
        <v>2736</v>
      </c>
      <c r="GV176" s="873" t="s">
        <v>2913</v>
      </c>
    </row>
    <row r="177" spans="1:204" x14ac:dyDescent="0.2">
      <c r="A177" s="873" t="s">
        <v>3069</v>
      </c>
      <c r="B177" s="873" t="s">
        <v>402</v>
      </c>
      <c r="C177" s="873" t="s">
        <v>853</v>
      </c>
      <c r="D177" s="873">
        <v>-3477603</v>
      </c>
      <c r="E177" s="873">
        <v>404132</v>
      </c>
      <c r="F177" s="873">
        <v>-3073471</v>
      </c>
      <c r="G177" s="873">
        <v>-2367725</v>
      </c>
      <c r="H177" s="873">
        <v>-229460</v>
      </c>
      <c r="I177" s="873">
        <v>-2597185</v>
      </c>
      <c r="J177" s="873">
        <v>-1109878</v>
      </c>
      <c r="K177" s="873">
        <v>633592</v>
      </c>
      <c r="L177" s="873">
        <v>-476286</v>
      </c>
      <c r="M177" s="898">
        <v>0.5</v>
      </c>
      <c r="N177" s="898">
        <v>0.49</v>
      </c>
      <c r="O177" s="898">
        <v>0</v>
      </c>
      <c r="P177" s="898">
        <v>0.01</v>
      </c>
      <c r="Q177" s="873">
        <v>474305</v>
      </c>
      <c r="R177" s="873">
        <v>474305</v>
      </c>
      <c r="S177" s="873">
        <v>0</v>
      </c>
      <c r="T177" s="873">
        <v>515940</v>
      </c>
      <c r="U177" s="873">
        <v>2000683</v>
      </c>
      <c r="V177" s="873">
        <v>-1484743</v>
      </c>
      <c r="W177" s="873">
        <v>0</v>
      </c>
      <c r="X177" s="873">
        <v>0</v>
      </c>
      <c r="Y177" s="873">
        <v>0</v>
      </c>
      <c r="Z177" s="873">
        <v>0</v>
      </c>
      <c r="AA177" s="873">
        <v>0</v>
      </c>
      <c r="AB177" s="873">
        <v>0</v>
      </c>
      <c r="AC177" s="873">
        <v>0</v>
      </c>
      <c r="AD177" s="873">
        <v>0</v>
      </c>
      <c r="AE177" s="873">
        <v>0</v>
      </c>
      <c r="AF177" s="873">
        <v>0</v>
      </c>
      <c r="AG177" s="873">
        <v>0</v>
      </c>
      <c r="AH177" s="873">
        <v>0</v>
      </c>
      <c r="AI177" s="873">
        <v>0</v>
      </c>
      <c r="AJ177" s="873">
        <v>0</v>
      </c>
      <c r="AK177" s="873">
        <v>0</v>
      </c>
      <c r="AL177" s="873">
        <v>0</v>
      </c>
      <c r="AM177" s="873">
        <v>0</v>
      </c>
      <c r="AN177" s="873">
        <v>0</v>
      </c>
      <c r="AO177" s="873">
        <v>0</v>
      </c>
      <c r="AP177" s="873">
        <v>0</v>
      </c>
      <c r="AQ177" s="873">
        <v>0</v>
      </c>
      <c r="AR177" s="873">
        <v>0</v>
      </c>
      <c r="AS177" s="873">
        <v>0</v>
      </c>
      <c r="AT177" s="873">
        <v>0</v>
      </c>
      <c r="AU177" s="873">
        <v>0</v>
      </c>
      <c r="AV177" s="873">
        <v>0</v>
      </c>
      <c r="AW177" s="873">
        <v>0</v>
      </c>
      <c r="AX177" s="873">
        <v>0</v>
      </c>
      <c r="AY177" s="873">
        <v>0</v>
      </c>
      <c r="AZ177" s="873">
        <v>0</v>
      </c>
      <c r="BA177" s="873">
        <v>0</v>
      </c>
      <c r="BB177" s="873">
        <v>0</v>
      </c>
      <c r="BC177" s="873">
        <v>0</v>
      </c>
      <c r="BD177" s="873">
        <v>0</v>
      </c>
      <c r="BE177" s="873">
        <v>0</v>
      </c>
      <c r="BF177" s="873">
        <v>0</v>
      </c>
      <c r="BG177" s="873">
        <v>0</v>
      </c>
      <c r="BH177" s="873">
        <v>0</v>
      </c>
      <c r="BI177" s="873">
        <v>0</v>
      </c>
      <c r="BJ177" s="873">
        <v>3851444</v>
      </c>
      <c r="BK177" s="873">
        <v>0</v>
      </c>
      <c r="BL177" s="873">
        <v>77385</v>
      </c>
      <c r="BM177" s="873">
        <v>240891</v>
      </c>
      <c r="BN177" s="873">
        <v>0</v>
      </c>
      <c r="BO177" s="873">
        <v>4541</v>
      </c>
      <c r="BP177" s="873">
        <v>3816939</v>
      </c>
      <c r="BQ177" s="873">
        <v>0</v>
      </c>
      <c r="BR177" s="873">
        <v>76676</v>
      </c>
      <c r="BS177" s="873">
        <v>275396</v>
      </c>
      <c r="BT177" s="873">
        <v>0</v>
      </c>
      <c r="BU177" s="873">
        <v>5250</v>
      </c>
      <c r="BV177" s="873">
        <v>39712</v>
      </c>
      <c r="BW177" s="873">
        <v>0</v>
      </c>
      <c r="BX177" s="873">
        <v>810</v>
      </c>
      <c r="BY177" s="873">
        <v>0</v>
      </c>
      <c r="BZ177" s="873">
        <v>0</v>
      </c>
      <c r="CA177" s="873">
        <v>0</v>
      </c>
      <c r="CB177" s="873">
        <v>39712</v>
      </c>
      <c r="CC177" s="873">
        <v>0</v>
      </c>
      <c r="CD177" s="873">
        <v>810</v>
      </c>
      <c r="CE177" s="873">
        <v>0</v>
      </c>
      <c r="CF177" s="873">
        <v>0</v>
      </c>
      <c r="CG177" s="873">
        <v>0</v>
      </c>
      <c r="CH177" s="873">
        <v>83498</v>
      </c>
      <c r="CI177" s="873">
        <v>0</v>
      </c>
      <c r="CJ177" s="873">
        <v>1704</v>
      </c>
      <c r="CK177" s="873">
        <v>5.096392786</v>
      </c>
      <c r="CL177" s="873">
        <v>0</v>
      </c>
      <c r="CM177" s="873">
        <v>0.10400801599999999</v>
      </c>
      <c r="CN177" s="873">
        <v>0</v>
      </c>
      <c r="CO177" s="873">
        <v>0</v>
      </c>
      <c r="CP177" s="873">
        <v>0</v>
      </c>
      <c r="CQ177" s="873">
        <v>0</v>
      </c>
      <c r="CR177" s="873">
        <v>0</v>
      </c>
      <c r="CS177" s="873">
        <v>0</v>
      </c>
      <c r="CT177" s="873">
        <v>0</v>
      </c>
      <c r="CU177" s="873">
        <v>0</v>
      </c>
      <c r="CV177" s="873">
        <v>0</v>
      </c>
      <c r="CW177" s="873">
        <v>-6529</v>
      </c>
      <c r="CX177" s="873">
        <v>0</v>
      </c>
      <c r="CY177" s="873">
        <v>-133</v>
      </c>
      <c r="CZ177" s="873">
        <v>0</v>
      </c>
      <c r="DA177" s="873">
        <v>0</v>
      </c>
      <c r="DB177" s="873">
        <v>0</v>
      </c>
      <c r="DC177" s="873">
        <v>0</v>
      </c>
      <c r="DD177" s="873">
        <v>0</v>
      </c>
      <c r="DE177" s="873">
        <v>0</v>
      </c>
      <c r="DF177" s="873">
        <v>0</v>
      </c>
      <c r="DG177" s="873">
        <v>0</v>
      </c>
      <c r="DH177" s="873">
        <v>0</v>
      </c>
      <c r="DI177" s="873">
        <v>0</v>
      </c>
      <c r="DJ177" s="873">
        <v>0</v>
      </c>
      <c r="DK177" s="873">
        <v>0</v>
      </c>
      <c r="DL177" s="873">
        <v>0</v>
      </c>
      <c r="DM177" s="873">
        <v>0</v>
      </c>
      <c r="DN177" s="873">
        <v>0</v>
      </c>
      <c r="DO177" s="873">
        <v>0</v>
      </c>
      <c r="DP177" s="873">
        <v>0</v>
      </c>
      <c r="DQ177" s="873">
        <v>0</v>
      </c>
      <c r="DR177" s="873">
        <v>12361</v>
      </c>
      <c r="DS177" s="873">
        <v>0</v>
      </c>
      <c r="DT177" s="873">
        <v>252</v>
      </c>
      <c r="DU177" s="873">
        <v>24272</v>
      </c>
      <c r="DV177" s="873">
        <v>0</v>
      </c>
      <c r="DW177" s="873">
        <v>495</v>
      </c>
      <c r="DX177" s="873">
        <v>-11911</v>
      </c>
      <c r="DY177" s="873">
        <v>0</v>
      </c>
      <c r="DZ177" s="873">
        <v>-243</v>
      </c>
      <c r="EA177" s="873">
        <v>1973</v>
      </c>
      <c r="EB177" s="873">
        <v>0</v>
      </c>
      <c r="EC177" s="873">
        <v>40</v>
      </c>
      <c r="ED177" s="873">
        <v>-12137</v>
      </c>
      <c r="EE177" s="873">
        <v>0</v>
      </c>
      <c r="EF177" s="873">
        <v>-248</v>
      </c>
      <c r="EG177" s="873">
        <v>10695</v>
      </c>
      <c r="EH177" s="873">
        <v>0</v>
      </c>
      <c r="EI177" s="873">
        <v>178</v>
      </c>
      <c r="EJ177" s="873">
        <v>-20859</v>
      </c>
      <c r="EK177" s="873">
        <v>0</v>
      </c>
      <c r="EL177" s="873">
        <v>-386</v>
      </c>
      <c r="EM177" s="873">
        <v>0</v>
      </c>
      <c r="EN177" s="873">
        <v>0</v>
      </c>
      <c r="EO177" s="873">
        <v>0</v>
      </c>
      <c r="EP177" s="873">
        <v>0</v>
      </c>
      <c r="EQ177" s="873">
        <v>0</v>
      </c>
      <c r="ER177" s="873">
        <v>0</v>
      </c>
      <c r="ES177" s="873">
        <v>0</v>
      </c>
      <c r="ET177" s="873">
        <v>0</v>
      </c>
      <c r="EU177" s="873">
        <v>0</v>
      </c>
      <c r="EV177" s="873">
        <v>0</v>
      </c>
      <c r="EW177" s="873">
        <v>0</v>
      </c>
      <c r="EX177" s="873">
        <v>0</v>
      </c>
      <c r="EY177" s="873">
        <v>43401145</v>
      </c>
      <c r="EZ177" s="873">
        <v>0</v>
      </c>
      <c r="FA177" s="873">
        <v>822425</v>
      </c>
      <c r="FB177" s="873">
        <v>1090524</v>
      </c>
      <c r="FC177" s="873">
        <v>0</v>
      </c>
      <c r="FD177" s="873">
        <v>21154</v>
      </c>
      <c r="FE177" s="873">
        <v>80611931</v>
      </c>
      <c r="FF177" s="873">
        <v>0</v>
      </c>
      <c r="FG177" s="873">
        <v>0</v>
      </c>
      <c r="FH177" s="873">
        <v>-38301310</v>
      </c>
      <c r="FI177" s="873">
        <v>0</v>
      </c>
      <c r="FJ177" s="873">
        <v>801271</v>
      </c>
      <c r="FK177" s="873">
        <v>162560</v>
      </c>
      <c r="FL177" s="873">
        <v>0</v>
      </c>
      <c r="FM177" s="873">
        <v>2852</v>
      </c>
      <c r="FN177" s="873">
        <v>310714</v>
      </c>
      <c r="FO177" s="873">
        <v>0</v>
      </c>
      <c r="FP177" s="873">
        <v>0</v>
      </c>
      <c r="FQ177" s="873">
        <v>-148154</v>
      </c>
      <c r="FR177" s="873">
        <v>0</v>
      </c>
      <c r="FS177" s="873">
        <v>2852</v>
      </c>
      <c r="FT177" s="873">
        <v>796894</v>
      </c>
      <c r="FU177" s="873">
        <v>0</v>
      </c>
      <c r="FV177" s="873">
        <v>15841</v>
      </c>
      <c r="FW177" s="873">
        <v>2750663</v>
      </c>
      <c r="FX177" s="873">
        <v>0</v>
      </c>
      <c r="FY177" s="873">
        <v>54499</v>
      </c>
      <c r="FZ177" s="873">
        <v>-1953769</v>
      </c>
      <c r="GA177" s="873">
        <v>0</v>
      </c>
      <c r="GB177" s="873">
        <v>-38658</v>
      </c>
      <c r="GC177" s="873">
        <v>0</v>
      </c>
      <c r="GD177" s="873">
        <v>0</v>
      </c>
      <c r="GE177" s="873">
        <v>0</v>
      </c>
      <c r="GF177" s="873">
        <v>0</v>
      </c>
      <c r="GG177" s="873">
        <v>0</v>
      </c>
      <c r="GH177" s="873">
        <v>0</v>
      </c>
      <c r="GI177" s="873">
        <v>0</v>
      </c>
      <c r="GJ177" s="873">
        <v>0</v>
      </c>
      <c r="GK177" s="873">
        <v>0</v>
      </c>
      <c r="GL177" s="873">
        <v>48571817</v>
      </c>
      <c r="GM177" s="873">
        <v>0</v>
      </c>
      <c r="GN177" s="873">
        <v>925469</v>
      </c>
      <c r="GO177" s="873">
        <v>-40043921</v>
      </c>
      <c r="GP177" s="873">
        <v>0</v>
      </c>
      <c r="GQ177" s="873">
        <v>772467</v>
      </c>
      <c r="GR177" s="873" t="s">
        <v>690</v>
      </c>
      <c r="GS177" s="873" t="s">
        <v>720</v>
      </c>
      <c r="GT177" s="873" t="s">
        <v>1909</v>
      </c>
      <c r="GU177" s="873" t="s">
        <v>819</v>
      </c>
      <c r="GV177" s="873" t="s">
        <v>2914</v>
      </c>
    </row>
    <row r="178" spans="1:204" x14ac:dyDescent="0.2">
      <c r="A178" s="873" t="s">
        <v>3069</v>
      </c>
      <c r="B178" s="873" t="s">
        <v>404</v>
      </c>
      <c r="C178" s="873" t="s">
        <v>403</v>
      </c>
      <c r="D178" s="873">
        <v>-100456</v>
      </c>
      <c r="E178" s="873">
        <v>0</v>
      </c>
      <c r="F178" s="873">
        <v>-100456</v>
      </c>
      <c r="G178" s="873">
        <v>-2740</v>
      </c>
      <c r="H178" s="873">
        <v>0</v>
      </c>
      <c r="I178" s="873">
        <v>-2740</v>
      </c>
      <c r="J178" s="873">
        <v>-97716</v>
      </c>
      <c r="K178" s="873">
        <v>0</v>
      </c>
      <c r="L178" s="873">
        <v>-97716</v>
      </c>
      <c r="M178" s="898">
        <v>0.5</v>
      </c>
      <c r="N178" s="898">
        <v>0.4</v>
      </c>
      <c r="O178" s="898">
        <v>0.09</v>
      </c>
      <c r="P178" s="898">
        <v>0.01</v>
      </c>
      <c r="Q178" s="873">
        <v>137851</v>
      </c>
      <c r="R178" s="873">
        <v>137851</v>
      </c>
      <c r="S178" s="873">
        <v>0</v>
      </c>
      <c r="T178" s="873">
        <v>0</v>
      </c>
      <c r="U178" s="873">
        <v>0</v>
      </c>
      <c r="V178" s="873">
        <v>0</v>
      </c>
      <c r="W178" s="873">
        <v>0</v>
      </c>
      <c r="X178" s="873">
        <v>0</v>
      </c>
      <c r="Y178" s="873">
        <v>0</v>
      </c>
      <c r="Z178" s="873">
        <v>0</v>
      </c>
      <c r="AA178" s="873">
        <v>0</v>
      </c>
      <c r="AB178" s="873">
        <v>0</v>
      </c>
      <c r="AC178" s="873">
        <v>0</v>
      </c>
      <c r="AD178" s="873">
        <v>0</v>
      </c>
      <c r="AE178" s="873">
        <v>0</v>
      </c>
      <c r="AF178" s="873">
        <v>0</v>
      </c>
      <c r="AG178" s="873">
        <v>0</v>
      </c>
      <c r="AH178" s="873">
        <v>0</v>
      </c>
      <c r="AI178" s="873">
        <v>0</v>
      </c>
      <c r="AJ178" s="873">
        <v>0</v>
      </c>
      <c r="AK178" s="873">
        <v>0</v>
      </c>
      <c r="AL178" s="873">
        <v>0</v>
      </c>
      <c r="AM178" s="873">
        <v>0</v>
      </c>
      <c r="AN178" s="873">
        <v>0</v>
      </c>
      <c r="AO178" s="873">
        <v>0</v>
      </c>
      <c r="AP178" s="873">
        <v>0</v>
      </c>
      <c r="AQ178" s="873">
        <v>0</v>
      </c>
      <c r="AR178" s="873">
        <v>0</v>
      </c>
      <c r="AS178" s="873">
        <v>0</v>
      </c>
      <c r="AT178" s="873">
        <v>0</v>
      </c>
      <c r="AU178" s="873">
        <v>0</v>
      </c>
      <c r="AV178" s="873">
        <v>0</v>
      </c>
      <c r="AW178" s="873">
        <v>0</v>
      </c>
      <c r="AX178" s="873">
        <v>0</v>
      </c>
      <c r="AY178" s="873">
        <v>0</v>
      </c>
      <c r="AZ178" s="873">
        <v>0</v>
      </c>
      <c r="BA178" s="873">
        <v>0</v>
      </c>
      <c r="BB178" s="873">
        <v>0</v>
      </c>
      <c r="BC178" s="873">
        <v>0</v>
      </c>
      <c r="BD178" s="873">
        <v>0</v>
      </c>
      <c r="BE178" s="873">
        <v>0</v>
      </c>
      <c r="BF178" s="873">
        <v>0</v>
      </c>
      <c r="BG178" s="873">
        <v>0</v>
      </c>
      <c r="BH178" s="873">
        <v>0</v>
      </c>
      <c r="BI178" s="873">
        <v>0</v>
      </c>
      <c r="BJ178" s="873">
        <v>1146179</v>
      </c>
      <c r="BK178" s="873">
        <v>257890</v>
      </c>
      <c r="BL178" s="873">
        <v>28654</v>
      </c>
      <c r="BM178" s="873">
        <v>67515</v>
      </c>
      <c r="BN178" s="873">
        <v>15191</v>
      </c>
      <c r="BO178" s="873">
        <v>1688</v>
      </c>
      <c r="BP178" s="873">
        <v>1138709</v>
      </c>
      <c r="BQ178" s="873">
        <v>256210</v>
      </c>
      <c r="BR178" s="873">
        <v>28468</v>
      </c>
      <c r="BS178" s="873">
        <v>74985</v>
      </c>
      <c r="BT178" s="873">
        <v>16871</v>
      </c>
      <c r="BU178" s="873">
        <v>1874</v>
      </c>
      <c r="BV178" s="873">
        <v>0</v>
      </c>
      <c r="BW178" s="873">
        <v>0</v>
      </c>
      <c r="BX178" s="873">
        <v>0</v>
      </c>
      <c r="BY178" s="873">
        <v>0</v>
      </c>
      <c r="BZ178" s="873">
        <v>0</v>
      </c>
      <c r="CA178" s="873">
        <v>0</v>
      </c>
      <c r="CB178" s="873">
        <v>0</v>
      </c>
      <c r="CC178" s="873">
        <v>0</v>
      </c>
      <c r="CD178" s="873">
        <v>0</v>
      </c>
      <c r="CE178" s="873">
        <v>0</v>
      </c>
      <c r="CF178" s="873">
        <v>0</v>
      </c>
      <c r="CG178" s="873">
        <v>0</v>
      </c>
      <c r="CH178" s="873">
        <v>0</v>
      </c>
      <c r="CI178" s="873">
        <v>0</v>
      </c>
      <c r="CJ178" s="873">
        <v>0</v>
      </c>
      <c r="CK178" s="873">
        <v>0</v>
      </c>
      <c r="CL178" s="873">
        <v>0</v>
      </c>
      <c r="CM178" s="873">
        <v>0</v>
      </c>
      <c r="CN178" s="873">
        <v>0</v>
      </c>
      <c r="CO178" s="873">
        <v>0</v>
      </c>
      <c r="CP178" s="873">
        <v>0</v>
      </c>
      <c r="CQ178" s="873">
        <v>0</v>
      </c>
      <c r="CR178" s="873">
        <v>0</v>
      </c>
      <c r="CS178" s="873">
        <v>0</v>
      </c>
      <c r="CT178" s="873">
        <v>0</v>
      </c>
      <c r="CU178" s="873">
        <v>0</v>
      </c>
      <c r="CV178" s="873">
        <v>0</v>
      </c>
      <c r="CW178" s="873">
        <v>0</v>
      </c>
      <c r="CX178" s="873">
        <v>0</v>
      </c>
      <c r="CY178" s="873">
        <v>0</v>
      </c>
      <c r="CZ178" s="873">
        <v>10397</v>
      </c>
      <c r="DA178" s="873">
        <v>2339</v>
      </c>
      <c r="DB178" s="873">
        <v>260</v>
      </c>
      <c r="DC178" s="873">
        <v>11272</v>
      </c>
      <c r="DD178" s="873">
        <v>2536</v>
      </c>
      <c r="DE178" s="873">
        <v>282</v>
      </c>
      <c r="DF178" s="873">
        <v>-875</v>
      </c>
      <c r="DG178" s="873">
        <v>-197</v>
      </c>
      <c r="DH178" s="873">
        <v>-22</v>
      </c>
      <c r="DI178" s="873">
        <v>0</v>
      </c>
      <c r="DJ178" s="873">
        <v>0</v>
      </c>
      <c r="DK178" s="873">
        <v>0</v>
      </c>
      <c r="DL178" s="873">
        <v>0</v>
      </c>
      <c r="DM178" s="873">
        <v>0</v>
      </c>
      <c r="DN178" s="873">
        <v>0</v>
      </c>
      <c r="DO178" s="873">
        <v>0</v>
      </c>
      <c r="DP178" s="873">
        <v>0</v>
      </c>
      <c r="DQ178" s="873">
        <v>0</v>
      </c>
      <c r="DR178" s="873">
        <v>5671</v>
      </c>
      <c r="DS178" s="873">
        <v>1276</v>
      </c>
      <c r="DT178" s="873">
        <v>142</v>
      </c>
      <c r="DU178" s="873">
        <v>8940</v>
      </c>
      <c r="DV178" s="873">
        <v>2012</v>
      </c>
      <c r="DW178" s="873">
        <v>224</v>
      </c>
      <c r="DX178" s="873">
        <v>-3269</v>
      </c>
      <c r="DY178" s="873">
        <v>-736</v>
      </c>
      <c r="DZ178" s="873">
        <v>-82</v>
      </c>
      <c r="EA178" s="873">
        <v>0</v>
      </c>
      <c r="EB178" s="873">
        <v>0</v>
      </c>
      <c r="EC178" s="873">
        <v>0</v>
      </c>
      <c r="ED178" s="873">
        <v>-27</v>
      </c>
      <c r="EE178" s="873">
        <v>-6</v>
      </c>
      <c r="EF178" s="873">
        <v>-1</v>
      </c>
      <c r="EG178" s="873">
        <v>3240</v>
      </c>
      <c r="EH178" s="873">
        <v>729</v>
      </c>
      <c r="EI178" s="873">
        <v>81</v>
      </c>
      <c r="EJ178" s="873">
        <v>-3267</v>
      </c>
      <c r="EK178" s="873">
        <v>-735</v>
      </c>
      <c r="EL178" s="873">
        <v>-82</v>
      </c>
      <c r="EM178" s="873">
        <v>0</v>
      </c>
      <c r="EN178" s="873">
        <v>0</v>
      </c>
      <c r="EO178" s="873">
        <v>0</v>
      </c>
      <c r="EP178" s="873">
        <v>0</v>
      </c>
      <c r="EQ178" s="873">
        <v>0</v>
      </c>
      <c r="ER178" s="873">
        <v>0</v>
      </c>
      <c r="ES178" s="873">
        <v>0</v>
      </c>
      <c r="ET178" s="873">
        <v>0</v>
      </c>
      <c r="EU178" s="873">
        <v>0</v>
      </c>
      <c r="EV178" s="873">
        <v>0</v>
      </c>
      <c r="EW178" s="873">
        <v>0</v>
      </c>
      <c r="EX178" s="873">
        <v>0</v>
      </c>
      <c r="EY178" s="873">
        <v>6008559</v>
      </c>
      <c r="EZ178" s="873">
        <v>1351926</v>
      </c>
      <c r="FA178" s="873">
        <v>150214</v>
      </c>
      <c r="FB178" s="873">
        <v>432383</v>
      </c>
      <c r="FC178" s="873">
        <v>97286</v>
      </c>
      <c r="FD178" s="873">
        <v>10810</v>
      </c>
      <c r="FE178" s="873">
        <v>13276113</v>
      </c>
      <c r="FF178" s="873">
        <v>0</v>
      </c>
      <c r="FG178" s="873">
        <v>0</v>
      </c>
      <c r="FH178" s="873">
        <v>-7699937</v>
      </c>
      <c r="FI178" s="873">
        <v>1254640</v>
      </c>
      <c r="FJ178" s="873">
        <v>139404</v>
      </c>
      <c r="FK178" s="873">
        <v>32431</v>
      </c>
      <c r="FL178" s="873">
        <v>7297</v>
      </c>
      <c r="FM178" s="873">
        <v>811</v>
      </c>
      <c r="FN178" s="873">
        <v>42765</v>
      </c>
      <c r="FO178" s="873">
        <v>0</v>
      </c>
      <c r="FP178" s="873">
        <v>0</v>
      </c>
      <c r="FQ178" s="873">
        <v>-10334</v>
      </c>
      <c r="FR178" s="873">
        <v>7297</v>
      </c>
      <c r="FS178" s="873">
        <v>811</v>
      </c>
      <c r="FT178" s="873">
        <v>266937</v>
      </c>
      <c r="FU178" s="873">
        <v>60061</v>
      </c>
      <c r="FV178" s="873">
        <v>6673</v>
      </c>
      <c r="FW178" s="873">
        <v>573227</v>
      </c>
      <c r="FX178" s="873">
        <v>128976</v>
      </c>
      <c r="FY178" s="873">
        <v>14331</v>
      </c>
      <c r="FZ178" s="873">
        <v>-306290</v>
      </c>
      <c r="GA178" s="873">
        <v>-68915</v>
      </c>
      <c r="GB178" s="873">
        <v>-7658</v>
      </c>
      <c r="GC178" s="873">
        <v>0</v>
      </c>
      <c r="GD178" s="873">
        <v>0</v>
      </c>
      <c r="GE178" s="873">
        <v>0</v>
      </c>
      <c r="GF178" s="873">
        <v>0</v>
      </c>
      <c r="GG178" s="873">
        <v>0</v>
      </c>
      <c r="GH178" s="873">
        <v>0</v>
      </c>
      <c r="GI178" s="873">
        <v>0</v>
      </c>
      <c r="GJ178" s="873">
        <v>0</v>
      </c>
      <c r="GK178" s="873">
        <v>0</v>
      </c>
      <c r="GL178" s="873">
        <v>7537662</v>
      </c>
      <c r="GM178" s="873">
        <v>1695974</v>
      </c>
      <c r="GN178" s="873">
        <v>188441</v>
      </c>
      <c r="GO178" s="873">
        <v>-7948987</v>
      </c>
      <c r="GP178" s="873">
        <v>1208225</v>
      </c>
      <c r="GQ178" s="873">
        <v>134245</v>
      </c>
      <c r="GR178" s="873" t="s">
        <v>719</v>
      </c>
      <c r="GS178" s="873" t="s">
        <v>718</v>
      </c>
      <c r="GT178" s="873" t="s">
        <v>1907</v>
      </c>
      <c r="GU178" s="873" t="s">
        <v>2737</v>
      </c>
      <c r="GV178" s="873" t="s">
        <v>2915</v>
      </c>
    </row>
    <row r="179" spans="1:204" x14ac:dyDescent="0.2">
      <c r="A179" s="873" t="s">
        <v>3070</v>
      </c>
      <c r="B179" s="873" t="s">
        <v>406</v>
      </c>
      <c r="C179" s="873" t="s">
        <v>405</v>
      </c>
      <c r="D179" s="873">
        <v>-872082</v>
      </c>
      <c r="E179" s="873">
        <v>4963</v>
      </c>
      <c r="F179" s="873">
        <v>-867119</v>
      </c>
      <c r="G179" s="873">
        <v>-35293</v>
      </c>
      <c r="H179" s="873">
        <v>5268</v>
      </c>
      <c r="I179" s="873">
        <v>-30025</v>
      </c>
      <c r="J179" s="873">
        <v>-836789</v>
      </c>
      <c r="K179" s="873">
        <v>-305</v>
      </c>
      <c r="L179" s="873">
        <v>-837094</v>
      </c>
      <c r="M179" s="898">
        <v>0.33</v>
      </c>
      <c r="N179" s="898">
        <v>0.3</v>
      </c>
      <c r="O179" s="898">
        <v>0.37</v>
      </c>
      <c r="P179" s="898">
        <v>0</v>
      </c>
      <c r="Q179" s="873">
        <v>377735</v>
      </c>
      <c r="R179" s="873">
        <v>377735</v>
      </c>
      <c r="S179" s="873">
        <v>0</v>
      </c>
      <c r="T179" s="873">
        <v>2447951</v>
      </c>
      <c r="U179" s="873">
        <v>1851110</v>
      </c>
      <c r="V179" s="873">
        <v>596841</v>
      </c>
      <c r="W179" s="873">
        <v>0</v>
      </c>
      <c r="X179" s="873">
        <v>0</v>
      </c>
      <c r="Y179" s="873">
        <v>0</v>
      </c>
      <c r="Z179" s="873">
        <v>0</v>
      </c>
      <c r="AA179" s="873">
        <v>0</v>
      </c>
      <c r="AB179" s="873">
        <v>0</v>
      </c>
      <c r="AC179" s="873">
        <v>0</v>
      </c>
      <c r="AD179" s="873">
        <v>0</v>
      </c>
      <c r="AE179" s="873">
        <v>0</v>
      </c>
      <c r="AF179" s="873">
        <v>0</v>
      </c>
      <c r="AG179" s="873">
        <v>0</v>
      </c>
      <c r="AH179" s="873">
        <v>0</v>
      </c>
      <c r="AI179" s="873">
        <v>0</v>
      </c>
      <c r="AJ179" s="873">
        <v>0</v>
      </c>
      <c r="AK179" s="873">
        <v>0</v>
      </c>
      <c r="AL179" s="873">
        <v>118963</v>
      </c>
      <c r="AM179" s="873">
        <v>118963</v>
      </c>
      <c r="AN179" s="873">
        <v>0</v>
      </c>
      <c r="AO179" s="873">
        <v>0</v>
      </c>
      <c r="AP179" s="873">
        <v>331425</v>
      </c>
      <c r="AQ179" s="873">
        <v>331425</v>
      </c>
      <c r="AR179" s="873">
        <v>0</v>
      </c>
      <c r="AS179" s="873">
        <v>0</v>
      </c>
      <c r="AT179" s="873">
        <v>-212462</v>
      </c>
      <c r="AU179" s="873">
        <v>-212462</v>
      </c>
      <c r="AV179" s="873">
        <v>0</v>
      </c>
      <c r="AW179" s="873">
        <v>0</v>
      </c>
      <c r="AX179" s="873">
        <v>0</v>
      </c>
      <c r="AY179" s="873">
        <v>0</v>
      </c>
      <c r="AZ179" s="873">
        <v>0</v>
      </c>
      <c r="BA179" s="873">
        <v>0</v>
      </c>
      <c r="BB179" s="873">
        <v>0</v>
      </c>
      <c r="BC179" s="873">
        <v>0</v>
      </c>
      <c r="BD179" s="873">
        <v>0</v>
      </c>
      <c r="BE179" s="873">
        <v>0</v>
      </c>
      <c r="BF179" s="873">
        <v>0</v>
      </c>
      <c r="BG179" s="873">
        <v>0</v>
      </c>
      <c r="BH179" s="873">
        <v>0</v>
      </c>
      <c r="BI179" s="873">
        <v>0</v>
      </c>
      <c r="BJ179" s="873">
        <v>2390420</v>
      </c>
      <c r="BK179" s="873">
        <v>2928098</v>
      </c>
      <c r="BL179" s="873">
        <v>0</v>
      </c>
      <c r="BM179" s="873">
        <v>100614</v>
      </c>
      <c r="BN179" s="873">
        <v>121796</v>
      </c>
      <c r="BO179" s="873">
        <v>0</v>
      </c>
      <c r="BP179" s="873">
        <v>2357168</v>
      </c>
      <c r="BQ179" s="873">
        <v>2889345</v>
      </c>
      <c r="BR179" s="873">
        <v>0</v>
      </c>
      <c r="BS179" s="873">
        <v>133866</v>
      </c>
      <c r="BT179" s="873">
        <v>160549</v>
      </c>
      <c r="BU179" s="873">
        <v>0</v>
      </c>
      <c r="BV179" s="873">
        <v>0</v>
      </c>
      <c r="BW179" s="873">
        <v>0</v>
      </c>
      <c r="BX179" s="873">
        <v>0</v>
      </c>
      <c r="BY179" s="873">
        <v>0</v>
      </c>
      <c r="BZ179" s="873">
        <v>0</v>
      </c>
      <c r="CA179" s="873">
        <v>0</v>
      </c>
      <c r="CB179" s="873">
        <v>0</v>
      </c>
      <c r="CC179" s="873">
        <v>0</v>
      </c>
      <c r="CD179" s="873">
        <v>0</v>
      </c>
      <c r="CE179" s="873">
        <v>0</v>
      </c>
      <c r="CF179" s="873">
        <v>0</v>
      </c>
      <c r="CG179" s="873">
        <v>0</v>
      </c>
      <c r="CH179" s="873">
        <v>0</v>
      </c>
      <c r="CI179" s="873">
        <v>0</v>
      </c>
      <c r="CJ179" s="873">
        <v>0</v>
      </c>
      <c r="CK179" s="873">
        <v>0</v>
      </c>
      <c r="CL179" s="873">
        <v>0</v>
      </c>
      <c r="CM179" s="873">
        <v>0</v>
      </c>
      <c r="CN179" s="873">
        <v>0</v>
      </c>
      <c r="CO179" s="873">
        <v>0</v>
      </c>
      <c r="CP179" s="873">
        <v>0</v>
      </c>
      <c r="CQ179" s="873">
        <v>0</v>
      </c>
      <c r="CR179" s="873">
        <v>0</v>
      </c>
      <c r="CS179" s="873">
        <v>0</v>
      </c>
      <c r="CT179" s="873">
        <v>0</v>
      </c>
      <c r="CU179" s="873">
        <v>0</v>
      </c>
      <c r="CV179" s="873">
        <v>0</v>
      </c>
      <c r="CW179" s="873">
        <v>0</v>
      </c>
      <c r="CX179" s="873">
        <v>0</v>
      </c>
      <c r="CY179" s="873">
        <v>0</v>
      </c>
      <c r="CZ179" s="873">
        <v>0</v>
      </c>
      <c r="DA179" s="873">
        <v>0</v>
      </c>
      <c r="DB179" s="873">
        <v>0</v>
      </c>
      <c r="DC179" s="873">
        <v>0</v>
      </c>
      <c r="DD179" s="873">
        <v>0</v>
      </c>
      <c r="DE179" s="873">
        <v>0</v>
      </c>
      <c r="DF179" s="873">
        <v>0</v>
      </c>
      <c r="DG179" s="873">
        <v>0</v>
      </c>
      <c r="DH179" s="873">
        <v>0</v>
      </c>
      <c r="DI179" s="873">
        <v>0</v>
      </c>
      <c r="DJ179" s="873">
        <v>0</v>
      </c>
      <c r="DK179" s="873">
        <v>0</v>
      </c>
      <c r="DL179" s="873">
        <v>0</v>
      </c>
      <c r="DM179" s="873">
        <v>0</v>
      </c>
      <c r="DN179" s="873">
        <v>0</v>
      </c>
      <c r="DO179" s="873">
        <v>0</v>
      </c>
      <c r="DP179" s="873">
        <v>0</v>
      </c>
      <c r="DQ179" s="873">
        <v>0</v>
      </c>
      <c r="DR179" s="873">
        <v>13200</v>
      </c>
      <c r="DS179" s="873">
        <v>16280</v>
      </c>
      <c r="DT179" s="873">
        <v>0</v>
      </c>
      <c r="DU179" s="873">
        <v>16974</v>
      </c>
      <c r="DV179" s="873">
        <v>20934</v>
      </c>
      <c r="DW179" s="873">
        <v>0</v>
      </c>
      <c r="DX179" s="873">
        <v>-3774</v>
      </c>
      <c r="DY179" s="873">
        <v>-4654</v>
      </c>
      <c r="DZ179" s="873">
        <v>0</v>
      </c>
      <c r="EA179" s="873">
        <v>10962</v>
      </c>
      <c r="EB179" s="873">
        <v>13520</v>
      </c>
      <c r="EC179" s="873">
        <v>0</v>
      </c>
      <c r="ED179" s="873">
        <v>-2133</v>
      </c>
      <c r="EE179" s="873">
        <v>-2631</v>
      </c>
      <c r="EF179" s="873">
        <v>0</v>
      </c>
      <c r="EG179" s="873">
        <v>13624</v>
      </c>
      <c r="EH179" s="873">
        <v>16804</v>
      </c>
      <c r="EI179" s="873">
        <v>0</v>
      </c>
      <c r="EJ179" s="873">
        <v>-4795</v>
      </c>
      <c r="EK179" s="873">
        <v>-5914</v>
      </c>
      <c r="EL179" s="873">
        <v>0</v>
      </c>
      <c r="EM179" s="873">
        <v>0</v>
      </c>
      <c r="EN179" s="873">
        <v>0</v>
      </c>
      <c r="EO179" s="873">
        <v>0</v>
      </c>
      <c r="EP179" s="873">
        <v>0</v>
      </c>
      <c r="EQ179" s="873">
        <v>0</v>
      </c>
      <c r="ER179" s="873">
        <v>0</v>
      </c>
      <c r="ES179" s="873">
        <v>0</v>
      </c>
      <c r="ET179" s="873">
        <v>0</v>
      </c>
      <c r="EU179" s="873">
        <v>0</v>
      </c>
      <c r="EV179" s="873">
        <v>0</v>
      </c>
      <c r="EW179" s="873">
        <v>0</v>
      </c>
      <c r="EX179" s="873">
        <v>0</v>
      </c>
      <c r="EY179" s="873">
        <v>32584206</v>
      </c>
      <c r="EZ179" s="873">
        <v>37967115</v>
      </c>
      <c r="FA179" s="873">
        <v>0</v>
      </c>
      <c r="FB179" s="873">
        <v>1508166</v>
      </c>
      <c r="FC179" s="873">
        <v>1842983</v>
      </c>
      <c r="FD179" s="873">
        <v>0</v>
      </c>
      <c r="FE179" s="873">
        <v>94735704</v>
      </c>
      <c r="FF179" s="873">
        <v>0</v>
      </c>
      <c r="FG179" s="873">
        <v>0</v>
      </c>
      <c r="FH179" s="873">
        <v>-63659664</v>
      </c>
      <c r="FI179" s="873">
        <v>36124132</v>
      </c>
      <c r="FJ179" s="873">
        <v>0</v>
      </c>
      <c r="FK179" s="873">
        <v>152403</v>
      </c>
      <c r="FL179" s="873">
        <v>187964</v>
      </c>
      <c r="FM179" s="873">
        <v>0</v>
      </c>
      <c r="FN179" s="873">
        <v>594598</v>
      </c>
      <c r="FO179" s="873">
        <v>0</v>
      </c>
      <c r="FP179" s="873">
        <v>0</v>
      </c>
      <c r="FQ179" s="873">
        <v>-442194</v>
      </c>
      <c r="FR179" s="873">
        <v>187964</v>
      </c>
      <c r="FS179" s="873">
        <v>0</v>
      </c>
      <c r="FT179" s="873">
        <v>913381</v>
      </c>
      <c r="FU179" s="873">
        <v>1005495</v>
      </c>
      <c r="FV179" s="873">
        <v>0</v>
      </c>
      <c r="FW179" s="873">
        <v>1924077</v>
      </c>
      <c r="FX179" s="873">
        <v>2265141</v>
      </c>
      <c r="FY179" s="873">
        <v>0</v>
      </c>
      <c r="FZ179" s="873">
        <v>-1010696</v>
      </c>
      <c r="GA179" s="873">
        <v>-1259646</v>
      </c>
      <c r="GB179" s="873">
        <v>0</v>
      </c>
      <c r="GC179" s="873">
        <v>0</v>
      </c>
      <c r="GD179" s="873">
        <v>0</v>
      </c>
      <c r="GE179" s="873">
        <v>0</v>
      </c>
      <c r="GF179" s="873">
        <v>0</v>
      </c>
      <c r="GG179" s="873">
        <v>0</v>
      </c>
      <c r="GH179" s="873">
        <v>0</v>
      </c>
      <c r="GI179" s="873">
        <v>0</v>
      </c>
      <c r="GJ179" s="873">
        <v>0</v>
      </c>
      <c r="GK179" s="873">
        <v>0</v>
      </c>
      <c r="GL179" s="873">
        <v>36163053</v>
      </c>
      <c r="GM179" s="873">
        <v>42237637</v>
      </c>
      <c r="GN179" s="873">
        <v>0</v>
      </c>
      <c r="GO179" s="873">
        <v>-64987257</v>
      </c>
      <c r="GP179" s="873">
        <v>35202431</v>
      </c>
      <c r="GQ179" s="873">
        <v>0</v>
      </c>
      <c r="GR179" s="873" t="s">
        <v>697</v>
      </c>
      <c r="GS179" s="873" t="s">
        <v>680</v>
      </c>
      <c r="GT179" s="873" t="s">
        <v>1908</v>
      </c>
      <c r="GU179" s="873" t="s">
        <v>2732</v>
      </c>
      <c r="GV179" s="873" t="s">
        <v>2916</v>
      </c>
    </row>
    <row r="180" spans="1:204" x14ac:dyDescent="0.2">
      <c r="A180" s="873" t="s">
        <v>3069</v>
      </c>
      <c r="B180" s="873" t="s">
        <v>408</v>
      </c>
      <c r="C180" s="873" t="s">
        <v>407</v>
      </c>
      <c r="D180" s="873">
        <v>-444768</v>
      </c>
      <c r="E180" s="873">
        <v>0</v>
      </c>
      <c r="F180" s="873">
        <v>-444768</v>
      </c>
      <c r="G180" s="873">
        <v>-339317</v>
      </c>
      <c r="H180" s="873">
        <v>0</v>
      </c>
      <c r="I180" s="873">
        <v>-339317</v>
      </c>
      <c r="J180" s="873">
        <v>-105451</v>
      </c>
      <c r="K180" s="873">
        <v>0</v>
      </c>
      <c r="L180" s="873">
        <v>-105451</v>
      </c>
      <c r="M180" s="898">
        <v>0.5</v>
      </c>
      <c r="N180" s="898">
        <v>0.4</v>
      </c>
      <c r="O180" s="898">
        <v>0.09</v>
      </c>
      <c r="P180" s="898">
        <v>0.01</v>
      </c>
      <c r="Q180" s="873">
        <v>212237</v>
      </c>
      <c r="R180" s="873">
        <v>212237</v>
      </c>
      <c r="S180" s="873">
        <v>0</v>
      </c>
      <c r="T180" s="873">
        <v>0</v>
      </c>
      <c r="U180" s="873">
        <v>0</v>
      </c>
      <c r="V180" s="873">
        <v>0</v>
      </c>
      <c r="W180" s="873">
        <v>353531</v>
      </c>
      <c r="X180" s="873">
        <v>0</v>
      </c>
      <c r="Y180" s="873">
        <v>390412</v>
      </c>
      <c r="Z180" s="873">
        <v>0</v>
      </c>
      <c r="AA180" s="873">
        <v>-36881</v>
      </c>
      <c r="AB180" s="873">
        <v>0</v>
      </c>
      <c r="AC180" s="873">
        <v>0</v>
      </c>
      <c r="AD180" s="873">
        <v>0</v>
      </c>
      <c r="AE180" s="873">
        <v>0</v>
      </c>
      <c r="AF180" s="873">
        <v>0</v>
      </c>
      <c r="AG180" s="873">
        <v>0</v>
      </c>
      <c r="AH180" s="873">
        <v>0</v>
      </c>
      <c r="AI180" s="873">
        <v>0</v>
      </c>
      <c r="AJ180" s="873">
        <v>0</v>
      </c>
      <c r="AK180" s="873">
        <v>0</v>
      </c>
      <c r="AL180" s="873">
        <v>0</v>
      </c>
      <c r="AM180" s="873">
        <v>0</v>
      </c>
      <c r="AN180" s="873">
        <v>0</v>
      </c>
      <c r="AO180" s="873">
        <v>0</v>
      </c>
      <c r="AP180" s="873">
        <v>0</v>
      </c>
      <c r="AQ180" s="873">
        <v>0</v>
      </c>
      <c r="AR180" s="873">
        <v>0</v>
      </c>
      <c r="AS180" s="873">
        <v>0</v>
      </c>
      <c r="AT180" s="873">
        <v>0</v>
      </c>
      <c r="AU180" s="873">
        <v>0</v>
      </c>
      <c r="AV180" s="873">
        <v>0</v>
      </c>
      <c r="AW180" s="873">
        <v>0</v>
      </c>
      <c r="AX180" s="873">
        <v>0</v>
      </c>
      <c r="AY180" s="873">
        <v>0</v>
      </c>
      <c r="AZ180" s="873">
        <v>0</v>
      </c>
      <c r="BA180" s="873">
        <v>0</v>
      </c>
      <c r="BB180" s="873">
        <v>0</v>
      </c>
      <c r="BC180" s="873">
        <v>0</v>
      </c>
      <c r="BD180" s="873">
        <v>0</v>
      </c>
      <c r="BE180" s="873">
        <v>0</v>
      </c>
      <c r="BF180" s="873">
        <v>0</v>
      </c>
      <c r="BG180" s="873">
        <v>0</v>
      </c>
      <c r="BH180" s="873">
        <v>0</v>
      </c>
      <c r="BI180" s="873">
        <v>0</v>
      </c>
      <c r="BJ180" s="873">
        <v>2456145</v>
      </c>
      <c r="BK180" s="873">
        <v>552633</v>
      </c>
      <c r="BL180" s="873">
        <v>61404</v>
      </c>
      <c r="BM180" s="873">
        <v>80328</v>
      </c>
      <c r="BN180" s="873">
        <v>18074</v>
      </c>
      <c r="BO180" s="873">
        <v>2008</v>
      </c>
      <c r="BP180" s="873">
        <v>2299525</v>
      </c>
      <c r="BQ180" s="873">
        <v>517393</v>
      </c>
      <c r="BR180" s="873">
        <v>57488</v>
      </c>
      <c r="BS180" s="873">
        <v>236948</v>
      </c>
      <c r="BT180" s="873">
        <v>53314</v>
      </c>
      <c r="BU180" s="873">
        <v>5924</v>
      </c>
      <c r="BV180" s="873">
        <v>2995</v>
      </c>
      <c r="BW180" s="873">
        <v>674</v>
      </c>
      <c r="BX180" s="873">
        <v>75</v>
      </c>
      <c r="BY180" s="873">
        <v>7126</v>
      </c>
      <c r="BZ180" s="873">
        <v>1603</v>
      </c>
      <c r="CA180" s="873">
        <v>178</v>
      </c>
      <c r="CB180" s="873">
        <v>-4131</v>
      </c>
      <c r="CC180" s="873">
        <v>-929</v>
      </c>
      <c r="CD180" s="873">
        <v>-103</v>
      </c>
      <c r="CE180" s="873">
        <v>0</v>
      </c>
      <c r="CF180" s="873">
        <v>0</v>
      </c>
      <c r="CG180" s="873">
        <v>0</v>
      </c>
      <c r="CH180" s="873">
        <v>0</v>
      </c>
      <c r="CI180" s="873">
        <v>0</v>
      </c>
      <c r="CJ180" s="873">
        <v>0</v>
      </c>
      <c r="CK180" s="873">
        <v>-1039.6641279999999</v>
      </c>
      <c r="CL180" s="873">
        <v>-233.92442890000001</v>
      </c>
      <c r="CM180" s="873">
        <v>-25.991603210000001</v>
      </c>
      <c r="CN180" s="873">
        <v>0</v>
      </c>
      <c r="CO180" s="873">
        <v>0</v>
      </c>
      <c r="CP180" s="873">
        <v>0</v>
      </c>
      <c r="CQ180" s="873">
        <v>0</v>
      </c>
      <c r="CR180" s="873">
        <v>0</v>
      </c>
      <c r="CS180" s="873">
        <v>0</v>
      </c>
      <c r="CT180" s="873">
        <v>0</v>
      </c>
      <c r="CU180" s="873">
        <v>0</v>
      </c>
      <c r="CV180" s="873">
        <v>0</v>
      </c>
      <c r="CW180" s="873">
        <v>-135</v>
      </c>
      <c r="CX180" s="873">
        <v>-30</v>
      </c>
      <c r="CY180" s="873">
        <v>-3</v>
      </c>
      <c r="CZ180" s="873">
        <v>11743</v>
      </c>
      <c r="DA180" s="873">
        <v>2642</v>
      </c>
      <c r="DB180" s="873">
        <v>294</v>
      </c>
      <c r="DC180" s="873">
        <v>11743</v>
      </c>
      <c r="DD180" s="873">
        <v>2642</v>
      </c>
      <c r="DE180" s="873">
        <v>294</v>
      </c>
      <c r="DF180" s="873">
        <v>0</v>
      </c>
      <c r="DG180" s="873">
        <v>0</v>
      </c>
      <c r="DH180" s="873">
        <v>0</v>
      </c>
      <c r="DI180" s="873">
        <v>624</v>
      </c>
      <c r="DJ180" s="873">
        <v>140</v>
      </c>
      <c r="DK180" s="873">
        <v>16</v>
      </c>
      <c r="DL180" s="873">
        <v>1500</v>
      </c>
      <c r="DM180" s="873">
        <v>0</v>
      </c>
      <c r="DN180" s="873">
        <v>0</v>
      </c>
      <c r="DO180" s="873">
        <v>-876</v>
      </c>
      <c r="DP180" s="873">
        <v>140</v>
      </c>
      <c r="DQ180" s="873">
        <v>16</v>
      </c>
      <c r="DR180" s="873">
        <v>10826</v>
      </c>
      <c r="DS180" s="873">
        <v>2436</v>
      </c>
      <c r="DT180" s="873">
        <v>271</v>
      </c>
      <c r="DU180" s="873">
        <v>10767</v>
      </c>
      <c r="DV180" s="873">
        <v>2422</v>
      </c>
      <c r="DW180" s="873">
        <v>269</v>
      </c>
      <c r="DX180" s="873">
        <v>59</v>
      </c>
      <c r="DY180" s="873">
        <v>14</v>
      </c>
      <c r="DZ180" s="873">
        <v>2</v>
      </c>
      <c r="EA180" s="873">
        <v>2651</v>
      </c>
      <c r="EB180" s="873">
        <v>596</v>
      </c>
      <c r="EC180" s="873">
        <v>66</v>
      </c>
      <c r="ED180" s="873">
        <v>-8382</v>
      </c>
      <c r="EE180" s="873">
        <v>-1886</v>
      </c>
      <c r="EF180" s="873">
        <v>-210</v>
      </c>
      <c r="EG180" s="873">
        <v>2912</v>
      </c>
      <c r="EH180" s="873">
        <v>655</v>
      </c>
      <c r="EI180" s="873">
        <v>73</v>
      </c>
      <c r="EJ180" s="873">
        <v>-8643</v>
      </c>
      <c r="EK180" s="873">
        <v>-1945</v>
      </c>
      <c r="EL180" s="873">
        <v>-216</v>
      </c>
      <c r="EM180" s="873">
        <v>0</v>
      </c>
      <c r="EN180" s="873">
        <v>0</v>
      </c>
      <c r="EO180" s="873">
        <v>0</v>
      </c>
      <c r="EP180" s="873">
        <v>0</v>
      </c>
      <c r="EQ180" s="873">
        <v>0</v>
      </c>
      <c r="ER180" s="873">
        <v>0</v>
      </c>
      <c r="ES180" s="873">
        <v>0</v>
      </c>
      <c r="ET180" s="873">
        <v>0</v>
      </c>
      <c r="EU180" s="873">
        <v>0</v>
      </c>
      <c r="EV180" s="873">
        <v>0</v>
      </c>
      <c r="EW180" s="873">
        <v>0</v>
      </c>
      <c r="EX180" s="873">
        <v>0</v>
      </c>
      <c r="EY180" s="873">
        <v>8621602</v>
      </c>
      <c r="EZ180" s="873">
        <v>1939860</v>
      </c>
      <c r="FA180" s="873">
        <v>215540</v>
      </c>
      <c r="FB180" s="873">
        <v>353654</v>
      </c>
      <c r="FC180" s="873">
        <v>79572</v>
      </c>
      <c r="FD180" s="873">
        <v>8841</v>
      </c>
      <c r="FE180" s="873">
        <v>19970730</v>
      </c>
      <c r="FF180" s="873">
        <v>0</v>
      </c>
      <c r="FG180" s="873">
        <v>0</v>
      </c>
      <c r="FH180" s="873">
        <v>-11702782</v>
      </c>
      <c r="FI180" s="873">
        <v>1860288</v>
      </c>
      <c r="FJ180" s="873">
        <v>206699</v>
      </c>
      <c r="FK180" s="873">
        <v>31992</v>
      </c>
      <c r="FL180" s="873">
        <v>7198</v>
      </c>
      <c r="FM180" s="873">
        <v>800</v>
      </c>
      <c r="FN180" s="873">
        <v>70148</v>
      </c>
      <c r="FO180" s="873">
        <v>0</v>
      </c>
      <c r="FP180" s="873">
        <v>0</v>
      </c>
      <c r="FQ180" s="873">
        <v>-38156</v>
      </c>
      <c r="FR180" s="873">
        <v>7198</v>
      </c>
      <c r="FS180" s="873">
        <v>800</v>
      </c>
      <c r="FT180" s="873">
        <v>180751</v>
      </c>
      <c r="FU180" s="873">
        <v>37481</v>
      </c>
      <c r="FV180" s="873">
        <v>4165</v>
      </c>
      <c r="FW180" s="873">
        <v>525216</v>
      </c>
      <c r="FX180" s="873">
        <v>114653</v>
      </c>
      <c r="FY180" s="873">
        <v>12739</v>
      </c>
      <c r="FZ180" s="873">
        <v>-344465</v>
      </c>
      <c r="GA180" s="873">
        <v>-77172</v>
      </c>
      <c r="GB180" s="873">
        <v>-8574</v>
      </c>
      <c r="GC180" s="873">
        <v>0</v>
      </c>
      <c r="GD180" s="873">
        <v>0</v>
      </c>
      <c r="GE180" s="873">
        <v>0</v>
      </c>
      <c r="GF180" s="873">
        <v>0</v>
      </c>
      <c r="GG180" s="873">
        <v>0</v>
      </c>
      <c r="GH180" s="873">
        <v>0</v>
      </c>
      <c r="GI180" s="873">
        <v>0</v>
      </c>
      <c r="GJ180" s="873">
        <v>0</v>
      </c>
      <c r="GK180" s="873">
        <v>0</v>
      </c>
      <c r="GL180" s="873">
        <v>11390100</v>
      </c>
      <c r="GM180" s="873">
        <v>2559584</v>
      </c>
      <c r="GN180" s="873">
        <v>284400</v>
      </c>
      <c r="GO180" s="873">
        <v>-11863221</v>
      </c>
      <c r="GP180" s="873">
        <v>1840644</v>
      </c>
      <c r="GQ180" s="873">
        <v>204519</v>
      </c>
      <c r="GR180" s="873" t="s">
        <v>702</v>
      </c>
      <c r="GS180" s="873" t="s">
        <v>698</v>
      </c>
      <c r="GT180" s="873" t="s">
        <v>1907</v>
      </c>
      <c r="GU180" s="873" t="s">
        <v>2733</v>
      </c>
      <c r="GV180" s="873" t="s">
        <v>2917</v>
      </c>
    </row>
    <row r="181" spans="1:204" x14ac:dyDescent="0.2">
      <c r="A181" s="873" t="s">
        <v>3069</v>
      </c>
      <c r="B181" s="873" t="s">
        <v>410</v>
      </c>
      <c r="C181" s="873" t="s">
        <v>409</v>
      </c>
      <c r="D181" s="873">
        <v>104011</v>
      </c>
      <c r="E181" s="873">
        <v>0</v>
      </c>
      <c r="F181" s="873">
        <v>104011</v>
      </c>
      <c r="G181" s="873">
        <v>220316</v>
      </c>
      <c r="H181" s="873">
        <v>0</v>
      </c>
      <c r="I181" s="873">
        <v>220316</v>
      </c>
      <c r="J181" s="873">
        <v>-116305</v>
      </c>
      <c r="K181" s="873">
        <v>0</v>
      </c>
      <c r="L181" s="873">
        <v>-116305</v>
      </c>
      <c r="M181" s="898">
        <v>0.5</v>
      </c>
      <c r="N181" s="898">
        <v>0.4</v>
      </c>
      <c r="O181" s="898">
        <v>0.09</v>
      </c>
      <c r="P181" s="898">
        <v>0.01</v>
      </c>
      <c r="Q181" s="873">
        <v>102265</v>
      </c>
      <c r="R181" s="873">
        <v>102265</v>
      </c>
      <c r="S181" s="873">
        <v>0</v>
      </c>
      <c r="T181" s="873">
        <v>0</v>
      </c>
      <c r="U181" s="873">
        <v>0</v>
      </c>
      <c r="V181" s="873">
        <v>0</v>
      </c>
      <c r="W181" s="873">
        <v>0</v>
      </c>
      <c r="X181" s="873">
        <v>0</v>
      </c>
      <c r="Y181" s="873">
        <v>0</v>
      </c>
      <c r="Z181" s="873">
        <v>0</v>
      </c>
      <c r="AA181" s="873">
        <v>0</v>
      </c>
      <c r="AB181" s="873">
        <v>0</v>
      </c>
      <c r="AC181" s="873">
        <v>0</v>
      </c>
      <c r="AD181" s="873">
        <v>0</v>
      </c>
      <c r="AE181" s="873">
        <v>0</v>
      </c>
      <c r="AF181" s="873">
        <v>0</v>
      </c>
      <c r="AG181" s="873">
        <v>0</v>
      </c>
      <c r="AH181" s="873">
        <v>0</v>
      </c>
      <c r="AI181" s="873">
        <v>0</v>
      </c>
      <c r="AJ181" s="873">
        <v>0</v>
      </c>
      <c r="AK181" s="873">
        <v>0</v>
      </c>
      <c r="AL181" s="873">
        <v>0</v>
      </c>
      <c r="AM181" s="873">
        <v>0</v>
      </c>
      <c r="AN181" s="873">
        <v>0</v>
      </c>
      <c r="AO181" s="873">
        <v>0</v>
      </c>
      <c r="AP181" s="873">
        <v>0</v>
      </c>
      <c r="AQ181" s="873">
        <v>0</v>
      </c>
      <c r="AR181" s="873">
        <v>0</v>
      </c>
      <c r="AS181" s="873">
        <v>0</v>
      </c>
      <c r="AT181" s="873">
        <v>0</v>
      </c>
      <c r="AU181" s="873">
        <v>0</v>
      </c>
      <c r="AV181" s="873">
        <v>0</v>
      </c>
      <c r="AW181" s="873">
        <v>0</v>
      </c>
      <c r="AX181" s="873">
        <v>0</v>
      </c>
      <c r="AY181" s="873">
        <v>0</v>
      </c>
      <c r="AZ181" s="873">
        <v>0</v>
      </c>
      <c r="BA181" s="873">
        <v>0</v>
      </c>
      <c r="BB181" s="873">
        <v>0</v>
      </c>
      <c r="BC181" s="873">
        <v>0</v>
      </c>
      <c r="BD181" s="873">
        <v>0</v>
      </c>
      <c r="BE181" s="873">
        <v>0</v>
      </c>
      <c r="BF181" s="873">
        <v>0</v>
      </c>
      <c r="BG181" s="873">
        <v>0</v>
      </c>
      <c r="BH181" s="873">
        <v>0</v>
      </c>
      <c r="BI181" s="873">
        <v>0</v>
      </c>
      <c r="BJ181" s="873">
        <v>1040017</v>
      </c>
      <c r="BK181" s="873">
        <v>234004</v>
      </c>
      <c r="BL181" s="873">
        <v>26000</v>
      </c>
      <c r="BM181" s="873">
        <v>49089</v>
      </c>
      <c r="BN181" s="873">
        <v>11045</v>
      </c>
      <c r="BO181" s="873">
        <v>1227</v>
      </c>
      <c r="BP181" s="873">
        <v>923421</v>
      </c>
      <c r="BQ181" s="873">
        <v>207770</v>
      </c>
      <c r="BR181" s="873">
        <v>23085</v>
      </c>
      <c r="BS181" s="873">
        <v>165685</v>
      </c>
      <c r="BT181" s="873">
        <v>37279</v>
      </c>
      <c r="BU181" s="873">
        <v>4142</v>
      </c>
      <c r="BV181" s="873">
        <v>267</v>
      </c>
      <c r="BW181" s="873">
        <v>60</v>
      </c>
      <c r="BX181" s="873">
        <v>7</v>
      </c>
      <c r="BY181" s="873">
        <v>1598</v>
      </c>
      <c r="BZ181" s="873">
        <v>360</v>
      </c>
      <c r="CA181" s="873">
        <v>40</v>
      </c>
      <c r="CB181" s="873">
        <v>-1331</v>
      </c>
      <c r="CC181" s="873">
        <v>-300</v>
      </c>
      <c r="CD181" s="873">
        <v>-33</v>
      </c>
      <c r="CE181" s="873">
        <v>0</v>
      </c>
      <c r="CF181" s="873">
        <v>0</v>
      </c>
      <c r="CG181" s="873">
        <v>0</v>
      </c>
      <c r="CH181" s="873">
        <v>0</v>
      </c>
      <c r="CI181" s="873">
        <v>0</v>
      </c>
      <c r="CJ181" s="873">
        <v>0</v>
      </c>
      <c r="CK181" s="873">
        <v>0</v>
      </c>
      <c r="CL181" s="873">
        <v>0</v>
      </c>
      <c r="CM181" s="873">
        <v>0</v>
      </c>
      <c r="CN181" s="873">
        <v>0</v>
      </c>
      <c r="CO181" s="873">
        <v>0</v>
      </c>
      <c r="CP181" s="873">
        <v>0</v>
      </c>
      <c r="CQ181" s="873">
        <v>0</v>
      </c>
      <c r="CR181" s="873">
        <v>0</v>
      </c>
      <c r="CS181" s="873">
        <v>0</v>
      </c>
      <c r="CT181" s="873">
        <v>0</v>
      </c>
      <c r="CU181" s="873">
        <v>0</v>
      </c>
      <c r="CV181" s="873">
        <v>0</v>
      </c>
      <c r="CW181" s="873">
        <v>0</v>
      </c>
      <c r="CX181" s="873">
        <v>0</v>
      </c>
      <c r="CY181" s="873">
        <v>0</v>
      </c>
      <c r="CZ181" s="873">
        <v>0</v>
      </c>
      <c r="DA181" s="873">
        <v>0</v>
      </c>
      <c r="DB181" s="873">
        <v>0</v>
      </c>
      <c r="DC181" s="873">
        <v>503</v>
      </c>
      <c r="DD181" s="873">
        <v>113</v>
      </c>
      <c r="DE181" s="873">
        <v>13</v>
      </c>
      <c r="DF181" s="873">
        <v>-503</v>
      </c>
      <c r="DG181" s="873">
        <v>-113</v>
      </c>
      <c r="DH181" s="873">
        <v>-13</v>
      </c>
      <c r="DI181" s="873">
        <v>0</v>
      </c>
      <c r="DJ181" s="873">
        <v>0</v>
      </c>
      <c r="DK181" s="873">
        <v>0</v>
      </c>
      <c r="DL181" s="873">
        <v>0</v>
      </c>
      <c r="DM181" s="873">
        <v>0</v>
      </c>
      <c r="DN181" s="873">
        <v>0</v>
      </c>
      <c r="DO181" s="873">
        <v>0</v>
      </c>
      <c r="DP181" s="873">
        <v>0</v>
      </c>
      <c r="DQ181" s="873">
        <v>0</v>
      </c>
      <c r="DR181" s="873">
        <v>9232</v>
      </c>
      <c r="DS181" s="873">
        <v>2077</v>
      </c>
      <c r="DT181" s="873">
        <v>231</v>
      </c>
      <c r="DU181" s="873">
        <v>7673</v>
      </c>
      <c r="DV181" s="873">
        <v>1727</v>
      </c>
      <c r="DW181" s="873">
        <v>192</v>
      </c>
      <c r="DX181" s="873">
        <v>1559</v>
      </c>
      <c r="DY181" s="873">
        <v>350</v>
      </c>
      <c r="DZ181" s="873">
        <v>39</v>
      </c>
      <c r="EA181" s="873">
        <v>1270</v>
      </c>
      <c r="EB181" s="873">
        <v>286</v>
      </c>
      <c r="EC181" s="873">
        <v>32</v>
      </c>
      <c r="ED181" s="873">
        <v>-191</v>
      </c>
      <c r="EE181" s="873">
        <v>-43</v>
      </c>
      <c r="EF181" s="873">
        <v>-5</v>
      </c>
      <c r="EG181" s="873">
        <v>1865</v>
      </c>
      <c r="EH181" s="873">
        <v>420</v>
      </c>
      <c r="EI181" s="873">
        <v>47</v>
      </c>
      <c r="EJ181" s="873">
        <v>-786</v>
      </c>
      <c r="EK181" s="873">
        <v>-177</v>
      </c>
      <c r="EL181" s="873">
        <v>-20</v>
      </c>
      <c r="EM181" s="873">
        <v>-9</v>
      </c>
      <c r="EN181" s="873">
        <v>-2</v>
      </c>
      <c r="EO181" s="873">
        <v>0</v>
      </c>
      <c r="EP181" s="873">
        <v>0</v>
      </c>
      <c r="EQ181" s="873">
        <v>0</v>
      </c>
      <c r="ER181" s="873">
        <v>0</v>
      </c>
      <c r="ES181" s="873">
        <v>0</v>
      </c>
      <c r="ET181" s="873">
        <v>0</v>
      </c>
      <c r="EU181" s="873">
        <v>0</v>
      </c>
      <c r="EV181" s="873">
        <v>0</v>
      </c>
      <c r="EW181" s="873">
        <v>0</v>
      </c>
      <c r="EX181" s="873">
        <v>0</v>
      </c>
      <c r="EY181" s="873">
        <v>2466676</v>
      </c>
      <c r="EZ181" s="873">
        <v>555002</v>
      </c>
      <c r="FA181" s="873">
        <v>61667</v>
      </c>
      <c r="FB181" s="873">
        <v>276060</v>
      </c>
      <c r="FC181" s="873">
        <v>62113</v>
      </c>
      <c r="FD181" s="873">
        <v>6901</v>
      </c>
      <c r="FE181" s="873">
        <v>5069455</v>
      </c>
      <c r="FF181" s="873">
        <v>0</v>
      </c>
      <c r="FG181" s="873">
        <v>0</v>
      </c>
      <c r="FH181" s="873">
        <v>-2878839</v>
      </c>
      <c r="FI181" s="873">
        <v>492889</v>
      </c>
      <c r="FJ181" s="873">
        <v>54766</v>
      </c>
      <c r="FK181" s="873">
        <v>24084</v>
      </c>
      <c r="FL181" s="873">
        <v>5419</v>
      </c>
      <c r="FM181" s="873">
        <v>602</v>
      </c>
      <c r="FN181" s="873">
        <v>57890</v>
      </c>
      <c r="FO181" s="873">
        <v>0</v>
      </c>
      <c r="FP181" s="873">
        <v>0</v>
      </c>
      <c r="FQ181" s="873">
        <v>-33806</v>
      </c>
      <c r="FR181" s="873">
        <v>5419</v>
      </c>
      <c r="FS181" s="873">
        <v>602</v>
      </c>
      <c r="FT181" s="873">
        <v>159954</v>
      </c>
      <c r="FU181" s="873">
        <v>35990</v>
      </c>
      <c r="FV181" s="873">
        <v>3999</v>
      </c>
      <c r="FW181" s="873">
        <v>279973</v>
      </c>
      <c r="FX181" s="873">
        <v>62994</v>
      </c>
      <c r="FY181" s="873">
        <v>6999</v>
      </c>
      <c r="FZ181" s="873">
        <v>-120019</v>
      </c>
      <c r="GA181" s="873">
        <v>-27004</v>
      </c>
      <c r="GB181" s="873">
        <v>-3000</v>
      </c>
      <c r="GC181" s="873">
        <v>0</v>
      </c>
      <c r="GD181" s="873">
        <v>0</v>
      </c>
      <c r="GE181" s="873">
        <v>0</v>
      </c>
      <c r="GF181" s="873">
        <v>0</v>
      </c>
      <c r="GG181" s="873">
        <v>0</v>
      </c>
      <c r="GH181" s="873">
        <v>0</v>
      </c>
      <c r="GI181" s="873">
        <v>0</v>
      </c>
      <c r="GJ181" s="873">
        <v>0</v>
      </c>
      <c r="GK181" s="873">
        <v>0</v>
      </c>
      <c r="GL181" s="873">
        <v>3750389</v>
      </c>
      <c r="GM181" s="873">
        <v>843838</v>
      </c>
      <c r="GN181" s="873">
        <v>93760</v>
      </c>
      <c r="GO181" s="873">
        <v>-2868049</v>
      </c>
      <c r="GP181" s="873">
        <v>508341</v>
      </c>
      <c r="GQ181" s="873">
        <v>56483</v>
      </c>
      <c r="GR181" s="873" t="s">
        <v>729</v>
      </c>
      <c r="GS181" s="873" t="s">
        <v>728</v>
      </c>
      <c r="GT181" s="873" t="s">
        <v>1907</v>
      </c>
      <c r="GU181" s="873" t="s">
        <v>2736</v>
      </c>
      <c r="GV181" s="873" t="s">
        <v>2918</v>
      </c>
    </row>
    <row r="182" spans="1:204" x14ac:dyDescent="0.2">
      <c r="A182" s="873" t="s">
        <v>3069</v>
      </c>
      <c r="B182" s="873" t="s">
        <v>412</v>
      </c>
      <c r="C182" s="873" t="s">
        <v>411</v>
      </c>
      <c r="D182" s="873">
        <v>-3180684</v>
      </c>
      <c r="E182" s="873">
        <v>0</v>
      </c>
      <c r="F182" s="873">
        <v>-3180684</v>
      </c>
      <c r="G182" s="873">
        <v>-2113486</v>
      </c>
      <c r="H182" s="873">
        <v>0</v>
      </c>
      <c r="I182" s="873">
        <v>-2113486</v>
      </c>
      <c r="J182" s="873">
        <v>-1067198</v>
      </c>
      <c r="K182" s="873">
        <v>0</v>
      </c>
      <c r="L182" s="873">
        <v>-1067198</v>
      </c>
      <c r="M182" s="898">
        <v>0.5</v>
      </c>
      <c r="N182" s="898">
        <v>0.49</v>
      </c>
      <c r="O182" s="898">
        <v>0</v>
      </c>
      <c r="P182" s="898">
        <v>0.01</v>
      </c>
      <c r="Q182" s="873">
        <v>221209</v>
      </c>
      <c r="R182" s="873">
        <v>221209</v>
      </c>
      <c r="S182" s="873">
        <v>0</v>
      </c>
      <c r="T182" s="873">
        <v>0</v>
      </c>
      <c r="U182" s="873">
        <v>51296</v>
      </c>
      <c r="V182" s="873">
        <v>-51296</v>
      </c>
      <c r="W182" s="873">
        <v>176066</v>
      </c>
      <c r="X182" s="873">
        <v>0</v>
      </c>
      <c r="Y182" s="873">
        <v>166985</v>
      </c>
      <c r="Z182" s="873">
        <v>0</v>
      </c>
      <c r="AA182" s="873">
        <v>9081</v>
      </c>
      <c r="AB182" s="873">
        <v>0</v>
      </c>
      <c r="AC182" s="873">
        <v>0</v>
      </c>
      <c r="AD182" s="873">
        <v>0</v>
      </c>
      <c r="AE182" s="873">
        <v>0</v>
      </c>
      <c r="AF182" s="873">
        <v>0</v>
      </c>
      <c r="AG182" s="873">
        <v>0</v>
      </c>
      <c r="AH182" s="873">
        <v>0</v>
      </c>
      <c r="AI182" s="873">
        <v>0</v>
      </c>
      <c r="AJ182" s="873">
        <v>0</v>
      </c>
      <c r="AK182" s="873">
        <v>0</v>
      </c>
      <c r="AL182" s="873">
        <v>201096</v>
      </c>
      <c r="AM182" s="873">
        <v>201096</v>
      </c>
      <c r="AN182" s="873">
        <v>0</v>
      </c>
      <c r="AO182" s="873">
        <v>0</v>
      </c>
      <c r="AP182" s="873">
        <v>103310</v>
      </c>
      <c r="AQ182" s="873">
        <v>103310</v>
      </c>
      <c r="AR182" s="873">
        <v>0</v>
      </c>
      <c r="AS182" s="873">
        <v>0</v>
      </c>
      <c r="AT182" s="873">
        <v>97786</v>
      </c>
      <c r="AU182" s="873">
        <v>97786</v>
      </c>
      <c r="AV182" s="873">
        <v>0</v>
      </c>
      <c r="AW182" s="873">
        <v>0</v>
      </c>
      <c r="AX182" s="873">
        <v>0</v>
      </c>
      <c r="AY182" s="873">
        <v>0</v>
      </c>
      <c r="AZ182" s="873">
        <v>0</v>
      </c>
      <c r="BA182" s="873">
        <v>0</v>
      </c>
      <c r="BB182" s="873">
        <v>0</v>
      </c>
      <c r="BC182" s="873">
        <v>0</v>
      </c>
      <c r="BD182" s="873">
        <v>0</v>
      </c>
      <c r="BE182" s="873">
        <v>0</v>
      </c>
      <c r="BF182" s="873">
        <v>0</v>
      </c>
      <c r="BG182" s="873">
        <v>0</v>
      </c>
      <c r="BH182" s="873">
        <v>0</v>
      </c>
      <c r="BI182" s="873">
        <v>0</v>
      </c>
      <c r="BJ182" s="873">
        <v>2124863</v>
      </c>
      <c r="BK182" s="873">
        <v>0</v>
      </c>
      <c r="BL182" s="873">
        <v>43365</v>
      </c>
      <c r="BM182" s="873">
        <v>30217</v>
      </c>
      <c r="BN182" s="873">
        <v>0</v>
      </c>
      <c r="BO182" s="873">
        <v>617</v>
      </c>
      <c r="BP182" s="873">
        <v>1850551</v>
      </c>
      <c r="BQ182" s="873">
        <v>0</v>
      </c>
      <c r="BR182" s="873">
        <v>37767</v>
      </c>
      <c r="BS182" s="873">
        <v>304529</v>
      </c>
      <c r="BT182" s="873">
        <v>0</v>
      </c>
      <c r="BU182" s="873">
        <v>6215</v>
      </c>
      <c r="BV182" s="873">
        <v>11517</v>
      </c>
      <c r="BW182" s="873">
        <v>0</v>
      </c>
      <c r="BX182" s="873">
        <v>235</v>
      </c>
      <c r="BY182" s="873">
        <v>19657</v>
      </c>
      <c r="BZ182" s="873">
        <v>0</v>
      </c>
      <c r="CA182" s="873">
        <v>401</v>
      </c>
      <c r="CB182" s="873">
        <v>-8140</v>
      </c>
      <c r="CC182" s="873">
        <v>0</v>
      </c>
      <c r="CD182" s="873">
        <v>-166</v>
      </c>
      <c r="CE182" s="873">
        <v>0</v>
      </c>
      <c r="CF182" s="873">
        <v>0</v>
      </c>
      <c r="CG182" s="873">
        <v>0</v>
      </c>
      <c r="CH182" s="873">
        <v>-27</v>
      </c>
      <c r="CI182" s="873">
        <v>0</v>
      </c>
      <c r="CJ182" s="873">
        <v>-1</v>
      </c>
      <c r="CK182" s="873">
        <v>-600.86470940000004</v>
      </c>
      <c r="CL182" s="873">
        <v>0</v>
      </c>
      <c r="CM182" s="873">
        <v>-12.26254509</v>
      </c>
      <c r="CN182" s="873">
        <v>0</v>
      </c>
      <c r="CO182" s="873">
        <v>0</v>
      </c>
      <c r="CP182" s="873">
        <v>0</v>
      </c>
      <c r="CQ182" s="873">
        <v>0</v>
      </c>
      <c r="CR182" s="873">
        <v>0</v>
      </c>
      <c r="CS182" s="873">
        <v>0</v>
      </c>
      <c r="CT182" s="873">
        <v>0</v>
      </c>
      <c r="CU182" s="873">
        <v>0</v>
      </c>
      <c r="CV182" s="873">
        <v>0</v>
      </c>
      <c r="CW182" s="873">
        <v>-63910</v>
      </c>
      <c r="CX182" s="873">
        <v>0</v>
      </c>
      <c r="CY182" s="873">
        <v>-1304</v>
      </c>
      <c r="CZ182" s="873">
        <v>0</v>
      </c>
      <c r="DA182" s="873">
        <v>0</v>
      </c>
      <c r="DB182" s="873">
        <v>0</v>
      </c>
      <c r="DC182" s="873">
        <v>0</v>
      </c>
      <c r="DD182" s="873">
        <v>0</v>
      </c>
      <c r="DE182" s="873">
        <v>0</v>
      </c>
      <c r="DF182" s="873">
        <v>0</v>
      </c>
      <c r="DG182" s="873">
        <v>0</v>
      </c>
      <c r="DH182" s="873">
        <v>0</v>
      </c>
      <c r="DI182" s="873">
        <v>220</v>
      </c>
      <c r="DJ182" s="873">
        <v>0</v>
      </c>
      <c r="DK182" s="873">
        <v>4</v>
      </c>
      <c r="DL182" s="873">
        <v>1500</v>
      </c>
      <c r="DM182" s="873">
        <v>0</v>
      </c>
      <c r="DN182" s="873">
        <v>0</v>
      </c>
      <c r="DO182" s="873">
        <v>-1280</v>
      </c>
      <c r="DP182" s="873">
        <v>0</v>
      </c>
      <c r="DQ182" s="873">
        <v>4</v>
      </c>
      <c r="DR182" s="873">
        <v>7674</v>
      </c>
      <c r="DS182" s="873">
        <v>0</v>
      </c>
      <c r="DT182" s="873">
        <v>157</v>
      </c>
      <c r="DU182" s="873">
        <v>8835</v>
      </c>
      <c r="DV182" s="873">
        <v>0</v>
      </c>
      <c r="DW182" s="873">
        <v>180</v>
      </c>
      <c r="DX182" s="873">
        <v>-1161</v>
      </c>
      <c r="DY182" s="873">
        <v>0</v>
      </c>
      <c r="DZ182" s="873">
        <v>-23</v>
      </c>
      <c r="EA182" s="873">
        <v>3872</v>
      </c>
      <c r="EB182" s="873">
        <v>0</v>
      </c>
      <c r="EC182" s="873">
        <v>79</v>
      </c>
      <c r="ED182" s="873">
        <v>-2069</v>
      </c>
      <c r="EE182" s="873">
        <v>0</v>
      </c>
      <c r="EF182" s="873">
        <v>-42</v>
      </c>
      <c r="EG182" s="873">
        <v>4066</v>
      </c>
      <c r="EH182" s="873">
        <v>0</v>
      </c>
      <c r="EI182" s="873">
        <v>83</v>
      </c>
      <c r="EJ182" s="873">
        <v>-2263</v>
      </c>
      <c r="EK182" s="873">
        <v>0</v>
      </c>
      <c r="EL182" s="873">
        <v>-46</v>
      </c>
      <c r="EM182" s="873">
        <v>887</v>
      </c>
      <c r="EN182" s="873">
        <v>0</v>
      </c>
      <c r="EO182" s="873">
        <v>18</v>
      </c>
      <c r="EP182" s="873">
        <v>0</v>
      </c>
      <c r="EQ182" s="873">
        <v>0</v>
      </c>
      <c r="ER182" s="873">
        <v>0</v>
      </c>
      <c r="ES182" s="873">
        <v>0</v>
      </c>
      <c r="ET182" s="873">
        <v>0</v>
      </c>
      <c r="EU182" s="873">
        <v>0</v>
      </c>
      <c r="EV182" s="873">
        <v>0</v>
      </c>
      <c r="EW182" s="873">
        <v>0</v>
      </c>
      <c r="EX182" s="873">
        <v>0</v>
      </c>
      <c r="EY182" s="873">
        <v>11779981</v>
      </c>
      <c r="EZ182" s="873">
        <v>0</v>
      </c>
      <c r="FA182" s="873">
        <v>240408</v>
      </c>
      <c r="FB182" s="873">
        <v>373075</v>
      </c>
      <c r="FC182" s="873">
        <v>0</v>
      </c>
      <c r="FD182" s="873">
        <v>7614</v>
      </c>
      <c r="FE182" s="873">
        <v>22341009</v>
      </c>
      <c r="FF182" s="873">
        <v>0</v>
      </c>
      <c r="FG182" s="873">
        <v>0</v>
      </c>
      <c r="FH182" s="873">
        <v>-10934103</v>
      </c>
      <c r="FI182" s="873">
        <v>0</v>
      </c>
      <c r="FJ182" s="873">
        <v>232794</v>
      </c>
      <c r="FK182" s="873">
        <v>41922</v>
      </c>
      <c r="FL182" s="873">
        <v>0</v>
      </c>
      <c r="FM182" s="873">
        <v>856</v>
      </c>
      <c r="FN182" s="873">
        <v>82259</v>
      </c>
      <c r="FO182" s="873">
        <v>0</v>
      </c>
      <c r="FP182" s="873">
        <v>0</v>
      </c>
      <c r="FQ182" s="873">
        <v>-40337</v>
      </c>
      <c r="FR182" s="873">
        <v>0</v>
      </c>
      <c r="FS182" s="873">
        <v>856</v>
      </c>
      <c r="FT182" s="873">
        <v>716689</v>
      </c>
      <c r="FU182" s="873">
        <v>0</v>
      </c>
      <c r="FV182" s="873">
        <v>14482</v>
      </c>
      <c r="FW182" s="873">
        <v>1213886</v>
      </c>
      <c r="FX182" s="873">
        <v>0</v>
      </c>
      <c r="FY182" s="873">
        <v>24510</v>
      </c>
      <c r="FZ182" s="873">
        <v>-497197</v>
      </c>
      <c r="GA182" s="873">
        <v>0</v>
      </c>
      <c r="GB182" s="873">
        <v>-10028</v>
      </c>
      <c r="GC182" s="873">
        <v>0</v>
      </c>
      <c r="GD182" s="873">
        <v>0</v>
      </c>
      <c r="GE182" s="873">
        <v>0</v>
      </c>
      <c r="GF182" s="873">
        <v>0</v>
      </c>
      <c r="GG182" s="873">
        <v>0</v>
      </c>
      <c r="GH182" s="873">
        <v>0</v>
      </c>
      <c r="GI182" s="873">
        <v>0</v>
      </c>
      <c r="GJ182" s="873">
        <v>0</v>
      </c>
      <c r="GK182" s="873">
        <v>0</v>
      </c>
      <c r="GL182" s="873">
        <v>14651235</v>
      </c>
      <c r="GM182" s="873">
        <v>0</v>
      </c>
      <c r="GN182" s="873">
        <v>298862</v>
      </c>
      <c r="GO182" s="873">
        <v>-11243603</v>
      </c>
      <c r="GP182" s="873">
        <v>0</v>
      </c>
      <c r="GQ182" s="873">
        <v>228307</v>
      </c>
      <c r="GR182" s="873" t="s">
        <v>679</v>
      </c>
      <c r="GS182" s="873" t="s">
        <v>741</v>
      </c>
      <c r="GT182" s="873" t="s">
        <v>679</v>
      </c>
      <c r="GU182" s="873" t="s">
        <v>2739</v>
      </c>
      <c r="GV182" s="873" t="s">
        <v>2919</v>
      </c>
    </row>
    <row r="183" spans="1:204" x14ac:dyDescent="0.2">
      <c r="A183" s="873" t="s">
        <v>3069</v>
      </c>
      <c r="B183" s="873" t="s">
        <v>414</v>
      </c>
      <c r="C183" s="873" t="s">
        <v>413</v>
      </c>
      <c r="D183" s="873">
        <v>27268</v>
      </c>
      <c r="E183" s="873">
        <v>0</v>
      </c>
      <c r="F183" s="873">
        <v>27268</v>
      </c>
      <c r="G183" s="873">
        <v>188301</v>
      </c>
      <c r="H183" s="873">
        <v>0</v>
      </c>
      <c r="I183" s="873">
        <v>188301</v>
      </c>
      <c r="J183" s="873">
        <v>-161033</v>
      </c>
      <c r="K183" s="873">
        <v>0</v>
      </c>
      <c r="L183" s="873">
        <v>-161033</v>
      </c>
      <c r="M183" s="898">
        <v>0.5</v>
      </c>
      <c r="N183" s="898">
        <v>0.4</v>
      </c>
      <c r="O183" s="898">
        <v>0.1</v>
      </c>
      <c r="P183" s="898">
        <v>0</v>
      </c>
      <c r="Q183" s="873">
        <v>174652</v>
      </c>
      <c r="R183" s="873">
        <v>174652</v>
      </c>
      <c r="S183" s="873">
        <v>0</v>
      </c>
      <c r="T183" s="873">
        <v>0</v>
      </c>
      <c r="U183" s="873">
        <v>0</v>
      </c>
      <c r="V183" s="873">
        <v>0</v>
      </c>
      <c r="W183" s="873">
        <v>34650</v>
      </c>
      <c r="X183" s="873">
        <v>0</v>
      </c>
      <c r="Y183" s="873">
        <v>32753</v>
      </c>
      <c r="Z183" s="873">
        <v>0</v>
      </c>
      <c r="AA183" s="873">
        <v>1897</v>
      </c>
      <c r="AB183" s="873">
        <v>0</v>
      </c>
      <c r="AC183" s="873">
        <v>0</v>
      </c>
      <c r="AD183" s="873">
        <v>0</v>
      </c>
      <c r="AE183" s="873">
        <v>0</v>
      </c>
      <c r="AF183" s="873">
        <v>0</v>
      </c>
      <c r="AG183" s="873">
        <v>0</v>
      </c>
      <c r="AH183" s="873">
        <v>0</v>
      </c>
      <c r="AI183" s="873">
        <v>0</v>
      </c>
      <c r="AJ183" s="873">
        <v>0</v>
      </c>
      <c r="AK183" s="873">
        <v>0</v>
      </c>
      <c r="AL183" s="873">
        <v>0</v>
      </c>
      <c r="AM183" s="873">
        <v>0</v>
      </c>
      <c r="AN183" s="873">
        <v>0</v>
      </c>
      <c r="AO183" s="873">
        <v>0</v>
      </c>
      <c r="AP183" s="873">
        <v>0</v>
      </c>
      <c r="AQ183" s="873">
        <v>0</v>
      </c>
      <c r="AR183" s="873">
        <v>0</v>
      </c>
      <c r="AS183" s="873">
        <v>0</v>
      </c>
      <c r="AT183" s="873">
        <v>0</v>
      </c>
      <c r="AU183" s="873">
        <v>0</v>
      </c>
      <c r="AV183" s="873">
        <v>0</v>
      </c>
      <c r="AW183" s="873">
        <v>0</v>
      </c>
      <c r="AX183" s="873">
        <v>0</v>
      </c>
      <c r="AY183" s="873">
        <v>0</v>
      </c>
      <c r="AZ183" s="873">
        <v>0</v>
      </c>
      <c r="BA183" s="873">
        <v>0</v>
      </c>
      <c r="BB183" s="873">
        <v>0</v>
      </c>
      <c r="BC183" s="873">
        <v>0</v>
      </c>
      <c r="BD183" s="873">
        <v>0</v>
      </c>
      <c r="BE183" s="873">
        <v>0</v>
      </c>
      <c r="BF183" s="873">
        <v>0</v>
      </c>
      <c r="BG183" s="873">
        <v>0</v>
      </c>
      <c r="BH183" s="873">
        <v>0</v>
      </c>
      <c r="BI183" s="873">
        <v>0</v>
      </c>
      <c r="BJ183" s="873">
        <v>1652435</v>
      </c>
      <c r="BK183" s="873">
        <v>413109</v>
      </c>
      <c r="BL183" s="873">
        <v>0</v>
      </c>
      <c r="BM183" s="873">
        <v>115283</v>
      </c>
      <c r="BN183" s="873">
        <v>28821</v>
      </c>
      <c r="BO183" s="873">
        <v>0</v>
      </c>
      <c r="BP183" s="873">
        <v>1571983</v>
      </c>
      <c r="BQ183" s="873">
        <v>392996</v>
      </c>
      <c r="BR183" s="873">
        <v>0</v>
      </c>
      <c r="BS183" s="873">
        <v>195735</v>
      </c>
      <c r="BT183" s="873">
        <v>48934</v>
      </c>
      <c r="BU183" s="873">
        <v>0</v>
      </c>
      <c r="BV183" s="873">
        <v>0</v>
      </c>
      <c r="BW183" s="873">
        <v>0</v>
      </c>
      <c r="BX183" s="873">
        <v>0</v>
      </c>
      <c r="BY183" s="873">
        <v>0</v>
      </c>
      <c r="BZ183" s="873">
        <v>0</v>
      </c>
      <c r="CA183" s="873">
        <v>0</v>
      </c>
      <c r="CB183" s="873">
        <v>0</v>
      </c>
      <c r="CC183" s="873">
        <v>0</v>
      </c>
      <c r="CD183" s="873">
        <v>0</v>
      </c>
      <c r="CE183" s="873">
        <v>0</v>
      </c>
      <c r="CF183" s="873">
        <v>0</v>
      </c>
      <c r="CG183" s="873">
        <v>0</v>
      </c>
      <c r="CH183" s="873">
        <v>0</v>
      </c>
      <c r="CI183" s="873">
        <v>0</v>
      </c>
      <c r="CJ183" s="873">
        <v>0</v>
      </c>
      <c r="CK183" s="873">
        <v>0</v>
      </c>
      <c r="CL183" s="873">
        <v>0</v>
      </c>
      <c r="CM183" s="873">
        <v>0</v>
      </c>
      <c r="CN183" s="873">
        <v>0</v>
      </c>
      <c r="CO183" s="873">
        <v>0</v>
      </c>
      <c r="CP183" s="873">
        <v>0</v>
      </c>
      <c r="CQ183" s="873">
        <v>0</v>
      </c>
      <c r="CR183" s="873">
        <v>0</v>
      </c>
      <c r="CS183" s="873">
        <v>0</v>
      </c>
      <c r="CT183" s="873">
        <v>0</v>
      </c>
      <c r="CU183" s="873">
        <v>0</v>
      </c>
      <c r="CV183" s="873">
        <v>0</v>
      </c>
      <c r="CW183" s="873">
        <v>0</v>
      </c>
      <c r="CX183" s="873">
        <v>0</v>
      </c>
      <c r="CY183" s="873">
        <v>0</v>
      </c>
      <c r="CZ183" s="873">
        <v>0</v>
      </c>
      <c r="DA183" s="873">
        <v>0</v>
      </c>
      <c r="DB183" s="873">
        <v>0</v>
      </c>
      <c r="DC183" s="873">
        <v>506</v>
      </c>
      <c r="DD183" s="873">
        <v>127</v>
      </c>
      <c r="DE183" s="873">
        <v>0</v>
      </c>
      <c r="DF183" s="873">
        <v>-506</v>
      </c>
      <c r="DG183" s="873">
        <v>-127</v>
      </c>
      <c r="DH183" s="873">
        <v>0</v>
      </c>
      <c r="DI183" s="873">
        <v>0</v>
      </c>
      <c r="DJ183" s="873">
        <v>0</v>
      </c>
      <c r="DK183" s="873">
        <v>0</v>
      </c>
      <c r="DL183" s="873">
        <v>0</v>
      </c>
      <c r="DM183" s="873">
        <v>0</v>
      </c>
      <c r="DN183" s="873">
        <v>0</v>
      </c>
      <c r="DO183" s="873">
        <v>0</v>
      </c>
      <c r="DP183" s="873">
        <v>0</v>
      </c>
      <c r="DQ183" s="873">
        <v>0</v>
      </c>
      <c r="DR183" s="873">
        <v>5978</v>
      </c>
      <c r="DS183" s="873">
        <v>1495</v>
      </c>
      <c r="DT183" s="873">
        <v>0</v>
      </c>
      <c r="DU183" s="873">
        <v>4522</v>
      </c>
      <c r="DV183" s="873">
        <v>1130</v>
      </c>
      <c r="DW183" s="873">
        <v>0</v>
      </c>
      <c r="DX183" s="873">
        <v>1456</v>
      </c>
      <c r="DY183" s="873">
        <v>365</v>
      </c>
      <c r="DZ183" s="873">
        <v>0</v>
      </c>
      <c r="EA183" s="873">
        <v>0</v>
      </c>
      <c r="EB183" s="873">
        <v>0</v>
      </c>
      <c r="EC183" s="873">
        <v>0</v>
      </c>
      <c r="ED183" s="873">
        <v>-1965</v>
      </c>
      <c r="EE183" s="873">
        <v>-491</v>
      </c>
      <c r="EF183" s="873">
        <v>0</v>
      </c>
      <c r="EG183" s="873">
        <v>3744</v>
      </c>
      <c r="EH183" s="873">
        <v>936</v>
      </c>
      <c r="EI183" s="873">
        <v>0</v>
      </c>
      <c r="EJ183" s="873">
        <v>-5709</v>
      </c>
      <c r="EK183" s="873">
        <v>-1427</v>
      </c>
      <c r="EL183" s="873">
        <v>0</v>
      </c>
      <c r="EM183" s="873">
        <v>37</v>
      </c>
      <c r="EN183" s="873">
        <v>9</v>
      </c>
      <c r="EO183" s="873">
        <v>0</v>
      </c>
      <c r="EP183" s="873">
        <v>0</v>
      </c>
      <c r="EQ183" s="873">
        <v>0</v>
      </c>
      <c r="ER183" s="873">
        <v>0</v>
      </c>
      <c r="ES183" s="873">
        <v>0</v>
      </c>
      <c r="ET183" s="873">
        <v>0</v>
      </c>
      <c r="EU183" s="873">
        <v>0</v>
      </c>
      <c r="EV183" s="873">
        <v>0</v>
      </c>
      <c r="EW183" s="873">
        <v>0</v>
      </c>
      <c r="EX183" s="873">
        <v>0</v>
      </c>
      <c r="EY183" s="873">
        <v>8432511</v>
      </c>
      <c r="EZ183" s="873">
        <v>2108128</v>
      </c>
      <c r="FA183" s="873">
        <v>0</v>
      </c>
      <c r="FB183" s="873">
        <v>524201</v>
      </c>
      <c r="FC183" s="873">
        <v>131050</v>
      </c>
      <c r="FD183" s="873">
        <v>0</v>
      </c>
      <c r="FE183" s="873">
        <v>21240000</v>
      </c>
      <c r="FF183" s="873">
        <v>0</v>
      </c>
      <c r="FG183" s="873">
        <v>0</v>
      </c>
      <c r="FH183" s="873">
        <v>-13331690</v>
      </c>
      <c r="FI183" s="873">
        <v>1977078</v>
      </c>
      <c r="FJ183" s="873">
        <v>0</v>
      </c>
      <c r="FK183" s="873">
        <v>161993</v>
      </c>
      <c r="FL183" s="873">
        <v>40498</v>
      </c>
      <c r="FM183" s="873">
        <v>0</v>
      </c>
      <c r="FN183" s="873">
        <v>406694</v>
      </c>
      <c r="FO183" s="873">
        <v>0</v>
      </c>
      <c r="FP183" s="873">
        <v>0</v>
      </c>
      <c r="FQ183" s="873">
        <v>-244701</v>
      </c>
      <c r="FR183" s="873">
        <v>40498</v>
      </c>
      <c r="FS183" s="873">
        <v>0</v>
      </c>
      <c r="FT183" s="873">
        <v>190946</v>
      </c>
      <c r="FU183" s="873">
        <v>47389</v>
      </c>
      <c r="FV183" s="873">
        <v>0</v>
      </c>
      <c r="FW183" s="873">
        <v>633684</v>
      </c>
      <c r="FX183" s="873">
        <v>158093</v>
      </c>
      <c r="FY183" s="873">
        <v>0</v>
      </c>
      <c r="FZ183" s="873">
        <v>-442738</v>
      </c>
      <c r="GA183" s="873">
        <v>-110704</v>
      </c>
      <c r="GB183" s="873">
        <v>0</v>
      </c>
      <c r="GC183" s="873">
        <v>0</v>
      </c>
      <c r="GD183" s="873">
        <v>0</v>
      </c>
      <c r="GE183" s="873">
        <v>0</v>
      </c>
      <c r="GF183" s="873">
        <v>0</v>
      </c>
      <c r="GG183" s="873">
        <v>0</v>
      </c>
      <c r="GH183" s="873">
        <v>0</v>
      </c>
      <c r="GI183" s="873">
        <v>0</v>
      </c>
      <c r="GJ183" s="873">
        <v>0</v>
      </c>
      <c r="GK183" s="873">
        <v>0</v>
      </c>
      <c r="GL183" s="873">
        <v>10557218</v>
      </c>
      <c r="GM183" s="873">
        <v>2638958</v>
      </c>
      <c r="GN183" s="873">
        <v>0</v>
      </c>
      <c r="GO183" s="873">
        <v>-13828116</v>
      </c>
      <c r="GP183" s="873">
        <v>1954626</v>
      </c>
      <c r="GQ183" s="873">
        <v>0</v>
      </c>
      <c r="GR183" s="873" t="s">
        <v>703</v>
      </c>
      <c r="GS183" s="873" t="s">
        <v>687</v>
      </c>
      <c r="GT183" s="873" t="s">
        <v>1907</v>
      </c>
      <c r="GU183" s="873" t="s">
        <v>2734</v>
      </c>
      <c r="GV183" s="873" t="s">
        <v>2920</v>
      </c>
    </row>
    <row r="184" spans="1:204" x14ac:dyDescent="0.2">
      <c r="A184" s="873" t="s">
        <v>3069</v>
      </c>
      <c r="B184" s="873" t="s">
        <v>416</v>
      </c>
      <c r="C184" s="873" t="s">
        <v>415</v>
      </c>
      <c r="D184" s="873">
        <v>167082</v>
      </c>
      <c r="E184" s="873">
        <v>0</v>
      </c>
      <c r="F184" s="873">
        <v>167082</v>
      </c>
      <c r="G184" s="873">
        <v>350686</v>
      </c>
      <c r="H184" s="873">
        <v>0</v>
      </c>
      <c r="I184" s="873">
        <v>350686</v>
      </c>
      <c r="J184" s="873">
        <v>-183604</v>
      </c>
      <c r="K184" s="873">
        <v>0</v>
      </c>
      <c r="L184" s="873">
        <v>-183604</v>
      </c>
      <c r="M184" s="898">
        <v>0.5</v>
      </c>
      <c r="N184" s="898">
        <v>0.4</v>
      </c>
      <c r="O184" s="898">
        <v>0.1</v>
      </c>
      <c r="P184" s="898">
        <v>0</v>
      </c>
      <c r="Q184" s="873">
        <v>123355</v>
      </c>
      <c r="R184" s="873">
        <v>123355</v>
      </c>
      <c r="S184" s="873">
        <v>0</v>
      </c>
      <c r="T184" s="873">
        <v>0</v>
      </c>
      <c r="U184" s="873">
        <v>0</v>
      </c>
      <c r="V184" s="873">
        <v>0</v>
      </c>
      <c r="W184" s="873">
        <v>1825997</v>
      </c>
      <c r="X184" s="873">
        <v>133120</v>
      </c>
      <c r="Y184" s="873">
        <v>1564105</v>
      </c>
      <c r="Z184" s="873">
        <v>133120</v>
      </c>
      <c r="AA184" s="873">
        <v>261892</v>
      </c>
      <c r="AB184" s="873">
        <v>0.17</v>
      </c>
      <c r="AC184" s="873">
        <v>0</v>
      </c>
      <c r="AD184" s="873">
        <v>0</v>
      </c>
      <c r="AE184" s="873">
        <v>0</v>
      </c>
      <c r="AF184" s="873">
        <v>0</v>
      </c>
      <c r="AG184" s="873">
        <v>0</v>
      </c>
      <c r="AH184" s="873">
        <v>0</v>
      </c>
      <c r="AI184" s="873">
        <v>0</v>
      </c>
      <c r="AJ184" s="873">
        <v>0</v>
      </c>
      <c r="AK184" s="873">
        <v>0</v>
      </c>
      <c r="AL184" s="873">
        <v>0</v>
      </c>
      <c r="AM184" s="873">
        <v>0</v>
      </c>
      <c r="AN184" s="873">
        <v>0</v>
      </c>
      <c r="AO184" s="873">
        <v>0</v>
      </c>
      <c r="AP184" s="873">
        <v>0</v>
      </c>
      <c r="AQ184" s="873">
        <v>0</v>
      </c>
      <c r="AR184" s="873">
        <v>0</v>
      </c>
      <c r="AS184" s="873">
        <v>0</v>
      </c>
      <c r="AT184" s="873">
        <v>0</v>
      </c>
      <c r="AU184" s="873">
        <v>0</v>
      </c>
      <c r="AV184" s="873">
        <v>0</v>
      </c>
      <c r="AW184" s="873">
        <v>0</v>
      </c>
      <c r="AX184" s="873">
        <v>0</v>
      </c>
      <c r="AY184" s="873">
        <v>0</v>
      </c>
      <c r="AZ184" s="873">
        <v>0</v>
      </c>
      <c r="BA184" s="873">
        <v>0</v>
      </c>
      <c r="BB184" s="873">
        <v>0</v>
      </c>
      <c r="BC184" s="873">
        <v>0</v>
      </c>
      <c r="BD184" s="873">
        <v>0</v>
      </c>
      <c r="BE184" s="873">
        <v>0</v>
      </c>
      <c r="BF184" s="873">
        <v>0</v>
      </c>
      <c r="BG184" s="873">
        <v>0</v>
      </c>
      <c r="BH184" s="873">
        <v>0</v>
      </c>
      <c r="BI184" s="873">
        <v>0</v>
      </c>
      <c r="BJ184" s="873">
        <v>1185425</v>
      </c>
      <c r="BK184" s="873">
        <v>296356</v>
      </c>
      <c r="BL184" s="873">
        <v>0</v>
      </c>
      <c r="BM184" s="873">
        <v>50021</v>
      </c>
      <c r="BN184" s="873">
        <v>12505</v>
      </c>
      <c r="BO184" s="873">
        <v>0</v>
      </c>
      <c r="BP184" s="873">
        <v>1072110</v>
      </c>
      <c r="BQ184" s="873">
        <v>268027</v>
      </c>
      <c r="BR184" s="873">
        <v>0</v>
      </c>
      <c r="BS184" s="873">
        <v>163336</v>
      </c>
      <c r="BT184" s="873">
        <v>40834</v>
      </c>
      <c r="BU184" s="873">
        <v>0</v>
      </c>
      <c r="BV184" s="873">
        <v>3630</v>
      </c>
      <c r="BW184" s="873">
        <v>907</v>
      </c>
      <c r="BX184" s="873">
        <v>0</v>
      </c>
      <c r="BY184" s="873">
        <v>6062</v>
      </c>
      <c r="BZ184" s="873">
        <v>1516</v>
      </c>
      <c r="CA184" s="873">
        <v>0</v>
      </c>
      <c r="CB184" s="873">
        <v>-2432</v>
      </c>
      <c r="CC184" s="873">
        <v>-609</v>
      </c>
      <c r="CD184" s="873">
        <v>0</v>
      </c>
      <c r="CE184" s="873">
        <v>0</v>
      </c>
      <c r="CF184" s="873">
        <v>0</v>
      </c>
      <c r="CG184" s="873">
        <v>0</v>
      </c>
      <c r="CH184" s="873">
        <v>0</v>
      </c>
      <c r="CI184" s="873">
        <v>0</v>
      </c>
      <c r="CJ184" s="873">
        <v>0</v>
      </c>
      <c r="CK184" s="873">
        <v>0</v>
      </c>
      <c r="CL184" s="873">
        <v>0</v>
      </c>
      <c r="CM184" s="873">
        <v>0</v>
      </c>
      <c r="CN184" s="873">
        <v>0</v>
      </c>
      <c r="CO184" s="873">
        <v>0</v>
      </c>
      <c r="CP184" s="873">
        <v>0</v>
      </c>
      <c r="CQ184" s="873">
        <v>0</v>
      </c>
      <c r="CR184" s="873">
        <v>0</v>
      </c>
      <c r="CS184" s="873">
        <v>0</v>
      </c>
      <c r="CT184" s="873">
        <v>0</v>
      </c>
      <c r="CU184" s="873">
        <v>0</v>
      </c>
      <c r="CV184" s="873">
        <v>0</v>
      </c>
      <c r="CW184" s="873">
        <v>0</v>
      </c>
      <c r="CX184" s="873">
        <v>0</v>
      </c>
      <c r="CY184" s="873">
        <v>0</v>
      </c>
      <c r="CZ184" s="873">
        <v>0</v>
      </c>
      <c r="DA184" s="873">
        <v>0</v>
      </c>
      <c r="DB184" s="873">
        <v>0</v>
      </c>
      <c r="DC184" s="873">
        <v>9170</v>
      </c>
      <c r="DD184" s="873">
        <v>2292</v>
      </c>
      <c r="DE184" s="873">
        <v>0</v>
      </c>
      <c r="DF184" s="873">
        <v>-9170</v>
      </c>
      <c r="DG184" s="873">
        <v>-2292</v>
      </c>
      <c r="DH184" s="873">
        <v>0</v>
      </c>
      <c r="DI184" s="873">
        <v>125</v>
      </c>
      <c r="DJ184" s="873">
        <v>31</v>
      </c>
      <c r="DK184" s="873">
        <v>0</v>
      </c>
      <c r="DL184" s="873">
        <v>1500</v>
      </c>
      <c r="DM184" s="873">
        <v>0</v>
      </c>
      <c r="DN184" s="873">
        <v>0</v>
      </c>
      <c r="DO184" s="873">
        <v>-1375</v>
      </c>
      <c r="DP184" s="873">
        <v>31</v>
      </c>
      <c r="DQ184" s="873">
        <v>0</v>
      </c>
      <c r="DR184" s="873">
        <v>7235</v>
      </c>
      <c r="DS184" s="873">
        <v>1809</v>
      </c>
      <c r="DT184" s="873">
        <v>0</v>
      </c>
      <c r="DU184" s="873">
        <v>8743</v>
      </c>
      <c r="DV184" s="873">
        <v>2186</v>
      </c>
      <c r="DW184" s="873">
        <v>0</v>
      </c>
      <c r="DX184" s="873">
        <v>-1508</v>
      </c>
      <c r="DY184" s="873">
        <v>-377</v>
      </c>
      <c r="DZ184" s="873">
        <v>0</v>
      </c>
      <c r="EA184" s="873">
        <v>1815</v>
      </c>
      <c r="EB184" s="873">
        <v>454</v>
      </c>
      <c r="EC184" s="873">
        <v>0</v>
      </c>
      <c r="ED184" s="873">
        <v>-420</v>
      </c>
      <c r="EE184" s="873">
        <v>-105</v>
      </c>
      <c r="EF184" s="873">
        <v>0</v>
      </c>
      <c r="EG184" s="873">
        <v>2080</v>
      </c>
      <c r="EH184" s="873">
        <v>520</v>
      </c>
      <c r="EI184" s="873">
        <v>0</v>
      </c>
      <c r="EJ184" s="873">
        <v>-685</v>
      </c>
      <c r="EK184" s="873">
        <v>-171</v>
      </c>
      <c r="EL184" s="873">
        <v>0</v>
      </c>
      <c r="EM184" s="873">
        <v>0</v>
      </c>
      <c r="EN184" s="873">
        <v>0</v>
      </c>
      <c r="EO184" s="873">
        <v>0</v>
      </c>
      <c r="EP184" s="873">
        <v>0</v>
      </c>
      <c r="EQ184" s="873">
        <v>0</v>
      </c>
      <c r="ER184" s="873">
        <v>0</v>
      </c>
      <c r="ES184" s="873">
        <v>0</v>
      </c>
      <c r="ET184" s="873">
        <v>0</v>
      </c>
      <c r="EU184" s="873">
        <v>0</v>
      </c>
      <c r="EV184" s="873">
        <v>0</v>
      </c>
      <c r="EW184" s="873">
        <v>0</v>
      </c>
      <c r="EX184" s="873">
        <v>0</v>
      </c>
      <c r="EY184" s="873">
        <v>3927098</v>
      </c>
      <c r="EZ184" s="873">
        <v>981775</v>
      </c>
      <c r="FA184" s="873">
        <v>0</v>
      </c>
      <c r="FB184" s="873">
        <v>138858</v>
      </c>
      <c r="FC184" s="873">
        <v>34715</v>
      </c>
      <c r="FD184" s="873">
        <v>0</v>
      </c>
      <c r="FE184" s="873">
        <v>8864606</v>
      </c>
      <c r="FF184" s="873">
        <v>0</v>
      </c>
      <c r="FG184" s="873">
        <v>0</v>
      </c>
      <c r="FH184" s="873">
        <v>-5076366</v>
      </c>
      <c r="FI184" s="873">
        <v>947060</v>
      </c>
      <c r="FJ184" s="873">
        <v>0</v>
      </c>
      <c r="FK184" s="873">
        <v>70646</v>
      </c>
      <c r="FL184" s="873">
        <v>17661</v>
      </c>
      <c r="FM184" s="873">
        <v>0</v>
      </c>
      <c r="FN184" s="873">
        <v>170160</v>
      </c>
      <c r="FO184" s="873">
        <v>0</v>
      </c>
      <c r="FP184" s="873">
        <v>0</v>
      </c>
      <c r="FQ184" s="873">
        <v>-99514</v>
      </c>
      <c r="FR184" s="873">
        <v>17661</v>
      </c>
      <c r="FS184" s="873">
        <v>0</v>
      </c>
      <c r="FT184" s="873">
        <v>309990</v>
      </c>
      <c r="FU184" s="873">
        <v>64536</v>
      </c>
      <c r="FV184" s="873">
        <v>0</v>
      </c>
      <c r="FW184" s="873">
        <v>500854</v>
      </c>
      <c r="FX184" s="873">
        <v>114876</v>
      </c>
      <c r="FY184" s="873">
        <v>0</v>
      </c>
      <c r="FZ184" s="873">
        <v>-190864</v>
      </c>
      <c r="GA184" s="873">
        <v>-50340</v>
      </c>
      <c r="GB184" s="873">
        <v>0</v>
      </c>
      <c r="GC184" s="873">
        <v>0</v>
      </c>
      <c r="GD184" s="873">
        <v>0</v>
      </c>
      <c r="GE184" s="873">
        <v>0</v>
      </c>
      <c r="GF184" s="873">
        <v>0</v>
      </c>
      <c r="GG184" s="873">
        <v>0</v>
      </c>
      <c r="GH184" s="873">
        <v>0</v>
      </c>
      <c r="GI184" s="873">
        <v>0</v>
      </c>
      <c r="GJ184" s="873">
        <v>0</v>
      </c>
      <c r="GK184" s="873">
        <v>0</v>
      </c>
      <c r="GL184" s="873">
        <v>5555565</v>
      </c>
      <c r="GM184" s="873">
        <v>1375929</v>
      </c>
      <c r="GN184" s="873">
        <v>0</v>
      </c>
      <c r="GO184" s="873">
        <v>-5218578</v>
      </c>
      <c r="GP184" s="873">
        <v>951797</v>
      </c>
      <c r="GQ184" s="873">
        <v>0</v>
      </c>
      <c r="GR184" s="873" t="s">
        <v>701</v>
      </c>
      <c r="GS184" s="873" t="s">
        <v>687</v>
      </c>
      <c r="GT184" s="873" t="s">
        <v>1907</v>
      </c>
      <c r="GU184" s="873" t="s">
        <v>2736</v>
      </c>
      <c r="GV184" s="873" t="s">
        <v>2921</v>
      </c>
    </row>
    <row r="185" spans="1:204" x14ac:dyDescent="0.2">
      <c r="A185" s="873" t="s">
        <v>3069</v>
      </c>
      <c r="B185" s="873" t="s">
        <v>418</v>
      </c>
      <c r="C185" s="873" t="s">
        <v>417</v>
      </c>
      <c r="D185" s="873">
        <v>-3078567</v>
      </c>
      <c r="E185" s="873">
        <v>577</v>
      </c>
      <c r="F185" s="873">
        <v>-3077990</v>
      </c>
      <c r="G185" s="873">
        <v>-2426155</v>
      </c>
      <c r="H185" s="873">
        <v>63</v>
      </c>
      <c r="I185" s="873">
        <v>-2426092</v>
      </c>
      <c r="J185" s="873">
        <v>-652412</v>
      </c>
      <c r="K185" s="873">
        <v>514</v>
      </c>
      <c r="L185" s="873">
        <v>-651898</v>
      </c>
      <c r="M185" s="898">
        <v>0.5</v>
      </c>
      <c r="N185" s="898">
        <v>0.49</v>
      </c>
      <c r="O185" s="898">
        <v>0</v>
      </c>
      <c r="P185" s="898">
        <v>0.01</v>
      </c>
      <c r="Q185" s="873">
        <v>239383</v>
      </c>
      <c r="R185" s="873">
        <v>239383</v>
      </c>
      <c r="S185" s="873">
        <v>0</v>
      </c>
      <c r="T185" s="873">
        <v>1349161</v>
      </c>
      <c r="U185" s="873">
        <v>1995301</v>
      </c>
      <c r="V185" s="873">
        <v>-646140</v>
      </c>
      <c r="W185" s="873">
        <v>5844247</v>
      </c>
      <c r="X185" s="873">
        <v>0</v>
      </c>
      <c r="Y185" s="873">
        <v>2898735</v>
      </c>
      <c r="Z185" s="873">
        <v>0</v>
      </c>
      <c r="AA185" s="873">
        <v>2945512</v>
      </c>
      <c r="AB185" s="873">
        <v>0</v>
      </c>
      <c r="AC185" s="873">
        <v>0</v>
      </c>
      <c r="AD185" s="873">
        <v>0</v>
      </c>
      <c r="AE185" s="873">
        <v>0</v>
      </c>
      <c r="AF185" s="873">
        <v>0</v>
      </c>
      <c r="AG185" s="873">
        <v>0</v>
      </c>
      <c r="AH185" s="873">
        <v>0</v>
      </c>
      <c r="AI185" s="873">
        <v>0</v>
      </c>
      <c r="AJ185" s="873">
        <v>0</v>
      </c>
      <c r="AK185" s="873">
        <v>0</v>
      </c>
      <c r="AL185" s="873">
        <v>29201</v>
      </c>
      <c r="AM185" s="873">
        <v>29201</v>
      </c>
      <c r="AN185" s="873">
        <v>0</v>
      </c>
      <c r="AO185" s="873">
        <v>0</v>
      </c>
      <c r="AP185" s="873">
        <v>85950</v>
      </c>
      <c r="AQ185" s="873">
        <v>85950</v>
      </c>
      <c r="AR185" s="873">
        <v>0</v>
      </c>
      <c r="AS185" s="873">
        <v>0</v>
      </c>
      <c r="AT185" s="873">
        <v>-56749</v>
      </c>
      <c r="AU185" s="873">
        <v>-56749</v>
      </c>
      <c r="AV185" s="873">
        <v>0</v>
      </c>
      <c r="AW185" s="873">
        <v>0</v>
      </c>
      <c r="AX185" s="873">
        <v>0</v>
      </c>
      <c r="AY185" s="873">
        <v>0</v>
      </c>
      <c r="AZ185" s="873">
        <v>0</v>
      </c>
      <c r="BA185" s="873">
        <v>0</v>
      </c>
      <c r="BB185" s="873">
        <v>0</v>
      </c>
      <c r="BC185" s="873">
        <v>0</v>
      </c>
      <c r="BD185" s="873">
        <v>0</v>
      </c>
      <c r="BE185" s="873">
        <v>0</v>
      </c>
      <c r="BF185" s="873">
        <v>0</v>
      </c>
      <c r="BG185" s="873">
        <v>0</v>
      </c>
      <c r="BH185" s="873">
        <v>0</v>
      </c>
      <c r="BI185" s="873">
        <v>0</v>
      </c>
      <c r="BJ185" s="873">
        <v>2379856</v>
      </c>
      <c r="BK185" s="873">
        <v>0</v>
      </c>
      <c r="BL185" s="873">
        <v>48435</v>
      </c>
      <c r="BM185" s="873">
        <v>18677</v>
      </c>
      <c r="BN185" s="873">
        <v>0</v>
      </c>
      <c r="BO185" s="873">
        <v>371</v>
      </c>
      <c r="BP185" s="873">
        <v>2077016</v>
      </c>
      <c r="BQ185" s="873">
        <v>0</v>
      </c>
      <c r="BR185" s="873">
        <v>42244</v>
      </c>
      <c r="BS185" s="873">
        <v>321517</v>
      </c>
      <c r="BT185" s="873">
        <v>0</v>
      </c>
      <c r="BU185" s="873">
        <v>6562</v>
      </c>
      <c r="BV185" s="873">
        <v>8077</v>
      </c>
      <c r="BW185" s="873">
        <v>0</v>
      </c>
      <c r="BX185" s="873">
        <v>165</v>
      </c>
      <c r="BY185" s="873">
        <v>11413</v>
      </c>
      <c r="BZ185" s="873">
        <v>0</v>
      </c>
      <c r="CA185" s="873">
        <v>233</v>
      </c>
      <c r="CB185" s="873">
        <v>-3336</v>
      </c>
      <c r="CC185" s="873">
        <v>0</v>
      </c>
      <c r="CD185" s="873">
        <v>-68</v>
      </c>
      <c r="CE185" s="873">
        <v>0</v>
      </c>
      <c r="CF185" s="873">
        <v>0</v>
      </c>
      <c r="CG185" s="873">
        <v>0</v>
      </c>
      <c r="CH185" s="873">
        <v>0</v>
      </c>
      <c r="CI185" s="873">
        <v>0</v>
      </c>
      <c r="CJ185" s="873">
        <v>0</v>
      </c>
      <c r="CK185" s="873">
        <v>-1274.0981959999999</v>
      </c>
      <c r="CL185" s="873">
        <v>0</v>
      </c>
      <c r="CM185" s="873">
        <v>-26.00200401</v>
      </c>
      <c r="CN185" s="873">
        <v>4258.0361720000001</v>
      </c>
      <c r="CO185" s="873">
        <v>0</v>
      </c>
      <c r="CP185" s="873">
        <v>86.898697389999995</v>
      </c>
      <c r="CQ185" s="873">
        <v>0</v>
      </c>
      <c r="CR185" s="873">
        <v>0</v>
      </c>
      <c r="CS185" s="873">
        <v>0</v>
      </c>
      <c r="CT185" s="873">
        <v>4258</v>
      </c>
      <c r="CU185" s="873">
        <v>0</v>
      </c>
      <c r="CV185" s="873">
        <v>86.898697389999995</v>
      </c>
      <c r="CW185" s="873">
        <v>-882</v>
      </c>
      <c r="CX185" s="873">
        <v>0</v>
      </c>
      <c r="CY185" s="873">
        <v>-18</v>
      </c>
      <c r="CZ185" s="873">
        <v>5317</v>
      </c>
      <c r="DA185" s="873">
        <v>0</v>
      </c>
      <c r="DB185" s="873">
        <v>109</v>
      </c>
      <c r="DC185" s="873">
        <v>5656</v>
      </c>
      <c r="DD185" s="873">
        <v>0</v>
      </c>
      <c r="DE185" s="873">
        <v>115</v>
      </c>
      <c r="DF185" s="873">
        <v>-339</v>
      </c>
      <c r="DG185" s="873">
        <v>0</v>
      </c>
      <c r="DH185" s="873">
        <v>-6</v>
      </c>
      <c r="DI185" s="873">
        <v>385</v>
      </c>
      <c r="DJ185" s="873">
        <v>0</v>
      </c>
      <c r="DK185" s="873">
        <v>8</v>
      </c>
      <c r="DL185" s="873">
        <v>1500</v>
      </c>
      <c r="DM185" s="873">
        <v>0</v>
      </c>
      <c r="DN185" s="873">
        <v>0</v>
      </c>
      <c r="DO185" s="873">
        <v>-1115</v>
      </c>
      <c r="DP185" s="873">
        <v>0</v>
      </c>
      <c r="DQ185" s="873">
        <v>8</v>
      </c>
      <c r="DR185" s="873">
        <v>14096</v>
      </c>
      <c r="DS185" s="873">
        <v>0</v>
      </c>
      <c r="DT185" s="873">
        <v>288</v>
      </c>
      <c r="DU185" s="873">
        <v>19096</v>
      </c>
      <c r="DV185" s="873">
        <v>0</v>
      </c>
      <c r="DW185" s="873">
        <v>390</v>
      </c>
      <c r="DX185" s="873">
        <v>-5000</v>
      </c>
      <c r="DY185" s="873">
        <v>0</v>
      </c>
      <c r="DZ185" s="873">
        <v>-102</v>
      </c>
      <c r="EA185" s="873">
        <v>2992</v>
      </c>
      <c r="EB185" s="873">
        <v>0</v>
      </c>
      <c r="EC185" s="873">
        <v>61</v>
      </c>
      <c r="ED185" s="873">
        <v>-248</v>
      </c>
      <c r="EE185" s="873">
        <v>0</v>
      </c>
      <c r="EF185" s="873">
        <v>-5</v>
      </c>
      <c r="EG185" s="873">
        <v>4077</v>
      </c>
      <c r="EH185" s="873">
        <v>0</v>
      </c>
      <c r="EI185" s="873">
        <v>83</v>
      </c>
      <c r="EJ185" s="873">
        <v>-1333</v>
      </c>
      <c r="EK185" s="873">
        <v>0</v>
      </c>
      <c r="EL185" s="873">
        <v>-27</v>
      </c>
      <c r="EM185" s="873">
        <v>-917</v>
      </c>
      <c r="EN185" s="873">
        <v>0</v>
      </c>
      <c r="EO185" s="873">
        <v>-19</v>
      </c>
      <c r="EP185" s="873">
        <v>0</v>
      </c>
      <c r="EQ185" s="873">
        <v>0</v>
      </c>
      <c r="ER185" s="873">
        <v>0</v>
      </c>
      <c r="ES185" s="873">
        <v>0</v>
      </c>
      <c r="ET185" s="873">
        <v>0</v>
      </c>
      <c r="EU185" s="873">
        <v>0</v>
      </c>
      <c r="EV185" s="873">
        <v>0</v>
      </c>
      <c r="EW185" s="873">
        <v>0</v>
      </c>
      <c r="EX185" s="873">
        <v>0</v>
      </c>
      <c r="EY185" s="873">
        <v>9995722</v>
      </c>
      <c r="EZ185" s="873">
        <v>0</v>
      </c>
      <c r="FA185" s="873">
        <v>201058</v>
      </c>
      <c r="FB185" s="873">
        <v>363548</v>
      </c>
      <c r="FC185" s="873">
        <v>0</v>
      </c>
      <c r="FD185" s="873">
        <v>7419</v>
      </c>
      <c r="FE185" s="873">
        <v>19429952</v>
      </c>
      <c r="FF185" s="873">
        <v>0</v>
      </c>
      <c r="FG185" s="873">
        <v>0</v>
      </c>
      <c r="FH185" s="873">
        <v>-9797779</v>
      </c>
      <c r="FI185" s="873">
        <v>0</v>
      </c>
      <c r="FJ185" s="873">
        <v>193639</v>
      </c>
      <c r="FK185" s="873">
        <v>53714</v>
      </c>
      <c r="FL185" s="873">
        <v>0</v>
      </c>
      <c r="FM185" s="873">
        <v>1096</v>
      </c>
      <c r="FN185" s="873">
        <v>171362</v>
      </c>
      <c r="FO185" s="873">
        <v>0</v>
      </c>
      <c r="FP185" s="873">
        <v>0</v>
      </c>
      <c r="FQ185" s="873">
        <v>-117648</v>
      </c>
      <c r="FR185" s="873">
        <v>0</v>
      </c>
      <c r="FS185" s="873">
        <v>1096</v>
      </c>
      <c r="FT185" s="873">
        <v>1434748</v>
      </c>
      <c r="FU185" s="873">
        <v>0</v>
      </c>
      <c r="FV185" s="873">
        <v>23397</v>
      </c>
      <c r="FW185" s="873">
        <v>1697203</v>
      </c>
      <c r="FX185" s="873">
        <v>0</v>
      </c>
      <c r="FY185" s="873">
        <v>30563</v>
      </c>
      <c r="FZ185" s="873">
        <v>-262455</v>
      </c>
      <c r="GA185" s="873">
        <v>0</v>
      </c>
      <c r="GB185" s="873">
        <v>-7166</v>
      </c>
      <c r="GC185" s="873">
        <v>0</v>
      </c>
      <c r="GD185" s="873">
        <v>0</v>
      </c>
      <c r="GE185" s="873">
        <v>0</v>
      </c>
      <c r="GF185" s="873">
        <v>0</v>
      </c>
      <c r="GG185" s="873">
        <v>0</v>
      </c>
      <c r="GH185" s="873">
        <v>0</v>
      </c>
      <c r="GI185" s="873">
        <v>0</v>
      </c>
      <c r="GJ185" s="873">
        <v>0</v>
      </c>
      <c r="GK185" s="873">
        <v>0</v>
      </c>
      <c r="GL185" s="873">
        <v>13914521</v>
      </c>
      <c r="GM185" s="873">
        <v>0</v>
      </c>
      <c r="GN185" s="873">
        <v>275007</v>
      </c>
      <c r="GO185" s="873">
        <v>-9866303</v>
      </c>
      <c r="GP185" s="873">
        <v>0</v>
      </c>
      <c r="GQ185" s="873">
        <v>193960</v>
      </c>
      <c r="GR185" s="873" t="s">
        <v>679</v>
      </c>
      <c r="GS185" s="873" t="s">
        <v>741</v>
      </c>
      <c r="GT185" s="873" t="s">
        <v>679</v>
      </c>
      <c r="GU185" s="873" t="s">
        <v>2739</v>
      </c>
      <c r="GV185" s="873" t="s">
        <v>2922</v>
      </c>
    </row>
    <row r="186" spans="1:204" x14ac:dyDescent="0.2">
      <c r="A186" s="873" t="s">
        <v>3070</v>
      </c>
      <c r="B186" s="873" t="s">
        <v>420</v>
      </c>
      <c r="C186" s="873" t="s">
        <v>419</v>
      </c>
      <c r="D186" s="873">
        <v>607603</v>
      </c>
      <c r="E186" s="873">
        <v>0</v>
      </c>
      <c r="F186" s="873">
        <v>607603</v>
      </c>
      <c r="G186" s="873">
        <v>695879</v>
      </c>
      <c r="H186" s="873">
        <v>0</v>
      </c>
      <c r="I186" s="873">
        <v>695879</v>
      </c>
      <c r="J186" s="873">
        <v>-88276</v>
      </c>
      <c r="K186" s="873">
        <v>0</v>
      </c>
      <c r="L186" s="873">
        <v>-88276</v>
      </c>
      <c r="M186" s="898">
        <v>0.5</v>
      </c>
      <c r="N186" s="898">
        <v>0.4</v>
      </c>
      <c r="O186" s="898">
        <v>0.1</v>
      </c>
      <c r="P186" s="898">
        <v>0</v>
      </c>
      <c r="Q186" s="873">
        <v>259130</v>
      </c>
      <c r="R186" s="873">
        <v>259130</v>
      </c>
      <c r="S186" s="873">
        <v>0</v>
      </c>
      <c r="T186" s="873">
        <v>18381</v>
      </c>
      <c r="U186" s="873">
        <v>0</v>
      </c>
      <c r="V186" s="873">
        <v>18381</v>
      </c>
      <c r="W186" s="873">
        <v>575934</v>
      </c>
      <c r="X186" s="873">
        <v>0</v>
      </c>
      <c r="Y186" s="873">
        <v>652778</v>
      </c>
      <c r="Z186" s="873">
        <v>0</v>
      </c>
      <c r="AA186" s="873">
        <v>-76844</v>
      </c>
      <c r="AB186" s="873">
        <v>0</v>
      </c>
      <c r="AC186" s="873">
        <v>0</v>
      </c>
      <c r="AD186" s="873">
        <v>0</v>
      </c>
      <c r="AE186" s="873">
        <v>0</v>
      </c>
      <c r="AF186" s="873">
        <v>0</v>
      </c>
      <c r="AG186" s="873">
        <v>0</v>
      </c>
      <c r="AH186" s="873">
        <v>0</v>
      </c>
      <c r="AI186" s="873">
        <v>0</v>
      </c>
      <c r="AJ186" s="873">
        <v>0</v>
      </c>
      <c r="AK186" s="873">
        <v>0</v>
      </c>
      <c r="AL186" s="873">
        <v>289770</v>
      </c>
      <c r="AM186" s="873">
        <v>289770</v>
      </c>
      <c r="AN186" s="873">
        <v>0</v>
      </c>
      <c r="AO186" s="873">
        <v>0</v>
      </c>
      <c r="AP186" s="873">
        <v>314588</v>
      </c>
      <c r="AQ186" s="873">
        <v>314588</v>
      </c>
      <c r="AR186" s="873">
        <v>0</v>
      </c>
      <c r="AS186" s="873">
        <v>0</v>
      </c>
      <c r="AT186" s="873">
        <v>-24818</v>
      </c>
      <c r="AU186" s="873">
        <v>-24818</v>
      </c>
      <c r="AV186" s="873">
        <v>0</v>
      </c>
      <c r="AW186" s="873">
        <v>0</v>
      </c>
      <c r="AX186" s="873">
        <v>0</v>
      </c>
      <c r="AY186" s="873">
        <v>0</v>
      </c>
      <c r="AZ186" s="873">
        <v>0</v>
      </c>
      <c r="BA186" s="873">
        <v>0</v>
      </c>
      <c r="BB186" s="873">
        <v>0</v>
      </c>
      <c r="BC186" s="873">
        <v>0</v>
      </c>
      <c r="BD186" s="873">
        <v>0</v>
      </c>
      <c r="BE186" s="873">
        <v>0</v>
      </c>
      <c r="BF186" s="873">
        <v>0</v>
      </c>
      <c r="BG186" s="873">
        <v>0</v>
      </c>
      <c r="BH186" s="873">
        <v>0</v>
      </c>
      <c r="BI186" s="873">
        <v>0</v>
      </c>
      <c r="BJ186" s="873">
        <v>2393657</v>
      </c>
      <c r="BK186" s="873">
        <v>587433</v>
      </c>
      <c r="BL186" s="873">
        <v>0</v>
      </c>
      <c r="BM186" s="873">
        <v>71794</v>
      </c>
      <c r="BN186" s="873">
        <v>17286</v>
      </c>
      <c r="BO186" s="873">
        <v>0</v>
      </c>
      <c r="BP186" s="873">
        <v>2240694</v>
      </c>
      <c r="BQ186" s="873">
        <v>549961</v>
      </c>
      <c r="BR186" s="873">
        <v>0</v>
      </c>
      <c r="BS186" s="873">
        <v>224757</v>
      </c>
      <c r="BT186" s="873">
        <v>54758</v>
      </c>
      <c r="BU186" s="873">
        <v>0</v>
      </c>
      <c r="BV186" s="873">
        <v>3965</v>
      </c>
      <c r="BW186" s="873">
        <v>991</v>
      </c>
      <c r="BX186" s="873">
        <v>0</v>
      </c>
      <c r="BY186" s="873">
        <v>0</v>
      </c>
      <c r="BZ186" s="873">
        <v>0</v>
      </c>
      <c r="CA186" s="873">
        <v>0</v>
      </c>
      <c r="CB186" s="873">
        <v>3965</v>
      </c>
      <c r="CC186" s="873">
        <v>991</v>
      </c>
      <c r="CD186" s="873">
        <v>0</v>
      </c>
      <c r="CE186" s="873">
        <v>0</v>
      </c>
      <c r="CF186" s="873">
        <v>0</v>
      </c>
      <c r="CG186" s="873">
        <v>0</v>
      </c>
      <c r="CH186" s="873">
        <v>0</v>
      </c>
      <c r="CI186" s="873">
        <v>0</v>
      </c>
      <c r="CJ186" s="873">
        <v>0</v>
      </c>
      <c r="CK186" s="873">
        <v>-657.74669340000003</v>
      </c>
      <c r="CL186" s="873">
        <v>-164.4366733</v>
      </c>
      <c r="CM186" s="873">
        <v>0</v>
      </c>
      <c r="CN186" s="873">
        <v>0</v>
      </c>
      <c r="CO186" s="873">
        <v>0</v>
      </c>
      <c r="CP186" s="873">
        <v>0</v>
      </c>
      <c r="CQ186" s="873">
        <v>0</v>
      </c>
      <c r="CR186" s="873">
        <v>0</v>
      </c>
      <c r="CS186" s="873">
        <v>0</v>
      </c>
      <c r="CT186" s="873">
        <v>0</v>
      </c>
      <c r="CU186" s="873">
        <v>0</v>
      </c>
      <c r="CV186" s="873">
        <v>0</v>
      </c>
      <c r="CW186" s="873">
        <v>-545</v>
      </c>
      <c r="CX186" s="873">
        <v>-136</v>
      </c>
      <c r="CY186" s="873">
        <v>0</v>
      </c>
      <c r="CZ186" s="873">
        <v>33803</v>
      </c>
      <c r="DA186" s="873">
        <v>8451</v>
      </c>
      <c r="DB186" s="873">
        <v>0</v>
      </c>
      <c r="DC186" s="873">
        <v>34066</v>
      </c>
      <c r="DD186" s="873">
        <v>8517</v>
      </c>
      <c r="DE186" s="873">
        <v>0</v>
      </c>
      <c r="DF186" s="873">
        <v>-263</v>
      </c>
      <c r="DG186" s="873">
        <v>-66</v>
      </c>
      <c r="DH186" s="873">
        <v>0</v>
      </c>
      <c r="DI186" s="873">
        <v>0</v>
      </c>
      <c r="DJ186" s="873">
        <v>0</v>
      </c>
      <c r="DK186" s="873">
        <v>0</v>
      </c>
      <c r="DL186" s="873">
        <v>0</v>
      </c>
      <c r="DM186" s="873">
        <v>0</v>
      </c>
      <c r="DN186" s="873">
        <v>0</v>
      </c>
      <c r="DO186" s="873">
        <v>0</v>
      </c>
      <c r="DP186" s="873">
        <v>0</v>
      </c>
      <c r="DQ186" s="873">
        <v>0</v>
      </c>
      <c r="DR186" s="873">
        <v>32205</v>
      </c>
      <c r="DS186" s="873">
        <v>8051</v>
      </c>
      <c r="DT186" s="873">
        <v>0</v>
      </c>
      <c r="DU186" s="873">
        <v>31513</v>
      </c>
      <c r="DV186" s="873">
        <v>7878</v>
      </c>
      <c r="DW186" s="873">
        <v>0</v>
      </c>
      <c r="DX186" s="873">
        <v>692</v>
      </c>
      <c r="DY186" s="873">
        <v>173</v>
      </c>
      <c r="DZ186" s="873">
        <v>0</v>
      </c>
      <c r="EA186" s="873">
        <v>0</v>
      </c>
      <c r="EB186" s="873">
        <v>0</v>
      </c>
      <c r="EC186" s="873">
        <v>0</v>
      </c>
      <c r="ED186" s="873">
        <v>-9440</v>
      </c>
      <c r="EE186" s="873">
        <v>-2360</v>
      </c>
      <c r="EF186" s="873">
        <v>0</v>
      </c>
      <c r="EG186" s="873">
        <v>6270</v>
      </c>
      <c r="EH186" s="873">
        <v>1567</v>
      </c>
      <c r="EI186" s="873">
        <v>0</v>
      </c>
      <c r="EJ186" s="873">
        <v>-15710</v>
      </c>
      <c r="EK186" s="873">
        <v>-3927</v>
      </c>
      <c r="EL186" s="873">
        <v>0</v>
      </c>
      <c r="EM186" s="873">
        <v>0</v>
      </c>
      <c r="EN186" s="873">
        <v>0</v>
      </c>
      <c r="EO186" s="873">
        <v>0</v>
      </c>
      <c r="EP186" s="873">
        <v>0</v>
      </c>
      <c r="EQ186" s="873">
        <v>0</v>
      </c>
      <c r="ER186" s="873">
        <v>0</v>
      </c>
      <c r="ES186" s="873">
        <v>0</v>
      </c>
      <c r="ET186" s="873">
        <v>0</v>
      </c>
      <c r="EU186" s="873">
        <v>0</v>
      </c>
      <c r="EV186" s="873">
        <v>0</v>
      </c>
      <c r="EW186" s="873">
        <v>0</v>
      </c>
      <c r="EX186" s="873">
        <v>0</v>
      </c>
      <c r="EY186" s="873">
        <v>6940664</v>
      </c>
      <c r="EZ186" s="873">
        <v>1735166</v>
      </c>
      <c r="FA186" s="873">
        <v>0</v>
      </c>
      <c r="FB186" s="873">
        <v>518865</v>
      </c>
      <c r="FC186" s="873">
        <v>129716</v>
      </c>
      <c r="FD186" s="873">
        <v>0</v>
      </c>
      <c r="FE186" s="873">
        <v>15320497</v>
      </c>
      <c r="FF186" s="873">
        <v>0</v>
      </c>
      <c r="FG186" s="873">
        <v>0</v>
      </c>
      <c r="FH186" s="873">
        <v>-8898698</v>
      </c>
      <c r="FI186" s="873">
        <v>1605450</v>
      </c>
      <c r="FJ186" s="873">
        <v>0</v>
      </c>
      <c r="FK186" s="873">
        <v>16910</v>
      </c>
      <c r="FL186" s="873">
        <v>4228</v>
      </c>
      <c r="FM186" s="873">
        <v>0</v>
      </c>
      <c r="FN186" s="873">
        <v>40647</v>
      </c>
      <c r="FO186" s="873">
        <v>0</v>
      </c>
      <c r="FP186" s="873">
        <v>0</v>
      </c>
      <c r="FQ186" s="873">
        <v>-23737</v>
      </c>
      <c r="FR186" s="873">
        <v>4228</v>
      </c>
      <c r="FS186" s="873">
        <v>0</v>
      </c>
      <c r="FT186" s="873">
        <v>206103</v>
      </c>
      <c r="FU186" s="873">
        <v>45571</v>
      </c>
      <c r="FV186" s="873">
        <v>0</v>
      </c>
      <c r="FW186" s="873">
        <v>460490</v>
      </c>
      <c r="FX186" s="873">
        <v>105429</v>
      </c>
      <c r="FY186" s="873">
        <v>0</v>
      </c>
      <c r="FZ186" s="873">
        <v>-254387</v>
      </c>
      <c r="GA186" s="873">
        <v>-59858</v>
      </c>
      <c r="GB186" s="873">
        <v>0</v>
      </c>
      <c r="GC186" s="873">
        <v>0</v>
      </c>
      <c r="GD186" s="873">
        <v>0</v>
      </c>
      <c r="GE186" s="873">
        <v>0</v>
      </c>
      <c r="GF186" s="873">
        <v>0</v>
      </c>
      <c r="GG186" s="873">
        <v>0</v>
      </c>
      <c r="GH186" s="873">
        <v>0</v>
      </c>
      <c r="GI186" s="873">
        <v>0</v>
      </c>
      <c r="GJ186" s="873">
        <v>0</v>
      </c>
      <c r="GK186" s="873">
        <v>0</v>
      </c>
      <c r="GL186" s="873">
        <v>9688458</v>
      </c>
      <c r="GM186" s="873">
        <v>2404517</v>
      </c>
      <c r="GN186" s="873">
        <v>0</v>
      </c>
      <c r="GO186" s="873">
        <v>-8964584</v>
      </c>
      <c r="GP186" s="873">
        <v>1601449</v>
      </c>
      <c r="GQ186" s="873">
        <v>0</v>
      </c>
      <c r="GR186" s="873" t="s">
        <v>724</v>
      </c>
      <c r="GS186" s="873" t="s">
        <v>687</v>
      </c>
      <c r="GT186" s="873" t="s">
        <v>1907</v>
      </c>
      <c r="GU186" s="873" t="s">
        <v>2734</v>
      </c>
      <c r="GV186" s="873" t="s">
        <v>2923</v>
      </c>
    </row>
    <row r="187" spans="1:204" x14ac:dyDescent="0.2">
      <c r="A187" s="873" t="s">
        <v>3069</v>
      </c>
      <c r="B187" s="873" t="s">
        <v>422</v>
      </c>
      <c r="C187" s="873" t="s">
        <v>421</v>
      </c>
      <c r="D187" s="873">
        <v>-356017</v>
      </c>
      <c r="E187" s="873">
        <v>-37387</v>
      </c>
      <c r="F187" s="873">
        <v>-393404</v>
      </c>
      <c r="G187" s="873">
        <v>-95966</v>
      </c>
      <c r="H187" s="873">
        <v>-42318</v>
      </c>
      <c r="I187" s="873">
        <v>-138284</v>
      </c>
      <c r="J187" s="873">
        <v>-260051</v>
      </c>
      <c r="K187" s="873">
        <v>4931</v>
      </c>
      <c r="L187" s="873">
        <v>-255120</v>
      </c>
      <c r="M187" s="898">
        <v>0.5</v>
      </c>
      <c r="N187" s="898">
        <v>0.49</v>
      </c>
      <c r="O187" s="898">
        <v>0</v>
      </c>
      <c r="P187" s="898">
        <v>0.01</v>
      </c>
      <c r="Q187" s="873">
        <v>255492</v>
      </c>
      <c r="R187" s="873">
        <v>255492</v>
      </c>
      <c r="S187" s="873">
        <v>0</v>
      </c>
      <c r="T187" s="873">
        <v>300250</v>
      </c>
      <c r="U187" s="873">
        <v>683122</v>
      </c>
      <c r="V187" s="873">
        <v>-382872</v>
      </c>
      <c r="W187" s="873">
        <v>136079</v>
      </c>
      <c r="X187" s="873">
        <v>0</v>
      </c>
      <c r="Y187" s="873">
        <v>132224</v>
      </c>
      <c r="Z187" s="873">
        <v>0</v>
      </c>
      <c r="AA187" s="873">
        <v>3855</v>
      </c>
      <c r="AB187" s="873">
        <v>0</v>
      </c>
      <c r="AC187" s="873">
        <v>0</v>
      </c>
      <c r="AD187" s="873">
        <v>0</v>
      </c>
      <c r="AE187" s="873">
        <v>0</v>
      </c>
      <c r="AF187" s="873">
        <v>0</v>
      </c>
      <c r="AG187" s="873">
        <v>0</v>
      </c>
      <c r="AH187" s="873">
        <v>0</v>
      </c>
      <c r="AI187" s="873">
        <v>0</v>
      </c>
      <c r="AJ187" s="873">
        <v>0</v>
      </c>
      <c r="AK187" s="873">
        <v>0</v>
      </c>
      <c r="AL187" s="873">
        <v>0</v>
      </c>
      <c r="AM187" s="873">
        <v>0</v>
      </c>
      <c r="AN187" s="873">
        <v>0</v>
      </c>
      <c r="AO187" s="873">
        <v>0</v>
      </c>
      <c r="AP187" s="873">
        <v>0</v>
      </c>
      <c r="AQ187" s="873">
        <v>0</v>
      </c>
      <c r="AR187" s="873">
        <v>0</v>
      </c>
      <c r="AS187" s="873">
        <v>0</v>
      </c>
      <c r="AT187" s="873">
        <v>0</v>
      </c>
      <c r="AU187" s="873">
        <v>0</v>
      </c>
      <c r="AV187" s="873">
        <v>0</v>
      </c>
      <c r="AW187" s="873">
        <v>0</v>
      </c>
      <c r="AX187" s="873">
        <v>0</v>
      </c>
      <c r="AY187" s="873">
        <v>0</v>
      </c>
      <c r="AZ187" s="873">
        <v>0</v>
      </c>
      <c r="BA187" s="873">
        <v>0</v>
      </c>
      <c r="BB187" s="873">
        <v>0</v>
      </c>
      <c r="BC187" s="873">
        <v>0</v>
      </c>
      <c r="BD187" s="873">
        <v>670899</v>
      </c>
      <c r="BE187" s="873">
        <v>670899</v>
      </c>
      <c r="BF187" s="873">
        <v>697190</v>
      </c>
      <c r="BG187" s="873">
        <v>697190</v>
      </c>
      <c r="BH187" s="873">
        <v>-26291</v>
      </c>
      <c r="BI187" s="873">
        <v>-26291</v>
      </c>
      <c r="BJ187" s="873">
        <v>3049512</v>
      </c>
      <c r="BK187" s="873">
        <v>0</v>
      </c>
      <c r="BL187" s="873">
        <v>60595</v>
      </c>
      <c r="BM187" s="873">
        <v>149907</v>
      </c>
      <c r="BN187" s="873">
        <v>0</v>
      </c>
      <c r="BO187" s="873">
        <v>3002</v>
      </c>
      <c r="BP187" s="873">
        <v>2657200</v>
      </c>
      <c r="BQ187" s="873">
        <v>0</v>
      </c>
      <c r="BR187" s="873">
        <v>53075</v>
      </c>
      <c r="BS187" s="873">
        <v>542219</v>
      </c>
      <c r="BT187" s="873">
        <v>0</v>
      </c>
      <c r="BU187" s="873">
        <v>10522</v>
      </c>
      <c r="BV187" s="873">
        <v>14722</v>
      </c>
      <c r="BW187" s="873">
        <v>0</v>
      </c>
      <c r="BX187" s="873">
        <v>300</v>
      </c>
      <c r="BY187" s="873">
        <v>10478</v>
      </c>
      <c r="BZ187" s="873">
        <v>0</v>
      </c>
      <c r="CA187" s="873">
        <v>214</v>
      </c>
      <c r="CB187" s="873">
        <v>4244</v>
      </c>
      <c r="CC187" s="873">
        <v>0</v>
      </c>
      <c r="CD187" s="873">
        <v>86</v>
      </c>
      <c r="CE187" s="873">
        <v>0</v>
      </c>
      <c r="CF187" s="873">
        <v>0</v>
      </c>
      <c r="CG187" s="873">
        <v>0</v>
      </c>
      <c r="CH187" s="873">
        <v>0</v>
      </c>
      <c r="CI187" s="873">
        <v>0</v>
      </c>
      <c r="CJ187" s="873">
        <v>0</v>
      </c>
      <c r="CK187" s="873">
        <v>-179.62746010000001</v>
      </c>
      <c r="CL187" s="873">
        <v>0</v>
      </c>
      <c r="CM187" s="873">
        <v>-3.665866533</v>
      </c>
      <c r="CN187" s="873">
        <v>0</v>
      </c>
      <c r="CO187" s="873">
        <v>0</v>
      </c>
      <c r="CP187" s="873">
        <v>0</v>
      </c>
      <c r="CQ187" s="873">
        <v>0</v>
      </c>
      <c r="CR187" s="873">
        <v>0</v>
      </c>
      <c r="CS187" s="873">
        <v>0</v>
      </c>
      <c r="CT187" s="873">
        <v>0</v>
      </c>
      <c r="CU187" s="873">
        <v>0</v>
      </c>
      <c r="CV187" s="873">
        <v>0</v>
      </c>
      <c r="CW187" s="873">
        <v>0</v>
      </c>
      <c r="CX187" s="873">
        <v>0</v>
      </c>
      <c r="CY187" s="873">
        <v>0</v>
      </c>
      <c r="CZ187" s="873">
        <v>2522</v>
      </c>
      <c r="DA187" s="873">
        <v>0</v>
      </c>
      <c r="DB187" s="873">
        <v>51</v>
      </c>
      <c r="DC187" s="873">
        <v>4855</v>
      </c>
      <c r="DD187" s="873">
        <v>0</v>
      </c>
      <c r="DE187" s="873">
        <v>99</v>
      </c>
      <c r="DF187" s="873">
        <v>-2333</v>
      </c>
      <c r="DG187" s="873">
        <v>0</v>
      </c>
      <c r="DH187" s="873">
        <v>-48</v>
      </c>
      <c r="DI187" s="873">
        <v>0</v>
      </c>
      <c r="DJ187" s="873">
        <v>0</v>
      </c>
      <c r="DK187" s="873">
        <v>0</v>
      </c>
      <c r="DL187" s="873">
        <v>0</v>
      </c>
      <c r="DM187" s="873">
        <v>0</v>
      </c>
      <c r="DN187" s="873">
        <v>0</v>
      </c>
      <c r="DO187" s="873">
        <v>0</v>
      </c>
      <c r="DP187" s="873">
        <v>0</v>
      </c>
      <c r="DQ187" s="873">
        <v>0</v>
      </c>
      <c r="DR187" s="873">
        <v>12993</v>
      </c>
      <c r="DS187" s="873">
        <v>0</v>
      </c>
      <c r="DT187" s="873">
        <v>265</v>
      </c>
      <c r="DU187" s="873">
        <v>15992</v>
      </c>
      <c r="DV187" s="873">
        <v>0</v>
      </c>
      <c r="DW187" s="873">
        <v>326</v>
      </c>
      <c r="DX187" s="873">
        <v>-2999</v>
      </c>
      <c r="DY187" s="873">
        <v>0</v>
      </c>
      <c r="DZ187" s="873">
        <v>-61</v>
      </c>
      <c r="EA187" s="873">
        <v>3736</v>
      </c>
      <c r="EB187" s="873">
        <v>0</v>
      </c>
      <c r="EC187" s="873">
        <v>75</v>
      </c>
      <c r="ED187" s="873">
        <v>-5860</v>
      </c>
      <c r="EE187" s="873">
        <v>0</v>
      </c>
      <c r="EF187" s="873">
        <v>-120</v>
      </c>
      <c r="EG187" s="873">
        <v>4077</v>
      </c>
      <c r="EH187" s="873">
        <v>0</v>
      </c>
      <c r="EI187" s="873">
        <v>83</v>
      </c>
      <c r="EJ187" s="873">
        <v>-6201</v>
      </c>
      <c r="EK187" s="873">
        <v>0</v>
      </c>
      <c r="EL187" s="873">
        <v>-128</v>
      </c>
      <c r="EM187" s="873">
        <v>0</v>
      </c>
      <c r="EN187" s="873">
        <v>0</v>
      </c>
      <c r="EO187" s="873">
        <v>0</v>
      </c>
      <c r="EP187" s="873">
        <v>0</v>
      </c>
      <c r="EQ187" s="873">
        <v>0</v>
      </c>
      <c r="ER187" s="873">
        <v>0</v>
      </c>
      <c r="ES187" s="873">
        <v>0</v>
      </c>
      <c r="ET187" s="873">
        <v>0</v>
      </c>
      <c r="EU187" s="873">
        <v>0</v>
      </c>
      <c r="EV187" s="873">
        <v>0</v>
      </c>
      <c r="EW187" s="873">
        <v>0</v>
      </c>
      <c r="EX187" s="873">
        <v>0</v>
      </c>
      <c r="EY187" s="873">
        <v>15447028</v>
      </c>
      <c r="EZ187" s="873">
        <v>0</v>
      </c>
      <c r="FA187" s="873">
        <v>305274</v>
      </c>
      <c r="FB187" s="873">
        <v>997388</v>
      </c>
      <c r="FC187" s="873">
        <v>0</v>
      </c>
      <c r="FD187" s="873">
        <v>20189</v>
      </c>
      <c r="FE187" s="873">
        <v>27537913</v>
      </c>
      <c r="FF187" s="873">
        <v>0</v>
      </c>
      <c r="FG187" s="873">
        <v>0</v>
      </c>
      <c r="FH187" s="873">
        <v>-13088273</v>
      </c>
      <c r="FI187" s="873">
        <v>0</v>
      </c>
      <c r="FJ187" s="873">
        <v>285085</v>
      </c>
      <c r="FK187" s="873">
        <v>130403</v>
      </c>
      <c r="FL187" s="873">
        <v>0</v>
      </c>
      <c r="FM187" s="873">
        <v>2280</v>
      </c>
      <c r="FN187" s="873">
        <v>265397</v>
      </c>
      <c r="FO187" s="873">
        <v>0</v>
      </c>
      <c r="FP187" s="873">
        <v>0</v>
      </c>
      <c r="FQ187" s="873">
        <v>-134994</v>
      </c>
      <c r="FR187" s="873">
        <v>0</v>
      </c>
      <c r="FS187" s="873">
        <v>2280</v>
      </c>
      <c r="FT187" s="873">
        <v>694204</v>
      </c>
      <c r="FU187" s="873">
        <v>0</v>
      </c>
      <c r="FV187" s="873">
        <v>13262</v>
      </c>
      <c r="FW187" s="873">
        <v>1217816</v>
      </c>
      <c r="FX187" s="873">
        <v>0</v>
      </c>
      <c r="FY187" s="873">
        <v>23616</v>
      </c>
      <c r="FZ187" s="873">
        <v>-523612</v>
      </c>
      <c r="GA187" s="873">
        <v>0</v>
      </c>
      <c r="GB187" s="873">
        <v>-10354</v>
      </c>
      <c r="GC187" s="873">
        <v>0</v>
      </c>
      <c r="GD187" s="873">
        <v>0</v>
      </c>
      <c r="GE187" s="873">
        <v>0</v>
      </c>
      <c r="GF187" s="873">
        <v>0</v>
      </c>
      <c r="GG187" s="873">
        <v>0</v>
      </c>
      <c r="GH187" s="873">
        <v>0</v>
      </c>
      <c r="GI187" s="873">
        <v>0</v>
      </c>
      <c r="GJ187" s="873">
        <v>0</v>
      </c>
      <c r="GK187" s="873">
        <v>0</v>
      </c>
      <c r="GL187" s="873">
        <v>19498987</v>
      </c>
      <c r="GM187" s="873">
        <v>0</v>
      </c>
      <c r="GN187" s="873">
        <v>384980</v>
      </c>
      <c r="GO187" s="873">
        <v>-13212129</v>
      </c>
      <c r="GP187" s="873">
        <v>0</v>
      </c>
      <c r="GQ187" s="873">
        <v>287378</v>
      </c>
      <c r="GR187" s="873" t="s">
        <v>679</v>
      </c>
      <c r="GS187" s="873" t="s">
        <v>726</v>
      </c>
      <c r="GT187" s="873" t="s">
        <v>679</v>
      </c>
      <c r="GU187" s="873" t="s">
        <v>2733</v>
      </c>
      <c r="GV187" s="873" t="s">
        <v>2924</v>
      </c>
    </row>
    <row r="188" spans="1:204" x14ac:dyDescent="0.2">
      <c r="A188" s="873" t="s">
        <v>3069</v>
      </c>
      <c r="B188" s="873" t="s">
        <v>424</v>
      </c>
      <c r="C188" s="873" t="s">
        <v>423</v>
      </c>
      <c r="D188" s="873">
        <v>-306347</v>
      </c>
      <c r="E188" s="873">
        <v>8881</v>
      </c>
      <c r="F188" s="873">
        <v>-297466</v>
      </c>
      <c r="G188" s="873">
        <v>-61639</v>
      </c>
      <c r="H188" s="873">
        <v>9735</v>
      </c>
      <c r="I188" s="873">
        <v>-51904</v>
      </c>
      <c r="J188" s="873">
        <v>-244708</v>
      </c>
      <c r="K188" s="873">
        <v>-854</v>
      </c>
      <c r="L188" s="873">
        <v>-245562</v>
      </c>
      <c r="M188" s="898">
        <v>0.5</v>
      </c>
      <c r="N188" s="898">
        <v>0.49</v>
      </c>
      <c r="O188" s="898">
        <v>0</v>
      </c>
      <c r="P188" s="898">
        <v>0.01</v>
      </c>
      <c r="Q188" s="873">
        <v>231034</v>
      </c>
      <c r="R188" s="873">
        <v>231034</v>
      </c>
      <c r="S188" s="873">
        <v>0</v>
      </c>
      <c r="T188" s="873">
        <v>93476</v>
      </c>
      <c r="U188" s="873">
        <v>155514</v>
      </c>
      <c r="V188" s="873">
        <v>-62038</v>
      </c>
      <c r="W188" s="873">
        <v>0</v>
      </c>
      <c r="X188" s="873">
        <v>0</v>
      </c>
      <c r="Y188" s="873">
        <v>0</v>
      </c>
      <c r="Z188" s="873">
        <v>0</v>
      </c>
      <c r="AA188" s="873">
        <v>0</v>
      </c>
      <c r="AB188" s="873">
        <v>0</v>
      </c>
      <c r="AC188" s="873">
        <v>0</v>
      </c>
      <c r="AD188" s="873">
        <v>0</v>
      </c>
      <c r="AE188" s="873">
        <v>0</v>
      </c>
      <c r="AF188" s="873">
        <v>0</v>
      </c>
      <c r="AG188" s="873">
        <v>0</v>
      </c>
      <c r="AH188" s="873">
        <v>0</v>
      </c>
      <c r="AI188" s="873">
        <v>0</v>
      </c>
      <c r="AJ188" s="873">
        <v>0</v>
      </c>
      <c r="AK188" s="873">
        <v>0</v>
      </c>
      <c r="AL188" s="873">
        <v>27568</v>
      </c>
      <c r="AM188" s="873">
        <v>27568</v>
      </c>
      <c r="AN188" s="873">
        <v>0</v>
      </c>
      <c r="AO188" s="873">
        <v>0</v>
      </c>
      <c r="AP188" s="873">
        <v>17000</v>
      </c>
      <c r="AQ188" s="873">
        <v>17000</v>
      </c>
      <c r="AR188" s="873">
        <v>0</v>
      </c>
      <c r="AS188" s="873">
        <v>0</v>
      </c>
      <c r="AT188" s="873">
        <v>10568</v>
      </c>
      <c r="AU188" s="873">
        <v>10568</v>
      </c>
      <c r="AV188" s="873">
        <v>0</v>
      </c>
      <c r="AW188" s="873">
        <v>0</v>
      </c>
      <c r="AX188" s="873">
        <v>0</v>
      </c>
      <c r="AY188" s="873">
        <v>0</v>
      </c>
      <c r="AZ188" s="873">
        <v>0</v>
      </c>
      <c r="BA188" s="873">
        <v>0</v>
      </c>
      <c r="BB188" s="873">
        <v>0</v>
      </c>
      <c r="BC188" s="873">
        <v>0</v>
      </c>
      <c r="BD188" s="873">
        <v>0</v>
      </c>
      <c r="BE188" s="873">
        <v>0</v>
      </c>
      <c r="BF188" s="873">
        <v>0</v>
      </c>
      <c r="BG188" s="873">
        <v>0</v>
      </c>
      <c r="BH188" s="873">
        <v>0</v>
      </c>
      <c r="BI188" s="873">
        <v>0</v>
      </c>
      <c r="BJ188" s="873">
        <v>2521058</v>
      </c>
      <c r="BK188" s="873">
        <v>0</v>
      </c>
      <c r="BL188" s="873">
        <v>51359</v>
      </c>
      <c r="BM188" s="873">
        <v>113837</v>
      </c>
      <c r="BN188" s="873">
        <v>0</v>
      </c>
      <c r="BO188" s="873">
        <v>2310</v>
      </c>
      <c r="BP188" s="873">
        <v>2438871</v>
      </c>
      <c r="BQ188" s="873">
        <v>0</v>
      </c>
      <c r="BR188" s="873">
        <v>49521</v>
      </c>
      <c r="BS188" s="873">
        <v>196024</v>
      </c>
      <c r="BT188" s="873">
        <v>0</v>
      </c>
      <c r="BU188" s="873">
        <v>4148</v>
      </c>
      <c r="BV188" s="873">
        <v>24456</v>
      </c>
      <c r="BW188" s="873">
        <v>0</v>
      </c>
      <c r="BX188" s="873">
        <v>499</v>
      </c>
      <c r="BY188" s="873">
        <v>7481</v>
      </c>
      <c r="BZ188" s="873">
        <v>0</v>
      </c>
      <c r="CA188" s="873">
        <v>153</v>
      </c>
      <c r="CB188" s="873">
        <v>16975</v>
      </c>
      <c r="CC188" s="873">
        <v>0</v>
      </c>
      <c r="CD188" s="873">
        <v>346</v>
      </c>
      <c r="CE188" s="873">
        <v>0</v>
      </c>
      <c r="CF188" s="873">
        <v>0</v>
      </c>
      <c r="CG188" s="873">
        <v>0</v>
      </c>
      <c r="CH188" s="873">
        <v>0</v>
      </c>
      <c r="CI188" s="873">
        <v>0</v>
      </c>
      <c r="CJ188" s="873">
        <v>0</v>
      </c>
      <c r="CK188" s="873">
        <v>0</v>
      </c>
      <c r="CL188" s="873">
        <v>0</v>
      </c>
      <c r="CM188" s="873">
        <v>0</v>
      </c>
      <c r="CN188" s="873">
        <v>0</v>
      </c>
      <c r="CO188" s="873">
        <v>0</v>
      </c>
      <c r="CP188" s="873">
        <v>0</v>
      </c>
      <c r="CQ188" s="873">
        <v>0</v>
      </c>
      <c r="CR188" s="873">
        <v>0</v>
      </c>
      <c r="CS188" s="873">
        <v>0</v>
      </c>
      <c r="CT188" s="873">
        <v>0</v>
      </c>
      <c r="CU188" s="873">
        <v>0</v>
      </c>
      <c r="CV188" s="873">
        <v>0</v>
      </c>
      <c r="CW188" s="873">
        <v>0</v>
      </c>
      <c r="CX188" s="873">
        <v>0</v>
      </c>
      <c r="CY188" s="873">
        <v>0</v>
      </c>
      <c r="CZ188" s="873">
        <v>0</v>
      </c>
      <c r="DA188" s="873">
        <v>0</v>
      </c>
      <c r="DB188" s="873">
        <v>0</v>
      </c>
      <c r="DC188" s="873">
        <v>0</v>
      </c>
      <c r="DD188" s="873">
        <v>0</v>
      </c>
      <c r="DE188" s="873">
        <v>0</v>
      </c>
      <c r="DF188" s="873">
        <v>0</v>
      </c>
      <c r="DG188" s="873">
        <v>0</v>
      </c>
      <c r="DH188" s="873">
        <v>0</v>
      </c>
      <c r="DI188" s="873">
        <v>0</v>
      </c>
      <c r="DJ188" s="873">
        <v>0</v>
      </c>
      <c r="DK188" s="873">
        <v>0</v>
      </c>
      <c r="DL188" s="873">
        <v>0</v>
      </c>
      <c r="DM188" s="873">
        <v>0</v>
      </c>
      <c r="DN188" s="873">
        <v>0</v>
      </c>
      <c r="DO188" s="873">
        <v>0</v>
      </c>
      <c r="DP188" s="873">
        <v>0</v>
      </c>
      <c r="DQ188" s="873">
        <v>0</v>
      </c>
      <c r="DR188" s="873">
        <v>17851</v>
      </c>
      <c r="DS188" s="873">
        <v>0</v>
      </c>
      <c r="DT188" s="873">
        <v>364</v>
      </c>
      <c r="DU188" s="873">
        <v>20799</v>
      </c>
      <c r="DV188" s="873">
        <v>0</v>
      </c>
      <c r="DW188" s="873">
        <v>424</v>
      </c>
      <c r="DX188" s="873">
        <v>-2948</v>
      </c>
      <c r="DY188" s="873">
        <v>0</v>
      </c>
      <c r="DZ188" s="873">
        <v>-60</v>
      </c>
      <c r="EA188" s="873">
        <v>4154</v>
      </c>
      <c r="EB188" s="873">
        <v>0</v>
      </c>
      <c r="EC188" s="873">
        <v>85</v>
      </c>
      <c r="ED188" s="873">
        <v>-7522</v>
      </c>
      <c r="EE188" s="873">
        <v>0</v>
      </c>
      <c r="EF188" s="873">
        <v>-154</v>
      </c>
      <c r="EG188" s="873">
        <v>4513</v>
      </c>
      <c r="EH188" s="873">
        <v>0</v>
      </c>
      <c r="EI188" s="873">
        <v>92</v>
      </c>
      <c r="EJ188" s="873">
        <v>-7881</v>
      </c>
      <c r="EK188" s="873">
        <v>0</v>
      </c>
      <c r="EL188" s="873">
        <v>-161</v>
      </c>
      <c r="EM188" s="873">
        <v>0</v>
      </c>
      <c r="EN188" s="873">
        <v>0</v>
      </c>
      <c r="EO188" s="873">
        <v>0</v>
      </c>
      <c r="EP188" s="873">
        <v>0</v>
      </c>
      <c r="EQ188" s="873">
        <v>0</v>
      </c>
      <c r="ER188" s="873">
        <v>0</v>
      </c>
      <c r="ES188" s="873">
        <v>0</v>
      </c>
      <c r="ET188" s="873">
        <v>0</v>
      </c>
      <c r="EU188" s="873">
        <v>0</v>
      </c>
      <c r="EV188" s="873">
        <v>0</v>
      </c>
      <c r="EW188" s="873">
        <v>0</v>
      </c>
      <c r="EX188" s="873">
        <v>0</v>
      </c>
      <c r="EY188" s="873">
        <v>14289555</v>
      </c>
      <c r="EZ188" s="873">
        <v>0</v>
      </c>
      <c r="FA188" s="873">
        <v>291624</v>
      </c>
      <c r="FB188" s="873">
        <v>468314</v>
      </c>
      <c r="FC188" s="873">
        <v>0</v>
      </c>
      <c r="FD188" s="873">
        <v>9557</v>
      </c>
      <c r="FE188" s="873">
        <v>26930234</v>
      </c>
      <c r="FF188" s="873">
        <v>0</v>
      </c>
      <c r="FG188" s="873">
        <v>0</v>
      </c>
      <c r="FH188" s="873">
        <v>-13108993</v>
      </c>
      <c r="FI188" s="873">
        <v>0</v>
      </c>
      <c r="FJ188" s="873">
        <v>282067</v>
      </c>
      <c r="FK188" s="873">
        <v>111767</v>
      </c>
      <c r="FL188" s="873">
        <v>0</v>
      </c>
      <c r="FM188" s="873">
        <v>2281</v>
      </c>
      <c r="FN188" s="873">
        <v>223803</v>
      </c>
      <c r="FO188" s="873">
        <v>0</v>
      </c>
      <c r="FP188" s="873">
        <v>0</v>
      </c>
      <c r="FQ188" s="873">
        <v>-112036</v>
      </c>
      <c r="FR188" s="873">
        <v>0</v>
      </c>
      <c r="FS188" s="873">
        <v>2281</v>
      </c>
      <c r="FT188" s="873">
        <v>562790</v>
      </c>
      <c r="FU188" s="873">
        <v>0</v>
      </c>
      <c r="FV188" s="873">
        <v>11409</v>
      </c>
      <c r="FW188" s="873">
        <v>1154528</v>
      </c>
      <c r="FX188" s="873">
        <v>0</v>
      </c>
      <c r="FY188" s="873">
        <v>23421</v>
      </c>
      <c r="FZ188" s="873">
        <v>-591738</v>
      </c>
      <c r="GA188" s="873">
        <v>0</v>
      </c>
      <c r="GB188" s="873">
        <v>-12012</v>
      </c>
      <c r="GC188" s="873">
        <v>0</v>
      </c>
      <c r="GD188" s="873">
        <v>0</v>
      </c>
      <c r="GE188" s="873">
        <v>0</v>
      </c>
      <c r="GF188" s="873">
        <v>0</v>
      </c>
      <c r="GG188" s="873">
        <v>0</v>
      </c>
      <c r="GH188" s="873">
        <v>0</v>
      </c>
      <c r="GI188" s="873">
        <v>0</v>
      </c>
      <c r="GJ188" s="873">
        <v>0</v>
      </c>
      <c r="GK188" s="873">
        <v>0</v>
      </c>
      <c r="GL188" s="873">
        <v>17637946</v>
      </c>
      <c r="GM188" s="873">
        <v>0</v>
      </c>
      <c r="GN188" s="873">
        <v>359777</v>
      </c>
      <c r="GO188" s="873">
        <v>-13610597</v>
      </c>
      <c r="GP188" s="873">
        <v>0</v>
      </c>
      <c r="GQ188" s="873">
        <v>276609</v>
      </c>
      <c r="GR188" s="873" t="s">
        <v>690</v>
      </c>
      <c r="GS188" s="873" t="s">
        <v>720</v>
      </c>
      <c r="GT188" s="873" t="s">
        <v>1909</v>
      </c>
      <c r="GU188" s="873" t="s">
        <v>819</v>
      </c>
      <c r="GV188" s="873" t="s">
        <v>2925</v>
      </c>
    </row>
    <row r="189" spans="1:204" x14ac:dyDescent="0.2">
      <c r="A189" s="873" t="s">
        <v>3070</v>
      </c>
      <c r="B189" s="873" t="s">
        <v>426</v>
      </c>
      <c r="C189" s="873" t="s">
        <v>425</v>
      </c>
      <c r="D189" s="873">
        <v>-97922</v>
      </c>
      <c r="E189" s="873">
        <v>0</v>
      </c>
      <c r="F189" s="873">
        <v>-97922</v>
      </c>
      <c r="G189" s="873">
        <v>69454</v>
      </c>
      <c r="H189" s="873">
        <v>0</v>
      </c>
      <c r="I189" s="873">
        <v>69454</v>
      </c>
      <c r="J189" s="873">
        <v>-167376</v>
      </c>
      <c r="K189" s="873">
        <v>0</v>
      </c>
      <c r="L189" s="873">
        <v>-167376</v>
      </c>
      <c r="M189" s="898">
        <v>0.5</v>
      </c>
      <c r="N189" s="898">
        <v>0.4</v>
      </c>
      <c r="O189" s="898">
        <v>0.1</v>
      </c>
      <c r="P189" s="898">
        <v>0</v>
      </c>
      <c r="Q189" s="873">
        <v>110539</v>
      </c>
      <c r="R189" s="873">
        <v>110539</v>
      </c>
      <c r="S189" s="873">
        <v>0</v>
      </c>
      <c r="T189" s="873">
        <v>0</v>
      </c>
      <c r="U189" s="873">
        <v>0</v>
      </c>
      <c r="V189" s="873">
        <v>0</v>
      </c>
      <c r="W189" s="873">
        <v>0</v>
      </c>
      <c r="X189" s="873">
        <v>0</v>
      </c>
      <c r="Y189" s="873">
        <v>0</v>
      </c>
      <c r="Z189" s="873">
        <v>0</v>
      </c>
      <c r="AA189" s="873">
        <v>0</v>
      </c>
      <c r="AB189" s="873">
        <v>0</v>
      </c>
      <c r="AC189" s="873">
        <v>0</v>
      </c>
      <c r="AD189" s="873">
        <v>0</v>
      </c>
      <c r="AE189" s="873">
        <v>0</v>
      </c>
      <c r="AF189" s="873">
        <v>0</v>
      </c>
      <c r="AG189" s="873">
        <v>0</v>
      </c>
      <c r="AH189" s="873">
        <v>0</v>
      </c>
      <c r="AI189" s="873">
        <v>0</v>
      </c>
      <c r="AJ189" s="873">
        <v>0</v>
      </c>
      <c r="AK189" s="873">
        <v>0</v>
      </c>
      <c r="AL189" s="873">
        <v>0</v>
      </c>
      <c r="AM189" s="873">
        <v>0</v>
      </c>
      <c r="AN189" s="873">
        <v>0</v>
      </c>
      <c r="AO189" s="873">
        <v>0</v>
      </c>
      <c r="AP189" s="873">
        <v>0</v>
      </c>
      <c r="AQ189" s="873">
        <v>0</v>
      </c>
      <c r="AR189" s="873">
        <v>0</v>
      </c>
      <c r="AS189" s="873">
        <v>0</v>
      </c>
      <c r="AT189" s="873">
        <v>0</v>
      </c>
      <c r="AU189" s="873">
        <v>0</v>
      </c>
      <c r="AV189" s="873">
        <v>0</v>
      </c>
      <c r="AW189" s="873">
        <v>0</v>
      </c>
      <c r="AX189" s="873">
        <v>0</v>
      </c>
      <c r="AY189" s="873">
        <v>0</v>
      </c>
      <c r="AZ189" s="873">
        <v>0</v>
      </c>
      <c r="BA189" s="873">
        <v>0</v>
      </c>
      <c r="BB189" s="873">
        <v>0</v>
      </c>
      <c r="BC189" s="873">
        <v>0</v>
      </c>
      <c r="BD189" s="873">
        <v>0</v>
      </c>
      <c r="BE189" s="873">
        <v>0</v>
      </c>
      <c r="BF189" s="873">
        <v>0</v>
      </c>
      <c r="BG189" s="873">
        <v>0</v>
      </c>
      <c r="BH189" s="873">
        <v>0</v>
      </c>
      <c r="BI189" s="873">
        <v>0</v>
      </c>
      <c r="BJ189" s="873">
        <v>832395</v>
      </c>
      <c r="BK189" s="873">
        <v>208099</v>
      </c>
      <c r="BL189" s="873">
        <v>0</v>
      </c>
      <c r="BM189" s="873">
        <v>47041</v>
      </c>
      <c r="BN189" s="873">
        <v>11760</v>
      </c>
      <c r="BO189" s="873">
        <v>0</v>
      </c>
      <c r="BP189" s="873">
        <v>800751</v>
      </c>
      <c r="BQ189" s="873">
        <v>200187</v>
      </c>
      <c r="BR189" s="873">
        <v>0</v>
      </c>
      <c r="BS189" s="873">
        <v>78685</v>
      </c>
      <c r="BT189" s="873">
        <v>19672</v>
      </c>
      <c r="BU189" s="873">
        <v>0</v>
      </c>
      <c r="BV189" s="873">
        <v>0</v>
      </c>
      <c r="BW189" s="873">
        <v>0</v>
      </c>
      <c r="BX189" s="873">
        <v>0</v>
      </c>
      <c r="BY189" s="873">
        <v>0</v>
      </c>
      <c r="BZ189" s="873">
        <v>0</v>
      </c>
      <c r="CA189" s="873">
        <v>0</v>
      </c>
      <c r="CB189" s="873">
        <v>0</v>
      </c>
      <c r="CC189" s="873">
        <v>0</v>
      </c>
      <c r="CD189" s="873">
        <v>0</v>
      </c>
      <c r="CE189" s="873">
        <v>0</v>
      </c>
      <c r="CF189" s="873">
        <v>0</v>
      </c>
      <c r="CG189" s="873">
        <v>0</v>
      </c>
      <c r="CH189" s="873">
        <v>0</v>
      </c>
      <c r="CI189" s="873">
        <v>0</v>
      </c>
      <c r="CJ189" s="873">
        <v>0</v>
      </c>
      <c r="CK189" s="873">
        <v>1092.0841680000001</v>
      </c>
      <c r="CL189" s="873">
        <v>273.02104209999999</v>
      </c>
      <c r="CM189" s="873">
        <v>0</v>
      </c>
      <c r="CN189" s="873">
        <v>0</v>
      </c>
      <c r="CO189" s="873">
        <v>0</v>
      </c>
      <c r="CP189" s="873">
        <v>0</v>
      </c>
      <c r="CQ189" s="873">
        <v>0</v>
      </c>
      <c r="CR189" s="873">
        <v>0</v>
      </c>
      <c r="CS189" s="873">
        <v>0</v>
      </c>
      <c r="CT189" s="873">
        <v>0</v>
      </c>
      <c r="CU189" s="873">
        <v>0</v>
      </c>
      <c r="CV189" s="873">
        <v>0</v>
      </c>
      <c r="CW189" s="873">
        <v>0</v>
      </c>
      <c r="CX189" s="873">
        <v>0</v>
      </c>
      <c r="CY189" s="873">
        <v>0</v>
      </c>
      <c r="CZ189" s="873">
        <v>5487</v>
      </c>
      <c r="DA189" s="873">
        <v>1372</v>
      </c>
      <c r="DB189" s="873">
        <v>0</v>
      </c>
      <c r="DC189" s="873">
        <v>5486</v>
      </c>
      <c r="DD189" s="873">
        <v>1372</v>
      </c>
      <c r="DE189" s="873">
        <v>0</v>
      </c>
      <c r="DF189" s="873">
        <v>1</v>
      </c>
      <c r="DG189" s="873">
        <v>0</v>
      </c>
      <c r="DH189" s="873">
        <v>0</v>
      </c>
      <c r="DI189" s="873">
        <v>24</v>
      </c>
      <c r="DJ189" s="873">
        <v>6</v>
      </c>
      <c r="DK189" s="873">
        <v>0</v>
      </c>
      <c r="DL189" s="873">
        <v>0</v>
      </c>
      <c r="DM189" s="873">
        <v>0</v>
      </c>
      <c r="DN189" s="873">
        <v>0</v>
      </c>
      <c r="DO189" s="873">
        <v>24</v>
      </c>
      <c r="DP189" s="873">
        <v>6</v>
      </c>
      <c r="DQ189" s="873">
        <v>0</v>
      </c>
      <c r="DR189" s="873">
        <v>4187</v>
      </c>
      <c r="DS189" s="873">
        <v>1047</v>
      </c>
      <c r="DT189" s="873">
        <v>0</v>
      </c>
      <c r="DU189" s="873">
        <v>6116</v>
      </c>
      <c r="DV189" s="873">
        <v>1529</v>
      </c>
      <c r="DW189" s="873">
        <v>0</v>
      </c>
      <c r="DX189" s="873">
        <v>-1929</v>
      </c>
      <c r="DY189" s="873">
        <v>-482</v>
      </c>
      <c r="DZ189" s="873">
        <v>0</v>
      </c>
      <c r="EA189" s="873">
        <v>1363</v>
      </c>
      <c r="EB189" s="873">
        <v>341</v>
      </c>
      <c r="EC189" s="873">
        <v>0</v>
      </c>
      <c r="ED189" s="873">
        <v>-12486</v>
      </c>
      <c r="EE189" s="873">
        <v>-3122</v>
      </c>
      <c r="EF189" s="873">
        <v>0</v>
      </c>
      <c r="EG189" s="873">
        <v>1664</v>
      </c>
      <c r="EH189" s="873">
        <v>416</v>
      </c>
      <c r="EI189" s="873">
        <v>0</v>
      </c>
      <c r="EJ189" s="873">
        <v>-12787</v>
      </c>
      <c r="EK189" s="873">
        <v>-3197</v>
      </c>
      <c r="EL189" s="873">
        <v>0</v>
      </c>
      <c r="EM189" s="873">
        <v>-5</v>
      </c>
      <c r="EN189" s="873">
        <v>-1</v>
      </c>
      <c r="EO189" s="873">
        <v>0</v>
      </c>
      <c r="EP189" s="873">
        <v>0</v>
      </c>
      <c r="EQ189" s="873">
        <v>0</v>
      </c>
      <c r="ER189" s="873">
        <v>0</v>
      </c>
      <c r="ES189" s="873">
        <v>0</v>
      </c>
      <c r="ET189" s="873">
        <v>0</v>
      </c>
      <c r="EU189" s="873">
        <v>0</v>
      </c>
      <c r="EV189" s="873">
        <v>0</v>
      </c>
      <c r="EW189" s="873">
        <v>0</v>
      </c>
      <c r="EX189" s="873">
        <v>0</v>
      </c>
      <c r="EY189" s="873">
        <v>3535373</v>
      </c>
      <c r="EZ189" s="873">
        <v>883843</v>
      </c>
      <c r="FA189" s="873">
        <v>0</v>
      </c>
      <c r="FB189" s="873">
        <v>150592</v>
      </c>
      <c r="FC189" s="873">
        <v>37648</v>
      </c>
      <c r="FD189" s="873">
        <v>0</v>
      </c>
      <c r="FE189" s="873">
        <v>8023326</v>
      </c>
      <c r="FF189" s="873">
        <v>0</v>
      </c>
      <c r="FG189" s="873">
        <v>0</v>
      </c>
      <c r="FH189" s="873">
        <v>-4638545</v>
      </c>
      <c r="FI189" s="873">
        <v>846195</v>
      </c>
      <c r="FJ189" s="873">
        <v>0</v>
      </c>
      <c r="FK189" s="873">
        <v>29902</v>
      </c>
      <c r="FL189" s="873">
        <v>7476</v>
      </c>
      <c r="FM189" s="873">
        <v>0</v>
      </c>
      <c r="FN189" s="873">
        <v>105648</v>
      </c>
      <c r="FO189" s="873">
        <v>0</v>
      </c>
      <c r="FP189" s="873">
        <v>0</v>
      </c>
      <c r="FQ189" s="873">
        <v>-75746</v>
      </c>
      <c r="FR189" s="873">
        <v>7476</v>
      </c>
      <c r="FS189" s="873">
        <v>0</v>
      </c>
      <c r="FT189" s="873">
        <v>695353</v>
      </c>
      <c r="FU189" s="873">
        <v>173838</v>
      </c>
      <c r="FV189" s="873">
        <v>0</v>
      </c>
      <c r="FW189" s="873">
        <v>829561</v>
      </c>
      <c r="FX189" s="873">
        <v>207390</v>
      </c>
      <c r="FY189" s="873">
        <v>0</v>
      </c>
      <c r="FZ189" s="873">
        <v>-134208</v>
      </c>
      <c r="GA189" s="873">
        <v>-33552</v>
      </c>
      <c r="GB189" s="873">
        <v>0</v>
      </c>
      <c r="GC189" s="873">
        <v>0</v>
      </c>
      <c r="GD189" s="873">
        <v>0</v>
      </c>
      <c r="GE189" s="873">
        <v>0</v>
      </c>
      <c r="GF189" s="873">
        <v>0</v>
      </c>
      <c r="GG189" s="873">
        <v>0</v>
      </c>
      <c r="GH189" s="873">
        <v>0</v>
      </c>
      <c r="GI189" s="873">
        <v>0</v>
      </c>
      <c r="GJ189" s="873">
        <v>0</v>
      </c>
      <c r="GK189" s="873">
        <v>0</v>
      </c>
      <c r="GL189" s="873">
        <v>5139726</v>
      </c>
      <c r="GM189" s="873">
        <v>1284932</v>
      </c>
      <c r="GN189" s="873">
        <v>0</v>
      </c>
      <c r="GO189" s="873">
        <v>-4783418</v>
      </c>
      <c r="GP189" s="873">
        <v>836390</v>
      </c>
      <c r="GQ189" s="873">
        <v>0</v>
      </c>
      <c r="GR189" s="873" t="s">
        <v>708</v>
      </c>
      <c r="GS189" s="873" t="s">
        <v>687</v>
      </c>
      <c r="GT189" s="873" t="s">
        <v>1907</v>
      </c>
      <c r="GU189" s="873" t="s">
        <v>2737</v>
      </c>
      <c r="GV189" s="873" t="s">
        <v>2926</v>
      </c>
    </row>
    <row r="190" spans="1:204" x14ac:dyDescent="0.2">
      <c r="A190" s="873" t="s">
        <v>3069</v>
      </c>
      <c r="B190" s="873" t="s">
        <v>428</v>
      </c>
      <c r="C190" s="873" t="s">
        <v>427</v>
      </c>
      <c r="D190" s="873">
        <v>-26112</v>
      </c>
      <c r="E190" s="873">
        <v>0</v>
      </c>
      <c r="F190" s="873">
        <v>-26112</v>
      </c>
      <c r="G190" s="873">
        <v>260605</v>
      </c>
      <c r="H190" s="873">
        <v>0</v>
      </c>
      <c r="I190" s="873">
        <v>260605</v>
      </c>
      <c r="J190" s="873">
        <v>-286717</v>
      </c>
      <c r="K190" s="873">
        <v>0</v>
      </c>
      <c r="L190" s="873">
        <v>-286717</v>
      </c>
      <c r="M190" s="898">
        <v>0.5</v>
      </c>
      <c r="N190" s="898">
        <v>0.4</v>
      </c>
      <c r="O190" s="898">
        <v>0.09</v>
      </c>
      <c r="P190" s="898">
        <v>0.01</v>
      </c>
      <c r="Q190" s="873">
        <v>149558</v>
      </c>
      <c r="R190" s="873">
        <v>149558</v>
      </c>
      <c r="S190" s="873">
        <v>0</v>
      </c>
      <c r="T190" s="873">
        <v>0</v>
      </c>
      <c r="U190" s="873">
        <v>0</v>
      </c>
      <c r="V190" s="873">
        <v>0</v>
      </c>
      <c r="W190" s="873">
        <v>166677</v>
      </c>
      <c r="X190" s="873">
        <v>0</v>
      </c>
      <c r="Y190" s="873">
        <v>173997</v>
      </c>
      <c r="Z190" s="873">
        <v>0</v>
      </c>
      <c r="AA190" s="873">
        <v>-7320</v>
      </c>
      <c r="AB190" s="873">
        <v>0</v>
      </c>
      <c r="AC190" s="873">
        <v>0</v>
      </c>
      <c r="AD190" s="873">
        <v>0</v>
      </c>
      <c r="AE190" s="873">
        <v>0</v>
      </c>
      <c r="AF190" s="873">
        <v>0</v>
      </c>
      <c r="AG190" s="873">
        <v>0</v>
      </c>
      <c r="AH190" s="873">
        <v>0</v>
      </c>
      <c r="AI190" s="873">
        <v>0</v>
      </c>
      <c r="AJ190" s="873">
        <v>0</v>
      </c>
      <c r="AK190" s="873">
        <v>0</v>
      </c>
      <c r="AL190" s="873">
        <v>0</v>
      </c>
      <c r="AM190" s="873">
        <v>0</v>
      </c>
      <c r="AN190" s="873">
        <v>0</v>
      </c>
      <c r="AO190" s="873">
        <v>0</v>
      </c>
      <c r="AP190" s="873">
        <v>0</v>
      </c>
      <c r="AQ190" s="873">
        <v>0</v>
      </c>
      <c r="AR190" s="873">
        <v>0</v>
      </c>
      <c r="AS190" s="873">
        <v>0</v>
      </c>
      <c r="AT190" s="873">
        <v>0</v>
      </c>
      <c r="AU190" s="873">
        <v>0</v>
      </c>
      <c r="AV190" s="873">
        <v>0</v>
      </c>
      <c r="AW190" s="873">
        <v>0</v>
      </c>
      <c r="AX190" s="873">
        <v>0</v>
      </c>
      <c r="AY190" s="873">
        <v>0</v>
      </c>
      <c r="AZ190" s="873">
        <v>0</v>
      </c>
      <c r="BA190" s="873">
        <v>0</v>
      </c>
      <c r="BB190" s="873">
        <v>0</v>
      </c>
      <c r="BC190" s="873">
        <v>0</v>
      </c>
      <c r="BD190" s="873">
        <v>0</v>
      </c>
      <c r="BE190" s="873">
        <v>0</v>
      </c>
      <c r="BF190" s="873">
        <v>0</v>
      </c>
      <c r="BG190" s="873">
        <v>0</v>
      </c>
      <c r="BH190" s="873">
        <v>0</v>
      </c>
      <c r="BI190" s="873">
        <v>0</v>
      </c>
      <c r="BJ190" s="873">
        <v>1094154</v>
      </c>
      <c r="BK190" s="873">
        <v>246185</v>
      </c>
      <c r="BL190" s="873">
        <v>27354</v>
      </c>
      <c r="BM190" s="873">
        <v>85027</v>
      </c>
      <c r="BN190" s="873">
        <v>19131</v>
      </c>
      <c r="BO190" s="873">
        <v>2126</v>
      </c>
      <c r="BP190" s="873">
        <v>1039740</v>
      </c>
      <c r="BQ190" s="873">
        <v>233941</v>
      </c>
      <c r="BR190" s="873">
        <v>25994</v>
      </c>
      <c r="BS190" s="873">
        <v>139441</v>
      </c>
      <c r="BT190" s="873">
        <v>31375</v>
      </c>
      <c r="BU190" s="873">
        <v>3486</v>
      </c>
      <c r="BV190" s="873">
        <v>2859</v>
      </c>
      <c r="BW190" s="873">
        <v>643</v>
      </c>
      <c r="BX190" s="873">
        <v>71</v>
      </c>
      <c r="BY190" s="873">
        <v>0</v>
      </c>
      <c r="BZ190" s="873">
        <v>0</v>
      </c>
      <c r="CA190" s="873">
        <v>0</v>
      </c>
      <c r="CB190" s="873">
        <v>2859</v>
      </c>
      <c r="CC190" s="873">
        <v>643</v>
      </c>
      <c r="CD190" s="873">
        <v>71</v>
      </c>
      <c r="CE190" s="873">
        <v>0</v>
      </c>
      <c r="CF190" s="873">
        <v>0</v>
      </c>
      <c r="CG190" s="873">
        <v>0</v>
      </c>
      <c r="CH190" s="873">
        <v>0</v>
      </c>
      <c r="CI190" s="873">
        <v>0</v>
      </c>
      <c r="CJ190" s="873">
        <v>0</v>
      </c>
      <c r="CK190" s="873">
        <v>2666.3494989999999</v>
      </c>
      <c r="CL190" s="873">
        <v>599.92863729999999</v>
      </c>
      <c r="CM190" s="873">
        <v>66.658737470000005</v>
      </c>
      <c r="CN190" s="873">
        <v>40217.819640000002</v>
      </c>
      <c r="CO190" s="873">
        <v>9049.009419</v>
      </c>
      <c r="CP190" s="873">
        <v>1005.4454909999999</v>
      </c>
      <c r="CQ190" s="873">
        <v>0</v>
      </c>
      <c r="CR190" s="873">
        <v>0</v>
      </c>
      <c r="CS190" s="873">
        <v>0</v>
      </c>
      <c r="CT190" s="873">
        <v>40218</v>
      </c>
      <c r="CU190" s="873">
        <v>9049</v>
      </c>
      <c r="CV190" s="873">
        <v>1005.4454909999999</v>
      </c>
      <c r="CW190" s="873">
        <v>0</v>
      </c>
      <c r="CX190" s="873">
        <v>0</v>
      </c>
      <c r="CY190" s="873">
        <v>0</v>
      </c>
      <c r="CZ190" s="873">
        <v>2637</v>
      </c>
      <c r="DA190" s="873">
        <v>593</v>
      </c>
      <c r="DB190" s="873">
        <v>66</v>
      </c>
      <c r="DC190" s="873">
        <v>3003</v>
      </c>
      <c r="DD190" s="873">
        <v>675</v>
      </c>
      <c r="DE190" s="873">
        <v>75</v>
      </c>
      <c r="DF190" s="873">
        <v>-366</v>
      </c>
      <c r="DG190" s="873">
        <v>-82</v>
      </c>
      <c r="DH190" s="873">
        <v>-9</v>
      </c>
      <c r="DI190" s="873">
        <v>624</v>
      </c>
      <c r="DJ190" s="873">
        <v>140</v>
      </c>
      <c r="DK190" s="873">
        <v>16</v>
      </c>
      <c r="DL190" s="873">
        <v>1500</v>
      </c>
      <c r="DM190" s="873">
        <v>0</v>
      </c>
      <c r="DN190" s="873">
        <v>0</v>
      </c>
      <c r="DO190" s="873">
        <v>-876</v>
      </c>
      <c r="DP190" s="873">
        <v>140</v>
      </c>
      <c r="DQ190" s="873">
        <v>16</v>
      </c>
      <c r="DR190" s="873">
        <v>14330</v>
      </c>
      <c r="DS190" s="873">
        <v>3224</v>
      </c>
      <c r="DT190" s="873">
        <v>358</v>
      </c>
      <c r="DU190" s="873">
        <v>13416</v>
      </c>
      <c r="DV190" s="873">
        <v>3019</v>
      </c>
      <c r="DW190" s="873">
        <v>335</v>
      </c>
      <c r="DX190" s="873">
        <v>914</v>
      </c>
      <c r="DY190" s="873">
        <v>205</v>
      </c>
      <c r="DZ190" s="873">
        <v>23</v>
      </c>
      <c r="EA190" s="873">
        <v>3479</v>
      </c>
      <c r="EB190" s="873">
        <v>783</v>
      </c>
      <c r="EC190" s="873">
        <v>87</v>
      </c>
      <c r="ED190" s="873">
        <v>-1637</v>
      </c>
      <c r="EE190" s="873">
        <v>-368</v>
      </c>
      <c r="EF190" s="873">
        <v>-41</v>
      </c>
      <c r="EG190" s="873">
        <v>3487</v>
      </c>
      <c r="EH190" s="873">
        <v>785</v>
      </c>
      <c r="EI190" s="873">
        <v>87</v>
      </c>
      <c r="EJ190" s="873">
        <v>-1644</v>
      </c>
      <c r="EK190" s="873">
        <v>-370</v>
      </c>
      <c r="EL190" s="873">
        <v>-41</v>
      </c>
      <c r="EM190" s="873">
        <v>-416</v>
      </c>
      <c r="EN190" s="873">
        <v>-94</v>
      </c>
      <c r="EO190" s="873">
        <v>-10</v>
      </c>
      <c r="EP190" s="873">
        <v>0</v>
      </c>
      <c r="EQ190" s="873">
        <v>0</v>
      </c>
      <c r="ER190" s="873">
        <v>0</v>
      </c>
      <c r="ES190" s="873">
        <v>0</v>
      </c>
      <c r="ET190" s="873">
        <v>0</v>
      </c>
      <c r="EU190" s="873">
        <v>0</v>
      </c>
      <c r="EV190" s="873">
        <v>0</v>
      </c>
      <c r="EW190" s="873">
        <v>0</v>
      </c>
      <c r="EX190" s="873">
        <v>0</v>
      </c>
      <c r="EY190" s="873">
        <v>5004518</v>
      </c>
      <c r="EZ190" s="873">
        <v>1126016</v>
      </c>
      <c r="FA190" s="873">
        <v>125113</v>
      </c>
      <c r="FB190" s="873">
        <v>144204</v>
      </c>
      <c r="FC190" s="873">
        <v>32446</v>
      </c>
      <c r="FD190" s="873">
        <v>3605</v>
      </c>
      <c r="FE190" s="873">
        <v>11766567</v>
      </c>
      <c r="FF190" s="873">
        <v>0</v>
      </c>
      <c r="FG190" s="873">
        <v>0</v>
      </c>
      <c r="FH190" s="873">
        <v>-6906253</v>
      </c>
      <c r="FI190" s="873">
        <v>1093570</v>
      </c>
      <c r="FJ190" s="873">
        <v>121508</v>
      </c>
      <c r="FK190" s="873">
        <v>58345</v>
      </c>
      <c r="FL190" s="873">
        <v>13128</v>
      </c>
      <c r="FM190" s="873">
        <v>1459</v>
      </c>
      <c r="FN190" s="873">
        <v>141078</v>
      </c>
      <c r="FO190" s="873">
        <v>0</v>
      </c>
      <c r="FP190" s="873">
        <v>0</v>
      </c>
      <c r="FQ190" s="873">
        <v>-82733</v>
      </c>
      <c r="FR190" s="873">
        <v>13128</v>
      </c>
      <c r="FS190" s="873">
        <v>1459</v>
      </c>
      <c r="FT190" s="873">
        <v>901884</v>
      </c>
      <c r="FU190" s="873">
        <v>201421</v>
      </c>
      <c r="FV190" s="873">
        <v>22380</v>
      </c>
      <c r="FW190" s="873">
        <v>1114605</v>
      </c>
      <c r="FX190" s="873">
        <v>249217</v>
      </c>
      <c r="FY190" s="873">
        <v>27691</v>
      </c>
      <c r="FZ190" s="873">
        <v>-212721</v>
      </c>
      <c r="GA190" s="873">
        <v>-47796</v>
      </c>
      <c r="GB190" s="873">
        <v>-5311</v>
      </c>
      <c r="GC190" s="873">
        <v>0</v>
      </c>
      <c r="GD190" s="873">
        <v>0</v>
      </c>
      <c r="GE190" s="873">
        <v>0</v>
      </c>
      <c r="GF190" s="873">
        <v>0</v>
      </c>
      <c r="GG190" s="873">
        <v>0</v>
      </c>
      <c r="GH190" s="873">
        <v>0</v>
      </c>
      <c r="GI190" s="873">
        <v>0</v>
      </c>
      <c r="GJ190" s="873">
        <v>0</v>
      </c>
      <c r="GK190" s="873">
        <v>0</v>
      </c>
      <c r="GL190" s="873">
        <v>7208688</v>
      </c>
      <c r="GM190" s="873">
        <v>1620451</v>
      </c>
      <c r="GN190" s="873">
        <v>180051</v>
      </c>
      <c r="GO190" s="873">
        <v>-7018911</v>
      </c>
      <c r="GP190" s="873">
        <v>1100368</v>
      </c>
      <c r="GQ190" s="873">
        <v>122264</v>
      </c>
      <c r="GR190" s="873" t="s">
        <v>738</v>
      </c>
      <c r="GS190" s="873" t="s">
        <v>734</v>
      </c>
      <c r="GT190" s="873" t="s">
        <v>1907</v>
      </c>
      <c r="GU190" s="873" t="s">
        <v>2736</v>
      </c>
      <c r="GV190" s="873" t="s">
        <v>2927</v>
      </c>
    </row>
    <row r="191" spans="1:204" x14ac:dyDescent="0.2">
      <c r="A191" s="873" t="s">
        <v>3069</v>
      </c>
      <c r="B191" s="873" t="s">
        <v>430</v>
      </c>
      <c r="C191" s="873" t="s">
        <v>429</v>
      </c>
      <c r="D191" s="873">
        <v>-532499</v>
      </c>
      <c r="E191" s="873">
        <v>-30315</v>
      </c>
      <c r="F191" s="873">
        <v>-562814</v>
      </c>
      <c r="G191" s="873">
        <v>-207202</v>
      </c>
      <c r="H191" s="873">
        <v>-28594</v>
      </c>
      <c r="I191" s="873">
        <v>-235796</v>
      </c>
      <c r="J191" s="873">
        <v>-325297</v>
      </c>
      <c r="K191" s="873">
        <v>-1721</v>
      </c>
      <c r="L191" s="873">
        <v>-327018</v>
      </c>
      <c r="M191" s="898">
        <v>0.5</v>
      </c>
      <c r="N191" s="898">
        <v>0.4</v>
      </c>
      <c r="O191" s="898">
        <v>0.09</v>
      </c>
      <c r="P191" s="898">
        <v>0.01</v>
      </c>
      <c r="Q191" s="873">
        <v>277624</v>
      </c>
      <c r="R191" s="873">
        <v>277624</v>
      </c>
      <c r="S191" s="873">
        <v>0</v>
      </c>
      <c r="T191" s="873">
        <v>237111</v>
      </c>
      <c r="U191" s="873">
        <v>1589381</v>
      </c>
      <c r="V191" s="873">
        <v>-1352270</v>
      </c>
      <c r="W191" s="873">
        <v>0</v>
      </c>
      <c r="X191" s="873">
        <v>0</v>
      </c>
      <c r="Y191" s="873">
        <v>0</v>
      </c>
      <c r="Z191" s="873">
        <v>0</v>
      </c>
      <c r="AA191" s="873">
        <v>0</v>
      </c>
      <c r="AB191" s="873">
        <v>0</v>
      </c>
      <c r="AC191" s="873">
        <v>0</v>
      </c>
      <c r="AD191" s="873">
        <v>0</v>
      </c>
      <c r="AE191" s="873">
        <v>0</v>
      </c>
      <c r="AF191" s="873">
        <v>0</v>
      </c>
      <c r="AG191" s="873">
        <v>0</v>
      </c>
      <c r="AH191" s="873">
        <v>0</v>
      </c>
      <c r="AI191" s="873">
        <v>0</v>
      </c>
      <c r="AJ191" s="873">
        <v>0</v>
      </c>
      <c r="AK191" s="873">
        <v>0</v>
      </c>
      <c r="AL191" s="873">
        <v>292322</v>
      </c>
      <c r="AM191" s="873">
        <v>292322</v>
      </c>
      <c r="AN191" s="873">
        <v>0</v>
      </c>
      <c r="AO191" s="873">
        <v>0</v>
      </c>
      <c r="AP191" s="873">
        <v>388828</v>
      </c>
      <c r="AQ191" s="873">
        <v>388828</v>
      </c>
      <c r="AR191" s="873">
        <v>0</v>
      </c>
      <c r="AS191" s="873">
        <v>0</v>
      </c>
      <c r="AT191" s="873">
        <v>-96506</v>
      </c>
      <c r="AU191" s="873">
        <v>-96506</v>
      </c>
      <c r="AV191" s="873">
        <v>0</v>
      </c>
      <c r="AW191" s="873">
        <v>0</v>
      </c>
      <c r="AX191" s="873">
        <v>0</v>
      </c>
      <c r="AY191" s="873">
        <v>0</v>
      </c>
      <c r="AZ191" s="873">
        <v>0</v>
      </c>
      <c r="BA191" s="873">
        <v>0</v>
      </c>
      <c r="BB191" s="873">
        <v>0</v>
      </c>
      <c r="BC191" s="873">
        <v>0</v>
      </c>
      <c r="BD191" s="873">
        <v>0</v>
      </c>
      <c r="BE191" s="873">
        <v>0</v>
      </c>
      <c r="BF191" s="873">
        <v>0</v>
      </c>
      <c r="BG191" s="873">
        <v>0</v>
      </c>
      <c r="BH191" s="873">
        <v>0</v>
      </c>
      <c r="BI191" s="873">
        <v>0</v>
      </c>
      <c r="BJ191" s="873">
        <v>1893992</v>
      </c>
      <c r="BK191" s="873">
        <v>402549</v>
      </c>
      <c r="BL191" s="873">
        <v>44728</v>
      </c>
      <c r="BM191" s="873">
        <v>173361</v>
      </c>
      <c r="BN191" s="873">
        <v>34073</v>
      </c>
      <c r="BO191" s="873">
        <v>3786</v>
      </c>
      <c r="BP191" s="873">
        <v>1943741</v>
      </c>
      <c r="BQ191" s="873">
        <v>411697</v>
      </c>
      <c r="BR191" s="873">
        <v>45744</v>
      </c>
      <c r="BS191" s="873">
        <v>123612</v>
      </c>
      <c r="BT191" s="873">
        <v>24925</v>
      </c>
      <c r="BU191" s="873">
        <v>2770</v>
      </c>
      <c r="BV191" s="873">
        <v>0</v>
      </c>
      <c r="BW191" s="873">
        <v>0</v>
      </c>
      <c r="BX191" s="873">
        <v>0</v>
      </c>
      <c r="BY191" s="873">
        <v>0</v>
      </c>
      <c r="BZ191" s="873">
        <v>0</v>
      </c>
      <c r="CA191" s="873">
        <v>0</v>
      </c>
      <c r="CB191" s="873">
        <v>0</v>
      </c>
      <c r="CC191" s="873">
        <v>0</v>
      </c>
      <c r="CD191" s="873">
        <v>0</v>
      </c>
      <c r="CE191" s="873">
        <v>0</v>
      </c>
      <c r="CF191" s="873">
        <v>0</v>
      </c>
      <c r="CG191" s="873">
        <v>0</v>
      </c>
      <c r="CH191" s="873">
        <v>0</v>
      </c>
      <c r="CI191" s="873">
        <v>0</v>
      </c>
      <c r="CJ191" s="873">
        <v>0</v>
      </c>
      <c r="CK191" s="873">
        <v>18685.040079999999</v>
      </c>
      <c r="CL191" s="873">
        <v>3405.4304609999999</v>
      </c>
      <c r="CM191" s="873">
        <v>378.38116230000003</v>
      </c>
      <c r="CN191" s="873">
        <v>0</v>
      </c>
      <c r="CO191" s="873">
        <v>0</v>
      </c>
      <c r="CP191" s="873">
        <v>0</v>
      </c>
      <c r="CQ191" s="873">
        <v>0</v>
      </c>
      <c r="CR191" s="873">
        <v>0</v>
      </c>
      <c r="CS191" s="873">
        <v>0</v>
      </c>
      <c r="CT191" s="873">
        <v>0</v>
      </c>
      <c r="CU191" s="873">
        <v>0</v>
      </c>
      <c r="CV191" s="873">
        <v>0</v>
      </c>
      <c r="CW191" s="873">
        <v>0</v>
      </c>
      <c r="CX191" s="873">
        <v>0</v>
      </c>
      <c r="CY191" s="873">
        <v>0</v>
      </c>
      <c r="CZ191" s="873">
        <v>0</v>
      </c>
      <c r="DA191" s="873">
        <v>0</v>
      </c>
      <c r="DB191" s="873">
        <v>0</v>
      </c>
      <c r="DC191" s="873">
        <v>0</v>
      </c>
      <c r="DD191" s="873">
        <v>0</v>
      </c>
      <c r="DE191" s="873">
        <v>0</v>
      </c>
      <c r="DF191" s="873">
        <v>0</v>
      </c>
      <c r="DG191" s="873">
        <v>0</v>
      </c>
      <c r="DH191" s="873">
        <v>0</v>
      </c>
      <c r="DI191" s="873">
        <v>0</v>
      </c>
      <c r="DJ191" s="873">
        <v>0</v>
      </c>
      <c r="DK191" s="873">
        <v>0</v>
      </c>
      <c r="DL191" s="873">
        <v>0</v>
      </c>
      <c r="DM191" s="873">
        <v>0</v>
      </c>
      <c r="DN191" s="873">
        <v>0</v>
      </c>
      <c r="DO191" s="873">
        <v>0</v>
      </c>
      <c r="DP191" s="873">
        <v>0</v>
      </c>
      <c r="DQ191" s="873">
        <v>0</v>
      </c>
      <c r="DR191" s="873">
        <v>1508</v>
      </c>
      <c r="DS191" s="873">
        <v>339</v>
      </c>
      <c r="DT191" s="873">
        <v>38</v>
      </c>
      <c r="DU191" s="873">
        <v>3742</v>
      </c>
      <c r="DV191" s="873">
        <v>842</v>
      </c>
      <c r="DW191" s="873">
        <v>94</v>
      </c>
      <c r="DX191" s="873">
        <v>-2234</v>
      </c>
      <c r="DY191" s="873">
        <v>-503</v>
      </c>
      <c r="DZ191" s="873">
        <v>-56</v>
      </c>
      <c r="EA191" s="873">
        <v>2057</v>
      </c>
      <c r="EB191" s="873">
        <v>463</v>
      </c>
      <c r="EC191" s="873">
        <v>51</v>
      </c>
      <c r="ED191" s="873">
        <v>0</v>
      </c>
      <c r="EE191" s="873">
        <v>0</v>
      </c>
      <c r="EF191" s="873">
        <v>0</v>
      </c>
      <c r="EG191" s="873">
        <v>2080</v>
      </c>
      <c r="EH191" s="873">
        <v>468</v>
      </c>
      <c r="EI191" s="873">
        <v>52</v>
      </c>
      <c r="EJ191" s="873">
        <v>-23</v>
      </c>
      <c r="EK191" s="873">
        <v>-5</v>
      </c>
      <c r="EL191" s="873">
        <v>-1</v>
      </c>
      <c r="EM191" s="873">
        <v>832</v>
      </c>
      <c r="EN191" s="873">
        <v>187</v>
      </c>
      <c r="EO191" s="873">
        <v>21</v>
      </c>
      <c r="EP191" s="873">
        <v>0</v>
      </c>
      <c r="EQ191" s="873">
        <v>0</v>
      </c>
      <c r="ER191" s="873">
        <v>0</v>
      </c>
      <c r="ES191" s="873">
        <v>0</v>
      </c>
      <c r="ET191" s="873">
        <v>0</v>
      </c>
      <c r="EU191" s="873">
        <v>0</v>
      </c>
      <c r="EV191" s="873">
        <v>0</v>
      </c>
      <c r="EW191" s="873">
        <v>0</v>
      </c>
      <c r="EX191" s="873">
        <v>0</v>
      </c>
      <c r="EY191" s="873">
        <v>17214483</v>
      </c>
      <c r="EZ191" s="873">
        <v>3521965</v>
      </c>
      <c r="FA191" s="873">
        <v>391329</v>
      </c>
      <c r="FB191" s="873">
        <v>693617</v>
      </c>
      <c r="FC191" s="873">
        <v>146988</v>
      </c>
      <c r="FD191" s="873">
        <v>16332</v>
      </c>
      <c r="FE191" s="873">
        <v>37235031</v>
      </c>
      <c r="FF191" s="873">
        <v>0</v>
      </c>
      <c r="FG191" s="873">
        <v>0</v>
      </c>
      <c r="FH191" s="873">
        <v>-20714165</v>
      </c>
      <c r="FI191" s="873">
        <v>3374977</v>
      </c>
      <c r="FJ191" s="873">
        <v>374997</v>
      </c>
      <c r="FK191" s="873">
        <v>203775</v>
      </c>
      <c r="FL191" s="873">
        <v>45849</v>
      </c>
      <c r="FM191" s="873">
        <v>5094</v>
      </c>
      <c r="FN191" s="873">
        <v>434253</v>
      </c>
      <c r="FO191" s="873">
        <v>0</v>
      </c>
      <c r="FP191" s="873">
        <v>0</v>
      </c>
      <c r="FQ191" s="873">
        <v>-230478</v>
      </c>
      <c r="FR191" s="873">
        <v>45849</v>
      </c>
      <c r="FS191" s="873">
        <v>5094</v>
      </c>
      <c r="FT191" s="873">
        <v>959599</v>
      </c>
      <c r="FU191" s="873">
        <v>213772</v>
      </c>
      <c r="FV191" s="873">
        <v>23752</v>
      </c>
      <c r="FW191" s="873">
        <v>1703521</v>
      </c>
      <c r="FX191" s="873">
        <v>365453</v>
      </c>
      <c r="FY191" s="873">
        <v>40606</v>
      </c>
      <c r="FZ191" s="873">
        <v>-743922</v>
      </c>
      <c r="GA191" s="873">
        <v>-151681</v>
      </c>
      <c r="GB191" s="873">
        <v>-16854</v>
      </c>
      <c r="GC191" s="873">
        <v>0</v>
      </c>
      <c r="GD191" s="873">
        <v>0</v>
      </c>
      <c r="GE191" s="873">
        <v>0</v>
      </c>
      <c r="GF191" s="873">
        <v>0</v>
      </c>
      <c r="GG191" s="873">
        <v>0</v>
      </c>
      <c r="GH191" s="873">
        <v>0</v>
      </c>
      <c r="GI191" s="873">
        <v>0</v>
      </c>
      <c r="GJ191" s="873">
        <v>0</v>
      </c>
      <c r="GK191" s="873">
        <v>0</v>
      </c>
      <c r="GL191" s="873">
        <v>20468292</v>
      </c>
      <c r="GM191" s="873">
        <v>4222602</v>
      </c>
      <c r="GN191" s="873">
        <v>469177</v>
      </c>
      <c r="GO191" s="873">
        <v>-21547693</v>
      </c>
      <c r="GP191" s="873">
        <v>3297154</v>
      </c>
      <c r="GQ191" s="873">
        <v>366349</v>
      </c>
      <c r="GR191" s="873" t="s">
        <v>704</v>
      </c>
      <c r="GS191" s="873" t="s">
        <v>687</v>
      </c>
      <c r="GT191" s="873" t="s">
        <v>1907</v>
      </c>
      <c r="GU191" s="873" t="s">
        <v>2736</v>
      </c>
      <c r="GV191" s="873" t="s">
        <v>2881</v>
      </c>
    </row>
    <row r="192" spans="1:204" x14ac:dyDescent="0.2">
      <c r="A192" s="873" t="s">
        <v>3069</v>
      </c>
      <c r="B192" s="873" t="s">
        <v>432</v>
      </c>
      <c r="C192" s="873" t="s">
        <v>431</v>
      </c>
      <c r="D192" s="873">
        <v>559302</v>
      </c>
      <c r="E192" s="873">
        <v>57</v>
      </c>
      <c r="F192" s="873">
        <v>559359</v>
      </c>
      <c r="G192" s="873">
        <v>1288444</v>
      </c>
      <c r="H192" s="873">
        <v>57</v>
      </c>
      <c r="I192" s="873">
        <v>1288501</v>
      </c>
      <c r="J192" s="873">
        <v>-729142</v>
      </c>
      <c r="K192" s="873">
        <v>0</v>
      </c>
      <c r="L192" s="873">
        <v>-729142</v>
      </c>
      <c r="M192" s="898">
        <v>0.5</v>
      </c>
      <c r="N192" s="898">
        <v>0.5</v>
      </c>
      <c r="O192" s="898">
        <v>0</v>
      </c>
      <c r="P192" s="898">
        <v>0</v>
      </c>
      <c r="Q192" s="873">
        <v>478902</v>
      </c>
      <c r="R192" s="873">
        <v>478902</v>
      </c>
      <c r="S192" s="873">
        <v>0</v>
      </c>
      <c r="T192" s="873">
        <v>133654</v>
      </c>
      <c r="U192" s="873">
        <v>265520</v>
      </c>
      <c r="V192" s="873">
        <v>-131866</v>
      </c>
      <c r="W192" s="873">
        <v>4867367</v>
      </c>
      <c r="X192" s="873">
        <v>0</v>
      </c>
      <c r="Y192" s="873">
        <v>2783404</v>
      </c>
      <c r="Z192" s="873">
        <v>0</v>
      </c>
      <c r="AA192" s="873">
        <v>2083963</v>
      </c>
      <c r="AB192" s="873">
        <v>0</v>
      </c>
      <c r="AC192" s="873">
        <v>0</v>
      </c>
      <c r="AD192" s="873">
        <v>0</v>
      </c>
      <c r="AE192" s="873">
        <v>0</v>
      </c>
      <c r="AF192" s="873">
        <v>0</v>
      </c>
      <c r="AG192" s="873">
        <v>0</v>
      </c>
      <c r="AH192" s="873">
        <v>0</v>
      </c>
      <c r="AI192" s="873">
        <v>0</v>
      </c>
      <c r="AJ192" s="873">
        <v>0</v>
      </c>
      <c r="AK192" s="873">
        <v>0</v>
      </c>
      <c r="AL192" s="873">
        <v>56205</v>
      </c>
      <c r="AM192" s="873">
        <v>56205</v>
      </c>
      <c r="AN192" s="873">
        <v>0</v>
      </c>
      <c r="AO192" s="873">
        <v>0</v>
      </c>
      <c r="AP192" s="873">
        <v>83715</v>
      </c>
      <c r="AQ192" s="873">
        <v>83715</v>
      </c>
      <c r="AR192" s="873">
        <v>0</v>
      </c>
      <c r="AS192" s="873">
        <v>0</v>
      </c>
      <c r="AT192" s="873">
        <v>-27510</v>
      </c>
      <c r="AU192" s="873">
        <v>-27510</v>
      </c>
      <c r="AV192" s="873">
        <v>0</v>
      </c>
      <c r="AW192" s="873">
        <v>0</v>
      </c>
      <c r="AX192" s="873">
        <v>0</v>
      </c>
      <c r="AY192" s="873">
        <v>0</v>
      </c>
      <c r="AZ192" s="873">
        <v>0</v>
      </c>
      <c r="BA192" s="873">
        <v>0</v>
      </c>
      <c r="BB192" s="873">
        <v>0</v>
      </c>
      <c r="BC192" s="873">
        <v>0</v>
      </c>
      <c r="BD192" s="873">
        <v>0</v>
      </c>
      <c r="BE192" s="873">
        <v>0</v>
      </c>
      <c r="BF192" s="873">
        <v>0</v>
      </c>
      <c r="BG192" s="873">
        <v>0</v>
      </c>
      <c r="BH192" s="873">
        <v>0</v>
      </c>
      <c r="BI192" s="873">
        <v>0</v>
      </c>
      <c r="BJ192" s="873">
        <v>5475011</v>
      </c>
      <c r="BK192" s="873">
        <v>0</v>
      </c>
      <c r="BL192" s="873">
        <v>0</v>
      </c>
      <c r="BM192" s="873">
        <v>245515</v>
      </c>
      <c r="BN192" s="873">
        <v>0</v>
      </c>
      <c r="BO192" s="873">
        <v>0</v>
      </c>
      <c r="BP192" s="873">
        <v>5068940</v>
      </c>
      <c r="BQ192" s="873">
        <v>0</v>
      </c>
      <c r="BR192" s="873">
        <v>0</v>
      </c>
      <c r="BS192" s="873">
        <v>651586</v>
      </c>
      <c r="BT192" s="873">
        <v>0</v>
      </c>
      <c r="BU192" s="873">
        <v>0</v>
      </c>
      <c r="BV192" s="873">
        <v>50632</v>
      </c>
      <c r="BW192" s="873">
        <v>0</v>
      </c>
      <c r="BX192" s="873">
        <v>0</v>
      </c>
      <c r="BY192" s="873">
        <v>25941</v>
      </c>
      <c r="BZ192" s="873">
        <v>0</v>
      </c>
      <c r="CA192" s="873">
        <v>0</v>
      </c>
      <c r="CB192" s="873">
        <v>24691</v>
      </c>
      <c r="CC192" s="873">
        <v>0</v>
      </c>
      <c r="CD192" s="873">
        <v>0</v>
      </c>
      <c r="CE192" s="873">
        <v>0</v>
      </c>
      <c r="CF192" s="873">
        <v>0</v>
      </c>
      <c r="CG192" s="873">
        <v>0</v>
      </c>
      <c r="CH192" s="873">
        <v>0</v>
      </c>
      <c r="CI192" s="873">
        <v>0</v>
      </c>
      <c r="CJ192" s="873">
        <v>0</v>
      </c>
      <c r="CK192" s="873">
        <v>14.56112224</v>
      </c>
      <c r="CL192" s="873">
        <v>0</v>
      </c>
      <c r="CM192" s="873">
        <v>0</v>
      </c>
      <c r="CN192" s="873">
        <v>0</v>
      </c>
      <c r="CO192" s="873">
        <v>0</v>
      </c>
      <c r="CP192" s="873">
        <v>0</v>
      </c>
      <c r="CQ192" s="873">
        <v>0</v>
      </c>
      <c r="CR192" s="873">
        <v>0</v>
      </c>
      <c r="CS192" s="873">
        <v>0</v>
      </c>
      <c r="CT192" s="873">
        <v>0</v>
      </c>
      <c r="CU192" s="873">
        <v>0</v>
      </c>
      <c r="CV192" s="873">
        <v>0</v>
      </c>
      <c r="CW192" s="873">
        <v>0</v>
      </c>
      <c r="CX192" s="873">
        <v>0</v>
      </c>
      <c r="CY192" s="873">
        <v>0</v>
      </c>
      <c r="CZ192" s="873">
        <v>31243</v>
      </c>
      <c r="DA192" s="873">
        <v>0</v>
      </c>
      <c r="DB192" s="873">
        <v>0</v>
      </c>
      <c r="DC192" s="873">
        <v>38862</v>
      </c>
      <c r="DD192" s="873">
        <v>0</v>
      </c>
      <c r="DE192" s="873">
        <v>0</v>
      </c>
      <c r="DF192" s="873">
        <v>-7619</v>
      </c>
      <c r="DG192" s="873">
        <v>0</v>
      </c>
      <c r="DH192" s="873">
        <v>0</v>
      </c>
      <c r="DI192" s="873">
        <v>780</v>
      </c>
      <c r="DJ192" s="873">
        <v>0</v>
      </c>
      <c r="DK192" s="873">
        <v>0</v>
      </c>
      <c r="DL192" s="873">
        <v>1500</v>
      </c>
      <c r="DM192" s="873">
        <v>0</v>
      </c>
      <c r="DN192" s="873">
        <v>0</v>
      </c>
      <c r="DO192" s="873">
        <v>-720</v>
      </c>
      <c r="DP192" s="873">
        <v>0</v>
      </c>
      <c r="DQ192" s="873">
        <v>0</v>
      </c>
      <c r="DR192" s="873">
        <v>55122</v>
      </c>
      <c r="DS192" s="873">
        <v>0</v>
      </c>
      <c r="DT192" s="873">
        <v>0</v>
      </c>
      <c r="DU192" s="873">
        <v>53671</v>
      </c>
      <c r="DV192" s="873">
        <v>0</v>
      </c>
      <c r="DW192" s="873">
        <v>0</v>
      </c>
      <c r="DX192" s="873">
        <v>1451</v>
      </c>
      <c r="DY192" s="873">
        <v>0</v>
      </c>
      <c r="DZ192" s="873">
        <v>0</v>
      </c>
      <c r="EA192" s="873">
        <v>5195</v>
      </c>
      <c r="EB192" s="873">
        <v>0</v>
      </c>
      <c r="EC192" s="873">
        <v>0</v>
      </c>
      <c r="ED192" s="873">
        <v>-3835</v>
      </c>
      <c r="EE192" s="873">
        <v>0</v>
      </c>
      <c r="EF192" s="873">
        <v>0</v>
      </c>
      <c r="EG192" s="873">
        <v>14307</v>
      </c>
      <c r="EH192" s="873">
        <v>0</v>
      </c>
      <c r="EI192" s="873">
        <v>0</v>
      </c>
      <c r="EJ192" s="873">
        <v>-12947</v>
      </c>
      <c r="EK192" s="873">
        <v>0</v>
      </c>
      <c r="EL192" s="873">
        <v>0</v>
      </c>
      <c r="EM192" s="873">
        <v>-1040</v>
      </c>
      <c r="EN192" s="873">
        <v>0</v>
      </c>
      <c r="EO192" s="873">
        <v>0</v>
      </c>
      <c r="EP192" s="873">
        <v>0</v>
      </c>
      <c r="EQ192" s="873">
        <v>0</v>
      </c>
      <c r="ER192" s="873">
        <v>0</v>
      </c>
      <c r="ES192" s="873">
        <v>0</v>
      </c>
      <c r="ET192" s="873">
        <v>0</v>
      </c>
      <c r="EU192" s="873">
        <v>0</v>
      </c>
      <c r="EV192" s="873">
        <v>0</v>
      </c>
      <c r="EW192" s="873">
        <v>0</v>
      </c>
      <c r="EX192" s="873">
        <v>0</v>
      </c>
      <c r="EY192" s="873">
        <v>22048383</v>
      </c>
      <c r="EZ192" s="873">
        <v>0</v>
      </c>
      <c r="FA192" s="873">
        <v>0</v>
      </c>
      <c r="FB192" s="873">
        <v>1053323</v>
      </c>
      <c r="FC192" s="873">
        <v>0</v>
      </c>
      <c r="FD192" s="873">
        <v>0</v>
      </c>
      <c r="FE192" s="873">
        <v>37940228</v>
      </c>
      <c r="FF192" s="873">
        <v>0</v>
      </c>
      <c r="FG192" s="873">
        <v>0</v>
      </c>
      <c r="FH192" s="873">
        <v>-16945168</v>
      </c>
      <c r="FI192" s="873">
        <v>0</v>
      </c>
      <c r="FJ192" s="873">
        <v>0</v>
      </c>
      <c r="FK192" s="873">
        <v>115787</v>
      </c>
      <c r="FL192" s="873">
        <v>0</v>
      </c>
      <c r="FM192" s="873">
        <v>0</v>
      </c>
      <c r="FN192" s="873">
        <v>225630</v>
      </c>
      <c r="FO192" s="873">
        <v>0</v>
      </c>
      <c r="FP192" s="873">
        <v>0</v>
      </c>
      <c r="FQ192" s="873">
        <v>-109843</v>
      </c>
      <c r="FR192" s="873">
        <v>0</v>
      </c>
      <c r="FS192" s="873">
        <v>0</v>
      </c>
      <c r="FT192" s="873">
        <v>949548</v>
      </c>
      <c r="FU192" s="873">
        <v>0</v>
      </c>
      <c r="FV192" s="873">
        <v>0</v>
      </c>
      <c r="FW192" s="873">
        <v>1749174</v>
      </c>
      <c r="FX192" s="873">
        <v>0</v>
      </c>
      <c r="FY192" s="873">
        <v>0</v>
      </c>
      <c r="FZ192" s="873">
        <v>-799626</v>
      </c>
      <c r="GA192" s="873">
        <v>0</v>
      </c>
      <c r="GB192" s="873">
        <v>0</v>
      </c>
      <c r="GC192" s="873">
        <v>0</v>
      </c>
      <c r="GD192" s="873">
        <v>0</v>
      </c>
      <c r="GE192" s="873">
        <v>0</v>
      </c>
      <c r="GF192" s="873">
        <v>0</v>
      </c>
      <c r="GG192" s="873">
        <v>0</v>
      </c>
      <c r="GH192" s="873">
        <v>0</v>
      </c>
      <c r="GI192" s="873">
        <v>0</v>
      </c>
      <c r="GJ192" s="873">
        <v>0</v>
      </c>
      <c r="GK192" s="873">
        <v>0</v>
      </c>
      <c r="GL192" s="873">
        <v>28972356</v>
      </c>
      <c r="GM192" s="873">
        <v>0</v>
      </c>
      <c r="GN192" s="873">
        <v>0</v>
      </c>
      <c r="GO192" s="873">
        <v>-17199220</v>
      </c>
      <c r="GP192" s="873">
        <v>0</v>
      </c>
      <c r="GQ192" s="873">
        <v>0</v>
      </c>
      <c r="GR192" s="873" t="s">
        <v>679</v>
      </c>
      <c r="GS192" s="873" t="s">
        <v>687</v>
      </c>
      <c r="GT192" s="873" t="s">
        <v>679</v>
      </c>
      <c r="GU192" s="873" t="s">
        <v>819</v>
      </c>
      <c r="GV192" s="873" t="s">
        <v>2928</v>
      </c>
    </row>
    <row r="193" spans="1:204" x14ac:dyDescent="0.2">
      <c r="A193" s="873" t="s">
        <v>3069</v>
      </c>
      <c r="B193" s="873" t="s">
        <v>434</v>
      </c>
      <c r="C193" s="873" t="s">
        <v>433</v>
      </c>
      <c r="D193" s="873">
        <v>-790683</v>
      </c>
      <c r="E193" s="873">
        <v>0</v>
      </c>
      <c r="F193" s="873">
        <v>-790683</v>
      </c>
      <c r="G193" s="873">
        <v>-290250</v>
      </c>
      <c r="H193" s="873">
        <v>0</v>
      </c>
      <c r="I193" s="873">
        <v>-290250</v>
      </c>
      <c r="J193" s="873">
        <v>-500433</v>
      </c>
      <c r="K193" s="873">
        <v>0</v>
      </c>
      <c r="L193" s="873">
        <v>-500433</v>
      </c>
      <c r="M193" s="898">
        <v>0.5</v>
      </c>
      <c r="N193" s="898">
        <v>0.4</v>
      </c>
      <c r="O193" s="898">
        <v>0.1</v>
      </c>
      <c r="P193" s="898">
        <v>0</v>
      </c>
      <c r="Q193" s="873">
        <v>271166</v>
      </c>
      <c r="R193" s="873">
        <v>271166</v>
      </c>
      <c r="S193" s="873">
        <v>0</v>
      </c>
      <c r="T193" s="873">
        <v>0</v>
      </c>
      <c r="U193" s="873">
        <v>0</v>
      </c>
      <c r="V193" s="873">
        <v>0</v>
      </c>
      <c r="W193" s="873">
        <v>0</v>
      </c>
      <c r="X193" s="873">
        <v>0</v>
      </c>
      <c r="Y193" s="873">
        <v>0</v>
      </c>
      <c r="Z193" s="873">
        <v>0</v>
      </c>
      <c r="AA193" s="873">
        <v>0</v>
      </c>
      <c r="AB193" s="873">
        <v>0</v>
      </c>
      <c r="AC193" s="873">
        <v>0</v>
      </c>
      <c r="AD193" s="873">
        <v>0</v>
      </c>
      <c r="AE193" s="873">
        <v>0</v>
      </c>
      <c r="AF193" s="873">
        <v>0</v>
      </c>
      <c r="AG193" s="873">
        <v>0</v>
      </c>
      <c r="AH193" s="873">
        <v>0</v>
      </c>
      <c r="AI193" s="873">
        <v>0</v>
      </c>
      <c r="AJ193" s="873">
        <v>0</v>
      </c>
      <c r="AK193" s="873">
        <v>0</v>
      </c>
      <c r="AL193" s="873">
        <v>0</v>
      </c>
      <c r="AM193" s="873">
        <v>0</v>
      </c>
      <c r="AN193" s="873">
        <v>0</v>
      </c>
      <c r="AO193" s="873">
        <v>0</v>
      </c>
      <c r="AP193" s="873">
        <v>0</v>
      </c>
      <c r="AQ193" s="873">
        <v>0</v>
      </c>
      <c r="AR193" s="873">
        <v>0</v>
      </c>
      <c r="AS193" s="873">
        <v>0</v>
      </c>
      <c r="AT193" s="873">
        <v>0</v>
      </c>
      <c r="AU193" s="873">
        <v>0</v>
      </c>
      <c r="AV193" s="873">
        <v>0</v>
      </c>
      <c r="AW193" s="873">
        <v>0</v>
      </c>
      <c r="AX193" s="873">
        <v>0</v>
      </c>
      <c r="AY193" s="873">
        <v>0</v>
      </c>
      <c r="AZ193" s="873">
        <v>0</v>
      </c>
      <c r="BA193" s="873">
        <v>0</v>
      </c>
      <c r="BB193" s="873">
        <v>0</v>
      </c>
      <c r="BC193" s="873">
        <v>0</v>
      </c>
      <c r="BD193" s="873">
        <v>0</v>
      </c>
      <c r="BE193" s="873">
        <v>0</v>
      </c>
      <c r="BF193" s="873">
        <v>0</v>
      </c>
      <c r="BG193" s="873">
        <v>0</v>
      </c>
      <c r="BH193" s="873">
        <v>0</v>
      </c>
      <c r="BI193" s="873">
        <v>0</v>
      </c>
      <c r="BJ193" s="873">
        <v>1949392</v>
      </c>
      <c r="BK193" s="873">
        <v>487348</v>
      </c>
      <c r="BL193" s="873">
        <v>0</v>
      </c>
      <c r="BM193" s="873">
        <v>153232</v>
      </c>
      <c r="BN193" s="873">
        <v>38308</v>
      </c>
      <c r="BO193" s="873">
        <v>0</v>
      </c>
      <c r="BP193" s="873">
        <v>2127173</v>
      </c>
      <c r="BQ193" s="873">
        <v>531793</v>
      </c>
      <c r="BR193" s="873">
        <v>0</v>
      </c>
      <c r="BS193" s="873">
        <v>-24549</v>
      </c>
      <c r="BT193" s="873">
        <v>-6137</v>
      </c>
      <c r="BU193" s="873">
        <v>0</v>
      </c>
      <c r="BV193" s="873">
        <v>10319</v>
      </c>
      <c r="BW193" s="873">
        <v>2580</v>
      </c>
      <c r="BX193" s="873">
        <v>0</v>
      </c>
      <c r="BY193" s="873">
        <v>9653</v>
      </c>
      <c r="BZ193" s="873">
        <v>2413</v>
      </c>
      <c r="CA193" s="873">
        <v>0</v>
      </c>
      <c r="CB193" s="873">
        <v>666</v>
      </c>
      <c r="CC193" s="873">
        <v>167</v>
      </c>
      <c r="CD193" s="873">
        <v>0</v>
      </c>
      <c r="CE193" s="873">
        <v>0</v>
      </c>
      <c r="CF193" s="873">
        <v>0</v>
      </c>
      <c r="CG193" s="873">
        <v>0</v>
      </c>
      <c r="CH193" s="873">
        <v>0</v>
      </c>
      <c r="CI193" s="873">
        <v>0</v>
      </c>
      <c r="CJ193" s="873">
        <v>0</v>
      </c>
      <c r="CK193" s="873">
        <v>0</v>
      </c>
      <c r="CL193" s="873">
        <v>0</v>
      </c>
      <c r="CM193" s="873">
        <v>0</v>
      </c>
      <c r="CN193" s="873">
        <v>0</v>
      </c>
      <c r="CO193" s="873">
        <v>0</v>
      </c>
      <c r="CP193" s="873">
        <v>0</v>
      </c>
      <c r="CQ193" s="873">
        <v>0</v>
      </c>
      <c r="CR193" s="873">
        <v>0</v>
      </c>
      <c r="CS193" s="873">
        <v>0</v>
      </c>
      <c r="CT193" s="873">
        <v>0</v>
      </c>
      <c r="CU193" s="873">
        <v>0</v>
      </c>
      <c r="CV193" s="873">
        <v>0</v>
      </c>
      <c r="CW193" s="873">
        <v>0</v>
      </c>
      <c r="CX193" s="873">
        <v>0</v>
      </c>
      <c r="CY193" s="873">
        <v>0</v>
      </c>
      <c r="CZ193" s="873">
        <v>0</v>
      </c>
      <c r="DA193" s="873">
        <v>0</v>
      </c>
      <c r="DB193" s="873">
        <v>0</v>
      </c>
      <c r="DC193" s="873">
        <v>0</v>
      </c>
      <c r="DD193" s="873">
        <v>0</v>
      </c>
      <c r="DE193" s="873">
        <v>0</v>
      </c>
      <c r="DF193" s="873">
        <v>0</v>
      </c>
      <c r="DG193" s="873">
        <v>0</v>
      </c>
      <c r="DH193" s="873">
        <v>0</v>
      </c>
      <c r="DI193" s="873">
        <v>624</v>
      </c>
      <c r="DJ193" s="873">
        <v>156</v>
      </c>
      <c r="DK193" s="873">
        <v>0</v>
      </c>
      <c r="DL193" s="873">
        <v>1500</v>
      </c>
      <c r="DM193" s="873">
        <v>0</v>
      </c>
      <c r="DN193" s="873">
        <v>0</v>
      </c>
      <c r="DO193" s="873">
        <v>-876</v>
      </c>
      <c r="DP193" s="873">
        <v>156</v>
      </c>
      <c r="DQ193" s="873">
        <v>0</v>
      </c>
      <c r="DR193" s="873">
        <v>8343</v>
      </c>
      <c r="DS193" s="873">
        <v>2086</v>
      </c>
      <c r="DT193" s="873">
        <v>0</v>
      </c>
      <c r="DU193" s="873">
        <v>10401</v>
      </c>
      <c r="DV193" s="873">
        <v>2600</v>
      </c>
      <c r="DW193" s="873">
        <v>0</v>
      </c>
      <c r="DX193" s="873">
        <v>-2058</v>
      </c>
      <c r="DY193" s="873">
        <v>-514</v>
      </c>
      <c r="DZ193" s="873">
        <v>0</v>
      </c>
      <c r="EA193" s="873">
        <v>5369</v>
      </c>
      <c r="EB193" s="873">
        <v>1342</v>
      </c>
      <c r="EC193" s="873">
        <v>0</v>
      </c>
      <c r="ED193" s="873">
        <v>-8485</v>
      </c>
      <c r="EE193" s="873">
        <v>-2121</v>
      </c>
      <c r="EF193" s="873">
        <v>0</v>
      </c>
      <c r="EG193" s="873">
        <v>5753</v>
      </c>
      <c r="EH193" s="873">
        <v>1438</v>
      </c>
      <c r="EI193" s="873">
        <v>0</v>
      </c>
      <c r="EJ193" s="873">
        <v>-8869</v>
      </c>
      <c r="EK193" s="873">
        <v>-2217</v>
      </c>
      <c r="EL193" s="873">
        <v>0</v>
      </c>
      <c r="EM193" s="873">
        <v>0</v>
      </c>
      <c r="EN193" s="873">
        <v>0</v>
      </c>
      <c r="EO193" s="873">
        <v>0</v>
      </c>
      <c r="EP193" s="873">
        <v>0</v>
      </c>
      <c r="EQ193" s="873">
        <v>0</v>
      </c>
      <c r="ER193" s="873">
        <v>0</v>
      </c>
      <c r="ES193" s="873">
        <v>0</v>
      </c>
      <c r="ET193" s="873">
        <v>0</v>
      </c>
      <c r="EU193" s="873">
        <v>0</v>
      </c>
      <c r="EV193" s="873">
        <v>0</v>
      </c>
      <c r="EW193" s="873">
        <v>0</v>
      </c>
      <c r="EX193" s="873">
        <v>0</v>
      </c>
      <c r="EY193" s="873">
        <v>18594083</v>
      </c>
      <c r="EZ193" s="873">
        <v>4648521</v>
      </c>
      <c r="FA193" s="873">
        <v>0</v>
      </c>
      <c r="FB193" s="873">
        <v>790656</v>
      </c>
      <c r="FC193" s="873">
        <v>197664</v>
      </c>
      <c r="FD193" s="873">
        <v>0</v>
      </c>
      <c r="FE193" s="873">
        <v>49098950</v>
      </c>
      <c r="FF193" s="873">
        <v>0</v>
      </c>
      <c r="FG193" s="873">
        <v>0</v>
      </c>
      <c r="FH193" s="873">
        <v>-31295523</v>
      </c>
      <c r="FI193" s="873">
        <v>4450857</v>
      </c>
      <c r="FJ193" s="873">
        <v>0</v>
      </c>
      <c r="FK193" s="873">
        <v>42949</v>
      </c>
      <c r="FL193" s="873">
        <v>10737</v>
      </c>
      <c r="FM193" s="873">
        <v>0</v>
      </c>
      <c r="FN193" s="873">
        <v>142408</v>
      </c>
      <c r="FO193" s="873">
        <v>0</v>
      </c>
      <c r="FP193" s="873">
        <v>0</v>
      </c>
      <c r="FQ193" s="873">
        <v>-99459</v>
      </c>
      <c r="FR193" s="873">
        <v>10737</v>
      </c>
      <c r="FS193" s="873">
        <v>0</v>
      </c>
      <c r="FT193" s="873">
        <v>503360</v>
      </c>
      <c r="FU193" s="873">
        <v>125840</v>
      </c>
      <c r="FV193" s="873">
        <v>0</v>
      </c>
      <c r="FW193" s="873">
        <v>1216228</v>
      </c>
      <c r="FX193" s="873">
        <v>304057</v>
      </c>
      <c r="FY193" s="873">
        <v>0</v>
      </c>
      <c r="FZ193" s="873">
        <v>-712868</v>
      </c>
      <c r="GA193" s="873">
        <v>-178217</v>
      </c>
      <c r="GB193" s="873">
        <v>0</v>
      </c>
      <c r="GC193" s="873">
        <v>0</v>
      </c>
      <c r="GD193" s="873">
        <v>0</v>
      </c>
      <c r="GE193" s="873">
        <v>0</v>
      </c>
      <c r="GF193" s="873">
        <v>0</v>
      </c>
      <c r="GG193" s="873">
        <v>0</v>
      </c>
      <c r="GH193" s="873">
        <v>0</v>
      </c>
      <c r="GI193" s="873">
        <v>0</v>
      </c>
      <c r="GJ193" s="873">
        <v>0</v>
      </c>
      <c r="GK193" s="873">
        <v>0</v>
      </c>
      <c r="GL193" s="873">
        <v>21259186</v>
      </c>
      <c r="GM193" s="873">
        <v>5314797</v>
      </c>
      <c r="GN193" s="873">
        <v>0</v>
      </c>
      <c r="GO193" s="873">
        <v>-32143536</v>
      </c>
      <c r="GP193" s="873">
        <v>4274832</v>
      </c>
      <c r="GQ193" s="873">
        <v>0</v>
      </c>
      <c r="GR193" s="873" t="s">
        <v>724</v>
      </c>
      <c r="GS193" s="873" t="s">
        <v>687</v>
      </c>
      <c r="GT193" s="873" t="s">
        <v>1907</v>
      </c>
      <c r="GU193" s="873" t="s">
        <v>2734</v>
      </c>
      <c r="GV193" s="873" t="s">
        <v>2929</v>
      </c>
    </row>
    <row r="194" spans="1:204" x14ac:dyDescent="0.2">
      <c r="A194" s="873" t="s">
        <v>3070</v>
      </c>
      <c r="B194" s="873" t="s">
        <v>436</v>
      </c>
      <c r="C194" s="873" t="s">
        <v>435</v>
      </c>
      <c r="D194" s="873">
        <v>810976</v>
      </c>
      <c r="E194" s="873">
        <v>-58614</v>
      </c>
      <c r="F194" s="873">
        <v>752362</v>
      </c>
      <c r="G194" s="873">
        <v>1511972</v>
      </c>
      <c r="H194" s="873">
        <v>46828</v>
      </c>
      <c r="I194" s="873">
        <v>1558800</v>
      </c>
      <c r="J194" s="873">
        <v>-700996</v>
      </c>
      <c r="K194" s="873">
        <v>-105442</v>
      </c>
      <c r="L194" s="873">
        <v>-806438</v>
      </c>
      <c r="M194" s="898">
        <v>0.5</v>
      </c>
      <c r="N194" s="898">
        <v>0.49</v>
      </c>
      <c r="O194" s="898">
        <v>0</v>
      </c>
      <c r="P194" s="898">
        <v>0.01</v>
      </c>
      <c r="Q194" s="873">
        <v>481943</v>
      </c>
      <c r="R194" s="873">
        <v>481943</v>
      </c>
      <c r="S194" s="873">
        <v>0</v>
      </c>
      <c r="T194" s="873">
        <v>0</v>
      </c>
      <c r="U194" s="873">
        <v>0</v>
      </c>
      <c r="V194" s="873">
        <v>0</v>
      </c>
      <c r="W194" s="873">
        <v>0</v>
      </c>
      <c r="X194" s="873">
        <v>0</v>
      </c>
      <c r="Y194" s="873">
        <v>0</v>
      </c>
      <c r="Z194" s="873">
        <v>0</v>
      </c>
      <c r="AA194" s="873">
        <v>0</v>
      </c>
      <c r="AB194" s="873">
        <v>0</v>
      </c>
      <c r="AC194" s="873">
        <v>0</v>
      </c>
      <c r="AD194" s="873">
        <v>0</v>
      </c>
      <c r="AE194" s="873">
        <v>0</v>
      </c>
      <c r="AF194" s="873">
        <v>0</v>
      </c>
      <c r="AG194" s="873">
        <v>0</v>
      </c>
      <c r="AH194" s="873">
        <v>0</v>
      </c>
      <c r="AI194" s="873">
        <v>0</v>
      </c>
      <c r="AJ194" s="873">
        <v>0</v>
      </c>
      <c r="AK194" s="873">
        <v>0</v>
      </c>
      <c r="AL194" s="873">
        <v>0</v>
      </c>
      <c r="AM194" s="873">
        <v>0</v>
      </c>
      <c r="AN194" s="873">
        <v>0</v>
      </c>
      <c r="AO194" s="873">
        <v>0</v>
      </c>
      <c r="AP194" s="873">
        <v>0</v>
      </c>
      <c r="AQ194" s="873">
        <v>0</v>
      </c>
      <c r="AR194" s="873">
        <v>0</v>
      </c>
      <c r="AS194" s="873">
        <v>0</v>
      </c>
      <c r="AT194" s="873">
        <v>0</v>
      </c>
      <c r="AU194" s="873">
        <v>0</v>
      </c>
      <c r="AV194" s="873">
        <v>0</v>
      </c>
      <c r="AW194" s="873">
        <v>0</v>
      </c>
      <c r="AX194" s="873">
        <v>0</v>
      </c>
      <c r="AY194" s="873">
        <v>0</v>
      </c>
      <c r="AZ194" s="873">
        <v>0</v>
      </c>
      <c r="BA194" s="873">
        <v>0</v>
      </c>
      <c r="BB194" s="873">
        <v>0</v>
      </c>
      <c r="BC194" s="873">
        <v>0</v>
      </c>
      <c r="BD194" s="873">
        <v>0</v>
      </c>
      <c r="BE194" s="873">
        <v>0</v>
      </c>
      <c r="BF194" s="873">
        <v>0</v>
      </c>
      <c r="BG194" s="873">
        <v>0</v>
      </c>
      <c r="BH194" s="873">
        <v>0</v>
      </c>
      <c r="BI194" s="873">
        <v>0</v>
      </c>
      <c r="BJ194" s="873">
        <v>3586863</v>
      </c>
      <c r="BK194" s="873">
        <v>0</v>
      </c>
      <c r="BL194" s="873">
        <v>68822</v>
      </c>
      <c r="BM194" s="873">
        <v>292278</v>
      </c>
      <c r="BN194" s="873">
        <v>0</v>
      </c>
      <c r="BO194" s="873">
        <v>5100</v>
      </c>
      <c r="BP194" s="873">
        <v>3895784</v>
      </c>
      <c r="BQ194" s="873">
        <v>0</v>
      </c>
      <c r="BR194" s="873">
        <v>69584</v>
      </c>
      <c r="BS194" s="873">
        <v>-16643</v>
      </c>
      <c r="BT194" s="873">
        <v>0</v>
      </c>
      <c r="BU194" s="873">
        <v>4338</v>
      </c>
      <c r="BV194" s="873">
        <v>79831</v>
      </c>
      <c r="BW194" s="873">
        <v>0</v>
      </c>
      <c r="BX194" s="873">
        <v>1514</v>
      </c>
      <c r="BY194" s="873">
        <v>23456</v>
      </c>
      <c r="BZ194" s="873">
        <v>0</v>
      </c>
      <c r="CA194" s="873">
        <v>352</v>
      </c>
      <c r="CB194" s="873">
        <v>56375</v>
      </c>
      <c r="CC194" s="873">
        <v>0</v>
      </c>
      <c r="CD194" s="873">
        <v>1162</v>
      </c>
      <c r="CE194" s="873">
        <v>24583</v>
      </c>
      <c r="CF194" s="873">
        <v>0</v>
      </c>
      <c r="CG194" s="873">
        <v>502</v>
      </c>
      <c r="CH194" s="873">
        <v>0</v>
      </c>
      <c r="CI194" s="873">
        <v>0</v>
      </c>
      <c r="CJ194" s="873">
        <v>0</v>
      </c>
      <c r="CK194" s="873">
        <v>-1754.688036</v>
      </c>
      <c r="CL194" s="873">
        <v>0</v>
      </c>
      <c r="CM194" s="873">
        <v>-35.809959919999997</v>
      </c>
      <c r="CN194" s="873">
        <v>0</v>
      </c>
      <c r="CO194" s="873">
        <v>0</v>
      </c>
      <c r="CP194" s="873">
        <v>0</v>
      </c>
      <c r="CQ194" s="873">
        <v>0</v>
      </c>
      <c r="CR194" s="873">
        <v>0</v>
      </c>
      <c r="CS194" s="873">
        <v>0</v>
      </c>
      <c r="CT194" s="873">
        <v>0</v>
      </c>
      <c r="CU194" s="873">
        <v>0</v>
      </c>
      <c r="CV194" s="873">
        <v>0</v>
      </c>
      <c r="CW194" s="873">
        <v>0</v>
      </c>
      <c r="CX194" s="873">
        <v>0</v>
      </c>
      <c r="CY194" s="873">
        <v>0</v>
      </c>
      <c r="CZ194" s="873">
        <v>0</v>
      </c>
      <c r="DA194" s="873">
        <v>0</v>
      </c>
      <c r="DB194" s="873">
        <v>0</v>
      </c>
      <c r="DC194" s="873">
        <v>0</v>
      </c>
      <c r="DD194" s="873">
        <v>0</v>
      </c>
      <c r="DE194" s="873">
        <v>0</v>
      </c>
      <c r="DF194" s="873">
        <v>0</v>
      </c>
      <c r="DG194" s="873">
        <v>0</v>
      </c>
      <c r="DH194" s="873">
        <v>0</v>
      </c>
      <c r="DI194" s="873">
        <v>764</v>
      </c>
      <c r="DJ194" s="873">
        <v>0</v>
      </c>
      <c r="DK194" s="873">
        <v>16</v>
      </c>
      <c r="DL194" s="873">
        <v>1500</v>
      </c>
      <c r="DM194" s="873">
        <v>0</v>
      </c>
      <c r="DN194" s="873">
        <v>0</v>
      </c>
      <c r="DO194" s="873">
        <v>-736</v>
      </c>
      <c r="DP194" s="873">
        <v>0</v>
      </c>
      <c r="DQ194" s="873">
        <v>16</v>
      </c>
      <c r="DR194" s="873">
        <v>28593</v>
      </c>
      <c r="DS194" s="873">
        <v>0</v>
      </c>
      <c r="DT194" s="873">
        <v>583</v>
      </c>
      <c r="DU194" s="873">
        <v>46843</v>
      </c>
      <c r="DV194" s="873">
        <v>0</v>
      </c>
      <c r="DW194" s="873">
        <v>750</v>
      </c>
      <c r="DX194" s="873">
        <v>-18250</v>
      </c>
      <c r="DY194" s="873">
        <v>0</v>
      </c>
      <c r="DZ194" s="873">
        <v>-167</v>
      </c>
      <c r="EA194" s="873">
        <v>0</v>
      </c>
      <c r="EB194" s="873">
        <v>0</v>
      </c>
      <c r="EC194" s="873">
        <v>0</v>
      </c>
      <c r="ED194" s="873">
        <v>-841</v>
      </c>
      <c r="EE194" s="873">
        <v>0</v>
      </c>
      <c r="EF194" s="873">
        <v>-17</v>
      </c>
      <c r="EG194" s="873">
        <v>16950</v>
      </c>
      <c r="EH194" s="873">
        <v>0</v>
      </c>
      <c r="EI194" s="873">
        <v>300</v>
      </c>
      <c r="EJ194" s="873">
        <v>-17791</v>
      </c>
      <c r="EK194" s="873">
        <v>0</v>
      </c>
      <c r="EL194" s="873">
        <v>-317</v>
      </c>
      <c r="EM194" s="873">
        <v>0</v>
      </c>
      <c r="EN194" s="873">
        <v>0</v>
      </c>
      <c r="EO194" s="873">
        <v>0</v>
      </c>
      <c r="EP194" s="873">
        <v>0</v>
      </c>
      <c r="EQ194" s="873">
        <v>0</v>
      </c>
      <c r="ER194" s="873">
        <v>0</v>
      </c>
      <c r="ES194" s="873">
        <v>0</v>
      </c>
      <c r="ET194" s="873">
        <v>0</v>
      </c>
      <c r="EU194" s="873">
        <v>0</v>
      </c>
      <c r="EV194" s="873">
        <v>0</v>
      </c>
      <c r="EW194" s="873">
        <v>0</v>
      </c>
      <c r="EX194" s="873">
        <v>0</v>
      </c>
      <c r="EY194" s="873">
        <v>33394292</v>
      </c>
      <c r="EZ194" s="873">
        <v>0</v>
      </c>
      <c r="FA194" s="873">
        <v>653391</v>
      </c>
      <c r="FB194" s="873">
        <v>1399232</v>
      </c>
      <c r="FC194" s="873">
        <v>0</v>
      </c>
      <c r="FD194" s="873">
        <v>23683</v>
      </c>
      <c r="FE194" s="873">
        <v>62443655</v>
      </c>
      <c r="FF194" s="873">
        <v>0</v>
      </c>
      <c r="FG194" s="873">
        <v>0</v>
      </c>
      <c r="FH194" s="873">
        <v>-30448595</v>
      </c>
      <c r="FI194" s="873">
        <v>0</v>
      </c>
      <c r="FJ194" s="873">
        <v>629708</v>
      </c>
      <c r="FK194" s="873">
        <v>174203</v>
      </c>
      <c r="FL194" s="873">
        <v>0</v>
      </c>
      <c r="FM194" s="873">
        <v>3491</v>
      </c>
      <c r="FN194" s="873">
        <v>473127</v>
      </c>
      <c r="FO194" s="873">
        <v>0</v>
      </c>
      <c r="FP194" s="873">
        <v>0</v>
      </c>
      <c r="FQ194" s="873">
        <v>-298924</v>
      </c>
      <c r="FR194" s="873">
        <v>0</v>
      </c>
      <c r="FS194" s="873">
        <v>3491</v>
      </c>
      <c r="FT194" s="873">
        <v>1307944</v>
      </c>
      <c r="FU194" s="873">
        <v>0</v>
      </c>
      <c r="FV194" s="873">
        <v>26693</v>
      </c>
      <c r="FW194" s="873">
        <v>2702081</v>
      </c>
      <c r="FX194" s="873">
        <v>0</v>
      </c>
      <c r="FY194" s="873">
        <v>55145</v>
      </c>
      <c r="FZ194" s="873">
        <v>-1394137</v>
      </c>
      <c r="GA194" s="873">
        <v>0</v>
      </c>
      <c r="GB194" s="873">
        <v>-28452</v>
      </c>
      <c r="GC194" s="873">
        <v>0</v>
      </c>
      <c r="GD194" s="873">
        <v>0</v>
      </c>
      <c r="GE194" s="873">
        <v>0</v>
      </c>
      <c r="GF194" s="873">
        <v>0</v>
      </c>
      <c r="GG194" s="873">
        <v>0</v>
      </c>
      <c r="GH194" s="873">
        <v>0</v>
      </c>
      <c r="GI194" s="873">
        <v>0</v>
      </c>
      <c r="GJ194" s="873">
        <v>0</v>
      </c>
      <c r="GK194" s="873">
        <v>0</v>
      </c>
      <c r="GL194" s="873">
        <v>38886755</v>
      </c>
      <c r="GM194" s="873">
        <v>0</v>
      </c>
      <c r="GN194" s="873">
        <v>760059</v>
      </c>
      <c r="GO194" s="873">
        <v>-32115873</v>
      </c>
      <c r="GP194" s="873">
        <v>0</v>
      </c>
      <c r="GQ194" s="873">
        <v>610245</v>
      </c>
      <c r="GR194" s="873" t="s">
        <v>679</v>
      </c>
      <c r="GS194" s="873" t="s">
        <v>735</v>
      </c>
      <c r="GT194" s="873" t="s">
        <v>679</v>
      </c>
      <c r="GU194" s="873" t="s">
        <v>2736</v>
      </c>
      <c r="GV194" s="873" t="s">
        <v>2930</v>
      </c>
    </row>
    <row r="195" spans="1:204" x14ac:dyDescent="0.2">
      <c r="A195" s="873" t="s">
        <v>3069</v>
      </c>
      <c r="B195" s="873" t="s">
        <v>438</v>
      </c>
      <c r="C195" s="873" t="s">
        <v>437</v>
      </c>
      <c r="D195" s="873">
        <v>-155065</v>
      </c>
      <c r="E195" s="873">
        <v>0</v>
      </c>
      <c r="F195" s="873">
        <v>-155065</v>
      </c>
      <c r="G195" s="873">
        <v>-83663</v>
      </c>
      <c r="H195" s="873">
        <v>0</v>
      </c>
      <c r="I195" s="873">
        <v>-83663</v>
      </c>
      <c r="J195" s="873">
        <v>-71402</v>
      </c>
      <c r="K195" s="873">
        <v>0</v>
      </c>
      <c r="L195" s="873">
        <v>-71402</v>
      </c>
      <c r="M195" s="898">
        <v>0.5</v>
      </c>
      <c r="N195" s="898">
        <v>0.4</v>
      </c>
      <c r="O195" s="898">
        <v>0.1</v>
      </c>
      <c r="P195" s="898">
        <v>0</v>
      </c>
      <c r="Q195" s="873">
        <v>129348</v>
      </c>
      <c r="R195" s="873">
        <v>129348</v>
      </c>
      <c r="S195" s="873">
        <v>0</v>
      </c>
      <c r="T195" s="873">
        <v>0</v>
      </c>
      <c r="U195" s="873">
        <v>0</v>
      </c>
      <c r="V195" s="873">
        <v>0</v>
      </c>
      <c r="W195" s="873">
        <v>0</v>
      </c>
      <c r="X195" s="873">
        <v>0</v>
      </c>
      <c r="Y195" s="873">
        <v>0</v>
      </c>
      <c r="Z195" s="873">
        <v>0</v>
      </c>
      <c r="AA195" s="873">
        <v>0</v>
      </c>
      <c r="AB195" s="873">
        <v>0</v>
      </c>
      <c r="AC195" s="873">
        <v>0</v>
      </c>
      <c r="AD195" s="873">
        <v>0</v>
      </c>
      <c r="AE195" s="873">
        <v>0</v>
      </c>
      <c r="AF195" s="873">
        <v>0</v>
      </c>
      <c r="AG195" s="873">
        <v>0</v>
      </c>
      <c r="AH195" s="873">
        <v>0</v>
      </c>
      <c r="AI195" s="873">
        <v>0</v>
      </c>
      <c r="AJ195" s="873">
        <v>0</v>
      </c>
      <c r="AK195" s="873">
        <v>0</v>
      </c>
      <c r="AL195" s="873">
        <v>0</v>
      </c>
      <c r="AM195" s="873">
        <v>0</v>
      </c>
      <c r="AN195" s="873">
        <v>0</v>
      </c>
      <c r="AO195" s="873">
        <v>0</v>
      </c>
      <c r="AP195" s="873">
        <v>0</v>
      </c>
      <c r="AQ195" s="873">
        <v>0</v>
      </c>
      <c r="AR195" s="873">
        <v>0</v>
      </c>
      <c r="AS195" s="873">
        <v>0</v>
      </c>
      <c r="AT195" s="873">
        <v>0</v>
      </c>
      <c r="AU195" s="873">
        <v>0</v>
      </c>
      <c r="AV195" s="873">
        <v>0</v>
      </c>
      <c r="AW195" s="873">
        <v>0</v>
      </c>
      <c r="AX195" s="873">
        <v>0</v>
      </c>
      <c r="AY195" s="873">
        <v>0</v>
      </c>
      <c r="AZ195" s="873">
        <v>0</v>
      </c>
      <c r="BA195" s="873">
        <v>0</v>
      </c>
      <c r="BB195" s="873">
        <v>0</v>
      </c>
      <c r="BC195" s="873">
        <v>0</v>
      </c>
      <c r="BD195" s="873">
        <v>0</v>
      </c>
      <c r="BE195" s="873">
        <v>0</v>
      </c>
      <c r="BF195" s="873">
        <v>0</v>
      </c>
      <c r="BG195" s="873">
        <v>0</v>
      </c>
      <c r="BH195" s="873">
        <v>0</v>
      </c>
      <c r="BI195" s="873">
        <v>0</v>
      </c>
      <c r="BJ195" s="873">
        <v>1124330</v>
      </c>
      <c r="BK195" s="873">
        <v>281083</v>
      </c>
      <c r="BL195" s="873">
        <v>0</v>
      </c>
      <c r="BM195" s="873">
        <v>85462</v>
      </c>
      <c r="BN195" s="873">
        <v>21365</v>
      </c>
      <c r="BO195" s="873">
        <v>0</v>
      </c>
      <c r="BP195" s="873">
        <v>1168663</v>
      </c>
      <c r="BQ195" s="873">
        <v>292165</v>
      </c>
      <c r="BR195" s="873">
        <v>0</v>
      </c>
      <c r="BS195" s="873">
        <v>41129</v>
      </c>
      <c r="BT195" s="873">
        <v>10283</v>
      </c>
      <c r="BU195" s="873">
        <v>0</v>
      </c>
      <c r="BV195" s="873">
        <v>0</v>
      </c>
      <c r="BW195" s="873">
        <v>0</v>
      </c>
      <c r="BX195" s="873">
        <v>0</v>
      </c>
      <c r="BY195" s="873">
        <v>0</v>
      </c>
      <c r="BZ195" s="873">
        <v>0</v>
      </c>
      <c r="CA195" s="873">
        <v>0</v>
      </c>
      <c r="CB195" s="873">
        <v>0</v>
      </c>
      <c r="CC195" s="873">
        <v>0</v>
      </c>
      <c r="CD195" s="873">
        <v>0</v>
      </c>
      <c r="CE195" s="873">
        <v>0</v>
      </c>
      <c r="CF195" s="873">
        <v>0</v>
      </c>
      <c r="CG195" s="873">
        <v>0</v>
      </c>
      <c r="CH195" s="873">
        <v>0</v>
      </c>
      <c r="CI195" s="873">
        <v>0</v>
      </c>
      <c r="CJ195" s="873">
        <v>0</v>
      </c>
      <c r="CK195" s="873">
        <v>0</v>
      </c>
      <c r="CL195" s="873">
        <v>0</v>
      </c>
      <c r="CM195" s="873">
        <v>0</v>
      </c>
      <c r="CN195" s="873">
        <v>0</v>
      </c>
      <c r="CO195" s="873">
        <v>0</v>
      </c>
      <c r="CP195" s="873">
        <v>0</v>
      </c>
      <c r="CQ195" s="873">
        <v>0</v>
      </c>
      <c r="CR195" s="873">
        <v>0</v>
      </c>
      <c r="CS195" s="873">
        <v>0</v>
      </c>
      <c r="CT195" s="873">
        <v>0</v>
      </c>
      <c r="CU195" s="873">
        <v>0</v>
      </c>
      <c r="CV195" s="873">
        <v>0</v>
      </c>
      <c r="CW195" s="873">
        <v>-1817</v>
      </c>
      <c r="CX195" s="873">
        <v>-454</v>
      </c>
      <c r="CY195" s="873">
        <v>0</v>
      </c>
      <c r="CZ195" s="873">
        <v>0</v>
      </c>
      <c r="DA195" s="873">
        <v>0</v>
      </c>
      <c r="DB195" s="873">
        <v>0</v>
      </c>
      <c r="DC195" s="873">
        <v>0</v>
      </c>
      <c r="DD195" s="873">
        <v>0</v>
      </c>
      <c r="DE195" s="873">
        <v>0</v>
      </c>
      <c r="DF195" s="873">
        <v>0</v>
      </c>
      <c r="DG195" s="873">
        <v>0</v>
      </c>
      <c r="DH195" s="873">
        <v>0</v>
      </c>
      <c r="DI195" s="873">
        <v>0</v>
      </c>
      <c r="DJ195" s="873">
        <v>0</v>
      </c>
      <c r="DK195" s="873">
        <v>0</v>
      </c>
      <c r="DL195" s="873">
        <v>0</v>
      </c>
      <c r="DM195" s="873">
        <v>0</v>
      </c>
      <c r="DN195" s="873">
        <v>0</v>
      </c>
      <c r="DO195" s="873">
        <v>0</v>
      </c>
      <c r="DP195" s="873">
        <v>0</v>
      </c>
      <c r="DQ195" s="873">
        <v>0</v>
      </c>
      <c r="DR195" s="873">
        <v>4905</v>
      </c>
      <c r="DS195" s="873">
        <v>1226</v>
      </c>
      <c r="DT195" s="873">
        <v>0</v>
      </c>
      <c r="DU195" s="873">
        <v>3300</v>
      </c>
      <c r="DV195" s="873">
        <v>825</v>
      </c>
      <c r="DW195" s="873">
        <v>0</v>
      </c>
      <c r="DX195" s="873">
        <v>1605</v>
      </c>
      <c r="DY195" s="873">
        <v>401</v>
      </c>
      <c r="DZ195" s="873">
        <v>0</v>
      </c>
      <c r="EA195" s="873">
        <v>1447</v>
      </c>
      <c r="EB195" s="873">
        <v>362</v>
      </c>
      <c r="EC195" s="873">
        <v>0</v>
      </c>
      <c r="ED195" s="873">
        <v>-3450</v>
      </c>
      <c r="EE195" s="873">
        <v>-863</v>
      </c>
      <c r="EF195" s="873">
        <v>0</v>
      </c>
      <c r="EG195" s="873">
        <v>1664</v>
      </c>
      <c r="EH195" s="873">
        <v>416</v>
      </c>
      <c r="EI195" s="873">
        <v>0</v>
      </c>
      <c r="EJ195" s="873">
        <v>-3667</v>
      </c>
      <c r="EK195" s="873">
        <v>-917</v>
      </c>
      <c r="EL195" s="873">
        <v>0</v>
      </c>
      <c r="EM195" s="873">
        <v>337</v>
      </c>
      <c r="EN195" s="873">
        <v>84</v>
      </c>
      <c r="EO195" s="873">
        <v>0</v>
      </c>
      <c r="EP195" s="873">
        <v>0</v>
      </c>
      <c r="EQ195" s="873">
        <v>0</v>
      </c>
      <c r="ER195" s="873">
        <v>0</v>
      </c>
      <c r="ES195" s="873">
        <v>0</v>
      </c>
      <c r="ET195" s="873">
        <v>0</v>
      </c>
      <c r="EU195" s="873">
        <v>0</v>
      </c>
      <c r="EV195" s="873">
        <v>0</v>
      </c>
      <c r="EW195" s="873">
        <v>0</v>
      </c>
      <c r="EX195" s="873">
        <v>0</v>
      </c>
      <c r="EY195" s="873">
        <v>5281277</v>
      </c>
      <c r="EZ195" s="873">
        <v>1320319</v>
      </c>
      <c r="FA195" s="873">
        <v>0</v>
      </c>
      <c r="FB195" s="873">
        <v>491540</v>
      </c>
      <c r="FC195" s="873">
        <v>122885</v>
      </c>
      <c r="FD195" s="873">
        <v>0</v>
      </c>
      <c r="FE195" s="873">
        <v>11514410</v>
      </c>
      <c r="FF195" s="873">
        <v>0</v>
      </c>
      <c r="FG195" s="873">
        <v>0</v>
      </c>
      <c r="FH195" s="873">
        <v>-6724673</v>
      </c>
      <c r="FI195" s="873">
        <v>1197434</v>
      </c>
      <c r="FJ195" s="873">
        <v>0</v>
      </c>
      <c r="FK195" s="873">
        <v>78006</v>
      </c>
      <c r="FL195" s="873">
        <v>19502</v>
      </c>
      <c r="FM195" s="873">
        <v>0</v>
      </c>
      <c r="FN195" s="873">
        <v>190296</v>
      </c>
      <c r="FO195" s="873">
        <v>0</v>
      </c>
      <c r="FP195" s="873">
        <v>0</v>
      </c>
      <c r="FQ195" s="873">
        <v>-112290</v>
      </c>
      <c r="FR195" s="873">
        <v>19502</v>
      </c>
      <c r="FS195" s="873">
        <v>0</v>
      </c>
      <c r="FT195" s="873">
        <v>345100</v>
      </c>
      <c r="FU195" s="873">
        <v>86275</v>
      </c>
      <c r="FV195" s="873">
        <v>0</v>
      </c>
      <c r="FW195" s="873">
        <v>552232</v>
      </c>
      <c r="FX195" s="873">
        <v>138058</v>
      </c>
      <c r="FY195" s="873">
        <v>0</v>
      </c>
      <c r="FZ195" s="873">
        <v>-207132</v>
      </c>
      <c r="GA195" s="873">
        <v>-51783</v>
      </c>
      <c r="GB195" s="873">
        <v>0</v>
      </c>
      <c r="GC195" s="873">
        <v>0</v>
      </c>
      <c r="GD195" s="873">
        <v>0</v>
      </c>
      <c r="GE195" s="873">
        <v>0</v>
      </c>
      <c r="GF195" s="873">
        <v>0</v>
      </c>
      <c r="GG195" s="873">
        <v>0</v>
      </c>
      <c r="GH195" s="873">
        <v>0</v>
      </c>
      <c r="GI195" s="873">
        <v>0</v>
      </c>
      <c r="GJ195" s="873">
        <v>0</v>
      </c>
      <c r="GK195" s="873">
        <v>0</v>
      </c>
      <c r="GL195" s="873">
        <v>6915597</v>
      </c>
      <c r="GM195" s="873">
        <v>1728899</v>
      </c>
      <c r="GN195" s="873">
        <v>0</v>
      </c>
      <c r="GO195" s="873">
        <v>-7006508</v>
      </c>
      <c r="GP195" s="873">
        <v>1174550</v>
      </c>
      <c r="GQ195" s="873">
        <v>0</v>
      </c>
      <c r="GR195" s="873" t="s">
        <v>708</v>
      </c>
      <c r="GS195" s="873" t="s">
        <v>687</v>
      </c>
      <c r="GT195" s="873" t="s">
        <v>1907</v>
      </c>
      <c r="GU195" s="873" t="s">
        <v>2737</v>
      </c>
      <c r="GV195" s="873" t="s">
        <v>2931</v>
      </c>
    </row>
    <row r="196" spans="1:204" x14ac:dyDescent="0.2">
      <c r="A196" s="873" t="s">
        <v>3070</v>
      </c>
      <c r="B196" s="873" t="s">
        <v>440</v>
      </c>
      <c r="C196" s="873" t="s">
        <v>439</v>
      </c>
      <c r="D196" s="873">
        <v>-28136</v>
      </c>
      <c r="E196" s="873">
        <v>0</v>
      </c>
      <c r="F196" s="873">
        <v>-28136</v>
      </c>
      <c r="G196" s="873">
        <v>66519</v>
      </c>
      <c r="H196" s="873">
        <v>0</v>
      </c>
      <c r="I196" s="873">
        <v>66519</v>
      </c>
      <c r="J196" s="873">
        <v>-94655</v>
      </c>
      <c r="K196" s="873">
        <v>0</v>
      </c>
      <c r="L196" s="873">
        <v>-94655</v>
      </c>
      <c r="M196" s="898">
        <v>0.5</v>
      </c>
      <c r="N196" s="898">
        <v>0.4</v>
      </c>
      <c r="O196" s="898">
        <v>0.09</v>
      </c>
      <c r="P196" s="898">
        <v>0.01</v>
      </c>
      <c r="Q196" s="873">
        <v>55388</v>
      </c>
      <c r="R196" s="873">
        <v>55388</v>
      </c>
      <c r="S196" s="873">
        <v>0</v>
      </c>
      <c r="T196" s="873">
        <v>0</v>
      </c>
      <c r="U196" s="873">
        <v>0</v>
      </c>
      <c r="V196" s="873">
        <v>0</v>
      </c>
      <c r="W196" s="873">
        <v>8446</v>
      </c>
      <c r="X196" s="873">
        <v>0</v>
      </c>
      <c r="Y196" s="873">
        <v>8446</v>
      </c>
      <c r="Z196" s="873">
        <v>0</v>
      </c>
      <c r="AA196" s="873">
        <v>0</v>
      </c>
      <c r="AB196" s="873">
        <v>0</v>
      </c>
      <c r="AC196" s="873">
        <v>0</v>
      </c>
      <c r="AD196" s="873">
        <v>0</v>
      </c>
      <c r="AE196" s="873">
        <v>0</v>
      </c>
      <c r="AF196" s="873">
        <v>0</v>
      </c>
      <c r="AG196" s="873">
        <v>0</v>
      </c>
      <c r="AH196" s="873">
        <v>0</v>
      </c>
      <c r="AI196" s="873">
        <v>0</v>
      </c>
      <c r="AJ196" s="873">
        <v>0</v>
      </c>
      <c r="AK196" s="873">
        <v>0</v>
      </c>
      <c r="AL196" s="873">
        <v>0</v>
      </c>
      <c r="AM196" s="873">
        <v>0</v>
      </c>
      <c r="AN196" s="873">
        <v>0</v>
      </c>
      <c r="AO196" s="873">
        <v>0</v>
      </c>
      <c r="AP196" s="873">
        <v>0</v>
      </c>
      <c r="AQ196" s="873">
        <v>0</v>
      </c>
      <c r="AR196" s="873">
        <v>0</v>
      </c>
      <c r="AS196" s="873">
        <v>0</v>
      </c>
      <c r="AT196" s="873">
        <v>0</v>
      </c>
      <c r="AU196" s="873">
        <v>0</v>
      </c>
      <c r="AV196" s="873">
        <v>0</v>
      </c>
      <c r="AW196" s="873">
        <v>0</v>
      </c>
      <c r="AX196" s="873">
        <v>0</v>
      </c>
      <c r="AY196" s="873">
        <v>0</v>
      </c>
      <c r="AZ196" s="873">
        <v>0</v>
      </c>
      <c r="BA196" s="873">
        <v>0</v>
      </c>
      <c r="BB196" s="873">
        <v>0</v>
      </c>
      <c r="BC196" s="873">
        <v>0</v>
      </c>
      <c r="BD196" s="873">
        <v>0</v>
      </c>
      <c r="BE196" s="873">
        <v>0</v>
      </c>
      <c r="BF196" s="873">
        <v>0</v>
      </c>
      <c r="BG196" s="873">
        <v>0</v>
      </c>
      <c r="BH196" s="873">
        <v>0</v>
      </c>
      <c r="BI196" s="873">
        <v>0</v>
      </c>
      <c r="BJ196" s="873">
        <v>641601</v>
      </c>
      <c r="BK196" s="873">
        <v>144360</v>
      </c>
      <c r="BL196" s="873">
        <v>16040</v>
      </c>
      <c r="BM196" s="873">
        <v>29984</v>
      </c>
      <c r="BN196" s="873">
        <v>6746</v>
      </c>
      <c r="BO196" s="873">
        <v>750</v>
      </c>
      <c r="BP196" s="873">
        <v>593516</v>
      </c>
      <c r="BQ196" s="873">
        <v>133541</v>
      </c>
      <c r="BR196" s="873">
        <v>14838</v>
      </c>
      <c r="BS196" s="873">
        <v>78069</v>
      </c>
      <c r="BT196" s="873">
        <v>17565</v>
      </c>
      <c r="BU196" s="873">
        <v>1952</v>
      </c>
      <c r="BV196" s="873">
        <v>1684</v>
      </c>
      <c r="BW196" s="873">
        <v>379</v>
      </c>
      <c r="BX196" s="873">
        <v>42</v>
      </c>
      <c r="BY196" s="873">
        <v>6257</v>
      </c>
      <c r="BZ196" s="873">
        <v>1408</v>
      </c>
      <c r="CA196" s="873">
        <v>156</v>
      </c>
      <c r="CB196" s="873">
        <v>-4573</v>
      </c>
      <c r="CC196" s="873">
        <v>-1029</v>
      </c>
      <c r="CD196" s="873">
        <v>-114</v>
      </c>
      <c r="CE196" s="873">
        <v>0</v>
      </c>
      <c r="CF196" s="873">
        <v>0</v>
      </c>
      <c r="CG196" s="873">
        <v>0</v>
      </c>
      <c r="CH196" s="873">
        <v>0</v>
      </c>
      <c r="CI196" s="873">
        <v>0</v>
      </c>
      <c r="CJ196" s="873">
        <v>0</v>
      </c>
      <c r="CK196" s="873">
        <v>9364.0496989999992</v>
      </c>
      <c r="CL196" s="873">
        <v>2106.9111819999998</v>
      </c>
      <c r="CM196" s="873">
        <v>234.10124250000001</v>
      </c>
      <c r="CN196" s="873">
        <v>0</v>
      </c>
      <c r="CO196" s="873">
        <v>0</v>
      </c>
      <c r="CP196" s="873">
        <v>0</v>
      </c>
      <c r="CQ196" s="873">
        <v>0</v>
      </c>
      <c r="CR196" s="873">
        <v>0</v>
      </c>
      <c r="CS196" s="873">
        <v>0</v>
      </c>
      <c r="CT196" s="873">
        <v>0</v>
      </c>
      <c r="CU196" s="873">
        <v>0</v>
      </c>
      <c r="CV196" s="873">
        <v>0</v>
      </c>
      <c r="CW196" s="873">
        <v>0</v>
      </c>
      <c r="CX196" s="873">
        <v>0</v>
      </c>
      <c r="CY196" s="873">
        <v>0</v>
      </c>
      <c r="CZ196" s="873">
        <v>0</v>
      </c>
      <c r="DA196" s="873">
        <v>0</v>
      </c>
      <c r="DB196" s="873">
        <v>0</v>
      </c>
      <c r="DC196" s="873">
        <v>0</v>
      </c>
      <c r="DD196" s="873">
        <v>0</v>
      </c>
      <c r="DE196" s="873">
        <v>0</v>
      </c>
      <c r="DF196" s="873">
        <v>0</v>
      </c>
      <c r="DG196" s="873">
        <v>0</v>
      </c>
      <c r="DH196" s="873">
        <v>0</v>
      </c>
      <c r="DI196" s="873">
        <v>0</v>
      </c>
      <c r="DJ196" s="873">
        <v>0</v>
      </c>
      <c r="DK196" s="873">
        <v>0</v>
      </c>
      <c r="DL196" s="873">
        <v>0</v>
      </c>
      <c r="DM196" s="873">
        <v>0</v>
      </c>
      <c r="DN196" s="873">
        <v>0</v>
      </c>
      <c r="DO196" s="873">
        <v>0</v>
      </c>
      <c r="DP196" s="873">
        <v>0</v>
      </c>
      <c r="DQ196" s="873">
        <v>0</v>
      </c>
      <c r="DR196" s="873">
        <v>1578</v>
      </c>
      <c r="DS196" s="873">
        <v>355</v>
      </c>
      <c r="DT196" s="873">
        <v>39</v>
      </c>
      <c r="DU196" s="873">
        <v>1019</v>
      </c>
      <c r="DV196" s="873">
        <v>230</v>
      </c>
      <c r="DW196" s="873">
        <v>26</v>
      </c>
      <c r="DX196" s="873">
        <v>559</v>
      </c>
      <c r="DY196" s="873">
        <v>125</v>
      </c>
      <c r="DZ196" s="873">
        <v>13</v>
      </c>
      <c r="EA196" s="873">
        <v>0</v>
      </c>
      <c r="EB196" s="873">
        <v>0</v>
      </c>
      <c r="EC196" s="873">
        <v>0</v>
      </c>
      <c r="ED196" s="873">
        <v>2144</v>
      </c>
      <c r="EE196" s="873">
        <v>482</v>
      </c>
      <c r="EF196" s="873">
        <v>54</v>
      </c>
      <c r="EG196" s="873">
        <v>0</v>
      </c>
      <c r="EH196" s="873">
        <v>0</v>
      </c>
      <c r="EI196" s="873">
        <v>0</v>
      </c>
      <c r="EJ196" s="873">
        <v>2144</v>
      </c>
      <c r="EK196" s="873">
        <v>482</v>
      </c>
      <c r="EL196" s="873">
        <v>54</v>
      </c>
      <c r="EM196" s="873">
        <v>0</v>
      </c>
      <c r="EN196" s="873">
        <v>0</v>
      </c>
      <c r="EO196" s="873">
        <v>0</v>
      </c>
      <c r="EP196" s="873">
        <v>0</v>
      </c>
      <c r="EQ196" s="873">
        <v>0</v>
      </c>
      <c r="ER196" s="873">
        <v>0</v>
      </c>
      <c r="ES196" s="873">
        <v>0</v>
      </c>
      <c r="ET196" s="873">
        <v>0</v>
      </c>
      <c r="EU196" s="873">
        <v>0</v>
      </c>
      <c r="EV196" s="873">
        <v>0</v>
      </c>
      <c r="EW196" s="873">
        <v>0</v>
      </c>
      <c r="EX196" s="873">
        <v>0</v>
      </c>
      <c r="EY196" s="873">
        <v>2463394</v>
      </c>
      <c r="EZ196" s="873">
        <v>554264</v>
      </c>
      <c r="FA196" s="873">
        <v>61585</v>
      </c>
      <c r="FB196" s="873">
        <v>154963</v>
      </c>
      <c r="FC196" s="873">
        <v>34867</v>
      </c>
      <c r="FD196" s="873">
        <v>3874</v>
      </c>
      <c r="FE196" s="873">
        <v>5138200</v>
      </c>
      <c r="FF196" s="873">
        <v>0</v>
      </c>
      <c r="FG196" s="873">
        <v>0</v>
      </c>
      <c r="FH196" s="873">
        <v>-2829769</v>
      </c>
      <c r="FI196" s="873">
        <v>519397</v>
      </c>
      <c r="FJ196" s="873">
        <v>57711</v>
      </c>
      <c r="FK196" s="873">
        <v>22888</v>
      </c>
      <c r="FL196" s="873">
        <v>5150</v>
      </c>
      <c r="FM196" s="873">
        <v>572</v>
      </c>
      <c r="FN196" s="873">
        <v>55015</v>
      </c>
      <c r="FO196" s="873">
        <v>0</v>
      </c>
      <c r="FP196" s="873">
        <v>0</v>
      </c>
      <c r="FQ196" s="873">
        <v>-32127</v>
      </c>
      <c r="FR196" s="873">
        <v>5150</v>
      </c>
      <c r="FS196" s="873">
        <v>572</v>
      </c>
      <c r="FT196" s="873">
        <v>104104</v>
      </c>
      <c r="FU196" s="873">
        <v>23347</v>
      </c>
      <c r="FV196" s="873">
        <v>2594</v>
      </c>
      <c r="FW196" s="873">
        <v>204629</v>
      </c>
      <c r="FX196" s="873">
        <v>45965</v>
      </c>
      <c r="FY196" s="873">
        <v>5107</v>
      </c>
      <c r="FZ196" s="873">
        <v>-100525</v>
      </c>
      <c r="GA196" s="873">
        <v>-22618</v>
      </c>
      <c r="GB196" s="873">
        <v>-2513</v>
      </c>
      <c r="GC196" s="873">
        <v>0</v>
      </c>
      <c r="GD196" s="873">
        <v>0</v>
      </c>
      <c r="GE196" s="873">
        <v>0</v>
      </c>
      <c r="GF196" s="873">
        <v>0</v>
      </c>
      <c r="GG196" s="873">
        <v>0</v>
      </c>
      <c r="GH196" s="873">
        <v>0</v>
      </c>
      <c r="GI196" s="873">
        <v>0</v>
      </c>
      <c r="GJ196" s="873">
        <v>0</v>
      </c>
      <c r="GK196" s="873">
        <v>0</v>
      </c>
      <c r="GL196" s="873">
        <v>3276741</v>
      </c>
      <c r="GM196" s="873">
        <v>737190</v>
      </c>
      <c r="GN196" s="873">
        <v>81910</v>
      </c>
      <c r="GO196" s="873">
        <v>-2876858</v>
      </c>
      <c r="GP196" s="873">
        <v>521179</v>
      </c>
      <c r="GQ196" s="873">
        <v>57909</v>
      </c>
      <c r="GR196" s="873" t="s">
        <v>738</v>
      </c>
      <c r="GS196" s="873" t="s">
        <v>734</v>
      </c>
      <c r="GT196" s="873" t="s">
        <v>1907</v>
      </c>
      <c r="GU196" s="873" t="s">
        <v>2736</v>
      </c>
      <c r="GV196" s="873" t="s">
        <v>2932</v>
      </c>
    </row>
    <row r="197" spans="1:204" x14ac:dyDescent="0.2">
      <c r="A197" s="873" t="s">
        <v>3069</v>
      </c>
      <c r="B197" s="873" t="s">
        <v>442</v>
      </c>
      <c r="C197" s="873" t="s">
        <v>441</v>
      </c>
      <c r="D197" s="873">
        <v>-889126</v>
      </c>
      <c r="E197" s="873">
        <v>0</v>
      </c>
      <c r="F197" s="873">
        <v>-889126</v>
      </c>
      <c r="G197" s="873">
        <v>-440836</v>
      </c>
      <c r="H197" s="873">
        <v>0</v>
      </c>
      <c r="I197" s="873">
        <v>-440836</v>
      </c>
      <c r="J197" s="873">
        <v>-448290</v>
      </c>
      <c r="K197" s="873">
        <v>0</v>
      </c>
      <c r="L197" s="873">
        <v>-448290</v>
      </c>
      <c r="M197" s="898">
        <v>0</v>
      </c>
      <c r="N197" s="898">
        <v>0.99</v>
      </c>
      <c r="O197" s="898">
        <v>0</v>
      </c>
      <c r="P197" s="898">
        <v>0.01</v>
      </c>
      <c r="Q197" s="873">
        <v>295441</v>
      </c>
      <c r="R197" s="873">
        <v>295441</v>
      </c>
      <c r="S197" s="873">
        <v>0</v>
      </c>
      <c r="T197" s="873">
        <v>0</v>
      </c>
      <c r="U197" s="873">
        <v>0</v>
      </c>
      <c r="V197" s="873">
        <v>0</v>
      </c>
      <c r="W197" s="873">
        <v>0</v>
      </c>
      <c r="X197" s="873">
        <v>0</v>
      </c>
      <c r="Y197" s="873">
        <v>0</v>
      </c>
      <c r="Z197" s="873">
        <v>0</v>
      </c>
      <c r="AA197" s="873">
        <v>0</v>
      </c>
      <c r="AB197" s="873">
        <v>0</v>
      </c>
      <c r="AC197" s="873">
        <v>0</v>
      </c>
      <c r="AD197" s="873">
        <v>0</v>
      </c>
      <c r="AE197" s="873">
        <v>0</v>
      </c>
      <c r="AF197" s="873">
        <v>0</v>
      </c>
      <c r="AG197" s="873">
        <v>0</v>
      </c>
      <c r="AH197" s="873">
        <v>0</v>
      </c>
      <c r="AI197" s="873">
        <v>0</v>
      </c>
      <c r="AJ197" s="873">
        <v>0</v>
      </c>
      <c r="AK197" s="873">
        <v>0</v>
      </c>
      <c r="AL197" s="873">
        <v>0</v>
      </c>
      <c r="AM197" s="873">
        <v>0</v>
      </c>
      <c r="AN197" s="873">
        <v>0</v>
      </c>
      <c r="AO197" s="873">
        <v>0</v>
      </c>
      <c r="AP197" s="873">
        <v>0</v>
      </c>
      <c r="AQ197" s="873">
        <v>0</v>
      </c>
      <c r="AR197" s="873">
        <v>0</v>
      </c>
      <c r="AS197" s="873">
        <v>0</v>
      </c>
      <c r="AT197" s="873">
        <v>0</v>
      </c>
      <c r="AU197" s="873">
        <v>0</v>
      </c>
      <c r="AV197" s="873">
        <v>0</v>
      </c>
      <c r="AW197" s="873">
        <v>0</v>
      </c>
      <c r="AX197" s="873">
        <v>0</v>
      </c>
      <c r="AY197" s="873">
        <v>0</v>
      </c>
      <c r="AZ197" s="873">
        <v>0</v>
      </c>
      <c r="BA197" s="873">
        <v>0</v>
      </c>
      <c r="BB197" s="873">
        <v>0</v>
      </c>
      <c r="BC197" s="873">
        <v>0</v>
      </c>
      <c r="BD197" s="873">
        <v>0</v>
      </c>
      <c r="BE197" s="873">
        <v>0</v>
      </c>
      <c r="BF197" s="873">
        <v>0</v>
      </c>
      <c r="BG197" s="873">
        <v>0</v>
      </c>
      <c r="BH197" s="873">
        <v>0</v>
      </c>
      <c r="BI197" s="873">
        <v>0</v>
      </c>
      <c r="BJ197" s="873">
        <v>7840964</v>
      </c>
      <c r="BK197" s="873">
        <v>0</v>
      </c>
      <c r="BL197" s="873">
        <v>79202</v>
      </c>
      <c r="BM197" s="873">
        <v>296955</v>
      </c>
      <c r="BN197" s="873">
        <v>0</v>
      </c>
      <c r="BO197" s="873">
        <v>3000</v>
      </c>
      <c r="BP197" s="873">
        <v>7480497</v>
      </c>
      <c r="BQ197" s="873">
        <v>0</v>
      </c>
      <c r="BR197" s="873">
        <v>75561</v>
      </c>
      <c r="BS197" s="873">
        <v>657422</v>
      </c>
      <c r="BT197" s="873">
        <v>0</v>
      </c>
      <c r="BU197" s="873">
        <v>6641</v>
      </c>
      <c r="BV197" s="873">
        <v>1523</v>
      </c>
      <c r="BW197" s="873">
        <v>0</v>
      </c>
      <c r="BX197" s="873">
        <v>15</v>
      </c>
      <c r="BY197" s="873">
        <v>0</v>
      </c>
      <c r="BZ197" s="873">
        <v>0</v>
      </c>
      <c r="CA197" s="873">
        <v>0</v>
      </c>
      <c r="CB197" s="873">
        <v>1523</v>
      </c>
      <c r="CC197" s="873">
        <v>0</v>
      </c>
      <c r="CD197" s="873">
        <v>15</v>
      </c>
      <c r="CE197" s="873">
        <v>0</v>
      </c>
      <c r="CF197" s="873">
        <v>0</v>
      </c>
      <c r="CG197" s="873">
        <v>0</v>
      </c>
      <c r="CH197" s="873">
        <v>0</v>
      </c>
      <c r="CI197" s="873">
        <v>0</v>
      </c>
      <c r="CJ197" s="873">
        <v>0</v>
      </c>
      <c r="CK197" s="873">
        <v>-1029.679359</v>
      </c>
      <c r="CL197" s="873">
        <v>0</v>
      </c>
      <c r="CM197" s="873">
        <v>-10.400801599999999</v>
      </c>
      <c r="CN197" s="873">
        <v>0</v>
      </c>
      <c r="CO197" s="873">
        <v>0</v>
      </c>
      <c r="CP197" s="873">
        <v>0</v>
      </c>
      <c r="CQ197" s="873">
        <v>0</v>
      </c>
      <c r="CR197" s="873">
        <v>0</v>
      </c>
      <c r="CS197" s="873">
        <v>0</v>
      </c>
      <c r="CT197" s="873">
        <v>0</v>
      </c>
      <c r="CU197" s="873">
        <v>0</v>
      </c>
      <c r="CV197" s="873">
        <v>0</v>
      </c>
      <c r="CW197" s="873">
        <v>0</v>
      </c>
      <c r="CX197" s="873">
        <v>0</v>
      </c>
      <c r="CY197" s="873">
        <v>0</v>
      </c>
      <c r="CZ197" s="873">
        <v>0</v>
      </c>
      <c r="DA197" s="873">
        <v>0</v>
      </c>
      <c r="DB197" s="873">
        <v>0</v>
      </c>
      <c r="DC197" s="873">
        <v>0</v>
      </c>
      <c r="DD197" s="873">
        <v>0</v>
      </c>
      <c r="DE197" s="873">
        <v>0</v>
      </c>
      <c r="DF197" s="873">
        <v>0</v>
      </c>
      <c r="DG197" s="873">
        <v>0</v>
      </c>
      <c r="DH197" s="873">
        <v>0</v>
      </c>
      <c r="DI197" s="873">
        <v>0</v>
      </c>
      <c r="DJ197" s="873">
        <v>0</v>
      </c>
      <c r="DK197" s="873">
        <v>0</v>
      </c>
      <c r="DL197" s="873">
        <v>0</v>
      </c>
      <c r="DM197" s="873">
        <v>0</v>
      </c>
      <c r="DN197" s="873">
        <v>0</v>
      </c>
      <c r="DO197" s="873">
        <v>0</v>
      </c>
      <c r="DP197" s="873">
        <v>0</v>
      </c>
      <c r="DQ197" s="873">
        <v>0</v>
      </c>
      <c r="DR197" s="873">
        <v>23919</v>
      </c>
      <c r="DS197" s="873">
        <v>0</v>
      </c>
      <c r="DT197" s="873">
        <v>242</v>
      </c>
      <c r="DU197" s="873">
        <v>14305</v>
      </c>
      <c r="DV197" s="873">
        <v>0</v>
      </c>
      <c r="DW197" s="873">
        <v>144</v>
      </c>
      <c r="DX197" s="873">
        <v>9614</v>
      </c>
      <c r="DY197" s="873">
        <v>0</v>
      </c>
      <c r="DZ197" s="873">
        <v>98</v>
      </c>
      <c r="EA197" s="873">
        <v>0</v>
      </c>
      <c r="EB197" s="873">
        <v>0</v>
      </c>
      <c r="EC197" s="873">
        <v>0</v>
      </c>
      <c r="ED197" s="873">
        <v>-6588</v>
      </c>
      <c r="EE197" s="873">
        <v>0</v>
      </c>
      <c r="EF197" s="873">
        <v>-67</v>
      </c>
      <c r="EG197" s="873">
        <v>8850</v>
      </c>
      <c r="EH197" s="873">
        <v>0</v>
      </c>
      <c r="EI197" s="873">
        <v>89</v>
      </c>
      <c r="EJ197" s="873">
        <v>-15438</v>
      </c>
      <c r="EK197" s="873">
        <v>0</v>
      </c>
      <c r="EL197" s="873">
        <v>-156</v>
      </c>
      <c r="EM197" s="873">
        <v>1142</v>
      </c>
      <c r="EN197" s="873">
        <v>0</v>
      </c>
      <c r="EO197" s="873">
        <v>12</v>
      </c>
      <c r="EP197" s="873">
        <v>0</v>
      </c>
      <c r="EQ197" s="873">
        <v>0</v>
      </c>
      <c r="ER197" s="873">
        <v>0</v>
      </c>
      <c r="ES197" s="873">
        <v>0</v>
      </c>
      <c r="ET197" s="873">
        <v>0</v>
      </c>
      <c r="EU197" s="873">
        <v>0</v>
      </c>
      <c r="EV197" s="873">
        <v>0</v>
      </c>
      <c r="EW197" s="873">
        <v>0</v>
      </c>
      <c r="EX197" s="873">
        <v>0</v>
      </c>
      <c r="EY197" s="873">
        <v>26171086</v>
      </c>
      <c r="EZ197" s="873">
        <v>0</v>
      </c>
      <c r="FA197" s="873">
        <v>264354</v>
      </c>
      <c r="FB197" s="873">
        <v>1282336</v>
      </c>
      <c r="FC197" s="873">
        <v>0</v>
      </c>
      <c r="FD197" s="873">
        <v>12953</v>
      </c>
      <c r="FE197" s="873">
        <v>23932310</v>
      </c>
      <c r="FF197" s="873">
        <v>0</v>
      </c>
      <c r="FG197" s="873">
        <v>0</v>
      </c>
      <c r="FH197" s="873">
        <v>956440</v>
      </c>
      <c r="FI197" s="873">
        <v>0</v>
      </c>
      <c r="FJ197" s="873">
        <v>251401</v>
      </c>
      <c r="FK197" s="873">
        <v>293679</v>
      </c>
      <c r="FL197" s="873">
        <v>0</v>
      </c>
      <c r="FM197" s="873">
        <v>2966</v>
      </c>
      <c r="FN197" s="873">
        <v>285214</v>
      </c>
      <c r="FO197" s="873">
        <v>0</v>
      </c>
      <c r="FP197" s="873">
        <v>0</v>
      </c>
      <c r="FQ197" s="873">
        <v>8465</v>
      </c>
      <c r="FR197" s="873">
        <v>0</v>
      </c>
      <c r="FS197" s="873">
        <v>2966</v>
      </c>
      <c r="FT197" s="873">
        <v>1117327</v>
      </c>
      <c r="FU197" s="873">
        <v>0</v>
      </c>
      <c r="FV197" s="873">
        <v>11286</v>
      </c>
      <c r="FW197" s="873">
        <v>2141720</v>
      </c>
      <c r="FX197" s="873">
        <v>0</v>
      </c>
      <c r="FY197" s="873">
        <v>21634</v>
      </c>
      <c r="FZ197" s="873">
        <v>-1024393</v>
      </c>
      <c r="GA197" s="873">
        <v>0</v>
      </c>
      <c r="GB197" s="873">
        <v>-10348</v>
      </c>
      <c r="GC197" s="873">
        <v>0</v>
      </c>
      <c r="GD197" s="873">
        <v>0</v>
      </c>
      <c r="GE197" s="873">
        <v>0</v>
      </c>
      <c r="GF197" s="873">
        <v>0</v>
      </c>
      <c r="GG197" s="873">
        <v>0</v>
      </c>
      <c r="GH197" s="873">
        <v>0</v>
      </c>
      <c r="GI197" s="873">
        <v>0</v>
      </c>
      <c r="GJ197" s="873">
        <v>0</v>
      </c>
      <c r="GK197" s="873">
        <v>0</v>
      </c>
      <c r="GL197" s="873">
        <v>35738977</v>
      </c>
      <c r="GM197" s="873">
        <v>0</v>
      </c>
      <c r="GN197" s="873">
        <v>361000</v>
      </c>
      <c r="GO197" s="873">
        <v>593745</v>
      </c>
      <c r="GP197" s="873">
        <v>0</v>
      </c>
      <c r="GQ197" s="873">
        <v>250619</v>
      </c>
      <c r="GR197" s="873" t="s">
        <v>690</v>
      </c>
      <c r="GS197" s="873" t="s">
        <v>696</v>
      </c>
      <c r="GT197" s="873" t="s">
        <v>1909</v>
      </c>
      <c r="GU197" s="873" t="s">
        <v>2738</v>
      </c>
      <c r="GV197" s="873" t="s">
        <v>2933</v>
      </c>
    </row>
    <row r="198" spans="1:204" x14ac:dyDescent="0.2">
      <c r="A198" s="873" t="s">
        <v>3069</v>
      </c>
      <c r="B198" s="873" t="s">
        <v>444</v>
      </c>
      <c r="C198" s="873" t="s">
        <v>443</v>
      </c>
      <c r="D198" s="873">
        <v>515379</v>
      </c>
      <c r="E198" s="873">
        <v>0</v>
      </c>
      <c r="F198" s="873">
        <v>515379</v>
      </c>
      <c r="G198" s="873">
        <v>-30740</v>
      </c>
      <c r="H198" s="873">
        <v>0</v>
      </c>
      <c r="I198" s="873">
        <v>-30740</v>
      </c>
      <c r="J198" s="873">
        <v>546119</v>
      </c>
      <c r="K198" s="873">
        <v>0</v>
      </c>
      <c r="L198" s="873">
        <v>546119</v>
      </c>
      <c r="M198" s="898">
        <v>0.5</v>
      </c>
      <c r="N198" s="898">
        <v>0.4</v>
      </c>
      <c r="O198" s="898">
        <v>0.1</v>
      </c>
      <c r="P198" s="898">
        <v>0</v>
      </c>
      <c r="Q198" s="873">
        <v>234024</v>
      </c>
      <c r="R198" s="873">
        <v>234024</v>
      </c>
      <c r="S198" s="873">
        <v>0</v>
      </c>
      <c r="T198" s="873">
        <v>0</v>
      </c>
      <c r="U198" s="873">
        <v>0</v>
      </c>
      <c r="V198" s="873">
        <v>0</v>
      </c>
      <c r="W198" s="873">
        <v>9905</v>
      </c>
      <c r="X198" s="873">
        <v>1008</v>
      </c>
      <c r="Y198" s="873">
        <v>9905</v>
      </c>
      <c r="Z198" s="873">
        <v>1008</v>
      </c>
      <c r="AA198" s="873">
        <v>0</v>
      </c>
      <c r="AB198" s="873">
        <v>0</v>
      </c>
      <c r="AC198" s="873">
        <v>0</v>
      </c>
      <c r="AD198" s="873">
        <v>0</v>
      </c>
      <c r="AE198" s="873">
        <v>0</v>
      </c>
      <c r="AF198" s="873">
        <v>0</v>
      </c>
      <c r="AG198" s="873">
        <v>0</v>
      </c>
      <c r="AH198" s="873">
        <v>0</v>
      </c>
      <c r="AI198" s="873">
        <v>0</v>
      </c>
      <c r="AJ198" s="873">
        <v>0</v>
      </c>
      <c r="AK198" s="873">
        <v>0</v>
      </c>
      <c r="AL198" s="873">
        <v>0</v>
      </c>
      <c r="AM198" s="873">
        <v>0</v>
      </c>
      <c r="AN198" s="873">
        <v>0</v>
      </c>
      <c r="AO198" s="873">
        <v>0</v>
      </c>
      <c r="AP198" s="873">
        <v>0</v>
      </c>
      <c r="AQ198" s="873">
        <v>0</v>
      </c>
      <c r="AR198" s="873">
        <v>0</v>
      </c>
      <c r="AS198" s="873">
        <v>0</v>
      </c>
      <c r="AT198" s="873">
        <v>0</v>
      </c>
      <c r="AU198" s="873">
        <v>0</v>
      </c>
      <c r="AV198" s="873">
        <v>0</v>
      </c>
      <c r="AW198" s="873">
        <v>0</v>
      </c>
      <c r="AX198" s="873">
        <v>0</v>
      </c>
      <c r="AY198" s="873">
        <v>0</v>
      </c>
      <c r="AZ198" s="873">
        <v>0</v>
      </c>
      <c r="BA198" s="873">
        <v>0</v>
      </c>
      <c r="BB198" s="873">
        <v>0</v>
      </c>
      <c r="BC198" s="873">
        <v>0</v>
      </c>
      <c r="BD198" s="873">
        <v>0</v>
      </c>
      <c r="BE198" s="873">
        <v>0</v>
      </c>
      <c r="BF198" s="873">
        <v>0</v>
      </c>
      <c r="BG198" s="873">
        <v>0</v>
      </c>
      <c r="BH198" s="873">
        <v>0</v>
      </c>
      <c r="BI198" s="873">
        <v>0</v>
      </c>
      <c r="BJ198" s="873">
        <v>880798</v>
      </c>
      <c r="BK198" s="873">
        <v>220200</v>
      </c>
      <c r="BL198" s="873">
        <v>0</v>
      </c>
      <c r="BM198" s="873">
        <v>149486</v>
      </c>
      <c r="BN198" s="873">
        <v>37371</v>
      </c>
      <c r="BO198" s="873">
        <v>0</v>
      </c>
      <c r="BP198" s="873">
        <v>921772</v>
      </c>
      <c r="BQ198" s="873">
        <v>230442</v>
      </c>
      <c r="BR198" s="873">
        <v>0</v>
      </c>
      <c r="BS198" s="873">
        <v>108512</v>
      </c>
      <c r="BT198" s="873">
        <v>27129</v>
      </c>
      <c r="BU198" s="873">
        <v>0</v>
      </c>
      <c r="BV198" s="873">
        <v>2180</v>
      </c>
      <c r="BW198" s="873">
        <v>545</v>
      </c>
      <c r="BX198" s="873">
        <v>0</v>
      </c>
      <c r="BY198" s="873">
        <v>1578</v>
      </c>
      <c r="BZ198" s="873">
        <v>394</v>
      </c>
      <c r="CA198" s="873">
        <v>0</v>
      </c>
      <c r="CB198" s="873">
        <v>602</v>
      </c>
      <c r="CC198" s="873">
        <v>151</v>
      </c>
      <c r="CD198" s="873">
        <v>0</v>
      </c>
      <c r="CE198" s="873">
        <v>0</v>
      </c>
      <c r="CF198" s="873">
        <v>0</v>
      </c>
      <c r="CG198" s="873">
        <v>0</v>
      </c>
      <c r="CH198" s="873">
        <v>0</v>
      </c>
      <c r="CI198" s="873">
        <v>0</v>
      </c>
      <c r="CJ198" s="873">
        <v>0</v>
      </c>
      <c r="CK198" s="873">
        <v>-1411.180762</v>
      </c>
      <c r="CL198" s="873">
        <v>-352.79519040000002</v>
      </c>
      <c r="CM198" s="873">
        <v>0</v>
      </c>
      <c r="CN198" s="873">
        <v>0</v>
      </c>
      <c r="CO198" s="873">
        <v>0</v>
      </c>
      <c r="CP198" s="873">
        <v>0</v>
      </c>
      <c r="CQ198" s="873">
        <v>0</v>
      </c>
      <c r="CR198" s="873">
        <v>0</v>
      </c>
      <c r="CS198" s="873">
        <v>0</v>
      </c>
      <c r="CT198" s="873">
        <v>0</v>
      </c>
      <c r="CU198" s="873">
        <v>0</v>
      </c>
      <c r="CV198" s="873">
        <v>0</v>
      </c>
      <c r="CW198" s="873">
        <v>0</v>
      </c>
      <c r="CX198" s="873">
        <v>0</v>
      </c>
      <c r="CY198" s="873">
        <v>0</v>
      </c>
      <c r="CZ198" s="873">
        <v>0</v>
      </c>
      <c r="DA198" s="873">
        <v>0</v>
      </c>
      <c r="DB198" s="873">
        <v>0</v>
      </c>
      <c r="DC198" s="873">
        <v>0</v>
      </c>
      <c r="DD198" s="873">
        <v>0</v>
      </c>
      <c r="DE198" s="873">
        <v>0</v>
      </c>
      <c r="DF198" s="873">
        <v>0</v>
      </c>
      <c r="DG198" s="873">
        <v>0</v>
      </c>
      <c r="DH198" s="873">
        <v>0</v>
      </c>
      <c r="DI198" s="873">
        <v>624</v>
      </c>
      <c r="DJ198" s="873">
        <v>156</v>
      </c>
      <c r="DK198" s="873">
        <v>0</v>
      </c>
      <c r="DL198" s="873">
        <v>1500</v>
      </c>
      <c r="DM198" s="873">
        <v>0</v>
      </c>
      <c r="DN198" s="873">
        <v>0</v>
      </c>
      <c r="DO198" s="873">
        <v>-876</v>
      </c>
      <c r="DP198" s="873">
        <v>156</v>
      </c>
      <c r="DQ198" s="873">
        <v>0</v>
      </c>
      <c r="DR198" s="873">
        <v>563</v>
      </c>
      <c r="DS198" s="873">
        <v>141</v>
      </c>
      <c r="DT198" s="873">
        <v>0</v>
      </c>
      <c r="DU198" s="873">
        <v>1126</v>
      </c>
      <c r="DV198" s="873">
        <v>282</v>
      </c>
      <c r="DW198" s="873">
        <v>0</v>
      </c>
      <c r="DX198" s="873">
        <v>-563</v>
      </c>
      <c r="DY198" s="873">
        <v>-141</v>
      </c>
      <c r="DZ198" s="873">
        <v>0</v>
      </c>
      <c r="EA198" s="873">
        <v>5535</v>
      </c>
      <c r="EB198" s="873">
        <v>1384</v>
      </c>
      <c r="EC198" s="873">
        <v>0</v>
      </c>
      <c r="ED198" s="873">
        <v>0</v>
      </c>
      <c r="EE198" s="873">
        <v>0</v>
      </c>
      <c r="EF198" s="873">
        <v>0</v>
      </c>
      <c r="EG198" s="873">
        <v>5714</v>
      </c>
      <c r="EH198" s="873">
        <v>1429</v>
      </c>
      <c r="EI198" s="873">
        <v>0</v>
      </c>
      <c r="EJ198" s="873">
        <v>-179</v>
      </c>
      <c r="EK198" s="873">
        <v>-45</v>
      </c>
      <c r="EL198" s="873">
        <v>0</v>
      </c>
      <c r="EM198" s="873">
        <v>-3094</v>
      </c>
      <c r="EN198" s="873">
        <v>-774</v>
      </c>
      <c r="EO198" s="873">
        <v>0</v>
      </c>
      <c r="EP198" s="873">
        <v>0</v>
      </c>
      <c r="EQ198" s="873">
        <v>0</v>
      </c>
      <c r="ER198" s="873">
        <v>0</v>
      </c>
      <c r="ES198" s="873">
        <v>57512</v>
      </c>
      <c r="ET198" s="873">
        <v>14378</v>
      </c>
      <c r="EU198" s="873">
        <v>0</v>
      </c>
      <c r="EV198" s="873">
        <v>-57512</v>
      </c>
      <c r="EW198" s="873">
        <v>-14378</v>
      </c>
      <c r="EX198" s="873">
        <v>0</v>
      </c>
      <c r="EY198" s="873">
        <v>24205727</v>
      </c>
      <c r="EZ198" s="873">
        <v>6051432</v>
      </c>
      <c r="FA198" s="873">
        <v>0</v>
      </c>
      <c r="FB198" s="873">
        <v>1082702</v>
      </c>
      <c r="FC198" s="873">
        <v>270675</v>
      </c>
      <c r="FD198" s="873">
        <v>0</v>
      </c>
      <c r="FE198" s="873">
        <v>55548834</v>
      </c>
      <c r="FF198" s="873">
        <v>0</v>
      </c>
      <c r="FG198" s="873">
        <v>0</v>
      </c>
      <c r="FH198" s="873">
        <v>-32425809</v>
      </c>
      <c r="FI198" s="873">
        <v>5780757</v>
      </c>
      <c r="FJ198" s="873">
        <v>0</v>
      </c>
      <c r="FK198" s="873">
        <v>142046</v>
      </c>
      <c r="FL198" s="873">
        <v>35511</v>
      </c>
      <c r="FM198" s="873">
        <v>0</v>
      </c>
      <c r="FN198" s="873">
        <v>353760</v>
      </c>
      <c r="FO198" s="873">
        <v>0</v>
      </c>
      <c r="FP198" s="873">
        <v>0</v>
      </c>
      <c r="FQ198" s="873">
        <v>-211714</v>
      </c>
      <c r="FR198" s="873">
        <v>35511</v>
      </c>
      <c r="FS198" s="873">
        <v>0</v>
      </c>
      <c r="FT198" s="873">
        <v>704269</v>
      </c>
      <c r="FU198" s="873">
        <v>176008</v>
      </c>
      <c r="FV198" s="873">
        <v>0</v>
      </c>
      <c r="FW198" s="873">
        <v>1651842</v>
      </c>
      <c r="FX198" s="873">
        <v>412902</v>
      </c>
      <c r="FY198" s="873">
        <v>0</v>
      </c>
      <c r="FZ198" s="873">
        <v>-947573</v>
      </c>
      <c r="GA198" s="873">
        <v>-236894</v>
      </c>
      <c r="GB198" s="873">
        <v>0</v>
      </c>
      <c r="GC198" s="873">
        <v>0</v>
      </c>
      <c r="GD198" s="873">
        <v>0</v>
      </c>
      <c r="GE198" s="873">
        <v>0</v>
      </c>
      <c r="GF198" s="873">
        <v>0</v>
      </c>
      <c r="GG198" s="873">
        <v>0</v>
      </c>
      <c r="GH198" s="873">
        <v>0</v>
      </c>
      <c r="GI198" s="873">
        <v>0</v>
      </c>
      <c r="GJ198" s="873">
        <v>0</v>
      </c>
      <c r="GK198" s="873">
        <v>0</v>
      </c>
      <c r="GL198" s="873">
        <v>26086723</v>
      </c>
      <c r="GM198" s="873">
        <v>6521621</v>
      </c>
      <c r="GN198" s="873">
        <v>0</v>
      </c>
      <c r="GO198" s="873">
        <v>-33539617</v>
      </c>
      <c r="GP198" s="873">
        <v>5591119</v>
      </c>
      <c r="GQ198" s="873">
        <v>0</v>
      </c>
      <c r="GR198" s="873" t="s">
        <v>700</v>
      </c>
      <c r="GS198" s="873" t="s">
        <v>687</v>
      </c>
      <c r="GT198" s="873" t="s">
        <v>1907</v>
      </c>
      <c r="GU198" s="873" t="s">
        <v>2735</v>
      </c>
      <c r="GV198" s="873" t="s">
        <v>2934</v>
      </c>
    </row>
    <row r="199" spans="1:204" x14ac:dyDescent="0.2">
      <c r="A199" s="873" t="s">
        <v>3069</v>
      </c>
      <c r="B199" s="873" t="s">
        <v>446</v>
      </c>
      <c r="C199" s="873" t="s">
        <v>445</v>
      </c>
      <c r="D199" s="873">
        <v>-123232</v>
      </c>
      <c r="E199" s="873">
        <v>0</v>
      </c>
      <c r="F199" s="873">
        <v>-123232</v>
      </c>
      <c r="G199" s="873">
        <v>48474</v>
      </c>
      <c r="H199" s="873">
        <v>0</v>
      </c>
      <c r="I199" s="873">
        <v>48474</v>
      </c>
      <c r="J199" s="873">
        <v>-171706</v>
      </c>
      <c r="K199" s="873">
        <v>0</v>
      </c>
      <c r="L199" s="873">
        <v>-171706</v>
      </c>
      <c r="M199" s="898">
        <v>0.5</v>
      </c>
      <c r="N199" s="898">
        <v>0.4</v>
      </c>
      <c r="O199" s="898">
        <v>0.09</v>
      </c>
      <c r="P199" s="898">
        <v>0.01</v>
      </c>
      <c r="Q199" s="873">
        <v>130837</v>
      </c>
      <c r="R199" s="873">
        <v>130837</v>
      </c>
      <c r="S199" s="873">
        <v>0</v>
      </c>
      <c r="T199" s="873">
        <v>0</v>
      </c>
      <c r="U199" s="873">
        <v>0</v>
      </c>
      <c r="V199" s="873">
        <v>0</v>
      </c>
      <c r="W199" s="873">
        <v>0</v>
      </c>
      <c r="X199" s="873">
        <v>0</v>
      </c>
      <c r="Y199" s="873">
        <v>0</v>
      </c>
      <c r="Z199" s="873">
        <v>0</v>
      </c>
      <c r="AA199" s="873">
        <v>0</v>
      </c>
      <c r="AB199" s="873">
        <v>0</v>
      </c>
      <c r="AC199" s="873">
        <v>0</v>
      </c>
      <c r="AD199" s="873">
        <v>0</v>
      </c>
      <c r="AE199" s="873">
        <v>0</v>
      </c>
      <c r="AF199" s="873">
        <v>0</v>
      </c>
      <c r="AG199" s="873">
        <v>0</v>
      </c>
      <c r="AH199" s="873">
        <v>0</v>
      </c>
      <c r="AI199" s="873">
        <v>0</v>
      </c>
      <c r="AJ199" s="873">
        <v>0</v>
      </c>
      <c r="AK199" s="873">
        <v>0</v>
      </c>
      <c r="AL199" s="873">
        <v>0</v>
      </c>
      <c r="AM199" s="873">
        <v>0</v>
      </c>
      <c r="AN199" s="873">
        <v>0</v>
      </c>
      <c r="AO199" s="873">
        <v>0</v>
      </c>
      <c r="AP199" s="873">
        <v>0</v>
      </c>
      <c r="AQ199" s="873">
        <v>0</v>
      </c>
      <c r="AR199" s="873">
        <v>0</v>
      </c>
      <c r="AS199" s="873">
        <v>0</v>
      </c>
      <c r="AT199" s="873">
        <v>0</v>
      </c>
      <c r="AU199" s="873">
        <v>0</v>
      </c>
      <c r="AV199" s="873">
        <v>0</v>
      </c>
      <c r="AW199" s="873">
        <v>0</v>
      </c>
      <c r="AX199" s="873">
        <v>0</v>
      </c>
      <c r="AY199" s="873">
        <v>0</v>
      </c>
      <c r="AZ199" s="873">
        <v>0</v>
      </c>
      <c r="BA199" s="873">
        <v>0</v>
      </c>
      <c r="BB199" s="873">
        <v>0</v>
      </c>
      <c r="BC199" s="873">
        <v>0</v>
      </c>
      <c r="BD199" s="873">
        <v>0</v>
      </c>
      <c r="BE199" s="873">
        <v>0</v>
      </c>
      <c r="BF199" s="873">
        <v>0</v>
      </c>
      <c r="BG199" s="873">
        <v>0</v>
      </c>
      <c r="BH199" s="873">
        <v>0</v>
      </c>
      <c r="BI199" s="873">
        <v>0</v>
      </c>
      <c r="BJ199" s="873">
        <v>1253473</v>
      </c>
      <c r="BK199" s="873">
        <v>282031</v>
      </c>
      <c r="BL199" s="873">
        <v>31337</v>
      </c>
      <c r="BM199" s="873">
        <v>39008</v>
      </c>
      <c r="BN199" s="873">
        <v>8777</v>
      </c>
      <c r="BO199" s="873">
        <v>975</v>
      </c>
      <c r="BP199" s="873">
        <v>1055100</v>
      </c>
      <c r="BQ199" s="873">
        <v>237398</v>
      </c>
      <c r="BR199" s="873">
        <v>26377</v>
      </c>
      <c r="BS199" s="873">
        <v>237381</v>
      </c>
      <c r="BT199" s="873">
        <v>53410</v>
      </c>
      <c r="BU199" s="873">
        <v>5935</v>
      </c>
      <c r="BV199" s="873">
        <v>2616</v>
      </c>
      <c r="BW199" s="873">
        <v>589</v>
      </c>
      <c r="BX199" s="873">
        <v>65</v>
      </c>
      <c r="BY199" s="873">
        <v>0</v>
      </c>
      <c r="BZ199" s="873">
        <v>0</v>
      </c>
      <c r="CA199" s="873">
        <v>0</v>
      </c>
      <c r="CB199" s="873">
        <v>2616</v>
      </c>
      <c r="CC199" s="873">
        <v>589</v>
      </c>
      <c r="CD199" s="873">
        <v>65</v>
      </c>
      <c r="CE199" s="873">
        <v>0</v>
      </c>
      <c r="CF199" s="873">
        <v>0</v>
      </c>
      <c r="CG199" s="873">
        <v>0</v>
      </c>
      <c r="CH199" s="873">
        <v>0</v>
      </c>
      <c r="CI199" s="873">
        <v>0</v>
      </c>
      <c r="CJ199" s="873">
        <v>0</v>
      </c>
      <c r="CK199" s="873">
        <v>0</v>
      </c>
      <c r="CL199" s="873">
        <v>0</v>
      </c>
      <c r="CM199" s="873">
        <v>0</v>
      </c>
      <c r="CN199" s="873">
        <v>0</v>
      </c>
      <c r="CO199" s="873">
        <v>0</v>
      </c>
      <c r="CP199" s="873">
        <v>0</v>
      </c>
      <c r="CQ199" s="873">
        <v>0</v>
      </c>
      <c r="CR199" s="873">
        <v>0</v>
      </c>
      <c r="CS199" s="873">
        <v>0</v>
      </c>
      <c r="CT199" s="873">
        <v>0</v>
      </c>
      <c r="CU199" s="873">
        <v>0</v>
      </c>
      <c r="CV199" s="873">
        <v>0</v>
      </c>
      <c r="CW199" s="873">
        <v>0</v>
      </c>
      <c r="CX199" s="873">
        <v>0</v>
      </c>
      <c r="CY199" s="873">
        <v>0</v>
      </c>
      <c r="CZ199" s="873">
        <v>0</v>
      </c>
      <c r="DA199" s="873">
        <v>0</v>
      </c>
      <c r="DB199" s="873">
        <v>0</v>
      </c>
      <c r="DC199" s="873">
        <v>0</v>
      </c>
      <c r="DD199" s="873">
        <v>0</v>
      </c>
      <c r="DE199" s="873">
        <v>0</v>
      </c>
      <c r="DF199" s="873">
        <v>0</v>
      </c>
      <c r="DG199" s="873">
        <v>0</v>
      </c>
      <c r="DH199" s="873">
        <v>0</v>
      </c>
      <c r="DI199" s="873">
        <v>0</v>
      </c>
      <c r="DJ199" s="873">
        <v>0</v>
      </c>
      <c r="DK199" s="873">
        <v>0</v>
      </c>
      <c r="DL199" s="873">
        <v>0</v>
      </c>
      <c r="DM199" s="873">
        <v>0</v>
      </c>
      <c r="DN199" s="873">
        <v>0</v>
      </c>
      <c r="DO199" s="873">
        <v>0</v>
      </c>
      <c r="DP199" s="873">
        <v>0</v>
      </c>
      <c r="DQ199" s="873">
        <v>0</v>
      </c>
      <c r="DR199" s="873">
        <v>3314</v>
      </c>
      <c r="DS199" s="873">
        <v>746</v>
      </c>
      <c r="DT199" s="873">
        <v>83</v>
      </c>
      <c r="DU199" s="873">
        <v>4057</v>
      </c>
      <c r="DV199" s="873">
        <v>913</v>
      </c>
      <c r="DW199" s="873">
        <v>101</v>
      </c>
      <c r="DX199" s="873">
        <v>-743</v>
      </c>
      <c r="DY199" s="873">
        <v>-167</v>
      </c>
      <c r="DZ199" s="873">
        <v>-18</v>
      </c>
      <c r="EA199" s="873">
        <v>0</v>
      </c>
      <c r="EB199" s="873">
        <v>0</v>
      </c>
      <c r="EC199" s="873">
        <v>0</v>
      </c>
      <c r="ED199" s="873">
        <v>-6</v>
      </c>
      <c r="EE199" s="873">
        <v>-1</v>
      </c>
      <c r="EF199" s="873">
        <v>0</v>
      </c>
      <c r="EG199" s="873">
        <v>1176</v>
      </c>
      <c r="EH199" s="873">
        <v>264</v>
      </c>
      <c r="EI199" s="873">
        <v>29</v>
      </c>
      <c r="EJ199" s="873">
        <v>-1182</v>
      </c>
      <c r="EK199" s="873">
        <v>-265</v>
      </c>
      <c r="EL199" s="873">
        <v>-29</v>
      </c>
      <c r="EM199" s="873">
        <v>832</v>
      </c>
      <c r="EN199" s="873">
        <v>187</v>
      </c>
      <c r="EO199" s="873">
        <v>21</v>
      </c>
      <c r="EP199" s="873">
        <v>0</v>
      </c>
      <c r="EQ199" s="873">
        <v>0</v>
      </c>
      <c r="ER199" s="873">
        <v>0</v>
      </c>
      <c r="ES199" s="873">
        <v>0</v>
      </c>
      <c r="ET199" s="873">
        <v>0</v>
      </c>
      <c r="EU199" s="873">
        <v>0</v>
      </c>
      <c r="EV199" s="873">
        <v>0</v>
      </c>
      <c r="EW199" s="873">
        <v>0</v>
      </c>
      <c r="EX199" s="873">
        <v>0</v>
      </c>
      <c r="EY199" s="873">
        <v>3660332</v>
      </c>
      <c r="EZ199" s="873">
        <v>823575</v>
      </c>
      <c r="FA199" s="873">
        <v>91508</v>
      </c>
      <c r="FB199" s="873">
        <v>103704</v>
      </c>
      <c r="FC199" s="873">
        <v>23333</v>
      </c>
      <c r="FD199" s="873">
        <v>2593</v>
      </c>
      <c r="FE199" s="873">
        <v>8690690</v>
      </c>
      <c r="FF199" s="873">
        <v>0</v>
      </c>
      <c r="FG199" s="873">
        <v>0</v>
      </c>
      <c r="FH199" s="873">
        <v>-5134062</v>
      </c>
      <c r="FI199" s="873">
        <v>800242</v>
      </c>
      <c r="FJ199" s="873">
        <v>88915</v>
      </c>
      <c r="FK199" s="873">
        <v>68063</v>
      </c>
      <c r="FL199" s="873">
        <v>15314</v>
      </c>
      <c r="FM199" s="873">
        <v>1702</v>
      </c>
      <c r="FN199" s="873">
        <v>158499</v>
      </c>
      <c r="FO199" s="873">
        <v>0</v>
      </c>
      <c r="FP199" s="873">
        <v>0</v>
      </c>
      <c r="FQ199" s="873">
        <v>-90436</v>
      </c>
      <c r="FR199" s="873">
        <v>15314</v>
      </c>
      <c r="FS199" s="873">
        <v>1702</v>
      </c>
      <c r="FT199" s="873">
        <v>116753</v>
      </c>
      <c r="FU199" s="873">
        <v>26269</v>
      </c>
      <c r="FV199" s="873">
        <v>2919</v>
      </c>
      <c r="FW199" s="873">
        <v>301402</v>
      </c>
      <c r="FX199" s="873">
        <v>67816</v>
      </c>
      <c r="FY199" s="873">
        <v>7535</v>
      </c>
      <c r="FZ199" s="873">
        <v>-184649</v>
      </c>
      <c r="GA199" s="873">
        <v>-41547</v>
      </c>
      <c r="GB199" s="873">
        <v>-4616</v>
      </c>
      <c r="GC199" s="873">
        <v>0</v>
      </c>
      <c r="GD199" s="873">
        <v>0</v>
      </c>
      <c r="GE199" s="873">
        <v>0</v>
      </c>
      <c r="GF199" s="873">
        <v>0</v>
      </c>
      <c r="GG199" s="873">
        <v>0</v>
      </c>
      <c r="GH199" s="873">
        <v>0</v>
      </c>
      <c r="GI199" s="873">
        <v>0</v>
      </c>
      <c r="GJ199" s="873">
        <v>0</v>
      </c>
      <c r="GK199" s="873">
        <v>0</v>
      </c>
      <c r="GL199" s="873">
        <v>5144385</v>
      </c>
      <c r="GM199" s="873">
        <v>1157487</v>
      </c>
      <c r="GN199" s="873">
        <v>128610</v>
      </c>
      <c r="GO199" s="873">
        <v>-5170243</v>
      </c>
      <c r="GP199" s="873">
        <v>827763</v>
      </c>
      <c r="GQ199" s="873">
        <v>91975</v>
      </c>
      <c r="GR199" s="873" t="s">
        <v>685</v>
      </c>
      <c r="GS199" s="873" t="s">
        <v>684</v>
      </c>
      <c r="GT199" s="873" t="s">
        <v>1907</v>
      </c>
      <c r="GU199" s="873" t="s">
        <v>2738</v>
      </c>
      <c r="GV199" s="873" t="s">
        <v>2935</v>
      </c>
    </row>
    <row r="200" spans="1:204" x14ac:dyDescent="0.2">
      <c r="A200" s="873" t="s">
        <v>3070</v>
      </c>
      <c r="B200" s="873" t="s">
        <v>448</v>
      </c>
      <c r="C200" s="873" t="s">
        <v>447</v>
      </c>
      <c r="D200" s="873">
        <v>-1715648</v>
      </c>
      <c r="E200" s="873">
        <v>0</v>
      </c>
      <c r="F200" s="873">
        <v>-1715648</v>
      </c>
      <c r="G200" s="873">
        <v>-815683</v>
      </c>
      <c r="H200" s="873">
        <v>0</v>
      </c>
      <c r="I200" s="873">
        <v>-815683</v>
      </c>
      <c r="J200" s="873">
        <v>-899965</v>
      </c>
      <c r="K200" s="873">
        <v>0</v>
      </c>
      <c r="L200" s="873">
        <v>-899965</v>
      </c>
      <c r="M200" s="898">
        <v>0.5</v>
      </c>
      <c r="N200" s="898">
        <v>0.49</v>
      </c>
      <c r="O200" s="898">
        <v>0</v>
      </c>
      <c r="P200" s="898">
        <v>0.01</v>
      </c>
      <c r="Q200" s="873">
        <v>268778</v>
      </c>
      <c r="R200" s="873">
        <v>268778</v>
      </c>
      <c r="S200" s="873">
        <v>0</v>
      </c>
      <c r="T200" s="873">
        <v>0</v>
      </c>
      <c r="U200" s="873">
        <v>0</v>
      </c>
      <c r="V200" s="873">
        <v>0</v>
      </c>
      <c r="W200" s="873">
        <v>348685</v>
      </c>
      <c r="X200" s="873">
        <v>0</v>
      </c>
      <c r="Y200" s="873">
        <v>350000</v>
      </c>
      <c r="Z200" s="873">
        <v>0</v>
      </c>
      <c r="AA200" s="873">
        <v>-1315</v>
      </c>
      <c r="AB200" s="873">
        <v>0</v>
      </c>
      <c r="AC200" s="873">
        <v>0</v>
      </c>
      <c r="AD200" s="873">
        <v>0</v>
      </c>
      <c r="AE200" s="873">
        <v>0</v>
      </c>
      <c r="AF200" s="873">
        <v>0</v>
      </c>
      <c r="AG200" s="873">
        <v>0</v>
      </c>
      <c r="AH200" s="873">
        <v>0</v>
      </c>
      <c r="AI200" s="873">
        <v>0</v>
      </c>
      <c r="AJ200" s="873">
        <v>0</v>
      </c>
      <c r="AK200" s="873">
        <v>0</v>
      </c>
      <c r="AL200" s="873">
        <v>0</v>
      </c>
      <c r="AM200" s="873">
        <v>0</v>
      </c>
      <c r="AN200" s="873">
        <v>0</v>
      </c>
      <c r="AO200" s="873">
        <v>0</v>
      </c>
      <c r="AP200" s="873">
        <v>0</v>
      </c>
      <c r="AQ200" s="873">
        <v>0</v>
      </c>
      <c r="AR200" s="873">
        <v>0</v>
      </c>
      <c r="AS200" s="873">
        <v>0</v>
      </c>
      <c r="AT200" s="873">
        <v>0</v>
      </c>
      <c r="AU200" s="873">
        <v>0</v>
      </c>
      <c r="AV200" s="873">
        <v>0</v>
      </c>
      <c r="AW200" s="873">
        <v>0</v>
      </c>
      <c r="AX200" s="873">
        <v>0</v>
      </c>
      <c r="AY200" s="873">
        <v>0</v>
      </c>
      <c r="AZ200" s="873">
        <v>0</v>
      </c>
      <c r="BA200" s="873">
        <v>0</v>
      </c>
      <c r="BB200" s="873">
        <v>0</v>
      </c>
      <c r="BC200" s="873">
        <v>0</v>
      </c>
      <c r="BD200" s="873">
        <v>0</v>
      </c>
      <c r="BE200" s="873">
        <v>0</v>
      </c>
      <c r="BF200" s="873">
        <v>0</v>
      </c>
      <c r="BG200" s="873">
        <v>0</v>
      </c>
      <c r="BH200" s="873">
        <v>0</v>
      </c>
      <c r="BI200" s="873">
        <v>0</v>
      </c>
      <c r="BJ200" s="873">
        <v>2533949</v>
      </c>
      <c r="BK200" s="873">
        <v>0</v>
      </c>
      <c r="BL200" s="873">
        <v>51713</v>
      </c>
      <c r="BM200" s="873">
        <v>188663</v>
      </c>
      <c r="BN200" s="873">
        <v>0</v>
      </c>
      <c r="BO200" s="873">
        <v>3850</v>
      </c>
      <c r="BP200" s="873">
        <v>2542406</v>
      </c>
      <c r="BQ200" s="873">
        <v>0</v>
      </c>
      <c r="BR200" s="873">
        <v>51886</v>
      </c>
      <c r="BS200" s="873">
        <v>180206</v>
      </c>
      <c r="BT200" s="873">
        <v>0</v>
      </c>
      <c r="BU200" s="873">
        <v>3677</v>
      </c>
      <c r="BV200" s="873">
        <v>6853</v>
      </c>
      <c r="BW200" s="873">
        <v>0</v>
      </c>
      <c r="BX200" s="873">
        <v>140</v>
      </c>
      <c r="BY200" s="873">
        <v>4692</v>
      </c>
      <c r="BZ200" s="873">
        <v>0</v>
      </c>
      <c r="CA200" s="873">
        <v>96</v>
      </c>
      <c r="CB200" s="873">
        <v>2161</v>
      </c>
      <c r="CC200" s="873">
        <v>0</v>
      </c>
      <c r="CD200" s="873">
        <v>44</v>
      </c>
      <c r="CE200" s="873">
        <v>0</v>
      </c>
      <c r="CF200" s="873">
        <v>0</v>
      </c>
      <c r="CG200" s="873">
        <v>0</v>
      </c>
      <c r="CH200" s="873">
        <v>0</v>
      </c>
      <c r="CI200" s="873">
        <v>0</v>
      </c>
      <c r="CJ200" s="873">
        <v>0</v>
      </c>
      <c r="CK200" s="873">
        <v>77659.852549999996</v>
      </c>
      <c r="CL200" s="873">
        <v>0</v>
      </c>
      <c r="CM200" s="873">
        <v>1584.8949500000001</v>
      </c>
      <c r="CN200" s="873">
        <v>0</v>
      </c>
      <c r="CO200" s="873">
        <v>0</v>
      </c>
      <c r="CP200" s="873">
        <v>0</v>
      </c>
      <c r="CQ200" s="873">
        <v>0</v>
      </c>
      <c r="CR200" s="873">
        <v>0</v>
      </c>
      <c r="CS200" s="873">
        <v>0</v>
      </c>
      <c r="CT200" s="873">
        <v>0</v>
      </c>
      <c r="CU200" s="873">
        <v>0</v>
      </c>
      <c r="CV200" s="873">
        <v>0</v>
      </c>
      <c r="CW200" s="873">
        <v>-7</v>
      </c>
      <c r="CX200" s="873">
        <v>0</v>
      </c>
      <c r="CY200" s="873">
        <v>0</v>
      </c>
      <c r="CZ200" s="873">
        <v>7615</v>
      </c>
      <c r="DA200" s="873">
        <v>0</v>
      </c>
      <c r="DB200" s="873">
        <v>155</v>
      </c>
      <c r="DC200" s="873">
        <v>7615</v>
      </c>
      <c r="DD200" s="873">
        <v>0</v>
      </c>
      <c r="DE200" s="873">
        <v>155</v>
      </c>
      <c r="DF200" s="873">
        <v>0</v>
      </c>
      <c r="DG200" s="873">
        <v>0</v>
      </c>
      <c r="DH200" s="873">
        <v>0</v>
      </c>
      <c r="DI200" s="873">
        <v>0</v>
      </c>
      <c r="DJ200" s="873">
        <v>0</v>
      </c>
      <c r="DK200" s="873">
        <v>0</v>
      </c>
      <c r="DL200" s="873">
        <v>0</v>
      </c>
      <c r="DM200" s="873">
        <v>0</v>
      </c>
      <c r="DN200" s="873">
        <v>0</v>
      </c>
      <c r="DO200" s="873">
        <v>0</v>
      </c>
      <c r="DP200" s="873">
        <v>0</v>
      </c>
      <c r="DQ200" s="873">
        <v>0</v>
      </c>
      <c r="DR200" s="873">
        <v>-6153</v>
      </c>
      <c r="DS200" s="873">
        <v>0</v>
      </c>
      <c r="DT200" s="873">
        <v>-126</v>
      </c>
      <c r="DU200" s="873">
        <v>7135</v>
      </c>
      <c r="DV200" s="873">
        <v>0</v>
      </c>
      <c r="DW200" s="873">
        <v>146</v>
      </c>
      <c r="DX200" s="873">
        <v>-13288</v>
      </c>
      <c r="DY200" s="873">
        <v>0</v>
      </c>
      <c r="DZ200" s="873">
        <v>-272</v>
      </c>
      <c r="EA200" s="873">
        <v>324</v>
      </c>
      <c r="EB200" s="873">
        <v>0</v>
      </c>
      <c r="EC200" s="873">
        <v>7</v>
      </c>
      <c r="ED200" s="873">
        <v>-2262</v>
      </c>
      <c r="EE200" s="873">
        <v>0</v>
      </c>
      <c r="EF200" s="873">
        <v>-46</v>
      </c>
      <c r="EG200" s="873">
        <v>3965</v>
      </c>
      <c r="EH200" s="873">
        <v>0</v>
      </c>
      <c r="EI200" s="873">
        <v>81</v>
      </c>
      <c r="EJ200" s="873">
        <v>-5904</v>
      </c>
      <c r="EK200" s="873">
        <v>0</v>
      </c>
      <c r="EL200" s="873">
        <v>-121</v>
      </c>
      <c r="EM200" s="873">
        <v>-553</v>
      </c>
      <c r="EN200" s="873">
        <v>0</v>
      </c>
      <c r="EO200" s="873">
        <v>-11</v>
      </c>
      <c r="EP200" s="873">
        <v>0</v>
      </c>
      <c r="EQ200" s="873">
        <v>0</v>
      </c>
      <c r="ER200" s="873">
        <v>0</v>
      </c>
      <c r="ES200" s="873">
        <v>0</v>
      </c>
      <c r="ET200" s="873">
        <v>0</v>
      </c>
      <c r="EU200" s="873">
        <v>0</v>
      </c>
      <c r="EV200" s="873">
        <v>0</v>
      </c>
      <c r="EW200" s="873">
        <v>0</v>
      </c>
      <c r="EX200" s="873">
        <v>0</v>
      </c>
      <c r="EY200" s="873">
        <v>21293811</v>
      </c>
      <c r="EZ200" s="873">
        <v>0</v>
      </c>
      <c r="FA200" s="873">
        <v>434568</v>
      </c>
      <c r="FB200" s="873">
        <v>564267</v>
      </c>
      <c r="FC200" s="873">
        <v>0</v>
      </c>
      <c r="FD200" s="873">
        <v>11516</v>
      </c>
      <c r="FE200" s="873">
        <v>39690739</v>
      </c>
      <c r="FF200" s="873">
        <v>0</v>
      </c>
      <c r="FG200" s="873">
        <v>0</v>
      </c>
      <c r="FH200" s="873">
        <v>-18961195</v>
      </c>
      <c r="FI200" s="873">
        <v>0</v>
      </c>
      <c r="FJ200" s="873">
        <v>423052</v>
      </c>
      <c r="FK200" s="873">
        <v>178508</v>
      </c>
      <c r="FL200" s="873">
        <v>0</v>
      </c>
      <c r="FM200" s="873">
        <v>3643</v>
      </c>
      <c r="FN200" s="873">
        <v>349445</v>
      </c>
      <c r="FO200" s="873">
        <v>0</v>
      </c>
      <c r="FP200" s="873">
        <v>0</v>
      </c>
      <c r="FQ200" s="873">
        <v>-170937</v>
      </c>
      <c r="FR200" s="873">
        <v>0</v>
      </c>
      <c r="FS200" s="873">
        <v>3643</v>
      </c>
      <c r="FT200" s="873">
        <v>986336</v>
      </c>
      <c r="FU200" s="873">
        <v>0</v>
      </c>
      <c r="FV200" s="873">
        <v>19844</v>
      </c>
      <c r="FW200" s="873">
        <v>1915426</v>
      </c>
      <c r="FX200" s="873">
        <v>0</v>
      </c>
      <c r="FY200" s="873">
        <v>38804</v>
      </c>
      <c r="FZ200" s="873">
        <v>-929090</v>
      </c>
      <c r="GA200" s="873">
        <v>0</v>
      </c>
      <c r="GB200" s="873">
        <v>-18960</v>
      </c>
      <c r="GC200" s="873">
        <v>0</v>
      </c>
      <c r="GD200" s="873">
        <v>0</v>
      </c>
      <c r="GE200" s="873">
        <v>0</v>
      </c>
      <c r="GF200" s="873">
        <v>0</v>
      </c>
      <c r="GG200" s="873">
        <v>0</v>
      </c>
      <c r="GH200" s="873">
        <v>0</v>
      </c>
      <c r="GI200" s="873">
        <v>0</v>
      </c>
      <c r="GJ200" s="873">
        <v>0</v>
      </c>
      <c r="GK200" s="873">
        <v>0</v>
      </c>
      <c r="GL200" s="873">
        <v>25264744</v>
      </c>
      <c r="GM200" s="873">
        <v>0</v>
      </c>
      <c r="GN200" s="873">
        <v>515322</v>
      </c>
      <c r="GO200" s="873">
        <v>-19820947</v>
      </c>
      <c r="GP200" s="873">
        <v>0</v>
      </c>
      <c r="GQ200" s="873">
        <v>412637</v>
      </c>
      <c r="GR200" s="873" t="s">
        <v>679</v>
      </c>
      <c r="GS200" s="873" t="s">
        <v>730</v>
      </c>
      <c r="GT200" s="873" t="s">
        <v>679</v>
      </c>
      <c r="GU200" s="873" t="s">
        <v>2734</v>
      </c>
      <c r="GV200" s="873" t="s">
        <v>2936</v>
      </c>
    </row>
    <row r="201" spans="1:204" x14ac:dyDescent="0.2">
      <c r="A201" s="873" t="s">
        <v>3070</v>
      </c>
      <c r="B201" s="873" t="s">
        <v>450</v>
      </c>
      <c r="C201" s="873" t="s">
        <v>449</v>
      </c>
      <c r="D201" s="873">
        <v>-1694557</v>
      </c>
      <c r="E201" s="873">
        <v>-5454</v>
      </c>
      <c r="F201" s="873">
        <v>-1700011</v>
      </c>
      <c r="G201" s="873">
        <v>-979139</v>
      </c>
      <c r="H201" s="873">
        <v>0</v>
      </c>
      <c r="I201" s="873">
        <v>-979139</v>
      </c>
      <c r="J201" s="873">
        <v>-715418</v>
      </c>
      <c r="K201" s="873">
        <v>-5454</v>
      </c>
      <c r="L201" s="873">
        <v>-720872</v>
      </c>
      <c r="M201" s="898">
        <v>0.5</v>
      </c>
      <c r="N201" s="898">
        <v>0.49</v>
      </c>
      <c r="O201" s="898">
        <v>0</v>
      </c>
      <c r="P201" s="898">
        <v>0.01</v>
      </c>
      <c r="Q201" s="873">
        <v>311229</v>
      </c>
      <c r="R201" s="873">
        <v>311229</v>
      </c>
      <c r="S201" s="873">
        <v>0</v>
      </c>
      <c r="T201" s="873">
        <v>0</v>
      </c>
      <c r="U201" s="873">
        <v>0</v>
      </c>
      <c r="V201" s="873">
        <v>0</v>
      </c>
      <c r="W201" s="873">
        <v>210417</v>
      </c>
      <c r="X201" s="873">
        <v>0</v>
      </c>
      <c r="Y201" s="873">
        <v>222217</v>
      </c>
      <c r="Z201" s="873">
        <v>0</v>
      </c>
      <c r="AA201" s="873">
        <v>-11800</v>
      </c>
      <c r="AB201" s="873">
        <v>0</v>
      </c>
      <c r="AC201" s="873">
        <v>0</v>
      </c>
      <c r="AD201" s="873">
        <v>0</v>
      </c>
      <c r="AE201" s="873">
        <v>0</v>
      </c>
      <c r="AF201" s="873">
        <v>0</v>
      </c>
      <c r="AG201" s="873">
        <v>0</v>
      </c>
      <c r="AH201" s="873">
        <v>0</v>
      </c>
      <c r="AI201" s="873">
        <v>0</v>
      </c>
      <c r="AJ201" s="873">
        <v>0</v>
      </c>
      <c r="AK201" s="873">
        <v>0</v>
      </c>
      <c r="AL201" s="873">
        <v>29172</v>
      </c>
      <c r="AM201" s="873">
        <v>29172</v>
      </c>
      <c r="AN201" s="873">
        <v>0</v>
      </c>
      <c r="AO201" s="873">
        <v>0</v>
      </c>
      <c r="AP201" s="873">
        <v>10854</v>
      </c>
      <c r="AQ201" s="873">
        <v>10854</v>
      </c>
      <c r="AR201" s="873">
        <v>0</v>
      </c>
      <c r="AS201" s="873">
        <v>0</v>
      </c>
      <c r="AT201" s="873">
        <v>18318</v>
      </c>
      <c r="AU201" s="873">
        <v>18318</v>
      </c>
      <c r="AV201" s="873">
        <v>0</v>
      </c>
      <c r="AW201" s="873">
        <v>0</v>
      </c>
      <c r="AX201" s="873">
        <v>0</v>
      </c>
      <c r="AY201" s="873">
        <v>0</v>
      </c>
      <c r="AZ201" s="873">
        <v>0</v>
      </c>
      <c r="BA201" s="873">
        <v>0</v>
      </c>
      <c r="BB201" s="873">
        <v>0</v>
      </c>
      <c r="BC201" s="873">
        <v>0</v>
      </c>
      <c r="BD201" s="873">
        <v>0</v>
      </c>
      <c r="BE201" s="873">
        <v>0</v>
      </c>
      <c r="BF201" s="873">
        <v>0</v>
      </c>
      <c r="BG201" s="873">
        <v>0</v>
      </c>
      <c r="BH201" s="873">
        <v>0</v>
      </c>
      <c r="BI201" s="873">
        <v>0</v>
      </c>
      <c r="BJ201" s="873">
        <v>3317275</v>
      </c>
      <c r="BK201" s="873">
        <v>0</v>
      </c>
      <c r="BL201" s="873">
        <v>67642</v>
      </c>
      <c r="BM201" s="873">
        <v>193031</v>
      </c>
      <c r="BN201" s="873">
        <v>0</v>
      </c>
      <c r="BO201" s="873">
        <v>3939</v>
      </c>
      <c r="BP201" s="873">
        <v>3181460</v>
      </c>
      <c r="BQ201" s="873">
        <v>0</v>
      </c>
      <c r="BR201" s="873">
        <v>64927</v>
      </c>
      <c r="BS201" s="873">
        <v>328846</v>
      </c>
      <c r="BT201" s="873">
        <v>0</v>
      </c>
      <c r="BU201" s="873">
        <v>6654</v>
      </c>
      <c r="BV201" s="873">
        <v>24470</v>
      </c>
      <c r="BW201" s="873">
        <v>0</v>
      </c>
      <c r="BX201" s="873">
        <v>499</v>
      </c>
      <c r="BY201" s="873">
        <v>5740</v>
      </c>
      <c r="BZ201" s="873">
        <v>0</v>
      </c>
      <c r="CA201" s="873">
        <v>117</v>
      </c>
      <c r="CB201" s="873">
        <v>18730</v>
      </c>
      <c r="CC201" s="873">
        <v>0</v>
      </c>
      <c r="CD201" s="873">
        <v>382</v>
      </c>
      <c r="CE201" s="873">
        <v>0</v>
      </c>
      <c r="CF201" s="873">
        <v>0</v>
      </c>
      <c r="CG201" s="873">
        <v>0</v>
      </c>
      <c r="CH201" s="873">
        <v>0</v>
      </c>
      <c r="CI201" s="873">
        <v>0</v>
      </c>
      <c r="CJ201" s="873">
        <v>0</v>
      </c>
      <c r="CK201" s="873">
        <v>30122.22956</v>
      </c>
      <c r="CL201" s="873">
        <v>0</v>
      </c>
      <c r="CM201" s="873">
        <v>614.73937880000005</v>
      </c>
      <c r="CN201" s="873">
        <v>0</v>
      </c>
      <c r="CO201" s="873">
        <v>0</v>
      </c>
      <c r="CP201" s="873">
        <v>0</v>
      </c>
      <c r="CQ201" s="873">
        <v>0</v>
      </c>
      <c r="CR201" s="873">
        <v>0</v>
      </c>
      <c r="CS201" s="873">
        <v>0</v>
      </c>
      <c r="CT201" s="873">
        <v>0</v>
      </c>
      <c r="CU201" s="873">
        <v>0</v>
      </c>
      <c r="CV201" s="873">
        <v>0</v>
      </c>
      <c r="CW201" s="873">
        <v>0</v>
      </c>
      <c r="CX201" s="873">
        <v>0</v>
      </c>
      <c r="CY201" s="873">
        <v>0</v>
      </c>
      <c r="CZ201" s="873">
        <v>0</v>
      </c>
      <c r="DA201" s="873">
        <v>0</v>
      </c>
      <c r="DB201" s="873">
        <v>0</v>
      </c>
      <c r="DC201" s="873">
        <v>0</v>
      </c>
      <c r="DD201" s="873">
        <v>0</v>
      </c>
      <c r="DE201" s="873">
        <v>0</v>
      </c>
      <c r="DF201" s="873">
        <v>0</v>
      </c>
      <c r="DG201" s="873">
        <v>0</v>
      </c>
      <c r="DH201" s="873">
        <v>0</v>
      </c>
      <c r="DI201" s="873">
        <v>764</v>
      </c>
      <c r="DJ201" s="873">
        <v>0</v>
      </c>
      <c r="DK201" s="873">
        <v>16</v>
      </c>
      <c r="DL201" s="873">
        <v>1500</v>
      </c>
      <c r="DM201" s="873">
        <v>0</v>
      </c>
      <c r="DN201" s="873">
        <v>0</v>
      </c>
      <c r="DO201" s="873">
        <v>-736</v>
      </c>
      <c r="DP201" s="873">
        <v>0</v>
      </c>
      <c r="DQ201" s="873">
        <v>16</v>
      </c>
      <c r="DR201" s="873">
        <v>5485</v>
      </c>
      <c r="DS201" s="873">
        <v>0</v>
      </c>
      <c r="DT201" s="873">
        <v>112</v>
      </c>
      <c r="DU201" s="873">
        <v>6584</v>
      </c>
      <c r="DV201" s="873">
        <v>0</v>
      </c>
      <c r="DW201" s="873">
        <v>134</v>
      </c>
      <c r="DX201" s="873">
        <v>-1099</v>
      </c>
      <c r="DY201" s="873">
        <v>0</v>
      </c>
      <c r="DZ201" s="873">
        <v>-22</v>
      </c>
      <c r="EA201" s="873">
        <v>4945</v>
      </c>
      <c r="EB201" s="873">
        <v>0</v>
      </c>
      <c r="EC201" s="873">
        <v>101</v>
      </c>
      <c r="ED201" s="873">
        <v>0</v>
      </c>
      <c r="EE201" s="873">
        <v>0</v>
      </c>
      <c r="EF201" s="873">
        <v>0</v>
      </c>
      <c r="EG201" s="873">
        <v>6457</v>
      </c>
      <c r="EH201" s="873">
        <v>0</v>
      </c>
      <c r="EI201" s="873">
        <v>132</v>
      </c>
      <c r="EJ201" s="873">
        <v>-1512</v>
      </c>
      <c r="EK201" s="873">
        <v>0</v>
      </c>
      <c r="EL201" s="873">
        <v>-31</v>
      </c>
      <c r="EM201" s="873">
        <v>285</v>
      </c>
      <c r="EN201" s="873">
        <v>0</v>
      </c>
      <c r="EO201" s="873">
        <v>6</v>
      </c>
      <c r="EP201" s="873">
        <v>0</v>
      </c>
      <c r="EQ201" s="873">
        <v>0</v>
      </c>
      <c r="ER201" s="873">
        <v>0</v>
      </c>
      <c r="ES201" s="873">
        <v>0</v>
      </c>
      <c r="ET201" s="873">
        <v>0</v>
      </c>
      <c r="EU201" s="873">
        <v>0</v>
      </c>
      <c r="EV201" s="873">
        <v>0</v>
      </c>
      <c r="EW201" s="873">
        <v>0</v>
      </c>
      <c r="EX201" s="873">
        <v>0</v>
      </c>
      <c r="EY201" s="873">
        <v>24221281</v>
      </c>
      <c r="EZ201" s="873">
        <v>0</v>
      </c>
      <c r="FA201" s="873">
        <v>493967</v>
      </c>
      <c r="FB201" s="873">
        <v>968734</v>
      </c>
      <c r="FC201" s="873">
        <v>0</v>
      </c>
      <c r="FD201" s="873">
        <v>19770</v>
      </c>
      <c r="FE201" s="873">
        <v>45288710</v>
      </c>
      <c r="FF201" s="873">
        <v>0</v>
      </c>
      <c r="FG201" s="873">
        <v>0</v>
      </c>
      <c r="FH201" s="873">
        <v>-22036163</v>
      </c>
      <c r="FI201" s="873">
        <v>0</v>
      </c>
      <c r="FJ201" s="873">
        <v>474197</v>
      </c>
      <c r="FK201" s="873">
        <v>204416</v>
      </c>
      <c r="FL201" s="873">
        <v>0</v>
      </c>
      <c r="FM201" s="873">
        <v>4172</v>
      </c>
      <c r="FN201" s="873">
        <v>399866</v>
      </c>
      <c r="FO201" s="873">
        <v>0</v>
      </c>
      <c r="FP201" s="873">
        <v>0</v>
      </c>
      <c r="FQ201" s="873">
        <v>-195450</v>
      </c>
      <c r="FR201" s="873">
        <v>0</v>
      </c>
      <c r="FS201" s="873">
        <v>4172</v>
      </c>
      <c r="FT201" s="873">
        <v>464869</v>
      </c>
      <c r="FU201" s="873">
        <v>0</v>
      </c>
      <c r="FV201" s="873">
        <v>9315</v>
      </c>
      <c r="FW201" s="873">
        <v>1791653</v>
      </c>
      <c r="FX201" s="873">
        <v>0</v>
      </c>
      <c r="FY201" s="873">
        <v>36374</v>
      </c>
      <c r="FZ201" s="873">
        <v>-1326784</v>
      </c>
      <c r="GA201" s="873">
        <v>0</v>
      </c>
      <c r="GB201" s="873">
        <v>-27059</v>
      </c>
      <c r="GC201" s="873">
        <v>0</v>
      </c>
      <c r="GD201" s="873">
        <v>0</v>
      </c>
      <c r="GE201" s="873">
        <v>0</v>
      </c>
      <c r="GF201" s="873">
        <v>0</v>
      </c>
      <c r="GG201" s="873">
        <v>0</v>
      </c>
      <c r="GH201" s="873">
        <v>0</v>
      </c>
      <c r="GI201" s="873">
        <v>0</v>
      </c>
      <c r="GJ201" s="873">
        <v>0</v>
      </c>
      <c r="GK201" s="873">
        <v>0</v>
      </c>
      <c r="GL201" s="873">
        <v>28466943</v>
      </c>
      <c r="GM201" s="873">
        <v>0</v>
      </c>
      <c r="GN201" s="873">
        <v>580384</v>
      </c>
      <c r="GO201" s="873">
        <v>-23183761</v>
      </c>
      <c r="GP201" s="873">
        <v>0</v>
      </c>
      <c r="GQ201" s="873">
        <v>458930</v>
      </c>
      <c r="GR201" s="873" t="s">
        <v>679</v>
      </c>
      <c r="GS201" s="873" t="s">
        <v>698</v>
      </c>
      <c r="GT201" s="873" t="s">
        <v>679</v>
      </c>
      <c r="GU201" s="873" t="s">
        <v>2733</v>
      </c>
      <c r="GV201" s="873" t="s">
        <v>2937</v>
      </c>
    </row>
    <row r="202" spans="1:204" x14ac:dyDescent="0.2">
      <c r="A202" s="873" t="s">
        <v>3069</v>
      </c>
      <c r="B202" s="873" t="s">
        <v>452</v>
      </c>
      <c r="C202" s="873" t="s">
        <v>451</v>
      </c>
      <c r="D202" s="873">
        <v>-506619</v>
      </c>
      <c r="E202" s="873">
        <v>0</v>
      </c>
      <c r="F202" s="873">
        <v>-506619</v>
      </c>
      <c r="G202" s="873">
        <v>0</v>
      </c>
      <c r="H202" s="873">
        <v>0</v>
      </c>
      <c r="I202" s="873">
        <v>0</v>
      </c>
      <c r="J202" s="873">
        <v>-506619</v>
      </c>
      <c r="K202" s="873">
        <v>0</v>
      </c>
      <c r="L202" s="873">
        <v>-506619</v>
      </c>
      <c r="M202" s="898">
        <v>0.5</v>
      </c>
      <c r="N202" s="898">
        <v>0.49</v>
      </c>
      <c r="O202" s="898">
        <v>0</v>
      </c>
      <c r="P202" s="898">
        <v>0.01</v>
      </c>
      <c r="Q202" s="873">
        <v>272658</v>
      </c>
      <c r="R202" s="873">
        <v>272658</v>
      </c>
      <c r="S202" s="873">
        <v>0</v>
      </c>
      <c r="T202" s="873">
        <v>0</v>
      </c>
      <c r="U202" s="873">
        <v>0</v>
      </c>
      <c r="V202" s="873">
        <v>0</v>
      </c>
      <c r="W202" s="873">
        <v>0</v>
      </c>
      <c r="X202" s="873">
        <v>0</v>
      </c>
      <c r="Y202" s="873">
        <v>0</v>
      </c>
      <c r="Z202" s="873">
        <v>0</v>
      </c>
      <c r="AA202" s="873">
        <v>0</v>
      </c>
      <c r="AB202" s="873">
        <v>0</v>
      </c>
      <c r="AC202" s="873">
        <v>0</v>
      </c>
      <c r="AD202" s="873">
        <v>0</v>
      </c>
      <c r="AE202" s="873">
        <v>0</v>
      </c>
      <c r="AF202" s="873">
        <v>0</v>
      </c>
      <c r="AG202" s="873">
        <v>0</v>
      </c>
      <c r="AH202" s="873">
        <v>0</v>
      </c>
      <c r="AI202" s="873">
        <v>0</v>
      </c>
      <c r="AJ202" s="873">
        <v>0</v>
      </c>
      <c r="AK202" s="873">
        <v>0</v>
      </c>
      <c r="AL202" s="873">
        <v>0</v>
      </c>
      <c r="AM202" s="873">
        <v>0</v>
      </c>
      <c r="AN202" s="873">
        <v>0</v>
      </c>
      <c r="AO202" s="873">
        <v>0</v>
      </c>
      <c r="AP202" s="873">
        <v>0</v>
      </c>
      <c r="AQ202" s="873">
        <v>0</v>
      </c>
      <c r="AR202" s="873">
        <v>0</v>
      </c>
      <c r="AS202" s="873">
        <v>0</v>
      </c>
      <c r="AT202" s="873">
        <v>0</v>
      </c>
      <c r="AU202" s="873">
        <v>0</v>
      </c>
      <c r="AV202" s="873">
        <v>0</v>
      </c>
      <c r="AW202" s="873">
        <v>0</v>
      </c>
      <c r="AX202" s="873">
        <v>0</v>
      </c>
      <c r="AY202" s="873">
        <v>0</v>
      </c>
      <c r="AZ202" s="873">
        <v>0</v>
      </c>
      <c r="BA202" s="873">
        <v>0</v>
      </c>
      <c r="BB202" s="873">
        <v>0</v>
      </c>
      <c r="BC202" s="873">
        <v>0</v>
      </c>
      <c r="BD202" s="873">
        <v>0</v>
      </c>
      <c r="BE202" s="873">
        <v>0</v>
      </c>
      <c r="BF202" s="873">
        <v>0</v>
      </c>
      <c r="BG202" s="873">
        <v>0</v>
      </c>
      <c r="BH202" s="873">
        <v>0</v>
      </c>
      <c r="BI202" s="873">
        <v>0</v>
      </c>
      <c r="BJ202" s="873">
        <v>2595628</v>
      </c>
      <c r="BK202" s="873">
        <v>0</v>
      </c>
      <c r="BL202" s="873">
        <v>52972</v>
      </c>
      <c r="BM202" s="873">
        <v>186235</v>
      </c>
      <c r="BN202" s="873">
        <v>0</v>
      </c>
      <c r="BO202" s="873">
        <v>3801</v>
      </c>
      <c r="BP202" s="873">
        <v>2576546</v>
      </c>
      <c r="BQ202" s="873">
        <v>0</v>
      </c>
      <c r="BR202" s="873">
        <v>52583</v>
      </c>
      <c r="BS202" s="873">
        <v>205317</v>
      </c>
      <c r="BT202" s="873">
        <v>0</v>
      </c>
      <c r="BU202" s="873">
        <v>4190</v>
      </c>
      <c r="BV202" s="873">
        <v>0</v>
      </c>
      <c r="BW202" s="873">
        <v>0</v>
      </c>
      <c r="BX202" s="873">
        <v>0</v>
      </c>
      <c r="BY202" s="873">
        <v>0</v>
      </c>
      <c r="BZ202" s="873">
        <v>0</v>
      </c>
      <c r="CA202" s="873">
        <v>0</v>
      </c>
      <c r="CB202" s="873">
        <v>0</v>
      </c>
      <c r="CC202" s="873">
        <v>0</v>
      </c>
      <c r="CD202" s="873">
        <v>0</v>
      </c>
      <c r="CE202" s="873">
        <v>0</v>
      </c>
      <c r="CF202" s="873">
        <v>0</v>
      </c>
      <c r="CG202" s="873">
        <v>0</v>
      </c>
      <c r="CH202" s="873">
        <v>0</v>
      </c>
      <c r="CI202" s="873">
        <v>0</v>
      </c>
      <c r="CJ202" s="873">
        <v>0</v>
      </c>
      <c r="CK202" s="873">
        <v>0</v>
      </c>
      <c r="CL202" s="873">
        <v>0</v>
      </c>
      <c r="CM202" s="873">
        <v>0</v>
      </c>
      <c r="CN202" s="873">
        <v>0</v>
      </c>
      <c r="CO202" s="873">
        <v>0</v>
      </c>
      <c r="CP202" s="873">
        <v>0</v>
      </c>
      <c r="CQ202" s="873">
        <v>0</v>
      </c>
      <c r="CR202" s="873">
        <v>0</v>
      </c>
      <c r="CS202" s="873">
        <v>0</v>
      </c>
      <c r="CT202" s="873">
        <v>0</v>
      </c>
      <c r="CU202" s="873">
        <v>0</v>
      </c>
      <c r="CV202" s="873">
        <v>0</v>
      </c>
      <c r="CW202" s="873">
        <v>0</v>
      </c>
      <c r="CX202" s="873">
        <v>0</v>
      </c>
      <c r="CY202" s="873">
        <v>0</v>
      </c>
      <c r="CZ202" s="873">
        <v>0</v>
      </c>
      <c r="DA202" s="873">
        <v>0</v>
      </c>
      <c r="DB202" s="873">
        <v>0</v>
      </c>
      <c r="DC202" s="873">
        <v>0</v>
      </c>
      <c r="DD202" s="873">
        <v>0</v>
      </c>
      <c r="DE202" s="873">
        <v>0</v>
      </c>
      <c r="DF202" s="873">
        <v>0</v>
      </c>
      <c r="DG202" s="873">
        <v>0</v>
      </c>
      <c r="DH202" s="873">
        <v>0</v>
      </c>
      <c r="DI202" s="873">
        <v>0</v>
      </c>
      <c r="DJ202" s="873">
        <v>0</v>
      </c>
      <c r="DK202" s="873">
        <v>0</v>
      </c>
      <c r="DL202" s="873">
        <v>0</v>
      </c>
      <c r="DM202" s="873">
        <v>0</v>
      </c>
      <c r="DN202" s="873">
        <v>0</v>
      </c>
      <c r="DO202" s="873">
        <v>0</v>
      </c>
      <c r="DP202" s="873">
        <v>0</v>
      </c>
      <c r="DQ202" s="873">
        <v>0</v>
      </c>
      <c r="DR202" s="873">
        <v>10413</v>
      </c>
      <c r="DS202" s="873">
        <v>0</v>
      </c>
      <c r="DT202" s="873">
        <v>213</v>
      </c>
      <c r="DU202" s="873">
        <v>7645</v>
      </c>
      <c r="DV202" s="873">
        <v>0</v>
      </c>
      <c r="DW202" s="873">
        <v>156</v>
      </c>
      <c r="DX202" s="873">
        <v>2768</v>
      </c>
      <c r="DY202" s="873">
        <v>0</v>
      </c>
      <c r="DZ202" s="873">
        <v>57</v>
      </c>
      <c r="EA202" s="873">
        <v>3093</v>
      </c>
      <c r="EB202" s="873">
        <v>0</v>
      </c>
      <c r="EC202" s="873">
        <v>63</v>
      </c>
      <c r="ED202" s="873">
        <v>0</v>
      </c>
      <c r="EE202" s="873">
        <v>0</v>
      </c>
      <c r="EF202" s="873">
        <v>0</v>
      </c>
      <c r="EG202" s="873">
        <v>7594</v>
      </c>
      <c r="EH202" s="873">
        <v>0</v>
      </c>
      <c r="EI202" s="873">
        <v>155</v>
      </c>
      <c r="EJ202" s="873">
        <v>-4501</v>
      </c>
      <c r="EK202" s="873">
        <v>0</v>
      </c>
      <c r="EL202" s="873">
        <v>-92</v>
      </c>
      <c r="EM202" s="873">
        <v>0</v>
      </c>
      <c r="EN202" s="873">
        <v>0</v>
      </c>
      <c r="EO202" s="873">
        <v>0</v>
      </c>
      <c r="EP202" s="873">
        <v>0</v>
      </c>
      <c r="EQ202" s="873">
        <v>0</v>
      </c>
      <c r="ER202" s="873">
        <v>0</v>
      </c>
      <c r="ES202" s="873">
        <v>0</v>
      </c>
      <c r="ET202" s="873">
        <v>0</v>
      </c>
      <c r="EU202" s="873">
        <v>0</v>
      </c>
      <c r="EV202" s="873">
        <v>0</v>
      </c>
      <c r="EW202" s="873">
        <v>0</v>
      </c>
      <c r="EX202" s="873">
        <v>0</v>
      </c>
      <c r="EY202" s="873">
        <v>23159648</v>
      </c>
      <c r="EZ202" s="873">
        <v>0</v>
      </c>
      <c r="FA202" s="873">
        <v>472646</v>
      </c>
      <c r="FB202" s="873">
        <v>932283</v>
      </c>
      <c r="FC202" s="873">
        <v>0</v>
      </c>
      <c r="FD202" s="873">
        <v>19026</v>
      </c>
      <c r="FE202" s="873">
        <v>43170700</v>
      </c>
      <c r="FF202" s="873">
        <v>0</v>
      </c>
      <c r="FG202" s="873">
        <v>0</v>
      </c>
      <c r="FH202" s="873">
        <v>-20943335</v>
      </c>
      <c r="FI202" s="873">
        <v>0</v>
      </c>
      <c r="FJ202" s="873">
        <v>453620</v>
      </c>
      <c r="FK202" s="873">
        <v>208771</v>
      </c>
      <c r="FL202" s="873">
        <v>0</v>
      </c>
      <c r="FM202" s="873">
        <v>4261</v>
      </c>
      <c r="FN202" s="873">
        <v>543344</v>
      </c>
      <c r="FO202" s="873">
        <v>0</v>
      </c>
      <c r="FP202" s="873">
        <v>0</v>
      </c>
      <c r="FQ202" s="873">
        <v>-334573</v>
      </c>
      <c r="FR202" s="873">
        <v>0</v>
      </c>
      <c r="FS202" s="873">
        <v>4261</v>
      </c>
      <c r="FT202" s="873">
        <v>700176</v>
      </c>
      <c r="FU202" s="873">
        <v>0</v>
      </c>
      <c r="FV202" s="873">
        <v>14289</v>
      </c>
      <c r="FW202" s="873">
        <v>1670513</v>
      </c>
      <c r="FX202" s="873">
        <v>0</v>
      </c>
      <c r="FY202" s="873">
        <v>34092</v>
      </c>
      <c r="FZ202" s="873">
        <v>-970337</v>
      </c>
      <c r="GA202" s="873">
        <v>0</v>
      </c>
      <c r="GB202" s="873">
        <v>-19803</v>
      </c>
      <c r="GC202" s="873">
        <v>0</v>
      </c>
      <c r="GD202" s="873">
        <v>0</v>
      </c>
      <c r="GE202" s="873">
        <v>0</v>
      </c>
      <c r="GF202" s="873">
        <v>0</v>
      </c>
      <c r="GG202" s="873">
        <v>0</v>
      </c>
      <c r="GH202" s="873">
        <v>0</v>
      </c>
      <c r="GI202" s="873">
        <v>0</v>
      </c>
      <c r="GJ202" s="873">
        <v>0</v>
      </c>
      <c r="GK202" s="873">
        <v>0</v>
      </c>
      <c r="GL202" s="873">
        <v>26863964</v>
      </c>
      <c r="GM202" s="873">
        <v>0</v>
      </c>
      <c r="GN202" s="873">
        <v>548245</v>
      </c>
      <c r="GO202" s="873">
        <v>-22044661</v>
      </c>
      <c r="GP202" s="873">
        <v>0</v>
      </c>
      <c r="GQ202" s="873">
        <v>442233</v>
      </c>
      <c r="GR202" s="873" t="s">
        <v>679</v>
      </c>
      <c r="GS202" s="873" t="s">
        <v>694</v>
      </c>
      <c r="GT202" s="873" t="s">
        <v>679</v>
      </c>
      <c r="GU202" s="873" t="s">
        <v>2735</v>
      </c>
      <c r="GV202" s="873" t="s">
        <v>2938</v>
      </c>
    </row>
    <row r="203" spans="1:204" x14ac:dyDescent="0.2">
      <c r="A203" s="873" t="s">
        <v>3069</v>
      </c>
      <c r="B203" s="873" t="s">
        <v>454</v>
      </c>
      <c r="C203" s="873" t="s">
        <v>453</v>
      </c>
      <c r="D203" s="873">
        <v>-2995274</v>
      </c>
      <c r="E203" s="873">
        <v>0</v>
      </c>
      <c r="F203" s="873">
        <v>-2995274</v>
      </c>
      <c r="G203" s="873">
        <v>-2246730</v>
      </c>
      <c r="H203" s="873">
        <v>0</v>
      </c>
      <c r="I203" s="873">
        <v>-2246730</v>
      </c>
      <c r="J203" s="873">
        <v>-748544</v>
      </c>
      <c r="K203" s="873">
        <v>0</v>
      </c>
      <c r="L203" s="873">
        <v>-748544</v>
      </c>
      <c r="M203" s="898">
        <v>0.5</v>
      </c>
      <c r="N203" s="898">
        <v>0.4</v>
      </c>
      <c r="O203" s="898">
        <v>0.09</v>
      </c>
      <c r="P203" s="898">
        <v>0.01</v>
      </c>
      <c r="Q203" s="873">
        <v>241520</v>
      </c>
      <c r="R203" s="873">
        <v>241520</v>
      </c>
      <c r="S203" s="873">
        <v>0</v>
      </c>
      <c r="T203" s="873">
        <v>0</v>
      </c>
      <c r="U203" s="873">
        <v>0</v>
      </c>
      <c r="V203" s="873">
        <v>0</v>
      </c>
      <c r="W203" s="873">
        <v>21523</v>
      </c>
      <c r="X203" s="873">
        <v>0</v>
      </c>
      <c r="Y203" s="873">
        <v>22095</v>
      </c>
      <c r="Z203" s="873">
        <v>0</v>
      </c>
      <c r="AA203" s="873">
        <v>-572</v>
      </c>
      <c r="AB203" s="873">
        <v>0</v>
      </c>
      <c r="AC203" s="873">
        <v>0</v>
      </c>
      <c r="AD203" s="873">
        <v>0</v>
      </c>
      <c r="AE203" s="873">
        <v>0</v>
      </c>
      <c r="AF203" s="873">
        <v>0</v>
      </c>
      <c r="AG203" s="873">
        <v>0</v>
      </c>
      <c r="AH203" s="873">
        <v>0</v>
      </c>
      <c r="AI203" s="873">
        <v>0</v>
      </c>
      <c r="AJ203" s="873">
        <v>0</v>
      </c>
      <c r="AK203" s="873">
        <v>0</v>
      </c>
      <c r="AL203" s="873">
        <v>0</v>
      </c>
      <c r="AM203" s="873">
        <v>0</v>
      </c>
      <c r="AN203" s="873">
        <v>0</v>
      </c>
      <c r="AO203" s="873">
        <v>0</v>
      </c>
      <c r="AP203" s="873">
        <v>0</v>
      </c>
      <c r="AQ203" s="873">
        <v>0</v>
      </c>
      <c r="AR203" s="873">
        <v>0</v>
      </c>
      <c r="AS203" s="873">
        <v>0</v>
      </c>
      <c r="AT203" s="873">
        <v>0</v>
      </c>
      <c r="AU203" s="873">
        <v>0</v>
      </c>
      <c r="AV203" s="873">
        <v>0</v>
      </c>
      <c r="AW203" s="873">
        <v>0</v>
      </c>
      <c r="AX203" s="873">
        <v>0</v>
      </c>
      <c r="AY203" s="873">
        <v>0</v>
      </c>
      <c r="AZ203" s="873">
        <v>0</v>
      </c>
      <c r="BA203" s="873">
        <v>0</v>
      </c>
      <c r="BB203" s="873">
        <v>0</v>
      </c>
      <c r="BC203" s="873">
        <v>0</v>
      </c>
      <c r="BD203" s="873">
        <v>0</v>
      </c>
      <c r="BE203" s="873">
        <v>0</v>
      </c>
      <c r="BF203" s="873">
        <v>0</v>
      </c>
      <c r="BG203" s="873">
        <v>0</v>
      </c>
      <c r="BH203" s="873">
        <v>0</v>
      </c>
      <c r="BI203" s="873">
        <v>0</v>
      </c>
      <c r="BJ203" s="873">
        <v>1890658</v>
      </c>
      <c r="BK203" s="873">
        <v>425398</v>
      </c>
      <c r="BL203" s="873">
        <v>47266</v>
      </c>
      <c r="BM203" s="873">
        <v>106194</v>
      </c>
      <c r="BN203" s="873">
        <v>23894</v>
      </c>
      <c r="BO203" s="873">
        <v>2655</v>
      </c>
      <c r="BP203" s="873">
        <v>1718951</v>
      </c>
      <c r="BQ203" s="873">
        <v>386764</v>
      </c>
      <c r="BR203" s="873">
        <v>42974</v>
      </c>
      <c r="BS203" s="873">
        <v>277901</v>
      </c>
      <c r="BT203" s="873">
        <v>62528</v>
      </c>
      <c r="BU203" s="873">
        <v>6947</v>
      </c>
      <c r="BV203" s="873">
        <v>-279</v>
      </c>
      <c r="BW203" s="873">
        <v>-63</v>
      </c>
      <c r="BX203" s="873">
        <v>-7</v>
      </c>
      <c r="BY203" s="873">
        <v>0</v>
      </c>
      <c r="BZ203" s="873">
        <v>0</v>
      </c>
      <c r="CA203" s="873">
        <v>0</v>
      </c>
      <c r="CB203" s="873">
        <v>-279</v>
      </c>
      <c r="CC203" s="873">
        <v>-63</v>
      </c>
      <c r="CD203" s="873">
        <v>-7</v>
      </c>
      <c r="CE203" s="873">
        <v>0</v>
      </c>
      <c r="CF203" s="873">
        <v>0</v>
      </c>
      <c r="CG203" s="873">
        <v>0</v>
      </c>
      <c r="CH203" s="873">
        <v>0</v>
      </c>
      <c r="CI203" s="873">
        <v>0</v>
      </c>
      <c r="CJ203" s="873">
        <v>0</v>
      </c>
      <c r="CK203" s="873">
        <v>0</v>
      </c>
      <c r="CL203" s="873">
        <v>0</v>
      </c>
      <c r="CM203" s="873">
        <v>0</v>
      </c>
      <c r="CN203" s="873">
        <v>0</v>
      </c>
      <c r="CO203" s="873">
        <v>0</v>
      </c>
      <c r="CP203" s="873">
        <v>0</v>
      </c>
      <c r="CQ203" s="873">
        <v>0</v>
      </c>
      <c r="CR203" s="873">
        <v>0</v>
      </c>
      <c r="CS203" s="873">
        <v>0</v>
      </c>
      <c r="CT203" s="873">
        <v>0</v>
      </c>
      <c r="CU203" s="873">
        <v>0</v>
      </c>
      <c r="CV203" s="873">
        <v>0</v>
      </c>
      <c r="CW203" s="873">
        <v>0</v>
      </c>
      <c r="CX203" s="873">
        <v>0</v>
      </c>
      <c r="CY203" s="873">
        <v>0</v>
      </c>
      <c r="CZ203" s="873">
        <v>2111</v>
      </c>
      <c r="DA203" s="873">
        <v>475</v>
      </c>
      <c r="DB203" s="873">
        <v>53</v>
      </c>
      <c r="DC203" s="873">
        <v>2096</v>
      </c>
      <c r="DD203" s="873">
        <v>471</v>
      </c>
      <c r="DE203" s="873">
        <v>52</v>
      </c>
      <c r="DF203" s="873">
        <v>15</v>
      </c>
      <c r="DG203" s="873">
        <v>4</v>
      </c>
      <c r="DH203" s="873">
        <v>1</v>
      </c>
      <c r="DI203" s="873">
        <v>0</v>
      </c>
      <c r="DJ203" s="873">
        <v>0</v>
      </c>
      <c r="DK203" s="873">
        <v>0</v>
      </c>
      <c r="DL203" s="873">
        <v>0</v>
      </c>
      <c r="DM203" s="873">
        <v>0</v>
      </c>
      <c r="DN203" s="873">
        <v>0</v>
      </c>
      <c r="DO203" s="873">
        <v>0</v>
      </c>
      <c r="DP203" s="873">
        <v>0</v>
      </c>
      <c r="DQ203" s="873">
        <v>0</v>
      </c>
      <c r="DR203" s="873">
        <v>0</v>
      </c>
      <c r="DS203" s="873">
        <v>0</v>
      </c>
      <c r="DT203" s="873">
        <v>0</v>
      </c>
      <c r="DU203" s="873">
        <v>1319</v>
      </c>
      <c r="DV203" s="873">
        <v>297</v>
      </c>
      <c r="DW203" s="873">
        <v>33</v>
      </c>
      <c r="DX203" s="873">
        <v>-1319</v>
      </c>
      <c r="DY203" s="873">
        <v>-297</v>
      </c>
      <c r="DZ203" s="873">
        <v>-33</v>
      </c>
      <c r="EA203" s="873">
        <v>0</v>
      </c>
      <c r="EB203" s="873">
        <v>0</v>
      </c>
      <c r="EC203" s="873">
        <v>0</v>
      </c>
      <c r="ED203" s="873">
        <v>-5</v>
      </c>
      <c r="EE203" s="873">
        <v>-1</v>
      </c>
      <c r="EF203" s="873">
        <v>0</v>
      </c>
      <c r="EG203" s="873">
        <v>1195</v>
      </c>
      <c r="EH203" s="873">
        <v>269</v>
      </c>
      <c r="EI203" s="873">
        <v>30</v>
      </c>
      <c r="EJ203" s="873">
        <v>-1200</v>
      </c>
      <c r="EK203" s="873">
        <v>-270</v>
      </c>
      <c r="EL203" s="873">
        <v>-30</v>
      </c>
      <c r="EM203" s="873">
        <v>0</v>
      </c>
      <c r="EN203" s="873">
        <v>0</v>
      </c>
      <c r="EO203" s="873">
        <v>0</v>
      </c>
      <c r="EP203" s="873">
        <v>0</v>
      </c>
      <c r="EQ203" s="873">
        <v>0</v>
      </c>
      <c r="ER203" s="873">
        <v>0</v>
      </c>
      <c r="ES203" s="873">
        <v>0</v>
      </c>
      <c r="ET203" s="873">
        <v>0</v>
      </c>
      <c r="EU203" s="873">
        <v>0</v>
      </c>
      <c r="EV203" s="873">
        <v>0</v>
      </c>
      <c r="EW203" s="873">
        <v>0</v>
      </c>
      <c r="EX203" s="873">
        <v>0</v>
      </c>
      <c r="EY203" s="873">
        <v>13400002</v>
      </c>
      <c r="EZ203" s="873">
        <v>3015000</v>
      </c>
      <c r="FA203" s="873">
        <v>335000</v>
      </c>
      <c r="FB203" s="873">
        <v>905958</v>
      </c>
      <c r="FC203" s="873">
        <v>203840</v>
      </c>
      <c r="FD203" s="873">
        <v>22649</v>
      </c>
      <c r="FE203" s="873">
        <v>29755569</v>
      </c>
      <c r="FF203" s="873">
        <v>0</v>
      </c>
      <c r="FG203" s="873">
        <v>0</v>
      </c>
      <c r="FH203" s="873">
        <v>-17261526</v>
      </c>
      <c r="FI203" s="873">
        <v>2811160</v>
      </c>
      <c r="FJ203" s="873">
        <v>312351</v>
      </c>
      <c r="FK203" s="873">
        <v>128529</v>
      </c>
      <c r="FL203" s="873">
        <v>28919</v>
      </c>
      <c r="FM203" s="873">
        <v>3213</v>
      </c>
      <c r="FN203" s="873">
        <v>279499</v>
      </c>
      <c r="FO203" s="873">
        <v>0</v>
      </c>
      <c r="FP203" s="873">
        <v>0</v>
      </c>
      <c r="FQ203" s="873">
        <v>-150970</v>
      </c>
      <c r="FR203" s="873">
        <v>28919</v>
      </c>
      <c r="FS203" s="873">
        <v>3213</v>
      </c>
      <c r="FT203" s="873">
        <v>372278</v>
      </c>
      <c r="FU203" s="873">
        <v>83568</v>
      </c>
      <c r="FV203" s="873">
        <v>9285</v>
      </c>
      <c r="FW203" s="873">
        <v>864188</v>
      </c>
      <c r="FX203" s="873">
        <v>194243</v>
      </c>
      <c r="FY203" s="873">
        <v>21583</v>
      </c>
      <c r="FZ203" s="873">
        <v>-491910</v>
      </c>
      <c r="GA203" s="873">
        <v>-110675</v>
      </c>
      <c r="GB203" s="873">
        <v>-12298</v>
      </c>
      <c r="GC203" s="873">
        <v>0</v>
      </c>
      <c r="GD203" s="873">
        <v>0</v>
      </c>
      <c r="GE203" s="873">
        <v>0</v>
      </c>
      <c r="GF203" s="873">
        <v>0</v>
      </c>
      <c r="GG203" s="873">
        <v>0</v>
      </c>
      <c r="GH203" s="873">
        <v>0</v>
      </c>
      <c r="GI203" s="873">
        <v>0</v>
      </c>
      <c r="GJ203" s="873">
        <v>0</v>
      </c>
      <c r="GK203" s="873">
        <v>0</v>
      </c>
      <c r="GL203" s="873">
        <v>15899488</v>
      </c>
      <c r="GM203" s="873">
        <v>3577190</v>
      </c>
      <c r="GN203" s="873">
        <v>397465</v>
      </c>
      <c r="GO203" s="873">
        <v>-17629288</v>
      </c>
      <c r="GP203" s="873">
        <v>2791306</v>
      </c>
      <c r="GQ203" s="873">
        <v>310144</v>
      </c>
      <c r="GR203" s="873" t="s">
        <v>685</v>
      </c>
      <c r="GS203" s="873" t="s">
        <v>684</v>
      </c>
      <c r="GT203" s="873" t="s">
        <v>1907</v>
      </c>
      <c r="GU203" s="873" t="s">
        <v>2738</v>
      </c>
      <c r="GV203" s="873" t="s">
        <v>2939</v>
      </c>
    </row>
    <row r="204" spans="1:204" x14ac:dyDescent="0.2">
      <c r="A204" s="873" t="s">
        <v>3070</v>
      </c>
      <c r="B204" s="873" t="s">
        <v>456</v>
      </c>
      <c r="C204" s="873" t="s">
        <v>455</v>
      </c>
      <c r="D204" s="873">
        <v>-355448</v>
      </c>
      <c r="E204" s="873">
        <v>0</v>
      </c>
      <c r="F204" s="873">
        <v>-355448</v>
      </c>
      <c r="G204" s="873">
        <v>116089</v>
      </c>
      <c r="H204" s="873">
        <v>0</v>
      </c>
      <c r="I204" s="873">
        <v>116089</v>
      </c>
      <c r="J204" s="873">
        <v>-471537</v>
      </c>
      <c r="K204" s="873">
        <v>0</v>
      </c>
      <c r="L204" s="873">
        <v>-471537</v>
      </c>
      <c r="M204" s="898">
        <v>0.5</v>
      </c>
      <c r="N204" s="898">
        <v>0.49</v>
      </c>
      <c r="O204" s="898">
        <v>0</v>
      </c>
      <c r="P204" s="898">
        <v>0.01</v>
      </c>
      <c r="Q204" s="873">
        <v>288133</v>
      </c>
      <c r="R204" s="873">
        <v>288133</v>
      </c>
      <c r="S204" s="873">
        <v>0</v>
      </c>
      <c r="T204" s="873">
        <v>0</v>
      </c>
      <c r="U204" s="873">
        <v>0</v>
      </c>
      <c r="V204" s="873">
        <v>0</v>
      </c>
      <c r="W204" s="873">
        <v>0</v>
      </c>
      <c r="X204" s="873">
        <v>0</v>
      </c>
      <c r="Y204" s="873">
        <v>0</v>
      </c>
      <c r="Z204" s="873">
        <v>0</v>
      </c>
      <c r="AA204" s="873">
        <v>0</v>
      </c>
      <c r="AB204" s="873">
        <v>0</v>
      </c>
      <c r="AC204" s="873">
        <v>0</v>
      </c>
      <c r="AD204" s="873">
        <v>0</v>
      </c>
      <c r="AE204" s="873">
        <v>0</v>
      </c>
      <c r="AF204" s="873">
        <v>0</v>
      </c>
      <c r="AG204" s="873">
        <v>0</v>
      </c>
      <c r="AH204" s="873">
        <v>0</v>
      </c>
      <c r="AI204" s="873">
        <v>0</v>
      </c>
      <c r="AJ204" s="873">
        <v>0</v>
      </c>
      <c r="AK204" s="873">
        <v>0</v>
      </c>
      <c r="AL204" s="873">
        <v>0</v>
      </c>
      <c r="AM204" s="873">
        <v>0</v>
      </c>
      <c r="AN204" s="873">
        <v>0</v>
      </c>
      <c r="AO204" s="873">
        <v>0</v>
      </c>
      <c r="AP204" s="873">
        <v>0</v>
      </c>
      <c r="AQ204" s="873">
        <v>0</v>
      </c>
      <c r="AR204" s="873">
        <v>0</v>
      </c>
      <c r="AS204" s="873">
        <v>0</v>
      </c>
      <c r="AT204" s="873">
        <v>0</v>
      </c>
      <c r="AU204" s="873">
        <v>0</v>
      </c>
      <c r="AV204" s="873">
        <v>0</v>
      </c>
      <c r="AW204" s="873">
        <v>0</v>
      </c>
      <c r="AX204" s="873">
        <v>0</v>
      </c>
      <c r="AY204" s="873">
        <v>0</v>
      </c>
      <c r="AZ204" s="873">
        <v>0</v>
      </c>
      <c r="BA204" s="873">
        <v>0</v>
      </c>
      <c r="BB204" s="873">
        <v>0</v>
      </c>
      <c r="BC204" s="873">
        <v>0</v>
      </c>
      <c r="BD204" s="873">
        <v>0</v>
      </c>
      <c r="BE204" s="873">
        <v>0</v>
      </c>
      <c r="BF204" s="873">
        <v>0</v>
      </c>
      <c r="BG204" s="873">
        <v>0</v>
      </c>
      <c r="BH204" s="873">
        <v>0</v>
      </c>
      <c r="BI204" s="873">
        <v>0</v>
      </c>
      <c r="BJ204" s="873">
        <v>1658866</v>
      </c>
      <c r="BK204" s="873">
        <v>0</v>
      </c>
      <c r="BL204" s="873">
        <v>33854</v>
      </c>
      <c r="BM204" s="873">
        <v>177640</v>
      </c>
      <c r="BN204" s="873">
        <v>0</v>
      </c>
      <c r="BO204" s="873">
        <v>3625</v>
      </c>
      <c r="BP204" s="873">
        <v>1593261</v>
      </c>
      <c r="BQ204" s="873">
        <v>0</v>
      </c>
      <c r="BR204" s="873">
        <v>32515</v>
      </c>
      <c r="BS204" s="873">
        <v>243245</v>
      </c>
      <c r="BT204" s="873">
        <v>0</v>
      </c>
      <c r="BU204" s="873">
        <v>4964</v>
      </c>
      <c r="BV204" s="873">
        <v>1326</v>
      </c>
      <c r="BW204" s="873">
        <v>0</v>
      </c>
      <c r="BX204" s="873">
        <v>27</v>
      </c>
      <c r="BY204" s="873">
        <v>3103</v>
      </c>
      <c r="BZ204" s="873">
        <v>0</v>
      </c>
      <c r="CA204" s="873">
        <v>63</v>
      </c>
      <c r="CB204" s="873">
        <v>-1777</v>
      </c>
      <c r="CC204" s="873">
        <v>0</v>
      </c>
      <c r="CD204" s="873">
        <v>-36</v>
      </c>
      <c r="CE204" s="873">
        <v>0</v>
      </c>
      <c r="CF204" s="873">
        <v>0</v>
      </c>
      <c r="CG204" s="873">
        <v>0</v>
      </c>
      <c r="CH204" s="873">
        <v>0</v>
      </c>
      <c r="CI204" s="873">
        <v>0</v>
      </c>
      <c r="CJ204" s="873">
        <v>0</v>
      </c>
      <c r="CK204" s="873">
        <v>-822.04815629999996</v>
      </c>
      <c r="CL204" s="873">
        <v>0</v>
      </c>
      <c r="CM204" s="873">
        <v>-16.776492990000001</v>
      </c>
      <c r="CN204" s="873">
        <v>0</v>
      </c>
      <c r="CO204" s="873">
        <v>0</v>
      </c>
      <c r="CP204" s="873">
        <v>0</v>
      </c>
      <c r="CQ204" s="873">
        <v>0</v>
      </c>
      <c r="CR204" s="873">
        <v>0</v>
      </c>
      <c r="CS204" s="873">
        <v>0</v>
      </c>
      <c r="CT204" s="873">
        <v>0</v>
      </c>
      <c r="CU204" s="873">
        <v>0</v>
      </c>
      <c r="CV204" s="873">
        <v>0</v>
      </c>
      <c r="CW204" s="873">
        <v>-2088</v>
      </c>
      <c r="CX204" s="873">
        <v>0</v>
      </c>
      <c r="CY204" s="873">
        <v>-43</v>
      </c>
      <c r="CZ204" s="873">
        <v>0</v>
      </c>
      <c r="DA204" s="873">
        <v>0</v>
      </c>
      <c r="DB204" s="873">
        <v>0</v>
      </c>
      <c r="DC204" s="873">
        <v>0</v>
      </c>
      <c r="DD204" s="873">
        <v>0</v>
      </c>
      <c r="DE204" s="873">
        <v>0</v>
      </c>
      <c r="DF204" s="873">
        <v>0</v>
      </c>
      <c r="DG204" s="873">
        <v>0</v>
      </c>
      <c r="DH204" s="873">
        <v>0</v>
      </c>
      <c r="DI204" s="873">
        <v>0</v>
      </c>
      <c r="DJ204" s="873">
        <v>0</v>
      </c>
      <c r="DK204" s="873">
        <v>0</v>
      </c>
      <c r="DL204" s="873">
        <v>0</v>
      </c>
      <c r="DM204" s="873">
        <v>0</v>
      </c>
      <c r="DN204" s="873">
        <v>0</v>
      </c>
      <c r="DO204" s="873">
        <v>0</v>
      </c>
      <c r="DP204" s="873">
        <v>0</v>
      </c>
      <c r="DQ204" s="873">
        <v>0</v>
      </c>
      <c r="DR204" s="873">
        <v>27124</v>
      </c>
      <c r="DS204" s="873">
        <v>0</v>
      </c>
      <c r="DT204" s="873">
        <v>554</v>
      </c>
      <c r="DU204" s="873">
        <v>28284</v>
      </c>
      <c r="DV204" s="873">
        <v>0</v>
      </c>
      <c r="DW204" s="873">
        <v>577</v>
      </c>
      <c r="DX204" s="873">
        <v>-1160</v>
      </c>
      <c r="DY204" s="873">
        <v>0</v>
      </c>
      <c r="DZ204" s="873">
        <v>-23</v>
      </c>
      <c r="EA204" s="873">
        <v>7200</v>
      </c>
      <c r="EB204" s="873">
        <v>0</v>
      </c>
      <c r="EC204" s="873">
        <v>147</v>
      </c>
      <c r="ED204" s="873">
        <v>-6085</v>
      </c>
      <c r="EE204" s="873">
        <v>0</v>
      </c>
      <c r="EF204" s="873">
        <v>-124</v>
      </c>
      <c r="EG204" s="873">
        <v>14764</v>
      </c>
      <c r="EH204" s="873">
        <v>0</v>
      </c>
      <c r="EI204" s="873">
        <v>301</v>
      </c>
      <c r="EJ204" s="873">
        <v>-13648</v>
      </c>
      <c r="EK204" s="873">
        <v>0</v>
      </c>
      <c r="EL204" s="873">
        <v>-278</v>
      </c>
      <c r="EM204" s="873">
        <v>0</v>
      </c>
      <c r="EN204" s="873">
        <v>0</v>
      </c>
      <c r="EO204" s="873">
        <v>0</v>
      </c>
      <c r="EP204" s="873">
        <v>0</v>
      </c>
      <c r="EQ204" s="873">
        <v>0</v>
      </c>
      <c r="ER204" s="873">
        <v>0</v>
      </c>
      <c r="ES204" s="873">
        <v>0</v>
      </c>
      <c r="ET204" s="873">
        <v>0</v>
      </c>
      <c r="EU204" s="873">
        <v>0</v>
      </c>
      <c r="EV204" s="873">
        <v>0</v>
      </c>
      <c r="EW204" s="873">
        <v>0</v>
      </c>
      <c r="EX204" s="873">
        <v>0</v>
      </c>
      <c r="EY204" s="873">
        <v>29515043</v>
      </c>
      <c r="EZ204" s="873">
        <v>0</v>
      </c>
      <c r="FA204" s="873">
        <v>602348</v>
      </c>
      <c r="FB204" s="873">
        <v>784870</v>
      </c>
      <c r="FC204" s="873">
        <v>0</v>
      </c>
      <c r="FD204" s="873">
        <v>16018</v>
      </c>
      <c r="FE204" s="873">
        <v>58928816</v>
      </c>
      <c r="FF204" s="873">
        <v>0</v>
      </c>
      <c r="FG204" s="873">
        <v>0</v>
      </c>
      <c r="FH204" s="873">
        <v>-30198643</v>
      </c>
      <c r="FI204" s="873">
        <v>0</v>
      </c>
      <c r="FJ204" s="873">
        <v>586330</v>
      </c>
      <c r="FK204" s="873">
        <v>335793</v>
      </c>
      <c r="FL204" s="873">
        <v>0</v>
      </c>
      <c r="FM204" s="873">
        <v>6853</v>
      </c>
      <c r="FN204" s="873">
        <v>650000</v>
      </c>
      <c r="FO204" s="873">
        <v>0</v>
      </c>
      <c r="FP204" s="873">
        <v>0</v>
      </c>
      <c r="FQ204" s="873">
        <v>-314207</v>
      </c>
      <c r="FR204" s="873">
        <v>0</v>
      </c>
      <c r="FS204" s="873">
        <v>6853</v>
      </c>
      <c r="FT204" s="873">
        <v>1472941</v>
      </c>
      <c r="FU204" s="873">
        <v>0</v>
      </c>
      <c r="FV204" s="873">
        <v>30060</v>
      </c>
      <c r="FW204" s="873">
        <v>2746337</v>
      </c>
      <c r="FX204" s="873">
        <v>0</v>
      </c>
      <c r="FY204" s="873">
        <v>56048</v>
      </c>
      <c r="FZ204" s="873">
        <v>-1273396</v>
      </c>
      <c r="GA204" s="873">
        <v>0</v>
      </c>
      <c r="GB204" s="873">
        <v>-25988</v>
      </c>
      <c r="GC204" s="873">
        <v>0</v>
      </c>
      <c r="GD204" s="873">
        <v>0</v>
      </c>
      <c r="GE204" s="873">
        <v>0</v>
      </c>
      <c r="GF204" s="873">
        <v>0</v>
      </c>
      <c r="GG204" s="873">
        <v>0</v>
      </c>
      <c r="GH204" s="873">
        <v>0</v>
      </c>
      <c r="GI204" s="873">
        <v>0</v>
      </c>
      <c r="GJ204" s="873">
        <v>0</v>
      </c>
      <c r="GK204" s="873">
        <v>0</v>
      </c>
      <c r="GL204" s="873">
        <v>33186938</v>
      </c>
      <c r="GM204" s="873">
        <v>0</v>
      </c>
      <c r="GN204" s="873">
        <v>677284</v>
      </c>
      <c r="GO204" s="873">
        <v>-31562496</v>
      </c>
      <c r="GP204" s="873">
        <v>0</v>
      </c>
      <c r="GQ204" s="873">
        <v>571762</v>
      </c>
      <c r="GR204" s="873" t="s">
        <v>679</v>
      </c>
      <c r="GS204" s="873" t="s">
        <v>691</v>
      </c>
      <c r="GT204" s="873" t="s">
        <v>679</v>
      </c>
      <c r="GU204" s="873" t="s">
        <v>2735</v>
      </c>
      <c r="GV204" s="873" t="s">
        <v>2940</v>
      </c>
    </row>
    <row r="205" spans="1:204" x14ac:dyDescent="0.2">
      <c r="A205" s="873" t="s">
        <v>3070</v>
      </c>
      <c r="B205" s="873" t="s">
        <v>458</v>
      </c>
      <c r="C205" s="873" t="s">
        <v>457</v>
      </c>
      <c r="D205" s="873">
        <v>538805</v>
      </c>
      <c r="E205" s="873">
        <v>0</v>
      </c>
      <c r="F205" s="873">
        <v>538805</v>
      </c>
      <c r="G205" s="873">
        <v>830514</v>
      </c>
      <c r="H205" s="873">
        <v>0</v>
      </c>
      <c r="I205" s="873">
        <v>830514</v>
      </c>
      <c r="J205" s="873">
        <v>-291709</v>
      </c>
      <c r="K205" s="873">
        <v>0</v>
      </c>
      <c r="L205" s="873">
        <v>-291709</v>
      </c>
      <c r="M205" s="898">
        <v>0.33</v>
      </c>
      <c r="N205" s="898">
        <v>0.3</v>
      </c>
      <c r="O205" s="898">
        <v>0.37</v>
      </c>
      <c r="P205" s="898">
        <v>0</v>
      </c>
      <c r="Q205" s="873">
        <v>276494</v>
      </c>
      <c r="R205" s="873">
        <v>276494</v>
      </c>
      <c r="S205" s="873">
        <v>0</v>
      </c>
      <c r="T205" s="873">
        <v>0</v>
      </c>
      <c r="U205" s="873">
        <v>0</v>
      </c>
      <c r="V205" s="873">
        <v>0</v>
      </c>
      <c r="W205" s="873">
        <v>0</v>
      </c>
      <c r="X205" s="873">
        <v>0</v>
      </c>
      <c r="Y205" s="873">
        <v>0</v>
      </c>
      <c r="Z205" s="873">
        <v>0</v>
      </c>
      <c r="AA205" s="873">
        <v>0</v>
      </c>
      <c r="AB205" s="873">
        <v>0</v>
      </c>
      <c r="AC205" s="873">
        <v>0</v>
      </c>
      <c r="AD205" s="873">
        <v>0</v>
      </c>
      <c r="AE205" s="873">
        <v>0</v>
      </c>
      <c r="AF205" s="873">
        <v>0</v>
      </c>
      <c r="AG205" s="873">
        <v>0</v>
      </c>
      <c r="AH205" s="873">
        <v>0</v>
      </c>
      <c r="AI205" s="873">
        <v>0</v>
      </c>
      <c r="AJ205" s="873">
        <v>0</v>
      </c>
      <c r="AK205" s="873">
        <v>0</v>
      </c>
      <c r="AL205" s="873">
        <v>0</v>
      </c>
      <c r="AM205" s="873">
        <v>0</v>
      </c>
      <c r="AN205" s="873">
        <v>0</v>
      </c>
      <c r="AO205" s="873">
        <v>0</v>
      </c>
      <c r="AP205" s="873">
        <v>0</v>
      </c>
      <c r="AQ205" s="873">
        <v>0</v>
      </c>
      <c r="AR205" s="873">
        <v>0</v>
      </c>
      <c r="AS205" s="873">
        <v>0</v>
      </c>
      <c r="AT205" s="873">
        <v>0</v>
      </c>
      <c r="AU205" s="873">
        <v>0</v>
      </c>
      <c r="AV205" s="873">
        <v>0</v>
      </c>
      <c r="AW205" s="873">
        <v>0</v>
      </c>
      <c r="AX205" s="873">
        <v>0</v>
      </c>
      <c r="AY205" s="873">
        <v>0</v>
      </c>
      <c r="AZ205" s="873">
        <v>0</v>
      </c>
      <c r="BA205" s="873">
        <v>0</v>
      </c>
      <c r="BB205" s="873">
        <v>0</v>
      </c>
      <c r="BC205" s="873">
        <v>0</v>
      </c>
      <c r="BD205" s="873">
        <v>0</v>
      </c>
      <c r="BE205" s="873">
        <v>0</v>
      </c>
      <c r="BF205" s="873">
        <v>0</v>
      </c>
      <c r="BG205" s="873">
        <v>0</v>
      </c>
      <c r="BH205" s="873">
        <v>0</v>
      </c>
      <c r="BI205" s="873">
        <v>0</v>
      </c>
      <c r="BJ205" s="873">
        <v>2028627</v>
      </c>
      <c r="BK205" s="873">
        <v>2501973</v>
      </c>
      <c r="BL205" s="873">
        <v>0</v>
      </c>
      <c r="BM205" s="873">
        <v>89096</v>
      </c>
      <c r="BN205" s="873">
        <v>109885</v>
      </c>
      <c r="BO205" s="873">
        <v>0</v>
      </c>
      <c r="BP205" s="873">
        <v>1961310</v>
      </c>
      <c r="BQ205" s="873">
        <v>2418948</v>
      </c>
      <c r="BR205" s="873">
        <v>0</v>
      </c>
      <c r="BS205" s="873">
        <v>156413</v>
      </c>
      <c r="BT205" s="873">
        <v>192910</v>
      </c>
      <c r="BU205" s="873">
        <v>0</v>
      </c>
      <c r="BV205" s="873">
        <v>8436</v>
      </c>
      <c r="BW205" s="873">
        <v>10404</v>
      </c>
      <c r="BX205" s="873">
        <v>0</v>
      </c>
      <c r="BY205" s="873">
        <v>6201</v>
      </c>
      <c r="BZ205" s="873">
        <v>7648</v>
      </c>
      <c r="CA205" s="873">
        <v>0</v>
      </c>
      <c r="CB205" s="873">
        <v>2235</v>
      </c>
      <c r="CC205" s="873">
        <v>2756</v>
      </c>
      <c r="CD205" s="873">
        <v>0</v>
      </c>
      <c r="CE205" s="873">
        <v>0</v>
      </c>
      <c r="CF205" s="873">
        <v>0</v>
      </c>
      <c r="CG205" s="873">
        <v>0</v>
      </c>
      <c r="CH205" s="873">
        <v>0</v>
      </c>
      <c r="CI205" s="873">
        <v>0</v>
      </c>
      <c r="CJ205" s="873">
        <v>0</v>
      </c>
      <c r="CK205" s="873">
        <v>13.10501002</v>
      </c>
      <c r="CL205" s="873">
        <v>16.162845690000001</v>
      </c>
      <c r="CM205" s="873">
        <v>0</v>
      </c>
      <c r="CN205" s="873">
        <v>0</v>
      </c>
      <c r="CO205" s="873">
        <v>0</v>
      </c>
      <c r="CP205" s="873">
        <v>0</v>
      </c>
      <c r="CQ205" s="873">
        <v>0</v>
      </c>
      <c r="CR205" s="873">
        <v>0</v>
      </c>
      <c r="CS205" s="873">
        <v>0</v>
      </c>
      <c r="CT205" s="873">
        <v>0</v>
      </c>
      <c r="CU205" s="873">
        <v>0</v>
      </c>
      <c r="CV205" s="873">
        <v>0</v>
      </c>
      <c r="CW205" s="873">
        <v>0</v>
      </c>
      <c r="CX205" s="873">
        <v>0</v>
      </c>
      <c r="CY205" s="873">
        <v>0</v>
      </c>
      <c r="CZ205" s="873">
        <v>0</v>
      </c>
      <c r="DA205" s="873">
        <v>0</v>
      </c>
      <c r="DB205" s="873">
        <v>0</v>
      </c>
      <c r="DC205" s="873">
        <v>0</v>
      </c>
      <c r="DD205" s="873">
        <v>0</v>
      </c>
      <c r="DE205" s="873">
        <v>0</v>
      </c>
      <c r="DF205" s="873">
        <v>0</v>
      </c>
      <c r="DG205" s="873">
        <v>0</v>
      </c>
      <c r="DH205" s="873">
        <v>0</v>
      </c>
      <c r="DI205" s="873">
        <v>0</v>
      </c>
      <c r="DJ205" s="873">
        <v>0</v>
      </c>
      <c r="DK205" s="873">
        <v>0</v>
      </c>
      <c r="DL205" s="873">
        <v>0</v>
      </c>
      <c r="DM205" s="873">
        <v>0</v>
      </c>
      <c r="DN205" s="873">
        <v>0</v>
      </c>
      <c r="DO205" s="873">
        <v>0</v>
      </c>
      <c r="DP205" s="873">
        <v>0</v>
      </c>
      <c r="DQ205" s="873">
        <v>0</v>
      </c>
      <c r="DR205" s="873">
        <v>31356</v>
      </c>
      <c r="DS205" s="873">
        <v>38672</v>
      </c>
      <c r="DT205" s="873">
        <v>0</v>
      </c>
      <c r="DU205" s="873">
        <v>51327</v>
      </c>
      <c r="DV205" s="873">
        <v>63303</v>
      </c>
      <c r="DW205" s="873">
        <v>0</v>
      </c>
      <c r="DX205" s="873">
        <v>-19971</v>
      </c>
      <c r="DY205" s="873">
        <v>-24631</v>
      </c>
      <c r="DZ205" s="873">
        <v>0</v>
      </c>
      <c r="EA205" s="873">
        <v>7662</v>
      </c>
      <c r="EB205" s="873">
        <v>9450</v>
      </c>
      <c r="EC205" s="873">
        <v>0</v>
      </c>
      <c r="ED205" s="873">
        <v>-4194</v>
      </c>
      <c r="EE205" s="873">
        <v>-5172</v>
      </c>
      <c r="EF205" s="873">
        <v>0</v>
      </c>
      <c r="EG205" s="873">
        <v>7488</v>
      </c>
      <c r="EH205" s="873">
        <v>9236</v>
      </c>
      <c r="EI205" s="873">
        <v>0</v>
      </c>
      <c r="EJ205" s="873">
        <v>-4020</v>
      </c>
      <c r="EK205" s="873">
        <v>-4959</v>
      </c>
      <c r="EL205" s="873">
        <v>0</v>
      </c>
      <c r="EM205" s="873">
        <v>312</v>
      </c>
      <c r="EN205" s="873">
        <v>385</v>
      </c>
      <c r="EO205" s="873">
        <v>0</v>
      </c>
      <c r="EP205" s="873">
        <v>0</v>
      </c>
      <c r="EQ205" s="873">
        <v>0</v>
      </c>
      <c r="ER205" s="873">
        <v>0</v>
      </c>
      <c r="ES205" s="873">
        <v>0</v>
      </c>
      <c r="ET205" s="873">
        <v>0</v>
      </c>
      <c r="EU205" s="873">
        <v>0</v>
      </c>
      <c r="EV205" s="873">
        <v>0</v>
      </c>
      <c r="EW205" s="873">
        <v>0</v>
      </c>
      <c r="EX205" s="873">
        <v>0</v>
      </c>
      <c r="EY205" s="873">
        <v>10811232</v>
      </c>
      <c r="EZ205" s="873">
        <v>13333853</v>
      </c>
      <c r="FA205" s="873">
        <v>0</v>
      </c>
      <c r="FB205" s="873">
        <v>900602</v>
      </c>
      <c r="FC205" s="873">
        <v>1110743</v>
      </c>
      <c r="FD205" s="873">
        <v>0</v>
      </c>
      <c r="FE205" s="873">
        <v>31117293</v>
      </c>
      <c r="FF205" s="873">
        <v>0</v>
      </c>
      <c r="FG205" s="873">
        <v>0</v>
      </c>
      <c r="FH205" s="873">
        <v>-21206663</v>
      </c>
      <c r="FI205" s="873">
        <v>12223110</v>
      </c>
      <c r="FJ205" s="873">
        <v>0</v>
      </c>
      <c r="FK205" s="873">
        <v>249118</v>
      </c>
      <c r="FL205" s="873">
        <v>307246</v>
      </c>
      <c r="FM205" s="873">
        <v>0</v>
      </c>
      <c r="FN205" s="873">
        <v>855408</v>
      </c>
      <c r="FO205" s="873">
        <v>0</v>
      </c>
      <c r="FP205" s="873">
        <v>0</v>
      </c>
      <c r="FQ205" s="873">
        <v>-606290</v>
      </c>
      <c r="FR205" s="873">
        <v>307246</v>
      </c>
      <c r="FS205" s="873">
        <v>0</v>
      </c>
      <c r="FT205" s="873">
        <v>202713</v>
      </c>
      <c r="FU205" s="873">
        <v>250013</v>
      </c>
      <c r="FV205" s="873">
        <v>0</v>
      </c>
      <c r="FW205" s="873">
        <v>671988</v>
      </c>
      <c r="FX205" s="873">
        <v>828785</v>
      </c>
      <c r="FY205" s="873">
        <v>0</v>
      </c>
      <c r="FZ205" s="873">
        <v>-469275</v>
      </c>
      <c r="GA205" s="873">
        <v>-578772</v>
      </c>
      <c r="GB205" s="873">
        <v>0</v>
      </c>
      <c r="GC205" s="873">
        <v>0</v>
      </c>
      <c r="GD205" s="873">
        <v>0</v>
      </c>
      <c r="GE205" s="873">
        <v>0</v>
      </c>
      <c r="GF205" s="873">
        <v>0</v>
      </c>
      <c r="GG205" s="873">
        <v>0</v>
      </c>
      <c r="GH205" s="873">
        <v>0</v>
      </c>
      <c r="GI205" s="873">
        <v>0</v>
      </c>
      <c r="GJ205" s="873">
        <v>0</v>
      </c>
      <c r="GK205" s="873">
        <v>0</v>
      </c>
      <c r="GL205" s="873">
        <v>13424371</v>
      </c>
      <c r="GM205" s="873">
        <v>16556725</v>
      </c>
      <c r="GN205" s="873">
        <v>0</v>
      </c>
      <c r="GO205" s="873">
        <v>-22147246</v>
      </c>
      <c r="GP205" s="873">
        <v>12118061</v>
      </c>
      <c r="GQ205" s="873">
        <v>0</v>
      </c>
      <c r="GR205" s="873" t="s">
        <v>697</v>
      </c>
      <c r="GS205" s="873" t="s">
        <v>680</v>
      </c>
      <c r="GT205" s="873" t="s">
        <v>1908</v>
      </c>
      <c r="GU205" s="873" t="s">
        <v>2732</v>
      </c>
      <c r="GV205" s="873" t="s">
        <v>2941</v>
      </c>
    </row>
    <row r="206" spans="1:204" x14ac:dyDescent="0.2">
      <c r="A206" s="873" t="s">
        <v>3069</v>
      </c>
      <c r="B206" s="873" t="s">
        <v>460</v>
      </c>
      <c r="C206" s="873" t="s">
        <v>459</v>
      </c>
      <c r="D206" s="873">
        <v>-931456</v>
      </c>
      <c r="E206" s="873">
        <v>0</v>
      </c>
      <c r="F206" s="873">
        <v>-931456</v>
      </c>
      <c r="G206" s="873">
        <v>-518856</v>
      </c>
      <c r="H206" s="873">
        <v>0</v>
      </c>
      <c r="I206" s="873">
        <v>-518856</v>
      </c>
      <c r="J206" s="873">
        <v>-412600</v>
      </c>
      <c r="K206" s="873">
        <v>0</v>
      </c>
      <c r="L206" s="873">
        <v>-412600</v>
      </c>
      <c r="M206" s="898">
        <v>0.5</v>
      </c>
      <c r="N206" s="898">
        <v>0.49</v>
      </c>
      <c r="O206" s="898">
        <v>0</v>
      </c>
      <c r="P206" s="898">
        <v>0.01</v>
      </c>
      <c r="Q206" s="873">
        <v>159425</v>
      </c>
      <c r="R206" s="873">
        <v>159425</v>
      </c>
      <c r="S206" s="873">
        <v>0</v>
      </c>
      <c r="T206" s="873">
        <v>1792186</v>
      </c>
      <c r="U206" s="873">
        <v>1771912</v>
      </c>
      <c r="V206" s="873">
        <v>20274</v>
      </c>
      <c r="W206" s="873">
        <v>320000</v>
      </c>
      <c r="X206" s="873">
        <v>0</v>
      </c>
      <c r="Y206" s="873">
        <v>320000</v>
      </c>
      <c r="Z206" s="873">
        <v>0</v>
      </c>
      <c r="AA206" s="873">
        <v>0</v>
      </c>
      <c r="AB206" s="873">
        <v>0</v>
      </c>
      <c r="AC206" s="873">
        <v>0</v>
      </c>
      <c r="AD206" s="873">
        <v>0</v>
      </c>
      <c r="AE206" s="873">
        <v>0</v>
      </c>
      <c r="AF206" s="873">
        <v>0</v>
      </c>
      <c r="AG206" s="873">
        <v>0</v>
      </c>
      <c r="AH206" s="873">
        <v>0</v>
      </c>
      <c r="AI206" s="873">
        <v>0</v>
      </c>
      <c r="AJ206" s="873">
        <v>0</v>
      </c>
      <c r="AK206" s="873">
        <v>0</v>
      </c>
      <c r="AL206" s="873">
        <v>0</v>
      </c>
      <c r="AM206" s="873">
        <v>0</v>
      </c>
      <c r="AN206" s="873">
        <v>0</v>
      </c>
      <c r="AO206" s="873">
        <v>0</v>
      </c>
      <c r="AP206" s="873">
        <v>0</v>
      </c>
      <c r="AQ206" s="873">
        <v>0</v>
      </c>
      <c r="AR206" s="873">
        <v>0</v>
      </c>
      <c r="AS206" s="873">
        <v>0</v>
      </c>
      <c r="AT206" s="873">
        <v>0</v>
      </c>
      <c r="AU206" s="873">
        <v>0</v>
      </c>
      <c r="AV206" s="873">
        <v>0</v>
      </c>
      <c r="AW206" s="873">
        <v>0</v>
      </c>
      <c r="AX206" s="873">
        <v>0</v>
      </c>
      <c r="AY206" s="873">
        <v>0</v>
      </c>
      <c r="AZ206" s="873">
        <v>3037231</v>
      </c>
      <c r="BA206" s="873">
        <v>3037231</v>
      </c>
      <c r="BB206" s="873">
        <v>-3037231</v>
      </c>
      <c r="BC206" s="873">
        <v>-3037231</v>
      </c>
      <c r="BD206" s="873">
        <v>0</v>
      </c>
      <c r="BE206" s="873">
        <v>0</v>
      </c>
      <c r="BF206" s="873">
        <v>0</v>
      </c>
      <c r="BG206" s="873">
        <v>0</v>
      </c>
      <c r="BH206" s="873">
        <v>0</v>
      </c>
      <c r="BI206" s="873">
        <v>0</v>
      </c>
      <c r="BJ206" s="873">
        <v>1480297</v>
      </c>
      <c r="BK206" s="873">
        <v>0</v>
      </c>
      <c r="BL206" s="873">
        <v>30210</v>
      </c>
      <c r="BM206" s="873">
        <v>64774</v>
      </c>
      <c r="BN206" s="873">
        <v>0</v>
      </c>
      <c r="BO206" s="873">
        <v>1322</v>
      </c>
      <c r="BP206" s="873">
        <v>1434483</v>
      </c>
      <c r="BQ206" s="873">
        <v>0</v>
      </c>
      <c r="BR206" s="873">
        <v>29275</v>
      </c>
      <c r="BS206" s="873">
        <v>110588</v>
      </c>
      <c r="BT206" s="873">
        <v>0</v>
      </c>
      <c r="BU206" s="873">
        <v>2257</v>
      </c>
      <c r="BV206" s="873">
        <v>0</v>
      </c>
      <c r="BW206" s="873">
        <v>0</v>
      </c>
      <c r="BX206" s="873">
        <v>0</v>
      </c>
      <c r="BY206" s="873">
        <v>8144</v>
      </c>
      <c r="BZ206" s="873">
        <v>0</v>
      </c>
      <c r="CA206" s="873">
        <v>166</v>
      </c>
      <c r="CB206" s="873">
        <v>-8144</v>
      </c>
      <c r="CC206" s="873">
        <v>0</v>
      </c>
      <c r="CD206" s="873">
        <v>-166</v>
      </c>
      <c r="CE206" s="873">
        <v>0</v>
      </c>
      <c r="CF206" s="873">
        <v>0</v>
      </c>
      <c r="CG206" s="873">
        <v>0</v>
      </c>
      <c r="CH206" s="873">
        <v>0</v>
      </c>
      <c r="CI206" s="873">
        <v>0</v>
      </c>
      <c r="CJ206" s="873">
        <v>0</v>
      </c>
      <c r="CK206" s="873">
        <v>6819.9928259999997</v>
      </c>
      <c r="CL206" s="873">
        <v>0</v>
      </c>
      <c r="CM206" s="873">
        <v>139.18352709999999</v>
      </c>
      <c r="CN206" s="873">
        <v>0</v>
      </c>
      <c r="CO206" s="873">
        <v>0</v>
      </c>
      <c r="CP206" s="873">
        <v>0</v>
      </c>
      <c r="CQ206" s="873">
        <v>0</v>
      </c>
      <c r="CR206" s="873">
        <v>0</v>
      </c>
      <c r="CS206" s="873">
        <v>0</v>
      </c>
      <c r="CT206" s="873">
        <v>0</v>
      </c>
      <c r="CU206" s="873">
        <v>0</v>
      </c>
      <c r="CV206" s="873">
        <v>0</v>
      </c>
      <c r="CW206" s="873">
        <v>0</v>
      </c>
      <c r="CX206" s="873">
        <v>0</v>
      </c>
      <c r="CY206" s="873">
        <v>0</v>
      </c>
      <c r="CZ206" s="873">
        <v>284</v>
      </c>
      <c r="DA206" s="873">
        <v>0</v>
      </c>
      <c r="DB206" s="873">
        <v>6</v>
      </c>
      <c r="DC206" s="873">
        <v>1274</v>
      </c>
      <c r="DD206" s="873">
        <v>0</v>
      </c>
      <c r="DE206" s="873">
        <v>26</v>
      </c>
      <c r="DF206" s="873">
        <v>-990</v>
      </c>
      <c r="DG206" s="873">
        <v>0</v>
      </c>
      <c r="DH206" s="873">
        <v>-20</v>
      </c>
      <c r="DI206" s="873">
        <v>0</v>
      </c>
      <c r="DJ206" s="873">
        <v>0</v>
      </c>
      <c r="DK206" s="873">
        <v>0</v>
      </c>
      <c r="DL206" s="873">
        <v>0</v>
      </c>
      <c r="DM206" s="873">
        <v>0</v>
      </c>
      <c r="DN206" s="873">
        <v>0</v>
      </c>
      <c r="DO206" s="873">
        <v>0</v>
      </c>
      <c r="DP206" s="873">
        <v>0</v>
      </c>
      <c r="DQ206" s="873">
        <v>0</v>
      </c>
      <c r="DR206" s="873">
        <v>14125</v>
      </c>
      <c r="DS206" s="873">
        <v>0</v>
      </c>
      <c r="DT206" s="873">
        <v>288</v>
      </c>
      <c r="DU206" s="873">
        <v>9503</v>
      </c>
      <c r="DV206" s="873">
        <v>0</v>
      </c>
      <c r="DW206" s="873">
        <v>194</v>
      </c>
      <c r="DX206" s="873">
        <v>4622</v>
      </c>
      <c r="DY206" s="873">
        <v>0</v>
      </c>
      <c r="DZ206" s="873">
        <v>94</v>
      </c>
      <c r="EA206" s="873">
        <v>2387</v>
      </c>
      <c r="EB206" s="873">
        <v>0</v>
      </c>
      <c r="EC206" s="873">
        <v>49</v>
      </c>
      <c r="ED206" s="873">
        <v>-2496</v>
      </c>
      <c r="EE206" s="873">
        <v>0</v>
      </c>
      <c r="EF206" s="873">
        <v>-51</v>
      </c>
      <c r="EG206" s="873">
        <v>2548</v>
      </c>
      <c r="EH206" s="873">
        <v>0</v>
      </c>
      <c r="EI206" s="873">
        <v>52</v>
      </c>
      <c r="EJ206" s="873">
        <v>-2657</v>
      </c>
      <c r="EK206" s="873">
        <v>0</v>
      </c>
      <c r="EL206" s="873">
        <v>-54</v>
      </c>
      <c r="EM206" s="873">
        <v>-1019</v>
      </c>
      <c r="EN206" s="873">
        <v>0</v>
      </c>
      <c r="EO206" s="873">
        <v>-21</v>
      </c>
      <c r="EP206" s="873">
        <v>0</v>
      </c>
      <c r="EQ206" s="873">
        <v>0</v>
      </c>
      <c r="ER206" s="873">
        <v>0</v>
      </c>
      <c r="ES206" s="873">
        <v>0</v>
      </c>
      <c r="ET206" s="873">
        <v>0</v>
      </c>
      <c r="EU206" s="873">
        <v>0</v>
      </c>
      <c r="EV206" s="873">
        <v>0</v>
      </c>
      <c r="EW206" s="873">
        <v>0</v>
      </c>
      <c r="EX206" s="873">
        <v>0</v>
      </c>
      <c r="EY206" s="873">
        <v>6681955</v>
      </c>
      <c r="EZ206" s="873">
        <v>0</v>
      </c>
      <c r="FA206" s="873">
        <v>136366</v>
      </c>
      <c r="FB206" s="873">
        <v>257950</v>
      </c>
      <c r="FC206" s="873">
        <v>0</v>
      </c>
      <c r="FD206" s="873">
        <v>5264</v>
      </c>
      <c r="FE206" s="873">
        <v>12741989</v>
      </c>
      <c r="FF206" s="873">
        <v>0</v>
      </c>
      <c r="FG206" s="873">
        <v>0</v>
      </c>
      <c r="FH206" s="873">
        <v>-6317984</v>
      </c>
      <c r="FI206" s="873">
        <v>0</v>
      </c>
      <c r="FJ206" s="873">
        <v>131102</v>
      </c>
      <c r="FK206" s="873">
        <v>35888</v>
      </c>
      <c r="FL206" s="873">
        <v>0</v>
      </c>
      <c r="FM206" s="873">
        <v>732</v>
      </c>
      <c r="FN206" s="873">
        <v>71551</v>
      </c>
      <c r="FO206" s="873">
        <v>0</v>
      </c>
      <c r="FP206" s="873">
        <v>0</v>
      </c>
      <c r="FQ206" s="873">
        <v>-35663</v>
      </c>
      <c r="FR206" s="873">
        <v>0</v>
      </c>
      <c r="FS206" s="873">
        <v>732</v>
      </c>
      <c r="FT206" s="873">
        <v>530222</v>
      </c>
      <c r="FU206" s="873">
        <v>0</v>
      </c>
      <c r="FV206" s="873">
        <v>9093</v>
      </c>
      <c r="FW206" s="873">
        <v>946825</v>
      </c>
      <c r="FX206" s="873">
        <v>0</v>
      </c>
      <c r="FY206" s="873">
        <v>15127</v>
      </c>
      <c r="FZ206" s="873">
        <v>-416603</v>
      </c>
      <c r="GA206" s="873">
        <v>0</v>
      </c>
      <c r="GB206" s="873">
        <v>-6034</v>
      </c>
      <c r="GC206" s="873">
        <v>0</v>
      </c>
      <c r="GD206" s="873">
        <v>0</v>
      </c>
      <c r="GE206" s="873">
        <v>0</v>
      </c>
      <c r="GF206" s="873">
        <v>0</v>
      </c>
      <c r="GG206" s="873">
        <v>0</v>
      </c>
      <c r="GH206" s="873">
        <v>0</v>
      </c>
      <c r="GI206" s="873">
        <v>0</v>
      </c>
      <c r="GJ206" s="873">
        <v>0</v>
      </c>
      <c r="GK206" s="873">
        <v>0</v>
      </c>
      <c r="GL206" s="873">
        <v>8813237</v>
      </c>
      <c r="GM206" s="873">
        <v>0</v>
      </c>
      <c r="GN206" s="873">
        <v>178133</v>
      </c>
      <c r="GO206" s="873">
        <v>-6661030</v>
      </c>
      <c r="GP206" s="873">
        <v>0</v>
      </c>
      <c r="GQ206" s="873">
        <v>128029</v>
      </c>
      <c r="GR206" s="873" t="s">
        <v>679</v>
      </c>
      <c r="GS206" s="873" t="s">
        <v>722</v>
      </c>
      <c r="GT206" s="873" t="s">
        <v>679</v>
      </c>
      <c r="GU206" s="873" t="s">
        <v>819</v>
      </c>
      <c r="GV206" s="873" t="s">
        <v>2942</v>
      </c>
    </row>
    <row r="207" spans="1:204" x14ac:dyDescent="0.2">
      <c r="A207" s="873" t="s">
        <v>3070</v>
      </c>
      <c r="B207" s="873" t="s">
        <v>462</v>
      </c>
      <c r="C207" s="873" t="s">
        <v>461</v>
      </c>
      <c r="D207" s="873">
        <v>-618671</v>
      </c>
      <c r="E207" s="873">
        <v>0</v>
      </c>
      <c r="F207" s="873">
        <v>-618671</v>
      </c>
      <c r="G207" s="873">
        <v>-319585</v>
      </c>
      <c r="H207" s="873">
        <v>0</v>
      </c>
      <c r="I207" s="873">
        <v>-319585</v>
      </c>
      <c r="J207" s="873">
        <v>-299086</v>
      </c>
      <c r="K207" s="873">
        <v>0</v>
      </c>
      <c r="L207" s="873">
        <v>-299086</v>
      </c>
      <c r="M207" s="898">
        <v>0.5</v>
      </c>
      <c r="N207" s="898">
        <v>0.4</v>
      </c>
      <c r="O207" s="898">
        <v>0.09</v>
      </c>
      <c r="P207" s="898">
        <v>0.01</v>
      </c>
      <c r="Q207" s="873">
        <v>105514</v>
      </c>
      <c r="R207" s="873">
        <v>105514</v>
      </c>
      <c r="S207" s="873">
        <v>0</v>
      </c>
      <c r="T207" s="873">
        <v>0</v>
      </c>
      <c r="U207" s="873">
        <v>0</v>
      </c>
      <c r="V207" s="873">
        <v>0</v>
      </c>
      <c r="W207" s="873">
        <v>0</v>
      </c>
      <c r="X207" s="873">
        <v>0</v>
      </c>
      <c r="Y207" s="873">
        <v>0</v>
      </c>
      <c r="Z207" s="873">
        <v>0</v>
      </c>
      <c r="AA207" s="873">
        <v>0</v>
      </c>
      <c r="AB207" s="873">
        <v>0</v>
      </c>
      <c r="AC207" s="873">
        <v>0</v>
      </c>
      <c r="AD207" s="873">
        <v>0</v>
      </c>
      <c r="AE207" s="873">
        <v>0</v>
      </c>
      <c r="AF207" s="873">
        <v>0</v>
      </c>
      <c r="AG207" s="873">
        <v>0</v>
      </c>
      <c r="AH207" s="873">
        <v>0</v>
      </c>
      <c r="AI207" s="873">
        <v>0</v>
      </c>
      <c r="AJ207" s="873">
        <v>0</v>
      </c>
      <c r="AK207" s="873">
        <v>0</v>
      </c>
      <c r="AL207" s="873">
        <v>0</v>
      </c>
      <c r="AM207" s="873">
        <v>0</v>
      </c>
      <c r="AN207" s="873">
        <v>0</v>
      </c>
      <c r="AO207" s="873">
        <v>0</v>
      </c>
      <c r="AP207" s="873">
        <v>0</v>
      </c>
      <c r="AQ207" s="873">
        <v>0</v>
      </c>
      <c r="AR207" s="873">
        <v>0</v>
      </c>
      <c r="AS207" s="873">
        <v>0</v>
      </c>
      <c r="AT207" s="873">
        <v>0</v>
      </c>
      <c r="AU207" s="873">
        <v>0</v>
      </c>
      <c r="AV207" s="873">
        <v>0</v>
      </c>
      <c r="AW207" s="873">
        <v>0</v>
      </c>
      <c r="AX207" s="873">
        <v>0</v>
      </c>
      <c r="AY207" s="873">
        <v>0</v>
      </c>
      <c r="AZ207" s="873">
        <v>0</v>
      </c>
      <c r="BA207" s="873">
        <v>0</v>
      </c>
      <c r="BB207" s="873">
        <v>0</v>
      </c>
      <c r="BC207" s="873">
        <v>0</v>
      </c>
      <c r="BD207" s="873">
        <v>0</v>
      </c>
      <c r="BE207" s="873">
        <v>0</v>
      </c>
      <c r="BF207" s="873">
        <v>0</v>
      </c>
      <c r="BG207" s="873">
        <v>0</v>
      </c>
      <c r="BH207" s="873">
        <v>0</v>
      </c>
      <c r="BI207" s="873">
        <v>0</v>
      </c>
      <c r="BJ207" s="873">
        <v>869799</v>
      </c>
      <c r="BK207" s="873">
        <v>195705</v>
      </c>
      <c r="BL207" s="873">
        <v>21745</v>
      </c>
      <c r="BM207" s="873">
        <v>71324</v>
      </c>
      <c r="BN207" s="873">
        <v>16048</v>
      </c>
      <c r="BO207" s="873">
        <v>1783</v>
      </c>
      <c r="BP207" s="873">
        <v>890851</v>
      </c>
      <c r="BQ207" s="873">
        <v>200442</v>
      </c>
      <c r="BR207" s="873">
        <v>22271</v>
      </c>
      <c r="BS207" s="873">
        <v>50272</v>
      </c>
      <c r="BT207" s="873">
        <v>11311</v>
      </c>
      <c r="BU207" s="873">
        <v>1257</v>
      </c>
      <c r="BV207" s="873">
        <v>2289</v>
      </c>
      <c r="BW207" s="873">
        <v>515</v>
      </c>
      <c r="BX207" s="873">
        <v>57</v>
      </c>
      <c r="BY207" s="873">
        <v>0</v>
      </c>
      <c r="BZ207" s="873">
        <v>0</v>
      </c>
      <c r="CA207" s="873">
        <v>0</v>
      </c>
      <c r="CB207" s="873">
        <v>2289</v>
      </c>
      <c r="CC207" s="873">
        <v>515</v>
      </c>
      <c r="CD207" s="873">
        <v>57</v>
      </c>
      <c r="CE207" s="873">
        <v>0</v>
      </c>
      <c r="CF207" s="873">
        <v>0</v>
      </c>
      <c r="CG207" s="873">
        <v>0</v>
      </c>
      <c r="CH207" s="873">
        <v>0</v>
      </c>
      <c r="CI207" s="873">
        <v>0</v>
      </c>
      <c r="CJ207" s="873">
        <v>0</v>
      </c>
      <c r="CK207" s="873">
        <v>839.55270540000004</v>
      </c>
      <c r="CL207" s="873">
        <v>188.89935869999999</v>
      </c>
      <c r="CM207" s="873">
        <v>20.988817640000001</v>
      </c>
      <c r="CN207" s="873">
        <v>0</v>
      </c>
      <c r="CO207" s="873">
        <v>0</v>
      </c>
      <c r="CP207" s="873">
        <v>0</v>
      </c>
      <c r="CQ207" s="873">
        <v>0</v>
      </c>
      <c r="CR207" s="873">
        <v>0</v>
      </c>
      <c r="CS207" s="873">
        <v>0</v>
      </c>
      <c r="CT207" s="873">
        <v>0</v>
      </c>
      <c r="CU207" s="873">
        <v>0</v>
      </c>
      <c r="CV207" s="873">
        <v>0</v>
      </c>
      <c r="CW207" s="873">
        <v>0</v>
      </c>
      <c r="CX207" s="873">
        <v>0</v>
      </c>
      <c r="CY207" s="873">
        <v>0</v>
      </c>
      <c r="CZ207" s="873">
        <v>703</v>
      </c>
      <c r="DA207" s="873">
        <v>158</v>
      </c>
      <c r="DB207" s="873">
        <v>18</v>
      </c>
      <c r="DC207" s="873">
        <v>703</v>
      </c>
      <c r="DD207" s="873">
        <v>158</v>
      </c>
      <c r="DE207" s="873">
        <v>18</v>
      </c>
      <c r="DF207" s="873">
        <v>0</v>
      </c>
      <c r="DG207" s="873">
        <v>0</v>
      </c>
      <c r="DH207" s="873">
        <v>0</v>
      </c>
      <c r="DI207" s="873">
        <v>624</v>
      </c>
      <c r="DJ207" s="873">
        <v>140</v>
      </c>
      <c r="DK207" s="873">
        <v>16</v>
      </c>
      <c r="DL207" s="873">
        <v>1500</v>
      </c>
      <c r="DM207" s="873">
        <v>0</v>
      </c>
      <c r="DN207" s="873">
        <v>0</v>
      </c>
      <c r="DO207" s="873">
        <v>-876</v>
      </c>
      <c r="DP207" s="873">
        <v>140</v>
      </c>
      <c r="DQ207" s="873">
        <v>16</v>
      </c>
      <c r="DR207" s="873">
        <v>1610</v>
      </c>
      <c r="DS207" s="873">
        <v>362</v>
      </c>
      <c r="DT207" s="873">
        <v>40</v>
      </c>
      <c r="DU207" s="873">
        <v>3164</v>
      </c>
      <c r="DV207" s="873">
        <v>712</v>
      </c>
      <c r="DW207" s="873">
        <v>79</v>
      </c>
      <c r="DX207" s="873">
        <v>-1554</v>
      </c>
      <c r="DY207" s="873">
        <v>-350</v>
      </c>
      <c r="DZ207" s="873">
        <v>-39</v>
      </c>
      <c r="EA207" s="873">
        <v>0</v>
      </c>
      <c r="EB207" s="873">
        <v>0</v>
      </c>
      <c r="EC207" s="873">
        <v>0</v>
      </c>
      <c r="ED207" s="873">
        <v>-513</v>
      </c>
      <c r="EE207" s="873">
        <v>-115</v>
      </c>
      <c r="EF207" s="873">
        <v>-13</v>
      </c>
      <c r="EG207" s="873">
        <v>1468</v>
      </c>
      <c r="EH207" s="873">
        <v>331</v>
      </c>
      <c r="EI207" s="873">
        <v>37</v>
      </c>
      <c r="EJ207" s="873">
        <v>-1981</v>
      </c>
      <c r="EK207" s="873">
        <v>-446</v>
      </c>
      <c r="EL207" s="873">
        <v>-50</v>
      </c>
      <c r="EM207" s="873">
        <v>-832</v>
      </c>
      <c r="EN207" s="873">
        <v>-187</v>
      </c>
      <c r="EO207" s="873">
        <v>-21</v>
      </c>
      <c r="EP207" s="873">
        <v>0</v>
      </c>
      <c r="EQ207" s="873">
        <v>0</v>
      </c>
      <c r="ER207" s="873">
        <v>0</v>
      </c>
      <c r="ES207" s="873">
        <v>0</v>
      </c>
      <c r="ET207" s="873">
        <v>0</v>
      </c>
      <c r="EU207" s="873">
        <v>0</v>
      </c>
      <c r="EV207" s="873">
        <v>0</v>
      </c>
      <c r="EW207" s="873">
        <v>0</v>
      </c>
      <c r="EX207" s="873">
        <v>0</v>
      </c>
      <c r="EY207" s="873">
        <v>6015374</v>
      </c>
      <c r="EZ207" s="873">
        <v>1353459</v>
      </c>
      <c r="FA207" s="873">
        <v>150384</v>
      </c>
      <c r="FB207" s="873">
        <v>288868</v>
      </c>
      <c r="FC207" s="873">
        <v>64996</v>
      </c>
      <c r="FD207" s="873">
        <v>7222</v>
      </c>
      <c r="FE207" s="873">
        <v>13759083</v>
      </c>
      <c r="FF207" s="873">
        <v>0</v>
      </c>
      <c r="FG207" s="873">
        <v>0</v>
      </c>
      <c r="FH207" s="873">
        <v>-8032577</v>
      </c>
      <c r="FI207" s="873">
        <v>1288463</v>
      </c>
      <c r="FJ207" s="873">
        <v>143162</v>
      </c>
      <c r="FK207" s="873">
        <v>38552</v>
      </c>
      <c r="FL207" s="873">
        <v>8674</v>
      </c>
      <c r="FM207" s="873">
        <v>964</v>
      </c>
      <c r="FN207" s="873">
        <v>80139</v>
      </c>
      <c r="FO207" s="873">
        <v>0</v>
      </c>
      <c r="FP207" s="873">
        <v>0</v>
      </c>
      <c r="FQ207" s="873">
        <v>-41587</v>
      </c>
      <c r="FR207" s="873">
        <v>8674</v>
      </c>
      <c r="FS207" s="873">
        <v>964</v>
      </c>
      <c r="FT207" s="873">
        <v>237427</v>
      </c>
      <c r="FU207" s="873">
        <v>53421</v>
      </c>
      <c r="FV207" s="873">
        <v>5936</v>
      </c>
      <c r="FW207" s="873">
        <v>536181</v>
      </c>
      <c r="FX207" s="873">
        <v>120641</v>
      </c>
      <c r="FY207" s="873">
        <v>13405</v>
      </c>
      <c r="FZ207" s="873">
        <v>-298754</v>
      </c>
      <c r="GA207" s="873">
        <v>-67220</v>
      </c>
      <c r="GB207" s="873">
        <v>-7469</v>
      </c>
      <c r="GC207" s="873">
        <v>0</v>
      </c>
      <c r="GD207" s="873">
        <v>0</v>
      </c>
      <c r="GE207" s="873">
        <v>0</v>
      </c>
      <c r="GF207" s="873">
        <v>0</v>
      </c>
      <c r="GG207" s="873">
        <v>0</v>
      </c>
      <c r="GH207" s="873">
        <v>0</v>
      </c>
      <c r="GI207" s="873">
        <v>0</v>
      </c>
      <c r="GJ207" s="873">
        <v>0</v>
      </c>
      <c r="GK207" s="873">
        <v>0</v>
      </c>
      <c r="GL207" s="873">
        <v>7237197</v>
      </c>
      <c r="GM207" s="873">
        <v>1628369</v>
      </c>
      <c r="GN207" s="873">
        <v>180930</v>
      </c>
      <c r="GO207" s="873">
        <v>-8324760</v>
      </c>
      <c r="GP207" s="873">
        <v>1241089</v>
      </c>
      <c r="GQ207" s="873">
        <v>137898</v>
      </c>
      <c r="GR207" s="873" t="s">
        <v>683</v>
      </c>
      <c r="GS207" s="873" t="s">
        <v>682</v>
      </c>
      <c r="GT207" s="873" t="s">
        <v>1907</v>
      </c>
      <c r="GU207" s="873" t="s">
        <v>2737</v>
      </c>
      <c r="GV207" s="873" t="s">
        <v>2943</v>
      </c>
    </row>
    <row r="208" spans="1:204" x14ac:dyDescent="0.2">
      <c r="A208" s="873" t="s">
        <v>3070</v>
      </c>
      <c r="B208" s="873" t="s">
        <v>464</v>
      </c>
      <c r="C208" s="873" t="s">
        <v>463</v>
      </c>
      <c r="D208" s="873">
        <v>-214714</v>
      </c>
      <c r="E208" s="873">
        <v>0</v>
      </c>
      <c r="F208" s="873">
        <v>-214714</v>
      </c>
      <c r="G208" s="873">
        <v>75830</v>
      </c>
      <c r="H208" s="873">
        <v>0</v>
      </c>
      <c r="I208" s="873">
        <v>75830</v>
      </c>
      <c r="J208" s="873">
        <v>-290544</v>
      </c>
      <c r="K208" s="873">
        <v>0</v>
      </c>
      <c r="L208" s="873">
        <v>-290544</v>
      </c>
      <c r="M208" s="898">
        <v>0.5</v>
      </c>
      <c r="N208" s="898">
        <v>0.4</v>
      </c>
      <c r="O208" s="898">
        <v>0.1</v>
      </c>
      <c r="P208" s="898">
        <v>0</v>
      </c>
      <c r="Q208" s="873">
        <v>171451</v>
      </c>
      <c r="R208" s="873">
        <v>171451</v>
      </c>
      <c r="S208" s="873">
        <v>0</v>
      </c>
      <c r="T208" s="873">
        <v>0</v>
      </c>
      <c r="U208" s="873">
        <v>0</v>
      </c>
      <c r="V208" s="873">
        <v>0</v>
      </c>
      <c r="W208" s="873">
        <v>0</v>
      </c>
      <c r="X208" s="873">
        <v>0</v>
      </c>
      <c r="Y208" s="873">
        <v>0</v>
      </c>
      <c r="Z208" s="873">
        <v>0</v>
      </c>
      <c r="AA208" s="873">
        <v>0</v>
      </c>
      <c r="AB208" s="873">
        <v>0</v>
      </c>
      <c r="AC208" s="873">
        <v>0</v>
      </c>
      <c r="AD208" s="873">
        <v>0</v>
      </c>
      <c r="AE208" s="873">
        <v>0</v>
      </c>
      <c r="AF208" s="873">
        <v>0</v>
      </c>
      <c r="AG208" s="873">
        <v>0</v>
      </c>
      <c r="AH208" s="873">
        <v>0</v>
      </c>
      <c r="AI208" s="873">
        <v>0</v>
      </c>
      <c r="AJ208" s="873">
        <v>0</v>
      </c>
      <c r="AK208" s="873">
        <v>0</v>
      </c>
      <c r="AL208" s="873">
        <v>0</v>
      </c>
      <c r="AM208" s="873">
        <v>0</v>
      </c>
      <c r="AN208" s="873">
        <v>0</v>
      </c>
      <c r="AO208" s="873">
        <v>0</v>
      </c>
      <c r="AP208" s="873">
        <v>0</v>
      </c>
      <c r="AQ208" s="873">
        <v>0</v>
      </c>
      <c r="AR208" s="873">
        <v>0</v>
      </c>
      <c r="AS208" s="873">
        <v>0</v>
      </c>
      <c r="AT208" s="873">
        <v>0</v>
      </c>
      <c r="AU208" s="873">
        <v>0</v>
      </c>
      <c r="AV208" s="873">
        <v>0</v>
      </c>
      <c r="AW208" s="873">
        <v>0</v>
      </c>
      <c r="AX208" s="873">
        <v>0</v>
      </c>
      <c r="AY208" s="873">
        <v>0</v>
      </c>
      <c r="AZ208" s="873">
        <v>0</v>
      </c>
      <c r="BA208" s="873">
        <v>0</v>
      </c>
      <c r="BB208" s="873">
        <v>0</v>
      </c>
      <c r="BC208" s="873">
        <v>0</v>
      </c>
      <c r="BD208" s="873">
        <v>0</v>
      </c>
      <c r="BE208" s="873">
        <v>0</v>
      </c>
      <c r="BF208" s="873">
        <v>0</v>
      </c>
      <c r="BG208" s="873">
        <v>0</v>
      </c>
      <c r="BH208" s="873">
        <v>0</v>
      </c>
      <c r="BI208" s="873">
        <v>0</v>
      </c>
      <c r="BJ208" s="873">
        <v>1202074</v>
      </c>
      <c r="BK208" s="873">
        <v>300518</v>
      </c>
      <c r="BL208" s="873">
        <v>0</v>
      </c>
      <c r="BM208" s="873">
        <v>101469</v>
      </c>
      <c r="BN208" s="873">
        <v>25367</v>
      </c>
      <c r="BO208" s="873">
        <v>0</v>
      </c>
      <c r="BP208" s="873">
        <v>1138996</v>
      </c>
      <c r="BQ208" s="873">
        <v>284749</v>
      </c>
      <c r="BR208" s="873">
        <v>0</v>
      </c>
      <c r="BS208" s="873">
        <v>164547</v>
      </c>
      <c r="BT208" s="873">
        <v>41136</v>
      </c>
      <c r="BU208" s="873">
        <v>0</v>
      </c>
      <c r="BV208" s="873">
        <v>0</v>
      </c>
      <c r="BW208" s="873">
        <v>0</v>
      </c>
      <c r="BX208" s="873">
        <v>0</v>
      </c>
      <c r="BY208" s="873">
        <v>3245</v>
      </c>
      <c r="BZ208" s="873">
        <v>811</v>
      </c>
      <c r="CA208" s="873">
        <v>0</v>
      </c>
      <c r="CB208" s="873">
        <v>-3245</v>
      </c>
      <c r="CC208" s="873">
        <v>-811</v>
      </c>
      <c r="CD208" s="873">
        <v>0</v>
      </c>
      <c r="CE208" s="873">
        <v>-28</v>
      </c>
      <c r="CF208" s="873">
        <v>-7</v>
      </c>
      <c r="CG208" s="873">
        <v>0</v>
      </c>
      <c r="CH208" s="873">
        <v>0</v>
      </c>
      <c r="CI208" s="873">
        <v>0</v>
      </c>
      <c r="CJ208" s="873">
        <v>0</v>
      </c>
      <c r="CK208" s="873">
        <v>0</v>
      </c>
      <c r="CL208" s="873">
        <v>0</v>
      </c>
      <c r="CM208" s="873">
        <v>0</v>
      </c>
      <c r="CN208" s="873">
        <v>0</v>
      </c>
      <c r="CO208" s="873">
        <v>0</v>
      </c>
      <c r="CP208" s="873">
        <v>0</v>
      </c>
      <c r="CQ208" s="873">
        <v>0</v>
      </c>
      <c r="CR208" s="873">
        <v>0</v>
      </c>
      <c r="CS208" s="873">
        <v>0</v>
      </c>
      <c r="CT208" s="873">
        <v>0</v>
      </c>
      <c r="CU208" s="873">
        <v>0</v>
      </c>
      <c r="CV208" s="873">
        <v>0</v>
      </c>
      <c r="CW208" s="873">
        <v>0</v>
      </c>
      <c r="CX208" s="873">
        <v>0</v>
      </c>
      <c r="CY208" s="873">
        <v>0</v>
      </c>
      <c r="CZ208" s="873">
        <v>0</v>
      </c>
      <c r="DA208" s="873">
        <v>0</v>
      </c>
      <c r="DB208" s="873">
        <v>0</v>
      </c>
      <c r="DC208" s="873">
        <v>0</v>
      </c>
      <c r="DD208" s="873">
        <v>0</v>
      </c>
      <c r="DE208" s="873">
        <v>0</v>
      </c>
      <c r="DF208" s="873">
        <v>0</v>
      </c>
      <c r="DG208" s="873">
        <v>0</v>
      </c>
      <c r="DH208" s="873">
        <v>0</v>
      </c>
      <c r="DI208" s="873">
        <v>0</v>
      </c>
      <c r="DJ208" s="873">
        <v>0</v>
      </c>
      <c r="DK208" s="873">
        <v>0</v>
      </c>
      <c r="DL208" s="873">
        <v>0</v>
      </c>
      <c r="DM208" s="873">
        <v>0</v>
      </c>
      <c r="DN208" s="873">
        <v>0</v>
      </c>
      <c r="DO208" s="873">
        <v>0</v>
      </c>
      <c r="DP208" s="873">
        <v>0</v>
      </c>
      <c r="DQ208" s="873">
        <v>0</v>
      </c>
      <c r="DR208" s="873">
        <v>10013</v>
      </c>
      <c r="DS208" s="873">
        <v>2503</v>
      </c>
      <c r="DT208" s="873">
        <v>0</v>
      </c>
      <c r="DU208" s="873">
        <v>14295</v>
      </c>
      <c r="DV208" s="873">
        <v>3574</v>
      </c>
      <c r="DW208" s="873">
        <v>0</v>
      </c>
      <c r="DX208" s="873">
        <v>-4282</v>
      </c>
      <c r="DY208" s="873">
        <v>-1071</v>
      </c>
      <c r="DZ208" s="873">
        <v>0</v>
      </c>
      <c r="EA208" s="873">
        <v>4800</v>
      </c>
      <c r="EB208" s="873">
        <v>1200</v>
      </c>
      <c r="EC208" s="873">
        <v>0</v>
      </c>
      <c r="ED208" s="873">
        <v>-45577</v>
      </c>
      <c r="EE208" s="873">
        <v>-11394</v>
      </c>
      <c r="EF208" s="873">
        <v>0</v>
      </c>
      <c r="EG208" s="873">
        <v>0</v>
      </c>
      <c r="EH208" s="873">
        <v>0</v>
      </c>
      <c r="EI208" s="873">
        <v>0</v>
      </c>
      <c r="EJ208" s="873">
        <v>-40777</v>
      </c>
      <c r="EK208" s="873">
        <v>-10194</v>
      </c>
      <c r="EL208" s="873">
        <v>0</v>
      </c>
      <c r="EM208" s="873">
        <v>-729</v>
      </c>
      <c r="EN208" s="873">
        <v>-182</v>
      </c>
      <c r="EO208" s="873">
        <v>0</v>
      </c>
      <c r="EP208" s="873">
        <v>0</v>
      </c>
      <c r="EQ208" s="873">
        <v>0</v>
      </c>
      <c r="ER208" s="873">
        <v>0</v>
      </c>
      <c r="ES208" s="873">
        <v>0</v>
      </c>
      <c r="ET208" s="873">
        <v>0</v>
      </c>
      <c r="EU208" s="873">
        <v>0</v>
      </c>
      <c r="EV208" s="873">
        <v>0</v>
      </c>
      <c r="EW208" s="873">
        <v>0</v>
      </c>
      <c r="EX208" s="873">
        <v>0</v>
      </c>
      <c r="EY208" s="873">
        <v>7752965</v>
      </c>
      <c r="EZ208" s="873">
        <v>1938241</v>
      </c>
      <c r="FA208" s="873">
        <v>0</v>
      </c>
      <c r="FB208" s="873">
        <v>365376</v>
      </c>
      <c r="FC208" s="873">
        <v>91344</v>
      </c>
      <c r="FD208" s="873">
        <v>0</v>
      </c>
      <c r="FE208" s="873">
        <v>17771760</v>
      </c>
      <c r="FF208" s="873">
        <v>0</v>
      </c>
      <c r="FG208" s="873">
        <v>0</v>
      </c>
      <c r="FH208" s="873">
        <v>-10384171</v>
      </c>
      <c r="FI208" s="873">
        <v>1846897</v>
      </c>
      <c r="FJ208" s="873">
        <v>0</v>
      </c>
      <c r="FK208" s="873">
        <v>291482</v>
      </c>
      <c r="FL208" s="873">
        <v>72871</v>
      </c>
      <c r="FM208" s="873">
        <v>0</v>
      </c>
      <c r="FN208" s="873">
        <v>717568</v>
      </c>
      <c r="FO208" s="873">
        <v>0</v>
      </c>
      <c r="FP208" s="873">
        <v>0</v>
      </c>
      <c r="FQ208" s="873">
        <v>-426086</v>
      </c>
      <c r="FR208" s="873">
        <v>72871</v>
      </c>
      <c r="FS208" s="873">
        <v>0</v>
      </c>
      <c r="FT208" s="873">
        <v>343926</v>
      </c>
      <c r="FU208" s="873">
        <v>85981</v>
      </c>
      <c r="FV208" s="873">
        <v>0</v>
      </c>
      <c r="FW208" s="873">
        <v>832428</v>
      </c>
      <c r="FX208" s="873">
        <v>208107</v>
      </c>
      <c r="FY208" s="873">
        <v>0</v>
      </c>
      <c r="FZ208" s="873">
        <v>-488502</v>
      </c>
      <c r="GA208" s="873">
        <v>-122126</v>
      </c>
      <c r="GB208" s="873">
        <v>0</v>
      </c>
      <c r="GC208" s="873">
        <v>0</v>
      </c>
      <c r="GD208" s="873">
        <v>0</v>
      </c>
      <c r="GE208" s="873">
        <v>0</v>
      </c>
      <c r="GF208" s="873">
        <v>0</v>
      </c>
      <c r="GG208" s="873">
        <v>0</v>
      </c>
      <c r="GH208" s="873">
        <v>0</v>
      </c>
      <c r="GI208" s="873">
        <v>0</v>
      </c>
      <c r="GJ208" s="873">
        <v>0</v>
      </c>
      <c r="GK208" s="873">
        <v>0</v>
      </c>
      <c r="GL208" s="873">
        <v>9660395</v>
      </c>
      <c r="GM208" s="873">
        <v>2415098</v>
      </c>
      <c r="GN208" s="873">
        <v>0</v>
      </c>
      <c r="GO208" s="873">
        <v>-11183273</v>
      </c>
      <c r="GP208" s="873">
        <v>1826513</v>
      </c>
      <c r="GQ208" s="873">
        <v>0</v>
      </c>
      <c r="GR208" s="873" t="s">
        <v>692</v>
      </c>
      <c r="GS208" s="873" t="s">
        <v>687</v>
      </c>
      <c r="GT208" s="873" t="s">
        <v>1907</v>
      </c>
      <c r="GU208" s="873" t="s">
        <v>2735</v>
      </c>
      <c r="GV208" s="873" t="s">
        <v>2944</v>
      </c>
    </row>
    <row r="209" spans="1:204" x14ac:dyDescent="0.2">
      <c r="A209" s="873" t="s">
        <v>3069</v>
      </c>
      <c r="B209" s="873" t="s">
        <v>466</v>
      </c>
      <c r="C209" s="873" t="s">
        <v>465</v>
      </c>
      <c r="D209" s="873">
        <v>13373</v>
      </c>
      <c r="E209" s="873">
        <v>0</v>
      </c>
      <c r="F209" s="873">
        <v>13373</v>
      </c>
      <c r="G209" s="873">
        <v>103920</v>
      </c>
      <c r="H209" s="873">
        <v>0</v>
      </c>
      <c r="I209" s="873">
        <v>103920</v>
      </c>
      <c r="J209" s="873">
        <v>-90547</v>
      </c>
      <c r="K209" s="873">
        <v>0</v>
      </c>
      <c r="L209" s="873">
        <v>-90547</v>
      </c>
      <c r="M209" s="898">
        <v>0.5</v>
      </c>
      <c r="N209" s="898">
        <v>0.4</v>
      </c>
      <c r="O209" s="898">
        <v>0.09</v>
      </c>
      <c r="P209" s="898">
        <v>0.01</v>
      </c>
      <c r="Q209" s="873">
        <v>90775</v>
      </c>
      <c r="R209" s="873">
        <v>90775</v>
      </c>
      <c r="S209" s="873">
        <v>0</v>
      </c>
      <c r="T209" s="873">
        <v>123111</v>
      </c>
      <c r="U209" s="873">
        <v>123112</v>
      </c>
      <c r="V209" s="873">
        <v>-1</v>
      </c>
      <c r="W209" s="873">
        <v>94045</v>
      </c>
      <c r="X209" s="873">
        <v>0</v>
      </c>
      <c r="Y209" s="873">
        <v>96180</v>
      </c>
      <c r="Z209" s="873">
        <v>0</v>
      </c>
      <c r="AA209" s="873">
        <v>-2135</v>
      </c>
      <c r="AB209" s="873">
        <v>0</v>
      </c>
      <c r="AC209" s="873">
        <v>0</v>
      </c>
      <c r="AD209" s="873">
        <v>0</v>
      </c>
      <c r="AE209" s="873">
        <v>0</v>
      </c>
      <c r="AF209" s="873">
        <v>0</v>
      </c>
      <c r="AG209" s="873">
        <v>0</v>
      </c>
      <c r="AH209" s="873">
        <v>0</v>
      </c>
      <c r="AI209" s="873">
        <v>0</v>
      </c>
      <c r="AJ209" s="873">
        <v>0</v>
      </c>
      <c r="AK209" s="873">
        <v>0</v>
      </c>
      <c r="AL209" s="873">
        <v>0</v>
      </c>
      <c r="AM209" s="873">
        <v>0</v>
      </c>
      <c r="AN209" s="873">
        <v>0</v>
      </c>
      <c r="AO209" s="873">
        <v>0</v>
      </c>
      <c r="AP209" s="873">
        <v>0</v>
      </c>
      <c r="AQ209" s="873">
        <v>0</v>
      </c>
      <c r="AR209" s="873">
        <v>0</v>
      </c>
      <c r="AS209" s="873">
        <v>0</v>
      </c>
      <c r="AT209" s="873">
        <v>0</v>
      </c>
      <c r="AU209" s="873">
        <v>0</v>
      </c>
      <c r="AV209" s="873">
        <v>0</v>
      </c>
      <c r="AW209" s="873">
        <v>0</v>
      </c>
      <c r="AX209" s="873">
        <v>0</v>
      </c>
      <c r="AY209" s="873">
        <v>0</v>
      </c>
      <c r="AZ209" s="873">
        <v>0</v>
      </c>
      <c r="BA209" s="873">
        <v>0</v>
      </c>
      <c r="BB209" s="873">
        <v>0</v>
      </c>
      <c r="BC209" s="873">
        <v>0</v>
      </c>
      <c r="BD209" s="873">
        <v>0</v>
      </c>
      <c r="BE209" s="873">
        <v>0</v>
      </c>
      <c r="BF209" s="873">
        <v>0</v>
      </c>
      <c r="BG209" s="873">
        <v>0</v>
      </c>
      <c r="BH209" s="873">
        <v>0</v>
      </c>
      <c r="BI209" s="873">
        <v>0</v>
      </c>
      <c r="BJ209" s="873">
        <v>1037761</v>
      </c>
      <c r="BK209" s="873">
        <v>233496</v>
      </c>
      <c r="BL209" s="873">
        <v>25944</v>
      </c>
      <c r="BM209" s="873">
        <v>30362</v>
      </c>
      <c r="BN209" s="873">
        <v>6832</v>
      </c>
      <c r="BO209" s="873">
        <v>759</v>
      </c>
      <c r="BP209" s="873">
        <v>951962</v>
      </c>
      <c r="BQ209" s="873">
        <v>214192</v>
      </c>
      <c r="BR209" s="873">
        <v>23799</v>
      </c>
      <c r="BS209" s="873">
        <v>116161</v>
      </c>
      <c r="BT209" s="873">
        <v>26136</v>
      </c>
      <c r="BU209" s="873">
        <v>2904</v>
      </c>
      <c r="BV209" s="873">
        <v>4849</v>
      </c>
      <c r="BW209" s="873">
        <v>1091</v>
      </c>
      <c r="BX209" s="873">
        <v>121</v>
      </c>
      <c r="BY209" s="873">
        <v>3943</v>
      </c>
      <c r="BZ209" s="873">
        <v>887</v>
      </c>
      <c r="CA209" s="873">
        <v>99</v>
      </c>
      <c r="CB209" s="873">
        <v>906</v>
      </c>
      <c r="CC209" s="873">
        <v>204</v>
      </c>
      <c r="CD209" s="873">
        <v>22</v>
      </c>
      <c r="CE209" s="873">
        <v>0</v>
      </c>
      <c r="CF209" s="873">
        <v>0</v>
      </c>
      <c r="CG209" s="873">
        <v>0</v>
      </c>
      <c r="CH209" s="873">
        <v>0</v>
      </c>
      <c r="CI209" s="873">
        <v>0</v>
      </c>
      <c r="CJ209" s="873">
        <v>0</v>
      </c>
      <c r="CK209" s="873">
        <v>0</v>
      </c>
      <c r="CL209" s="873">
        <v>0</v>
      </c>
      <c r="CM209" s="873">
        <v>0</v>
      </c>
      <c r="CN209" s="873">
        <v>2546.1162319999999</v>
      </c>
      <c r="CO209" s="873">
        <v>572.87615229999994</v>
      </c>
      <c r="CP209" s="873">
        <v>63.65290581</v>
      </c>
      <c r="CQ209" s="873">
        <v>0</v>
      </c>
      <c r="CR209" s="873">
        <v>0</v>
      </c>
      <c r="CS209" s="873">
        <v>0</v>
      </c>
      <c r="CT209" s="873">
        <v>2546</v>
      </c>
      <c r="CU209" s="873">
        <v>573</v>
      </c>
      <c r="CV209" s="873">
        <v>63.65290581</v>
      </c>
      <c r="CW209" s="873">
        <v>0</v>
      </c>
      <c r="CX209" s="873">
        <v>0</v>
      </c>
      <c r="CY209" s="873">
        <v>0</v>
      </c>
      <c r="CZ209" s="873">
        <v>8975</v>
      </c>
      <c r="DA209" s="873">
        <v>2019</v>
      </c>
      <c r="DB209" s="873">
        <v>224</v>
      </c>
      <c r="DC209" s="873">
        <v>8535</v>
      </c>
      <c r="DD209" s="873">
        <v>1920</v>
      </c>
      <c r="DE209" s="873">
        <v>213</v>
      </c>
      <c r="DF209" s="873">
        <v>440</v>
      </c>
      <c r="DG209" s="873">
        <v>99</v>
      </c>
      <c r="DH209" s="873">
        <v>11</v>
      </c>
      <c r="DI209" s="873">
        <v>0</v>
      </c>
      <c r="DJ209" s="873">
        <v>0</v>
      </c>
      <c r="DK209" s="873">
        <v>0</v>
      </c>
      <c r="DL209" s="873">
        <v>0</v>
      </c>
      <c r="DM209" s="873">
        <v>0</v>
      </c>
      <c r="DN209" s="873">
        <v>0</v>
      </c>
      <c r="DO209" s="873">
        <v>0</v>
      </c>
      <c r="DP209" s="873">
        <v>0</v>
      </c>
      <c r="DQ209" s="873">
        <v>0</v>
      </c>
      <c r="DR209" s="873">
        <v>5901</v>
      </c>
      <c r="DS209" s="873">
        <v>1328</v>
      </c>
      <c r="DT209" s="873">
        <v>148</v>
      </c>
      <c r="DU209" s="873">
        <v>8290</v>
      </c>
      <c r="DV209" s="873">
        <v>1865</v>
      </c>
      <c r="DW209" s="873">
        <v>207</v>
      </c>
      <c r="DX209" s="873">
        <v>-2389</v>
      </c>
      <c r="DY209" s="873">
        <v>-537</v>
      </c>
      <c r="DZ209" s="873">
        <v>-59</v>
      </c>
      <c r="EA209" s="873">
        <v>0</v>
      </c>
      <c r="EB209" s="873">
        <v>0</v>
      </c>
      <c r="EC209" s="873">
        <v>0</v>
      </c>
      <c r="ED209" s="873">
        <v>0</v>
      </c>
      <c r="EE209" s="873">
        <v>0</v>
      </c>
      <c r="EF209" s="873">
        <v>0</v>
      </c>
      <c r="EG209" s="873">
        <v>1238</v>
      </c>
      <c r="EH209" s="873">
        <v>278</v>
      </c>
      <c r="EI209" s="873">
        <v>31</v>
      </c>
      <c r="EJ209" s="873">
        <v>-1238</v>
      </c>
      <c r="EK209" s="873">
        <v>-278</v>
      </c>
      <c r="EL209" s="873">
        <v>-31</v>
      </c>
      <c r="EM209" s="873">
        <v>0</v>
      </c>
      <c r="EN209" s="873">
        <v>0</v>
      </c>
      <c r="EO209" s="873">
        <v>0</v>
      </c>
      <c r="EP209" s="873">
        <v>0</v>
      </c>
      <c r="EQ209" s="873">
        <v>0</v>
      </c>
      <c r="ER209" s="873">
        <v>0</v>
      </c>
      <c r="ES209" s="873">
        <v>0</v>
      </c>
      <c r="ET209" s="873">
        <v>0</v>
      </c>
      <c r="EU209" s="873">
        <v>0</v>
      </c>
      <c r="EV209" s="873">
        <v>0</v>
      </c>
      <c r="EW209" s="873">
        <v>0</v>
      </c>
      <c r="EX209" s="873">
        <v>0</v>
      </c>
      <c r="EY209" s="873">
        <v>2841585</v>
      </c>
      <c r="EZ209" s="873">
        <v>639357</v>
      </c>
      <c r="FA209" s="873">
        <v>71040</v>
      </c>
      <c r="FB209" s="873">
        <v>197074</v>
      </c>
      <c r="FC209" s="873">
        <v>44342</v>
      </c>
      <c r="FD209" s="873">
        <v>4927</v>
      </c>
      <c r="FE209" s="873">
        <v>7026300</v>
      </c>
      <c r="FF209" s="873">
        <v>0</v>
      </c>
      <c r="FG209" s="873">
        <v>0</v>
      </c>
      <c r="FH209" s="873">
        <v>-4381789</v>
      </c>
      <c r="FI209" s="873">
        <v>595015</v>
      </c>
      <c r="FJ209" s="873">
        <v>66113</v>
      </c>
      <c r="FK209" s="873">
        <v>47454</v>
      </c>
      <c r="FL209" s="873">
        <v>10677</v>
      </c>
      <c r="FM209" s="873">
        <v>1186</v>
      </c>
      <c r="FN209" s="873">
        <v>200000</v>
      </c>
      <c r="FO209" s="873">
        <v>0</v>
      </c>
      <c r="FP209" s="873">
        <v>0</v>
      </c>
      <c r="FQ209" s="873">
        <v>-152546</v>
      </c>
      <c r="FR209" s="873">
        <v>10677</v>
      </c>
      <c r="FS209" s="873">
        <v>1186</v>
      </c>
      <c r="FT209" s="873">
        <v>123872</v>
      </c>
      <c r="FU209" s="873">
        <v>25913</v>
      </c>
      <c r="FV209" s="873">
        <v>2879</v>
      </c>
      <c r="FW209" s="873">
        <v>253804</v>
      </c>
      <c r="FX209" s="873">
        <v>55128</v>
      </c>
      <c r="FY209" s="873">
        <v>6125</v>
      </c>
      <c r="FZ209" s="873">
        <v>-129932</v>
      </c>
      <c r="GA209" s="873">
        <v>-29215</v>
      </c>
      <c r="GB209" s="873">
        <v>-3246</v>
      </c>
      <c r="GC209" s="873">
        <v>0</v>
      </c>
      <c r="GD209" s="873">
        <v>0</v>
      </c>
      <c r="GE209" s="873">
        <v>0</v>
      </c>
      <c r="GF209" s="873">
        <v>0</v>
      </c>
      <c r="GG209" s="873">
        <v>0</v>
      </c>
      <c r="GH209" s="873">
        <v>0</v>
      </c>
      <c r="GI209" s="873">
        <v>0</v>
      </c>
      <c r="GJ209" s="873">
        <v>0</v>
      </c>
      <c r="GK209" s="873">
        <v>0</v>
      </c>
      <c r="GL209" s="873">
        <v>4103305</v>
      </c>
      <c r="GM209" s="873">
        <v>921286</v>
      </c>
      <c r="GN209" s="873">
        <v>102365</v>
      </c>
      <c r="GO209" s="873">
        <v>-4547841</v>
      </c>
      <c r="GP209" s="873">
        <v>602674</v>
      </c>
      <c r="GQ209" s="873">
        <v>66964</v>
      </c>
      <c r="GR209" s="873" t="s">
        <v>685</v>
      </c>
      <c r="GS209" s="873" t="s">
        <v>684</v>
      </c>
      <c r="GT209" s="873" t="s">
        <v>1907</v>
      </c>
      <c r="GU209" s="873" t="s">
        <v>2738</v>
      </c>
      <c r="GV209" s="873" t="s">
        <v>2945</v>
      </c>
    </row>
    <row r="210" spans="1:204" x14ac:dyDescent="0.2">
      <c r="A210" s="873" t="s">
        <v>3069</v>
      </c>
      <c r="B210" s="873" t="s">
        <v>468</v>
      </c>
      <c r="C210" s="873" t="s">
        <v>467</v>
      </c>
      <c r="D210" s="873">
        <v>-124163</v>
      </c>
      <c r="E210" s="873">
        <v>0</v>
      </c>
      <c r="F210" s="873">
        <v>-124163</v>
      </c>
      <c r="G210" s="873">
        <v>191137</v>
      </c>
      <c r="H210" s="873">
        <v>0</v>
      </c>
      <c r="I210" s="873">
        <v>191137</v>
      </c>
      <c r="J210" s="873">
        <v>-315300</v>
      </c>
      <c r="K210" s="873">
        <v>0</v>
      </c>
      <c r="L210" s="873">
        <v>-315300</v>
      </c>
      <c r="M210" s="898">
        <v>0.33</v>
      </c>
      <c r="N210" s="898">
        <v>0.3</v>
      </c>
      <c r="O210" s="898">
        <v>0.37</v>
      </c>
      <c r="P210" s="898">
        <v>0</v>
      </c>
      <c r="Q210" s="873">
        <v>277381</v>
      </c>
      <c r="R210" s="873">
        <v>277381</v>
      </c>
      <c r="S210" s="873">
        <v>0</v>
      </c>
      <c r="T210" s="873">
        <v>0</v>
      </c>
      <c r="U210" s="873">
        <v>0</v>
      </c>
      <c r="V210" s="873">
        <v>0</v>
      </c>
      <c r="W210" s="873">
        <v>0</v>
      </c>
      <c r="X210" s="873">
        <v>0</v>
      </c>
      <c r="Y210" s="873">
        <v>0</v>
      </c>
      <c r="Z210" s="873">
        <v>0</v>
      </c>
      <c r="AA210" s="873">
        <v>0</v>
      </c>
      <c r="AB210" s="873">
        <v>0</v>
      </c>
      <c r="AC210" s="873">
        <v>0</v>
      </c>
      <c r="AD210" s="873">
        <v>0</v>
      </c>
      <c r="AE210" s="873">
        <v>0</v>
      </c>
      <c r="AF210" s="873">
        <v>0</v>
      </c>
      <c r="AG210" s="873">
        <v>0</v>
      </c>
      <c r="AH210" s="873">
        <v>0</v>
      </c>
      <c r="AI210" s="873">
        <v>0</v>
      </c>
      <c r="AJ210" s="873">
        <v>0</v>
      </c>
      <c r="AK210" s="873">
        <v>0</v>
      </c>
      <c r="AL210" s="873">
        <v>0</v>
      </c>
      <c r="AM210" s="873">
        <v>0</v>
      </c>
      <c r="AN210" s="873">
        <v>0</v>
      </c>
      <c r="AO210" s="873">
        <v>0</v>
      </c>
      <c r="AP210" s="873">
        <v>0</v>
      </c>
      <c r="AQ210" s="873">
        <v>0</v>
      </c>
      <c r="AR210" s="873">
        <v>0</v>
      </c>
      <c r="AS210" s="873">
        <v>0</v>
      </c>
      <c r="AT210" s="873">
        <v>0</v>
      </c>
      <c r="AU210" s="873">
        <v>0</v>
      </c>
      <c r="AV210" s="873">
        <v>0</v>
      </c>
      <c r="AW210" s="873">
        <v>0</v>
      </c>
      <c r="AX210" s="873">
        <v>0</v>
      </c>
      <c r="AY210" s="873">
        <v>0</v>
      </c>
      <c r="AZ210" s="873">
        <v>0</v>
      </c>
      <c r="BA210" s="873">
        <v>0</v>
      </c>
      <c r="BB210" s="873">
        <v>0</v>
      </c>
      <c r="BC210" s="873">
        <v>0</v>
      </c>
      <c r="BD210" s="873">
        <v>0</v>
      </c>
      <c r="BE210" s="873">
        <v>0</v>
      </c>
      <c r="BF210" s="873">
        <v>0</v>
      </c>
      <c r="BG210" s="873">
        <v>0</v>
      </c>
      <c r="BH210" s="873">
        <v>0</v>
      </c>
      <c r="BI210" s="873">
        <v>0</v>
      </c>
      <c r="BJ210" s="873">
        <v>1372900</v>
      </c>
      <c r="BK210" s="873">
        <v>1693243</v>
      </c>
      <c r="BL210" s="873">
        <v>0</v>
      </c>
      <c r="BM210" s="873">
        <v>98527</v>
      </c>
      <c r="BN210" s="873">
        <v>121516</v>
      </c>
      <c r="BO210" s="873">
        <v>0</v>
      </c>
      <c r="BP210" s="873">
        <v>1360444</v>
      </c>
      <c r="BQ210" s="873">
        <v>1677880</v>
      </c>
      <c r="BR210" s="873">
        <v>0</v>
      </c>
      <c r="BS210" s="873">
        <v>110983</v>
      </c>
      <c r="BT210" s="873">
        <v>136879</v>
      </c>
      <c r="BU210" s="873">
        <v>0</v>
      </c>
      <c r="BV210" s="873">
        <v>0</v>
      </c>
      <c r="BW210" s="873">
        <v>0</v>
      </c>
      <c r="BX210" s="873">
        <v>0</v>
      </c>
      <c r="BY210" s="873">
        <v>0</v>
      </c>
      <c r="BZ210" s="873">
        <v>0</v>
      </c>
      <c r="CA210" s="873">
        <v>0</v>
      </c>
      <c r="CB210" s="873">
        <v>0</v>
      </c>
      <c r="CC210" s="873">
        <v>0</v>
      </c>
      <c r="CD210" s="873">
        <v>0</v>
      </c>
      <c r="CE210" s="873">
        <v>0</v>
      </c>
      <c r="CF210" s="873">
        <v>0</v>
      </c>
      <c r="CG210" s="873">
        <v>0</v>
      </c>
      <c r="CH210" s="873">
        <v>0</v>
      </c>
      <c r="CI210" s="873">
        <v>0</v>
      </c>
      <c r="CJ210" s="873">
        <v>0</v>
      </c>
      <c r="CK210" s="873">
        <v>0</v>
      </c>
      <c r="CL210" s="873">
        <v>0</v>
      </c>
      <c r="CM210" s="873">
        <v>0</v>
      </c>
      <c r="CN210" s="873">
        <v>0</v>
      </c>
      <c r="CO210" s="873">
        <v>0</v>
      </c>
      <c r="CP210" s="873">
        <v>0</v>
      </c>
      <c r="CQ210" s="873">
        <v>0</v>
      </c>
      <c r="CR210" s="873">
        <v>0</v>
      </c>
      <c r="CS210" s="873">
        <v>0</v>
      </c>
      <c r="CT210" s="873">
        <v>0</v>
      </c>
      <c r="CU210" s="873">
        <v>0</v>
      </c>
      <c r="CV210" s="873">
        <v>0</v>
      </c>
      <c r="CW210" s="873">
        <v>0</v>
      </c>
      <c r="CX210" s="873">
        <v>0</v>
      </c>
      <c r="CY210" s="873">
        <v>0</v>
      </c>
      <c r="CZ210" s="873">
        <v>0</v>
      </c>
      <c r="DA210" s="873">
        <v>0</v>
      </c>
      <c r="DB210" s="873">
        <v>0</v>
      </c>
      <c r="DC210" s="873">
        <v>0</v>
      </c>
      <c r="DD210" s="873">
        <v>0</v>
      </c>
      <c r="DE210" s="873">
        <v>0</v>
      </c>
      <c r="DF210" s="873">
        <v>0</v>
      </c>
      <c r="DG210" s="873">
        <v>0</v>
      </c>
      <c r="DH210" s="873">
        <v>0</v>
      </c>
      <c r="DI210" s="873">
        <v>0</v>
      </c>
      <c r="DJ210" s="873">
        <v>0</v>
      </c>
      <c r="DK210" s="873">
        <v>0</v>
      </c>
      <c r="DL210" s="873">
        <v>0</v>
      </c>
      <c r="DM210" s="873">
        <v>0</v>
      </c>
      <c r="DN210" s="873">
        <v>0</v>
      </c>
      <c r="DO210" s="873">
        <v>0</v>
      </c>
      <c r="DP210" s="873">
        <v>0</v>
      </c>
      <c r="DQ210" s="873">
        <v>0</v>
      </c>
      <c r="DR210" s="873">
        <v>1146</v>
      </c>
      <c r="DS210" s="873">
        <v>1413</v>
      </c>
      <c r="DT210" s="873">
        <v>0</v>
      </c>
      <c r="DU210" s="873">
        <v>7136</v>
      </c>
      <c r="DV210" s="873">
        <v>8802</v>
      </c>
      <c r="DW210" s="873">
        <v>0</v>
      </c>
      <c r="DX210" s="873">
        <v>-5990</v>
      </c>
      <c r="DY210" s="873">
        <v>-7389</v>
      </c>
      <c r="DZ210" s="873">
        <v>0</v>
      </c>
      <c r="EA210" s="873">
        <v>5124</v>
      </c>
      <c r="EB210" s="873">
        <v>6320</v>
      </c>
      <c r="EC210" s="873">
        <v>0</v>
      </c>
      <c r="ED210" s="873">
        <v>1404</v>
      </c>
      <c r="EE210" s="873">
        <v>1731</v>
      </c>
      <c r="EF210" s="873">
        <v>0</v>
      </c>
      <c r="EG210" s="873">
        <v>5928</v>
      </c>
      <c r="EH210" s="873">
        <v>7312</v>
      </c>
      <c r="EI210" s="873">
        <v>0</v>
      </c>
      <c r="EJ210" s="873">
        <v>600</v>
      </c>
      <c r="EK210" s="873">
        <v>739</v>
      </c>
      <c r="EL210" s="873">
        <v>0</v>
      </c>
      <c r="EM210" s="873">
        <v>10</v>
      </c>
      <c r="EN210" s="873">
        <v>13</v>
      </c>
      <c r="EO210" s="873">
        <v>0</v>
      </c>
      <c r="EP210" s="873">
        <v>0</v>
      </c>
      <c r="EQ210" s="873">
        <v>0</v>
      </c>
      <c r="ER210" s="873">
        <v>0</v>
      </c>
      <c r="ES210" s="873">
        <v>0</v>
      </c>
      <c r="ET210" s="873">
        <v>0</v>
      </c>
      <c r="EU210" s="873">
        <v>0</v>
      </c>
      <c r="EV210" s="873">
        <v>0</v>
      </c>
      <c r="EW210" s="873">
        <v>0</v>
      </c>
      <c r="EX210" s="873">
        <v>0</v>
      </c>
      <c r="EY210" s="873">
        <v>15267544</v>
      </c>
      <c r="EZ210" s="873">
        <v>18829970</v>
      </c>
      <c r="FA210" s="873">
        <v>0</v>
      </c>
      <c r="FB210" s="873">
        <v>1013308</v>
      </c>
      <c r="FC210" s="873">
        <v>1249745</v>
      </c>
      <c r="FD210" s="873">
        <v>0</v>
      </c>
      <c r="FE210" s="873">
        <v>45128063</v>
      </c>
      <c r="FF210" s="873">
        <v>0</v>
      </c>
      <c r="FG210" s="873">
        <v>0</v>
      </c>
      <c r="FH210" s="873">
        <v>-30873827</v>
      </c>
      <c r="FI210" s="873">
        <v>17580225</v>
      </c>
      <c r="FJ210" s="873">
        <v>0</v>
      </c>
      <c r="FK210" s="873">
        <v>401291</v>
      </c>
      <c r="FL210" s="873">
        <v>494926</v>
      </c>
      <c r="FM210" s="873">
        <v>0</v>
      </c>
      <c r="FN210" s="873">
        <v>1198085</v>
      </c>
      <c r="FO210" s="873">
        <v>0</v>
      </c>
      <c r="FP210" s="873">
        <v>0</v>
      </c>
      <c r="FQ210" s="873">
        <v>-796794</v>
      </c>
      <c r="FR210" s="873">
        <v>494926</v>
      </c>
      <c r="FS210" s="873">
        <v>0</v>
      </c>
      <c r="FT210" s="873">
        <v>382340</v>
      </c>
      <c r="FU210" s="873">
        <v>471552</v>
      </c>
      <c r="FV210" s="873">
        <v>0</v>
      </c>
      <c r="FW210" s="873">
        <v>1099492</v>
      </c>
      <c r="FX210" s="873">
        <v>1356041</v>
      </c>
      <c r="FY210" s="873">
        <v>0</v>
      </c>
      <c r="FZ210" s="873">
        <v>-717152</v>
      </c>
      <c r="GA210" s="873">
        <v>-884489</v>
      </c>
      <c r="GB210" s="873">
        <v>0</v>
      </c>
      <c r="GC210" s="873">
        <v>0</v>
      </c>
      <c r="GD210" s="873">
        <v>0</v>
      </c>
      <c r="GE210" s="873">
        <v>0</v>
      </c>
      <c r="GF210" s="873">
        <v>0</v>
      </c>
      <c r="GG210" s="873">
        <v>0</v>
      </c>
      <c r="GH210" s="873">
        <v>0</v>
      </c>
      <c r="GI210" s="873">
        <v>0</v>
      </c>
      <c r="GJ210" s="873">
        <v>0</v>
      </c>
      <c r="GK210" s="873">
        <v>0</v>
      </c>
      <c r="GL210" s="873">
        <v>17530286</v>
      </c>
      <c r="GM210" s="873">
        <v>21620684</v>
      </c>
      <c r="GN210" s="873">
        <v>0</v>
      </c>
      <c r="GO210" s="873">
        <v>-32282170</v>
      </c>
      <c r="GP210" s="873">
        <v>17320904</v>
      </c>
      <c r="GQ210" s="873">
        <v>0</v>
      </c>
      <c r="GR210" s="873" t="s">
        <v>697</v>
      </c>
      <c r="GS210" s="873" t="s">
        <v>680</v>
      </c>
      <c r="GT210" s="873" t="s">
        <v>1908</v>
      </c>
      <c r="GU210" s="873" t="s">
        <v>2732</v>
      </c>
      <c r="GV210" s="873" t="s">
        <v>2946</v>
      </c>
    </row>
    <row r="211" spans="1:204" x14ac:dyDescent="0.2">
      <c r="A211" s="873" t="s">
        <v>3070</v>
      </c>
      <c r="B211" s="873" t="s">
        <v>469</v>
      </c>
      <c r="C211" s="873" t="s">
        <v>3058</v>
      </c>
      <c r="D211" s="873">
        <v>124830</v>
      </c>
      <c r="E211" s="873">
        <v>0</v>
      </c>
      <c r="F211" s="873">
        <v>124830</v>
      </c>
      <c r="G211" s="873">
        <v>140880</v>
      </c>
      <c r="H211" s="873">
        <v>0</v>
      </c>
      <c r="I211" s="873">
        <v>140880</v>
      </c>
      <c r="J211" s="873">
        <v>-16050</v>
      </c>
      <c r="K211" s="873">
        <v>0</v>
      </c>
      <c r="L211" s="873">
        <v>-16050</v>
      </c>
      <c r="M211" s="898">
        <v>0.5</v>
      </c>
      <c r="N211" s="898">
        <v>0.4</v>
      </c>
      <c r="O211" s="898">
        <v>0.09</v>
      </c>
      <c r="P211" s="898">
        <v>0.01</v>
      </c>
      <c r="Q211" s="873">
        <v>99032</v>
      </c>
      <c r="R211" s="873">
        <v>99032</v>
      </c>
      <c r="S211" s="873">
        <v>0</v>
      </c>
      <c r="T211" s="873">
        <v>0</v>
      </c>
      <c r="U211" s="873">
        <v>0</v>
      </c>
      <c r="V211" s="873">
        <v>0</v>
      </c>
      <c r="W211" s="873">
        <v>0</v>
      </c>
      <c r="X211" s="873">
        <v>0</v>
      </c>
      <c r="Y211" s="873">
        <v>0</v>
      </c>
      <c r="Z211" s="873">
        <v>0</v>
      </c>
      <c r="AA211" s="873">
        <v>0</v>
      </c>
      <c r="AB211" s="873">
        <v>0</v>
      </c>
      <c r="AC211" s="873">
        <v>0</v>
      </c>
      <c r="AD211" s="873">
        <v>0</v>
      </c>
      <c r="AE211" s="873">
        <v>0</v>
      </c>
      <c r="AF211" s="873">
        <v>0</v>
      </c>
      <c r="AG211" s="873">
        <v>0</v>
      </c>
      <c r="AH211" s="873">
        <v>0</v>
      </c>
      <c r="AI211" s="873">
        <v>0</v>
      </c>
      <c r="AJ211" s="873">
        <v>0</v>
      </c>
      <c r="AK211" s="873">
        <v>0</v>
      </c>
      <c r="AL211" s="873">
        <v>0</v>
      </c>
      <c r="AM211" s="873">
        <v>0</v>
      </c>
      <c r="AN211" s="873">
        <v>0</v>
      </c>
      <c r="AO211" s="873">
        <v>0</v>
      </c>
      <c r="AP211" s="873">
        <v>0</v>
      </c>
      <c r="AQ211" s="873">
        <v>0</v>
      </c>
      <c r="AR211" s="873">
        <v>0</v>
      </c>
      <c r="AS211" s="873">
        <v>0</v>
      </c>
      <c r="AT211" s="873">
        <v>0</v>
      </c>
      <c r="AU211" s="873">
        <v>0</v>
      </c>
      <c r="AV211" s="873">
        <v>0</v>
      </c>
      <c r="AW211" s="873">
        <v>0</v>
      </c>
      <c r="AX211" s="873">
        <v>0</v>
      </c>
      <c r="AY211" s="873">
        <v>0</v>
      </c>
      <c r="AZ211" s="873">
        <v>0</v>
      </c>
      <c r="BA211" s="873">
        <v>0</v>
      </c>
      <c r="BB211" s="873">
        <v>0</v>
      </c>
      <c r="BC211" s="873">
        <v>0</v>
      </c>
      <c r="BD211" s="873">
        <v>0</v>
      </c>
      <c r="BE211" s="873">
        <v>0</v>
      </c>
      <c r="BF211" s="873">
        <v>0</v>
      </c>
      <c r="BG211" s="873">
        <v>0</v>
      </c>
      <c r="BH211" s="873">
        <v>0</v>
      </c>
      <c r="BI211" s="873">
        <v>0</v>
      </c>
      <c r="BJ211" s="873">
        <v>989108</v>
      </c>
      <c r="BK211" s="873">
        <v>222549</v>
      </c>
      <c r="BL211" s="873">
        <v>24728</v>
      </c>
      <c r="BM211" s="873">
        <v>9499</v>
      </c>
      <c r="BN211" s="873">
        <v>2137</v>
      </c>
      <c r="BO211" s="873">
        <v>237</v>
      </c>
      <c r="BP211" s="873">
        <v>909600</v>
      </c>
      <c r="BQ211" s="873">
        <v>204660</v>
      </c>
      <c r="BR211" s="873">
        <v>22740</v>
      </c>
      <c r="BS211" s="873">
        <v>89007</v>
      </c>
      <c r="BT211" s="873">
        <v>20026</v>
      </c>
      <c r="BU211" s="873">
        <v>2225</v>
      </c>
      <c r="BV211" s="873">
        <v>48092</v>
      </c>
      <c r="BW211" s="873">
        <v>10821</v>
      </c>
      <c r="BX211" s="873">
        <v>1202</v>
      </c>
      <c r="BY211" s="873">
        <v>44064</v>
      </c>
      <c r="BZ211" s="873">
        <v>9915</v>
      </c>
      <c r="CA211" s="873">
        <v>1102</v>
      </c>
      <c r="CB211" s="873">
        <v>4028</v>
      </c>
      <c r="CC211" s="873">
        <v>906</v>
      </c>
      <c r="CD211" s="873">
        <v>100</v>
      </c>
      <c r="CE211" s="873">
        <v>0</v>
      </c>
      <c r="CF211" s="873">
        <v>0</v>
      </c>
      <c r="CG211" s="873">
        <v>0</v>
      </c>
      <c r="CH211" s="873">
        <v>0</v>
      </c>
      <c r="CI211" s="873">
        <v>0</v>
      </c>
      <c r="CJ211" s="873">
        <v>0</v>
      </c>
      <c r="CK211" s="873">
        <v>0</v>
      </c>
      <c r="CL211" s="873">
        <v>0</v>
      </c>
      <c r="CM211" s="873">
        <v>0</v>
      </c>
      <c r="CN211" s="873">
        <v>0</v>
      </c>
      <c r="CO211" s="873">
        <v>0</v>
      </c>
      <c r="CP211" s="873">
        <v>0</v>
      </c>
      <c r="CQ211" s="873">
        <v>0</v>
      </c>
      <c r="CR211" s="873">
        <v>0</v>
      </c>
      <c r="CS211" s="873">
        <v>0</v>
      </c>
      <c r="CT211" s="873">
        <v>0</v>
      </c>
      <c r="CU211" s="873">
        <v>0</v>
      </c>
      <c r="CV211" s="873">
        <v>0</v>
      </c>
      <c r="CW211" s="873">
        <v>0</v>
      </c>
      <c r="CX211" s="873">
        <v>0</v>
      </c>
      <c r="CY211" s="873">
        <v>0</v>
      </c>
      <c r="CZ211" s="873">
        <v>17252</v>
      </c>
      <c r="DA211" s="873">
        <v>3882</v>
      </c>
      <c r="DB211" s="873">
        <v>431</v>
      </c>
      <c r="DC211" s="873">
        <v>18531</v>
      </c>
      <c r="DD211" s="873">
        <v>4169</v>
      </c>
      <c r="DE211" s="873">
        <v>463</v>
      </c>
      <c r="DF211" s="873">
        <v>-1279</v>
      </c>
      <c r="DG211" s="873">
        <v>-287</v>
      </c>
      <c r="DH211" s="873">
        <v>-32</v>
      </c>
      <c r="DI211" s="873">
        <v>0</v>
      </c>
      <c r="DJ211" s="873">
        <v>0</v>
      </c>
      <c r="DK211" s="873">
        <v>0</v>
      </c>
      <c r="DL211" s="873">
        <v>0</v>
      </c>
      <c r="DM211" s="873">
        <v>0</v>
      </c>
      <c r="DN211" s="873">
        <v>0</v>
      </c>
      <c r="DO211" s="873">
        <v>0</v>
      </c>
      <c r="DP211" s="873">
        <v>0</v>
      </c>
      <c r="DQ211" s="873">
        <v>0</v>
      </c>
      <c r="DR211" s="873">
        <v>12405</v>
      </c>
      <c r="DS211" s="873">
        <v>2791</v>
      </c>
      <c r="DT211" s="873">
        <v>310</v>
      </c>
      <c r="DU211" s="873">
        <v>15296</v>
      </c>
      <c r="DV211" s="873">
        <v>3442</v>
      </c>
      <c r="DW211" s="873">
        <v>382</v>
      </c>
      <c r="DX211" s="873">
        <v>-2891</v>
      </c>
      <c r="DY211" s="873">
        <v>-651</v>
      </c>
      <c r="DZ211" s="873">
        <v>-72</v>
      </c>
      <c r="EA211" s="873">
        <v>0</v>
      </c>
      <c r="EB211" s="873">
        <v>0</v>
      </c>
      <c r="EC211" s="873">
        <v>0</v>
      </c>
      <c r="ED211" s="873">
        <v>-4099</v>
      </c>
      <c r="EE211" s="873">
        <v>-922</v>
      </c>
      <c r="EF211" s="873">
        <v>-102</v>
      </c>
      <c r="EG211" s="873">
        <v>2618</v>
      </c>
      <c r="EH211" s="873">
        <v>589</v>
      </c>
      <c r="EI211" s="873">
        <v>65</v>
      </c>
      <c r="EJ211" s="873">
        <v>-6717</v>
      </c>
      <c r="EK211" s="873">
        <v>-1511</v>
      </c>
      <c r="EL211" s="873">
        <v>-167</v>
      </c>
      <c r="EM211" s="873">
        <v>0</v>
      </c>
      <c r="EN211" s="873">
        <v>0</v>
      </c>
      <c r="EO211" s="873">
        <v>0</v>
      </c>
      <c r="EP211" s="873">
        <v>0</v>
      </c>
      <c r="EQ211" s="873">
        <v>0</v>
      </c>
      <c r="ER211" s="873">
        <v>0</v>
      </c>
      <c r="ES211" s="873">
        <v>5409</v>
      </c>
      <c r="ET211" s="873">
        <v>1217</v>
      </c>
      <c r="EU211" s="873">
        <v>135</v>
      </c>
      <c r="EV211" s="873">
        <v>-5409</v>
      </c>
      <c r="EW211" s="873">
        <v>-1217</v>
      </c>
      <c r="EX211" s="873">
        <v>-135</v>
      </c>
      <c r="EY211" s="873">
        <v>3124099</v>
      </c>
      <c r="EZ211" s="873">
        <v>702922</v>
      </c>
      <c r="FA211" s="873">
        <v>78102</v>
      </c>
      <c r="FB211" s="873">
        <v>264795</v>
      </c>
      <c r="FC211" s="873">
        <v>59579</v>
      </c>
      <c r="FD211" s="873">
        <v>6620</v>
      </c>
      <c r="FE211" s="873">
        <v>6725027</v>
      </c>
      <c r="FF211" s="873">
        <v>0</v>
      </c>
      <c r="FG211" s="873">
        <v>0</v>
      </c>
      <c r="FH211" s="873">
        <v>-3865723</v>
      </c>
      <c r="FI211" s="873">
        <v>643343</v>
      </c>
      <c r="FJ211" s="873">
        <v>71482</v>
      </c>
      <c r="FK211" s="873">
        <v>30786</v>
      </c>
      <c r="FL211" s="873">
        <v>6927</v>
      </c>
      <c r="FM211" s="873">
        <v>770</v>
      </c>
      <c r="FN211" s="873">
        <v>74000</v>
      </c>
      <c r="FO211" s="873">
        <v>0</v>
      </c>
      <c r="FP211" s="873">
        <v>0</v>
      </c>
      <c r="FQ211" s="873">
        <v>-43214</v>
      </c>
      <c r="FR211" s="873">
        <v>6927</v>
      </c>
      <c r="FS211" s="873">
        <v>770</v>
      </c>
      <c r="FT211" s="873">
        <v>99290</v>
      </c>
      <c r="FU211" s="873">
        <v>22340</v>
      </c>
      <c r="FV211" s="873">
        <v>2482</v>
      </c>
      <c r="FW211" s="873">
        <v>216587</v>
      </c>
      <c r="FX211" s="873">
        <v>48732</v>
      </c>
      <c r="FY211" s="873">
        <v>5415</v>
      </c>
      <c r="FZ211" s="873">
        <v>-117297</v>
      </c>
      <c r="GA211" s="873">
        <v>-26392</v>
      </c>
      <c r="GB211" s="873">
        <v>-2933</v>
      </c>
      <c r="GC211" s="873">
        <v>0</v>
      </c>
      <c r="GD211" s="873">
        <v>0</v>
      </c>
      <c r="GE211" s="873">
        <v>0</v>
      </c>
      <c r="GF211" s="873">
        <v>0</v>
      </c>
      <c r="GG211" s="873">
        <v>0</v>
      </c>
      <c r="GH211" s="873">
        <v>0</v>
      </c>
      <c r="GI211" s="873">
        <v>0</v>
      </c>
      <c r="GJ211" s="873">
        <v>0</v>
      </c>
      <c r="GK211" s="873">
        <v>0</v>
      </c>
      <c r="GL211" s="873">
        <v>4331201</v>
      </c>
      <c r="GM211" s="873">
        <v>974520</v>
      </c>
      <c r="GN211" s="873">
        <v>108279</v>
      </c>
      <c r="GO211" s="873">
        <v>-3944726</v>
      </c>
      <c r="GP211" s="873">
        <v>642217</v>
      </c>
      <c r="GQ211" s="873">
        <v>71357</v>
      </c>
      <c r="GR211" s="873" t="s">
        <v>733</v>
      </c>
      <c r="GS211" s="873" t="s">
        <v>678</v>
      </c>
      <c r="GT211" s="873" t="s">
        <v>1907</v>
      </c>
      <c r="GU211" s="873" t="s">
        <v>2739</v>
      </c>
      <c r="GV211" s="873" t="s">
        <v>2947</v>
      </c>
    </row>
    <row r="212" spans="1:204" x14ac:dyDescent="0.2">
      <c r="A212" s="873" t="s">
        <v>3069</v>
      </c>
      <c r="B212" s="873" t="s">
        <v>471</v>
      </c>
      <c r="C212" s="873" t="s">
        <v>470</v>
      </c>
      <c r="D212" s="873">
        <v>-455465</v>
      </c>
      <c r="E212" s="873">
        <v>0</v>
      </c>
      <c r="F212" s="873">
        <v>-455465</v>
      </c>
      <c r="G212" s="873">
        <v>-65000</v>
      </c>
      <c r="H212" s="873">
        <v>0</v>
      </c>
      <c r="I212" s="873">
        <v>-65000</v>
      </c>
      <c r="J212" s="873">
        <v>-390465</v>
      </c>
      <c r="K212" s="873">
        <v>0</v>
      </c>
      <c r="L212" s="873">
        <v>-390465</v>
      </c>
      <c r="M212" s="898">
        <v>0</v>
      </c>
      <c r="N212" s="898">
        <v>0.99</v>
      </c>
      <c r="O212" s="898">
        <v>0</v>
      </c>
      <c r="P212" s="898">
        <v>0.01</v>
      </c>
      <c r="Q212" s="873">
        <v>308166</v>
      </c>
      <c r="R212" s="873">
        <v>308166</v>
      </c>
      <c r="S212" s="873">
        <v>0</v>
      </c>
      <c r="T212" s="873">
        <v>0</v>
      </c>
      <c r="U212" s="873">
        <v>0</v>
      </c>
      <c r="V212" s="873">
        <v>0</v>
      </c>
      <c r="W212" s="873">
        <v>580526</v>
      </c>
      <c r="X212" s="873">
        <v>0</v>
      </c>
      <c r="Y212" s="873">
        <v>581628</v>
      </c>
      <c r="Z212" s="873">
        <v>0</v>
      </c>
      <c r="AA212" s="873">
        <v>-1102</v>
      </c>
      <c r="AB212" s="873">
        <v>0</v>
      </c>
      <c r="AC212" s="873">
        <v>0</v>
      </c>
      <c r="AD212" s="873">
        <v>0</v>
      </c>
      <c r="AE212" s="873">
        <v>0</v>
      </c>
      <c r="AF212" s="873">
        <v>0</v>
      </c>
      <c r="AG212" s="873">
        <v>0</v>
      </c>
      <c r="AH212" s="873">
        <v>0</v>
      </c>
      <c r="AI212" s="873">
        <v>0</v>
      </c>
      <c r="AJ212" s="873">
        <v>0</v>
      </c>
      <c r="AK212" s="873">
        <v>0</v>
      </c>
      <c r="AL212" s="873">
        <v>0</v>
      </c>
      <c r="AM212" s="873">
        <v>0</v>
      </c>
      <c r="AN212" s="873">
        <v>0</v>
      </c>
      <c r="AO212" s="873">
        <v>0</v>
      </c>
      <c r="AP212" s="873">
        <v>0</v>
      </c>
      <c r="AQ212" s="873">
        <v>0</v>
      </c>
      <c r="AR212" s="873">
        <v>0</v>
      </c>
      <c r="AS212" s="873">
        <v>0</v>
      </c>
      <c r="AT212" s="873">
        <v>0</v>
      </c>
      <c r="AU212" s="873">
        <v>0</v>
      </c>
      <c r="AV212" s="873">
        <v>0</v>
      </c>
      <c r="AW212" s="873">
        <v>0</v>
      </c>
      <c r="AX212" s="873">
        <v>0</v>
      </c>
      <c r="AY212" s="873">
        <v>0</v>
      </c>
      <c r="AZ212" s="873">
        <v>0</v>
      </c>
      <c r="BA212" s="873">
        <v>0</v>
      </c>
      <c r="BB212" s="873">
        <v>0</v>
      </c>
      <c r="BC212" s="873">
        <v>0</v>
      </c>
      <c r="BD212" s="873">
        <v>0</v>
      </c>
      <c r="BE212" s="873">
        <v>0</v>
      </c>
      <c r="BF212" s="873">
        <v>0</v>
      </c>
      <c r="BG212" s="873">
        <v>0</v>
      </c>
      <c r="BH212" s="873">
        <v>0</v>
      </c>
      <c r="BI212" s="873">
        <v>0</v>
      </c>
      <c r="BJ212" s="873">
        <v>6646999</v>
      </c>
      <c r="BK212" s="873">
        <v>0</v>
      </c>
      <c r="BL212" s="873">
        <v>67141</v>
      </c>
      <c r="BM212" s="873">
        <v>301587</v>
      </c>
      <c r="BN212" s="873">
        <v>0</v>
      </c>
      <c r="BO212" s="873">
        <v>3046</v>
      </c>
      <c r="BP212" s="873">
        <v>6521108</v>
      </c>
      <c r="BQ212" s="873">
        <v>0</v>
      </c>
      <c r="BR212" s="873">
        <v>65869</v>
      </c>
      <c r="BS212" s="873">
        <v>427478</v>
      </c>
      <c r="BT212" s="873">
        <v>0</v>
      </c>
      <c r="BU212" s="873">
        <v>4318</v>
      </c>
      <c r="BV212" s="873">
        <v>1678</v>
      </c>
      <c r="BW212" s="873">
        <v>0</v>
      </c>
      <c r="BX212" s="873">
        <v>17</v>
      </c>
      <c r="BY212" s="873">
        <v>2059</v>
      </c>
      <c r="BZ212" s="873">
        <v>0</v>
      </c>
      <c r="CA212" s="873">
        <v>21</v>
      </c>
      <c r="CB212" s="873">
        <v>-381</v>
      </c>
      <c r="CC212" s="873">
        <v>0</v>
      </c>
      <c r="CD212" s="873">
        <v>-4</v>
      </c>
      <c r="CE212" s="873">
        <v>0</v>
      </c>
      <c r="CF212" s="873">
        <v>0</v>
      </c>
      <c r="CG212" s="873">
        <v>0</v>
      </c>
      <c r="CH212" s="873">
        <v>0</v>
      </c>
      <c r="CI212" s="873">
        <v>0</v>
      </c>
      <c r="CJ212" s="873">
        <v>0</v>
      </c>
      <c r="CK212" s="873">
        <v>23128.657759999998</v>
      </c>
      <c r="CL212" s="873">
        <v>0</v>
      </c>
      <c r="CM212" s="873">
        <v>233.62280559999999</v>
      </c>
      <c r="CN212" s="873">
        <v>0</v>
      </c>
      <c r="CO212" s="873">
        <v>0</v>
      </c>
      <c r="CP212" s="873">
        <v>0</v>
      </c>
      <c r="CQ212" s="873">
        <v>0</v>
      </c>
      <c r="CR212" s="873">
        <v>0</v>
      </c>
      <c r="CS212" s="873">
        <v>0</v>
      </c>
      <c r="CT212" s="873">
        <v>0</v>
      </c>
      <c r="CU212" s="873">
        <v>0</v>
      </c>
      <c r="CV212" s="873">
        <v>0</v>
      </c>
      <c r="CW212" s="873">
        <v>0</v>
      </c>
      <c r="CX212" s="873">
        <v>0</v>
      </c>
      <c r="CY212" s="873">
        <v>0</v>
      </c>
      <c r="CZ212" s="873">
        <v>0</v>
      </c>
      <c r="DA212" s="873">
        <v>0</v>
      </c>
      <c r="DB212" s="873">
        <v>0</v>
      </c>
      <c r="DC212" s="873">
        <v>0</v>
      </c>
      <c r="DD212" s="873">
        <v>0</v>
      </c>
      <c r="DE212" s="873">
        <v>0</v>
      </c>
      <c r="DF212" s="873">
        <v>0</v>
      </c>
      <c r="DG212" s="873">
        <v>0</v>
      </c>
      <c r="DH212" s="873">
        <v>0</v>
      </c>
      <c r="DI212" s="873">
        <v>0</v>
      </c>
      <c r="DJ212" s="873">
        <v>0</v>
      </c>
      <c r="DK212" s="873">
        <v>0</v>
      </c>
      <c r="DL212" s="873">
        <v>0</v>
      </c>
      <c r="DM212" s="873">
        <v>0</v>
      </c>
      <c r="DN212" s="873">
        <v>0</v>
      </c>
      <c r="DO212" s="873">
        <v>0</v>
      </c>
      <c r="DP212" s="873">
        <v>0</v>
      </c>
      <c r="DQ212" s="873">
        <v>0</v>
      </c>
      <c r="DR212" s="873">
        <v>25205</v>
      </c>
      <c r="DS212" s="873">
        <v>0</v>
      </c>
      <c r="DT212" s="873">
        <v>255</v>
      </c>
      <c r="DU212" s="873">
        <v>36039</v>
      </c>
      <c r="DV212" s="873">
        <v>0</v>
      </c>
      <c r="DW212" s="873">
        <v>364</v>
      </c>
      <c r="DX212" s="873">
        <v>-10834</v>
      </c>
      <c r="DY212" s="873">
        <v>0</v>
      </c>
      <c r="DZ212" s="873">
        <v>-109</v>
      </c>
      <c r="EA212" s="873">
        <v>7050</v>
      </c>
      <c r="EB212" s="873">
        <v>0</v>
      </c>
      <c r="EC212" s="873">
        <v>71</v>
      </c>
      <c r="ED212" s="873">
        <v>489</v>
      </c>
      <c r="EE212" s="873">
        <v>0</v>
      </c>
      <c r="EF212" s="873">
        <v>5</v>
      </c>
      <c r="EG212" s="873">
        <v>7614</v>
      </c>
      <c r="EH212" s="873">
        <v>0</v>
      </c>
      <c r="EI212" s="873">
        <v>77</v>
      </c>
      <c r="EJ212" s="873">
        <v>-75</v>
      </c>
      <c r="EK212" s="873">
        <v>0</v>
      </c>
      <c r="EL212" s="873">
        <v>-1</v>
      </c>
      <c r="EM212" s="873">
        <v>0</v>
      </c>
      <c r="EN212" s="873">
        <v>0</v>
      </c>
      <c r="EO212" s="873">
        <v>0</v>
      </c>
      <c r="EP212" s="873">
        <v>0</v>
      </c>
      <c r="EQ212" s="873">
        <v>0</v>
      </c>
      <c r="ER212" s="873">
        <v>0</v>
      </c>
      <c r="ES212" s="873">
        <v>0</v>
      </c>
      <c r="ET212" s="873">
        <v>0</v>
      </c>
      <c r="EU212" s="873">
        <v>0</v>
      </c>
      <c r="EV212" s="873">
        <v>0</v>
      </c>
      <c r="EW212" s="873">
        <v>0</v>
      </c>
      <c r="EX212" s="873">
        <v>0</v>
      </c>
      <c r="EY212" s="873">
        <v>22322380</v>
      </c>
      <c r="EZ212" s="873">
        <v>0</v>
      </c>
      <c r="FA212" s="873">
        <v>225479</v>
      </c>
      <c r="FB212" s="873">
        <v>875227</v>
      </c>
      <c r="FC212" s="873">
        <v>0</v>
      </c>
      <c r="FD212" s="873">
        <v>8841</v>
      </c>
      <c r="FE212" s="873">
        <v>20650000</v>
      </c>
      <c r="FF212" s="873">
        <v>0</v>
      </c>
      <c r="FG212" s="873">
        <v>0</v>
      </c>
      <c r="FH212" s="873">
        <v>797153</v>
      </c>
      <c r="FI212" s="873">
        <v>0</v>
      </c>
      <c r="FJ212" s="873">
        <v>216638</v>
      </c>
      <c r="FK212" s="873">
        <v>331395</v>
      </c>
      <c r="FL212" s="873">
        <v>0</v>
      </c>
      <c r="FM212" s="873">
        <v>3347</v>
      </c>
      <c r="FN212" s="873">
        <v>300000</v>
      </c>
      <c r="FO212" s="873">
        <v>0</v>
      </c>
      <c r="FP212" s="873">
        <v>0</v>
      </c>
      <c r="FQ212" s="873">
        <v>31395</v>
      </c>
      <c r="FR212" s="873">
        <v>0</v>
      </c>
      <c r="FS212" s="873">
        <v>3347</v>
      </c>
      <c r="FT212" s="873">
        <v>1663875</v>
      </c>
      <c r="FU212" s="873">
        <v>0</v>
      </c>
      <c r="FV212" s="873">
        <v>16572</v>
      </c>
      <c r="FW212" s="873">
        <v>2560212</v>
      </c>
      <c r="FX212" s="873">
        <v>0</v>
      </c>
      <c r="FY212" s="873">
        <v>25625</v>
      </c>
      <c r="FZ212" s="873">
        <v>-896337</v>
      </c>
      <c r="GA212" s="873">
        <v>0</v>
      </c>
      <c r="GB212" s="873">
        <v>-9053</v>
      </c>
      <c r="GC212" s="873">
        <v>0</v>
      </c>
      <c r="GD212" s="873">
        <v>0</v>
      </c>
      <c r="GE212" s="873">
        <v>0</v>
      </c>
      <c r="GF212" s="873">
        <v>0</v>
      </c>
      <c r="GG212" s="873">
        <v>0</v>
      </c>
      <c r="GH212" s="873">
        <v>0</v>
      </c>
      <c r="GI212" s="873">
        <v>0</v>
      </c>
      <c r="GJ212" s="873">
        <v>0</v>
      </c>
      <c r="GK212" s="873">
        <v>0</v>
      </c>
      <c r="GL212" s="873">
        <v>31323787</v>
      </c>
      <c r="GM212" s="873">
        <v>0</v>
      </c>
      <c r="GN212" s="873">
        <v>316167</v>
      </c>
      <c r="GO212" s="873">
        <v>371528</v>
      </c>
      <c r="GP212" s="873">
        <v>0</v>
      </c>
      <c r="GQ212" s="873">
        <v>215370</v>
      </c>
      <c r="GR212" s="873" t="s">
        <v>690</v>
      </c>
      <c r="GS212" s="873" t="s">
        <v>696</v>
      </c>
      <c r="GT212" s="873" t="s">
        <v>1909</v>
      </c>
      <c r="GU212" s="873" t="s">
        <v>2738</v>
      </c>
      <c r="GV212" s="873" t="s">
        <v>2948</v>
      </c>
    </row>
    <row r="213" spans="1:204" x14ac:dyDescent="0.2">
      <c r="A213" s="873" t="s">
        <v>3069</v>
      </c>
      <c r="B213" s="873" t="s">
        <v>473</v>
      </c>
      <c r="C213" s="873" t="s">
        <v>472</v>
      </c>
      <c r="D213" s="873">
        <v>-26890</v>
      </c>
      <c r="E213" s="873">
        <v>0</v>
      </c>
      <c r="F213" s="873">
        <v>-26890</v>
      </c>
      <c r="G213" s="873">
        <v>67548</v>
      </c>
      <c r="H213" s="873">
        <v>0</v>
      </c>
      <c r="I213" s="873">
        <v>67548</v>
      </c>
      <c r="J213" s="873">
        <v>-94438</v>
      </c>
      <c r="K213" s="873">
        <v>0</v>
      </c>
      <c r="L213" s="873">
        <v>-94438</v>
      </c>
      <c r="M213" s="898">
        <v>0.5</v>
      </c>
      <c r="N213" s="898">
        <v>0.4</v>
      </c>
      <c r="O213" s="898">
        <v>0.09</v>
      </c>
      <c r="P213" s="898">
        <v>0.01</v>
      </c>
      <c r="Q213" s="873">
        <v>95088</v>
      </c>
      <c r="R213" s="873">
        <v>95088</v>
      </c>
      <c r="S213" s="873">
        <v>0</v>
      </c>
      <c r="T213" s="873">
        <v>0</v>
      </c>
      <c r="U213" s="873">
        <v>0</v>
      </c>
      <c r="V213" s="873">
        <v>0</v>
      </c>
      <c r="W213" s="873">
        <v>48920</v>
      </c>
      <c r="X213" s="873">
        <v>0</v>
      </c>
      <c r="Y213" s="873">
        <v>48920</v>
      </c>
      <c r="Z213" s="873">
        <v>0</v>
      </c>
      <c r="AA213" s="873">
        <v>0</v>
      </c>
      <c r="AB213" s="873">
        <v>0</v>
      </c>
      <c r="AC213" s="873">
        <v>0</v>
      </c>
      <c r="AD213" s="873">
        <v>0</v>
      </c>
      <c r="AE213" s="873">
        <v>0</v>
      </c>
      <c r="AF213" s="873">
        <v>0</v>
      </c>
      <c r="AG213" s="873">
        <v>0</v>
      </c>
      <c r="AH213" s="873">
        <v>0</v>
      </c>
      <c r="AI213" s="873">
        <v>0</v>
      </c>
      <c r="AJ213" s="873">
        <v>0</v>
      </c>
      <c r="AK213" s="873">
        <v>0</v>
      </c>
      <c r="AL213" s="873">
        <v>0</v>
      </c>
      <c r="AM213" s="873">
        <v>0</v>
      </c>
      <c r="AN213" s="873">
        <v>0</v>
      </c>
      <c r="AO213" s="873">
        <v>0</v>
      </c>
      <c r="AP213" s="873">
        <v>0</v>
      </c>
      <c r="AQ213" s="873">
        <v>0</v>
      </c>
      <c r="AR213" s="873">
        <v>0</v>
      </c>
      <c r="AS213" s="873">
        <v>0</v>
      </c>
      <c r="AT213" s="873">
        <v>0</v>
      </c>
      <c r="AU213" s="873">
        <v>0</v>
      </c>
      <c r="AV213" s="873">
        <v>0</v>
      </c>
      <c r="AW213" s="873">
        <v>0</v>
      </c>
      <c r="AX213" s="873">
        <v>0</v>
      </c>
      <c r="AY213" s="873">
        <v>0</v>
      </c>
      <c r="AZ213" s="873">
        <v>0</v>
      </c>
      <c r="BA213" s="873">
        <v>0</v>
      </c>
      <c r="BB213" s="873">
        <v>0</v>
      </c>
      <c r="BC213" s="873">
        <v>0</v>
      </c>
      <c r="BD213" s="873">
        <v>0</v>
      </c>
      <c r="BE213" s="873">
        <v>0</v>
      </c>
      <c r="BF213" s="873">
        <v>0</v>
      </c>
      <c r="BG213" s="873">
        <v>0</v>
      </c>
      <c r="BH213" s="873">
        <v>0</v>
      </c>
      <c r="BI213" s="873">
        <v>0</v>
      </c>
      <c r="BJ213" s="873">
        <v>1221171</v>
      </c>
      <c r="BK213" s="873">
        <v>274763</v>
      </c>
      <c r="BL213" s="873">
        <v>30529</v>
      </c>
      <c r="BM213" s="873">
        <v>49780</v>
      </c>
      <c r="BN213" s="873">
        <v>11201</v>
      </c>
      <c r="BO213" s="873">
        <v>1245</v>
      </c>
      <c r="BP213" s="873">
        <v>1165942</v>
      </c>
      <c r="BQ213" s="873">
        <v>262338</v>
      </c>
      <c r="BR213" s="873">
        <v>29149</v>
      </c>
      <c r="BS213" s="873">
        <v>105009</v>
      </c>
      <c r="BT213" s="873">
        <v>23626</v>
      </c>
      <c r="BU213" s="873">
        <v>2625</v>
      </c>
      <c r="BV213" s="873">
        <v>4550</v>
      </c>
      <c r="BW213" s="873">
        <v>1024</v>
      </c>
      <c r="BX213" s="873">
        <v>114</v>
      </c>
      <c r="BY213" s="873">
        <v>0</v>
      </c>
      <c r="BZ213" s="873">
        <v>0</v>
      </c>
      <c r="CA213" s="873">
        <v>0</v>
      </c>
      <c r="CB213" s="873">
        <v>4550</v>
      </c>
      <c r="CC213" s="873">
        <v>1024</v>
      </c>
      <c r="CD213" s="873">
        <v>114</v>
      </c>
      <c r="CE213" s="873">
        <v>0</v>
      </c>
      <c r="CF213" s="873">
        <v>0</v>
      </c>
      <c r="CG213" s="873">
        <v>0</v>
      </c>
      <c r="CH213" s="873">
        <v>0</v>
      </c>
      <c r="CI213" s="873">
        <v>0</v>
      </c>
      <c r="CJ213" s="873">
        <v>0</v>
      </c>
      <c r="CK213" s="873">
        <v>699.3498998</v>
      </c>
      <c r="CL213" s="873">
        <v>157.35372749999999</v>
      </c>
      <c r="CM213" s="873">
        <v>17.483747489999999</v>
      </c>
      <c r="CN213" s="873">
        <v>0</v>
      </c>
      <c r="CO213" s="873">
        <v>0</v>
      </c>
      <c r="CP213" s="873">
        <v>0</v>
      </c>
      <c r="CQ213" s="873">
        <v>0</v>
      </c>
      <c r="CR213" s="873">
        <v>0</v>
      </c>
      <c r="CS213" s="873">
        <v>0</v>
      </c>
      <c r="CT213" s="873">
        <v>0</v>
      </c>
      <c r="CU213" s="873">
        <v>0</v>
      </c>
      <c r="CV213" s="873">
        <v>0</v>
      </c>
      <c r="CW213" s="873">
        <v>-271</v>
      </c>
      <c r="CX213" s="873">
        <v>-61</v>
      </c>
      <c r="CY213" s="873">
        <v>-7</v>
      </c>
      <c r="CZ213" s="873">
        <v>0</v>
      </c>
      <c r="DA213" s="873">
        <v>0</v>
      </c>
      <c r="DB213" s="873">
        <v>0</v>
      </c>
      <c r="DC213" s="873">
        <v>0</v>
      </c>
      <c r="DD213" s="873">
        <v>0</v>
      </c>
      <c r="DE213" s="873">
        <v>0</v>
      </c>
      <c r="DF213" s="873">
        <v>0</v>
      </c>
      <c r="DG213" s="873">
        <v>0</v>
      </c>
      <c r="DH213" s="873">
        <v>0</v>
      </c>
      <c r="DI213" s="873">
        <v>0</v>
      </c>
      <c r="DJ213" s="873">
        <v>0</v>
      </c>
      <c r="DK213" s="873">
        <v>0</v>
      </c>
      <c r="DL213" s="873">
        <v>0</v>
      </c>
      <c r="DM213" s="873">
        <v>0</v>
      </c>
      <c r="DN213" s="873">
        <v>0</v>
      </c>
      <c r="DO213" s="873">
        <v>0</v>
      </c>
      <c r="DP213" s="873">
        <v>0</v>
      </c>
      <c r="DQ213" s="873">
        <v>0</v>
      </c>
      <c r="DR213" s="873">
        <v>1414</v>
      </c>
      <c r="DS213" s="873">
        <v>318</v>
      </c>
      <c r="DT213" s="873">
        <v>35</v>
      </c>
      <c r="DU213" s="873">
        <v>1414</v>
      </c>
      <c r="DV213" s="873">
        <v>318</v>
      </c>
      <c r="DW213" s="873">
        <v>35</v>
      </c>
      <c r="DX213" s="873">
        <v>0</v>
      </c>
      <c r="DY213" s="873">
        <v>0</v>
      </c>
      <c r="DZ213" s="873">
        <v>0</v>
      </c>
      <c r="EA213" s="873">
        <v>1242</v>
      </c>
      <c r="EB213" s="873">
        <v>280</v>
      </c>
      <c r="EC213" s="873">
        <v>31</v>
      </c>
      <c r="ED213" s="873">
        <v>-3493</v>
      </c>
      <c r="EE213" s="873">
        <v>-786</v>
      </c>
      <c r="EF213" s="873">
        <v>-87</v>
      </c>
      <c r="EG213" s="873">
        <v>1496</v>
      </c>
      <c r="EH213" s="873">
        <v>336</v>
      </c>
      <c r="EI213" s="873">
        <v>37</v>
      </c>
      <c r="EJ213" s="873">
        <v>-3747</v>
      </c>
      <c r="EK213" s="873">
        <v>-842</v>
      </c>
      <c r="EL213" s="873">
        <v>-93</v>
      </c>
      <c r="EM213" s="873">
        <v>0</v>
      </c>
      <c r="EN213" s="873">
        <v>0</v>
      </c>
      <c r="EO213" s="873">
        <v>0</v>
      </c>
      <c r="EP213" s="873">
        <v>0</v>
      </c>
      <c r="EQ213" s="873">
        <v>0</v>
      </c>
      <c r="ER213" s="873">
        <v>0</v>
      </c>
      <c r="ES213" s="873">
        <v>0</v>
      </c>
      <c r="ET213" s="873">
        <v>0</v>
      </c>
      <c r="EU213" s="873">
        <v>0</v>
      </c>
      <c r="EV213" s="873">
        <v>0</v>
      </c>
      <c r="EW213" s="873">
        <v>0</v>
      </c>
      <c r="EX213" s="873">
        <v>0</v>
      </c>
      <c r="EY213" s="873">
        <v>3225361</v>
      </c>
      <c r="EZ213" s="873">
        <v>725706</v>
      </c>
      <c r="FA213" s="873">
        <v>80634</v>
      </c>
      <c r="FB213" s="873">
        <v>188479</v>
      </c>
      <c r="FC213" s="873">
        <v>42408</v>
      </c>
      <c r="FD213" s="873">
        <v>4712</v>
      </c>
      <c r="FE213" s="873">
        <v>7189559</v>
      </c>
      <c r="FF213" s="873">
        <v>0</v>
      </c>
      <c r="FG213" s="873">
        <v>0</v>
      </c>
      <c r="FH213" s="873">
        <v>-4152677</v>
      </c>
      <c r="FI213" s="873">
        <v>683298</v>
      </c>
      <c r="FJ213" s="873">
        <v>75922</v>
      </c>
      <c r="FK213" s="873">
        <v>25970</v>
      </c>
      <c r="FL213" s="873">
        <v>5843</v>
      </c>
      <c r="FM213" s="873">
        <v>649</v>
      </c>
      <c r="FN213" s="873">
        <v>64985</v>
      </c>
      <c r="FO213" s="873">
        <v>0</v>
      </c>
      <c r="FP213" s="873">
        <v>0</v>
      </c>
      <c r="FQ213" s="873">
        <v>-39015</v>
      </c>
      <c r="FR213" s="873">
        <v>5843</v>
      </c>
      <c r="FS213" s="873">
        <v>649</v>
      </c>
      <c r="FT213" s="873">
        <v>124334</v>
      </c>
      <c r="FU213" s="873">
        <v>27534</v>
      </c>
      <c r="FV213" s="873">
        <v>3059</v>
      </c>
      <c r="FW213" s="873">
        <v>267195</v>
      </c>
      <c r="FX213" s="873">
        <v>59678</v>
      </c>
      <c r="FY213" s="873">
        <v>6631</v>
      </c>
      <c r="FZ213" s="873">
        <v>-142861</v>
      </c>
      <c r="GA213" s="873">
        <v>-32144</v>
      </c>
      <c r="GB213" s="873">
        <v>-3572</v>
      </c>
      <c r="GC213" s="873">
        <v>0</v>
      </c>
      <c r="GD213" s="873">
        <v>0</v>
      </c>
      <c r="GE213" s="873">
        <v>0</v>
      </c>
      <c r="GF213" s="873">
        <v>0</v>
      </c>
      <c r="GG213" s="873">
        <v>0</v>
      </c>
      <c r="GH213" s="873">
        <v>0</v>
      </c>
      <c r="GI213" s="873">
        <v>0</v>
      </c>
      <c r="GJ213" s="873">
        <v>0</v>
      </c>
      <c r="GK213" s="873">
        <v>0</v>
      </c>
      <c r="GL213" s="873">
        <v>4650757</v>
      </c>
      <c r="GM213" s="873">
        <v>1045979</v>
      </c>
      <c r="GN213" s="873">
        <v>116219</v>
      </c>
      <c r="GO213" s="873">
        <v>-4228313</v>
      </c>
      <c r="GP213" s="873">
        <v>680901</v>
      </c>
      <c r="GQ213" s="873">
        <v>75655</v>
      </c>
      <c r="GR213" s="873" t="s">
        <v>713</v>
      </c>
      <c r="GS213" s="873" t="s">
        <v>712</v>
      </c>
      <c r="GT213" s="873" t="s">
        <v>1907</v>
      </c>
      <c r="GU213" s="873" t="s">
        <v>2734</v>
      </c>
      <c r="GV213" s="873" t="s">
        <v>2949</v>
      </c>
    </row>
    <row r="214" spans="1:204" x14ac:dyDescent="0.2">
      <c r="A214" s="873" t="s">
        <v>3070</v>
      </c>
      <c r="B214" s="873" t="s">
        <v>475</v>
      </c>
      <c r="C214" s="873" t="s">
        <v>474</v>
      </c>
      <c r="D214" s="873">
        <v>-115452</v>
      </c>
      <c r="E214" s="873">
        <v>0</v>
      </c>
      <c r="F214" s="873">
        <v>-115452</v>
      </c>
      <c r="G214" s="873">
        <v>15255</v>
      </c>
      <c r="H214" s="873">
        <v>0</v>
      </c>
      <c r="I214" s="873">
        <v>15255</v>
      </c>
      <c r="J214" s="873">
        <v>-130707</v>
      </c>
      <c r="K214" s="873">
        <v>0</v>
      </c>
      <c r="L214" s="873">
        <v>-130707</v>
      </c>
      <c r="M214" s="898">
        <v>0.5</v>
      </c>
      <c r="N214" s="898">
        <v>0.4</v>
      </c>
      <c r="O214" s="898">
        <v>0.09</v>
      </c>
      <c r="P214" s="898">
        <v>0.01</v>
      </c>
      <c r="Q214" s="873">
        <v>96697</v>
      </c>
      <c r="R214" s="873">
        <v>96697</v>
      </c>
      <c r="S214" s="873">
        <v>0</v>
      </c>
      <c r="T214" s="873">
        <v>0</v>
      </c>
      <c r="U214" s="873">
        <v>0</v>
      </c>
      <c r="V214" s="873">
        <v>0</v>
      </c>
      <c r="W214" s="873">
        <v>172913</v>
      </c>
      <c r="X214" s="873">
        <v>0</v>
      </c>
      <c r="Y214" s="873">
        <v>173140</v>
      </c>
      <c r="Z214" s="873">
        <v>0</v>
      </c>
      <c r="AA214" s="873">
        <v>-227</v>
      </c>
      <c r="AB214" s="873">
        <v>0</v>
      </c>
      <c r="AC214" s="873">
        <v>0</v>
      </c>
      <c r="AD214" s="873">
        <v>0</v>
      </c>
      <c r="AE214" s="873">
        <v>0</v>
      </c>
      <c r="AF214" s="873">
        <v>0</v>
      </c>
      <c r="AG214" s="873">
        <v>0</v>
      </c>
      <c r="AH214" s="873">
        <v>0</v>
      </c>
      <c r="AI214" s="873">
        <v>0</v>
      </c>
      <c r="AJ214" s="873">
        <v>0</v>
      </c>
      <c r="AK214" s="873">
        <v>0</v>
      </c>
      <c r="AL214" s="873">
        <v>0</v>
      </c>
      <c r="AM214" s="873">
        <v>0</v>
      </c>
      <c r="AN214" s="873">
        <v>0</v>
      </c>
      <c r="AO214" s="873">
        <v>0</v>
      </c>
      <c r="AP214" s="873">
        <v>0</v>
      </c>
      <c r="AQ214" s="873">
        <v>0</v>
      </c>
      <c r="AR214" s="873">
        <v>0</v>
      </c>
      <c r="AS214" s="873">
        <v>0</v>
      </c>
      <c r="AT214" s="873">
        <v>0</v>
      </c>
      <c r="AU214" s="873">
        <v>0</v>
      </c>
      <c r="AV214" s="873">
        <v>0</v>
      </c>
      <c r="AW214" s="873">
        <v>0</v>
      </c>
      <c r="AX214" s="873">
        <v>0</v>
      </c>
      <c r="AY214" s="873">
        <v>0</v>
      </c>
      <c r="AZ214" s="873">
        <v>0</v>
      </c>
      <c r="BA214" s="873">
        <v>0</v>
      </c>
      <c r="BB214" s="873">
        <v>0</v>
      </c>
      <c r="BC214" s="873">
        <v>0</v>
      </c>
      <c r="BD214" s="873">
        <v>0</v>
      </c>
      <c r="BE214" s="873">
        <v>0</v>
      </c>
      <c r="BF214" s="873">
        <v>0</v>
      </c>
      <c r="BG214" s="873">
        <v>0</v>
      </c>
      <c r="BH214" s="873">
        <v>0</v>
      </c>
      <c r="BI214" s="873">
        <v>0</v>
      </c>
      <c r="BJ214" s="873">
        <v>983014</v>
      </c>
      <c r="BK214" s="873">
        <v>221178</v>
      </c>
      <c r="BL214" s="873">
        <v>24575</v>
      </c>
      <c r="BM214" s="873">
        <v>26599</v>
      </c>
      <c r="BN214" s="873">
        <v>5985</v>
      </c>
      <c r="BO214" s="873">
        <v>665</v>
      </c>
      <c r="BP214" s="873">
        <v>892462</v>
      </c>
      <c r="BQ214" s="873">
        <v>200804</v>
      </c>
      <c r="BR214" s="873">
        <v>22312</v>
      </c>
      <c r="BS214" s="873">
        <v>117151</v>
      </c>
      <c r="BT214" s="873">
        <v>26359</v>
      </c>
      <c r="BU214" s="873">
        <v>2928</v>
      </c>
      <c r="BV214" s="873">
        <v>3804</v>
      </c>
      <c r="BW214" s="873">
        <v>856</v>
      </c>
      <c r="BX214" s="873">
        <v>95</v>
      </c>
      <c r="BY214" s="873">
        <v>2076</v>
      </c>
      <c r="BZ214" s="873">
        <v>467</v>
      </c>
      <c r="CA214" s="873">
        <v>52</v>
      </c>
      <c r="CB214" s="873">
        <v>1728</v>
      </c>
      <c r="CC214" s="873">
        <v>389</v>
      </c>
      <c r="CD214" s="873">
        <v>43</v>
      </c>
      <c r="CE214" s="873">
        <v>0</v>
      </c>
      <c r="CF214" s="873">
        <v>0</v>
      </c>
      <c r="CG214" s="873">
        <v>0</v>
      </c>
      <c r="CH214" s="873">
        <v>0</v>
      </c>
      <c r="CI214" s="873">
        <v>0</v>
      </c>
      <c r="CJ214" s="873">
        <v>0</v>
      </c>
      <c r="CK214" s="873">
        <v>0</v>
      </c>
      <c r="CL214" s="873">
        <v>0</v>
      </c>
      <c r="CM214" s="873">
        <v>0</v>
      </c>
      <c r="CN214" s="873">
        <v>-118.98517029999999</v>
      </c>
      <c r="CO214" s="873">
        <v>-26.771663329999999</v>
      </c>
      <c r="CP214" s="873">
        <v>-2.9746292589999999</v>
      </c>
      <c r="CQ214" s="873">
        <v>0</v>
      </c>
      <c r="CR214" s="873">
        <v>0</v>
      </c>
      <c r="CS214" s="873">
        <v>0</v>
      </c>
      <c r="CT214" s="873">
        <v>-119</v>
      </c>
      <c r="CU214" s="873">
        <v>-27</v>
      </c>
      <c r="CV214" s="873">
        <v>-2.9746292589999999</v>
      </c>
      <c r="CW214" s="873">
        <v>0</v>
      </c>
      <c r="CX214" s="873">
        <v>0</v>
      </c>
      <c r="CY214" s="873">
        <v>0</v>
      </c>
      <c r="CZ214" s="873">
        <v>386</v>
      </c>
      <c r="DA214" s="873">
        <v>87</v>
      </c>
      <c r="DB214" s="873">
        <v>10</v>
      </c>
      <c r="DC214" s="873">
        <v>437</v>
      </c>
      <c r="DD214" s="873">
        <v>98</v>
      </c>
      <c r="DE214" s="873">
        <v>11</v>
      </c>
      <c r="DF214" s="873">
        <v>-51</v>
      </c>
      <c r="DG214" s="873">
        <v>-11</v>
      </c>
      <c r="DH214" s="873">
        <v>-1</v>
      </c>
      <c r="DI214" s="873">
        <v>0</v>
      </c>
      <c r="DJ214" s="873">
        <v>0</v>
      </c>
      <c r="DK214" s="873">
        <v>0</v>
      </c>
      <c r="DL214" s="873">
        <v>0</v>
      </c>
      <c r="DM214" s="873">
        <v>0</v>
      </c>
      <c r="DN214" s="873">
        <v>0</v>
      </c>
      <c r="DO214" s="873">
        <v>0</v>
      </c>
      <c r="DP214" s="873">
        <v>0</v>
      </c>
      <c r="DQ214" s="873">
        <v>0</v>
      </c>
      <c r="DR214" s="873">
        <v>2108</v>
      </c>
      <c r="DS214" s="873">
        <v>474</v>
      </c>
      <c r="DT214" s="873">
        <v>53</v>
      </c>
      <c r="DU214" s="873">
        <v>2328</v>
      </c>
      <c r="DV214" s="873">
        <v>524</v>
      </c>
      <c r="DW214" s="873">
        <v>58</v>
      </c>
      <c r="DX214" s="873">
        <v>-220</v>
      </c>
      <c r="DY214" s="873">
        <v>-50</v>
      </c>
      <c r="DZ214" s="873">
        <v>-5</v>
      </c>
      <c r="EA214" s="873">
        <v>0</v>
      </c>
      <c r="EB214" s="873">
        <v>0</v>
      </c>
      <c r="EC214" s="873">
        <v>0</v>
      </c>
      <c r="ED214" s="873">
        <v>-3095</v>
      </c>
      <c r="EE214" s="873">
        <v>-696</v>
      </c>
      <c r="EF214" s="873">
        <v>-77</v>
      </c>
      <c r="EG214" s="873">
        <v>1</v>
      </c>
      <c r="EH214" s="873">
        <v>0</v>
      </c>
      <c r="EI214" s="873">
        <v>0</v>
      </c>
      <c r="EJ214" s="873">
        <v>-3096</v>
      </c>
      <c r="EK214" s="873">
        <v>-696</v>
      </c>
      <c r="EL214" s="873">
        <v>-77</v>
      </c>
      <c r="EM214" s="873">
        <v>-777</v>
      </c>
      <c r="EN214" s="873">
        <v>-175</v>
      </c>
      <c r="EO214" s="873">
        <v>-19</v>
      </c>
      <c r="EP214" s="873">
        <v>0</v>
      </c>
      <c r="EQ214" s="873">
        <v>0</v>
      </c>
      <c r="ER214" s="873">
        <v>0</v>
      </c>
      <c r="ES214" s="873">
        <v>0</v>
      </c>
      <c r="ET214" s="873">
        <v>0</v>
      </c>
      <c r="EU214" s="873">
        <v>0</v>
      </c>
      <c r="EV214" s="873">
        <v>0</v>
      </c>
      <c r="EW214" s="873">
        <v>0</v>
      </c>
      <c r="EX214" s="873">
        <v>0</v>
      </c>
      <c r="EY214" s="873">
        <v>2130724</v>
      </c>
      <c r="EZ214" s="873">
        <v>479413</v>
      </c>
      <c r="FA214" s="873">
        <v>53268</v>
      </c>
      <c r="FB214" s="873">
        <v>192673</v>
      </c>
      <c r="FC214" s="873">
        <v>43351</v>
      </c>
      <c r="FD214" s="873">
        <v>4817</v>
      </c>
      <c r="FE214" s="873">
        <v>4954609</v>
      </c>
      <c r="FF214" s="873">
        <v>0</v>
      </c>
      <c r="FG214" s="873">
        <v>0</v>
      </c>
      <c r="FH214" s="873">
        <v>-3016558</v>
      </c>
      <c r="FI214" s="873">
        <v>436062</v>
      </c>
      <c r="FJ214" s="873">
        <v>48451</v>
      </c>
      <c r="FK214" s="873">
        <v>63046</v>
      </c>
      <c r="FL214" s="873">
        <v>14185</v>
      </c>
      <c r="FM214" s="873">
        <v>1576</v>
      </c>
      <c r="FN214" s="873">
        <v>155435</v>
      </c>
      <c r="FO214" s="873">
        <v>0</v>
      </c>
      <c r="FP214" s="873">
        <v>0</v>
      </c>
      <c r="FQ214" s="873">
        <v>-92389</v>
      </c>
      <c r="FR214" s="873">
        <v>14185</v>
      </c>
      <c r="FS214" s="873">
        <v>1576</v>
      </c>
      <c r="FT214" s="873">
        <v>74207</v>
      </c>
      <c r="FU214" s="873">
        <v>15137</v>
      </c>
      <c r="FV214" s="873">
        <v>1682</v>
      </c>
      <c r="FW214" s="873">
        <v>203104</v>
      </c>
      <c r="FX214" s="873">
        <v>44137</v>
      </c>
      <c r="FY214" s="873">
        <v>4904</v>
      </c>
      <c r="FZ214" s="873">
        <v>-128897</v>
      </c>
      <c r="GA214" s="873">
        <v>-29000</v>
      </c>
      <c r="GB214" s="873">
        <v>-3222</v>
      </c>
      <c r="GC214" s="873">
        <v>0</v>
      </c>
      <c r="GD214" s="873">
        <v>0</v>
      </c>
      <c r="GE214" s="873">
        <v>0</v>
      </c>
      <c r="GF214" s="873">
        <v>0</v>
      </c>
      <c r="GG214" s="873">
        <v>0</v>
      </c>
      <c r="GH214" s="873">
        <v>0</v>
      </c>
      <c r="GI214" s="873">
        <v>0</v>
      </c>
      <c r="GJ214" s="873">
        <v>0</v>
      </c>
      <c r="GK214" s="873">
        <v>0</v>
      </c>
      <c r="GL214" s="873">
        <v>3279897</v>
      </c>
      <c r="GM214" s="873">
        <v>736417</v>
      </c>
      <c r="GN214" s="873">
        <v>81825</v>
      </c>
      <c r="GO214" s="873">
        <v>-3123228</v>
      </c>
      <c r="GP214" s="873">
        <v>447036</v>
      </c>
      <c r="GQ214" s="873">
        <v>49671</v>
      </c>
      <c r="GR214" s="873" t="s">
        <v>685</v>
      </c>
      <c r="GS214" s="873" t="s">
        <v>684</v>
      </c>
      <c r="GT214" s="873" t="s">
        <v>1907</v>
      </c>
      <c r="GU214" s="873" t="s">
        <v>2738</v>
      </c>
      <c r="GV214" s="873" t="s">
        <v>2950</v>
      </c>
    </row>
    <row r="215" spans="1:204" x14ac:dyDescent="0.2">
      <c r="A215" s="873" t="s">
        <v>3069</v>
      </c>
      <c r="B215" s="873" t="s">
        <v>477</v>
      </c>
      <c r="C215" s="873" t="s">
        <v>476</v>
      </c>
      <c r="D215" s="873">
        <v>5238</v>
      </c>
      <c r="E215" s="873">
        <v>0</v>
      </c>
      <c r="F215" s="873">
        <v>5238</v>
      </c>
      <c r="G215" s="873">
        <v>230196</v>
      </c>
      <c r="H215" s="873">
        <v>0</v>
      </c>
      <c r="I215" s="873">
        <v>230196</v>
      </c>
      <c r="J215" s="873">
        <v>-224958</v>
      </c>
      <c r="K215" s="873">
        <v>0</v>
      </c>
      <c r="L215" s="873">
        <v>-224958</v>
      </c>
      <c r="M215" s="898">
        <v>0.5</v>
      </c>
      <c r="N215" s="898">
        <v>0.4</v>
      </c>
      <c r="O215" s="898">
        <v>0.09</v>
      </c>
      <c r="P215" s="898">
        <v>0.01</v>
      </c>
      <c r="Q215" s="873">
        <v>152709</v>
      </c>
      <c r="R215" s="873">
        <v>152709</v>
      </c>
      <c r="S215" s="873">
        <v>0</v>
      </c>
      <c r="T215" s="873">
        <v>0</v>
      </c>
      <c r="U215" s="873">
        <v>0</v>
      </c>
      <c r="V215" s="873">
        <v>0</v>
      </c>
      <c r="W215" s="873">
        <v>0</v>
      </c>
      <c r="X215" s="873">
        <v>0</v>
      </c>
      <c r="Y215" s="873">
        <v>0</v>
      </c>
      <c r="Z215" s="873">
        <v>0</v>
      </c>
      <c r="AA215" s="873">
        <v>0</v>
      </c>
      <c r="AB215" s="873">
        <v>0</v>
      </c>
      <c r="AC215" s="873">
        <v>0</v>
      </c>
      <c r="AD215" s="873">
        <v>0</v>
      </c>
      <c r="AE215" s="873">
        <v>0</v>
      </c>
      <c r="AF215" s="873">
        <v>0</v>
      </c>
      <c r="AG215" s="873">
        <v>0</v>
      </c>
      <c r="AH215" s="873">
        <v>0</v>
      </c>
      <c r="AI215" s="873">
        <v>0</v>
      </c>
      <c r="AJ215" s="873">
        <v>0</v>
      </c>
      <c r="AK215" s="873">
        <v>0</v>
      </c>
      <c r="AL215" s="873">
        <v>0</v>
      </c>
      <c r="AM215" s="873">
        <v>0</v>
      </c>
      <c r="AN215" s="873">
        <v>0</v>
      </c>
      <c r="AO215" s="873">
        <v>0</v>
      </c>
      <c r="AP215" s="873">
        <v>0</v>
      </c>
      <c r="AQ215" s="873">
        <v>0</v>
      </c>
      <c r="AR215" s="873">
        <v>0</v>
      </c>
      <c r="AS215" s="873">
        <v>0</v>
      </c>
      <c r="AT215" s="873">
        <v>0</v>
      </c>
      <c r="AU215" s="873">
        <v>0</v>
      </c>
      <c r="AV215" s="873">
        <v>0</v>
      </c>
      <c r="AW215" s="873">
        <v>0</v>
      </c>
      <c r="AX215" s="873">
        <v>0</v>
      </c>
      <c r="AY215" s="873">
        <v>0</v>
      </c>
      <c r="AZ215" s="873">
        <v>0</v>
      </c>
      <c r="BA215" s="873">
        <v>0</v>
      </c>
      <c r="BB215" s="873">
        <v>0</v>
      </c>
      <c r="BC215" s="873">
        <v>0</v>
      </c>
      <c r="BD215" s="873">
        <v>0</v>
      </c>
      <c r="BE215" s="873">
        <v>0</v>
      </c>
      <c r="BF215" s="873">
        <v>0</v>
      </c>
      <c r="BG215" s="873">
        <v>0</v>
      </c>
      <c r="BH215" s="873">
        <v>0</v>
      </c>
      <c r="BI215" s="873">
        <v>0</v>
      </c>
      <c r="BJ215" s="873">
        <v>1508262</v>
      </c>
      <c r="BK215" s="873">
        <v>339359</v>
      </c>
      <c r="BL215" s="873">
        <v>37707</v>
      </c>
      <c r="BM215" s="873">
        <v>49442</v>
      </c>
      <c r="BN215" s="873">
        <v>11124</v>
      </c>
      <c r="BO215" s="873">
        <v>1236</v>
      </c>
      <c r="BP215" s="873">
        <v>1494257</v>
      </c>
      <c r="BQ215" s="873">
        <v>336207</v>
      </c>
      <c r="BR215" s="873">
        <v>37356</v>
      </c>
      <c r="BS215" s="873">
        <v>63447</v>
      </c>
      <c r="BT215" s="873">
        <v>14276</v>
      </c>
      <c r="BU215" s="873">
        <v>1587</v>
      </c>
      <c r="BV215" s="873">
        <v>917</v>
      </c>
      <c r="BW215" s="873">
        <v>206</v>
      </c>
      <c r="BX215" s="873">
        <v>23</v>
      </c>
      <c r="BY215" s="873">
        <v>0</v>
      </c>
      <c r="BZ215" s="873">
        <v>0</v>
      </c>
      <c r="CA215" s="873">
        <v>0</v>
      </c>
      <c r="CB215" s="873">
        <v>917</v>
      </c>
      <c r="CC215" s="873">
        <v>206</v>
      </c>
      <c r="CD215" s="873">
        <v>23</v>
      </c>
      <c r="CE215" s="873">
        <v>0</v>
      </c>
      <c r="CF215" s="873">
        <v>0</v>
      </c>
      <c r="CG215" s="873">
        <v>0</v>
      </c>
      <c r="CH215" s="873">
        <v>0</v>
      </c>
      <c r="CI215" s="873">
        <v>0</v>
      </c>
      <c r="CJ215" s="873">
        <v>0</v>
      </c>
      <c r="CK215" s="873">
        <v>4366.6725450000004</v>
      </c>
      <c r="CL215" s="873">
        <v>982.50132259999998</v>
      </c>
      <c r="CM215" s="873">
        <v>109.1668136</v>
      </c>
      <c r="CN215" s="873">
        <v>0</v>
      </c>
      <c r="CO215" s="873">
        <v>0</v>
      </c>
      <c r="CP215" s="873">
        <v>0</v>
      </c>
      <c r="CQ215" s="873">
        <v>0</v>
      </c>
      <c r="CR215" s="873">
        <v>0</v>
      </c>
      <c r="CS215" s="873">
        <v>0</v>
      </c>
      <c r="CT215" s="873">
        <v>0</v>
      </c>
      <c r="CU215" s="873">
        <v>0</v>
      </c>
      <c r="CV215" s="873">
        <v>0</v>
      </c>
      <c r="CW215" s="873">
        <v>0</v>
      </c>
      <c r="CX215" s="873">
        <v>0</v>
      </c>
      <c r="CY215" s="873">
        <v>0</v>
      </c>
      <c r="CZ215" s="873">
        <v>12231</v>
      </c>
      <c r="DA215" s="873">
        <v>2752</v>
      </c>
      <c r="DB215" s="873">
        <v>306</v>
      </c>
      <c r="DC215" s="873">
        <v>14461</v>
      </c>
      <c r="DD215" s="873">
        <v>3254</v>
      </c>
      <c r="DE215" s="873">
        <v>362</v>
      </c>
      <c r="DF215" s="873">
        <v>-2230</v>
      </c>
      <c r="DG215" s="873">
        <v>-502</v>
      </c>
      <c r="DH215" s="873">
        <v>-56</v>
      </c>
      <c r="DI215" s="873">
        <v>0</v>
      </c>
      <c r="DJ215" s="873">
        <v>0</v>
      </c>
      <c r="DK215" s="873">
        <v>0</v>
      </c>
      <c r="DL215" s="873">
        <v>0</v>
      </c>
      <c r="DM215" s="873">
        <v>0</v>
      </c>
      <c r="DN215" s="873">
        <v>0</v>
      </c>
      <c r="DO215" s="873">
        <v>0</v>
      </c>
      <c r="DP215" s="873">
        <v>0</v>
      </c>
      <c r="DQ215" s="873">
        <v>0</v>
      </c>
      <c r="DR215" s="873">
        <v>21013</v>
      </c>
      <c r="DS215" s="873">
        <v>4728</v>
      </c>
      <c r="DT215" s="873">
        <v>525</v>
      </c>
      <c r="DU215" s="873">
        <v>19906</v>
      </c>
      <c r="DV215" s="873">
        <v>4479</v>
      </c>
      <c r="DW215" s="873">
        <v>498</v>
      </c>
      <c r="DX215" s="873">
        <v>1107</v>
      </c>
      <c r="DY215" s="873">
        <v>249</v>
      </c>
      <c r="DZ215" s="873">
        <v>27</v>
      </c>
      <c r="EA215" s="873">
        <v>29</v>
      </c>
      <c r="EB215" s="873">
        <v>7</v>
      </c>
      <c r="EC215" s="873">
        <v>1</v>
      </c>
      <c r="ED215" s="873">
        <v>-1154</v>
      </c>
      <c r="EE215" s="873">
        <v>-260</v>
      </c>
      <c r="EF215" s="873">
        <v>-29</v>
      </c>
      <c r="EG215" s="873">
        <v>144</v>
      </c>
      <c r="EH215" s="873">
        <v>32</v>
      </c>
      <c r="EI215" s="873">
        <v>4</v>
      </c>
      <c r="EJ215" s="873">
        <v>-1269</v>
      </c>
      <c r="EK215" s="873">
        <v>-285</v>
      </c>
      <c r="EL215" s="873">
        <v>-32</v>
      </c>
      <c r="EM215" s="873">
        <v>84</v>
      </c>
      <c r="EN215" s="873">
        <v>19</v>
      </c>
      <c r="EO215" s="873">
        <v>2</v>
      </c>
      <c r="EP215" s="873">
        <v>0</v>
      </c>
      <c r="EQ215" s="873">
        <v>0</v>
      </c>
      <c r="ER215" s="873">
        <v>0</v>
      </c>
      <c r="ES215" s="873">
        <v>0</v>
      </c>
      <c r="ET215" s="873">
        <v>0</v>
      </c>
      <c r="EU215" s="873">
        <v>0</v>
      </c>
      <c r="EV215" s="873">
        <v>0</v>
      </c>
      <c r="EW215" s="873">
        <v>0</v>
      </c>
      <c r="EX215" s="873">
        <v>0</v>
      </c>
      <c r="EY215" s="873">
        <v>4716251</v>
      </c>
      <c r="EZ215" s="873">
        <v>1061156</v>
      </c>
      <c r="FA215" s="873">
        <v>117906</v>
      </c>
      <c r="FB215" s="873">
        <v>262039</v>
      </c>
      <c r="FC215" s="873">
        <v>58959</v>
      </c>
      <c r="FD215" s="873">
        <v>6551</v>
      </c>
      <c r="FE215" s="873">
        <v>10672596</v>
      </c>
      <c r="FF215" s="873">
        <v>0</v>
      </c>
      <c r="FG215" s="873">
        <v>0</v>
      </c>
      <c r="FH215" s="873">
        <v>-6218384</v>
      </c>
      <c r="FI215" s="873">
        <v>1002197</v>
      </c>
      <c r="FJ215" s="873">
        <v>111355</v>
      </c>
      <c r="FK215" s="873">
        <v>22271</v>
      </c>
      <c r="FL215" s="873">
        <v>5011</v>
      </c>
      <c r="FM215" s="873">
        <v>557</v>
      </c>
      <c r="FN215" s="873">
        <v>49787</v>
      </c>
      <c r="FO215" s="873">
        <v>0</v>
      </c>
      <c r="FP215" s="873">
        <v>0</v>
      </c>
      <c r="FQ215" s="873">
        <v>-27516</v>
      </c>
      <c r="FR215" s="873">
        <v>5011</v>
      </c>
      <c r="FS215" s="873">
        <v>557</v>
      </c>
      <c r="FT215" s="873">
        <v>126572</v>
      </c>
      <c r="FU215" s="873">
        <v>28479</v>
      </c>
      <c r="FV215" s="873">
        <v>3164</v>
      </c>
      <c r="FW215" s="873">
        <v>286848</v>
      </c>
      <c r="FX215" s="873">
        <v>64541</v>
      </c>
      <c r="FY215" s="873">
        <v>7171</v>
      </c>
      <c r="FZ215" s="873">
        <v>-160276</v>
      </c>
      <c r="GA215" s="873">
        <v>-36062</v>
      </c>
      <c r="GB215" s="873">
        <v>-4007</v>
      </c>
      <c r="GC215" s="873">
        <v>0</v>
      </c>
      <c r="GD215" s="873">
        <v>0</v>
      </c>
      <c r="GE215" s="873">
        <v>0</v>
      </c>
      <c r="GF215" s="873">
        <v>0</v>
      </c>
      <c r="GG215" s="873">
        <v>0</v>
      </c>
      <c r="GH215" s="873">
        <v>0</v>
      </c>
      <c r="GI215" s="873">
        <v>0</v>
      </c>
      <c r="GJ215" s="873">
        <v>0</v>
      </c>
      <c r="GK215" s="873">
        <v>0</v>
      </c>
      <c r="GL215" s="873">
        <v>6460285</v>
      </c>
      <c r="GM215" s="873">
        <v>1453564</v>
      </c>
      <c r="GN215" s="873">
        <v>161507</v>
      </c>
      <c r="GO215" s="873">
        <v>-6339753</v>
      </c>
      <c r="GP215" s="873">
        <v>986092</v>
      </c>
      <c r="GQ215" s="873">
        <v>109565</v>
      </c>
      <c r="GR215" s="873" t="s">
        <v>706</v>
      </c>
      <c r="GS215" s="873" t="s">
        <v>705</v>
      </c>
      <c r="GT215" s="873" t="s">
        <v>1907</v>
      </c>
      <c r="GU215" s="873" t="s">
        <v>2735</v>
      </c>
      <c r="GV215" s="873" t="s">
        <v>2951</v>
      </c>
    </row>
    <row r="216" spans="1:204" x14ac:dyDescent="0.2">
      <c r="A216" s="873" t="s">
        <v>3069</v>
      </c>
      <c r="B216" s="873" t="s">
        <v>479</v>
      </c>
      <c r="C216" s="873" t="s">
        <v>478</v>
      </c>
      <c r="D216" s="873">
        <v>-1670974</v>
      </c>
      <c r="E216" s="873">
        <v>-6964</v>
      </c>
      <c r="F216" s="873">
        <v>-1677938</v>
      </c>
      <c r="G216" s="873">
        <v>-1309685</v>
      </c>
      <c r="H216" s="873">
        <v>5607</v>
      </c>
      <c r="I216" s="873">
        <v>-1304078</v>
      </c>
      <c r="J216" s="873">
        <v>-361289</v>
      </c>
      <c r="K216" s="873">
        <v>-12571</v>
      </c>
      <c r="L216" s="873">
        <v>-373860</v>
      </c>
      <c r="M216" s="898">
        <v>0.5</v>
      </c>
      <c r="N216" s="898">
        <v>0.49</v>
      </c>
      <c r="O216" s="898">
        <v>0</v>
      </c>
      <c r="P216" s="898">
        <v>0.01</v>
      </c>
      <c r="Q216" s="873">
        <v>293453</v>
      </c>
      <c r="R216" s="873">
        <v>293453</v>
      </c>
      <c r="S216" s="873">
        <v>0</v>
      </c>
      <c r="T216" s="873">
        <v>527525</v>
      </c>
      <c r="U216" s="873">
        <v>520164</v>
      </c>
      <c r="V216" s="873">
        <v>7361</v>
      </c>
      <c r="W216" s="873">
        <v>1551202</v>
      </c>
      <c r="X216" s="873">
        <v>0</v>
      </c>
      <c r="Y216" s="873">
        <v>207102</v>
      </c>
      <c r="Z216" s="873">
        <v>0</v>
      </c>
      <c r="AA216" s="873">
        <v>1344100</v>
      </c>
      <c r="AB216" s="873">
        <v>0</v>
      </c>
      <c r="AC216" s="873">
        <v>0</v>
      </c>
      <c r="AD216" s="873">
        <v>0</v>
      </c>
      <c r="AE216" s="873">
        <v>0</v>
      </c>
      <c r="AF216" s="873">
        <v>0</v>
      </c>
      <c r="AG216" s="873">
        <v>0</v>
      </c>
      <c r="AH216" s="873">
        <v>0</v>
      </c>
      <c r="AI216" s="873">
        <v>0</v>
      </c>
      <c r="AJ216" s="873">
        <v>0</v>
      </c>
      <c r="AK216" s="873">
        <v>0</v>
      </c>
      <c r="AL216" s="873">
        <v>117291</v>
      </c>
      <c r="AM216" s="873">
        <v>117291</v>
      </c>
      <c r="AN216" s="873">
        <v>0</v>
      </c>
      <c r="AO216" s="873">
        <v>0</v>
      </c>
      <c r="AP216" s="873">
        <v>157410</v>
      </c>
      <c r="AQ216" s="873">
        <v>157410</v>
      </c>
      <c r="AR216" s="873">
        <v>0</v>
      </c>
      <c r="AS216" s="873">
        <v>0</v>
      </c>
      <c r="AT216" s="873">
        <v>-40119</v>
      </c>
      <c r="AU216" s="873">
        <v>-40119</v>
      </c>
      <c r="AV216" s="873">
        <v>0</v>
      </c>
      <c r="AW216" s="873">
        <v>0</v>
      </c>
      <c r="AX216" s="873">
        <v>0</v>
      </c>
      <c r="AY216" s="873">
        <v>0</v>
      </c>
      <c r="AZ216" s="873">
        <v>0</v>
      </c>
      <c r="BA216" s="873">
        <v>0</v>
      </c>
      <c r="BB216" s="873">
        <v>0</v>
      </c>
      <c r="BC216" s="873">
        <v>0</v>
      </c>
      <c r="BD216" s="873">
        <v>0</v>
      </c>
      <c r="BE216" s="873">
        <v>0</v>
      </c>
      <c r="BF216" s="873">
        <v>0</v>
      </c>
      <c r="BG216" s="873">
        <v>0</v>
      </c>
      <c r="BH216" s="873">
        <v>0</v>
      </c>
      <c r="BI216" s="873">
        <v>0</v>
      </c>
      <c r="BJ216" s="873">
        <v>3324274</v>
      </c>
      <c r="BK216" s="873">
        <v>0</v>
      </c>
      <c r="BL216" s="873">
        <v>67526</v>
      </c>
      <c r="BM216" s="873">
        <v>137188</v>
      </c>
      <c r="BN216" s="873">
        <v>0</v>
      </c>
      <c r="BO216" s="873">
        <v>2631</v>
      </c>
      <c r="BP216" s="873">
        <v>3231430</v>
      </c>
      <c r="BQ216" s="873">
        <v>0</v>
      </c>
      <c r="BR216" s="873">
        <v>65292</v>
      </c>
      <c r="BS216" s="873">
        <v>230032</v>
      </c>
      <c r="BT216" s="873">
        <v>0</v>
      </c>
      <c r="BU216" s="873">
        <v>4865</v>
      </c>
      <c r="BV216" s="873">
        <v>38639</v>
      </c>
      <c r="BW216" s="873">
        <v>0</v>
      </c>
      <c r="BX216" s="873">
        <v>789</v>
      </c>
      <c r="BY216" s="873">
        <v>17181</v>
      </c>
      <c r="BZ216" s="873">
        <v>0</v>
      </c>
      <c r="CA216" s="873">
        <v>351</v>
      </c>
      <c r="CB216" s="873">
        <v>21458</v>
      </c>
      <c r="CC216" s="873">
        <v>0</v>
      </c>
      <c r="CD216" s="873">
        <v>438</v>
      </c>
      <c r="CE216" s="873">
        <v>0</v>
      </c>
      <c r="CF216" s="873">
        <v>0</v>
      </c>
      <c r="CG216" s="873">
        <v>0</v>
      </c>
      <c r="CH216" s="873">
        <v>0</v>
      </c>
      <c r="CI216" s="873">
        <v>0</v>
      </c>
      <c r="CJ216" s="873">
        <v>0</v>
      </c>
      <c r="CK216" s="873">
        <v>0</v>
      </c>
      <c r="CL216" s="873">
        <v>0</v>
      </c>
      <c r="CM216" s="873">
        <v>0</v>
      </c>
      <c r="CN216" s="873">
        <v>0</v>
      </c>
      <c r="CO216" s="873">
        <v>0</v>
      </c>
      <c r="CP216" s="873">
        <v>0</v>
      </c>
      <c r="CQ216" s="873">
        <v>0</v>
      </c>
      <c r="CR216" s="873">
        <v>0</v>
      </c>
      <c r="CS216" s="873">
        <v>0</v>
      </c>
      <c r="CT216" s="873">
        <v>0</v>
      </c>
      <c r="CU216" s="873">
        <v>0</v>
      </c>
      <c r="CV216" s="873">
        <v>0</v>
      </c>
      <c r="CW216" s="873">
        <v>0</v>
      </c>
      <c r="CX216" s="873">
        <v>0</v>
      </c>
      <c r="CY216" s="873">
        <v>0</v>
      </c>
      <c r="CZ216" s="873">
        <v>0</v>
      </c>
      <c r="DA216" s="873">
        <v>0</v>
      </c>
      <c r="DB216" s="873">
        <v>0</v>
      </c>
      <c r="DC216" s="873">
        <v>6470</v>
      </c>
      <c r="DD216" s="873">
        <v>0</v>
      </c>
      <c r="DE216" s="873">
        <v>132</v>
      </c>
      <c r="DF216" s="873">
        <v>-6470</v>
      </c>
      <c r="DG216" s="873">
        <v>0</v>
      </c>
      <c r="DH216" s="873">
        <v>-132</v>
      </c>
      <c r="DI216" s="873">
        <v>0</v>
      </c>
      <c r="DJ216" s="873">
        <v>0</v>
      </c>
      <c r="DK216" s="873">
        <v>0</v>
      </c>
      <c r="DL216" s="873">
        <v>0</v>
      </c>
      <c r="DM216" s="873">
        <v>0</v>
      </c>
      <c r="DN216" s="873">
        <v>0</v>
      </c>
      <c r="DO216" s="873">
        <v>0</v>
      </c>
      <c r="DP216" s="873">
        <v>0</v>
      </c>
      <c r="DQ216" s="873">
        <v>0</v>
      </c>
      <c r="DR216" s="873">
        <v>10817</v>
      </c>
      <c r="DS216" s="873">
        <v>0</v>
      </c>
      <c r="DT216" s="873">
        <v>221</v>
      </c>
      <c r="DU216" s="873">
        <v>11743</v>
      </c>
      <c r="DV216" s="873">
        <v>0</v>
      </c>
      <c r="DW216" s="873">
        <v>240</v>
      </c>
      <c r="DX216" s="873">
        <v>-926</v>
      </c>
      <c r="DY216" s="873">
        <v>0</v>
      </c>
      <c r="DZ216" s="873">
        <v>-19</v>
      </c>
      <c r="EA216" s="873">
        <v>1318</v>
      </c>
      <c r="EB216" s="873">
        <v>0</v>
      </c>
      <c r="EC216" s="873">
        <v>23</v>
      </c>
      <c r="ED216" s="873">
        <v>-1252</v>
      </c>
      <c r="EE216" s="873">
        <v>0</v>
      </c>
      <c r="EF216" s="873">
        <v>-26</v>
      </c>
      <c r="EG216" s="873">
        <v>0</v>
      </c>
      <c r="EH216" s="873">
        <v>0</v>
      </c>
      <c r="EI216" s="873">
        <v>0</v>
      </c>
      <c r="EJ216" s="873">
        <v>65</v>
      </c>
      <c r="EK216" s="873">
        <v>0</v>
      </c>
      <c r="EL216" s="873">
        <v>-2</v>
      </c>
      <c r="EM216" s="873">
        <v>-4</v>
      </c>
      <c r="EN216" s="873">
        <v>0</v>
      </c>
      <c r="EO216" s="873">
        <v>0</v>
      </c>
      <c r="EP216" s="873">
        <v>0</v>
      </c>
      <c r="EQ216" s="873">
        <v>0</v>
      </c>
      <c r="ER216" s="873">
        <v>0</v>
      </c>
      <c r="ES216" s="873">
        <v>0</v>
      </c>
      <c r="ET216" s="873">
        <v>0</v>
      </c>
      <c r="EU216" s="873">
        <v>0</v>
      </c>
      <c r="EV216" s="873">
        <v>0</v>
      </c>
      <c r="EW216" s="873">
        <v>0</v>
      </c>
      <c r="EX216" s="873">
        <v>0</v>
      </c>
      <c r="EY216" s="873">
        <v>17543027</v>
      </c>
      <c r="EZ216" s="873">
        <v>0</v>
      </c>
      <c r="FA216" s="873">
        <v>357491</v>
      </c>
      <c r="FB216" s="873">
        <v>413225</v>
      </c>
      <c r="FC216" s="873">
        <v>0</v>
      </c>
      <c r="FD216" s="873">
        <v>8433</v>
      </c>
      <c r="FE216" s="873">
        <v>32667018</v>
      </c>
      <c r="FF216" s="873">
        <v>0</v>
      </c>
      <c r="FG216" s="873">
        <v>0</v>
      </c>
      <c r="FH216" s="873">
        <v>-15537216</v>
      </c>
      <c r="FI216" s="873">
        <v>0</v>
      </c>
      <c r="FJ216" s="873">
        <v>349058</v>
      </c>
      <c r="FK216" s="873">
        <v>129196</v>
      </c>
      <c r="FL216" s="873">
        <v>0</v>
      </c>
      <c r="FM216" s="873">
        <v>2637</v>
      </c>
      <c r="FN216" s="873">
        <v>246928</v>
      </c>
      <c r="FO216" s="873">
        <v>0</v>
      </c>
      <c r="FP216" s="873">
        <v>0</v>
      </c>
      <c r="FQ216" s="873">
        <v>-117732</v>
      </c>
      <c r="FR216" s="873">
        <v>0</v>
      </c>
      <c r="FS216" s="873">
        <v>2637</v>
      </c>
      <c r="FT216" s="873">
        <v>883305</v>
      </c>
      <c r="FU216" s="873">
        <v>0</v>
      </c>
      <c r="FV216" s="873">
        <v>16326</v>
      </c>
      <c r="FW216" s="873">
        <v>1493419</v>
      </c>
      <c r="FX216" s="873">
        <v>0</v>
      </c>
      <c r="FY216" s="873">
        <v>29754</v>
      </c>
      <c r="FZ216" s="873">
        <v>-610114</v>
      </c>
      <c r="GA216" s="873">
        <v>0</v>
      </c>
      <c r="GB216" s="873">
        <v>-13428</v>
      </c>
      <c r="GC216" s="873">
        <v>0</v>
      </c>
      <c r="GD216" s="873">
        <v>0</v>
      </c>
      <c r="GE216" s="873">
        <v>0</v>
      </c>
      <c r="GF216" s="873">
        <v>0</v>
      </c>
      <c r="GG216" s="873">
        <v>0</v>
      </c>
      <c r="GH216" s="873">
        <v>0</v>
      </c>
      <c r="GI216" s="873">
        <v>0</v>
      </c>
      <c r="GJ216" s="873">
        <v>0</v>
      </c>
      <c r="GK216" s="873">
        <v>0</v>
      </c>
      <c r="GL216" s="873">
        <v>22066508</v>
      </c>
      <c r="GM216" s="873">
        <v>0</v>
      </c>
      <c r="GN216" s="873">
        <v>447618</v>
      </c>
      <c r="GO216" s="873">
        <v>-16020907</v>
      </c>
      <c r="GP216" s="873">
        <v>0</v>
      </c>
      <c r="GQ216" s="873">
        <v>343417</v>
      </c>
      <c r="GR216" s="873" t="s">
        <v>690</v>
      </c>
      <c r="GS216" s="873" t="s">
        <v>732</v>
      </c>
      <c r="GT216" s="873" t="s">
        <v>1909</v>
      </c>
      <c r="GU216" s="873" t="s">
        <v>2739</v>
      </c>
      <c r="GV216" s="873" t="s">
        <v>2952</v>
      </c>
    </row>
    <row r="217" spans="1:204" x14ac:dyDescent="0.2">
      <c r="A217" s="873" t="s">
        <v>3069</v>
      </c>
      <c r="B217" s="873" t="s">
        <v>481</v>
      </c>
      <c r="C217" s="873" t="s">
        <v>480</v>
      </c>
      <c r="D217" s="873">
        <v>-98933</v>
      </c>
      <c r="E217" s="873">
        <v>0</v>
      </c>
      <c r="F217" s="873">
        <v>-98933</v>
      </c>
      <c r="G217" s="873">
        <v>-198085</v>
      </c>
      <c r="H217" s="873">
        <v>0</v>
      </c>
      <c r="I217" s="873">
        <v>-198085</v>
      </c>
      <c r="J217" s="873">
        <v>99152</v>
      </c>
      <c r="K217" s="873">
        <v>0</v>
      </c>
      <c r="L217" s="873">
        <v>99152</v>
      </c>
      <c r="M217" s="898">
        <v>0.5</v>
      </c>
      <c r="N217" s="898">
        <v>0.4</v>
      </c>
      <c r="O217" s="898">
        <v>0.1</v>
      </c>
      <c r="P217" s="898">
        <v>0</v>
      </c>
      <c r="Q217" s="873">
        <v>134284</v>
      </c>
      <c r="R217" s="873">
        <v>134284</v>
      </c>
      <c r="S217" s="873">
        <v>0</v>
      </c>
      <c r="T217" s="873">
        <v>0</v>
      </c>
      <c r="U217" s="873">
        <v>0</v>
      </c>
      <c r="V217" s="873">
        <v>0</v>
      </c>
      <c r="W217" s="873">
        <v>0</v>
      </c>
      <c r="X217" s="873">
        <v>0</v>
      </c>
      <c r="Y217" s="873">
        <v>0</v>
      </c>
      <c r="Z217" s="873">
        <v>0</v>
      </c>
      <c r="AA217" s="873">
        <v>0</v>
      </c>
      <c r="AB217" s="873">
        <v>0</v>
      </c>
      <c r="AC217" s="873">
        <v>0</v>
      </c>
      <c r="AD217" s="873">
        <v>0</v>
      </c>
      <c r="AE217" s="873">
        <v>0</v>
      </c>
      <c r="AF217" s="873">
        <v>0</v>
      </c>
      <c r="AG217" s="873">
        <v>0</v>
      </c>
      <c r="AH217" s="873">
        <v>0</v>
      </c>
      <c r="AI217" s="873">
        <v>0</v>
      </c>
      <c r="AJ217" s="873">
        <v>0</v>
      </c>
      <c r="AK217" s="873">
        <v>0</v>
      </c>
      <c r="AL217" s="873">
        <v>0</v>
      </c>
      <c r="AM217" s="873">
        <v>0</v>
      </c>
      <c r="AN217" s="873">
        <v>0</v>
      </c>
      <c r="AO217" s="873">
        <v>0</v>
      </c>
      <c r="AP217" s="873">
        <v>0</v>
      </c>
      <c r="AQ217" s="873">
        <v>0</v>
      </c>
      <c r="AR217" s="873">
        <v>0</v>
      </c>
      <c r="AS217" s="873">
        <v>0</v>
      </c>
      <c r="AT217" s="873">
        <v>0</v>
      </c>
      <c r="AU217" s="873">
        <v>0</v>
      </c>
      <c r="AV217" s="873">
        <v>0</v>
      </c>
      <c r="AW217" s="873">
        <v>0</v>
      </c>
      <c r="AX217" s="873">
        <v>0</v>
      </c>
      <c r="AY217" s="873">
        <v>0</v>
      </c>
      <c r="AZ217" s="873">
        <v>0</v>
      </c>
      <c r="BA217" s="873">
        <v>0</v>
      </c>
      <c r="BB217" s="873">
        <v>0</v>
      </c>
      <c r="BC217" s="873">
        <v>0</v>
      </c>
      <c r="BD217" s="873">
        <v>0</v>
      </c>
      <c r="BE217" s="873">
        <v>0</v>
      </c>
      <c r="BF217" s="873">
        <v>0</v>
      </c>
      <c r="BG217" s="873">
        <v>0</v>
      </c>
      <c r="BH217" s="873">
        <v>0</v>
      </c>
      <c r="BI217" s="873">
        <v>0</v>
      </c>
      <c r="BJ217" s="873">
        <v>1015527</v>
      </c>
      <c r="BK217" s="873">
        <v>253882</v>
      </c>
      <c r="BL217" s="873">
        <v>0</v>
      </c>
      <c r="BM217" s="873">
        <v>81373</v>
      </c>
      <c r="BN217" s="873">
        <v>20343</v>
      </c>
      <c r="BO217" s="873">
        <v>0</v>
      </c>
      <c r="BP217" s="873">
        <v>1104791</v>
      </c>
      <c r="BQ217" s="873">
        <v>276197</v>
      </c>
      <c r="BR217" s="873">
        <v>0</v>
      </c>
      <c r="BS217" s="873">
        <v>-7891</v>
      </c>
      <c r="BT217" s="873">
        <v>-1972</v>
      </c>
      <c r="BU217" s="873">
        <v>0</v>
      </c>
      <c r="BV217" s="873">
        <v>0</v>
      </c>
      <c r="BW217" s="873">
        <v>0</v>
      </c>
      <c r="BX217" s="873">
        <v>0</v>
      </c>
      <c r="BY217" s="873">
        <v>0</v>
      </c>
      <c r="BZ217" s="873">
        <v>0</v>
      </c>
      <c r="CA217" s="873">
        <v>0</v>
      </c>
      <c r="CB217" s="873">
        <v>0</v>
      </c>
      <c r="CC217" s="873">
        <v>0</v>
      </c>
      <c r="CD217" s="873">
        <v>0</v>
      </c>
      <c r="CE217" s="873">
        <v>0</v>
      </c>
      <c r="CF217" s="873">
        <v>0</v>
      </c>
      <c r="CG217" s="873">
        <v>0</v>
      </c>
      <c r="CH217" s="873">
        <v>0</v>
      </c>
      <c r="CI217" s="873">
        <v>0</v>
      </c>
      <c r="CJ217" s="873">
        <v>0</v>
      </c>
      <c r="CK217" s="873">
        <v>0</v>
      </c>
      <c r="CL217" s="873">
        <v>0</v>
      </c>
      <c r="CM217" s="873">
        <v>0</v>
      </c>
      <c r="CN217" s="873">
        <v>0</v>
      </c>
      <c r="CO217" s="873">
        <v>0</v>
      </c>
      <c r="CP217" s="873">
        <v>0</v>
      </c>
      <c r="CQ217" s="873">
        <v>0</v>
      </c>
      <c r="CR217" s="873">
        <v>0</v>
      </c>
      <c r="CS217" s="873">
        <v>0</v>
      </c>
      <c r="CT217" s="873">
        <v>0</v>
      </c>
      <c r="CU217" s="873">
        <v>0</v>
      </c>
      <c r="CV217" s="873">
        <v>0</v>
      </c>
      <c r="CW217" s="873">
        <v>0</v>
      </c>
      <c r="CX217" s="873">
        <v>0</v>
      </c>
      <c r="CY217" s="873">
        <v>0</v>
      </c>
      <c r="CZ217" s="873">
        <v>3190</v>
      </c>
      <c r="DA217" s="873">
        <v>797</v>
      </c>
      <c r="DB217" s="873">
        <v>0</v>
      </c>
      <c r="DC217" s="873">
        <v>3310</v>
      </c>
      <c r="DD217" s="873">
        <v>827</v>
      </c>
      <c r="DE217" s="873">
        <v>0</v>
      </c>
      <c r="DF217" s="873">
        <v>-120</v>
      </c>
      <c r="DG217" s="873">
        <v>-30</v>
      </c>
      <c r="DH217" s="873">
        <v>0</v>
      </c>
      <c r="DI217" s="873">
        <v>0</v>
      </c>
      <c r="DJ217" s="873">
        <v>0</v>
      </c>
      <c r="DK217" s="873">
        <v>0</v>
      </c>
      <c r="DL217" s="873">
        <v>0</v>
      </c>
      <c r="DM217" s="873">
        <v>0</v>
      </c>
      <c r="DN217" s="873">
        <v>0</v>
      </c>
      <c r="DO217" s="873">
        <v>0</v>
      </c>
      <c r="DP217" s="873">
        <v>0</v>
      </c>
      <c r="DQ217" s="873">
        <v>0</v>
      </c>
      <c r="DR217" s="873">
        <v>10260</v>
      </c>
      <c r="DS217" s="873">
        <v>2565</v>
      </c>
      <c r="DT217" s="873">
        <v>0</v>
      </c>
      <c r="DU217" s="873">
        <v>10194</v>
      </c>
      <c r="DV217" s="873">
        <v>2549</v>
      </c>
      <c r="DW217" s="873">
        <v>0</v>
      </c>
      <c r="DX217" s="873">
        <v>66</v>
      </c>
      <c r="DY217" s="873">
        <v>16</v>
      </c>
      <c r="DZ217" s="873">
        <v>0</v>
      </c>
      <c r="EA217" s="873">
        <v>2305</v>
      </c>
      <c r="EB217" s="873">
        <v>576</v>
      </c>
      <c r="EC217" s="873">
        <v>0</v>
      </c>
      <c r="ED217" s="873">
        <v>-7190</v>
      </c>
      <c r="EE217" s="873">
        <v>-1797</v>
      </c>
      <c r="EF217" s="873">
        <v>0</v>
      </c>
      <c r="EG217" s="873">
        <v>3307</v>
      </c>
      <c r="EH217" s="873">
        <v>827</v>
      </c>
      <c r="EI217" s="873">
        <v>0</v>
      </c>
      <c r="EJ217" s="873">
        <v>-8192</v>
      </c>
      <c r="EK217" s="873">
        <v>-2048</v>
      </c>
      <c r="EL217" s="873">
        <v>0</v>
      </c>
      <c r="EM217" s="873">
        <v>0</v>
      </c>
      <c r="EN217" s="873">
        <v>0</v>
      </c>
      <c r="EO217" s="873">
        <v>0</v>
      </c>
      <c r="EP217" s="873">
        <v>0</v>
      </c>
      <c r="EQ217" s="873">
        <v>0</v>
      </c>
      <c r="ER217" s="873">
        <v>0</v>
      </c>
      <c r="ES217" s="873">
        <v>0</v>
      </c>
      <c r="ET217" s="873">
        <v>0</v>
      </c>
      <c r="EU217" s="873">
        <v>0</v>
      </c>
      <c r="EV217" s="873">
        <v>0</v>
      </c>
      <c r="EW217" s="873">
        <v>0</v>
      </c>
      <c r="EX217" s="873">
        <v>0</v>
      </c>
      <c r="EY217" s="873">
        <v>6803952</v>
      </c>
      <c r="EZ217" s="873">
        <v>1700988</v>
      </c>
      <c r="FA217" s="873">
        <v>0</v>
      </c>
      <c r="FB217" s="873">
        <v>302966</v>
      </c>
      <c r="FC217" s="873">
        <v>75741</v>
      </c>
      <c r="FD217" s="873">
        <v>0</v>
      </c>
      <c r="FE217" s="873">
        <v>15669891</v>
      </c>
      <c r="FF217" s="873">
        <v>0</v>
      </c>
      <c r="FG217" s="873">
        <v>0</v>
      </c>
      <c r="FH217" s="873">
        <v>-9168906</v>
      </c>
      <c r="FI217" s="873">
        <v>1625247</v>
      </c>
      <c r="FJ217" s="873">
        <v>0</v>
      </c>
      <c r="FK217" s="873">
        <v>78100</v>
      </c>
      <c r="FL217" s="873">
        <v>19525</v>
      </c>
      <c r="FM217" s="873">
        <v>0</v>
      </c>
      <c r="FN217" s="873">
        <v>187725</v>
      </c>
      <c r="FO217" s="873">
        <v>0</v>
      </c>
      <c r="FP217" s="873">
        <v>0</v>
      </c>
      <c r="FQ217" s="873">
        <v>-109625</v>
      </c>
      <c r="FR217" s="873">
        <v>19525</v>
      </c>
      <c r="FS217" s="873">
        <v>0</v>
      </c>
      <c r="FT217" s="873">
        <v>665523</v>
      </c>
      <c r="FU217" s="873">
        <v>166381</v>
      </c>
      <c r="FV217" s="873">
        <v>0</v>
      </c>
      <c r="FW217" s="873">
        <v>830100</v>
      </c>
      <c r="FX217" s="873">
        <v>207525</v>
      </c>
      <c r="FY217" s="873">
        <v>0</v>
      </c>
      <c r="FZ217" s="873">
        <v>-164577</v>
      </c>
      <c r="GA217" s="873">
        <v>-41144</v>
      </c>
      <c r="GB217" s="873">
        <v>0</v>
      </c>
      <c r="GC217" s="873">
        <v>0</v>
      </c>
      <c r="GD217" s="873">
        <v>0</v>
      </c>
      <c r="GE217" s="873">
        <v>0</v>
      </c>
      <c r="GF217" s="873">
        <v>0</v>
      </c>
      <c r="GG217" s="873">
        <v>0</v>
      </c>
      <c r="GH217" s="873">
        <v>0</v>
      </c>
      <c r="GI217" s="873">
        <v>0</v>
      </c>
      <c r="GJ217" s="873">
        <v>0</v>
      </c>
      <c r="GK217" s="873">
        <v>0</v>
      </c>
      <c r="GL217" s="873">
        <v>8653040</v>
      </c>
      <c r="GM217" s="873">
        <v>2163260</v>
      </c>
      <c r="GN217" s="873">
        <v>0</v>
      </c>
      <c r="GO217" s="873">
        <v>-9459245</v>
      </c>
      <c r="GP217" s="873">
        <v>1599594</v>
      </c>
      <c r="GQ217" s="873">
        <v>0</v>
      </c>
      <c r="GR217" s="873" t="s">
        <v>708</v>
      </c>
      <c r="GS217" s="873" t="s">
        <v>687</v>
      </c>
      <c r="GT217" s="873" t="s">
        <v>1907</v>
      </c>
      <c r="GU217" s="873" t="s">
        <v>2737</v>
      </c>
      <c r="GV217" s="873" t="s">
        <v>2953</v>
      </c>
    </row>
    <row r="218" spans="1:204" x14ac:dyDescent="0.2">
      <c r="A218" s="873" t="s">
        <v>3070</v>
      </c>
      <c r="B218" s="873" t="s">
        <v>483</v>
      </c>
      <c r="C218" s="873" t="s">
        <v>482</v>
      </c>
      <c r="D218" s="873">
        <v>228091</v>
      </c>
      <c r="E218" s="873">
        <v>0</v>
      </c>
      <c r="F218" s="873">
        <v>228091</v>
      </c>
      <c r="G218" s="873">
        <v>396712</v>
      </c>
      <c r="H218" s="873">
        <v>873</v>
      </c>
      <c r="I218" s="873">
        <v>397585</v>
      </c>
      <c r="J218" s="873">
        <v>-168621</v>
      </c>
      <c r="K218" s="873">
        <v>-873</v>
      </c>
      <c r="L218" s="873">
        <v>-169494</v>
      </c>
      <c r="M218" s="898">
        <v>0.5</v>
      </c>
      <c r="N218" s="898">
        <v>0.4</v>
      </c>
      <c r="O218" s="898">
        <v>0.1</v>
      </c>
      <c r="P218" s="898">
        <v>0</v>
      </c>
      <c r="Q218" s="873">
        <v>136412</v>
      </c>
      <c r="R218" s="873">
        <v>137612</v>
      </c>
      <c r="S218" s="873">
        <v>-1200</v>
      </c>
      <c r="T218" s="873">
        <v>153433</v>
      </c>
      <c r="U218" s="873">
        <v>169757</v>
      </c>
      <c r="V218" s="873">
        <v>-16324</v>
      </c>
      <c r="W218" s="873">
        <v>0</v>
      </c>
      <c r="X218" s="873">
        <v>0</v>
      </c>
      <c r="Y218" s="873">
        <v>0</v>
      </c>
      <c r="Z218" s="873">
        <v>0</v>
      </c>
      <c r="AA218" s="873">
        <v>0</v>
      </c>
      <c r="AB218" s="873">
        <v>0</v>
      </c>
      <c r="AC218" s="873">
        <v>0</v>
      </c>
      <c r="AD218" s="873">
        <v>0</v>
      </c>
      <c r="AE218" s="873">
        <v>0</v>
      </c>
      <c r="AF218" s="873">
        <v>0</v>
      </c>
      <c r="AG218" s="873">
        <v>0</v>
      </c>
      <c r="AH218" s="873">
        <v>0</v>
      </c>
      <c r="AI218" s="873">
        <v>0</v>
      </c>
      <c r="AJ218" s="873">
        <v>0</v>
      </c>
      <c r="AK218" s="873">
        <v>0</v>
      </c>
      <c r="AL218" s="873">
        <v>0</v>
      </c>
      <c r="AM218" s="873">
        <v>0</v>
      </c>
      <c r="AN218" s="873">
        <v>0</v>
      </c>
      <c r="AO218" s="873">
        <v>0</v>
      </c>
      <c r="AP218" s="873">
        <v>0</v>
      </c>
      <c r="AQ218" s="873">
        <v>0</v>
      </c>
      <c r="AR218" s="873">
        <v>0</v>
      </c>
      <c r="AS218" s="873">
        <v>0</v>
      </c>
      <c r="AT218" s="873">
        <v>0</v>
      </c>
      <c r="AU218" s="873">
        <v>0</v>
      </c>
      <c r="AV218" s="873">
        <v>0</v>
      </c>
      <c r="AW218" s="873">
        <v>0</v>
      </c>
      <c r="AX218" s="873">
        <v>0</v>
      </c>
      <c r="AY218" s="873">
        <v>0</v>
      </c>
      <c r="AZ218" s="873">
        <v>0</v>
      </c>
      <c r="BA218" s="873">
        <v>0</v>
      </c>
      <c r="BB218" s="873">
        <v>0</v>
      </c>
      <c r="BC218" s="873">
        <v>0</v>
      </c>
      <c r="BD218" s="873">
        <v>0</v>
      </c>
      <c r="BE218" s="873">
        <v>0</v>
      </c>
      <c r="BF218" s="873">
        <v>0</v>
      </c>
      <c r="BG218" s="873">
        <v>0</v>
      </c>
      <c r="BH218" s="873">
        <v>0</v>
      </c>
      <c r="BI218" s="873">
        <v>0</v>
      </c>
      <c r="BJ218" s="873">
        <v>861122</v>
      </c>
      <c r="BK218" s="873">
        <v>215280</v>
      </c>
      <c r="BL218" s="873">
        <v>0</v>
      </c>
      <c r="BM218" s="873">
        <v>70118</v>
      </c>
      <c r="BN218" s="873">
        <v>16934</v>
      </c>
      <c r="BO218" s="873">
        <v>0</v>
      </c>
      <c r="BP218" s="873">
        <v>799775</v>
      </c>
      <c r="BQ218" s="873">
        <v>199348</v>
      </c>
      <c r="BR218" s="873">
        <v>0</v>
      </c>
      <c r="BS218" s="873">
        <v>131465</v>
      </c>
      <c r="BT218" s="873">
        <v>32866</v>
      </c>
      <c r="BU218" s="873">
        <v>0</v>
      </c>
      <c r="BV218" s="873">
        <v>0</v>
      </c>
      <c r="BW218" s="873">
        <v>0</v>
      </c>
      <c r="BX218" s="873">
        <v>0</v>
      </c>
      <c r="BY218" s="873">
        <v>2569</v>
      </c>
      <c r="BZ218" s="873">
        <v>642</v>
      </c>
      <c r="CA218" s="873">
        <v>0</v>
      </c>
      <c r="CB218" s="873">
        <v>-2569</v>
      </c>
      <c r="CC218" s="873">
        <v>-642</v>
      </c>
      <c r="CD218" s="873">
        <v>0</v>
      </c>
      <c r="CE218" s="873">
        <v>0</v>
      </c>
      <c r="CF218" s="873">
        <v>0</v>
      </c>
      <c r="CG218" s="873">
        <v>0</v>
      </c>
      <c r="CH218" s="873">
        <v>0</v>
      </c>
      <c r="CI218" s="873">
        <v>0</v>
      </c>
      <c r="CJ218" s="873">
        <v>0</v>
      </c>
      <c r="CK218" s="873">
        <v>0</v>
      </c>
      <c r="CL218" s="873">
        <v>0</v>
      </c>
      <c r="CM218" s="873">
        <v>0</v>
      </c>
      <c r="CN218" s="873">
        <v>0</v>
      </c>
      <c r="CO218" s="873">
        <v>0</v>
      </c>
      <c r="CP218" s="873">
        <v>0</v>
      </c>
      <c r="CQ218" s="873">
        <v>0</v>
      </c>
      <c r="CR218" s="873">
        <v>0</v>
      </c>
      <c r="CS218" s="873">
        <v>0</v>
      </c>
      <c r="CT218" s="873">
        <v>0</v>
      </c>
      <c r="CU218" s="873">
        <v>0</v>
      </c>
      <c r="CV218" s="873">
        <v>0</v>
      </c>
      <c r="CW218" s="873">
        <v>0</v>
      </c>
      <c r="CX218" s="873">
        <v>0</v>
      </c>
      <c r="CY218" s="873">
        <v>0</v>
      </c>
      <c r="CZ218" s="873">
        <v>0</v>
      </c>
      <c r="DA218" s="873">
        <v>0</v>
      </c>
      <c r="DB218" s="873">
        <v>0</v>
      </c>
      <c r="DC218" s="873">
        <v>0</v>
      </c>
      <c r="DD218" s="873">
        <v>0</v>
      </c>
      <c r="DE218" s="873">
        <v>0</v>
      </c>
      <c r="DF218" s="873">
        <v>0</v>
      </c>
      <c r="DG218" s="873">
        <v>0</v>
      </c>
      <c r="DH218" s="873">
        <v>0</v>
      </c>
      <c r="DI218" s="873">
        <v>0</v>
      </c>
      <c r="DJ218" s="873">
        <v>0</v>
      </c>
      <c r="DK218" s="873">
        <v>0</v>
      </c>
      <c r="DL218" s="873">
        <v>0</v>
      </c>
      <c r="DM218" s="873">
        <v>0</v>
      </c>
      <c r="DN218" s="873">
        <v>0</v>
      </c>
      <c r="DO218" s="873">
        <v>0</v>
      </c>
      <c r="DP218" s="873">
        <v>0</v>
      </c>
      <c r="DQ218" s="873">
        <v>0</v>
      </c>
      <c r="DR218" s="873">
        <v>12112</v>
      </c>
      <c r="DS218" s="873">
        <v>3028</v>
      </c>
      <c r="DT218" s="873">
        <v>0</v>
      </c>
      <c r="DU218" s="873">
        <v>13726</v>
      </c>
      <c r="DV218" s="873">
        <v>3431</v>
      </c>
      <c r="DW218" s="873">
        <v>0</v>
      </c>
      <c r="DX218" s="873">
        <v>-1614</v>
      </c>
      <c r="DY218" s="873">
        <v>-403</v>
      </c>
      <c r="DZ218" s="873">
        <v>0</v>
      </c>
      <c r="EA218" s="873">
        <v>4928</v>
      </c>
      <c r="EB218" s="873">
        <v>1232</v>
      </c>
      <c r="EC218" s="873">
        <v>0</v>
      </c>
      <c r="ED218" s="873">
        <v>-2137</v>
      </c>
      <c r="EE218" s="873">
        <v>-534</v>
      </c>
      <c r="EF218" s="873">
        <v>0</v>
      </c>
      <c r="EG218" s="873">
        <v>4928</v>
      </c>
      <c r="EH218" s="873">
        <v>1232</v>
      </c>
      <c r="EI218" s="873">
        <v>0</v>
      </c>
      <c r="EJ218" s="873">
        <v>-2136</v>
      </c>
      <c r="EK218" s="873">
        <v>-534</v>
      </c>
      <c r="EL218" s="873">
        <v>0</v>
      </c>
      <c r="EM218" s="873">
        <v>0</v>
      </c>
      <c r="EN218" s="873">
        <v>0</v>
      </c>
      <c r="EO218" s="873">
        <v>0</v>
      </c>
      <c r="EP218" s="873">
        <v>0</v>
      </c>
      <c r="EQ218" s="873">
        <v>0</v>
      </c>
      <c r="ER218" s="873">
        <v>0</v>
      </c>
      <c r="ES218" s="873">
        <v>0</v>
      </c>
      <c r="ET218" s="873">
        <v>0</v>
      </c>
      <c r="EU218" s="873">
        <v>0</v>
      </c>
      <c r="EV218" s="873">
        <v>0</v>
      </c>
      <c r="EW218" s="873">
        <v>0</v>
      </c>
      <c r="EX218" s="873">
        <v>0</v>
      </c>
      <c r="EY218" s="873">
        <v>6952938</v>
      </c>
      <c r="EZ218" s="873">
        <v>1738235</v>
      </c>
      <c r="FA218" s="873">
        <v>0</v>
      </c>
      <c r="FB218" s="873">
        <v>251101</v>
      </c>
      <c r="FC218" s="873">
        <v>62775</v>
      </c>
      <c r="FD218" s="873">
        <v>0</v>
      </c>
      <c r="FE218" s="873">
        <v>16082805</v>
      </c>
      <c r="FF218" s="873">
        <v>0</v>
      </c>
      <c r="FG218" s="873">
        <v>0</v>
      </c>
      <c r="FH218" s="873">
        <v>-9380968</v>
      </c>
      <c r="FI218" s="873">
        <v>1675460</v>
      </c>
      <c r="FJ218" s="873">
        <v>0</v>
      </c>
      <c r="FK218" s="873">
        <v>134594</v>
      </c>
      <c r="FL218" s="873">
        <v>33648</v>
      </c>
      <c r="FM218" s="873">
        <v>0</v>
      </c>
      <c r="FN218" s="873">
        <v>323517</v>
      </c>
      <c r="FO218" s="873">
        <v>0</v>
      </c>
      <c r="FP218" s="873">
        <v>0</v>
      </c>
      <c r="FQ218" s="873">
        <v>-188923</v>
      </c>
      <c r="FR218" s="873">
        <v>33648</v>
      </c>
      <c r="FS218" s="873">
        <v>0</v>
      </c>
      <c r="FT218" s="873">
        <v>694112</v>
      </c>
      <c r="FU218" s="873">
        <v>171991</v>
      </c>
      <c r="FV218" s="873">
        <v>0</v>
      </c>
      <c r="FW218" s="873">
        <v>965727</v>
      </c>
      <c r="FX218" s="873">
        <v>239731</v>
      </c>
      <c r="FY218" s="873">
        <v>0</v>
      </c>
      <c r="FZ218" s="873">
        <v>-271615</v>
      </c>
      <c r="GA218" s="873">
        <v>-67740</v>
      </c>
      <c r="GB218" s="873">
        <v>0</v>
      </c>
      <c r="GC218" s="873">
        <v>0</v>
      </c>
      <c r="GD218" s="873">
        <v>0</v>
      </c>
      <c r="GE218" s="873">
        <v>0</v>
      </c>
      <c r="GF218" s="873">
        <v>0</v>
      </c>
      <c r="GG218" s="873">
        <v>0</v>
      </c>
      <c r="GH218" s="873">
        <v>0</v>
      </c>
      <c r="GI218" s="873">
        <v>0</v>
      </c>
      <c r="GJ218" s="873">
        <v>0</v>
      </c>
      <c r="GK218" s="873">
        <v>0</v>
      </c>
      <c r="GL218" s="873">
        <v>8727787</v>
      </c>
      <c r="GM218" s="873">
        <v>2179814</v>
      </c>
      <c r="GN218" s="873">
        <v>0</v>
      </c>
      <c r="GO218" s="873">
        <v>-9716360</v>
      </c>
      <c r="GP218" s="873">
        <v>1672655</v>
      </c>
      <c r="GQ218" s="873">
        <v>0</v>
      </c>
      <c r="GR218" s="873" t="s">
        <v>692</v>
      </c>
      <c r="GS218" s="873" t="s">
        <v>687</v>
      </c>
      <c r="GT218" s="873" t="s">
        <v>1907</v>
      </c>
      <c r="GU218" s="873" t="s">
        <v>2735</v>
      </c>
      <c r="GV218" s="873" t="s">
        <v>2954</v>
      </c>
    </row>
    <row r="219" spans="1:204" x14ac:dyDescent="0.2">
      <c r="A219" s="873" t="s">
        <v>3069</v>
      </c>
      <c r="B219" s="873" t="s">
        <v>485</v>
      </c>
      <c r="C219" s="873" t="s">
        <v>484</v>
      </c>
      <c r="D219" s="873">
        <v>-3763810</v>
      </c>
      <c r="E219" s="873">
        <v>0</v>
      </c>
      <c r="F219" s="873">
        <v>-3763810</v>
      </c>
      <c r="G219" s="873">
        <v>-1954977</v>
      </c>
      <c r="H219" s="873">
        <v>0</v>
      </c>
      <c r="I219" s="873">
        <v>-1954977</v>
      </c>
      <c r="J219" s="873">
        <v>-1808833</v>
      </c>
      <c r="K219" s="873">
        <v>0</v>
      </c>
      <c r="L219" s="873">
        <v>-1808833</v>
      </c>
      <c r="M219" s="898">
        <v>0.5</v>
      </c>
      <c r="N219" s="898">
        <v>0.4</v>
      </c>
      <c r="O219" s="898">
        <v>0.09</v>
      </c>
      <c r="P219" s="898">
        <v>0.01</v>
      </c>
      <c r="Q219" s="873">
        <v>112000</v>
      </c>
      <c r="R219" s="873">
        <v>112000</v>
      </c>
      <c r="S219" s="873">
        <v>0</v>
      </c>
      <c r="T219" s="873">
        <v>0</v>
      </c>
      <c r="U219" s="873">
        <v>0</v>
      </c>
      <c r="V219" s="873">
        <v>0</v>
      </c>
      <c r="W219" s="873">
        <v>473278</v>
      </c>
      <c r="X219" s="873">
        <v>0</v>
      </c>
      <c r="Y219" s="873">
        <v>461315</v>
      </c>
      <c r="Z219" s="873">
        <v>0</v>
      </c>
      <c r="AA219" s="873">
        <v>11963</v>
      </c>
      <c r="AB219" s="873">
        <v>0</v>
      </c>
      <c r="AC219" s="873">
        <v>0</v>
      </c>
      <c r="AD219" s="873">
        <v>0</v>
      </c>
      <c r="AE219" s="873">
        <v>0</v>
      </c>
      <c r="AF219" s="873">
        <v>0</v>
      </c>
      <c r="AG219" s="873">
        <v>0</v>
      </c>
      <c r="AH219" s="873">
        <v>0</v>
      </c>
      <c r="AI219" s="873">
        <v>0</v>
      </c>
      <c r="AJ219" s="873">
        <v>0</v>
      </c>
      <c r="AK219" s="873">
        <v>0</v>
      </c>
      <c r="AL219" s="873">
        <v>0</v>
      </c>
      <c r="AM219" s="873">
        <v>0</v>
      </c>
      <c r="AN219" s="873">
        <v>0</v>
      </c>
      <c r="AO219" s="873">
        <v>0</v>
      </c>
      <c r="AP219" s="873">
        <v>0</v>
      </c>
      <c r="AQ219" s="873">
        <v>0</v>
      </c>
      <c r="AR219" s="873">
        <v>0</v>
      </c>
      <c r="AS219" s="873">
        <v>0</v>
      </c>
      <c r="AT219" s="873">
        <v>0</v>
      </c>
      <c r="AU219" s="873">
        <v>0</v>
      </c>
      <c r="AV219" s="873">
        <v>0</v>
      </c>
      <c r="AW219" s="873">
        <v>0</v>
      </c>
      <c r="AX219" s="873">
        <v>0</v>
      </c>
      <c r="AY219" s="873">
        <v>0</v>
      </c>
      <c r="AZ219" s="873">
        <v>0</v>
      </c>
      <c r="BA219" s="873">
        <v>0</v>
      </c>
      <c r="BB219" s="873">
        <v>0</v>
      </c>
      <c r="BC219" s="873">
        <v>0</v>
      </c>
      <c r="BD219" s="873">
        <v>0</v>
      </c>
      <c r="BE219" s="873">
        <v>0</v>
      </c>
      <c r="BF219" s="873">
        <v>0</v>
      </c>
      <c r="BG219" s="873">
        <v>0</v>
      </c>
      <c r="BH219" s="873">
        <v>0</v>
      </c>
      <c r="BI219" s="873">
        <v>0</v>
      </c>
      <c r="BJ219" s="873">
        <v>1103835</v>
      </c>
      <c r="BK219" s="873">
        <v>248363</v>
      </c>
      <c r="BL219" s="873">
        <v>27596</v>
      </c>
      <c r="BM219" s="873">
        <v>56715</v>
      </c>
      <c r="BN219" s="873">
        <v>12761</v>
      </c>
      <c r="BO219" s="873">
        <v>1418</v>
      </c>
      <c r="BP219" s="873">
        <v>1014702</v>
      </c>
      <c r="BQ219" s="873">
        <v>228308</v>
      </c>
      <c r="BR219" s="873">
        <v>25368</v>
      </c>
      <c r="BS219" s="873">
        <v>145848</v>
      </c>
      <c r="BT219" s="873">
        <v>32816</v>
      </c>
      <c r="BU219" s="873">
        <v>3646</v>
      </c>
      <c r="BV219" s="873">
        <v>6726</v>
      </c>
      <c r="BW219" s="873">
        <v>1513</v>
      </c>
      <c r="BX219" s="873">
        <v>168</v>
      </c>
      <c r="BY219" s="873">
        <v>3192</v>
      </c>
      <c r="BZ219" s="873">
        <v>718</v>
      </c>
      <c r="CA219" s="873">
        <v>80</v>
      </c>
      <c r="CB219" s="873">
        <v>3534</v>
      </c>
      <c r="CC219" s="873">
        <v>795</v>
      </c>
      <c r="CD219" s="873">
        <v>88</v>
      </c>
      <c r="CE219" s="873">
        <v>0</v>
      </c>
      <c r="CF219" s="873">
        <v>0</v>
      </c>
      <c r="CG219" s="873">
        <v>0</v>
      </c>
      <c r="CH219" s="873">
        <v>0</v>
      </c>
      <c r="CI219" s="873">
        <v>0</v>
      </c>
      <c r="CJ219" s="873">
        <v>0</v>
      </c>
      <c r="CK219" s="873">
        <v>22193.159739999999</v>
      </c>
      <c r="CL219" s="873">
        <v>4993.4609399999999</v>
      </c>
      <c r="CM219" s="873">
        <v>554.82899339999994</v>
      </c>
      <c r="CN219" s="873">
        <v>2190.4088179999999</v>
      </c>
      <c r="CO219" s="873">
        <v>492.84198400000002</v>
      </c>
      <c r="CP219" s="873">
        <v>54.760220439999998</v>
      </c>
      <c r="CQ219" s="873">
        <v>0</v>
      </c>
      <c r="CR219" s="873">
        <v>0</v>
      </c>
      <c r="CS219" s="873">
        <v>0</v>
      </c>
      <c r="CT219" s="873">
        <v>2190</v>
      </c>
      <c r="CU219" s="873">
        <v>493</v>
      </c>
      <c r="CV219" s="873">
        <v>54.760220439999998</v>
      </c>
      <c r="CW219" s="873">
        <v>0</v>
      </c>
      <c r="CX219" s="873">
        <v>0</v>
      </c>
      <c r="CY219" s="873">
        <v>0</v>
      </c>
      <c r="CZ219" s="873">
        <v>4170</v>
      </c>
      <c r="DA219" s="873">
        <v>938</v>
      </c>
      <c r="DB219" s="873">
        <v>104</v>
      </c>
      <c r="DC219" s="873">
        <v>2854</v>
      </c>
      <c r="DD219" s="873">
        <v>642</v>
      </c>
      <c r="DE219" s="873">
        <v>71</v>
      </c>
      <c r="DF219" s="873">
        <v>1316</v>
      </c>
      <c r="DG219" s="873">
        <v>296</v>
      </c>
      <c r="DH219" s="873">
        <v>33</v>
      </c>
      <c r="DI219" s="873">
        <v>131</v>
      </c>
      <c r="DJ219" s="873">
        <v>30</v>
      </c>
      <c r="DK219" s="873">
        <v>3</v>
      </c>
      <c r="DL219" s="873">
        <v>0</v>
      </c>
      <c r="DM219" s="873">
        <v>0</v>
      </c>
      <c r="DN219" s="873">
        <v>0</v>
      </c>
      <c r="DO219" s="873">
        <v>131</v>
      </c>
      <c r="DP219" s="873">
        <v>30</v>
      </c>
      <c r="DQ219" s="873">
        <v>3</v>
      </c>
      <c r="DR219" s="873">
        <v>14521</v>
      </c>
      <c r="DS219" s="873">
        <v>3267</v>
      </c>
      <c r="DT219" s="873">
        <v>363</v>
      </c>
      <c r="DU219" s="873">
        <v>14131</v>
      </c>
      <c r="DV219" s="873">
        <v>3180</v>
      </c>
      <c r="DW219" s="873">
        <v>353</v>
      </c>
      <c r="DX219" s="873">
        <v>390</v>
      </c>
      <c r="DY219" s="873">
        <v>87</v>
      </c>
      <c r="DZ219" s="873">
        <v>10</v>
      </c>
      <c r="EA219" s="873">
        <v>3169</v>
      </c>
      <c r="EB219" s="873">
        <v>713</v>
      </c>
      <c r="EC219" s="873">
        <v>79</v>
      </c>
      <c r="ED219" s="873">
        <v>0</v>
      </c>
      <c r="EE219" s="873">
        <v>0</v>
      </c>
      <c r="EF219" s="873">
        <v>0</v>
      </c>
      <c r="EG219" s="873">
        <v>3162</v>
      </c>
      <c r="EH219" s="873">
        <v>711</v>
      </c>
      <c r="EI219" s="873">
        <v>79</v>
      </c>
      <c r="EJ219" s="873">
        <v>7</v>
      </c>
      <c r="EK219" s="873">
        <v>2</v>
      </c>
      <c r="EL219" s="873">
        <v>0</v>
      </c>
      <c r="EM219" s="873">
        <v>0</v>
      </c>
      <c r="EN219" s="873">
        <v>0</v>
      </c>
      <c r="EO219" s="873">
        <v>0</v>
      </c>
      <c r="EP219" s="873">
        <v>0</v>
      </c>
      <c r="EQ219" s="873">
        <v>0</v>
      </c>
      <c r="ER219" s="873">
        <v>0</v>
      </c>
      <c r="ES219" s="873">
        <v>0</v>
      </c>
      <c r="ET219" s="873">
        <v>0</v>
      </c>
      <c r="EU219" s="873">
        <v>0</v>
      </c>
      <c r="EV219" s="873">
        <v>0</v>
      </c>
      <c r="EW219" s="873">
        <v>0</v>
      </c>
      <c r="EX219" s="873">
        <v>0</v>
      </c>
      <c r="EY219" s="873">
        <v>4472742</v>
      </c>
      <c r="EZ219" s="873">
        <v>1006367</v>
      </c>
      <c r="FA219" s="873">
        <v>111819</v>
      </c>
      <c r="FB219" s="873">
        <v>388357</v>
      </c>
      <c r="FC219" s="873">
        <v>87380</v>
      </c>
      <c r="FD219" s="873">
        <v>9709</v>
      </c>
      <c r="FE219" s="873">
        <v>9669533</v>
      </c>
      <c r="FF219" s="873">
        <v>0</v>
      </c>
      <c r="FG219" s="873">
        <v>0</v>
      </c>
      <c r="FH219" s="873">
        <v>-5585148</v>
      </c>
      <c r="FI219" s="873">
        <v>918987</v>
      </c>
      <c r="FJ219" s="873">
        <v>102110</v>
      </c>
      <c r="FK219" s="873">
        <v>132867</v>
      </c>
      <c r="FL219" s="873">
        <v>29895</v>
      </c>
      <c r="FM219" s="873">
        <v>3322</v>
      </c>
      <c r="FN219" s="873">
        <v>313671</v>
      </c>
      <c r="FO219" s="873">
        <v>0</v>
      </c>
      <c r="FP219" s="873">
        <v>0</v>
      </c>
      <c r="FQ219" s="873">
        <v>-180804</v>
      </c>
      <c r="FR219" s="873">
        <v>29895</v>
      </c>
      <c r="FS219" s="873">
        <v>3322</v>
      </c>
      <c r="FT219" s="873">
        <v>226758</v>
      </c>
      <c r="FU219" s="873">
        <v>46752</v>
      </c>
      <c r="FV219" s="873">
        <v>5195</v>
      </c>
      <c r="FW219" s="873">
        <v>455615</v>
      </c>
      <c r="FX219" s="873">
        <v>98353</v>
      </c>
      <c r="FY219" s="873">
        <v>10928</v>
      </c>
      <c r="FZ219" s="873">
        <v>-228857</v>
      </c>
      <c r="GA219" s="873">
        <v>-51601</v>
      </c>
      <c r="GB219" s="873">
        <v>-5733</v>
      </c>
      <c r="GC219" s="873">
        <v>0</v>
      </c>
      <c r="GD219" s="873">
        <v>0</v>
      </c>
      <c r="GE219" s="873">
        <v>0</v>
      </c>
      <c r="GF219" s="873">
        <v>0</v>
      </c>
      <c r="GG219" s="873">
        <v>0</v>
      </c>
      <c r="GH219" s="873">
        <v>0</v>
      </c>
      <c r="GI219" s="873">
        <v>0</v>
      </c>
      <c r="GJ219" s="873">
        <v>0</v>
      </c>
      <c r="GK219" s="873">
        <v>0</v>
      </c>
      <c r="GL219" s="873">
        <v>6046017</v>
      </c>
      <c r="GM219" s="873">
        <v>1356085</v>
      </c>
      <c r="GN219" s="873">
        <v>150677</v>
      </c>
      <c r="GO219" s="873">
        <v>-5819200</v>
      </c>
      <c r="GP219" s="873">
        <v>936793</v>
      </c>
      <c r="GQ219" s="873">
        <v>104089</v>
      </c>
      <c r="GR219" s="873" t="s">
        <v>736</v>
      </c>
      <c r="GS219" s="873" t="s">
        <v>735</v>
      </c>
      <c r="GT219" s="873" t="s">
        <v>1907</v>
      </c>
      <c r="GU219" s="873" t="s">
        <v>2736</v>
      </c>
      <c r="GV219" s="873" t="s">
        <v>2955</v>
      </c>
    </row>
    <row r="220" spans="1:204" x14ac:dyDescent="0.2">
      <c r="A220" s="873" t="s">
        <v>3070</v>
      </c>
      <c r="B220" s="873" t="s">
        <v>487</v>
      </c>
      <c r="C220" s="873" t="s">
        <v>486</v>
      </c>
      <c r="D220" s="873">
        <v>-384352</v>
      </c>
      <c r="E220" s="873">
        <v>0</v>
      </c>
      <c r="F220" s="873">
        <v>-384352</v>
      </c>
      <c r="G220" s="873">
        <v>-82070</v>
      </c>
      <c r="H220" s="873">
        <v>0</v>
      </c>
      <c r="I220" s="873">
        <v>-82070</v>
      </c>
      <c r="J220" s="873">
        <v>-302282</v>
      </c>
      <c r="K220" s="873">
        <v>0</v>
      </c>
      <c r="L220" s="873">
        <v>-302282</v>
      </c>
      <c r="M220" s="898">
        <v>0.5</v>
      </c>
      <c r="N220" s="898">
        <v>0.4</v>
      </c>
      <c r="O220" s="898">
        <v>0.09</v>
      </c>
      <c r="P220" s="898">
        <v>0.01</v>
      </c>
      <c r="Q220" s="873">
        <v>121930</v>
      </c>
      <c r="R220" s="873">
        <v>121930</v>
      </c>
      <c r="S220" s="873">
        <v>0</v>
      </c>
      <c r="T220" s="873">
        <v>0</v>
      </c>
      <c r="U220" s="873">
        <v>0</v>
      </c>
      <c r="V220" s="873">
        <v>0</v>
      </c>
      <c r="W220" s="873">
        <v>0</v>
      </c>
      <c r="X220" s="873">
        <v>0</v>
      </c>
      <c r="Y220" s="873">
        <v>0</v>
      </c>
      <c r="Z220" s="873">
        <v>0</v>
      </c>
      <c r="AA220" s="873">
        <v>0</v>
      </c>
      <c r="AB220" s="873">
        <v>0</v>
      </c>
      <c r="AC220" s="873">
        <v>0</v>
      </c>
      <c r="AD220" s="873">
        <v>0</v>
      </c>
      <c r="AE220" s="873">
        <v>0</v>
      </c>
      <c r="AF220" s="873">
        <v>0</v>
      </c>
      <c r="AG220" s="873">
        <v>0</v>
      </c>
      <c r="AH220" s="873">
        <v>0</v>
      </c>
      <c r="AI220" s="873">
        <v>0</v>
      </c>
      <c r="AJ220" s="873">
        <v>0</v>
      </c>
      <c r="AK220" s="873">
        <v>0</v>
      </c>
      <c r="AL220" s="873">
        <v>0</v>
      </c>
      <c r="AM220" s="873">
        <v>0</v>
      </c>
      <c r="AN220" s="873">
        <v>0</v>
      </c>
      <c r="AO220" s="873">
        <v>0</v>
      </c>
      <c r="AP220" s="873">
        <v>0</v>
      </c>
      <c r="AQ220" s="873">
        <v>0</v>
      </c>
      <c r="AR220" s="873">
        <v>0</v>
      </c>
      <c r="AS220" s="873">
        <v>0</v>
      </c>
      <c r="AT220" s="873">
        <v>0</v>
      </c>
      <c r="AU220" s="873">
        <v>0</v>
      </c>
      <c r="AV220" s="873">
        <v>0</v>
      </c>
      <c r="AW220" s="873">
        <v>0</v>
      </c>
      <c r="AX220" s="873">
        <v>0</v>
      </c>
      <c r="AY220" s="873">
        <v>0</v>
      </c>
      <c r="AZ220" s="873">
        <v>0</v>
      </c>
      <c r="BA220" s="873">
        <v>0</v>
      </c>
      <c r="BB220" s="873">
        <v>0</v>
      </c>
      <c r="BC220" s="873">
        <v>0</v>
      </c>
      <c r="BD220" s="873">
        <v>0</v>
      </c>
      <c r="BE220" s="873">
        <v>0</v>
      </c>
      <c r="BF220" s="873">
        <v>0</v>
      </c>
      <c r="BG220" s="873">
        <v>0</v>
      </c>
      <c r="BH220" s="873">
        <v>0</v>
      </c>
      <c r="BI220" s="873">
        <v>0</v>
      </c>
      <c r="BJ220" s="873">
        <v>788687</v>
      </c>
      <c r="BK220" s="873">
        <v>177455</v>
      </c>
      <c r="BL220" s="873">
        <v>19717</v>
      </c>
      <c r="BM220" s="873">
        <v>69543</v>
      </c>
      <c r="BN220" s="873">
        <v>15647</v>
      </c>
      <c r="BO220" s="873">
        <v>1739</v>
      </c>
      <c r="BP220" s="873">
        <v>800538</v>
      </c>
      <c r="BQ220" s="873">
        <v>180121</v>
      </c>
      <c r="BR220" s="873">
        <v>20014</v>
      </c>
      <c r="BS220" s="873">
        <v>57692</v>
      </c>
      <c r="BT220" s="873">
        <v>12981</v>
      </c>
      <c r="BU220" s="873">
        <v>1442</v>
      </c>
      <c r="BV220" s="873">
        <v>818</v>
      </c>
      <c r="BW220" s="873">
        <v>184</v>
      </c>
      <c r="BX220" s="873">
        <v>20</v>
      </c>
      <c r="BY220" s="873">
        <v>2646</v>
      </c>
      <c r="BZ220" s="873">
        <v>596</v>
      </c>
      <c r="CA220" s="873">
        <v>66</v>
      </c>
      <c r="CB220" s="873">
        <v>-1828</v>
      </c>
      <c r="CC220" s="873">
        <v>-412</v>
      </c>
      <c r="CD220" s="873">
        <v>-46</v>
      </c>
      <c r="CE220" s="873">
        <v>0</v>
      </c>
      <c r="CF220" s="873">
        <v>0</v>
      </c>
      <c r="CG220" s="873">
        <v>0</v>
      </c>
      <c r="CH220" s="873">
        <v>0</v>
      </c>
      <c r="CI220" s="873">
        <v>0</v>
      </c>
      <c r="CJ220" s="873">
        <v>0</v>
      </c>
      <c r="CK220" s="873">
        <v>27981.484570000001</v>
      </c>
      <c r="CL220" s="873">
        <v>6295.8340280000002</v>
      </c>
      <c r="CM220" s="873">
        <v>699.53711420000002</v>
      </c>
      <c r="CN220" s="873">
        <v>0</v>
      </c>
      <c r="CO220" s="873">
        <v>0</v>
      </c>
      <c r="CP220" s="873">
        <v>0</v>
      </c>
      <c r="CQ220" s="873">
        <v>0</v>
      </c>
      <c r="CR220" s="873">
        <v>0</v>
      </c>
      <c r="CS220" s="873">
        <v>0</v>
      </c>
      <c r="CT220" s="873">
        <v>0</v>
      </c>
      <c r="CU220" s="873">
        <v>0</v>
      </c>
      <c r="CV220" s="873">
        <v>0</v>
      </c>
      <c r="CW220" s="873">
        <v>0</v>
      </c>
      <c r="CX220" s="873">
        <v>0</v>
      </c>
      <c r="CY220" s="873">
        <v>0</v>
      </c>
      <c r="CZ220" s="873">
        <v>0</v>
      </c>
      <c r="DA220" s="873">
        <v>0</v>
      </c>
      <c r="DB220" s="873">
        <v>0</v>
      </c>
      <c r="DC220" s="873">
        <v>0</v>
      </c>
      <c r="DD220" s="873">
        <v>0</v>
      </c>
      <c r="DE220" s="873">
        <v>0</v>
      </c>
      <c r="DF220" s="873">
        <v>0</v>
      </c>
      <c r="DG220" s="873">
        <v>0</v>
      </c>
      <c r="DH220" s="873">
        <v>0</v>
      </c>
      <c r="DI220" s="873">
        <v>0</v>
      </c>
      <c r="DJ220" s="873">
        <v>0</v>
      </c>
      <c r="DK220" s="873">
        <v>0</v>
      </c>
      <c r="DL220" s="873">
        <v>0</v>
      </c>
      <c r="DM220" s="873">
        <v>0</v>
      </c>
      <c r="DN220" s="873">
        <v>0</v>
      </c>
      <c r="DO220" s="873">
        <v>0</v>
      </c>
      <c r="DP220" s="873">
        <v>0</v>
      </c>
      <c r="DQ220" s="873">
        <v>0</v>
      </c>
      <c r="DR220" s="873">
        <v>11552</v>
      </c>
      <c r="DS220" s="873">
        <v>2599</v>
      </c>
      <c r="DT220" s="873">
        <v>289</v>
      </c>
      <c r="DU220" s="873">
        <v>17950</v>
      </c>
      <c r="DV220" s="873">
        <v>4039</v>
      </c>
      <c r="DW220" s="873">
        <v>449</v>
      </c>
      <c r="DX220" s="873">
        <v>-6398</v>
      </c>
      <c r="DY220" s="873">
        <v>-1440</v>
      </c>
      <c r="DZ220" s="873">
        <v>-160</v>
      </c>
      <c r="EA220" s="873">
        <v>0</v>
      </c>
      <c r="EB220" s="873">
        <v>0</v>
      </c>
      <c r="EC220" s="873">
        <v>0</v>
      </c>
      <c r="ED220" s="873">
        <v>-421</v>
      </c>
      <c r="EE220" s="873">
        <v>-95</v>
      </c>
      <c r="EF220" s="873">
        <v>-11</v>
      </c>
      <c r="EG220" s="873">
        <v>3701</v>
      </c>
      <c r="EH220" s="873">
        <v>833</v>
      </c>
      <c r="EI220" s="873">
        <v>93</v>
      </c>
      <c r="EJ220" s="873">
        <v>-4122</v>
      </c>
      <c r="EK220" s="873">
        <v>-928</v>
      </c>
      <c r="EL220" s="873">
        <v>-104</v>
      </c>
      <c r="EM220" s="873">
        <v>0</v>
      </c>
      <c r="EN220" s="873">
        <v>0</v>
      </c>
      <c r="EO220" s="873">
        <v>0</v>
      </c>
      <c r="EP220" s="873">
        <v>0</v>
      </c>
      <c r="EQ220" s="873">
        <v>0</v>
      </c>
      <c r="ER220" s="873">
        <v>0</v>
      </c>
      <c r="ES220" s="873">
        <v>0</v>
      </c>
      <c r="ET220" s="873">
        <v>0</v>
      </c>
      <c r="EU220" s="873">
        <v>0</v>
      </c>
      <c r="EV220" s="873">
        <v>0</v>
      </c>
      <c r="EW220" s="873">
        <v>0</v>
      </c>
      <c r="EX220" s="873">
        <v>0</v>
      </c>
      <c r="EY220" s="873">
        <v>9436206</v>
      </c>
      <c r="EZ220" s="873">
        <v>2123146</v>
      </c>
      <c r="FA220" s="873">
        <v>235905</v>
      </c>
      <c r="FB220" s="873">
        <v>262753</v>
      </c>
      <c r="FC220" s="873">
        <v>59120</v>
      </c>
      <c r="FD220" s="873">
        <v>6569</v>
      </c>
      <c r="FE220" s="873">
        <v>23355513</v>
      </c>
      <c r="FF220" s="873">
        <v>0</v>
      </c>
      <c r="FG220" s="873">
        <v>0</v>
      </c>
      <c r="FH220" s="873">
        <v>-14182059</v>
      </c>
      <c r="FI220" s="873">
        <v>2064026</v>
      </c>
      <c r="FJ220" s="873">
        <v>229336</v>
      </c>
      <c r="FK220" s="873">
        <v>70621</v>
      </c>
      <c r="FL220" s="873">
        <v>15890</v>
      </c>
      <c r="FM220" s="873">
        <v>1766</v>
      </c>
      <c r="FN220" s="873">
        <v>169750</v>
      </c>
      <c r="FO220" s="873">
        <v>0</v>
      </c>
      <c r="FP220" s="873">
        <v>0</v>
      </c>
      <c r="FQ220" s="873">
        <v>-99129</v>
      </c>
      <c r="FR220" s="873">
        <v>15890</v>
      </c>
      <c r="FS220" s="873">
        <v>1766</v>
      </c>
      <c r="FT220" s="873">
        <v>414101</v>
      </c>
      <c r="FU220" s="873">
        <v>93173</v>
      </c>
      <c r="FV220" s="873">
        <v>10353</v>
      </c>
      <c r="FW220" s="873">
        <v>801368</v>
      </c>
      <c r="FX220" s="873">
        <v>180308</v>
      </c>
      <c r="FY220" s="873">
        <v>20034</v>
      </c>
      <c r="FZ220" s="873">
        <v>-387267</v>
      </c>
      <c r="GA220" s="873">
        <v>-87135</v>
      </c>
      <c r="GB220" s="873">
        <v>-9681</v>
      </c>
      <c r="GC220" s="873">
        <v>0</v>
      </c>
      <c r="GD220" s="873">
        <v>0</v>
      </c>
      <c r="GE220" s="873">
        <v>0</v>
      </c>
      <c r="GF220" s="873">
        <v>0</v>
      </c>
      <c r="GG220" s="873">
        <v>0</v>
      </c>
      <c r="GH220" s="873">
        <v>0</v>
      </c>
      <c r="GI220" s="873">
        <v>0</v>
      </c>
      <c r="GJ220" s="873">
        <v>0</v>
      </c>
      <c r="GK220" s="873">
        <v>0</v>
      </c>
      <c r="GL220" s="873">
        <v>10819088</v>
      </c>
      <c r="GM220" s="873">
        <v>2434295</v>
      </c>
      <c r="GN220" s="873">
        <v>270478</v>
      </c>
      <c r="GO220" s="873">
        <v>-14595130</v>
      </c>
      <c r="GP220" s="873">
        <v>2009278</v>
      </c>
      <c r="GQ220" s="873">
        <v>223253</v>
      </c>
      <c r="GR220" s="873" t="s">
        <v>695</v>
      </c>
      <c r="GS220" s="873" t="s">
        <v>694</v>
      </c>
      <c r="GT220" s="873" t="s">
        <v>1907</v>
      </c>
      <c r="GU220" s="873" t="s">
        <v>2735</v>
      </c>
      <c r="GV220" s="873" t="s">
        <v>2956</v>
      </c>
    </row>
    <row r="221" spans="1:204" x14ac:dyDescent="0.2">
      <c r="A221" s="873" t="s">
        <v>3069</v>
      </c>
      <c r="B221" s="873" t="s">
        <v>489</v>
      </c>
      <c r="C221" s="873" t="s">
        <v>488</v>
      </c>
      <c r="D221" s="873">
        <v>-52899</v>
      </c>
      <c r="E221" s="873">
        <v>0</v>
      </c>
      <c r="F221" s="873">
        <v>-52899</v>
      </c>
      <c r="G221" s="873">
        <v>256107</v>
      </c>
      <c r="H221" s="873">
        <v>0</v>
      </c>
      <c r="I221" s="873">
        <v>256107</v>
      </c>
      <c r="J221" s="873">
        <v>-309006</v>
      </c>
      <c r="K221" s="873">
        <v>0</v>
      </c>
      <c r="L221" s="873">
        <v>-309006</v>
      </c>
      <c r="M221" s="898">
        <v>0.5</v>
      </c>
      <c r="N221" s="898">
        <v>0.49</v>
      </c>
      <c r="O221" s="898">
        <v>0</v>
      </c>
      <c r="P221" s="898">
        <v>0.01</v>
      </c>
      <c r="Q221" s="873">
        <v>60925</v>
      </c>
      <c r="R221" s="873">
        <v>60925</v>
      </c>
      <c r="S221" s="873">
        <v>0</v>
      </c>
      <c r="T221" s="873">
        <v>0</v>
      </c>
      <c r="U221" s="873">
        <v>0</v>
      </c>
      <c r="V221" s="873">
        <v>0</v>
      </c>
      <c r="W221" s="873">
        <v>6702</v>
      </c>
      <c r="X221" s="873">
        <v>0</v>
      </c>
      <c r="Y221" s="873">
        <v>35968</v>
      </c>
      <c r="Z221" s="873">
        <v>0</v>
      </c>
      <c r="AA221" s="873">
        <v>-29266</v>
      </c>
      <c r="AB221" s="873">
        <v>0</v>
      </c>
      <c r="AC221" s="873">
        <v>0</v>
      </c>
      <c r="AD221" s="873">
        <v>0</v>
      </c>
      <c r="AE221" s="873">
        <v>0</v>
      </c>
      <c r="AF221" s="873">
        <v>0</v>
      </c>
      <c r="AG221" s="873">
        <v>0</v>
      </c>
      <c r="AH221" s="873">
        <v>0</v>
      </c>
      <c r="AI221" s="873">
        <v>0</v>
      </c>
      <c r="AJ221" s="873">
        <v>0</v>
      </c>
      <c r="AK221" s="873">
        <v>0</v>
      </c>
      <c r="AL221" s="873">
        <v>0</v>
      </c>
      <c r="AM221" s="873">
        <v>0</v>
      </c>
      <c r="AN221" s="873">
        <v>0</v>
      </c>
      <c r="AO221" s="873">
        <v>0</v>
      </c>
      <c r="AP221" s="873">
        <v>0</v>
      </c>
      <c r="AQ221" s="873">
        <v>0</v>
      </c>
      <c r="AR221" s="873">
        <v>0</v>
      </c>
      <c r="AS221" s="873">
        <v>0</v>
      </c>
      <c r="AT221" s="873">
        <v>0</v>
      </c>
      <c r="AU221" s="873">
        <v>0</v>
      </c>
      <c r="AV221" s="873">
        <v>0</v>
      </c>
      <c r="AW221" s="873">
        <v>0</v>
      </c>
      <c r="AX221" s="873">
        <v>0</v>
      </c>
      <c r="AY221" s="873">
        <v>0</v>
      </c>
      <c r="AZ221" s="873">
        <v>0</v>
      </c>
      <c r="BA221" s="873">
        <v>0</v>
      </c>
      <c r="BB221" s="873">
        <v>0</v>
      </c>
      <c r="BC221" s="873">
        <v>0</v>
      </c>
      <c r="BD221" s="873">
        <v>0</v>
      </c>
      <c r="BE221" s="873">
        <v>0</v>
      </c>
      <c r="BF221" s="873">
        <v>0</v>
      </c>
      <c r="BG221" s="873">
        <v>0</v>
      </c>
      <c r="BH221" s="873">
        <v>0</v>
      </c>
      <c r="BI221" s="873">
        <v>0</v>
      </c>
      <c r="BJ221" s="873">
        <v>763137</v>
      </c>
      <c r="BK221" s="873">
        <v>0</v>
      </c>
      <c r="BL221" s="873">
        <v>15574</v>
      </c>
      <c r="BM221" s="873">
        <v>27777</v>
      </c>
      <c r="BN221" s="873">
        <v>0</v>
      </c>
      <c r="BO221" s="873">
        <v>567</v>
      </c>
      <c r="BP221" s="873">
        <v>738645</v>
      </c>
      <c r="BQ221" s="873">
        <v>0</v>
      </c>
      <c r="BR221" s="873">
        <v>15074</v>
      </c>
      <c r="BS221" s="873">
        <v>52269</v>
      </c>
      <c r="BT221" s="873">
        <v>0</v>
      </c>
      <c r="BU221" s="873">
        <v>1067</v>
      </c>
      <c r="BV221" s="873">
        <v>6206</v>
      </c>
      <c r="BW221" s="873">
        <v>0</v>
      </c>
      <c r="BX221" s="873">
        <v>127</v>
      </c>
      <c r="BY221" s="873">
        <v>1807</v>
      </c>
      <c r="BZ221" s="873">
        <v>0</v>
      </c>
      <c r="CA221" s="873">
        <v>37</v>
      </c>
      <c r="CB221" s="873">
        <v>4399</v>
      </c>
      <c r="CC221" s="873">
        <v>0</v>
      </c>
      <c r="CD221" s="873">
        <v>90</v>
      </c>
      <c r="CE221" s="873">
        <v>0</v>
      </c>
      <c r="CF221" s="873">
        <v>0</v>
      </c>
      <c r="CG221" s="873">
        <v>0</v>
      </c>
      <c r="CH221" s="873">
        <v>0</v>
      </c>
      <c r="CI221" s="873">
        <v>0</v>
      </c>
      <c r="CJ221" s="873">
        <v>0</v>
      </c>
      <c r="CK221" s="873">
        <v>-140.6604409</v>
      </c>
      <c r="CL221" s="873">
        <v>0</v>
      </c>
      <c r="CM221" s="873">
        <v>-2.8706212419999999</v>
      </c>
      <c r="CN221" s="873">
        <v>0</v>
      </c>
      <c r="CO221" s="873">
        <v>0</v>
      </c>
      <c r="CP221" s="873">
        <v>0</v>
      </c>
      <c r="CQ221" s="873">
        <v>0</v>
      </c>
      <c r="CR221" s="873">
        <v>0</v>
      </c>
      <c r="CS221" s="873">
        <v>0</v>
      </c>
      <c r="CT221" s="873">
        <v>0</v>
      </c>
      <c r="CU221" s="873">
        <v>0</v>
      </c>
      <c r="CV221" s="873">
        <v>0</v>
      </c>
      <c r="CW221" s="873">
        <v>0</v>
      </c>
      <c r="CX221" s="873">
        <v>0</v>
      </c>
      <c r="CY221" s="873">
        <v>0</v>
      </c>
      <c r="CZ221" s="873">
        <v>0</v>
      </c>
      <c r="DA221" s="873">
        <v>0</v>
      </c>
      <c r="DB221" s="873">
        <v>0</v>
      </c>
      <c r="DC221" s="873">
        <v>5777</v>
      </c>
      <c r="DD221" s="873">
        <v>0</v>
      </c>
      <c r="DE221" s="873">
        <v>118</v>
      </c>
      <c r="DF221" s="873">
        <v>-5777</v>
      </c>
      <c r="DG221" s="873">
        <v>0</v>
      </c>
      <c r="DH221" s="873">
        <v>-118</v>
      </c>
      <c r="DI221" s="873">
        <v>0</v>
      </c>
      <c r="DJ221" s="873">
        <v>0</v>
      </c>
      <c r="DK221" s="873">
        <v>0</v>
      </c>
      <c r="DL221" s="873">
        <v>0</v>
      </c>
      <c r="DM221" s="873">
        <v>0</v>
      </c>
      <c r="DN221" s="873">
        <v>0</v>
      </c>
      <c r="DO221" s="873">
        <v>0</v>
      </c>
      <c r="DP221" s="873">
        <v>0</v>
      </c>
      <c r="DQ221" s="873">
        <v>0</v>
      </c>
      <c r="DR221" s="873">
        <v>1938</v>
      </c>
      <c r="DS221" s="873">
        <v>0</v>
      </c>
      <c r="DT221" s="873">
        <v>40</v>
      </c>
      <c r="DU221" s="873">
        <v>8521</v>
      </c>
      <c r="DV221" s="873">
        <v>0</v>
      </c>
      <c r="DW221" s="873">
        <v>174</v>
      </c>
      <c r="DX221" s="873">
        <v>-6583</v>
      </c>
      <c r="DY221" s="873">
        <v>0</v>
      </c>
      <c r="DZ221" s="873">
        <v>-134</v>
      </c>
      <c r="EA221" s="873">
        <v>748</v>
      </c>
      <c r="EB221" s="873">
        <v>0</v>
      </c>
      <c r="EC221" s="873">
        <v>15</v>
      </c>
      <c r="ED221" s="873">
        <v>24123</v>
      </c>
      <c r="EE221" s="873">
        <v>0</v>
      </c>
      <c r="EF221" s="873">
        <v>492</v>
      </c>
      <c r="EG221" s="873">
        <v>2548</v>
      </c>
      <c r="EH221" s="873">
        <v>0</v>
      </c>
      <c r="EI221" s="873">
        <v>52</v>
      </c>
      <c r="EJ221" s="873">
        <v>22322</v>
      </c>
      <c r="EK221" s="873">
        <v>0</v>
      </c>
      <c r="EL221" s="873">
        <v>456</v>
      </c>
      <c r="EM221" s="873">
        <v>0</v>
      </c>
      <c r="EN221" s="873">
        <v>0</v>
      </c>
      <c r="EO221" s="873">
        <v>0</v>
      </c>
      <c r="EP221" s="873">
        <v>0</v>
      </c>
      <c r="EQ221" s="873">
        <v>0</v>
      </c>
      <c r="ER221" s="873">
        <v>0</v>
      </c>
      <c r="ES221" s="873">
        <v>0</v>
      </c>
      <c r="ET221" s="873">
        <v>0</v>
      </c>
      <c r="EU221" s="873">
        <v>0</v>
      </c>
      <c r="EV221" s="873">
        <v>0</v>
      </c>
      <c r="EW221" s="873">
        <v>0</v>
      </c>
      <c r="EX221" s="873">
        <v>0</v>
      </c>
      <c r="EY221" s="873">
        <v>2437995</v>
      </c>
      <c r="EZ221" s="873">
        <v>0</v>
      </c>
      <c r="FA221" s="873">
        <v>49755</v>
      </c>
      <c r="FB221" s="873">
        <v>164897</v>
      </c>
      <c r="FC221" s="873">
        <v>0</v>
      </c>
      <c r="FD221" s="873">
        <v>3365</v>
      </c>
      <c r="FE221" s="873">
        <v>4445377</v>
      </c>
      <c r="FF221" s="873">
        <v>0</v>
      </c>
      <c r="FG221" s="873">
        <v>0</v>
      </c>
      <c r="FH221" s="873">
        <v>-2172279</v>
      </c>
      <c r="FI221" s="873">
        <v>0</v>
      </c>
      <c r="FJ221" s="873">
        <v>46390</v>
      </c>
      <c r="FK221" s="873">
        <v>25261</v>
      </c>
      <c r="FL221" s="873">
        <v>0</v>
      </c>
      <c r="FM221" s="873">
        <v>516</v>
      </c>
      <c r="FN221" s="873">
        <v>43427</v>
      </c>
      <c r="FO221" s="873">
        <v>0</v>
      </c>
      <c r="FP221" s="873">
        <v>0</v>
      </c>
      <c r="FQ221" s="873">
        <v>-18166</v>
      </c>
      <c r="FR221" s="873">
        <v>0</v>
      </c>
      <c r="FS221" s="873">
        <v>516</v>
      </c>
      <c r="FT221" s="873">
        <v>124035</v>
      </c>
      <c r="FU221" s="873">
        <v>0</v>
      </c>
      <c r="FV221" s="873">
        <v>2526</v>
      </c>
      <c r="FW221" s="873">
        <v>224219</v>
      </c>
      <c r="FX221" s="873">
        <v>0</v>
      </c>
      <c r="FY221" s="873">
        <v>4546</v>
      </c>
      <c r="FZ221" s="873">
        <v>-100184</v>
      </c>
      <c r="GA221" s="873">
        <v>0</v>
      </c>
      <c r="GB221" s="873">
        <v>-2020</v>
      </c>
      <c r="GC221" s="873">
        <v>0</v>
      </c>
      <c r="GD221" s="873">
        <v>0</v>
      </c>
      <c r="GE221" s="873">
        <v>0</v>
      </c>
      <c r="GF221" s="873">
        <v>0</v>
      </c>
      <c r="GG221" s="873">
        <v>0</v>
      </c>
      <c r="GH221" s="873">
        <v>0</v>
      </c>
      <c r="GI221" s="873">
        <v>0</v>
      </c>
      <c r="GJ221" s="873">
        <v>0</v>
      </c>
      <c r="GK221" s="873">
        <v>0</v>
      </c>
      <c r="GL221" s="873">
        <v>3411079</v>
      </c>
      <c r="GM221" s="873">
        <v>0</v>
      </c>
      <c r="GN221" s="873">
        <v>69609</v>
      </c>
      <c r="GO221" s="873">
        <v>-2224140</v>
      </c>
      <c r="GP221" s="873">
        <v>0</v>
      </c>
      <c r="GQ221" s="873">
        <v>46244</v>
      </c>
      <c r="GR221" s="873" t="s">
        <v>679</v>
      </c>
      <c r="GS221" s="873" t="s">
        <v>734</v>
      </c>
      <c r="GT221" s="873" t="s">
        <v>679</v>
      </c>
      <c r="GU221" s="873" t="s">
        <v>2736</v>
      </c>
      <c r="GV221" s="873" t="s">
        <v>2957</v>
      </c>
    </row>
    <row r="222" spans="1:204" x14ac:dyDescent="0.2">
      <c r="A222" s="873" t="s">
        <v>3069</v>
      </c>
      <c r="B222" s="873" t="s">
        <v>491</v>
      </c>
      <c r="C222" s="873" t="s">
        <v>490</v>
      </c>
      <c r="D222" s="873">
        <v>103093</v>
      </c>
      <c r="E222" s="873">
        <v>0</v>
      </c>
      <c r="F222" s="873">
        <v>103093</v>
      </c>
      <c r="G222" s="873">
        <v>303750</v>
      </c>
      <c r="H222" s="873">
        <v>0</v>
      </c>
      <c r="I222" s="873">
        <v>303750</v>
      </c>
      <c r="J222" s="873">
        <v>-200657</v>
      </c>
      <c r="K222" s="873">
        <v>0</v>
      </c>
      <c r="L222" s="873">
        <v>-200657</v>
      </c>
      <c r="M222" s="898">
        <v>0.5</v>
      </c>
      <c r="N222" s="898">
        <v>0.4</v>
      </c>
      <c r="O222" s="898">
        <v>0.09</v>
      </c>
      <c r="P222" s="898">
        <v>0.01</v>
      </c>
      <c r="Q222" s="873">
        <v>108996</v>
      </c>
      <c r="R222" s="873">
        <v>108996</v>
      </c>
      <c r="S222" s="873">
        <v>0</v>
      </c>
      <c r="T222" s="873">
        <v>0</v>
      </c>
      <c r="U222" s="873">
        <v>0</v>
      </c>
      <c r="V222" s="873">
        <v>0</v>
      </c>
      <c r="W222" s="873">
        <v>22455</v>
      </c>
      <c r="X222" s="873">
        <v>0</v>
      </c>
      <c r="Y222" s="873">
        <v>22455</v>
      </c>
      <c r="Z222" s="873">
        <v>0</v>
      </c>
      <c r="AA222" s="873">
        <v>0</v>
      </c>
      <c r="AB222" s="873">
        <v>0</v>
      </c>
      <c r="AC222" s="873">
        <v>0</v>
      </c>
      <c r="AD222" s="873">
        <v>0</v>
      </c>
      <c r="AE222" s="873">
        <v>0</v>
      </c>
      <c r="AF222" s="873">
        <v>0</v>
      </c>
      <c r="AG222" s="873">
        <v>0</v>
      </c>
      <c r="AH222" s="873">
        <v>0</v>
      </c>
      <c r="AI222" s="873">
        <v>0</v>
      </c>
      <c r="AJ222" s="873">
        <v>0</v>
      </c>
      <c r="AK222" s="873">
        <v>0</v>
      </c>
      <c r="AL222" s="873">
        <v>0</v>
      </c>
      <c r="AM222" s="873">
        <v>0</v>
      </c>
      <c r="AN222" s="873">
        <v>0</v>
      </c>
      <c r="AO222" s="873">
        <v>0</v>
      </c>
      <c r="AP222" s="873">
        <v>0</v>
      </c>
      <c r="AQ222" s="873">
        <v>0</v>
      </c>
      <c r="AR222" s="873">
        <v>0</v>
      </c>
      <c r="AS222" s="873">
        <v>0</v>
      </c>
      <c r="AT222" s="873">
        <v>0</v>
      </c>
      <c r="AU222" s="873">
        <v>0</v>
      </c>
      <c r="AV222" s="873">
        <v>0</v>
      </c>
      <c r="AW222" s="873">
        <v>0</v>
      </c>
      <c r="AX222" s="873">
        <v>0</v>
      </c>
      <c r="AY222" s="873">
        <v>0</v>
      </c>
      <c r="AZ222" s="873">
        <v>0</v>
      </c>
      <c r="BA222" s="873">
        <v>0</v>
      </c>
      <c r="BB222" s="873">
        <v>0</v>
      </c>
      <c r="BC222" s="873">
        <v>0</v>
      </c>
      <c r="BD222" s="873">
        <v>0</v>
      </c>
      <c r="BE222" s="873">
        <v>0</v>
      </c>
      <c r="BF222" s="873">
        <v>0</v>
      </c>
      <c r="BG222" s="873">
        <v>0</v>
      </c>
      <c r="BH222" s="873">
        <v>0</v>
      </c>
      <c r="BI222" s="873">
        <v>0</v>
      </c>
      <c r="BJ222" s="873">
        <v>1161973</v>
      </c>
      <c r="BK222" s="873">
        <v>261444</v>
      </c>
      <c r="BL222" s="873">
        <v>29049</v>
      </c>
      <c r="BM222" s="873">
        <v>47075</v>
      </c>
      <c r="BN222" s="873">
        <v>10592</v>
      </c>
      <c r="BO222" s="873">
        <v>1177</v>
      </c>
      <c r="BP222" s="873">
        <v>1176539</v>
      </c>
      <c r="BQ222" s="873">
        <v>264722</v>
      </c>
      <c r="BR222" s="873">
        <v>29414</v>
      </c>
      <c r="BS222" s="873">
        <v>32509</v>
      </c>
      <c r="BT222" s="873">
        <v>7314</v>
      </c>
      <c r="BU222" s="873">
        <v>812</v>
      </c>
      <c r="BV222" s="873">
        <v>3941</v>
      </c>
      <c r="BW222" s="873">
        <v>887</v>
      </c>
      <c r="BX222" s="873">
        <v>99</v>
      </c>
      <c r="BY222" s="873">
        <v>7489</v>
      </c>
      <c r="BZ222" s="873">
        <v>1685</v>
      </c>
      <c r="CA222" s="873">
        <v>187</v>
      </c>
      <c r="CB222" s="873">
        <v>-3548</v>
      </c>
      <c r="CC222" s="873">
        <v>-798</v>
      </c>
      <c r="CD222" s="873">
        <v>-88</v>
      </c>
      <c r="CE222" s="873">
        <v>0</v>
      </c>
      <c r="CF222" s="873">
        <v>0</v>
      </c>
      <c r="CG222" s="873">
        <v>0</v>
      </c>
      <c r="CH222" s="873">
        <v>0</v>
      </c>
      <c r="CI222" s="873">
        <v>0</v>
      </c>
      <c r="CJ222" s="873">
        <v>0</v>
      </c>
      <c r="CK222" s="873">
        <v>14298.60601</v>
      </c>
      <c r="CL222" s="873">
        <v>3217.1863530000001</v>
      </c>
      <c r="CM222" s="873">
        <v>357.4651503</v>
      </c>
      <c r="CN222" s="873">
        <v>0</v>
      </c>
      <c r="CO222" s="873">
        <v>0</v>
      </c>
      <c r="CP222" s="873">
        <v>0</v>
      </c>
      <c r="CQ222" s="873">
        <v>0</v>
      </c>
      <c r="CR222" s="873">
        <v>0</v>
      </c>
      <c r="CS222" s="873">
        <v>0</v>
      </c>
      <c r="CT222" s="873">
        <v>0</v>
      </c>
      <c r="CU222" s="873">
        <v>0</v>
      </c>
      <c r="CV222" s="873">
        <v>0</v>
      </c>
      <c r="CW222" s="873">
        <v>0</v>
      </c>
      <c r="CX222" s="873">
        <v>0</v>
      </c>
      <c r="CY222" s="873">
        <v>0</v>
      </c>
      <c r="CZ222" s="873">
        <v>11354</v>
      </c>
      <c r="DA222" s="873">
        <v>2555</v>
      </c>
      <c r="DB222" s="873">
        <v>284</v>
      </c>
      <c r="DC222" s="873">
        <v>13729</v>
      </c>
      <c r="DD222" s="873">
        <v>3089</v>
      </c>
      <c r="DE222" s="873">
        <v>343</v>
      </c>
      <c r="DF222" s="873">
        <v>-2375</v>
      </c>
      <c r="DG222" s="873">
        <v>-534</v>
      </c>
      <c r="DH222" s="873">
        <v>-59</v>
      </c>
      <c r="DI222" s="873">
        <v>624</v>
      </c>
      <c r="DJ222" s="873">
        <v>140</v>
      </c>
      <c r="DK222" s="873">
        <v>16</v>
      </c>
      <c r="DL222" s="873">
        <v>1500</v>
      </c>
      <c r="DM222" s="873">
        <v>0</v>
      </c>
      <c r="DN222" s="873">
        <v>0</v>
      </c>
      <c r="DO222" s="873">
        <v>-876</v>
      </c>
      <c r="DP222" s="873">
        <v>140</v>
      </c>
      <c r="DQ222" s="873">
        <v>16</v>
      </c>
      <c r="DR222" s="873">
        <v>13319</v>
      </c>
      <c r="DS222" s="873">
        <v>2997</v>
      </c>
      <c r="DT222" s="873">
        <v>333</v>
      </c>
      <c r="DU222" s="873">
        <v>16113</v>
      </c>
      <c r="DV222" s="873">
        <v>3625</v>
      </c>
      <c r="DW222" s="873">
        <v>403</v>
      </c>
      <c r="DX222" s="873">
        <v>-2794</v>
      </c>
      <c r="DY222" s="873">
        <v>-628</v>
      </c>
      <c r="DZ222" s="873">
        <v>-70</v>
      </c>
      <c r="EA222" s="873">
        <v>2306</v>
      </c>
      <c r="EB222" s="873">
        <v>519</v>
      </c>
      <c r="EC222" s="873">
        <v>58</v>
      </c>
      <c r="ED222" s="873">
        <v>-616</v>
      </c>
      <c r="EE222" s="873">
        <v>-139</v>
      </c>
      <c r="EF222" s="873">
        <v>-15</v>
      </c>
      <c r="EG222" s="873">
        <v>2745</v>
      </c>
      <c r="EH222" s="873">
        <v>618</v>
      </c>
      <c r="EI222" s="873">
        <v>69</v>
      </c>
      <c r="EJ222" s="873">
        <v>-1055</v>
      </c>
      <c r="EK222" s="873">
        <v>-238</v>
      </c>
      <c r="EL222" s="873">
        <v>-27</v>
      </c>
      <c r="EM222" s="873">
        <v>-687</v>
      </c>
      <c r="EN222" s="873">
        <v>-155</v>
      </c>
      <c r="EO222" s="873">
        <v>-17</v>
      </c>
      <c r="EP222" s="873">
        <v>0</v>
      </c>
      <c r="EQ222" s="873">
        <v>0</v>
      </c>
      <c r="ER222" s="873">
        <v>0</v>
      </c>
      <c r="ES222" s="873">
        <v>0</v>
      </c>
      <c r="ET222" s="873">
        <v>0</v>
      </c>
      <c r="EU222" s="873">
        <v>0</v>
      </c>
      <c r="EV222" s="873">
        <v>0</v>
      </c>
      <c r="EW222" s="873">
        <v>0</v>
      </c>
      <c r="EX222" s="873">
        <v>0</v>
      </c>
      <c r="EY222" s="873">
        <v>3379835</v>
      </c>
      <c r="EZ222" s="873">
        <v>760463</v>
      </c>
      <c r="FA222" s="873">
        <v>84496</v>
      </c>
      <c r="FB222" s="873">
        <v>278741</v>
      </c>
      <c r="FC222" s="873">
        <v>62717</v>
      </c>
      <c r="FD222" s="873">
        <v>6969</v>
      </c>
      <c r="FE222" s="873">
        <v>7383189</v>
      </c>
      <c r="FF222" s="873">
        <v>0</v>
      </c>
      <c r="FG222" s="873">
        <v>0</v>
      </c>
      <c r="FH222" s="873">
        <v>-4282095</v>
      </c>
      <c r="FI222" s="873">
        <v>697746</v>
      </c>
      <c r="FJ222" s="873">
        <v>77527</v>
      </c>
      <c r="FK222" s="873">
        <v>16868</v>
      </c>
      <c r="FL222" s="873">
        <v>3795</v>
      </c>
      <c r="FM222" s="873">
        <v>422</v>
      </c>
      <c r="FN222" s="873">
        <v>40544</v>
      </c>
      <c r="FO222" s="873">
        <v>0</v>
      </c>
      <c r="FP222" s="873">
        <v>0</v>
      </c>
      <c r="FQ222" s="873">
        <v>-23676</v>
      </c>
      <c r="FR222" s="873">
        <v>3795</v>
      </c>
      <c r="FS222" s="873">
        <v>422</v>
      </c>
      <c r="FT222" s="873">
        <v>161681</v>
      </c>
      <c r="FU222" s="873">
        <v>36176</v>
      </c>
      <c r="FV222" s="873">
        <v>4020</v>
      </c>
      <c r="FW222" s="873">
        <v>283517</v>
      </c>
      <c r="FX222" s="873">
        <v>63589</v>
      </c>
      <c r="FY222" s="873">
        <v>7065</v>
      </c>
      <c r="FZ222" s="873">
        <v>-121836</v>
      </c>
      <c r="GA222" s="873">
        <v>-27413</v>
      </c>
      <c r="GB222" s="873">
        <v>-3045</v>
      </c>
      <c r="GC222" s="873">
        <v>0</v>
      </c>
      <c r="GD222" s="873">
        <v>0</v>
      </c>
      <c r="GE222" s="873">
        <v>0</v>
      </c>
      <c r="GF222" s="873">
        <v>0</v>
      </c>
      <c r="GG222" s="873">
        <v>0</v>
      </c>
      <c r="GH222" s="873">
        <v>0</v>
      </c>
      <c r="GI222" s="873">
        <v>0</v>
      </c>
      <c r="GJ222" s="873">
        <v>0</v>
      </c>
      <c r="GK222" s="873">
        <v>0</v>
      </c>
      <c r="GL222" s="873">
        <v>4811972</v>
      </c>
      <c r="GM222" s="873">
        <v>1082491</v>
      </c>
      <c r="GN222" s="873">
        <v>120279</v>
      </c>
      <c r="GO222" s="873">
        <v>-4392134</v>
      </c>
      <c r="GP222" s="873">
        <v>682446</v>
      </c>
      <c r="GQ222" s="873">
        <v>75828</v>
      </c>
      <c r="GR222" s="873" t="s">
        <v>733</v>
      </c>
      <c r="GS222" s="873" t="s">
        <v>678</v>
      </c>
      <c r="GT222" s="873" t="s">
        <v>1907</v>
      </c>
      <c r="GU222" s="873" t="s">
        <v>2739</v>
      </c>
      <c r="GV222" s="873" t="s">
        <v>2958</v>
      </c>
    </row>
    <row r="223" spans="1:204" x14ac:dyDescent="0.2">
      <c r="A223" s="873" t="s">
        <v>3069</v>
      </c>
      <c r="B223" s="873" t="s">
        <v>493</v>
      </c>
      <c r="C223" s="873" t="s">
        <v>492</v>
      </c>
      <c r="D223" s="873">
        <v>1148081</v>
      </c>
      <c r="E223" s="873">
        <v>0</v>
      </c>
      <c r="F223" s="873">
        <v>1148081</v>
      </c>
      <c r="G223" s="873">
        <v>-309983</v>
      </c>
      <c r="H223" s="873">
        <v>0</v>
      </c>
      <c r="I223" s="873">
        <v>-309983</v>
      </c>
      <c r="J223" s="873">
        <v>1458064</v>
      </c>
      <c r="K223" s="873">
        <v>0</v>
      </c>
      <c r="L223" s="873">
        <v>1458064</v>
      </c>
      <c r="M223" s="898">
        <v>0</v>
      </c>
      <c r="N223" s="898">
        <v>0.99</v>
      </c>
      <c r="O223" s="898">
        <v>0</v>
      </c>
      <c r="P223" s="898">
        <v>0.01</v>
      </c>
      <c r="Q223" s="873">
        <v>441676</v>
      </c>
      <c r="R223" s="873">
        <v>441676</v>
      </c>
      <c r="S223" s="873">
        <v>0</v>
      </c>
      <c r="T223" s="873">
        <v>0</v>
      </c>
      <c r="U223" s="873">
        <v>0</v>
      </c>
      <c r="V223" s="873">
        <v>0</v>
      </c>
      <c r="W223" s="873">
        <v>0</v>
      </c>
      <c r="X223" s="873">
        <v>0</v>
      </c>
      <c r="Y223" s="873">
        <v>0</v>
      </c>
      <c r="Z223" s="873">
        <v>0</v>
      </c>
      <c r="AA223" s="873">
        <v>0</v>
      </c>
      <c r="AB223" s="873">
        <v>0</v>
      </c>
      <c r="AC223" s="873">
        <v>0</v>
      </c>
      <c r="AD223" s="873">
        <v>0</v>
      </c>
      <c r="AE223" s="873">
        <v>0</v>
      </c>
      <c r="AF223" s="873">
        <v>0</v>
      </c>
      <c r="AG223" s="873">
        <v>0</v>
      </c>
      <c r="AH223" s="873">
        <v>0</v>
      </c>
      <c r="AI223" s="873">
        <v>0</v>
      </c>
      <c r="AJ223" s="873">
        <v>0</v>
      </c>
      <c r="AK223" s="873">
        <v>0</v>
      </c>
      <c r="AL223" s="873">
        <v>0</v>
      </c>
      <c r="AM223" s="873">
        <v>0</v>
      </c>
      <c r="AN223" s="873">
        <v>0</v>
      </c>
      <c r="AO223" s="873">
        <v>0</v>
      </c>
      <c r="AP223" s="873">
        <v>0</v>
      </c>
      <c r="AQ223" s="873">
        <v>0</v>
      </c>
      <c r="AR223" s="873">
        <v>0</v>
      </c>
      <c r="AS223" s="873">
        <v>0</v>
      </c>
      <c r="AT223" s="873">
        <v>0</v>
      </c>
      <c r="AU223" s="873">
        <v>0</v>
      </c>
      <c r="AV223" s="873">
        <v>0</v>
      </c>
      <c r="AW223" s="873">
        <v>0</v>
      </c>
      <c r="AX223" s="873">
        <v>0</v>
      </c>
      <c r="AY223" s="873">
        <v>0</v>
      </c>
      <c r="AZ223" s="873">
        <v>0</v>
      </c>
      <c r="BA223" s="873">
        <v>0</v>
      </c>
      <c r="BB223" s="873">
        <v>0</v>
      </c>
      <c r="BC223" s="873">
        <v>0</v>
      </c>
      <c r="BD223" s="873">
        <v>0</v>
      </c>
      <c r="BE223" s="873">
        <v>0</v>
      </c>
      <c r="BF223" s="873">
        <v>0</v>
      </c>
      <c r="BG223" s="873">
        <v>0</v>
      </c>
      <c r="BH223" s="873">
        <v>0</v>
      </c>
      <c r="BI223" s="873">
        <v>0</v>
      </c>
      <c r="BJ223" s="873">
        <v>7311837</v>
      </c>
      <c r="BK223" s="873">
        <v>0</v>
      </c>
      <c r="BL223" s="873">
        <v>73857</v>
      </c>
      <c r="BM223" s="873">
        <v>405730</v>
      </c>
      <c r="BN223" s="873">
        <v>0</v>
      </c>
      <c r="BO223" s="873">
        <v>4098</v>
      </c>
      <c r="BP223" s="873">
        <v>6573089</v>
      </c>
      <c r="BQ223" s="873">
        <v>0</v>
      </c>
      <c r="BR223" s="873">
        <v>66395</v>
      </c>
      <c r="BS223" s="873">
        <v>1144478</v>
      </c>
      <c r="BT223" s="873">
        <v>0</v>
      </c>
      <c r="BU223" s="873">
        <v>11560</v>
      </c>
      <c r="BV223" s="873">
        <v>41496</v>
      </c>
      <c r="BW223" s="873">
        <v>0</v>
      </c>
      <c r="BX223" s="873">
        <v>419</v>
      </c>
      <c r="BY223" s="873">
        <v>9031</v>
      </c>
      <c r="BZ223" s="873">
        <v>0</v>
      </c>
      <c r="CA223" s="873">
        <v>91</v>
      </c>
      <c r="CB223" s="873">
        <v>32465</v>
      </c>
      <c r="CC223" s="873">
        <v>0</v>
      </c>
      <c r="CD223" s="873">
        <v>328</v>
      </c>
      <c r="CE223" s="873">
        <v>0</v>
      </c>
      <c r="CF223" s="873">
        <v>0</v>
      </c>
      <c r="CG223" s="873">
        <v>0</v>
      </c>
      <c r="CH223" s="873">
        <v>0</v>
      </c>
      <c r="CI223" s="873">
        <v>0</v>
      </c>
      <c r="CJ223" s="873">
        <v>0</v>
      </c>
      <c r="CK223" s="873">
        <v>-3066.3851300000001</v>
      </c>
      <c r="CL223" s="873">
        <v>0</v>
      </c>
      <c r="CM223" s="873">
        <v>-30.973587169999998</v>
      </c>
      <c r="CN223" s="873">
        <v>0</v>
      </c>
      <c r="CO223" s="873">
        <v>0</v>
      </c>
      <c r="CP223" s="873">
        <v>0</v>
      </c>
      <c r="CQ223" s="873">
        <v>0</v>
      </c>
      <c r="CR223" s="873">
        <v>0</v>
      </c>
      <c r="CS223" s="873">
        <v>0</v>
      </c>
      <c r="CT223" s="873">
        <v>0</v>
      </c>
      <c r="CU223" s="873">
        <v>0</v>
      </c>
      <c r="CV223" s="873">
        <v>0</v>
      </c>
      <c r="CW223" s="873">
        <v>-6</v>
      </c>
      <c r="CX223" s="873">
        <v>0</v>
      </c>
      <c r="CY223" s="873">
        <v>0</v>
      </c>
      <c r="CZ223" s="873">
        <v>0</v>
      </c>
      <c r="DA223" s="873">
        <v>0</v>
      </c>
      <c r="DB223" s="873">
        <v>0</v>
      </c>
      <c r="DC223" s="873">
        <v>0</v>
      </c>
      <c r="DD223" s="873">
        <v>0</v>
      </c>
      <c r="DE223" s="873">
        <v>0</v>
      </c>
      <c r="DF223" s="873">
        <v>0</v>
      </c>
      <c r="DG223" s="873">
        <v>0</v>
      </c>
      <c r="DH223" s="873">
        <v>0</v>
      </c>
      <c r="DI223" s="873">
        <v>0</v>
      </c>
      <c r="DJ223" s="873">
        <v>0</v>
      </c>
      <c r="DK223" s="873">
        <v>0</v>
      </c>
      <c r="DL223" s="873">
        <v>0</v>
      </c>
      <c r="DM223" s="873">
        <v>0</v>
      </c>
      <c r="DN223" s="873">
        <v>0</v>
      </c>
      <c r="DO223" s="873">
        <v>0</v>
      </c>
      <c r="DP223" s="873">
        <v>0</v>
      </c>
      <c r="DQ223" s="873">
        <v>0</v>
      </c>
      <c r="DR223" s="873">
        <v>4116</v>
      </c>
      <c r="DS223" s="873">
        <v>0</v>
      </c>
      <c r="DT223" s="873">
        <v>42</v>
      </c>
      <c r="DU223" s="873">
        <v>6766</v>
      </c>
      <c r="DV223" s="873">
        <v>0</v>
      </c>
      <c r="DW223" s="873">
        <v>68</v>
      </c>
      <c r="DX223" s="873">
        <v>-2650</v>
      </c>
      <c r="DY223" s="873">
        <v>0</v>
      </c>
      <c r="DZ223" s="873">
        <v>-26</v>
      </c>
      <c r="EA223" s="873">
        <v>5625</v>
      </c>
      <c r="EB223" s="873">
        <v>0</v>
      </c>
      <c r="EC223" s="873">
        <v>57</v>
      </c>
      <c r="ED223" s="873">
        <v>-10879</v>
      </c>
      <c r="EE223" s="873">
        <v>0</v>
      </c>
      <c r="EF223" s="873">
        <v>-110</v>
      </c>
      <c r="EG223" s="873">
        <v>6351</v>
      </c>
      <c r="EH223" s="873">
        <v>0</v>
      </c>
      <c r="EI223" s="873">
        <v>64</v>
      </c>
      <c r="EJ223" s="873">
        <v>-11604</v>
      </c>
      <c r="EK223" s="873">
        <v>0</v>
      </c>
      <c r="EL223" s="873">
        <v>-117</v>
      </c>
      <c r="EM223" s="873">
        <v>0</v>
      </c>
      <c r="EN223" s="873">
        <v>0</v>
      </c>
      <c r="EO223" s="873">
        <v>0</v>
      </c>
      <c r="EP223" s="873">
        <v>0</v>
      </c>
      <c r="EQ223" s="873">
        <v>0</v>
      </c>
      <c r="ER223" s="873">
        <v>0</v>
      </c>
      <c r="ES223" s="873">
        <v>0</v>
      </c>
      <c r="ET223" s="873">
        <v>0</v>
      </c>
      <c r="EU223" s="873">
        <v>0</v>
      </c>
      <c r="EV223" s="873">
        <v>0</v>
      </c>
      <c r="EW223" s="873">
        <v>0</v>
      </c>
      <c r="EX223" s="873">
        <v>0</v>
      </c>
      <c r="EY223" s="873">
        <v>32972779</v>
      </c>
      <c r="EZ223" s="873">
        <v>0</v>
      </c>
      <c r="FA223" s="873">
        <v>333058</v>
      </c>
      <c r="FB223" s="873">
        <v>1383542</v>
      </c>
      <c r="FC223" s="873">
        <v>0</v>
      </c>
      <c r="FD223" s="873">
        <v>13975</v>
      </c>
      <c r="FE223" s="873">
        <v>31052198</v>
      </c>
      <c r="FF223" s="873">
        <v>0</v>
      </c>
      <c r="FG223" s="873">
        <v>0</v>
      </c>
      <c r="FH223" s="873">
        <v>537039</v>
      </c>
      <c r="FI223" s="873">
        <v>0</v>
      </c>
      <c r="FJ223" s="873">
        <v>319083</v>
      </c>
      <c r="FK223" s="873">
        <v>510755</v>
      </c>
      <c r="FL223" s="873">
        <v>0</v>
      </c>
      <c r="FM223" s="873">
        <v>5159</v>
      </c>
      <c r="FN223" s="873">
        <v>504799</v>
      </c>
      <c r="FO223" s="873">
        <v>0</v>
      </c>
      <c r="FP223" s="873">
        <v>0</v>
      </c>
      <c r="FQ223" s="873">
        <v>5956</v>
      </c>
      <c r="FR223" s="873">
        <v>0</v>
      </c>
      <c r="FS223" s="873">
        <v>5159</v>
      </c>
      <c r="FT223" s="873">
        <v>1812836</v>
      </c>
      <c r="FU223" s="873">
        <v>0</v>
      </c>
      <c r="FV223" s="873">
        <v>18311</v>
      </c>
      <c r="FW223" s="873">
        <v>3609215</v>
      </c>
      <c r="FX223" s="873">
        <v>0</v>
      </c>
      <c r="FY223" s="873">
        <v>36457</v>
      </c>
      <c r="FZ223" s="873">
        <v>-1796379</v>
      </c>
      <c r="GA223" s="873">
        <v>0</v>
      </c>
      <c r="GB223" s="873">
        <v>-18146</v>
      </c>
      <c r="GC223" s="873">
        <v>0</v>
      </c>
      <c r="GD223" s="873">
        <v>0</v>
      </c>
      <c r="GE223" s="873">
        <v>0</v>
      </c>
      <c r="GF223" s="873">
        <v>0</v>
      </c>
      <c r="GG223" s="873">
        <v>0</v>
      </c>
      <c r="GH223" s="873">
        <v>0</v>
      </c>
      <c r="GI223" s="873">
        <v>0</v>
      </c>
      <c r="GJ223" s="873">
        <v>0</v>
      </c>
      <c r="GK223" s="873">
        <v>0</v>
      </c>
      <c r="GL223" s="873">
        <v>43051223</v>
      </c>
      <c r="GM223" s="873">
        <v>0</v>
      </c>
      <c r="GN223" s="873">
        <v>434860</v>
      </c>
      <c r="GO223" s="873">
        <v>-93767</v>
      </c>
      <c r="GP223" s="873">
        <v>0</v>
      </c>
      <c r="GQ223" s="873">
        <v>317810</v>
      </c>
      <c r="GR223" s="873" t="s">
        <v>690</v>
      </c>
      <c r="GS223" s="873" t="s">
        <v>696</v>
      </c>
      <c r="GT223" s="873" t="s">
        <v>1909</v>
      </c>
      <c r="GU223" s="873" t="s">
        <v>2738</v>
      </c>
      <c r="GV223" s="873" t="s">
        <v>2959</v>
      </c>
    </row>
    <row r="224" spans="1:204" x14ac:dyDescent="0.2">
      <c r="A224" s="873" t="s">
        <v>3069</v>
      </c>
      <c r="B224" s="873" t="s">
        <v>495</v>
      </c>
      <c r="C224" s="873" t="s">
        <v>494</v>
      </c>
      <c r="D224" s="873">
        <v>-1271865</v>
      </c>
      <c r="E224" s="873">
        <v>0</v>
      </c>
      <c r="F224" s="873">
        <v>-1271865</v>
      </c>
      <c r="G224" s="873">
        <v>-160000</v>
      </c>
      <c r="H224" s="873">
        <v>0</v>
      </c>
      <c r="I224" s="873">
        <v>-160000</v>
      </c>
      <c r="J224" s="873">
        <v>-1111865</v>
      </c>
      <c r="K224" s="873">
        <v>0</v>
      </c>
      <c r="L224" s="873">
        <v>-1111865</v>
      </c>
      <c r="M224" s="898">
        <v>0</v>
      </c>
      <c r="N224" s="898">
        <v>0.99</v>
      </c>
      <c r="O224" s="898">
        <v>0</v>
      </c>
      <c r="P224" s="898">
        <v>0.01</v>
      </c>
      <c r="Q224" s="873">
        <v>429531</v>
      </c>
      <c r="R224" s="873">
        <v>429531</v>
      </c>
      <c r="S224" s="873">
        <v>0</v>
      </c>
      <c r="T224" s="873">
        <v>0</v>
      </c>
      <c r="U224" s="873">
        <v>0</v>
      </c>
      <c r="V224" s="873">
        <v>0</v>
      </c>
      <c r="W224" s="873">
        <v>0</v>
      </c>
      <c r="X224" s="873">
        <v>0</v>
      </c>
      <c r="Y224" s="873">
        <v>0</v>
      </c>
      <c r="Z224" s="873">
        <v>0</v>
      </c>
      <c r="AA224" s="873">
        <v>0</v>
      </c>
      <c r="AB224" s="873">
        <v>0</v>
      </c>
      <c r="AC224" s="873">
        <v>0</v>
      </c>
      <c r="AD224" s="873">
        <v>0</v>
      </c>
      <c r="AE224" s="873">
        <v>0</v>
      </c>
      <c r="AF224" s="873">
        <v>0</v>
      </c>
      <c r="AG224" s="873">
        <v>0</v>
      </c>
      <c r="AH224" s="873">
        <v>0</v>
      </c>
      <c r="AI224" s="873">
        <v>0</v>
      </c>
      <c r="AJ224" s="873">
        <v>0</v>
      </c>
      <c r="AK224" s="873">
        <v>0</v>
      </c>
      <c r="AL224" s="873">
        <v>0</v>
      </c>
      <c r="AM224" s="873">
        <v>0</v>
      </c>
      <c r="AN224" s="873">
        <v>0</v>
      </c>
      <c r="AO224" s="873">
        <v>0</v>
      </c>
      <c r="AP224" s="873">
        <v>0</v>
      </c>
      <c r="AQ224" s="873">
        <v>0</v>
      </c>
      <c r="AR224" s="873">
        <v>0</v>
      </c>
      <c r="AS224" s="873">
        <v>0</v>
      </c>
      <c r="AT224" s="873">
        <v>0</v>
      </c>
      <c r="AU224" s="873">
        <v>0</v>
      </c>
      <c r="AV224" s="873">
        <v>0</v>
      </c>
      <c r="AW224" s="873">
        <v>0</v>
      </c>
      <c r="AX224" s="873">
        <v>0</v>
      </c>
      <c r="AY224" s="873">
        <v>0</v>
      </c>
      <c r="AZ224" s="873">
        <v>0</v>
      </c>
      <c r="BA224" s="873">
        <v>0</v>
      </c>
      <c r="BB224" s="873">
        <v>0</v>
      </c>
      <c r="BC224" s="873">
        <v>0</v>
      </c>
      <c r="BD224" s="873">
        <v>0</v>
      </c>
      <c r="BE224" s="873">
        <v>0</v>
      </c>
      <c r="BF224" s="873">
        <v>0</v>
      </c>
      <c r="BG224" s="873">
        <v>0</v>
      </c>
      <c r="BH224" s="873">
        <v>0</v>
      </c>
      <c r="BI224" s="873">
        <v>0</v>
      </c>
      <c r="BJ224" s="873">
        <v>10362581</v>
      </c>
      <c r="BK224" s="873">
        <v>0</v>
      </c>
      <c r="BL224" s="873">
        <v>104673</v>
      </c>
      <c r="BM224" s="873">
        <v>500367</v>
      </c>
      <c r="BN224" s="873">
        <v>0</v>
      </c>
      <c r="BO224" s="873">
        <v>5054</v>
      </c>
      <c r="BP224" s="873">
        <v>10701640</v>
      </c>
      <c r="BQ224" s="873">
        <v>0</v>
      </c>
      <c r="BR224" s="873">
        <v>108097</v>
      </c>
      <c r="BS224" s="873">
        <v>161308</v>
      </c>
      <c r="BT224" s="873">
        <v>0</v>
      </c>
      <c r="BU224" s="873">
        <v>1630</v>
      </c>
      <c r="BV224" s="873">
        <v>148430</v>
      </c>
      <c r="BW224" s="873">
        <v>0</v>
      </c>
      <c r="BX224" s="873">
        <v>1499</v>
      </c>
      <c r="BY224" s="873">
        <v>29860</v>
      </c>
      <c r="BZ224" s="873">
        <v>0</v>
      </c>
      <c r="CA224" s="873">
        <v>302</v>
      </c>
      <c r="CB224" s="873">
        <v>118570</v>
      </c>
      <c r="CC224" s="873">
        <v>0</v>
      </c>
      <c r="CD224" s="873">
        <v>1197</v>
      </c>
      <c r="CE224" s="873">
        <v>0</v>
      </c>
      <c r="CF224" s="873">
        <v>0</v>
      </c>
      <c r="CG224" s="873">
        <v>0</v>
      </c>
      <c r="CH224" s="873">
        <v>0</v>
      </c>
      <c r="CI224" s="873">
        <v>0</v>
      </c>
      <c r="CJ224" s="873">
        <v>0</v>
      </c>
      <c r="CK224" s="873">
        <v>125734.1465</v>
      </c>
      <c r="CL224" s="873">
        <v>0</v>
      </c>
      <c r="CM224" s="873">
        <v>1270.041884</v>
      </c>
      <c r="CN224" s="873">
        <v>0</v>
      </c>
      <c r="CO224" s="873">
        <v>0</v>
      </c>
      <c r="CP224" s="873">
        <v>0</v>
      </c>
      <c r="CQ224" s="873">
        <v>0</v>
      </c>
      <c r="CR224" s="873">
        <v>0</v>
      </c>
      <c r="CS224" s="873">
        <v>0</v>
      </c>
      <c r="CT224" s="873">
        <v>0</v>
      </c>
      <c r="CU224" s="873">
        <v>0</v>
      </c>
      <c r="CV224" s="873">
        <v>0</v>
      </c>
      <c r="CW224" s="873">
        <v>0</v>
      </c>
      <c r="CX224" s="873">
        <v>0</v>
      </c>
      <c r="CY224" s="873">
        <v>0</v>
      </c>
      <c r="CZ224" s="873">
        <v>0</v>
      </c>
      <c r="DA224" s="873">
        <v>0</v>
      </c>
      <c r="DB224" s="873">
        <v>0</v>
      </c>
      <c r="DC224" s="873">
        <v>0</v>
      </c>
      <c r="DD224" s="873">
        <v>0</v>
      </c>
      <c r="DE224" s="873">
        <v>0</v>
      </c>
      <c r="DF224" s="873">
        <v>0</v>
      </c>
      <c r="DG224" s="873">
        <v>0</v>
      </c>
      <c r="DH224" s="873">
        <v>0</v>
      </c>
      <c r="DI224" s="873">
        <v>749</v>
      </c>
      <c r="DJ224" s="873">
        <v>0</v>
      </c>
      <c r="DK224" s="873">
        <v>8</v>
      </c>
      <c r="DL224" s="873">
        <v>1500</v>
      </c>
      <c r="DM224" s="873">
        <v>0</v>
      </c>
      <c r="DN224" s="873">
        <v>0</v>
      </c>
      <c r="DO224" s="873">
        <v>-751</v>
      </c>
      <c r="DP224" s="873">
        <v>0</v>
      </c>
      <c r="DQ224" s="873">
        <v>8</v>
      </c>
      <c r="DR224" s="873">
        <v>40093</v>
      </c>
      <c r="DS224" s="873">
        <v>0</v>
      </c>
      <c r="DT224" s="873">
        <v>405</v>
      </c>
      <c r="DU224" s="873">
        <v>54573</v>
      </c>
      <c r="DV224" s="873">
        <v>0</v>
      </c>
      <c r="DW224" s="873">
        <v>551</v>
      </c>
      <c r="DX224" s="873">
        <v>-14480</v>
      </c>
      <c r="DY224" s="873">
        <v>0</v>
      </c>
      <c r="DZ224" s="873">
        <v>-146</v>
      </c>
      <c r="EA224" s="873">
        <v>5716</v>
      </c>
      <c r="EB224" s="873">
        <v>0</v>
      </c>
      <c r="EC224" s="873">
        <v>58</v>
      </c>
      <c r="ED224" s="873">
        <v>-18270</v>
      </c>
      <c r="EE224" s="873">
        <v>0</v>
      </c>
      <c r="EF224" s="873">
        <v>-185</v>
      </c>
      <c r="EG224" s="873">
        <v>6693</v>
      </c>
      <c r="EH224" s="873">
        <v>0</v>
      </c>
      <c r="EI224" s="873">
        <v>68</v>
      </c>
      <c r="EJ224" s="873">
        <v>-19247</v>
      </c>
      <c r="EK224" s="873">
        <v>0</v>
      </c>
      <c r="EL224" s="873">
        <v>-195</v>
      </c>
      <c r="EM224" s="873">
        <v>-2059</v>
      </c>
      <c r="EN224" s="873">
        <v>0</v>
      </c>
      <c r="EO224" s="873">
        <v>-21</v>
      </c>
      <c r="EP224" s="873">
        <v>0</v>
      </c>
      <c r="EQ224" s="873">
        <v>0</v>
      </c>
      <c r="ER224" s="873">
        <v>0</v>
      </c>
      <c r="ES224" s="873">
        <v>0</v>
      </c>
      <c r="ET224" s="873">
        <v>0</v>
      </c>
      <c r="EU224" s="873">
        <v>0</v>
      </c>
      <c r="EV224" s="873">
        <v>0</v>
      </c>
      <c r="EW224" s="873">
        <v>0</v>
      </c>
      <c r="EX224" s="873">
        <v>0</v>
      </c>
      <c r="EY224" s="873">
        <v>37799197</v>
      </c>
      <c r="EZ224" s="873">
        <v>0</v>
      </c>
      <c r="FA224" s="873">
        <v>381810</v>
      </c>
      <c r="FB224" s="873">
        <v>1544519</v>
      </c>
      <c r="FC224" s="873">
        <v>0</v>
      </c>
      <c r="FD224" s="873">
        <v>15601</v>
      </c>
      <c r="FE224" s="873">
        <v>34000000</v>
      </c>
      <c r="FF224" s="873">
        <v>0</v>
      </c>
      <c r="FG224" s="873">
        <v>0</v>
      </c>
      <c r="FH224" s="873">
        <v>2254678</v>
      </c>
      <c r="FI224" s="873">
        <v>0</v>
      </c>
      <c r="FJ224" s="873">
        <v>366209</v>
      </c>
      <c r="FK224" s="873">
        <v>413087</v>
      </c>
      <c r="FL224" s="873">
        <v>0</v>
      </c>
      <c r="FM224" s="873">
        <v>4173</v>
      </c>
      <c r="FN224" s="873">
        <v>388287</v>
      </c>
      <c r="FO224" s="873">
        <v>0</v>
      </c>
      <c r="FP224" s="873">
        <v>0</v>
      </c>
      <c r="FQ224" s="873">
        <v>24800</v>
      </c>
      <c r="FR224" s="873">
        <v>0</v>
      </c>
      <c r="FS224" s="873">
        <v>4173</v>
      </c>
      <c r="FT224" s="873">
        <v>2451939</v>
      </c>
      <c r="FU224" s="873">
        <v>0</v>
      </c>
      <c r="FV224" s="873">
        <v>24767</v>
      </c>
      <c r="FW224" s="873">
        <v>4000246</v>
      </c>
      <c r="FX224" s="873">
        <v>0</v>
      </c>
      <c r="FY224" s="873">
        <v>40407</v>
      </c>
      <c r="FZ224" s="873">
        <v>-1548307</v>
      </c>
      <c r="GA224" s="873">
        <v>0</v>
      </c>
      <c r="GB224" s="873">
        <v>-15640</v>
      </c>
      <c r="GC224" s="873">
        <v>0</v>
      </c>
      <c r="GD224" s="873">
        <v>0</v>
      </c>
      <c r="GE224" s="873">
        <v>0</v>
      </c>
      <c r="GF224" s="873">
        <v>0</v>
      </c>
      <c r="GG224" s="873">
        <v>0</v>
      </c>
      <c r="GH224" s="873">
        <v>0</v>
      </c>
      <c r="GI224" s="873">
        <v>0</v>
      </c>
      <c r="GJ224" s="873">
        <v>0</v>
      </c>
      <c r="GK224" s="873">
        <v>0</v>
      </c>
      <c r="GL224" s="873">
        <v>51827564</v>
      </c>
      <c r="GM224" s="873">
        <v>0</v>
      </c>
      <c r="GN224" s="873">
        <v>523511</v>
      </c>
      <c r="GO224" s="873">
        <v>1100246</v>
      </c>
      <c r="GP224" s="873">
        <v>0</v>
      </c>
      <c r="GQ224" s="873">
        <v>358485</v>
      </c>
      <c r="GR224" s="873" t="s">
        <v>690</v>
      </c>
      <c r="GS224" s="873" t="s">
        <v>689</v>
      </c>
      <c r="GT224" s="873" t="s">
        <v>1909</v>
      </c>
      <c r="GU224" s="873" t="s">
        <v>2737</v>
      </c>
      <c r="GV224" s="873" t="s">
        <v>2960</v>
      </c>
    </row>
    <row r="225" spans="1:204" x14ac:dyDescent="0.2">
      <c r="A225" s="873" t="s">
        <v>3070</v>
      </c>
      <c r="B225" s="873" t="s">
        <v>497</v>
      </c>
      <c r="C225" s="873" t="s">
        <v>496</v>
      </c>
      <c r="D225" s="873">
        <v>155594</v>
      </c>
      <c r="E225" s="873">
        <v>0</v>
      </c>
      <c r="F225" s="873">
        <v>155594</v>
      </c>
      <c r="G225" s="873">
        <v>670650</v>
      </c>
      <c r="H225" s="873">
        <v>0</v>
      </c>
      <c r="I225" s="873">
        <v>670650</v>
      </c>
      <c r="J225" s="873">
        <v>-515056</v>
      </c>
      <c r="K225" s="873">
        <v>0</v>
      </c>
      <c r="L225" s="873">
        <v>-515056</v>
      </c>
      <c r="M225" s="898">
        <v>0.5</v>
      </c>
      <c r="N225" s="898">
        <v>0.4</v>
      </c>
      <c r="O225" s="898">
        <v>0.09</v>
      </c>
      <c r="P225" s="898">
        <v>0.01</v>
      </c>
      <c r="Q225" s="873">
        <v>266936</v>
      </c>
      <c r="R225" s="873">
        <v>266936</v>
      </c>
      <c r="S225" s="873">
        <v>0</v>
      </c>
      <c r="T225" s="873">
        <v>0</v>
      </c>
      <c r="U225" s="873">
        <v>0</v>
      </c>
      <c r="V225" s="873">
        <v>0</v>
      </c>
      <c r="W225" s="873">
        <v>11103</v>
      </c>
      <c r="X225" s="873">
        <v>0</v>
      </c>
      <c r="Y225" s="873">
        <v>5863</v>
      </c>
      <c r="Z225" s="873">
        <v>0</v>
      </c>
      <c r="AA225" s="873">
        <v>5240</v>
      </c>
      <c r="AB225" s="873">
        <v>0</v>
      </c>
      <c r="AC225" s="873">
        <v>0</v>
      </c>
      <c r="AD225" s="873">
        <v>0</v>
      </c>
      <c r="AE225" s="873">
        <v>0</v>
      </c>
      <c r="AF225" s="873">
        <v>0</v>
      </c>
      <c r="AG225" s="873">
        <v>0</v>
      </c>
      <c r="AH225" s="873">
        <v>0</v>
      </c>
      <c r="AI225" s="873">
        <v>0</v>
      </c>
      <c r="AJ225" s="873">
        <v>0</v>
      </c>
      <c r="AK225" s="873">
        <v>0</v>
      </c>
      <c r="AL225" s="873">
        <v>0</v>
      </c>
      <c r="AM225" s="873">
        <v>0</v>
      </c>
      <c r="AN225" s="873">
        <v>0</v>
      </c>
      <c r="AO225" s="873">
        <v>0</v>
      </c>
      <c r="AP225" s="873">
        <v>0</v>
      </c>
      <c r="AQ225" s="873">
        <v>0</v>
      </c>
      <c r="AR225" s="873">
        <v>0</v>
      </c>
      <c r="AS225" s="873">
        <v>0</v>
      </c>
      <c r="AT225" s="873">
        <v>0</v>
      </c>
      <c r="AU225" s="873">
        <v>0</v>
      </c>
      <c r="AV225" s="873">
        <v>0</v>
      </c>
      <c r="AW225" s="873">
        <v>0</v>
      </c>
      <c r="AX225" s="873">
        <v>0</v>
      </c>
      <c r="AY225" s="873">
        <v>0</v>
      </c>
      <c r="AZ225" s="873">
        <v>0</v>
      </c>
      <c r="BA225" s="873">
        <v>0</v>
      </c>
      <c r="BB225" s="873">
        <v>0</v>
      </c>
      <c r="BC225" s="873">
        <v>0</v>
      </c>
      <c r="BD225" s="873">
        <v>0</v>
      </c>
      <c r="BE225" s="873">
        <v>0</v>
      </c>
      <c r="BF225" s="873">
        <v>0</v>
      </c>
      <c r="BG225" s="873">
        <v>0</v>
      </c>
      <c r="BH225" s="873">
        <v>0</v>
      </c>
      <c r="BI225" s="873">
        <v>0</v>
      </c>
      <c r="BJ225" s="873">
        <v>2951304</v>
      </c>
      <c r="BK225" s="873">
        <v>664043</v>
      </c>
      <c r="BL225" s="873">
        <v>73783</v>
      </c>
      <c r="BM225" s="873">
        <v>94836</v>
      </c>
      <c r="BN225" s="873">
        <v>21338</v>
      </c>
      <c r="BO225" s="873">
        <v>2371</v>
      </c>
      <c r="BP225" s="873">
        <v>2924042</v>
      </c>
      <c r="BQ225" s="873">
        <v>657909</v>
      </c>
      <c r="BR225" s="873">
        <v>73101</v>
      </c>
      <c r="BS225" s="873">
        <v>122098</v>
      </c>
      <c r="BT225" s="873">
        <v>27472</v>
      </c>
      <c r="BU225" s="873">
        <v>3053</v>
      </c>
      <c r="BV225" s="873">
        <v>34178</v>
      </c>
      <c r="BW225" s="873">
        <v>7690</v>
      </c>
      <c r="BX225" s="873">
        <v>854</v>
      </c>
      <c r="BY225" s="873">
        <v>23628</v>
      </c>
      <c r="BZ225" s="873">
        <v>5317</v>
      </c>
      <c r="CA225" s="873">
        <v>591</v>
      </c>
      <c r="CB225" s="873">
        <v>10550</v>
      </c>
      <c r="CC225" s="873">
        <v>2373</v>
      </c>
      <c r="CD225" s="873">
        <v>263</v>
      </c>
      <c r="CE225" s="873">
        <v>0</v>
      </c>
      <c r="CF225" s="873">
        <v>0</v>
      </c>
      <c r="CG225" s="873">
        <v>0</v>
      </c>
      <c r="CH225" s="873">
        <v>0</v>
      </c>
      <c r="CI225" s="873">
        <v>0</v>
      </c>
      <c r="CJ225" s="873">
        <v>0</v>
      </c>
      <c r="CK225" s="873">
        <v>-1025.1030060000001</v>
      </c>
      <c r="CL225" s="873">
        <v>-230.64817640000001</v>
      </c>
      <c r="CM225" s="873">
        <v>-25.627575149999998</v>
      </c>
      <c r="CN225" s="873">
        <v>0</v>
      </c>
      <c r="CO225" s="873">
        <v>0</v>
      </c>
      <c r="CP225" s="873">
        <v>0</v>
      </c>
      <c r="CQ225" s="873">
        <v>0</v>
      </c>
      <c r="CR225" s="873">
        <v>0</v>
      </c>
      <c r="CS225" s="873">
        <v>0</v>
      </c>
      <c r="CT225" s="873">
        <v>0</v>
      </c>
      <c r="CU225" s="873">
        <v>0</v>
      </c>
      <c r="CV225" s="873">
        <v>0</v>
      </c>
      <c r="CW225" s="873">
        <v>0</v>
      </c>
      <c r="CX225" s="873">
        <v>0</v>
      </c>
      <c r="CY225" s="873">
        <v>0</v>
      </c>
      <c r="CZ225" s="873">
        <v>11435</v>
      </c>
      <c r="DA225" s="873">
        <v>2573</v>
      </c>
      <c r="DB225" s="873">
        <v>286</v>
      </c>
      <c r="DC225" s="873">
        <v>11646</v>
      </c>
      <c r="DD225" s="873">
        <v>2620</v>
      </c>
      <c r="DE225" s="873">
        <v>291</v>
      </c>
      <c r="DF225" s="873">
        <v>-211</v>
      </c>
      <c r="DG225" s="873">
        <v>-47</v>
      </c>
      <c r="DH225" s="873">
        <v>-5</v>
      </c>
      <c r="DI225" s="873">
        <v>362</v>
      </c>
      <c r="DJ225" s="873">
        <v>82</v>
      </c>
      <c r="DK225" s="873">
        <v>9</v>
      </c>
      <c r="DL225" s="873">
        <v>0</v>
      </c>
      <c r="DM225" s="873">
        <v>0</v>
      </c>
      <c r="DN225" s="873">
        <v>0</v>
      </c>
      <c r="DO225" s="873">
        <v>362</v>
      </c>
      <c r="DP225" s="873">
        <v>82</v>
      </c>
      <c r="DQ225" s="873">
        <v>9</v>
      </c>
      <c r="DR225" s="873">
        <v>23966</v>
      </c>
      <c r="DS225" s="873">
        <v>5392</v>
      </c>
      <c r="DT225" s="873">
        <v>599</v>
      </c>
      <c r="DU225" s="873">
        <v>28865</v>
      </c>
      <c r="DV225" s="873">
        <v>6495</v>
      </c>
      <c r="DW225" s="873">
        <v>722</v>
      </c>
      <c r="DX225" s="873">
        <v>-4899</v>
      </c>
      <c r="DY225" s="873">
        <v>-1103</v>
      </c>
      <c r="DZ225" s="873">
        <v>-123</v>
      </c>
      <c r="EA225" s="873">
        <v>7068</v>
      </c>
      <c r="EB225" s="873">
        <v>1590</v>
      </c>
      <c r="EC225" s="873">
        <v>177</v>
      </c>
      <c r="ED225" s="873">
        <v>-6075</v>
      </c>
      <c r="EE225" s="873">
        <v>-1367</v>
      </c>
      <c r="EF225" s="873">
        <v>-152</v>
      </c>
      <c r="EG225" s="873">
        <v>7704</v>
      </c>
      <c r="EH225" s="873">
        <v>1733</v>
      </c>
      <c r="EI225" s="873">
        <v>193</v>
      </c>
      <c r="EJ225" s="873">
        <v>-6711</v>
      </c>
      <c r="EK225" s="873">
        <v>-1510</v>
      </c>
      <c r="EL225" s="873">
        <v>-168</v>
      </c>
      <c r="EM225" s="873">
        <v>-832</v>
      </c>
      <c r="EN225" s="873">
        <v>-187</v>
      </c>
      <c r="EO225" s="873">
        <v>-21</v>
      </c>
      <c r="EP225" s="873">
        <v>0</v>
      </c>
      <c r="EQ225" s="873">
        <v>0</v>
      </c>
      <c r="ER225" s="873">
        <v>0</v>
      </c>
      <c r="ES225" s="873">
        <v>0</v>
      </c>
      <c r="ET225" s="873">
        <v>0</v>
      </c>
      <c r="EU225" s="873">
        <v>0</v>
      </c>
      <c r="EV225" s="873">
        <v>0</v>
      </c>
      <c r="EW225" s="873">
        <v>0</v>
      </c>
      <c r="EX225" s="873">
        <v>0</v>
      </c>
      <c r="EY225" s="873">
        <v>10199528</v>
      </c>
      <c r="EZ225" s="873">
        <v>2294894</v>
      </c>
      <c r="FA225" s="873">
        <v>254988</v>
      </c>
      <c r="FB225" s="873">
        <v>637815</v>
      </c>
      <c r="FC225" s="873">
        <v>143508</v>
      </c>
      <c r="FD225" s="873">
        <v>15945</v>
      </c>
      <c r="FE225" s="873">
        <v>23119843</v>
      </c>
      <c r="FF225" s="873">
        <v>0</v>
      </c>
      <c r="FG225" s="873">
        <v>0</v>
      </c>
      <c r="FH225" s="873">
        <v>-13558130</v>
      </c>
      <c r="FI225" s="873">
        <v>2151386</v>
      </c>
      <c r="FJ225" s="873">
        <v>239043</v>
      </c>
      <c r="FK225" s="873">
        <v>29857</v>
      </c>
      <c r="FL225" s="873">
        <v>6718</v>
      </c>
      <c r="FM225" s="873">
        <v>746</v>
      </c>
      <c r="FN225" s="873">
        <v>65000</v>
      </c>
      <c r="FO225" s="873">
        <v>0</v>
      </c>
      <c r="FP225" s="873">
        <v>0</v>
      </c>
      <c r="FQ225" s="873">
        <v>-35143</v>
      </c>
      <c r="FR225" s="873">
        <v>6718</v>
      </c>
      <c r="FS225" s="873">
        <v>746</v>
      </c>
      <c r="FT225" s="873">
        <v>175181</v>
      </c>
      <c r="FU225" s="873">
        <v>39316</v>
      </c>
      <c r="FV225" s="873">
        <v>4368</v>
      </c>
      <c r="FW225" s="873">
        <v>552598</v>
      </c>
      <c r="FX225" s="873">
        <v>124282</v>
      </c>
      <c r="FY225" s="873">
        <v>13809</v>
      </c>
      <c r="FZ225" s="873">
        <v>-377417</v>
      </c>
      <c r="GA225" s="873">
        <v>-84966</v>
      </c>
      <c r="GB225" s="873">
        <v>-9441</v>
      </c>
      <c r="GC225" s="873">
        <v>0</v>
      </c>
      <c r="GD225" s="873">
        <v>0</v>
      </c>
      <c r="GE225" s="873">
        <v>0</v>
      </c>
      <c r="GF225" s="873">
        <v>0</v>
      </c>
      <c r="GG225" s="873">
        <v>0</v>
      </c>
      <c r="GH225" s="873">
        <v>0</v>
      </c>
      <c r="GI225" s="873">
        <v>0</v>
      </c>
      <c r="GJ225" s="873">
        <v>0</v>
      </c>
      <c r="GK225" s="873">
        <v>0</v>
      </c>
      <c r="GL225" s="873">
        <v>13519783</v>
      </c>
      <c r="GM225" s="873">
        <v>3041851</v>
      </c>
      <c r="GN225" s="873">
        <v>337982</v>
      </c>
      <c r="GO225" s="873">
        <v>-13851358</v>
      </c>
      <c r="GP225" s="873">
        <v>2099987</v>
      </c>
      <c r="GQ225" s="873">
        <v>233330</v>
      </c>
      <c r="GR225" s="873" t="s">
        <v>733</v>
      </c>
      <c r="GS225" s="873" t="s">
        <v>678</v>
      </c>
      <c r="GT225" s="873" t="s">
        <v>1907</v>
      </c>
      <c r="GU225" s="873" t="s">
        <v>2739</v>
      </c>
      <c r="GV225" s="873" t="s">
        <v>2961</v>
      </c>
    </row>
    <row r="226" spans="1:204" x14ac:dyDescent="0.2">
      <c r="A226" s="873" t="s">
        <v>3070</v>
      </c>
      <c r="B226" s="873" t="s">
        <v>499</v>
      </c>
      <c r="C226" s="873" t="s">
        <v>498</v>
      </c>
      <c r="D226" s="873">
        <v>-685784</v>
      </c>
      <c r="E226" s="873">
        <v>0</v>
      </c>
      <c r="F226" s="873">
        <v>-685784</v>
      </c>
      <c r="G226" s="873">
        <v>33723</v>
      </c>
      <c r="H226" s="873">
        <v>0</v>
      </c>
      <c r="I226" s="873">
        <v>33723</v>
      </c>
      <c r="J226" s="873">
        <v>-719507</v>
      </c>
      <c r="K226" s="873">
        <v>0</v>
      </c>
      <c r="L226" s="873">
        <v>-719507</v>
      </c>
      <c r="M226" s="898">
        <v>0.5</v>
      </c>
      <c r="N226" s="898">
        <v>0.4</v>
      </c>
      <c r="O226" s="898">
        <v>0.09</v>
      </c>
      <c r="P226" s="898">
        <v>0.01</v>
      </c>
      <c r="Q226" s="873">
        <v>168151</v>
      </c>
      <c r="R226" s="873">
        <v>168151</v>
      </c>
      <c r="S226" s="873">
        <v>0</v>
      </c>
      <c r="T226" s="873">
        <v>0</v>
      </c>
      <c r="U226" s="873">
        <v>0</v>
      </c>
      <c r="V226" s="873">
        <v>0</v>
      </c>
      <c r="W226" s="873">
        <v>209240</v>
      </c>
      <c r="X226" s="873">
        <v>0</v>
      </c>
      <c r="Y226" s="873">
        <v>231218</v>
      </c>
      <c r="Z226" s="873">
        <v>0</v>
      </c>
      <c r="AA226" s="873">
        <v>-21978</v>
      </c>
      <c r="AB226" s="873">
        <v>0</v>
      </c>
      <c r="AC226" s="873">
        <v>0</v>
      </c>
      <c r="AD226" s="873">
        <v>0</v>
      </c>
      <c r="AE226" s="873">
        <v>0</v>
      </c>
      <c r="AF226" s="873">
        <v>0</v>
      </c>
      <c r="AG226" s="873">
        <v>0</v>
      </c>
      <c r="AH226" s="873">
        <v>0</v>
      </c>
      <c r="AI226" s="873">
        <v>0</v>
      </c>
      <c r="AJ226" s="873">
        <v>0</v>
      </c>
      <c r="AK226" s="873">
        <v>0</v>
      </c>
      <c r="AL226" s="873">
        <v>0</v>
      </c>
      <c r="AM226" s="873">
        <v>0</v>
      </c>
      <c r="AN226" s="873">
        <v>0</v>
      </c>
      <c r="AO226" s="873">
        <v>0</v>
      </c>
      <c r="AP226" s="873">
        <v>0</v>
      </c>
      <c r="AQ226" s="873">
        <v>0</v>
      </c>
      <c r="AR226" s="873">
        <v>0</v>
      </c>
      <c r="AS226" s="873">
        <v>0</v>
      </c>
      <c r="AT226" s="873">
        <v>0</v>
      </c>
      <c r="AU226" s="873">
        <v>0</v>
      </c>
      <c r="AV226" s="873">
        <v>0</v>
      </c>
      <c r="AW226" s="873">
        <v>0</v>
      </c>
      <c r="AX226" s="873">
        <v>0</v>
      </c>
      <c r="AY226" s="873">
        <v>0</v>
      </c>
      <c r="AZ226" s="873">
        <v>0</v>
      </c>
      <c r="BA226" s="873">
        <v>0</v>
      </c>
      <c r="BB226" s="873">
        <v>0</v>
      </c>
      <c r="BC226" s="873">
        <v>0</v>
      </c>
      <c r="BD226" s="873">
        <v>0</v>
      </c>
      <c r="BE226" s="873">
        <v>0</v>
      </c>
      <c r="BF226" s="873">
        <v>0</v>
      </c>
      <c r="BG226" s="873">
        <v>0</v>
      </c>
      <c r="BH226" s="873">
        <v>0</v>
      </c>
      <c r="BI226" s="873">
        <v>0</v>
      </c>
      <c r="BJ226" s="873">
        <v>1467622</v>
      </c>
      <c r="BK226" s="873">
        <v>329802</v>
      </c>
      <c r="BL226" s="873">
        <v>36645</v>
      </c>
      <c r="BM226" s="873">
        <v>83408</v>
      </c>
      <c r="BN226" s="873">
        <v>18767</v>
      </c>
      <c r="BO226" s="873">
        <v>2085</v>
      </c>
      <c r="BP226" s="873">
        <v>1496844</v>
      </c>
      <c r="BQ226" s="873">
        <v>335965</v>
      </c>
      <c r="BR226" s="873">
        <v>37329</v>
      </c>
      <c r="BS226" s="873">
        <v>54186</v>
      </c>
      <c r="BT226" s="873">
        <v>12604</v>
      </c>
      <c r="BU226" s="873">
        <v>1401</v>
      </c>
      <c r="BV226" s="873">
        <v>8711</v>
      </c>
      <c r="BW226" s="873">
        <v>1960</v>
      </c>
      <c r="BX226" s="873">
        <v>218</v>
      </c>
      <c r="BY226" s="873">
        <v>0</v>
      </c>
      <c r="BZ226" s="873">
        <v>0</v>
      </c>
      <c r="CA226" s="873">
        <v>0</v>
      </c>
      <c r="CB226" s="873">
        <v>8711</v>
      </c>
      <c r="CC226" s="873">
        <v>1960</v>
      </c>
      <c r="CD226" s="873">
        <v>218</v>
      </c>
      <c r="CE226" s="873">
        <v>0</v>
      </c>
      <c r="CF226" s="873">
        <v>0</v>
      </c>
      <c r="CG226" s="873">
        <v>0</v>
      </c>
      <c r="CH226" s="873">
        <v>0</v>
      </c>
      <c r="CI226" s="873">
        <v>0</v>
      </c>
      <c r="CJ226" s="873">
        <v>0</v>
      </c>
      <c r="CK226" s="873">
        <v>0</v>
      </c>
      <c r="CL226" s="873">
        <v>0</v>
      </c>
      <c r="CM226" s="873">
        <v>0</v>
      </c>
      <c r="CN226" s="873">
        <v>0</v>
      </c>
      <c r="CO226" s="873">
        <v>0</v>
      </c>
      <c r="CP226" s="873">
        <v>0</v>
      </c>
      <c r="CQ226" s="873">
        <v>0</v>
      </c>
      <c r="CR226" s="873">
        <v>0</v>
      </c>
      <c r="CS226" s="873">
        <v>0</v>
      </c>
      <c r="CT226" s="873">
        <v>0</v>
      </c>
      <c r="CU226" s="873">
        <v>0</v>
      </c>
      <c r="CV226" s="873">
        <v>0</v>
      </c>
      <c r="CW226" s="873">
        <v>-1</v>
      </c>
      <c r="CX226" s="873">
        <v>0</v>
      </c>
      <c r="CY226" s="873">
        <v>0</v>
      </c>
      <c r="CZ226" s="873">
        <v>19502</v>
      </c>
      <c r="DA226" s="873">
        <v>4388</v>
      </c>
      <c r="DB226" s="873">
        <v>488</v>
      </c>
      <c r="DC226" s="873">
        <v>24793</v>
      </c>
      <c r="DD226" s="873">
        <v>5578</v>
      </c>
      <c r="DE226" s="873">
        <v>620</v>
      </c>
      <c r="DF226" s="873">
        <v>-5291</v>
      </c>
      <c r="DG226" s="873">
        <v>-1190</v>
      </c>
      <c r="DH226" s="873">
        <v>-132</v>
      </c>
      <c r="DI226" s="873">
        <v>0</v>
      </c>
      <c r="DJ226" s="873">
        <v>0</v>
      </c>
      <c r="DK226" s="873">
        <v>0</v>
      </c>
      <c r="DL226" s="873">
        <v>0</v>
      </c>
      <c r="DM226" s="873">
        <v>0</v>
      </c>
      <c r="DN226" s="873">
        <v>0</v>
      </c>
      <c r="DO226" s="873">
        <v>0</v>
      </c>
      <c r="DP226" s="873">
        <v>0</v>
      </c>
      <c r="DQ226" s="873">
        <v>0</v>
      </c>
      <c r="DR226" s="873">
        <v>24543</v>
      </c>
      <c r="DS226" s="873">
        <v>5522</v>
      </c>
      <c r="DT226" s="873">
        <v>614</v>
      </c>
      <c r="DU226" s="873">
        <v>27241</v>
      </c>
      <c r="DV226" s="873">
        <v>6129</v>
      </c>
      <c r="DW226" s="873">
        <v>681</v>
      </c>
      <c r="DX226" s="873">
        <v>-2698</v>
      </c>
      <c r="DY226" s="873">
        <v>-607</v>
      </c>
      <c r="DZ226" s="873">
        <v>-67</v>
      </c>
      <c r="EA226" s="873">
        <v>0</v>
      </c>
      <c r="EB226" s="873">
        <v>0</v>
      </c>
      <c r="EC226" s="873">
        <v>0</v>
      </c>
      <c r="ED226" s="873">
        <v>-12795</v>
      </c>
      <c r="EE226" s="873">
        <v>-2879</v>
      </c>
      <c r="EF226" s="873">
        <v>-320</v>
      </c>
      <c r="EG226" s="873">
        <v>0</v>
      </c>
      <c r="EH226" s="873">
        <v>0</v>
      </c>
      <c r="EI226" s="873">
        <v>0</v>
      </c>
      <c r="EJ226" s="873">
        <v>-12795</v>
      </c>
      <c r="EK226" s="873">
        <v>-2879</v>
      </c>
      <c r="EL226" s="873">
        <v>-320</v>
      </c>
      <c r="EM226" s="873">
        <v>0</v>
      </c>
      <c r="EN226" s="873">
        <v>0</v>
      </c>
      <c r="EO226" s="873">
        <v>0</v>
      </c>
      <c r="EP226" s="873">
        <v>0</v>
      </c>
      <c r="EQ226" s="873">
        <v>0</v>
      </c>
      <c r="ER226" s="873">
        <v>0</v>
      </c>
      <c r="ES226" s="873">
        <v>0</v>
      </c>
      <c r="ET226" s="873">
        <v>0</v>
      </c>
      <c r="EU226" s="873">
        <v>0</v>
      </c>
      <c r="EV226" s="873">
        <v>0</v>
      </c>
      <c r="EW226" s="873">
        <v>0</v>
      </c>
      <c r="EX226" s="873">
        <v>0</v>
      </c>
      <c r="EY226" s="873">
        <v>8064744</v>
      </c>
      <c r="EZ226" s="873">
        <v>1814567</v>
      </c>
      <c r="FA226" s="873">
        <v>201619</v>
      </c>
      <c r="FB226" s="873">
        <v>305258</v>
      </c>
      <c r="FC226" s="873">
        <v>68683</v>
      </c>
      <c r="FD226" s="873">
        <v>7631</v>
      </c>
      <c r="FE226" s="873">
        <v>18671554</v>
      </c>
      <c r="FF226" s="873">
        <v>0</v>
      </c>
      <c r="FG226" s="873">
        <v>0</v>
      </c>
      <c r="FH226" s="873">
        <v>-10912068</v>
      </c>
      <c r="FI226" s="873">
        <v>1745884</v>
      </c>
      <c r="FJ226" s="873">
        <v>193988</v>
      </c>
      <c r="FK226" s="873">
        <v>36175</v>
      </c>
      <c r="FL226" s="873">
        <v>8139</v>
      </c>
      <c r="FM226" s="873">
        <v>904</v>
      </c>
      <c r="FN226" s="873">
        <v>79730</v>
      </c>
      <c r="FO226" s="873">
        <v>0</v>
      </c>
      <c r="FP226" s="873">
        <v>0</v>
      </c>
      <c r="FQ226" s="873">
        <v>-43555</v>
      </c>
      <c r="FR226" s="873">
        <v>8139</v>
      </c>
      <c r="FS226" s="873">
        <v>904</v>
      </c>
      <c r="FT226" s="873">
        <v>399224</v>
      </c>
      <c r="FU226" s="873">
        <v>87939</v>
      </c>
      <c r="FV226" s="873">
        <v>9771</v>
      </c>
      <c r="FW226" s="873">
        <v>706485</v>
      </c>
      <c r="FX226" s="873">
        <v>156874</v>
      </c>
      <c r="FY226" s="873">
        <v>17430</v>
      </c>
      <c r="FZ226" s="873">
        <v>-307261</v>
      </c>
      <c r="GA226" s="873">
        <v>-68935</v>
      </c>
      <c r="GB226" s="873">
        <v>-7659</v>
      </c>
      <c r="GC226" s="873">
        <v>0</v>
      </c>
      <c r="GD226" s="873">
        <v>0</v>
      </c>
      <c r="GE226" s="873">
        <v>0</v>
      </c>
      <c r="GF226" s="873">
        <v>0</v>
      </c>
      <c r="GG226" s="873">
        <v>0</v>
      </c>
      <c r="GH226" s="873">
        <v>0</v>
      </c>
      <c r="GI226" s="873">
        <v>0</v>
      </c>
      <c r="GJ226" s="873">
        <v>0</v>
      </c>
      <c r="GK226" s="873">
        <v>0</v>
      </c>
      <c r="GL226" s="873">
        <v>10091133</v>
      </c>
      <c r="GM226" s="873">
        <v>2268205</v>
      </c>
      <c r="GN226" s="873">
        <v>252024</v>
      </c>
      <c r="GO226" s="873">
        <v>-11220772</v>
      </c>
      <c r="GP226" s="873">
        <v>1694976</v>
      </c>
      <c r="GQ226" s="873">
        <v>188333</v>
      </c>
      <c r="GR226" s="873" t="s">
        <v>699</v>
      </c>
      <c r="GS226" s="873" t="s">
        <v>698</v>
      </c>
      <c r="GT226" s="873" t="s">
        <v>1907</v>
      </c>
      <c r="GU226" s="873" t="s">
        <v>2733</v>
      </c>
      <c r="GV226" s="873" t="s">
        <v>2962</v>
      </c>
    </row>
    <row r="227" spans="1:204" x14ac:dyDescent="0.2">
      <c r="A227" s="873" t="s">
        <v>3070</v>
      </c>
      <c r="B227" s="873" t="s">
        <v>501</v>
      </c>
      <c r="C227" s="873" t="s">
        <v>500</v>
      </c>
      <c r="D227" s="873">
        <v>-536858</v>
      </c>
      <c r="E227" s="873">
        <v>0</v>
      </c>
      <c r="F227" s="873">
        <v>-536858</v>
      </c>
      <c r="G227" s="873">
        <v>81660</v>
      </c>
      <c r="H227" s="873">
        <v>0</v>
      </c>
      <c r="I227" s="873">
        <v>81660</v>
      </c>
      <c r="J227" s="873">
        <v>-618518</v>
      </c>
      <c r="K227" s="873">
        <v>0</v>
      </c>
      <c r="L227" s="873">
        <v>-618518</v>
      </c>
      <c r="M227" s="898">
        <v>0</v>
      </c>
      <c r="N227" s="898">
        <v>0.99</v>
      </c>
      <c r="O227" s="898">
        <v>0</v>
      </c>
      <c r="P227" s="898">
        <v>0.01</v>
      </c>
      <c r="Q227" s="873">
        <v>305270</v>
      </c>
      <c r="R227" s="873">
        <v>305270</v>
      </c>
      <c r="S227" s="873">
        <v>0</v>
      </c>
      <c r="T227" s="873">
        <v>0</v>
      </c>
      <c r="U227" s="873">
        <v>0</v>
      </c>
      <c r="V227" s="873">
        <v>0</v>
      </c>
      <c r="W227" s="873">
        <v>0</v>
      </c>
      <c r="X227" s="873">
        <v>0</v>
      </c>
      <c r="Y227" s="873">
        <v>0</v>
      </c>
      <c r="Z227" s="873">
        <v>0</v>
      </c>
      <c r="AA227" s="873">
        <v>0</v>
      </c>
      <c r="AB227" s="873">
        <v>0</v>
      </c>
      <c r="AC227" s="873">
        <v>0</v>
      </c>
      <c r="AD227" s="873">
        <v>0</v>
      </c>
      <c r="AE227" s="873">
        <v>0</v>
      </c>
      <c r="AF227" s="873">
        <v>0</v>
      </c>
      <c r="AG227" s="873">
        <v>0</v>
      </c>
      <c r="AH227" s="873">
        <v>0</v>
      </c>
      <c r="AI227" s="873">
        <v>0</v>
      </c>
      <c r="AJ227" s="873">
        <v>0</v>
      </c>
      <c r="AK227" s="873">
        <v>0</v>
      </c>
      <c r="AL227" s="873">
        <v>0</v>
      </c>
      <c r="AM227" s="873">
        <v>0</v>
      </c>
      <c r="AN227" s="873">
        <v>0</v>
      </c>
      <c r="AO227" s="873">
        <v>0</v>
      </c>
      <c r="AP227" s="873">
        <v>0</v>
      </c>
      <c r="AQ227" s="873">
        <v>0</v>
      </c>
      <c r="AR227" s="873">
        <v>0</v>
      </c>
      <c r="AS227" s="873">
        <v>0</v>
      </c>
      <c r="AT227" s="873">
        <v>0</v>
      </c>
      <c r="AU227" s="873">
        <v>0</v>
      </c>
      <c r="AV227" s="873">
        <v>0</v>
      </c>
      <c r="AW227" s="873">
        <v>0</v>
      </c>
      <c r="AX227" s="873">
        <v>0</v>
      </c>
      <c r="AY227" s="873">
        <v>0</v>
      </c>
      <c r="AZ227" s="873">
        <v>0</v>
      </c>
      <c r="BA227" s="873">
        <v>0</v>
      </c>
      <c r="BB227" s="873">
        <v>0</v>
      </c>
      <c r="BC227" s="873">
        <v>0</v>
      </c>
      <c r="BD227" s="873">
        <v>0</v>
      </c>
      <c r="BE227" s="873">
        <v>0</v>
      </c>
      <c r="BF227" s="873">
        <v>0</v>
      </c>
      <c r="BG227" s="873">
        <v>0</v>
      </c>
      <c r="BH227" s="873">
        <v>0</v>
      </c>
      <c r="BI227" s="873">
        <v>0</v>
      </c>
      <c r="BJ227" s="873">
        <v>7019202</v>
      </c>
      <c r="BK227" s="873">
        <v>0</v>
      </c>
      <c r="BL227" s="873">
        <v>70901</v>
      </c>
      <c r="BM227" s="873">
        <v>330401</v>
      </c>
      <c r="BN227" s="873">
        <v>0</v>
      </c>
      <c r="BO227" s="873">
        <v>3337</v>
      </c>
      <c r="BP227" s="873">
        <v>7011658</v>
      </c>
      <c r="BQ227" s="873">
        <v>0</v>
      </c>
      <c r="BR227" s="873">
        <v>70824</v>
      </c>
      <c r="BS227" s="873">
        <v>337945</v>
      </c>
      <c r="BT227" s="873">
        <v>0</v>
      </c>
      <c r="BU227" s="873">
        <v>3414</v>
      </c>
      <c r="BV227" s="873">
        <v>30114</v>
      </c>
      <c r="BW227" s="873">
        <v>0</v>
      </c>
      <c r="BX227" s="873">
        <v>304</v>
      </c>
      <c r="BY227" s="873">
        <v>17504</v>
      </c>
      <c r="BZ227" s="873">
        <v>0</v>
      </c>
      <c r="CA227" s="873">
        <v>177</v>
      </c>
      <c r="CB227" s="873">
        <v>12610</v>
      </c>
      <c r="CC227" s="873">
        <v>0</v>
      </c>
      <c r="CD227" s="873">
        <v>127</v>
      </c>
      <c r="CE227" s="873">
        <v>0</v>
      </c>
      <c r="CF227" s="873">
        <v>0</v>
      </c>
      <c r="CG227" s="873">
        <v>0</v>
      </c>
      <c r="CH227" s="873">
        <v>46</v>
      </c>
      <c r="CI227" s="873">
        <v>0</v>
      </c>
      <c r="CJ227" s="873">
        <v>0</v>
      </c>
      <c r="CK227" s="873">
        <v>-1544.5190379999999</v>
      </c>
      <c r="CL227" s="873">
        <v>0</v>
      </c>
      <c r="CM227" s="873">
        <v>-15.6012024</v>
      </c>
      <c r="CN227" s="873">
        <v>0</v>
      </c>
      <c r="CO227" s="873">
        <v>0</v>
      </c>
      <c r="CP227" s="873">
        <v>0</v>
      </c>
      <c r="CQ227" s="873">
        <v>0</v>
      </c>
      <c r="CR227" s="873">
        <v>0</v>
      </c>
      <c r="CS227" s="873">
        <v>0</v>
      </c>
      <c r="CT227" s="873">
        <v>0</v>
      </c>
      <c r="CU227" s="873">
        <v>0</v>
      </c>
      <c r="CV227" s="873">
        <v>0</v>
      </c>
      <c r="CW227" s="873">
        <v>0</v>
      </c>
      <c r="CX227" s="873">
        <v>0</v>
      </c>
      <c r="CY227" s="873">
        <v>0</v>
      </c>
      <c r="CZ227" s="873">
        <v>583</v>
      </c>
      <c r="DA227" s="873">
        <v>0</v>
      </c>
      <c r="DB227" s="873">
        <v>6</v>
      </c>
      <c r="DC227" s="873">
        <v>643</v>
      </c>
      <c r="DD227" s="873">
        <v>0</v>
      </c>
      <c r="DE227" s="873">
        <v>6</v>
      </c>
      <c r="DF227" s="873">
        <v>-60</v>
      </c>
      <c r="DG227" s="873">
        <v>0</v>
      </c>
      <c r="DH227" s="873">
        <v>0</v>
      </c>
      <c r="DI227" s="873">
        <v>1545</v>
      </c>
      <c r="DJ227" s="873">
        <v>0</v>
      </c>
      <c r="DK227" s="873">
        <v>16</v>
      </c>
      <c r="DL227" s="873">
        <v>1500</v>
      </c>
      <c r="DM227" s="873">
        <v>0</v>
      </c>
      <c r="DN227" s="873">
        <v>0</v>
      </c>
      <c r="DO227" s="873">
        <v>45</v>
      </c>
      <c r="DP227" s="873">
        <v>0</v>
      </c>
      <c r="DQ227" s="873">
        <v>16</v>
      </c>
      <c r="DR227" s="873">
        <v>24309</v>
      </c>
      <c r="DS227" s="873">
        <v>0</v>
      </c>
      <c r="DT227" s="873">
        <v>246</v>
      </c>
      <c r="DU227" s="873">
        <v>42214</v>
      </c>
      <c r="DV227" s="873">
        <v>0</v>
      </c>
      <c r="DW227" s="873">
        <v>426</v>
      </c>
      <c r="DX227" s="873">
        <v>-17905</v>
      </c>
      <c r="DY227" s="873">
        <v>0</v>
      </c>
      <c r="DZ227" s="873">
        <v>-180</v>
      </c>
      <c r="EA227" s="873">
        <v>16079</v>
      </c>
      <c r="EB227" s="873">
        <v>0</v>
      </c>
      <c r="EC227" s="873">
        <v>162</v>
      </c>
      <c r="ED227" s="873">
        <v>-29639</v>
      </c>
      <c r="EE227" s="873">
        <v>0</v>
      </c>
      <c r="EF227" s="873">
        <v>-299</v>
      </c>
      <c r="EG227" s="873">
        <v>16232</v>
      </c>
      <c r="EH227" s="873">
        <v>0</v>
      </c>
      <c r="EI227" s="873">
        <v>164</v>
      </c>
      <c r="EJ227" s="873">
        <v>-29792</v>
      </c>
      <c r="EK227" s="873">
        <v>0</v>
      </c>
      <c r="EL227" s="873">
        <v>-301</v>
      </c>
      <c r="EM227" s="873">
        <v>-5148</v>
      </c>
      <c r="EN227" s="873">
        <v>0</v>
      </c>
      <c r="EO227" s="873">
        <v>-52</v>
      </c>
      <c r="EP227" s="873">
        <v>0</v>
      </c>
      <c r="EQ227" s="873">
        <v>0</v>
      </c>
      <c r="ER227" s="873">
        <v>0</v>
      </c>
      <c r="ES227" s="873">
        <v>0</v>
      </c>
      <c r="ET227" s="873">
        <v>0</v>
      </c>
      <c r="EU227" s="873">
        <v>0</v>
      </c>
      <c r="EV227" s="873">
        <v>0</v>
      </c>
      <c r="EW227" s="873">
        <v>0</v>
      </c>
      <c r="EX227" s="873">
        <v>0</v>
      </c>
      <c r="EY227" s="873">
        <v>42806479</v>
      </c>
      <c r="EZ227" s="873">
        <v>0</v>
      </c>
      <c r="FA227" s="873">
        <v>432389</v>
      </c>
      <c r="FB227" s="873">
        <v>2829237</v>
      </c>
      <c r="FC227" s="873">
        <v>0</v>
      </c>
      <c r="FD227" s="873">
        <v>28578</v>
      </c>
      <c r="FE227" s="873">
        <v>39315658</v>
      </c>
      <c r="FF227" s="873">
        <v>0</v>
      </c>
      <c r="FG227" s="873">
        <v>0</v>
      </c>
      <c r="FH227" s="873">
        <v>661584</v>
      </c>
      <c r="FI227" s="873">
        <v>0</v>
      </c>
      <c r="FJ227" s="873">
        <v>403811</v>
      </c>
      <c r="FK227" s="873">
        <v>379050</v>
      </c>
      <c r="FL227" s="873">
        <v>0</v>
      </c>
      <c r="FM227" s="873">
        <v>3829</v>
      </c>
      <c r="FN227" s="873">
        <v>372264</v>
      </c>
      <c r="FO227" s="873">
        <v>0</v>
      </c>
      <c r="FP227" s="873">
        <v>0</v>
      </c>
      <c r="FQ227" s="873">
        <v>6786</v>
      </c>
      <c r="FR227" s="873">
        <v>0</v>
      </c>
      <c r="FS227" s="873">
        <v>3829</v>
      </c>
      <c r="FT227" s="873">
        <v>781741</v>
      </c>
      <c r="FU227" s="873">
        <v>0</v>
      </c>
      <c r="FV227" s="873">
        <v>7896</v>
      </c>
      <c r="FW227" s="873">
        <v>2652082</v>
      </c>
      <c r="FX227" s="873">
        <v>0</v>
      </c>
      <c r="FY227" s="873">
        <v>26789</v>
      </c>
      <c r="FZ227" s="873">
        <v>-1870341</v>
      </c>
      <c r="GA227" s="873">
        <v>0</v>
      </c>
      <c r="GB227" s="873">
        <v>-18893</v>
      </c>
      <c r="GC227" s="873">
        <v>0</v>
      </c>
      <c r="GD227" s="873">
        <v>0</v>
      </c>
      <c r="GE227" s="873">
        <v>0</v>
      </c>
      <c r="GF227" s="873">
        <v>0</v>
      </c>
      <c r="GG227" s="873">
        <v>0</v>
      </c>
      <c r="GH227" s="873">
        <v>0</v>
      </c>
      <c r="GI227" s="873">
        <v>0</v>
      </c>
      <c r="GJ227" s="873">
        <v>0</v>
      </c>
      <c r="GK227" s="873">
        <v>0</v>
      </c>
      <c r="GL227" s="873">
        <v>51353217</v>
      </c>
      <c r="GM227" s="873">
        <v>0</v>
      </c>
      <c r="GN227" s="873">
        <v>518719</v>
      </c>
      <c r="GO227" s="873">
        <v>-905775</v>
      </c>
      <c r="GP227" s="873">
        <v>0</v>
      </c>
      <c r="GQ227" s="873">
        <v>391755</v>
      </c>
      <c r="GR227" s="873" t="s">
        <v>690</v>
      </c>
      <c r="GS227" s="873" t="s">
        <v>693</v>
      </c>
      <c r="GT227" s="873" t="s">
        <v>1909</v>
      </c>
      <c r="GU227" s="873" t="s">
        <v>2738</v>
      </c>
      <c r="GV227" s="873" t="s">
        <v>2963</v>
      </c>
    </row>
    <row r="228" spans="1:204" x14ac:dyDescent="0.2">
      <c r="A228" s="873" t="s">
        <v>3069</v>
      </c>
      <c r="B228" s="873" t="s">
        <v>503</v>
      </c>
      <c r="C228" s="873" t="s">
        <v>502</v>
      </c>
      <c r="D228" s="873">
        <v>-849174</v>
      </c>
      <c r="E228" s="873">
        <v>0</v>
      </c>
      <c r="F228" s="873">
        <v>-849174</v>
      </c>
      <c r="G228" s="873">
        <v>-379615</v>
      </c>
      <c r="H228" s="873">
        <v>0</v>
      </c>
      <c r="I228" s="873">
        <v>-379615</v>
      </c>
      <c r="J228" s="873">
        <v>-469559</v>
      </c>
      <c r="K228" s="873">
        <v>0</v>
      </c>
      <c r="L228" s="873">
        <v>-469559</v>
      </c>
      <c r="M228" s="898">
        <v>0.5</v>
      </c>
      <c r="N228" s="898">
        <v>0.4</v>
      </c>
      <c r="O228" s="898">
        <v>0.09</v>
      </c>
      <c r="P228" s="898">
        <v>0.01</v>
      </c>
      <c r="Q228" s="873">
        <v>110500</v>
      </c>
      <c r="R228" s="873">
        <v>110500</v>
      </c>
      <c r="S228" s="873">
        <v>0</v>
      </c>
      <c r="T228" s="873">
        <v>0</v>
      </c>
      <c r="U228" s="873">
        <v>0</v>
      </c>
      <c r="V228" s="873">
        <v>0</v>
      </c>
      <c r="W228" s="873">
        <v>9002561</v>
      </c>
      <c r="X228" s="873">
        <v>0</v>
      </c>
      <c r="Y228" s="873">
        <v>9019112</v>
      </c>
      <c r="Z228" s="873">
        <v>0</v>
      </c>
      <c r="AA228" s="873">
        <v>-16551</v>
      </c>
      <c r="AB228" s="873">
        <v>0</v>
      </c>
      <c r="AC228" s="873">
        <v>0</v>
      </c>
      <c r="AD228" s="873">
        <v>0</v>
      </c>
      <c r="AE228" s="873">
        <v>0</v>
      </c>
      <c r="AF228" s="873">
        <v>0</v>
      </c>
      <c r="AG228" s="873">
        <v>0</v>
      </c>
      <c r="AH228" s="873">
        <v>0</v>
      </c>
      <c r="AI228" s="873">
        <v>0</v>
      </c>
      <c r="AJ228" s="873">
        <v>0</v>
      </c>
      <c r="AK228" s="873">
        <v>0</v>
      </c>
      <c r="AL228" s="873">
        <v>0</v>
      </c>
      <c r="AM228" s="873">
        <v>0</v>
      </c>
      <c r="AN228" s="873">
        <v>0</v>
      </c>
      <c r="AO228" s="873">
        <v>0</v>
      </c>
      <c r="AP228" s="873">
        <v>0</v>
      </c>
      <c r="AQ228" s="873">
        <v>0</v>
      </c>
      <c r="AR228" s="873">
        <v>0</v>
      </c>
      <c r="AS228" s="873">
        <v>0</v>
      </c>
      <c r="AT228" s="873">
        <v>0</v>
      </c>
      <c r="AU228" s="873">
        <v>0</v>
      </c>
      <c r="AV228" s="873">
        <v>0</v>
      </c>
      <c r="AW228" s="873">
        <v>0</v>
      </c>
      <c r="AX228" s="873">
        <v>0</v>
      </c>
      <c r="AY228" s="873">
        <v>0</v>
      </c>
      <c r="AZ228" s="873">
        <v>0</v>
      </c>
      <c r="BA228" s="873">
        <v>0</v>
      </c>
      <c r="BB228" s="873">
        <v>0</v>
      </c>
      <c r="BC228" s="873">
        <v>0</v>
      </c>
      <c r="BD228" s="873">
        <v>0</v>
      </c>
      <c r="BE228" s="873">
        <v>0</v>
      </c>
      <c r="BF228" s="873">
        <v>0</v>
      </c>
      <c r="BG228" s="873">
        <v>0</v>
      </c>
      <c r="BH228" s="873">
        <v>0</v>
      </c>
      <c r="BI228" s="873">
        <v>0</v>
      </c>
      <c r="BJ228" s="873">
        <v>929839</v>
      </c>
      <c r="BK228" s="873">
        <v>209214</v>
      </c>
      <c r="BL228" s="873">
        <v>23246</v>
      </c>
      <c r="BM228" s="873">
        <v>51949</v>
      </c>
      <c r="BN228" s="873">
        <v>11689</v>
      </c>
      <c r="BO228" s="873">
        <v>1299</v>
      </c>
      <c r="BP228" s="873">
        <v>964462</v>
      </c>
      <c r="BQ228" s="873">
        <v>217005</v>
      </c>
      <c r="BR228" s="873">
        <v>24112</v>
      </c>
      <c r="BS228" s="873">
        <v>17326</v>
      </c>
      <c r="BT228" s="873">
        <v>3898</v>
      </c>
      <c r="BU228" s="873">
        <v>433</v>
      </c>
      <c r="BV228" s="873">
        <v>3785</v>
      </c>
      <c r="BW228" s="873">
        <v>852</v>
      </c>
      <c r="BX228" s="873">
        <v>95</v>
      </c>
      <c r="BY228" s="873">
        <v>3664</v>
      </c>
      <c r="BZ228" s="873">
        <v>824</v>
      </c>
      <c r="CA228" s="873">
        <v>92</v>
      </c>
      <c r="CB228" s="873">
        <v>121</v>
      </c>
      <c r="CC228" s="873">
        <v>28</v>
      </c>
      <c r="CD228" s="873">
        <v>3</v>
      </c>
      <c r="CE228" s="873">
        <v>0</v>
      </c>
      <c r="CF228" s="873">
        <v>0</v>
      </c>
      <c r="CG228" s="873">
        <v>0</v>
      </c>
      <c r="CH228" s="873">
        <v>0</v>
      </c>
      <c r="CI228" s="873">
        <v>0</v>
      </c>
      <c r="CJ228" s="873">
        <v>0</v>
      </c>
      <c r="CK228" s="873">
        <v>0</v>
      </c>
      <c r="CL228" s="873">
        <v>0</v>
      </c>
      <c r="CM228" s="873">
        <v>0</v>
      </c>
      <c r="CN228" s="873">
        <v>0</v>
      </c>
      <c r="CO228" s="873">
        <v>0</v>
      </c>
      <c r="CP228" s="873">
        <v>0</v>
      </c>
      <c r="CQ228" s="873">
        <v>0</v>
      </c>
      <c r="CR228" s="873">
        <v>0</v>
      </c>
      <c r="CS228" s="873">
        <v>0</v>
      </c>
      <c r="CT228" s="873">
        <v>0</v>
      </c>
      <c r="CU228" s="873">
        <v>0</v>
      </c>
      <c r="CV228" s="873">
        <v>0</v>
      </c>
      <c r="CW228" s="873">
        <v>0</v>
      </c>
      <c r="CX228" s="873">
        <v>0</v>
      </c>
      <c r="CY228" s="873">
        <v>0</v>
      </c>
      <c r="CZ228" s="873">
        <v>4274</v>
      </c>
      <c r="DA228" s="873">
        <v>962</v>
      </c>
      <c r="DB228" s="873">
        <v>107</v>
      </c>
      <c r="DC228" s="873">
        <v>4695</v>
      </c>
      <c r="DD228" s="873">
        <v>1056</v>
      </c>
      <c r="DE228" s="873">
        <v>117</v>
      </c>
      <c r="DF228" s="873">
        <v>-421</v>
      </c>
      <c r="DG228" s="873">
        <v>-94</v>
      </c>
      <c r="DH228" s="873">
        <v>-10</v>
      </c>
      <c r="DI228" s="873">
        <v>0</v>
      </c>
      <c r="DJ228" s="873">
        <v>0</v>
      </c>
      <c r="DK228" s="873">
        <v>0</v>
      </c>
      <c r="DL228" s="873">
        <v>1500</v>
      </c>
      <c r="DM228" s="873">
        <v>0</v>
      </c>
      <c r="DN228" s="873">
        <v>0</v>
      </c>
      <c r="DO228" s="873">
        <v>-1500</v>
      </c>
      <c r="DP228" s="873">
        <v>0</v>
      </c>
      <c r="DQ228" s="873">
        <v>0</v>
      </c>
      <c r="DR228" s="873">
        <v>12758</v>
      </c>
      <c r="DS228" s="873">
        <v>2870</v>
      </c>
      <c r="DT228" s="873">
        <v>319</v>
      </c>
      <c r="DU228" s="873">
        <v>16213</v>
      </c>
      <c r="DV228" s="873">
        <v>3648</v>
      </c>
      <c r="DW228" s="873">
        <v>405</v>
      </c>
      <c r="DX228" s="873">
        <v>-3455</v>
      </c>
      <c r="DY228" s="873">
        <v>-778</v>
      </c>
      <c r="DZ228" s="873">
        <v>-86</v>
      </c>
      <c r="EA228" s="873">
        <v>0</v>
      </c>
      <c r="EB228" s="873">
        <v>0</v>
      </c>
      <c r="EC228" s="873">
        <v>0</v>
      </c>
      <c r="ED228" s="873">
        <v>-8134</v>
      </c>
      <c r="EE228" s="873">
        <v>-1830</v>
      </c>
      <c r="EF228" s="873">
        <v>-203</v>
      </c>
      <c r="EG228" s="873">
        <v>2080</v>
      </c>
      <c r="EH228" s="873">
        <v>468</v>
      </c>
      <c r="EI228" s="873">
        <v>52</v>
      </c>
      <c r="EJ228" s="873">
        <v>-10214</v>
      </c>
      <c r="EK228" s="873">
        <v>-2298</v>
      </c>
      <c r="EL228" s="873">
        <v>-255</v>
      </c>
      <c r="EM228" s="873">
        <v>0</v>
      </c>
      <c r="EN228" s="873">
        <v>0</v>
      </c>
      <c r="EO228" s="873">
        <v>0</v>
      </c>
      <c r="EP228" s="873">
        <v>0</v>
      </c>
      <c r="EQ228" s="873">
        <v>0</v>
      </c>
      <c r="ER228" s="873">
        <v>0</v>
      </c>
      <c r="ES228" s="873">
        <v>0</v>
      </c>
      <c r="ET228" s="873">
        <v>0</v>
      </c>
      <c r="EU228" s="873">
        <v>0</v>
      </c>
      <c r="EV228" s="873">
        <v>0</v>
      </c>
      <c r="EW228" s="873">
        <v>0</v>
      </c>
      <c r="EX228" s="873">
        <v>0</v>
      </c>
      <c r="EY228" s="873">
        <v>2864867</v>
      </c>
      <c r="EZ228" s="873">
        <v>644595</v>
      </c>
      <c r="FA228" s="873">
        <v>71622</v>
      </c>
      <c r="FB228" s="873">
        <v>212904</v>
      </c>
      <c r="FC228" s="873">
        <v>47903</v>
      </c>
      <c r="FD228" s="873">
        <v>5323</v>
      </c>
      <c r="FE228" s="873">
        <v>6463747</v>
      </c>
      <c r="FF228" s="873">
        <v>0</v>
      </c>
      <c r="FG228" s="873">
        <v>0</v>
      </c>
      <c r="FH228" s="873">
        <v>-3811784</v>
      </c>
      <c r="FI228" s="873">
        <v>596692</v>
      </c>
      <c r="FJ228" s="873">
        <v>66299</v>
      </c>
      <c r="FK228" s="873">
        <v>53379</v>
      </c>
      <c r="FL228" s="873">
        <v>12010</v>
      </c>
      <c r="FM228" s="873">
        <v>1334</v>
      </c>
      <c r="FN228" s="873">
        <v>128305</v>
      </c>
      <c r="FO228" s="873">
        <v>0</v>
      </c>
      <c r="FP228" s="873">
        <v>0</v>
      </c>
      <c r="FQ228" s="873">
        <v>-74926</v>
      </c>
      <c r="FR228" s="873">
        <v>12010</v>
      </c>
      <c r="FS228" s="873">
        <v>1334</v>
      </c>
      <c r="FT228" s="873">
        <v>706804</v>
      </c>
      <c r="FU228" s="873">
        <v>77845</v>
      </c>
      <c r="FV228" s="873">
        <v>8649</v>
      </c>
      <c r="FW228" s="873">
        <v>815935</v>
      </c>
      <c r="FX228" s="873">
        <v>102251</v>
      </c>
      <c r="FY228" s="873">
        <v>11361</v>
      </c>
      <c r="FZ228" s="873">
        <v>-109131</v>
      </c>
      <c r="GA228" s="873">
        <v>-24406</v>
      </c>
      <c r="GB228" s="873">
        <v>-2712</v>
      </c>
      <c r="GC228" s="873">
        <v>0</v>
      </c>
      <c r="GD228" s="873">
        <v>0</v>
      </c>
      <c r="GE228" s="873">
        <v>0</v>
      </c>
      <c r="GF228" s="873">
        <v>0</v>
      </c>
      <c r="GG228" s="873">
        <v>0</v>
      </c>
      <c r="GH228" s="873">
        <v>0</v>
      </c>
      <c r="GI228" s="873">
        <v>0</v>
      </c>
      <c r="GJ228" s="873">
        <v>0</v>
      </c>
      <c r="GK228" s="873">
        <v>0</v>
      </c>
      <c r="GL228" s="873">
        <v>4619521</v>
      </c>
      <c r="GM228" s="873">
        <v>958207</v>
      </c>
      <c r="GN228" s="873">
        <v>106468</v>
      </c>
      <c r="GO228" s="873">
        <v>-3993984</v>
      </c>
      <c r="GP228" s="873">
        <v>585052</v>
      </c>
      <c r="GQ228" s="873">
        <v>65006</v>
      </c>
      <c r="GR228" s="873" t="s">
        <v>733</v>
      </c>
      <c r="GS228" s="873" t="s">
        <v>678</v>
      </c>
      <c r="GT228" s="873" t="s">
        <v>1907</v>
      </c>
      <c r="GU228" s="873" t="s">
        <v>2739</v>
      </c>
      <c r="GV228" s="873" t="s">
        <v>2964</v>
      </c>
    </row>
    <row r="229" spans="1:204" x14ac:dyDescent="0.2">
      <c r="A229" s="873" t="s">
        <v>3069</v>
      </c>
      <c r="B229" s="873" t="s">
        <v>505</v>
      </c>
      <c r="C229" s="873" t="s">
        <v>504</v>
      </c>
      <c r="D229" s="873">
        <v>-167226</v>
      </c>
      <c r="E229" s="873">
        <v>0</v>
      </c>
      <c r="F229" s="873">
        <v>-167226</v>
      </c>
      <c r="G229" s="873">
        <v>161994</v>
      </c>
      <c r="H229" s="873">
        <v>0</v>
      </c>
      <c r="I229" s="873">
        <v>161994</v>
      </c>
      <c r="J229" s="873">
        <v>-329220</v>
      </c>
      <c r="K229" s="873">
        <v>0</v>
      </c>
      <c r="L229" s="873">
        <v>-329220</v>
      </c>
      <c r="M229" s="898">
        <v>0.5</v>
      </c>
      <c r="N229" s="898">
        <v>0.4</v>
      </c>
      <c r="O229" s="898">
        <v>0.09</v>
      </c>
      <c r="P229" s="898">
        <v>0.01</v>
      </c>
      <c r="Q229" s="873">
        <v>162528</v>
      </c>
      <c r="R229" s="873">
        <v>162528</v>
      </c>
      <c r="S229" s="873">
        <v>0</v>
      </c>
      <c r="T229" s="873">
        <v>0</v>
      </c>
      <c r="U229" s="873">
        <v>0</v>
      </c>
      <c r="V229" s="873">
        <v>0</v>
      </c>
      <c r="W229" s="873">
        <v>0</v>
      </c>
      <c r="X229" s="873">
        <v>0</v>
      </c>
      <c r="Y229" s="873">
        <v>0</v>
      </c>
      <c r="Z229" s="873">
        <v>0</v>
      </c>
      <c r="AA229" s="873">
        <v>0</v>
      </c>
      <c r="AB229" s="873">
        <v>0</v>
      </c>
      <c r="AC229" s="873">
        <v>0</v>
      </c>
      <c r="AD229" s="873">
        <v>0</v>
      </c>
      <c r="AE229" s="873">
        <v>0</v>
      </c>
      <c r="AF229" s="873">
        <v>0</v>
      </c>
      <c r="AG229" s="873">
        <v>0</v>
      </c>
      <c r="AH229" s="873">
        <v>0</v>
      </c>
      <c r="AI229" s="873">
        <v>0</v>
      </c>
      <c r="AJ229" s="873">
        <v>0</v>
      </c>
      <c r="AK229" s="873">
        <v>0</v>
      </c>
      <c r="AL229" s="873">
        <v>0</v>
      </c>
      <c r="AM229" s="873">
        <v>0</v>
      </c>
      <c r="AN229" s="873">
        <v>0</v>
      </c>
      <c r="AO229" s="873">
        <v>0</v>
      </c>
      <c r="AP229" s="873">
        <v>0</v>
      </c>
      <c r="AQ229" s="873">
        <v>0</v>
      </c>
      <c r="AR229" s="873">
        <v>0</v>
      </c>
      <c r="AS229" s="873">
        <v>0</v>
      </c>
      <c r="AT229" s="873">
        <v>0</v>
      </c>
      <c r="AU229" s="873">
        <v>0</v>
      </c>
      <c r="AV229" s="873">
        <v>0</v>
      </c>
      <c r="AW229" s="873">
        <v>0</v>
      </c>
      <c r="AX229" s="873">
        <v>0</v>
      </c>
      <c r="AY229" s="873">
        <v>0</v>
      </c>
      <c r="AZ229" s="873">
        <v>0</v>
      </c>
      <c r="BA229" s="873">
        <v>0</v>
      </c>
      <c r="BB229" s="873">
        <v>0</v>
      </c>
      <c r="BC229" s="873">
        <v>0</v>
      </c>
      <c r="BD229" s="873">
        <v>0</v>
      </c>
      <c r="BE229" s="873">
        <v>0</v>
      </c>
      <c r="BF229" s="873">
        <v>0</v>
      </c>
      <c r="BG229" s="873">
        <v>0</v>
      </c>
      <c r="BH229" s="873">
        <v>0</v>
      </c>
      <c r="BI229" s="873">
        <v>0</v>
      </c>
      <c r="BJ229" s="873">
        <v>1596475</v>
      </c>
      <c r="BK229" s="873">
        <v>359207</v>
      </c>
      <c r="BL229" s="873">
        <v>39912</v>
      </c>
      <c r="BM229" s="873">
        <v>90929</v>
      </c>
      <c r="BN229" s="873">
        <v>20459</v>
      </c>
      <c r="BO229" s="873">
        <v>2273</v>
      </c>
      <c r="BP229" s="873">
        <v>1446389</v>
      </c>
      <c r="BQ229" s="873">
        <v>325438</v>
      </c>
      <c r="BR229" s="873">
        <v>36160</v>
      </c>
      <c r="BS229" s="873">
        <v>241015</v>
      </c>
      <c r="BT229" s="873">
        <v>54228</v>
      </c>
      <c r="BU229" s="873">
        <v>6025</v>
      </c>
      <c r="BV229" s="873">
        <v>1531</v>
      </c>
      <c r="BW229" s="873">
        <v>345</v>
      </c>
      <c r="BX229" s="873">
        <v>38</v>
      </c>
      <c r="BY229" s="873">
        <v>0</v>
      </c>
      <c r="BZ229" s="873">
        <v>0</v>
      </c>
      <c r="CA229" s="873">
        <v>0</v>
      </c>
      <c r="CB229" s="873">
        <v>1531</v>
      </c>
      <c r="CC229" s="873">
        <v>345</v>
      </c>
      <c r="CD229" s="873">
        <v>38</v>
      </c>
      <c r="CE229" s="873">
        <v>0</v>
      </c>
      <c r="CF229" s="873">
        <v>0</v>
      </c>
      <c r="CG229" s="873">
        <v>0</v>
      </c>
      <c r="CH229" s="873">
        <v>0</v>
      </c>
      <c r="CI229" s="873">
        <v>0</v>
      </c>
      <c r="CJ229" s="873">
        <v>0</v>
      </c>
      <c r="CK229" s="873">
        <v>12724.340679999999</v>
      </c>
      <c r="CL229" s="873">
        <v>2862.9766530000002</v>
      </c>
      <c r="CM229" s="873">
        <v>318.10851700000001</v>
      </c>
      <c r="CN229" s="873">
        <v>0</v>
      </c>
      <c r="CO229" s="873">
        <v>0</v>
      </c>
      <c r="CP229" s="873">
        <v>0</v>
      </c>
      <c r="CQ229" s="873">
        <v>0</v>
      </c>
      <c r="CR229" s="873">
        <v>0</v>
      </c>
      <c r="CS229" s="873">
        <v>0</v>
      </c>
      <c r="CT229" s="873">
        <v>0</v>
      </c>
      <c r="CU229" s="873">
        <v>0</v>
      </c>
      <c r="CV229" s="873">
        <v>0</v>
      </c>
      <c r="CW229" s="873">
        <v>-90</v>
      </c>
      <c r="CX229" s="873">
        <v>-20</v>
      </c>
      <c r="CY229" s="873">
        <v>-2</v>
      </c>
      <c r="CZ229" s="873">
        <v>5209</v>
      </c>
      <c r="DA229" s="873">
        <v>1172</v>
      </c>
      <c r="DB229" s="873">
        <v>130</v>
      </c>
      <c r="DC229" s="873">
        <v>5134</v>
      </c>
      <c r="DD229" s="873">
        <v>1155</v>
      </c>
      <c r="DE229" s="873">
        <v>128</v>
      </c>
      <c r="DF229" s="873">
        <v>75</v>
      </c>
      <c r="DG229" s="873">
        <v>17</v>
      </c>
      <c r="DH229" s="873">
        <v>2</v>
      </c>
      <c r="DI229" s="873">
        <v>0</v>
      </c>
      <c r="DJ229" s="873">
        <v>0</v>
      </c>
      <c r="DK229" s="873">
        <v>0</v>
      </c>
      <c r="DL229" s="873">
        <v>0</v>
      </c>
      <c r="DM229" s="873">
        <v>0</v>
      </c>
      <c r="DN229" s="873">
        <v>0</v>
      </c>
      <c r="DO229" s="873">
        <v>0</v>
      </c>
      <c r="DP229" s="873">
        <v>0</v>
      </c>
      <c r="DQ229" s="873">
        <v>0</v>
      </c>
      <c r="DR229" s="873">
        <v>16053</v>
      </c>
      <c r="DS229" s="873">
        <v>3612</v>
      </c>
      <c r="DT229" s="873">
        <v>401</v>
      </c>
      <c r="DU229" s="873">
        <v>14571</v>
      </c>
      <c r="DV229" s="873">
        <v>3279</v>
      </c>
      <c r="DW229" s="873">
        <v>364</v>
      </c>
      <c r="DX229" s="873">
        <v>1482</v>
      </c>
      <c r="DY229" s="873">
        <v>333</v>
      </c>
      <c r="DZ229" s="873">
        <v>37</v>
      </c>
      <c r="EA229" s="873">
        <v>2309</v>
      </c>
      <c r="EB229" s="873">
        <v>519</v>
      </c>
      <c r="EC229" s="873">
        <v>58</v>
      </c>
      <c r="ED229" s="873">
        <v>-681</v>
      </c>
      <c r="EE229" s="873">
        <v>-153</v>
      </c>
      <c r="EF229" s="873">
        <v>-17</v>
      </c>
      <c r="EG229" s="873">
        <v>2427</v>
      </c>
      <c r="EH229" s="873">
        <v>546</v>
      </c>
      <c r="EI229" s="873">
        <v>61</v>
      </c>
      <c r="EJ229" s="873">
        <v>-800</v>
      </c>
      <c r="EK229" s="873">
        <v>-180</v>
      </c>
      <c r="EL229" s="873">
        <v>-20</v>
      </c>
      <c r="EM229" s="873">
        <v>-419</v>
      </c>
      <c r="EN229" s="873">
        <v>-94</v>
      </c>
      <c r="EO229" s="873">
        <v>-10</v>
      </c>
      <c r="EP229" s="873">
        <v>0</v>
      </c>
      <c r="EQ229" s="873">
        <v>0</v>
      </c>
      <c r="ER229" s="873">
        <v>0</v>
      </c>
      <c r="ES229" s="873">
        <v>0</v>
      </c>
      <c r="ET229" s="873">
        <v>0</v>
      </c>
      <c r="EU229" s="873">
        <v>0</v>
      </c>
      <c r="EV229" s="873">
        <v>0</v>
      </c>
      <c r="EW229" s="873">
        <v>0</v>
      </c>
      <c r="EX229" s="873">
        <v>0</v>
      </c>
      <c r="EY229" s="873">
        <v>7273846</v>
      </c>
      <c r="EZ229" s="873">
        <v>1636615</v>
      </c>
      <c r="FA229" s="873">
        <v>181846</v>
      </c>
      <c r="FB229" s="873">
        <v>413365</v>
      </c>
      <c r="FC229" s="873">
        <v>93007</v>
      </c>
      <c r="FD229" s="873">
        <v>10334</v>
      </c>
      <c r="FE229" s="873">
        <v>16491127</v>
      </c>
      <c r="FF229" s="873">
        <v>0</v>
      </c>
      <c r="FG229" s="873">
        <v>0</v>
      </c>
      <c r="FH229" s="873">
        <v>-9630646</v>
      </c>
      <c r="FI229" s="873">
        <v>1543608</v>
      </c>
      <c r="FJ229" s="873">
        <v>171512</v>
      </c>
      <c r="FK229" s="873">
        <v>61788</v>
      </c>
      <c r="FL229" s="873">
        <v>13902</v>
      </c>
      <c r="FM229" s="873">
        <v>1545</v>
      </c>
      <c r="FN229" s="873">
        <v>136917</v>
      </c>
      <c r="FO229" s="873">
        <v>0</v>
      </c>
      <c r="FP229" s="873">
        <v>0</v>
      </c>
      <c r="FQ229" s="873">
        <v>-75129</v>
      </c>
      <c r="FR229" s="873">
        <v>13902</v>
      </c>
      <c r="FS229" s="873">
        <v>1545</v>
      </c>
      <c r="FT229" s="873">
        <v>291201</v>
      </c>
      <c r="FU229" s="873">
        <v>65520</v>
      </c>
      <c r="FV229" s="873">
        <v>7280</v>
      </c>
      <c r="FW229" s="873">
        <v>576469</v>
      </c>
      <c r="FX229" s="873">
        <v>129705</v>
      </c>
      <c r="FY229" s="873">
        <v>14412</v>
      </c>
      <c r="FZ229" s="873">
        <v>-285268</v>
      </c>
      <c r="GA229" s="873">
        <v>-64185</v>
      </c>
      <c r="GB229" s="873">
        <v>-7132</v>
      </c>
      <c r="GC229" s="873">
        <v>0</v>
      </c>
      <c r="GD229" s="873">
        <v>0</v>
      </c>
      <c r="GE229" s="873">
        <v>0</v>
      </c>
      <c r="GF229" s="873">
        <v>0</v>
      </c>
      <c r="GG229" s="873">
        <v>0</v>
      </c>
      <c r="GH229" s="873">
        <v>0</v>
      </c>
      <c r="GI229" s="873">
        <v>0</v>
      </c>
      <c r="GJ229" s="873">
        <v>0</v>
      </c>
      <c r="GK229" s="873">
        <v>0</v>
      </c>
      <c r="GL229" s="873">
        <v>9350875</v>
      </c>
      <c r="GM229" s="873">
        <v>2103947</v>
      </c>
      <c r="GN229" s="873">
        <v>233772</v>
      </c>
      <c r="GO229" s="873">
        <v>-9735525</v>
      </c>
      <c r="GP229" s="873">
        <v>1550817</v>
      </c>
      <c r="GQ229" s="873">
        <v>172313</v>
      </c>
      <c r="GR229" s="873" t="s">
        <v>715</v>
      </c>
      <c r="GS229" s="873" t="s">
        <v>714</v>
      </c>
      <c r="GT229" s="873" t="s">
        <v>1907</v>
      </c>
      <c r="GU229" s="873" t="s">
        <v>2735</v>
      </c>
      <c r="GV229" s="873" t="s">
        <v>2965</v>
      </c>
    </row>
    <row r="230" spans="1:204" x14ac:dyDescent="0.2">
      <c r="A230" s="873" t="s">
        <v>3069</v>
      </c>
      <c r="B230" s="873" t="s">
        <v>507</v>
      </c>
      <c r="C230" s="873" t="s">
        <v>506</v>
      </c>
      <c r="D230" s="873">
        <v>-3624744</v>
      </c>
      <c r="E230" s="873">
        <v>-175053</v>
      </c>
      <c r="F230" s="873">
        <v>-3799797</v>
      </c>
      <c r="G230" s="873">
        <v>-3335432</v>
      </c>
      <c r="H230" s="873">
        <v>0</v>
      </c>
      <c r="I230" s="873">
        <v>-3335432</v>
      </c>
      <c r="J230" s="873">
        <v>-289312</v>
      </c>
      <c r="K230" s="873">
        <v>-175053</v>
      </c>
      <c r="L230" s="873">
        <v>-464365</v>
      </c>
      <c r="M230" s="898">
        <v>0.5</v>
      </c>
      <c r="N230" s="898">
        <v>0.49</v>
      </c>
      <c r="O230" s="898">
        <v>0</v>
      </c>
      <c r="P230" s="898">
        <v>0.01</v>
      </c>
      <c r="Q230" s="873">
        <v>751939</v>
      </c>
      <c r="R230" s="873">
        <v>751939</v>
      </c>
      <c r="S230" s="873">
        <v>0</v>
      </c>
      <c r="T230" s="873">
        <v>692240</v>
      </c>
      <c r="U230" s="873">
        <v>1604109</v>
      </c>
      <c r="V230" s="873">
        <v>-911869</v>
      </c>
      <c r="W230" s="873">
        <v>1262298</v>
      </c>
      <c r="X230" s="873">
        <v>0</v>
      </c>
      <c r="Y230" s="873">
        <v>1395777</v>
      </c>
      <c r="Z230" s="873">
        <v>0</v>
      </c>
      <c r="AA230" s="873">
        <v>-133479</v>
      </c>
      <c r="AB230" s="873">
        <v>0</v>
      </c>
      <c r="AC230" s="873">
        <v>0</v>
      </c>
      <c r="AD230" s="873">
        <v>0</v>
      </c>
      <c r="AE230" s="873">
        <v>0</v>
      </c>
      <c r="AF230" s="873">
        <v>0</v>
      </c>
      <c r="AG230" s="873">
        <v>0</v>
      </c>
      <c r="AH230" s="873">
        <v>0</v>
      </c>
      <c r="AI230" s="873">
        <v>0</v>
      </c>
      <c r="AJ230" s="873">
        <v>0</v>
      </c>
      <c r="AK230" s="873">
        <v>0</v>
      </c>
      <c r="AL230" s="873">
        <v>0</v>
      </c>
      <c r="AM230" s="873">
        <v>0</v>
      </c>
      <c r="AN230" s="873">
        <v>0</v>
      </c>
      <c r="AO230" s="873">
        <v>0</v>
      </c>
      <c r="AP230" s="873">
        <v>0</v>
      </c>
      <c r="AQ230" s="873">
        <v>0</v>
      </c>
      <c r="AR230" s="873">
        <v>0</v>
      </c>
      <c r="AS230" s="873">
        <v>0</v>
      </c>
      <c r="AT230" s="873">
        <v>0</v>
      </c>
      <c r="AU230" s="873">
        <v>0</v>
      </c>
      <c r="AV230" s="873">
        <v>0</v>
      </c>
      <c r="AW230" s="873">
        <v>0</v>
      </c>
      <c r="AX230" s="873">
        <v>0</v>
      </c>
      <c r="AY230" s="873">
        <v>0</v>
      </c>
      <c r="AZ230" s="873">
        <v>0</v>
      </c>
      <c r="BA230" s="873">
        <v>0</v>
      </c>
      <c r="BB230" s="873">
        <v>0</v>
      </c>
      <c r="BC230" s="873">
        <v>0</v>
      </c>
      <c r="BD230" s="873">
        <v>0</v>
      </c>
      <c r="BE230" s="873">
        <v>0</v>
      </c>
      <c r="BF230" s="873">
        <v>0</v>
      </c>
      <c r="BG230" s="873">
        <v>0</v>
      </c>
      <c r="BH230" s="873">
        <v>0</v>
      </c>
      <c r="BI230" s="873">
        <v>0</v>
      </c>
      <c r="BJ230" s="873">
        <v>7019101</v>
      </c>
      <c r="BK230" s="873">
        <v>0</v>
      </c>
      <c r="BL230" s="873">
        <v>143238</v>
      </c>
      <c r="BM230" s="873">
        <v>397407</v>
      </c>
      <c r="BN230" s="873">
        <v>0</v>
      </c>
      <c r="BO230" s="873">
        <v>8078</v>
      </c>
      <c r="BP230" s="873">
        <v>6852377</v>
      </c>
      <c r="BQ230" s="873">
        <v>0</v>
      </c>
      <c r="BR230" s="873">
        <v>139521</v>
      </c>
      <c r="BS230" s="873">
        <v>564131</v>
      </c>
      <c r="BT230" s="873">
        <v>0</v>
      </c>
      <c r="BU230" s="873">
        <v>11795</v>
      </c>
      <c r="BV230" s="873">
        <v>63112</v>
      </c>
      <c r="BW230" s="873">
        <v>0</v>
      </c>
      <c r="BX230" s="873">
        <v>1288</v>
      </c>
      <c r="BY230" s="873">
        <v>0</v>
      </c>
      <c r="BZ230" s="873">
        <v>0</v>
      </c>
      <c r="CA230" s="873">
        <v>0</v>
      </c>
      <c r="CB230" s="873">
        <v>63112</v>
      </c>
      <c r="CC230" s="873">
        <v>0</v>
      </c>
      <c r="CD230" s="873">
        <v>1288</v>
      </c>
      <c r="CE230" s="873">
        <v>0</v>
      </c>
      <c r="CF230" s="873">
        <v>0</v>
      </c>
      <c r="CG230" s="873">
        <v>0</v>
      </c>
      <c r="CH230" s="873">
        <v>0</v>
      </c>
      <c r="CI230" s="873">
        <v>0</v>
      </c>
      <c r="CJ230" s="873">
        <v>0</v>
      </c>
      <c r="CK230" s="873">
        <v>-3630.67022</v>
      </c>
      <c r="CL230" s="873">
        <v>0</v>
      </c>
      <c r="CM230" s="873">
        <v>-74.095310620000006</v>
      </c>
      <c r="CN230" s="873">
        <v>-27.01088176</v>
      </c>
      <c r="CO230" s="873">
        <v>0</v>
      </c>
      <c r="CP230" s="873">
        <v>-0.55124248499999995</v>
      </c>
      <c r="CQ230" s="873">
        <v>0</v>
      </c>
      <c r="CR230" s="873">
        <v>0</v>
      </c>
      <c r="CS230" s="873">
        <v>0</v>
      </c>
      <c r="CT230" s="873">
        <v>-27</v>
      </c>
      <c r="CU230" s="873">
        <v>0</v>
      </c>
      <c r="CV230" s="873">
        <v>-0.55124248499999995</v>
      </c>
      <c r="CW230" s="873">
        <v>0</v>
      </c>
      <c r="CX230" s="873">
        <v>0</v>
      </c>
      <c r="CY230" s="873">
        <v>0</v>
      </c>
      <c r="CZ230" s="873">
        <v>0</v>
      </c>
      <c r="DA230" s="873">
        <v>0</v>
      </c>
      <c r="DB230" s="873">
        <v>0</v>
      </c>
      <c r="DC230" s="873">
        <v>0</v>
      </c>
      <c r="DD230" s="873">
        <v>0</v>
      </c>
      <c r="DE230" s="873">
        <v>0</v>
      </c>
      <c r="DF230" s="873">
        <v>0</v>
      </c>
      <c r="DG230" s="873">
        <v>0</v>
      </c>
      <c r="DH230" s="873">
        <v>0</v>
      </c>
      <c r="DI230" s="873">
        <v>0</v>
      </c>
      <c r="DJ230" s="873">
        <v>0</v>
      </c>
      <c r="DK230" s="873">
        <v>0</v>
      </c>
      <c r="DL230" s="873">
        <v>0</v>
      </c>
      <c r="DM230" s="873">
        <v>0</v>
      </c>
      <c r="DN230" s="873">
        <v>0</v>
      </c>
      <c r="DO230" s="873">
        <v>0</v>
      </c>
      <c r="DP230" s="873">
        <v>0</v>
      </c>
      <c r="DQ230" s="873">
        <v>0</v>
      </c>
      <c r="DR230" s="873">
        <v>25329</v>
      </c>
      <c r="DS230" s="873">
        <v>0</v>
      </c>
      <c r="DT230" s="873">
        <v>517</v>
      </c>
      <c r="DU230" s="873">
        <v>28284</v>
      </c>
      <c r="DV230" s="873">
        <v>0</v>
      </c>
      <c r="DW230" s="873">
        <v>577</v>
      </c>
      <c r="DX230" s="873">
        <v>-2955</v>
      </c>
      <c r="DY230" s="873">
        <v>0</v>
      </c>
      <c r="DZ230" s="873">
        <v>-60</v>
      </c>
      <c r="EA230" s="873">
        <v>0</v>
      </c>
      <c r="EB230" s="873">
        <v>0</v>
      </c>
      <c r="EC230" s="873">
        <v>0</v>
      </c>
      <c r="ED230" s="873">
        <v>0</v>
      </c>
      <c r="EE230" s="873">
        <v>0</v>
      </c>
      <c r="EF230" s="873">
        <v>0</v>
      </c>
      <c r="EG230" s="873">
        <v>8192</v>
      </c>
      <c r="EH230" s="873">
        <v>0</v>
      </c>
      <c r="EI230" s="873">
        <v>167</v>
      </c>
      <c r="EJ230" s="873">
        <v>-8192</v>
      </c>
      <c r="EK230" s="873">
        <v>0</v>
      </c>
      <c r="EL230" s="873">
        <v>-167</v>
      </c>
      <c r="EM230" s="873">
        <v>-7</v>
      </c>
      <c r="EN230" s="873">
        <v>0</v>
      </c>
      <c r="EO230" s="873">
        <v>0</v>
      </c>
      <c r="EP230" s="873">
        <v>0</v>
      </c>
      <c r="EQ230" s="873">
        <v>0</v>
      </c>
      <c r="ER230" s="873">
        <v>0</v>
      </c>
      <c r="ES230" s="873">
        <v>0</v>
      </c>
      <c r="ET230" s="873">
        <v>0</v>
      </c>
      <c r="EU230" s="873">
        <v>0</v>
      </c>
      <c r="EV230" s="873">
        <v>0</v>
      </c>
      <c r="EW230" s="873">
        <v>0</v>
      </c>
      <c r="EX230" s="873">
        <v>0</v>
      </c>
      <c r="EY230" s="873">
        <v>61003054</v>
      </c>
      <c r="EZ230" s="873">
        <v>0</v>
      </c>
      <c r="FA230" s="873">
        <v>1231048</v>
      </c>
      <c r="FB230" s="873">
        <v>2311672</v>
      </c>
      <c r="FC230" s="873">
        <v>0</v>
      </c>
      <c r="FD230" s="873">
        <v>47177</v>
      </c>
      <c r="FE230" s="873">
        <v>108270648</v>
      </c>
      <c r="FF230" s="873">
        <v>0</v>
      </c>
      <c r="FG230" s="873">
        <v>0</v>
      </c>
      <c r="FH230" s="873">
        <v>-49579266</v>
      </c>
      <c r="FI230" s="873">
        <v>0</v>
      </c>
      <c r="FJ230" s="873">
        <v>1183871</v>
      </c>
      <c r="FK230" s="873">
        <v>344845</v>
      </c>
      <c r="FL230" s="873">
        <v>0</v>
      </c>
      <c r="FM230" s="873">
        <v>7038</v>
      </c>
      <c r="FN230" s="873">
        <v>881805</v>
      </c>
      <c r="FO230" s="873">
        <v>0</v>
      </c>
      <c r="FP230" s="873">
        <v>0</v>
      </c>
      <c r="FQ230" s="873">
        <v>-536960</v>
      </c>
      <c r="FR230" s="873">
        <v>0</v>
      </c>
      <c r="FS230" s="873">
        <v>7038</v>
      </c>
      <c r="FT230" s="873">
        <v>1735804</v>
      </c>
      <c r="FU230" s="873">
        <v>0</v>
      </c>
      <c r="FV230" s="873">
        <v>33826</v>
      </c>
      <c r="FW230" s="873">
        <v>4186283</v>
      </c>
      <c r="FX230" s="873">
        <v>0</v>
      </c>
      <c r="FY230" s="873">
        <v>82981</v>
      </c>
      <c r="FZ230" s="873">
        <v>-2450479</v>
      </c>
      <c r="GA230" s="873">
        <v>0</v>
      </c>
      <c r="GB230" s="873">
        <v>-49155</v>
      </c>
      <c r="GC230" s="873">
        <v>0</v>
      </c>
      <c r="GD230" s="873">
        <v>0</v>
      </c>
      <c r="GE230" s="873">
        <v>0</v>
      </c>
      <c r="GF230" s="873">
        <v>0</v>
      </c>
      <c r="GG230" s="873">
        <v>0</v>
      </c>
      <c r="GH230" s="873">
        <v>0</v>
      </c>
      <c r="GI230" s="873">
        <v>0</v>
      </c>
      <c r="GJ230" s="873">
        <v>0</v>
      </c>
      <c r="GK230" s="873">
        <v>0</v>
      </c>
      <c r="GL230" s="873">
        <v>70584987</v>
      </c>
      <c r="GM230" s="873">
        <v>0</v>
      </c>
      <c r="GN230" s="873">
        <v>1424958</v>
      </c>
      <c r="GO230" s="873">
        <v>-51954274</v>
      </c>
      <c r="GP230" s="873">
        <v>0</v>
      </c>
      <c r="GQ230" s="873">
        <v>1154535</v>
      </c>
      <c r="GR230" s="873" t="s">
        <v>690</v>
      </c>
      <c r="GS230" s="873" t="s">
        <v>732</v>
      </c>
      <c r="GT230" s="873" t="s">
        <v>1909</v>
      </c>
      <c r="GU230" s="873" t="s">
        <v>2739</v>
      </c>
      <c r="GV230" s="873" t="s">
        <v>2966</v>
      </c>
    </row>
    <row r="231" spans="1:204" x14ac:dyDescent="0.2">
      <c r="A231" s="873" t="s">
        <v>3070</v>
      </c>
      <c r="B231" s="873" t="s">
        <v>510</v>
      </c>
      <c r="C231" s="873" t="s">
        <v>509</v>
      </c>
      <c r="D231" s="873">
        <v>506634</v>
      </c>
      <c r="E231" s="873">
        <v>0</v>
      </c>
      <c r="F231" s="873">
        <v>506634</v>
      </c>
      <c r="G231" s="873">
        <v>1215236</v>
      </c>
      <c r="H231" s="873">
        <v>0</v>
      </c>
      <c r="I231" s="873">
        <v>1215236</v>
      </c>
      <c r="J231" s="873">
        <v>-708602</v>
      </c>
      <c r="K231" s="873">
        <v>0</v>
      </c>
      <c r="L231" s="873">
        <v>-708602</v>
      </c>
      <c r="M231" s="898">
        <v>0.5</v>
      </c>
      <c r="N231" s="898">
        <v>0.49</v>
      </c>
      <c r="O231" s="898">
        <v>0</v>
      </c>
      <c r="P231" s="898">
        <v>0.01</v>
      </c>
      <c r="Q231" s="873">
        <v>449357</v>
      </c>
      <c r="R231" s="873">
        <v>449357</v>
      </c>
      <c r="S231" s="873">
        <v>0</v>
      </c>
      <c r="T231" s="873">
        <v>0</v>
      </c>
      <c r="U231" s="873">
        <v>0</v>
      </c>
      <c r="V231" s="873">
        <v>0</v>
      </c>
      <c r="W231" s="873">
        <v>1095461</v>
      </c>
      <c r="X231" s="873">
        <v>0</v>
      </c>
      <c r="Y231" s="873">
        <v>960474</v>
      </c>
      <c r="Z231" s="873">
        <v>0</v>
      </c>
      <c r="AA231" s="873">
        <v>134987</v>
      </c>
      <c r="AB231" s="873">
        <v>0</v>
      </c>
      <c r="AC231" s="873">
        <v>0</v>
      </c>
      <c r="AD231" s="873">
        <v>0</v>
      </c>
      <c r="AE231" s="873">
        <v>0</v>
      </c>
      <c r="AF231" s="873">
        <v>0</v>
      </c>
      <c r="AG231" s="873">
        <v>0</v>
      </c>
      <c r="AH231" s="873">
        <v>0</v>
      </c>
      <c r="AI231" s="873">
        <v>0</v>
      </c>
      <c r="AJ231" s="873">
        <v>0</v>
      </c>
      <c r="AK231" s="873">
        <v>0</v>
      </c>
      <c r="AL231" s="873">
        <v>0</v>
      </c>
      <c r="AM231" s="873">
        <v>0</v>
      </c>
      <c r="AN231" s="873">
        <v>0</v>
      </c>
      <c r="AO231" s="873">
        <v>0</v>
      </c>
      <c r="AP231" s="873">
        <v>0</v>
      </c>
      <c r="AQ231" s="873">
        <v>0</v>
      </c>
      <c r="AR231" s="873">
        <v>0</v>
      </c>
      <c r="AS231" s="873">
        <v>0</v>
      </c>
      <c r="AT231" s="873">
        <v>0</v>
      </c>
      <c r="AU231" s="873">
        <v>0</v>
      </c>
      <c r="AV231" s="873">
        <v>0</v>
      </c>
      <c r="AW231" s="873">
        <v>0</v>
      </c>
      <c r="AX231" s="873">
        <v>0</v>
      </c>
      <c r="AY231" s="873">
        <v>0</v>
      </c>
      <c r="AZ231" s="873">
        <v>0</v>
      </c>
      <c r="BA231" s="873">
        <v>0</v>
      </c>
      <c r="BB231" s="873">
        <v>0</v>
      </c>
      <c r="BC231" s="873">
        <v>0</v>
      </c>
      <c r="BD231" s="873">
        <v>0</v>
      </c>
      <c r="BE231" s="873">
        <v>0</v>
      </c>
      <c r="BF231" s="873">
        <v>0</v>
      </c>
      <c r="BG231" s="873">
        <v>0</v>
      </c>
      <c r="BH231" s="873">
        <v>0</v>
      </c>
      <c r="BI231" s="873">
        <v>0</v>
      </c>
      <c r="BJ231" s="873">
        <v>5849280</v>
      </c>
      <c r="BK231" s="873">
        <v>0</v>
      </c>
      <c r="BL231" s="873">
        <v>119373</v>
      </c>
      <c r="BM231" s="873">
        <v>251476</v>
      </c>
      <c r="BN231" s="873">
        <v>0</v>
      </c>
      <c r="BO231" s="873">
        <v>5132</v>
      </c>
      <c r="BP231" s="873">
        <v>5327127</v>
      </c>
      <c r="BQ231" s="873">
        <v>0</v>
      </c>
      <c r="BR231" s="873">
        <v>108717</v>
      </c>
      <c r="BS231" s="873">
        <v>773629</v>
      </c>
      <c r="BT231" s="873">
        <v>0</v>
      </c>
      <c r="BU231" s="873">
        <v>15788</v>
      </c>
      <c r="BV231" s="873">
        <v>31272</v>
      </c>
      <c r="BW231" s="873">
        <v>0</v>
      </c>
      <c r="BX231" s="873">
        <v>638</v>
      </c>
      <c r="BY231" s="873">
        <v>20295</v>
      </c>
      <c r="BZ231" s="873">
        <v>0</v>
      </c>
      <c r="CA231" s="873">
        <v>414</v>
      </c>
      <c r="CB231" s="873">
        <v>10977</v>
      </c>
      <c r="CC231" s="873">
        <v>0</v>
      </c>
      <c r="CD231" s="873">
        <v>224</v>
      </c>
      <c r="CE231" s="873">
        <v>0</v>
      </c>
      <c r="CF231" s="873">
        <v>0</v>
      </c>
      <c r="CG231" s="873">
        <v>0</v>
      </c>
      <c r="CH231" s="873">
        <v>0</v>
      </c>
      <c r="CI231" s="873">
        <v>0</v>
      </c>
      <c r="CJ231" s="873">
        <v>0</v>
      </c>
      <c r="CK231" s="873">
        <v>-107.0242485</v>
      </c>
      <c r="CL231" s="873">
        <v>0</v>
      </c>
      <c r="CM231" s="873">
        <v>-2.184168337</v>
      </c>
      <c r="CN231" s="873">
        <v>64101.918819999999</v>
      </c>
      <c r="CO231" s="873">
        <v>0</v>
      </c>
      <c r="CP231" s="873">
        <v>1308.2024249999999</v>
      </c>
      <c r="CQ231" s="873">
        <v>0</v>
      </c>
      <c r="CR231" s="873">
        <v>0</v>
      </c>
      <c r="CS231" s="873">
        <v>0</v>
      </c>
      <c r="CT231" s="873">
        <v>64102</v>
      </c>
      <c r="CU231" s="873">
        <v>0</v>
      </c>
      <c r="CV231" s="873">
        <v>1308.2024249999999</v>
      </c>
      <c r="CW231" s="873">
        <v>0</v>
      </c>
      <c r="CX231" s="873">
        <v>0</v>
      </c>
      <c r="CY231" s="873">
        <v>0</v>
      </c>
      <c r="CZ231" s="873">
        <v>18967</v>
      </c>
      <c r="DA231" s="873">
        <v>0</v>
      </c>
      <c r="DB231" s="873">
        <v>387</v>
      </c>
      <c r="DC231" s="873">
        <v>18172</v>
      </c>
      <c r="DD231" s="873">
        <v>0</v>
      </c>
      <c r="DE231" s="873">
        <v>371</v>
      </c>
      <c r="DF231" s="873">
        <v>795</v>
      </c>
      <c r="DG231" s="873">
        <v>0</v>
      </c>
      <c r="DH231" s="873">
        <v>16</v>
      </c>
      <c r="DI231" s="873">
        <v>764</v>
      </c>
      <c r="DJ231" s="873">
        <v>0</v>
      </c>
      <c r="DK231" s="873">
        <v>16</v>
      </c>
      <c r="DL231" s="873">
        <v>8857</v>
      </c>
      <c r="DM231" s="873">
        <v>0</v>
      </c>
      <c r="DN231" s="873">
        <v>0</v>
      </c>
      <c r="DO231" s="873">
        <v>-8093</v>
      </c>
      <c r="DP231" s="873">
        <v>0</v>
      </c>
      <c r="DQ231" s="873">
        <v>16</v>
      </c>
      <c r="DR231" s="873">
        <v>100506</v>
      </c>
      <c r="DS231" s="873">
        <v>0</v>
      </c>
      <c r="DT231" s="873">
        <v>2051</v>
      </c>
      <c r="DU231" s="873">
        <v>124745</v>
      </c>
      <c r="DV231" s="873">
        <v>0</v>
      </c>
      <c r="DW231" s="873">
        <v>2546</v>
      </c>
      <c r="DX231" s="873">
        <v>-24239</v>
      </c>
      <c r="DY231" s="873">
        <v>0</v>
      </c>
      <c r="DZ231" s="873">
        <v>-495</v>
      </c>
      <c r="EA231" s="873">
        <v>19050</v>
      </c>
      <c r="EB231" s="873">
        <v>0</v>
      </c>
      <c r="EC231" s="873">
        <v>389</v>
      </c>
      <c r="ED231" s="873">
        <v>-37302</v>
      </c>
      <c r="EE231" s="873">
        <v>0</v>
      </c>
      <c r="EF231" s="873">
        <v>-761</v>
      </c>
      <c r="EG231" s="873">
        <v>19050</v>
      </c>
      <c r="EH231" s="873">
        <v>0</v>
      </c>
      <c r="EI231" s="873">
        <v>389</v>
      </c>
      <c r="EJ231" s="873">
        <v>-37302</v>
      </c>
      <c r="EK231" s="873">
        <v>0</v>
      </c>
      <c r="EL231" s="873">
        <v>-761</v>
      </c>
      <c r="EM231" s="873">
        <v>0</v>
      </c>
      <c r="EN231" s="873">
        <v>0</v>
      </c>
      <c r="EO231" s="873">
        <v>0</v>
      </c>
      <c r="EP231" s="873">
        <v>0</v>
      </c>
      <c r="EQ231" s="873">
        <v>0</v>
      </c>
      <c r="ER231" s="873">
        <v>0</v>
      </c>
      <c r="ES231" s="873">
        <v>0</v>
      </c>
      <c r="ET231" s="873">
        <v>0</v>
      </c>
      <c r="EU231" s="873">
        <v>0</v>
      </c>
      <c r="EV231" s="873">
        <v>0</v>
      </c>
      <c r="EW231" s="873">
        <v>0</v>
      </c>
      <c r="EX231" s="873">
        <v>0</v>
      </c>
      <c r="EY231" s="873">
        <v>22986472</v>
      </c>
      <c r="EZ231" s="873">
        <v>0</v>
      </c>
      <c r="FA231" s="873">
        <v>469112</v>
      </c>
      <c r="FB231" s="873">
        <v>1042705</v>
      </c>
      <c r="FC231" s="873">
        <v>0</v>
      </c>
      <c r="FD231" s="873">
        <v>21280</v>
      </c>
      <c r="FE231" s="873">
        <v>42348185</v>
      </c>
      <c r="FF231" s="873">
        <v>0</v>
      </c>
      <c r="FG231" s="873">
        <v>0</v>
      </c>
      <c r="FH231" s="873">
        <v>-20404418</v>
      </c>
      <c r="FI231" s="873">
        <v>0</v>
      </c>
      <c r="FJ231" s="873">
        <v>447832</v>
      </c>
      <c r="FK231" s="873">
        <v>129199</v>
      </c>
      <c r="FL231" s="873">
        <v>0</v>
      </c>
      <c r="FM231" s="873">
        <v>2637</v>
      </c>
      <c r="FN231" s="873">
        <v>249551</v>
      </c>
      <c r="FO231" s="873">
        <v>0</v>
      </c>
      <c r="FP231" s="873">
        <v>0</v>
      </c>
      <c r="FQ231" s="873">
        <v>-120352</v>
      </c>
      <c r="FR231" s="873">
        <v>0</v>
      </c>
      <c r="FS231" s="873">
        <v>2637</v>
      </c>
      <c r="FT231" s="873">
        <v>874324</v>
      </c>
      <c r="FU231" s="873">
        <v>0</v>
      </c>
      <c r="FV231" s="873">
        <v>16947</v>
      </c>
      <c r="FW231" s="873">
        <v>1670903</v>
      </c>
      <c r="FX231" s="873">
        <v>0</v>
      </c>
      <c r="FY231" s="873">
        <v>33314</v>
      </c>
      <c r="FZ231" s="873">
        <v>-796579</v>
      </c>
      <c r="GA231" s="873">
        <v>0</v>
      </c>
      <c r="GB231" s="873">
        <v>-16367</v>
      </c>
      <c r="GC231" s="873">
        <v>0</v>
      </c>
      <c r="GD231" s="873">
        <v>0</v>
      </c>
      <c r="GE231" s="873">
        <v>0</v>
      </c>
      <c r="GF231" s="873">
        <v>0</v>
      </c>
      <c r="GG231" s="873">
        <v>0</v>
      </c>
      <c r="GH231" s="873">
        <v>0</v>
      </c>
      <c r="GI231" s="873">
        <v>0</v>
      </c>
      <c r="GJ231" s="873">
        <v>0</v>
      </c>
      <c r="GK231" s="873">
        <v>0</v>
      </c>
      <c r="GL231" s="873">
        <v>30288003</v>
      </c>
      <c r="GM231" s="873">
        <v>0</v>
      </c>
      <c r="GN231" s="873">
        <v>617227</v>
      </c>
      <c r="GO231" s="873">
        <v>-20541587</v>
      </c>
      <c r="GP231" s="873">
        <v>0</v>
      </c>
      <c r="GQ231" s="873">
        <v>450196</v>
      </c>
      <c r="GR231" s="873" t="s">
        <v>679</v>
      </c>
      <c r="GS231" s="873" t="s">
        <v>717</v>
      </c>
      <c r="GT231" s="873" t="s">
        <v>679</v>
      </c>
      <c r="GU231" s="873" t="s">
        <v>2737</v>
      </c>
      <c r="GV231" s="873" t="s">
        <v>2967</v>
      </c>
    </row>
    <row r="232" spans="1:204" x14ac:dyDescent="0.2">
      <c r="A232" s="873" t="s">
        <v>3070</v>
      </c>
      <c r="B232" s="873" t="s">
        <v>512</v>
      </c>
      <c r="C232" s="873" t="s">
        <v>511</v>
      </c>
      <c r="D232" s="873">
        <v>-1089353</v>
      </c>
      <c r="E232" s="873">
        <v>0</v>
      </c>
      <c r="F232" s="873">
        <v>-1089353</v>
      </c>
      <c r="G232" s="873">
        <v>-898269</v>
      </c>
      <c r="H232" s="873">
        <v>0</v>
      </c>
      <c r="I232" s="873">
        <v>-898269</v>
      </c>
      <c r="J232" s="873">
        <v>-191084</v>
      </c>
      <c r="K232" s="873">
        <v>0</v>
      </c>
      <c r="L232" s="873">
        <v>-191084</v>
      </c>
      <c r="M232" s="898">
        <v>0.5</v>
      </c>
      <c r="N232" s="898">
        <v>0.49</v>
      </c>
      <c r="O232" s="898">
        <v>0</v>
      </c>
      <c r="P232" s="898">
        <v>0.01</v>
      </c>
      <c r="Q232" s="873">
        <v>212735</v>
      </c>
      <c r="R232" s="873">
        <v>212735</v>
      </c>
      <c r="S232" s="873">
        <v>0</v>
      </c>
      <c r="T232" s="873">
        <v>0</v>
      </c>
      <c r="U232" s="873">
        <v>0</v>
      </c>
      <c r="V232" s="873">
        <v>0</v>
      </c>
      <c r="W232" s="873">
        <v>0</v>
      </c>
      <c r="X232" s="873">
        <v>0</v>
      </c>
      <c r="Y232" s="873">
        <v>0</v>
      </c>
      <c r="Z232" s="873">
        <v>0</v>
      </c>
      <c r="AA232" s="873">
        <v>0</v>
      </c>
      <c r="AB232" s="873">
        <v>0</v>
      </c>
      <c r="AC232" s="873">
        <v>0</v>
      </c>
      <c r="AD232" s="873">
        <v>0</v>
      </c>
      <c r="AE232" s="873">
        <v>0</v>
      </c>
      <c r="AF232" s="873">
        <v>0</v>
      </c>
      <c r="AG232" s="873">
        <v>0</v>
      </c>
      <c r="AH232" s="873">
        <v>0</v>
      </c>
      <c r="AI232" s="873">
        <v>0</v>
      </c>
      <c r="AJ232" s="873">
        <v>0</v>
      </c>
      <c r="AK232" s="873">
        <v>0</v>
      </c>
      <c r="AL232" s="873">
        <v>0</v>
      </c>
      <c r="AM232" s="873">
        <v>0</v>
      </c>
      <c r="AN232" s="873">
        <v>0</v>
      </c>
      <c r="AO232" s="873">
        <v>0</v>
      </c>
      <c r="AP232" s="873">
        <v>0</v>
      </c>
      <c r="AQ232" s="873">
        <v>0</v>
      </c>
      <c r="AR232" s="873">
        <v>0</v>
      </c>
      <c r="AS232" s="873">
        <v>0</v>
      </c>
      <c r="AT232" s="873">
        <v>0</v>
      </c>
      <c r="AU232" s="873">
        <v>0</v>
      </c>
      <c r="AV232" s="873">
        <v>0</v>
      </c>
      <c r="AW232" s="873">
        <v>0</v>
      </c>
      <c r="AX232" s="873">
        <v>0</v>
      </c>
      <c r="AY232" s="873">
        <v>0</v>
      </c>
      <c r="AZ232" s="873">
        <v>0</v>
      </c>
      <c r="BA232" s="873">
        <v>0</v>
      </c>
      <c r="BB232" s="873">
        <v>0</v>
      </c>
      <c r="BC232" s="873">
        <v>0</v>
      </c>
      <c r="BD232" s="873">
        <v>0</v>
      </c>
      <c r="BE232" s="873">
        <v>0</v>
      </c>
      <c r="BF232" s="873">
        <v>0</v>
      </c>
      <c r="BG232" s="873">
        <v>0</v>
      </c>
      <c r="BH232" s="873">
        <v>0</v>
      </c>
      <c r="BI232" s="873">
        <v>0</v>
      </c>
      <c r="BJ232" s="873">
        <v>1358476</v>
      </c>
      <c r="BK232" s="873">
        <v>0</v>
      </c>
      <c r="BL232" s="873">
        <v>27724</v>
      </c>
      <c r="BM232" s="873">
        <v>136598</v>
      </c>
      <c r="BN232" s="873">
        <v>0</v>
      </c>
      <c r="BO232" s="873">
        <v>2788</v>
      </c>
      <c r="BP232" s="873">
        <v>1385989</v>
      </c>
      <c r="BQ232" s="873">
        <v>0</v>
      </c>
      <c r="BR232" s="873">
        <v>28286</v>
      </c>
      <c r="BS232" s="873">
        <v>109085</v>
      </c>
      <c r="BT232" s="873">
        <v>0</v>
      </c>
      <c r="BU232" s="873">
        <v>2226</v>
      </c>
      <c r="BV232" s="873">
        <v>0</v>
      </c>
      <c r="BW232" s="873">
        <v>0</v>
      </c>
      <c r="BX232" s="873">
        <v>0</v>
      </c>
      <c r="BY232" s="873">
        <v>0</v>
      </c>
      <c r="BZ232" s="873">
        <v>0</v>
      </c>
      <c r="CA232" s="873">
        <v>0</v>
      </c>
      <c r="CB232" s="873">
        <v>0</v>
      </c>
      <c r="CC232" s="873">
        <v>0</v>
      </c>
      <c r="CD232" s="873">
        <v>0</v>
      </c>
      <c r="CE232" s="873">
        <v>0</v>
      </c>
      <c r="CF232" s="873">
        <v>0</v>
      </c>
      <c r="CG232" s="873">
        <v>0</v>
      </c>
      <c r="CH232" s="873">
        <v>0</v>
      </c>
      <c r="CI232" s="873">
        <v>0</v>
      </c>
      <c r="CJ232" s="873">
        <v>0</v>
      </c>
      <c r="CK232" s="873">
        <v>0</v>
      </c>
      <c r="CL232" s="873">
        <v>0</v>
      </c>
      <c r="CM232" s="873">
        <v>0</v>
      </c>
      <c r="CN232" s="873">
        <v>0</v>
      </c>
      <c r="CO232" s="873">
        <v>0</v>
      </c>
      <c r="CP232" s="873">
        <v>0</v>
      </c>
      <c r="CQ232" s="873">
        <v>0</v>
      </c>
      <c r="CR232" s="873">
        <v>0</v>
      </c>
      <c r="CS232" s="873">
        <v>0</v>
      </c>
      <c r="CT232" s="873">
        <v>0</v>
      </c>
      <c r="CU232" s="873">
        <v>0</v>
      </c>
      <c r="CV232" s="873">
        <v>0</v>
      </c>
      <c r="CW232" s="873">
        <v>0</v>
      </c>
      <c r="CX232" s="873">
        <v>0</v>
      </c>
      <c r="CY232" s="873">
        <v>0</v>
      </c>
      <c r="CZ232" s="873">
        <v>0</v>
      </c>
      <c r="DA232" s="873">
        <v>0</v>
      </c>
      <c r="DB232" s="873">
        <v>0</v>
      </c>
      <c r="DC232" s="873">
        <v>0</v>
      </c>
      <c r="DD232" s="873">
        <v>0</v>
      </c>
      <c r="DE232" s="873">
        <v>0</v>
      </c>
      <c r="DF232" s="873">
        <v>0</v>
      </c>
      <c r="DG232" s="873">
        <v>0</v>
      </c>
      <c r="DH232" s="873">
        <v>0</v>
      </c>
      <c r="DI232" s="873">
        <v>0</v>
      </c>
      <c r="DJ232" s="873">
        <v>0</v>
      </c>
      <c r="DK232" s="873">
        <v>0</v>
      </c>
      <c r="DL232" s="873">
        <v>1500</v>
      </c>
      <c r="DM232" s="873">
        <v>0</v>
      </c>
      <c r="DN232" s="873">
        <v>0</v>
      </c>
      <c r="DO232" s="873">
        <v>-1500</v>
      </c>
      <c r="DP232" s="873">
        <v>0</v>
      </c>
      <c r="DQ232" s="873">
        <v>0</v>
      </c>
      <c r="DR232" s="873">
        <v>8696</v>
      </c>
      <c r="DS232" s="873">
        <v>0</v>
      </c>
      <c r="DT232" s="873">
        <v>177</v>
      </c>
      <c r="DU232" s="873">
        <v>11332</v>
      </c>
      <c r="DV232" s="873">
        <v>0</v>
      </c>
      <c r="DW232" s="873">
        <v>231</v>
      </c>
      <c r="DX232" s="873">
        <v>-2636</v>
      </c>
      <c r="DY232" s="873">
        <v>0</v>
      </c>
      <c r="DZ232" s="873">
        <v>-54</v>
      </c>
      <c r="EA232" s="873">
        <v>5014</v>
      </c>
      <c r="EB232" s="873">
        <v>0</v>
      </c>
      <c r="EC232" s="873">
        <v>102</v>
      </c>
      <c r="ED232" s="873">
        <v>-1398</v>
      </c>
      <c r="EE232" s="873">
        <v>0</v>
      </c>
      <c r="EF232" s="873">
        <v>-29</v>
      </c>
      <c r="EG232" s="873">
        <v>5095</v>
      </c>
      <c r="EH232" s="873">
        <v>0</v>
      </c>
      <c r="EI232" s="873">
        <v>104</v>
      </c>
      <c r="EJ232" s="873">
        <v>-1480</v>
      </c>
      <c r="EK232" s="873">
        <v>0</v>
      </c>
      <c r="EL232" s="873">
        <v>-30</v>
      </c>
      <c r="EM232" s="873">
        <v>0</v>
      </c>
      <c r="EN232" s="873">
        <v>0</v>
      </c>
      <c r="EO232" s="873">
        <v>0</v>
      </c>
      <c r="EP232" s="873">
        <v>0</v>
      </c>
      <c r="EQ232" s="873">
        <v>0</v>
      </c>
      <c r="ER232" s="873">
        <v>0</v>
      </c>
      <c r="ES232" s="873">
        <v>0</v>
      </c>
      <c r="ET232" s="873">
        <v>0</v>
      </c>
      <c r="EU232" s="873">
        <v>0</v>
      </c>
      <c r="EV232" s="873">
        <v>0</v>
      </c>
      <c r="EW232" s="873">
        <v>0</v>
      </c>
      <c r="EX232" s="873">
        <v>0</v>
      </c>
      <c r="EY232" s="873">
        <v>16609546</v>
      </c>
      <c r="EZ232" s="873">
        <v>0</v>
      </c>
      <c r="FA232" s="873">
        <v>338970</v>
      </c>
      <c r="FB232" s="873">
        <v>709190</v>
      </c>
      <c r="FC232" s="873">
        <v>0</v>
      </c>
      <c r="FD232" s="873">
        <v>14473</v>
      </c>
      <c r="FE232" s="873">
        <v>30108448</v>
      </c>
      <c r="FF232" s="873">
        <v>0</v>
      </c>
      <c r="FG232" s="873">
        <v>0</v>
      </c>
      <c r="FH232" s="873">
        <v>-14208092</v>
      </c>
      <c r="FI232" s="873">
        <v>0</v>
      </c>
      <c r="FJ232" s="873">
        <v>324497</v>
      </c>
      <c r="FK232" s="873">
        <v>126769</v>
      </c>
      <c r="FL232" s="873">
        <v>0</v>
      </c>
      <c r="FM232" s="873">
        <v>2587</v>
      </c>
      <c r="FN232" s="873">
        <v>200930</v>
      </c>
      <c r="FO232" s="873">
        <v>0</v>
      </c>
      <c r="FP232" s="873">
        <v>0</v>
      </c>
      <c r="FQ232" s="873">
        <v>-74161</v>
      </c>
      <c r="FR232" s="873">
        <v>0</v>
      </c>
      <c r="FS232" s="873">
        <v>2587</v>
      </c>
      <c r="FT232" s="873">
        <v>1295892</v>
      </c>
      <c r="FU232" s="873">
        <v>0</v>
      </c>
      <c r="FV232" s="873">
        <v>26447</v>
      </c>
      <c r="FW232" s="873">
        <v>2088878</v>
      </c>
      <c r="FX232" s="873">
        <v>0</v>
      </c>
      <c r="FY232" s="873">
        <v>42630</v>
      </c>
      <c r="FZ232" s="873">
        <v>-792986</v>
      </c>
      <c r="GA232" s="873">
        <v>0</v>
      </c>
      <c r="GB232" s="873">
        <v>-16183</v>
      </c>
      <c r="GC232" s="873">
        <v>0</v>
      </c>
      <c r="GD232" s="873">
        <v>0</v>
      </c>
      <c r="GE232" s="873">
        <v>0</v>
      </c>
      <c r="GF232" s="873">
        <v>0</v>
      </c>
      <c r="GG232" s="873">
        <v>0</v>
      </c>
      <c r="GH232" s="873">
        <v>0</v>
      </c>
      <c r="GI232" s="873">
        <v>0</v>
      </c>
      <c r="GJ232" s="873">
        <v>0</v>
      </c>
      <c r="GK232" s="873">
        <v>0</v>
      </c>
      <c r="GL232" s="873">
        <v>19539593</v>
      </c>
      <c r="GM232" s="873">
        <v>0</v>
      </c>
      <c r="GN232" s="873">
        <v>398766</v>
      </c>
      <c r="GO232" s="873">
        <v>-14971770</v>
      </c>
      <c r="GP232" s="873">
        <v>0</v>
      </c>
      <c r="GQ232" s="873">
        <v>313043</v>
      </c>
      <c r="GR232" s="873" t="s">
        <v>679</v>
      </c>
      <c r="GS232" s="873" t="s">
        <v>691</v>
      </c>
      <c r="GT232" s="873" t="s">
        <v>679</v>
      </c>
      <c r="GU232" s="873" t="s">
        <v>2735</v>
      </c>
      <c r="GV232" s="873" t="s">
        <v>2968</v>
      </c>
    </row>
    <row r="233" spans="1:204" x14ac:dyDescent="0.2">
      <c r="A233" s="873" t="s">
        <v>3069</v>
      </c>
      <c r="B233" s="873" t="s">
        <v>514</v>
      </c>
      <c r="C233" s="873" t="s">
        <v>513</v>
      </c>
      <c r="D233" s="873">
        <v>-2435495</v>
      </c>
      <c r="E233" s="873">
        <v>0</v>
      </c>
      <c r="F233" s="873">
        <v>-2435495</v>
      </c>
      <c r="G233" s="873">
        <v>-551853</v>
      </c>
      <c r="H233" s="873">
        <v>0</v>
      </c>
      <c r="I233" s="873">
        <v>-551853</v>
      </c>
      <c r="J233" s="873">
        <v>-1883642</v>
      </c>
      <c r="K233" s="873">
        <v>0</v>
      </c>
      <c r="L233" s="873">
        <v>-1883642</v>
      </c>
      <c r="M233" s="898">
        <v>0</v>
      </c>
      <c r="N233" s="898">
        <v>0.99</v>
      </c>
      <c r="O233" s="898">
        <v>0</v>
      </c>
      <c r="P233" s="898">
        <v>0.01</v>
      </c>
      <c r="Q233" s="873">
        <v>251048</v>
      </c>
      <c r="R233" s="873">
        <v>251048</v>
      </c>
      <c r="S233" s="873">
        <v>0</v>
      </c>
      <c r="T233" s="873">
        <v>0</v>
      </c>
      <c r="U233" s="873">
        <v>0</v>
      </c>
      <c r="V233" s="873">
        <v>0</v>
      </c>
      <c r="W233" s="873">
        <v>0</v>
      </c>
      <c r="X233" s="873">
        <v>0</v>
      </c>
      <c r="Y233" s="873">
        <v>0</v>
      </c>
      <c r="Z233" s="873">
        <v>0</v>
      </c>
      <c r="AA233" s="873">
        <v>0</v>
      </c>
      <c r="AB233" s="873">
        <v>0</v>
      </c>
      <c r="AC233" s="873">
        <v>0</v>
      </c>
      <c r="AD233" s="873">
        <v>0</v>
      </c>
      <c r="AE233" s="873">
        <v>0</v>
      </c>
      <c r="AF233" s="873">
        <v>0</v>
      </c>
      <c r="AG233" s="873">
        <v>0</v>
      </c>
      <c r="AH233" s="873">
        <v>0</v>
      </c>
      <c r="AI233" s="873">
        <v>0</v>
      </c>
      <c r="AJ233" s="873">
        <v>0</v>
      </c>
      <c r="AK233" s="873">
        <v>0</v>
      </c>
      <c r="AL233" s="873">
        <v>0</v>
      </c>
      <c r="AM233" s="873">
        <v>0</v>
      </c>
      <c r="AN233" s="873">
        <v>0</v>
      </c>
      <c r="AO233" s="873">
        <v>0</v>
      </c>
      <c r="AP233" s="873">
        <v>0</v>
      </c>
      <c r="AQ233" s="873">
        <v>0</v>
      </c>
      <c r="AR233" s="873">
        <v>0</v>
      </c>
      <c r="AS233" s="873">
        <v>0</v>
      </c>
      <c r="AT233" s="873">
        <v>0</v>
      </c>
      <c r="AU233" s="873">
        <v>0</v>
      </c>
      <c r="AV233" s="873">
        <v>0</v>
      </c>
      <c r="AW233" s="873">
        <v>0</v>
      </c>
      <c r="AX233" s="873">
        <v>0</v>
      </c>
      <c r="AY233" s="873">
        <v>0</v>
      </c>
      <c r="AZ233" s="873">
        <v>0</v>
      </c>
      <c r="BA233" s="873">
        <v>0</v>
      </c>
      <c r="BB233" s="873">
        <v>0</v>
      </c>
      <c r="BC233" s="873">
        <v>0</v>
      </c>
      <c r="BD233" s="873">
        <v>0</v>
      </c>
      <c r="BE233" s="873">
        <v>0</v>
      </c>
      <c r="BF233" s="873">
        <v>0</v>
      </c>
      <c r="BG233" s="873">
        <v>0</v>
      </c>
      <c r="BH233" s="873">
        <v>0</v>
      </c>
      <c r="BI233" s="873">
        <v>0</v>
      </c>
      <c r="BJ233" s="873">
        <v>3685053</v>
      </c>
      <c r="BK233" s="873">
        <v>0</v>
      </c>
      <c r="BL233" s="873">
        <v>37223</v>
      </c>
      <c r="BM233" s="873">
        <v>346589</v>
      </c>
      <c r="BN233" s="873">
        <v>0</v>
      </c>
      <c r="BO233" s="873">
        <v>3501</v>
      </c>
      <c r="BP233" s="873">
        <v>3439716</v>
      </c>
      <c r="BQ233" s="873">
        <v>0</v>
      </c>
      <c r="BR233" s="873">
        <v>34745</v>
      </c>
      <c r="BS233" s="873">
        <v>591926</v>
      </c>
      <c r="BT233" s="873">
        <v>0</v>
      </c>
      <c r="BU233" s="873">
        <v>5979</v>
      </c>
      <c r="BV233" s="873">
        <v>8416</v>
      </c>
      <c r="BW233" s="873">
        <v>0</v>
      </c>
      <c r="BX233" s="873">
        <v>85</v>
      </c>
      <c r="BY233" s="873">
        <v>0</v>
      </c>
      <c r="BZ233" s="873">
        <v>0</v>
      </c>
      <c r="CA233" s="873">
        <v>0</v>
      </c>
      <c r="CB233" s="873">
        <v>8416</v>
      </c>
      <c r="CC233" s="873">
        <v>0</v>
      </c>
      <c r="CD233" s="873">
        <v>85</v>
      </c>
      <c r="CE233" s="873">
        <v>0</v>
      </c>
      <c r="CF233" s="873">
        <v>0</v>
      </c>
      <c r="CG233" s="873">
        <v>0</v>
      </c>
      <c r="CH233" s="873">
        <v>0</v>
      </c>
      <c r="CI233" s="873">
        <v>0</v>
      </c>
      <c r="CJ233" s="873">
        <v>0</v>
      </c>
      <c r="CK233" s="873">
        <v>278.01342690000001</v>
      </c>
      <c r="CL233" s="873">
        <v>0</v>
      </c>
      <c r="CM233" s="873">
        <v>2.8082164330000001</v>
      </c>
      <c r="CN233" s="873">
        <v>0</v>
      </c>
      <c r="CO233" s="873">
        <v>0</v>
      </c>
      <c r="CP233" s="873">
        <v>0</v>
      </c>
      <c r="CQ233" s="873">
        <v>0</v>
      </c>
      <c r="CR233" s="873">
        <v>0</v>
      </c>
      <c r="CS233" s="873">
        <v>0</v>
      </c>
      <c r="CT233" s="873">
        <v>0</v>
      </c>
      <c r="CU233" s="873">
        <v>0</v>
      </c>
      <c r="CV233" s="873">
        <v>0</v>
      </c>
      <c r="CW233" s="873">
        <v>0</v>
      </c>
      <c r="CX233" s="873">
        <v>0</v>
      </c>
      <c r="CY233" s="873">
        <v>0</v>
      </c>
      <c r="CZ233" s="873">
        <v>0</v>
      </c>
      <c r="DA233" s="873">
        <v>0</v>
      </c>
      <c r="DB233" s="873">
        <v>0</v>
      </c>
      <c r="DC233" s="873">
        <v>1530</v>
      </c>
      <c r="DD233" s="873">
        <v>0</v>
      </c>
      <c r="DE233" s="873">
        <v>15</v>
      </c>
      <c r="DF233" s="873">
        <v>-1530</v>
      </c>
      <c r="DG233" s="873">
        <v>0</v>
      </c>
      <c r="DH233" s="873">
        <v>-15</v>
      </c>
      <c r="DI233" s="873">
        <v>0</v>
      </c>
      <c r="DJ233" s="873">
        <v>0</v>
      </c>
      <c r="DK233" s="873">
        <v>0</v>
      </c>
      <c r="DL233" s="873">
        <v>0</v>
      </c>
      <c r="DM233" s="873">
        <v>0</v>
      </c>
      <c r="DN233" s="873">
        <v>0</v>
      </c>
      <c r="DO233" s="873">
        <v>0</v>
      </c>
      <c r="DP233" s="873">
        <v>0</v>
      </c>
      <c r="DQ233" s="873">
        <v>0</v>
      </c>
      <c r="DR233" s="873">
        <v>14115</v>
      </c>
      <c r="DS233" s="873">
        <v>0</v>
      </c>
      <c r="DT233" s="873">
        <v>143</v>
      </c>
      <c r="DU233" s="873">
        <v>21408</v>
      </c>
      <c r="DV233" s="873">
        <v>0</v>
      </c>
      <c r="DW233" s="873">
        <v>216</v>
      </c>
      <c r="DX233" s="873">
        <v>-7293</v>
      </c>
      <c r="DY233" s="873">
        <v>0</v>
      </c>
      <c r="DZ233" s="873">
        <v>-73</v>
      </c>
      <c r="EA233" s="873">
        <v>5011</v>
      </c>
      <c r="EB233" s="873">
        <v>0</v>
      </c>
      <c r="EC233" s="873">
        <v>51</v>
      </c>
      <c r="ED233" s="873">
        <v>-8931</v>
      </c>
      <c r="EE233" s="873">
        <v>0</v>
      </c>
      <c r="EF233" s="873">
        <v>-90</v>
      </c>
      <c r="EG233" s="873">
        <v>6695</v>
      </c>
      <c r="EH233" s="873">
        <v>0</v>
      </c>
      <c r="EI233" s="873">
        <v>68</v>
      </c>
      <c r="EJ233" s="873">
        <v>-10615</v>
      </c>
      <c r="EK233" s="873">
        <v>0</v>
      </c>
      <c r="EL233" s="873">
        <v>-108</v>
      </c>
      <c r="EM233" s="873">
        <v>0</v>
      </c>
      <c r="EN233" s="873">
        <v>0</v>
      </c>
      <c r="EO233" s="873">
        <v>0</v>
      </c>
      <c r="EP233" s="873">
        <v>0</v>
      </c>
      <c r="EQ233" s="873">
        <v>0</v>
      </c>
      <c r="ER233" s="873">
        <v>0</v>
      </c>
      <c r="ES233" s="873">
        <v>0</v>
      </c>
      <c r="ET233" s="873">
        <v>0</v>
      </c>
      <c r="EU233" s="873">
        <v>0</v>
      </c>
      <c r="EV233" s="873">
        <v>0</v>
      </c>
      <c r="EW233" s="873">
        <v>0</v>
      </c>
      <c r="EX233" s="873">
        <v>0</v>
      </c>
      <c r="EY233" s="873">
        <v>57016444</v>
      </c>
      <c r="EZ233" s="873">
        <v>0</v>
      </c>
      <c r="FA233" s="873">
        <v>575924</v>
      </c>
      <c r="FB233" s="873">
        <v>1468222</v>
      </c>
      <c r="FC233" s="873">
        <v>0</v>
      </c>
      <c r="FD233" s="873">
        <v>14831</v>
      </c>
      <c r="FE233" s="873">
        <v>53379410</v>
      </c>
      <c r="FF233" s="873">
        <v>0</v>
      </c>
      <c r="FG233" s="873">
        <v>0</v>
      </c>
      <c r="FH233" s="873">
        <v>2168812</v>
      </c>
      <c r="FI233" s="873">
        <v>0</v>
      </c>
      <c r="FJ233" s="873">
        <v>561093</v>
      </c>
      <c r="FK233" s="873">
        <v>451998</v>
      </c>
      <c r="FL233" s="873">
        <v>0</v>
      </c>
      <c r="FM233" s="873">
        <v>4566</v>
      </c>
      <c r="FN233" s="873">
        <v>431037</v>
      </c>
      <c r="FO233" s="873">
        <v>0</v>
      </c>
      <c r="FP233" s="873">
        <v>0</v>
      </c>
      <c r="FQ233" s="873">
        <v>20961</v>
      </c>
      <c r="FR233" s="873">
        <v>0</v>
      </c>
      <c r="FS233" s="873">
        <v>4566</v>
      </c>
      <c r="FT233" s="873">
        <v>2195426</v>
      </c>
      <c r="FU233" s="873">
        <v>0</v>
      </c>
      <c r="FV233" s="873">
        <v>22176</v>
      </c>
      <c r="FW233" s="873">
        <v>4754898</v>
      </c>
      <c r="FX233" s="873">
        <v>0</v>
      </c>
      <c r="FY233" s="873">
        <v>48029</v>
      </c>
      <c r="FZ233" s="873">
        <v>-2559472</v>
      </c>
      <c r="GA233" s="873">
        <v>0</v>
      </c>
      <c r="GB233" s="873">
        <v>-25853</v>
      </c>
      <c r="GC233" s="873">
        <v>0</v>
      </c>
      <c r="GD233" s="873">
        <v>0</v>
      </c>
      <c r="GE233" s="873">
        <v>0</v>
      </c>
      <c r="GF233" s="873">
        <v>0</v>
      </c>
      <c r="GG233" s="873">
        <v>0</v>
      </c>
      <c r="GH233" s="873">
        <v>0</v>
      </c>
      <c r="GI233" s="873">
        <v>0</v>
      </c>
      <c r="GJ233" s="873">
        <v>0</v>
      </c>
      <c r="GK233" s="873">
        <v>0</v>
      </c>
      <c r="GL233" s="873">
        <v>63714399</v>
      </c>
      <c r="GM233" s="873">
        <v>0</v>
      </c>
      <c r="GN233" s="873">
        <v>643582</v>
      </c>
      <c r="GO233" s="873">
        <v>211483</v>
      </c>
      <c r="GP233" s="873">
        <v>0</v>
      </c>
      <c r="GQ233" s="873">
        <v>545677</v>
      </c>
      <c r="GR233" s="873" t="s">
        <v>690</v>
      </c>
      <c r="GS233" s="873" t="s">
        <v>689</v>
      </c>
      <c r="GT233" s="873" t="s">
        <v>1909</v>
      </c>
      <c r="GU233" s="873" t="s">
        <v>2737</v>
      </c>
      <c r="GV233" s="873" t="s">
        <v>2969</v>
      </c>
    </row>
    <row r="234" spans="1:204" x14ac:dyDescent="0.2">
      <c r="A234" s="873" t="s">
        <v>3069</v>
      </c>
      <c r="B234" s="873" t="s">
        <v>1104</v>
      </c>
      <c r="C234" s="873" t="s">
        <v>1113</v>
      </c>
      <c r="D234" s="873">
        <v>-828026</v>
      </c>
      <c r="E234" s="873">
        <v>0</v>
      </c>
      <c r="F234" s="873">
        <v>-828026</v>
      </c>
      <c r="G234" s="873">
        <v>-283485</v>
      </c>
      <c r="H234" s="873">
        <v>0</v>
      </c>
      <c r="I234" s="873">
        <v>-283485</v>
      </c>
      <c r="J234" s="873">
        <v>-544541</v>
      </c>
      <c r="K234" s="873">
        <v>0</v>
      </c>
      <c r="L234" s="873">
        <v>-544541</v>
      </c>
      <c r="M234" s="898">
        <v>0.5</v>
      </c>
      <c r="N234" s="898">
        <v>0.4</v>
      </c>
      <c r="O234" s="898">
        <v>0.09</v>
      </c>
      <c r="P234" s="898">
        <v>0.01</v>
      </c>
      <c r="Q234" s="873">
        <v>248792</v>
      </c>
      <c r="R234" s="873">
        <v>248792</v>
      </c>
      <c r="S234" s="873">
        <v>0</v>
      </c>
      <c r="T234" s="873">
        <v>0</v>
      </c>
      <c r="U234" s="873">
        <v>0</v>
      </c>
      <c r="V234" s="873">
        <v>0</v>
      </c>
      <c r="W234" s="873">
        <v>204676</v>
      </c>
      <c r="X234" s="873">
        <v>0</v>
      </c>
      <c r="Y234" s="873">
        <v>206288</v>
      </c>
      <c r="Z234" s="873">
        <v>0</v>
      </c>
      <c r="AA234" s="873">
        <v>-1612</v>
      </c>
      <c r="AB234" s="873">
        <v>0</v>
      </c>
      <c r="AC234" s="873">
        <v>0</v>
      </c>
      <c r="AD234" s="873">
        <v>0</v>
      </c>
      <c r="AE234" s="873">
        <v>0</v>
      </c>
      <c r="AF234" s="873">
        <v>0</v>
      </c>
      <c r="AG234" s="873">
        <v>0</v>
      </c>
      <c r="AH234" s="873">
        <v>0</v>
      </c>
      <c r="AI234" s="873">
        <v>0</v>
      </c>
      <c r="AJ234" s="873">
        <v>0</v>
      </c>
      <c r="AK234" s="873">
        <v>0</v>
      </c>
      <c r="AL234" s="873">
        <v>0</v>
      </c>
      <c r="AM234" s="873">
        <v>0</v>
      </c>
      <c r="AN234" s="873">
        <v>0</v>
      </c>
      <c r="AO234" s="873">
        <v>0</v>
      </c>
      <c r="AP234" s="873">
        <v>0</v>
      </c>
      <c r="AQ234" s="873">
        <v>0</v>
      </c>
      <c r="AR234" s="873">
        <v>0</v>
      </c>
      <c r="AS234" s="873">
        <v>0</v>
      </c>
      <c r="AT234" s="873">
        <v>0</v>
      </c>
      <c r="AU234" s="873">
        <v>0</v>
      </c>
      <c r="AV234" s="873">
        <v>0</v>
      </c>
      <c r="AW234" s="873">
        <v>0</v>
      </c>
      <c r="AX234" s="873">
        <v>0</v>
      </c>
      <c r="AY234" s="873">
        <v>0</v>
      </c>
      <c r="AZ234" s="873">
        <v>0</v>
      </c>
      <c r="BA234" s="873">
        <v>0</v>
      </c>
      <c r="BB234" s="873">
        <v>0</v>
      </c>
      <c r="BC234" s="873">
        <v>0</v>
      </c>
      <c r="BD234" s="873">
        <v>0</v>
      </c>
      <c r="BE234" s="873">
        <v>0</v>
      </c>
      <c r="BF234" s="873">
        <v>0</v>
      </c>
      <c r="BG234" s="873">
        <v>0</v>
      </c>
      <c r="BH234" s="873">
        <v>0</v>
      </c>
      <c r="BI234" s="873">
        <v>0</v>
      </c>
      <c r="BJ234" s="873">
        <v>2361884</v>
      </c>
      <c r="BK234" s="873">
        <v>531424</v>
      </c>
      <c r="BL234" s="873">
        <v>59047</v>
      </c>
      <c r="BM234" s="873">
        <v>114124</v>
      </c>
      <c r="BN234" s="873">
        <v>25678</v>
      </c>
      <c r="BO234" s="873">
        <v>2853</v>
      </c>
      <c r="BP234" s="873">
        <v>2146904</v>
      </c>
      <c r="BQ234" s="873">
        <v>483054</v>
      </c>
      <c r="BR234" s="873">
        <v>53673</v>
      </c>
      <c r="BS234" s="873">
        <v>329104</v>
      </c>
      <c r="BT234" s="873">
        <v>74048</v>
      </c>
      <c r="BU234" s="873">
        <v>8227</v>
      </c>
      <c r="BV234" s="873">
        <v>0</v>
      </c>
      <c r="BW234" s="873">
        <v>0</v>
      </c>
      <c r="BX234" s="873">
        <v>0</v>
      </c>
      <c r="BY234" s="873">
        <v>19764</v>
      </c>
      <c r="BZ234" s="873">
        <v>4447</v>
      </c>
      <c r="CA234" s="873">
        <v>494</v>
      </c>
      <c r="CB234" s="873">
        <v>-19764</v>
      </c>
      <c r="CC234" s="873">
        <v>-4447</v>
      </c>
      <c r="CD234" s="873">
        <v>-494</v>
      </c>
      <c r="CE234" s="873">
        <v>0</v>
      </c>
      <c r="CF234" s="873">
        <v>0</v>
      </c>
      <c r="CG234" s="873">
        <v>0</v>
      </c>
      <c r="CH234" s="873">
        <v>0</v>
      </c>
      <c r="CI234" s="873">
        <v>0</v>
      </c>
      <c r="CJ234" s="873">
        <v>0</v>
      </c>
      <c r="CK234" s="873">
        <v>-803.77394790000005</v>
      </c>
      <c r="CL234" s="873">
        <v>-180.84913829999999</v>
      </c>
      <c r="CM234" s="873">
        <v>-20.094348700000001</v>
      </c>
      <c r="CN234" s="873">
        <v>0</v>
      </c>
      <c r="CO234" s="873">
        <v>0</v>
      </c>
      <c r="CP234" s="873">
        <v>0</v>
      </c>
      <c r="CQ234" s="873">
        <v>0</v>
      </c>
      <c r="CR234" s="873">
        <v>0</v>
      </c>
      <c r="CS234" s="873">
        <v>0</v>
      </c>
      <c r="CT234" s="873">
        <v>0</v>
      </c>
      <c r="CU234" s="873">
        <v>0</v>
      </c>
      <c r="CV234" s="873">
        <v>0</v>
      </c>
      <c r="CW234" s="873">
        <v>-6</v>
      </c>
      <c r="CX234" s="873">
        <v>-1</v>
      </c>
      <c r="CY234" s="873">
        <v>0</v>
      </c>
      <c r="CZ234" s="873">
        <v>22966</v>
      </c>
      <c r="DA234" s="873">
        <v>5167</v>
      </c>
      <c r="DB234" s="873">
        <v>574</v>
      </c>
      <c r="DC234" s="873">
        <v>30164</v>
      </c>
      <c r="DD234" s="873">
        <v>6787</v>
      </c>
      <c r="DE234" s="873">
        <v>754</v>
      </c>
      <c r="DF234" s="873">
        <v>-7198</v>
      </c>
      <c r="DG234" s="873">
        <v>-1620</v>
      </c>
      <c r="DH234" s="873">
        <v>-180</v>
      </c>
      <c r="DI234" s="873">
        <v>937</v>
      </c>
      <c r="DJ234" s="873">
        <v>211</v>
      </c>
      <c r="DK234" s="873">
        <v>23</v>
      </c>
      <c r="DL234" s="873">
        <v>3000</v>
      </c>
      <c r="DM234" s="873">
        <v>0</v>
      </c>
      <c r="DN234" s="873">
        <v>0</v>
      </c>
      <c r="DO234" s="873">
        <v>-2063</v>
      </c>
      <c r="DP234" s="873">
        <v>211</v>
      </c>
      <c r="DQ234" s="873">
        <v>23</v>
      </c>
      <c r="DR234" s="873">
        <v>13161</v>
      </c>
      <c r="DS234" s="873">
        <v>2961</v>
      </c>
      <c r="DT234" s="873">
        <v>329</v>
      </c>
      <c r="DU234" s="873">
        <v>14890</v>
      </c>
      <c r="DV234" s="873">
        <v>3350</v>
      </c>
      <c r="DW234" s="873">
        <v>372</v>
      </c>
      <c r="DX234" s="873">
        <v>-1729</v>
      </c>
      <c r="DY234" s="873">
        <v>-389</v>
      </c>
      <c r="DZ234" s="873">
        <v>-43</v>
      </c>
      <c r="EA234" s="873">
        <v>4375</v>
      </c>
      <c r="EB234" s="873">
        <v>984</v>
      </c>
      <c r="EC234" s="873">
        <v>109</v>
      </c>
      <c r="ED234" s="873">
        <v>-1065</v>
      </c>
      <c r="EE234" s="873">
        <v>-240</v>
      </c>
      <c r="EF234" s="873">
        <v>-27</v>
      </c>
      <c r="EG234" s="873">
        <v>4992</v>
      </c>
      <c r="EH234" s="873">
        <v>1123</v>
      </c>
      <c r="EI234" s="873">
        <v>125</v>
      </c>
      <c r="EJ234" s="873">
        <v>-1682</v>
      </c>
      <c r="EK234" s="873">
        <v>-378</v>
      </c>
      <c r="EL234" s="873">
        <v>-42</v>
      </c>
      <c r="EM234" s="873">
        <v>-765</v>
      </c>
      <c r="EN234" s="873">
        <v>-172</v>
      </c>
      <c r="EO234" s="873">
        <v>-19</v>
      </c>
      <c r="EP234" s="873">
        <v>0</v>
      </c>
      <c r="EQ234" s="873">
        <v>0</v>
      </c>
      <c r="ER234" s="873">
        <v>0</v>
      </c>
      <c r="ES234" s="873">
        <v>0</v>
      </c>
      <c r="ET234" s="873">
        <v>0</v>
      </c>
      <c r="EU234" s="873">
        <v>0</v>
      </c>
      <c r="EV234" s="873">
        <v>0</v>
      </c>
      <c r="EW234" s="873">
        <v>0</v>
      </c>
      <c r="EX234" s="873">
        <v>0</v>
      </c>
      <c r="EY234" s="873">
        <v>12042520</v>
      </c>
      <c r="EZ234" s="873">
        <v>2709567</v>
      </c>
      <c r="FA234" s="873">
        <v>301063</v>
      </c>
      <c r="FB234" s="873">
        <v>413275</v>
      </c>
      <c r="FC234" s="873">
        <v>92987</v>
      </c>
      <c r="FD234" s="873">
        <v>10332</v>
      </c>
      <c r="FE234" s="873">
        <v>27673050</v>
      </c>
      <c r="FF234" s="873">
        <v>0</v>
      </c>
      <c r="FG234" s="873">
        <v>0</v>
      </c>
      <c r="FH234" s="873">
        <v>-16043805</v>
      </c>
      <c r="FI234" s="873">
        <v>2616580</v>
      </c>
      <c r="FJ234" s="873">
        <v>290731</v>
      </c>
      <c r="FK234" s="873">
        <v>65208</v>
      </c>
      <c r="FL234" s="873">
        <v>14672</v>
      </c>
      <c r="FM234" s="873">
        <v>1630</v>
      </c>
      <c r="FN234" s="873">
        <v>118825</v>
      </c>
      <c r="FO234" s="873">
        <v>0</v>
      </c>
      <c r="FP234" s="873">
        <v>0</v>
      </c>
      <c r="FQ234" s="873">
        <v>-53617</v>
      </c>
      <c r="FR234" s="873">
        <v>14672</v>
      </c>
      <c r="FS234" s="873">
        <v>1630</v>
      </c>
      <c r="FT234" s="873">
        <v>299559</v>
      </c>
      <c r="FU234" s="873">
        <v>65555</v>
      </c>
      <c r="FV234" s="873">
        <v>7284</v>
      </c>
      <c r="FW234" s="873">
        <v>966533</v>
      </c>
      <c r="FX234" s="873">
        <v>215610</v>
      </c>
      <c r="FY234" s="873">
        <v>23957</v>
      </c>
      <c r="FZ234" s="873">
        <v>-666974</v>
      </c>
      <c r="GA234" s="873">
        <v>-150055</v>
      </c>
      <c r="GB234" s="873">
        <v>-16673</v>
      </c>
      <c r="GC234" s="873">
        <v>0</v>
      </c>
      <c r="GD234" s="873">
        <v>0</v>
      </c>
      <c r="GE234" s="873">
        <v>0</v>
      </c>
      <c r="GF234" s="873">
        <v>0</v>
      </c>
      <c r="GG234" s="873">
        <v>0</v>
      </c>
      <c r="GH234" s="873">
        <v>0</v>
      </c>
      <c r="GI234" s="873">
        <v>0</v>
      </c>
      <c r="GJ234" s="873">
        <v>0</v>
      </c>
      <c r="GK234" s="873">
        <v>0</v>
      </c>
      <c r="GL234" s="873">
        <v>14922094</v>
      </c>
      <c r="GM234" s="873">
        <v>3355625</v>
      </c>
      <c r="GN234" s="873">
        <v>372846</v>
      </c>
      <c r="GO234" s="873">
        <v>-16469303</v>
      </c>
      <c r="GP234" s="873">
        <v>2548268</v>
      </c>
      <c r="GQ234" s="873">
        <v>283140</v>
      </c>
      <c r="GR234" s="873" t="s">
        <v>699</v>
      </c>
      <c r="GS234" s="873" t="s">
        <v>698</v>
      </c>
      <c r="GT234" s="873" t="s">
        <v>1907</v>
      </c>
      <c r="GU234" s="873" t="s">
        <v>2733</v>
      </c>
      <c r="GV234" s="873" t="s">
        <v>2970</v>
      </c>
    </row>
    <row r="235" spans="1:204" x14ac:dyDescent="0.2">
      <c r="A235" s="873" t="s">
        <v>3070</v>
      </c>
      <c r="B235" s="873" t="s">
        <v>516</v>
      </c>
      <c r="C235" s="873" t="s">
        <v>515</v>
      </c>
      <c r="D235" s="873">
        <v>-562645</v>
      </c>
      <c r="E235" s="873">
        <v>0</v>
      </c>
      <c r="F235" s="873">
        <v>-562645</v>
      </c>
      <c r="G235" s="873">
        <v>30785</v>
      </c>
      <c r="H235" s="873">
        <v>0</v>
      </c>
      <c r="I235" s="873">
        <v>30785</v>
      </c>
      <c r="J235" s="873">
        <v>-593430</v>
      </c>
      <c r="K235" s="873">
        <v>0</v>
      </c>
      <c r="L235" s="873">
        <v>-593430</v>
      </c>
      <c r="M235" s="898">
        <v>0.5</v>
      </c>
      <c r="N235" s="898">
        <v>0.4</v>
      </c>
      <c r="O235" s="898">
        <v>0.09</v>
      </c>
      <c r="P235" s="898">
        <v>0.01</v>
      </c>
      <c r="Q235" s="873">
        <v>241886</v>
      </c>
      <c r="R235" s="873">
        <v>241886</v>
      </c>
      <c r="S235" s="873">
        <v>0</v>
      </c>
      <c r="T235" s="873">
        <v>753801</v>
      </c>
      <c r="U235" s="873">
        <v>955945</v>
      </c>
      <c r="V235" s="873">
        <v>-202144</v>
      </c>
      <c r="W235" s="873">
        <v>741630</v>
      </c>
      <c r="X235" s="873">
        <v>0</v>
      </c>
      <c r="Y235" s="873">
        <v>782087</v>
      </c>
      <c r="Z235" s="873">
        <v>0</v>
      </c>
      <c r="AA235" s="873">
        <v>-40457</v>
      </c>
      <c r="AB235" s="873">
        <v>0</v>
      </c>
      <c r="AC235" s="873">
        <v>0</v>
      </c>
      <c r="AD235" s="873">
        <v>0</v>
      </c>
      <c r="AE235" s="873">
        <v>0</v>
      </c>
      <c r="AF235" s="873">
        <v>0</v>
      </c>
      <c r="AG235" s="873">
        <v>0</v>
      </c>
      <c r="AH235" s="873">
        <v>0</v>
      </c>
      <c r="AI235" s="873">
        <v>0</v>
      </c>
      <c r="AJ235" s="873">
        <v>0</v>
      </c>
      <c r="AK235" s="873">
        <v>0</v>
      </c>
      <c r="AL235" s="873">
        <v>232267</v>
      </c>
      <c r="AM235" s="873">
        <v>232267</v>
      </c>
      <c r="AN235" s="873">
        <v>0</v>
      </c>
      <c r="AO235" s="873">
        <v>0</v>
      </c>
      <c r="AP235" s="873">
        <v>172760</v>
      </c>
      <c r="AQ235" s="873">
        <v>172760</v>
      </c>
      <c r="AR235" s="873">
        <v>0</v>
      </c>
      <c r="AS235" s="873">
        <v>0</v>
      </c>
      <c r="AT235" s="873">
        <v>59507</v>
      </c>
      <c r="AU235" s="873">
        <v>59507</v>
      </c>
      <c r="AV235" s="873">
        <v>0</v>
      </c>
      <c r="AW235" s="873">
        <v>0</v>
      </c>
      <c r="AX235" s="873">
        <v>0</v>
      </c>
      <c r="AY235" s="873">
        <v>0</v>
      </c>
      <c r="AZ235" s="873">
        <v>0</v>
      </c>
      <c r="BA235" s="873">
        <v>0</v>
      </c>
      <c r="BB235" s="873">
        <v>0</v>
      </c>
      <c r="BC235" s="873">
        <v>0</v>
      </c>
      <c r="BD235" s="873">
        <v>0</v>
      </c>
      <c r="BE235" s="873">
        <v>0</v>
      </c>
      <c r="BF235" s="873">
        <v>0</v>
      </c>
      <c r="BG235" s="873">
        <v>0</v>
      </c>
      <c r="BH235" s="873">
        <v>0</v>
      </c>
      <c r="BI235" s="873">
        <v>0</v>
      </c>
      <c r="BJ235" s="873">
        <v>1558306</v>
      </c>
      <c r="BK235" s="873">
        <v>350619</v>
      </c>
      <c r="BL235" s="873">
        <v>38958</v>
      </c>
      <c r="BM235" s="873">
        <v>141741</v>
      </c>
      <c r="BN235" s="873">
        <v>31523</v>
      </c>
      <c r="BO235" s="873">
        <v>3503</v>
      </c>
      <c r="BP235" s="873">
        <v>1571312</v>
      </c>
      <c r="BQ235" s="873">
        <v>353177</v>
      </c>
      <c r="BR235" s="873">
        <v>39242</v>
      </c>
      <c r="BS235" s="873">
        <v>128735</v>
      </c>
      <c r="BT235" s="873">
        <v>28965</v>
      </c>
      <c r="BU235" s="873">
        <v>3219</v>
      </c>
      <c r="BV235" s="873">
        <v>14195</v>
      </c>
      <c r="BW235" s="873">
        <v>3194</v>
      </c>
      <c r="BX235" s="873">
        <v>355</v>
      </c>
      <c r="BY235" s="873">
        <v>10640</v>
      </c>
      <c r="BZ235" s="873">
        <v>2394</v>
      </c>
      <c r="CA235" s="873">
        <v>266</v>
      </c>
      <c r="CB235" s="873">
        <v>3555</v>
      </c>
      <c r="CC235" s="873">
        <v>800</v>
      </c>
      <c r="CD235" s="873">
        <v>89</v>
      </c>
      <c r="CE235" s="873">
        <v>0</v>
      </c>
      <c r="CF235" s="873">
        <v>0</v>
      </c>
      <c r="CG235" s="873">
        <v>0</v>
      </c>
      <c r="CH235" s="873">
        <v>0</v>
      </c>
      <c r="CI235" s="873">
        <v>0</v>
      </c>
      <c r="CJ235" s="873">
        <v>0</v>
      </c>
      <c r="CK235" s="873">
        <v>416.03206410000001</v>
      </c>
      <c r="CL235" s="873">
        <v>93.607214429999999</v>
      </c>
      <c r="CM235" s="873">
        <v>10.400801599999999</v>
      </c>
      <c r="CN235" s="873">
        <v>0</v>
      </c>
      <c r="CO235" s="873">
        <v>0</v>
      </c>
      <c r="CP235" s="873">
        <v>0</v>
      </c>
      <c r="CQ235" s="873">
        <v>0</v>
      </c>
      <c r="CR235" s="873">
        <v>0</v>
      </c>
      <c r="CS235" s="873">
        <v>0</v>
      </c>
      <c r="CT235" s="873">
        <v>0</v>
      </c>
      <c r="CU235" s="873">
        <v>0</v>
      </c>
      <c r="CV235" s="873">
        <v>0</v>
      </c>
      <c r="CW235" s="873">
        <v>-270</v>
      </c>
      <c r="CX235" s="873">
        <v>-61</v>
      </c>
      <c r="CY235" s="873">
        <v>-7</v>
      </c>
      <c r="CZ235" s="873">
        <v>19983</v>
      </c>
      <c r="DA235" s="873">
        <v>4496</v>
      </c>
      <c r="DB235" s="873">
        <v>500</v>
      </c>
      <c r="DC235" s="873">
        <v>18877</v>
      </c>
      <c r="DD235" s="873">
        <v>4248</v>
      </c>
      <c r="DE235" s="873">
        <v>472</v>
      </c>
      <c r="DF235" s="873">
        <v>1106</v>
      </c>
      <c r="DG235" s="873">
        <v>248</v>
      </c>
      <c r="DH235" s="873">
        <v>28</v>
      </c>
      <c r="DI235" s="873">
        <v>1003</v>
      </c>
      <c r="DJ235" s="873">
        <v>226</v>
      </c>
      <c r="DK235" s="873">
        <v>25</v>
      </c>
      <c r="DL235" s="873">
        <v>1500</v>
      </c>
      <c r="DM235" s="873">
        <v>0</v>
      </c>
      <c r="DN235" s="873">
        <v>0</v>
      </c>
      <c r="DO235" s="873">
        <v>-497</v>
      </c>
      <c r="DP235" s="873">
        <v>226</v>
      </c>
      <c r="DQ235" s="873">
        <v>25</v>
      </c>
      <c r="DR235" s="873">
        <v>15719</v>
      </c>
      <c r="DS235" s="873">
        <v>3537</v>
      </c>
      <c r="DT235" s="873">
        <v>393</v>
      </c>
      <c r="DU235" s="873">
        <v>17663</v>
      </c>
      <c r="DV235" s="873">
        <v>3974</v>
      </c>
      <c r="DW235" s="873">
        <v>442</v>
      </c>
      <c r="DX235" s="873">
        <v>-1944</v>
      </c>
      <c r="DY235" s="873">
        <v>-437</v>
      </c>
      <c r="DZ235" s="873">
        <v>-49</v>
      </c>
      <c r="EA235" s="873">
        <v>0</v>
      </c>
      <c r="EB235" s="873">
        <v>0</v>
      </c>
      <c r="EC235" s="873">
        <v>0</v>
      </c>
      <c r="ED235" s="873">
        <v>-5465</v>
      </c>
      <c r="EE235" s="873">
        <v>-1230</v>
      </c>
      <c r="EF235" s="873">
        <v>-137</v>
      </c>
      <c r="EG235" s="873">
        <v>5824</v>
      </c>
      <c r="EH235" s="873">
        <v>1311</v>
      </c>
      <c r="EI235" s="873">
        <v>146</v>
      </c>
      <c r="EJ235" s="873">
        <v>-11289</v>
      </c>
      <c r="EK235" s="873">
        <v>-2541</v>
      </c>
      <c r="EL235" s="873">
        <v>-283</v>
      </c>
      <c r="EM235" s="873">
        <v>-637</v>
      </c>
      <c r="EN235" s="873">
        <v>-143</v>
      </c>
      <c r="EO235" s="873">
        <v>-16</v>
      </c>
      <c r="EP235" s="873">
        <v>0</v>
      </c>
      <c r="EQ235" s="873">
        <v>0</v>
      </c>
      <c r="ER235" s="873">
        <v>0</v>
      </c>
      <c r="ES235" s="873">
        <v>0</v>
      </c>
      <c r="ET235" s="873">
        <v>0</v>
      </c>
      <c r="EU235" s="873">
        <v>0</v>
      </c>
      <c r="EV235" s="873">
        <v>0</v>
      </c>
      <c r="EW235" s="873">
        <v>0</v>
      </c>
      <c r="EX235" s="873">
        <v>0</v>
      </c>
      <c r="EY235" s="873">
        <v>6928534</v>
      </c>
      <c r="EZ235" s="873">
        <v>1523873</v>
      </c>
      <c r="FA235" s="873">
        <v>169319</v>
      </c>
      <c r="FB235" s="873">
        <v>328154</v>
      </c>
      <c r="FC235" s="873">
        <v>73835</v>
      </c>
      <c r="FD235" s="873">
        <v>8204</v>
      </c>
      <c r="FE235" s="873">
        <v>15970284</v>
      </c>
      <c r="FF235" s="873">
        <v>0</v>
      </c>
      <c r="FG235" s="873">
        <v>0</v>
      </c>
      <c r="FH235" s="873">
        <v>-9369904</v>
      </c>
      <c r="FI235" s="873">
        <v>1450038</v>
      </c>
      <c r="FJ235" s="873">
        <v>161115</v>
      </c>
      <c r="FK235" s="873">
        <v>176611</v>
      </c>
      <c r="FL235" s="873">
        <v>39737</v>
      </c>
      <c r="FM235" s="873">
        <v>4415</v>
      </c>
      <c r="FN235" s="873">
        <v>460000</v>
      </c>
      <c r="FO235" s="873">
        <v>0</v>
      </c>
      <c r="FP235" s="873">
        <v>0</v>
      </c>
      <c r="FQ235" s="873">
        <v>-283389</v>
      </c>
      <c r="FR235" s="873">
        <v>39737</v>
      </c>
      <c r="FS235" s="873">
        <v>4415</v>
      </c>
      <c r="FT235" s="873">
        <v>1183072</v>
      </c>
      <c r="FU235" s="873">
        <v>252705</v>
      </c>
      <c r="FV235" s="873">
        <v>28078</v>
      </c>
      <c r="FW235" s="873">
        <v>1509355</v>
      </c>
      <c r="FX235" s="873">
        <v>322373</v>
      </c>
      <c r="FY235" s="873">
        <v>35819</v>
      </c>
      <c r="FZ235" s="873">
        <v>-326283</v>
      </c>
      <c r="GA235" s="873">
        <v>-69668</v>
      </c>
      <c r="GB235" s="873">
        <v>-7741</v>
      </c>
      <c r="GC235" s="873">
        <v>0</v>
      </c>
      <c r="GD235" s="873">
        <v>0</v>
      </c>
      <c r="GE235" s="873">
        <v>0</v>
      </c>
      <c r="GF235" s="873">
        <v>0</v>
      </c>
      <c r="GG235" s="873">
        <v>0</v>
      </c>
      <c r="GH235" s="873">
        <v>0</v>
      </c>
      <c r="GI235" s="873">
        <v>0</v>
      </c>
      <c r="GJ235" s="873">
        <v>0</v>
      </c>
      <c r="GK235" s="873">
        <v>0</v>
      </c>
      <c r="GL235" s="873">
        <v>10033208</v>
      </c>
      <c r="GM235" s="873">
        <v>2208570</v>
      </c>
      <c r="GN235" s="873">
        <v>245396</v>
      </c>
      <c r="GO235" s="873">
        <v>-9860401</v>
      </c>
      <c r="GP235" s="873">
        <v>1447258</v>
      </c>
      <c r="GQ235" s="873">
        <v>160805</v>
      </c>
      <c r="GR235" s="873" t="s">
        <v>731</v>
      </c>
      <c r="GS235" s="873" t="s">
        <v>730</v>
      </c>
      <c r="GT235" s="873" t="s">
        <v>1907</v>
      </c>
      <c r="GU235" s="873" t="s">
        <v>2734</v>
      </c>
      <c r="GV235" s="873" t="s">
        <v>2971</v>
      </c>
    </row>
    <row r="236" spans="1:204" x14ac:dyDescent="0.2">
      <c r="A236" s="873" t="s">
        <v>3069</v>
      </c>
      <c r="B236" s="873" t="s">
        <v>518</v>
      </c>
      <c r="C236" s="873" t="s">
        <v>517</v>
      </c>
      <c r="D236" s="873">
        <v>343037</v>
      </c>
      <c r="E236" s="873">
        <v>0</v>
      </c>
      <c r="F236" s="873">
        <v>343037</v>
      </c>
      <c r="G236" s="873">
        <v>456026</v>
      </c>
      <c r="H236" s="873">
        <v>0</v>
      </c>
      <c r="I236" s="873">
        <v>456026</v>
      </c>
      <c r="J236" s="873">
        <v>-112989</v>
      </c>
      <c r="K236" s="873">
        <v>0</v>
      </c>
      <c r="L236" s="873">
        <v>-112989</v>
      </c>
      <c r="M236" s="898">
        <v>0.5</v>
      </c>
      <c r="N236" s="898">
        <v>0.4</v>
      </c>
      <c r="O236" s="898">
        <v>0.09</v>
      </c>
      <c r="P236" s="898">
        <v>0.01</v>
      </c>
      <c r="Q236" s="873">
        <v>92542</v>
      </c>
      <c r="R236" s="873">
        <v>92542</v>
      </c>
      <c r="S236" s="873">
        <v>0</v>
      </c>
      <c r="T236" s="873">
        <v>0</v>
      </c>
      <c r="U236" s="873">
        <v>0</v>
      </c>
      <c r="V236" s="873">
        <v>0</v>
      </c>
      <c r="W236" s="873">
        <v>0</v>
      </c>
      <c r="X236" s="873">
        <v>0</v>
      </c>
      <c r="Y236" s="873">
        <v>0</v>
      </c>
      <c r="Z236" s="873">
        <v>0</v>
      </c>
      <c r="AA236" s="873">
        <v>0</v>
      </c>
      <c r="AB236" s="873">
        <v>0</v>
      </c>
      <c r="AC236" s="873">
        <v>0</v>
      </c>
      <c r="AD236" s="873">
        <v>0</v>
      </c>
      <c r="AE236" s="873">
        <v>0</v>
      </c>
      <c r="AF236" s="873">
        <v>0</v>
      </c>
      <c r="AG236" s="873">
        <v>0</v>
      </c>
      <c r="AH236" s="873">
        <v>0</v>
      </c>
      <c r="AI236" s="873">
        <v>0</v>
      </c>
      <c r="AJ236" s="873">
        <v>0</v>
      </c>
      <c r="AK236" s="873">
        <v>0</v>
      </c>
      <c r="AL236" s="873">
        <v>0</v>
      </c>
      <c r="AM236" s="873">
        <v>0</v>
      </c>
      <c r="AN236" s="873">
        <v>0</v>
      </c>
      <c r="AO236" s="873">
        <v>0</v>
      </c>
      <c r="AP236" s="873">
        <v>0</v>
      </c>
      <c r="AQ236" s="873">
        <v>0</v>
      </c>
      <c r="AR236" s="873">
        <v>0</v>
      </c>
      <c r="AS236" s="873">
        <v>0</v>
      </c>
      <c r="AT236" s="873">
        <v>0</v>
      </c>
      <c r="AU236" s="873">
        <v>0</v>
      </c>
      <c r="AV236" s="873">
        <v>0</v>
      </c>
      <c r="AW236" s="873">
        <v>0</v>
      </c>
      <c r="AX236" s="873">
        <v>0</v>
      </c>
      <c r="AY236" s="873">
        <v>0</v>
      </c>
      <c r="AZ236" s="873">
        <v>0</v>
      </c>
      <c r="BA236" s="873">
        <v>0</v>
      </c>
      <c r="BB236" s="873">
        <v>0</v>
      </c>
      <c r="BC236" s="873">
        <v>0</v>
      </c>
      <c r="BD236" s="873">
        <v>0</v>
      </c>
      <c r="BE236" s="873">
        <v>0</v>
      </c>
      <c r="BF236" s="873">
        <v>0</v>
      </c>
      <c r="BG236" s="873">
        <v>0</v>
      </c>
      <c r="BH236" s="873">
        <v>0</v>
      </c>
      <c r="BI236" s="873">
        <v>0</v>
      </c>
      <c r="BJ236" s="873">
        <v>917942</v>
      </c>
      <c r="BK236" s="873">
        <v>206537</v>
      </c>
      <c r="BL236" s="873">
        <v>22949</v>
      </c>
      <c r="BM236" s="873">
        <v>40310</v>
      </c>
      <c r="BN236" s="873">
        <v>9070</v>
      </c>
      <c r="BO236" s="873">
        <v>1008</v>
      </c>
      <c r="BP236" s="873">
        <v>844017</v>
      </c>
      <c r="BQ236" s="873">
        <v>189904</v>
      </c>
      <c r="BR236" s="873">
        <v>21101</v>
      </c>
      <c r="BS236" s="873">
        <v>114235</v>
      </c>
      <c r="BT236" s="873">
        <v>25703</v>
      </c>
      <c r="BU236" s="873">
        <v>2856</v>
      </c>
      <c r="BV236" s="873">
        <v>2387</v>
      </c>
      <c r="BW236" s="873">
        <v>537</v>
      </c>
      <c r="BX236" s="873">
        <v>60</v>
      </c>
      <c r="BY236" s="873">
        <v>1027</v>
      </c>
      <c r="BZ236" s="873">
        <v>231</v>
      </c>
      <c r="CA236" s="873">
        <v>26</v>
      </c>
      <c r="CB236" s="873">
        <v>1360</v>
      </c>
      <c r="CC236" s="873">
        <v>306</v>
      </c>
      <c r="CD236" s="873">
        <v>34</v>
      </c>
      <c r="CE236" s="873">
        <v>0</v>
      </c>
      <c r="CF236" s="873">
        <v>0</v>
      </c>
      <c r="CG236" s="873">
        <v>0</v>
      </c>
      <c r="CH236" s="873">
        <v>0</v>
      </c>
      <c r="CI236" s="873">
        <v>0</v>
      </c>
      <c r="CJ236" s="873">
        <v>0</v>
      </c>
      <c r="CK236" s="873">
        <v>0</v>
      </c>
      <c r="CL236" s="873">
        <v>0</v>
      </c>
      <c r="CM236" s="873">
        <v>0</v>
      </c>
      <c r="CN236" s="873">
        <v>-4795.185571</v>
      </c>
      <c r="CO236" s="873">
        <v>-1078.9167540000001</v>
      </c>
      <c r="CP236" s="873">
        <v>-119.87963929999999</v>
      </c>
      <c r="CQ236" s="873">
        <v>0</v>
      </c>
      <c r="CR236" s="873">
        <v>0</v>
      </c>
      <c r="CS236" s="873">
        <v>0</v>
      </c>
      <c r="CT236" s="873">
        <v>-4795</v>
      </c>
      <c r="CU236" s="873">
        <v>-1079</v>
      </c>
      <c r="CV236" s="873">
        <v>-119.87963929999999</v>
      </c>
      <c r="CW236" s="873">
        <v>0</v>
      </c>
      <c r="CX236" s="873">
        <v>0</v>
      </c>
      <c r="CY236" s="873">
        <v>0</v>
      </c>
      <c r="CZ236" s="873">
        <v>8071</v>
      </c>
      <c r="DA236" s="873">
        <v>1816</v>
      </c>
      <c r="DB236" s="873">
        <v>202</v>
      </c>
      <c r="DC236" s="873">
        <v>11945</v>
      </c>
      <c r="DD236" s="873">
        <v>2688</v>
      </c>
      <c r="DE236" s="873">
        <v>299</v>
      </c>
      <c r="DF236" s="873">
        <v>-3874</v>
      </c>
      <c r="DG236" s="873">
        <v>-872</v>
      </c>
      <c r="DH236" s="873">
        <v>-97</v>
      </c>
      <c r="DI236" s="873">
        <v>0</v>
      </c>
      <c r="DJ236" s="873">
        <v>0</v>
      </c>
      <c r="DK236" s="873">
        <v>0</v>
      </c>
      <c r="DL236" s="873">
        <v>0</v>
      </c>
      <c r="DM236" s="873">
        <v>0</v>
      </c>
      <c r="DN236" s="873">
        <v>0</v>
      </c>
      <c r="DO236" s="873">
        <v>0</v>
      </c>
      <c r="DP236" s="873">
        <v>0</v>
      </c>
      <c r="DQ236" s="873">
        <v>0</v>
      </c>
      <c r="DR236" s="873">
        <v>14750</v>
      </c>
      <c r="DS236" s="873">
        <v>3319</v>
      </c>
      <c r="DT236" s="873">
        <v>369</v>
      </c>
      <c r="DU236" s="873">
        <v>12777</v>
      </c>
      <c r="DV236" s="873">
        <v>2875</v>
      </c>
      <c r="DW236" s="873">
        <v>319</v>
      </c>
      <c r="DX236" s="873">
        <v>1973</v>
      </c>
      <c r="DY236" s="873">
        <v>444</v>
      </c>
      <c r="DZ236" s="873">
        <v>50</v>
      </c>
      <c r="EA236" s="873">
        <v>2362</v>
      </c>
      <c r="EB236" s="873">
        <v>532</v>
      </c>
      <c r="EC236" s="873">
        <v>59</v>
      </c>
      <c r="ED236" s="873">
        <v>-7365</v>
      </c>
      <c r="EE236" s="873">
        <v>-1657</v>
      </c>
      <c r="EF236" s="873">
        <v>-184</v>
      </c>
      <c r="EG236" s="873">
        <v>2371</v>
      </c>
      <c r="EH236" s="873">
        <v>534</v>
      </c>
      <c r="EI236" s="873">
        <v>59</v>
      </c>
      <c r="EJ236" s="873">
        <v>-7374</v>
      </c>
      <c r="EK236" s="873">
        <v>-1660</v>
      </c>
      <c r="EL236" s="873">
        <v>-184</v>
      </c>
      <c r="EM236" s="873">
        <v>0</v>
      </c>
      <c r="EN236" s="873">
        <v>0</v>
      </c>
      <c r="EO236" s="873">
        <v>0</v>
      </c>
      <c r="EP236" s="873">
        <v>0</v>
      </c>
      <c r="EQ236" s="873">
        <v>0</v>
      </c>
      <c r="ER236" s="873">
        <v>0</v>
      </c>
      <c r="ES236" s="873">
        <v>0</v>
      </c>
      <c r="ET236" s="873">
        <v>0</v>
      </c>
      <c r="EU236" s="873">
        <v>0</v>
      </c>
      <c r="EV236" s="873">
        <v>0</v>
      </c>
      <c r="EW236" s="873">
        <v>0</v>
      </c>
      <c r="EX236" s="873">
        <v>0</v>
      </c>
      <c r="EY236" s="873">
        <v>3005211</v>
      </c>
      <c r="EZ236" s="873">
        <v>676173</v>
      </c>
      <c r="FA236" s="873">
        <v>75130</v>
      </c>
      <c r="FB236" s="873">
        <v>161537</v>
      </c>
      <c r="FC236" s="873">
        <v>36346</v>
      </c>
      <c r="FD236" s="873">
        <v>4038</v>
      </c>
      <c r="FE236" s="873">
        <v>6692664</v>
      </c>
      <c r="FF236" s="873">
        <v>0</v>
      </c>
      <c r="FG236" s="873">
        <v>0</v>
      </c>
      <c r="FH236" s="873">
        <v>-3848990</v>
      </c>
      <c r="FI236" s="873">
        <v>639827</v>
      </c>
      <c r="FJ236" s="873">
        <v>71092</v>
      </c>
      <c r="FK236" s="873">
        <v>39888</v>
      </c>
      <c r="FL236" s="873">
        <v>8975</v>
      </c>
      <c r="FM236" s="873">
        <v>997</v>
      </c>
      <c r="FN236" s="873">
        <v>97450</v>
      </c>
      <c r="FO236" s="873">
        <v>0</v>
      </c>
      <c r="FP236" s="873">
        <v>0</v>
      </c>
      <c r="FQ236" s="873">
        <v>-57562</v>
      </c>
      <c r="FR236" s="873">
        <v>8975</v>
      </c>
      <c r="FS236" s="873">
        <v>997</v>
      </c>
      <c r="FT236" s="873">
        <v>295541</v>
      </c>
      <c r="FU236" s="873">
        <v>66497</v>
      </c>
      <c r="FV236" s="873">
        <v>7389</v>
      </c>
      <c r="FW236" s="873">
        <v>444468</v>
      </c>
      <c r="FX236" s="873">
        <v>100005</v>
      </c>
      <c r="FY236" s="873">
        <v>11112</v>
      </c>
      <c r="FZ236" s="873">
        <v>-148927</v>
      </c>
      <c r="GA236" s="873">
        <v>-33508</v>
      </c>
      <c r="GB236" s="873">
        <v>-3723</v>
      </c>
      <c r="GC236" s="873">
        <v>0</v>
      </c>
      <c r="GD236" s="873">
        <v>0</v>
      </c>
      <c r="GE236" s="873">
        <v>0</v>
      </c>
      <c r="GF236" s="873">
        <v>0</v>
      </c>
      <c r="GG236" s="873">
        <v>0</v>
      </c>
      <c r="GH236" s="873">
        <v>0</v>
      </c>
      <c r="GI236" s="873">
        <v>0</v>
      </c>
      <c r="GJ236" s="873">
        <v>0</v>
      </c>
      <c r="GK236" s="873">
        <v>0</v>
      </c>
      <c r="GL236" s="873">
        <v>4314302</v>
      </c>
      <c r="GM236" s="873">
        <v>970720</v>
      </c>
      <c r="GN236" s="873">
        <v>107859</v>
      </c>
      <c r="GO236" s="873">
        <v>-3953954</v>
      </c>
      <c r="GP236" s="873">
        <v>638136</v>
      </c>
      <c r="GQ236" s="873">
        <v>70905</v>
      </c>
      <c r="GR236" s="873" t="s">
        <v>729</v>
      </c>
      <c r="GS236" s="873" t="s">
        <v>728</v>
      </c>
      <c r="GT236" s="873" t="s">
        <v>1907</v>
      </c>
      <c r="GU236" s="873" t="s">
        <v>2736</v>
      </c>
      <c r="GV236" s="873" t="s">
        <v>2972</v>
      </c>
    </row>
    <row r="237" spans="1:204" x14ac:dyDescent="0.2">
      <c r="A237" s="873" t="s">
        <v>3069</v>
      </c>
      <c r="B237" s="873" t="s">
        <v>520</v>
      </c>
      <c r="C237" s="873" t="s">
        <v>519</v>
      </c>
      <c r="D237" s="873">
        <v>-1026542</v>
      </c>
      <c r="E237" s="873">
        <v>-17775</v>
      </c>
      <c r="F237" s="873">
        <v>-1044317</v>
      </c>
      <c r="G237" s="873">
        <v>-1266029</v>
      </c>
      <c r="H237" s="873">
        <v>-13609</v>
      </c>
      <c r="I237" s="873">
        <v>-1279638</v>
      </c>
      <c r="J237" s="873">
        <v>239487</v>
      </c>
      <c r="K237" s="873">
        <v>-4166</v>
      </c>
      <c r="L237" s="873">
        <v>235321</v>
      </c>
      <c r="M237" s="898">
        <v>0</v>
      </c>
      <c r="N237" s="898">
        <v>0.94</v>
      </c>
      <c r="O237" s="898">
        <v>0.05</v>
      </c>
      <c r="P237" s="898">
        <v>0.01</v>
      </c>
      <c r="Q237" s="873">
        <v>349870</v>
      </c>
      <c r="R237" s="873">
        <v>349870</v>
      </c>
      <c r="S237" s="873">
        <v>0</v>
      </c>
      <c r="T237" s="873">
        <v>16340164</v>
      </c>
      <c r="U237" s="873">
        <v>17023041</v>
      </c>
      <c r="V237" s="873">
        <v>-682877</v>
      </c>
      <c r="W237" s="873">
        <v>498529</v>
      </c>
      <c r="X237" s="873">
        <v>0</v>
      </c>
      <c r="Y237" s="873">
        <v>511691</v>
      </c>
      <c r="Z237" s="873">
        <v>0</v>
      </c>
      <c r="AA237" s="873">
        <v>-13162</v>
      </c>
      <c r="AB237" s="873">
        <v>0</v>
      </c>
      <c r="AC237" s="873">
        <v>0</v>
      </c>
      <c r="AD237" s="873">
        <v>0</v>
      </c>
      <c r="AE237" s="873">
        <v>0</v>
      </c>
      <c r="AF237" s="873">
        <v>0</v>
      </c>
      <c r="AG237" s="873">
        <v>0</v>
      </c>
      <c r="AH237" s="873">
        <v>0</v>
      </c>
      <c r="AI237" s="873">
        <v>0</v>
      </c>
      <c r="AJ237" s="873">
        <v>0</v>
      </c>
      <c r="AK237" s="873">
        <v>0</v>
      </c>
      <c r="AL237" s="873">
        <v>0</v>
      </c>
      <c r="AM237" s="873">
        <v>0</v>
      </c>
      <c r="AN237" s="873">
        <v>0</v>
      </c>
      <c r="AO237" s="873">
        <v>0</v>
      </c>
      <c r="AP237" s="873">
        <v>0</v>
      </c>
      <c r="AQ237" s="873">
        <v>0</v>
      </c>
      <c r="AR237" s="873">
        <v>0</v>
      </c>
      <c r="AS237" s="873">
        <v>0</v>
      </c>
      <c r="AT237" s="873">
        <v>0</v>
      </c>
      <c r="AU237" s="873">
        <v>0</v>
      </c>
      <c r="AV237" s="873">
        <v>0</v>
      </c>
      <c r="AW237" s="873">
        <v>0</v>
      </c>
      <c r="AX237" s="873">
        <v>0</v>
      </c>
      <c r="AY237" s="873">
        <v>0</v>
      </c>
      <c r="AZ237" s="873">
        <v>0</v>
      </c>
      <c r="BA237" s="873">
        <v>0</v>
      </c>
      <c r="BB237" s="873">
        <v>0</v>
      </c>
      <c r="BC237" s="873">
        <v>0</v>
      </c>
      <c r="BD237" s="873">
        <v>0</v>
      </c>
      <c r="BE237" s="873">
        <v>0</v>
      </c>
      <c r="BF237" s="873">
        <v>0</v>
      </c>
      <c r="BG237" s="873">
        <v>0</v>
      </c>
      <c r="BH237" s="873">
        <v>0</v>
      </c>
      <c r="BI237" s="873">
        <v>0</v>
      </c>
      <c r="BJ237" s="873">
        <v>5300817</v>
      </c>
      <c r="BK237" s="873">
        <v>280650</v>
      </c>
      <c r="BL237" s="873">
        <v>56130</v>
      </c>
      <c r="BM237" s="873">
        <v>97221</v>
      </c>
      <c r="BN237" s="873">
        <v>5081</v>
      </c>
      <c r="BO237" s="873">
        <v>1016</v>
      </c>
      <c r="BP237" s="873">
        <v>5485244</v>
      </c>
      <c r="BQ237" s="873">
        <v>291113</v>
      </c>
      <c r="BR237" s="873">
        <v>58222</v>
      </c>
      <c r="BS237" s="873">
        <v>-87206</v>
      </c>
      <c r="BT237" s="873">
        <v>-5382</v>
      </c>
      <c r="BU237" s="873">
        <v>-1076</v>
      </c>
      <c r="BV237" s="873">
        <v>49786</v>
      </c>
      <c r="BW237" s="873">
        <v>2648</v>
      </c>
      <c r="BX237" s="873">
        <v>530</v>
      </c>
      <c r="BY237" s="873">
        <v>15608</v>
      </c>
      <c r="BZ237" s="873">
        <v>830</v>
      </c>
      <c r="CA237" s="873">
        <v>166</v>
      </c>
      <c r="CB237" s="873">
        <v>34178</v>
      </c>
      <c r="CC237" s="873">
        <v>1818</v>
      </c>
      <c r="CD237" s="873">
        <v>364</v>
      </c>
      <c r="CE237" s="873">
        <v>0</v>
      </c>
      <c r="CF237" s="873">
        <v>0</v>
      </c>
      <c r="CG237" s="873">
        <v>0</v>
      </c>
      <c r="CH237" s="873">
        <v>0</v>
      </c>
      <c r="CI237" s="873">
        <v>0</v>
      </c>
      <c r="CJ237" s="873">
        <v>0</v>
      </c>
      <c r="CK237" s="873">
        <v>0</v>
      </c>
      <c r="CL237" s="873">
        <v>0</v>
      </c>
      <c r="CM237" s="873">
        <v>0</v>
      </c>
      <c r="CN237" s="873">
        <v>0</v>
      </c>
      <c r="CO237" s="873">
        <v>0</v>
      </c>
      <c r="CP237" s="873">
        <v>0</v>
      </c>
      <c r="CQ237" s="873">
        <v>0</v>
      </c>
      <c r="CR237" s="873">
        <v>0</v>
      </c>
      <c r="CS237" s="873">
        <v>0</v>
      </c>
      <c r="CT237" s="873">
        <v>0</v>
      </c>
      <c r="CU237" s="873">
        <v>0</v>
      </c>
      <c r="CV237" s="873">
        <v>0</v>
      </c>
      <c r="CW237" s="873">
        <v>-2576</v>
      </c>
      <c r="CX237" s="873">
        <v>-137</v>
      </c>
      <c r="CY237" s="873">
        <v>-27</v>
      </c>
      <c r="CZ237" s="873">
        <v>15509</v>
      </c>
      <c r="DA237" s="873">
        <v>825</v>
      </c>
      <c r="DB237" s="873">
        <v>165</v>
      </c>
      <c r="DC237" s="873">
        <v>18132</v>
      </c>
      <c r="DD237" s="873">
        <v>965</v>
      </c>
      <c r="DE237" s="873">
        <v>193</v>
      </c>
      <c r="DF237" s="873">
        <v>-2623</v>
      </c>
      <c r="DG237" s="873">
        <v>-140</v>
      </c>
      <c r="DH237" s="873">
        <v>-28</v>
      </c>
      <c r="DI237" s="873">
        <v>0</v>
      </c>
      <c r="DJ237" s="873">
        <v>0</v>
      </c>
      <c r="DK237" s="873">
        <v>0</v>
      </c>
      <c r="DL237" s="873">
        <v>0</v>
      </c>
      <c r="DM237" s="873">
        <v>0</v>
      </c>
      <c r="DN237" s="873">
        <v>0</v>
      </c>
      <c r="DO237" s="873">
        <v>0</v>
      </c>
      <c r="DP237" s="873">
        <v>0</v>
      </c>
      <c r="DQ237" s="873">
        <v>0</v>
      </c>
      <c r="DR237" s="873">
        <v>30987</v>
      </c>
      <c r="DS237" s="873">
        <v>1648</v>
      </c>
      <c r="DT237" s="873">
        <v>330</v>
      </c>
      <c r="DU237" s="873">
        <v>20562</v>
      </c>
      <c r="DV237" s="873">
        <v>1094</v>
      </c>
      <c r="DW237" s="873">
        <v>219</v>
      </c>
      <c r="DX237" s="873">
        <v>10425</v>
      </c>
      <c r="DY237" s="873">
        <v>554</v>
      </c>
      <c r="DZ237" s="873">
        <v>111</v>
      </c>
      <c r="EA237" s="873">
        <v>10788</v>
      </c>
      <c r="EB237" s="873">
        <v>552</v>
      </c>
      <c r="EC237" s="873">
        <v>110</v>
      </c>
      <c r="ED237" s="873">
        <v>-662</v>
      </c>
      <c r="EE237" s="873">
        <v>-35</v>
      </c>
      <c r="EF237" s="873">
        <v>-7</v>
      </c>
      <c r="EG237" s="873">
        <v>12222</v>
      </c>
      <c r="EH237" s="873">
        <v>650</v>
      </c>
      <c r="EI237" s="873">
        <v>130</v>
      </c>
      <c r="EJ237" s="873">
        <v>-2096</v>
      </c>
      <c r="EK237" s="873">
        <v>-133</v>
      </c>
      <c r="EL237" s="873">
        <v>-27</v>
      </c>
      <c r="EM237" s="873">
        <v>-1955</v>
      </c>
      <c r="EN237" s="873">
        <v>-104</v>
      </c>
      <c r="EO237" s="873">
        <v>-21</v>
      </c>
      <c r="EP237" s="873">
        <v>0</v>
      </c>
      <c r="EQ237" s="873">
        <v>0</v>
      </c>
      <c r="ER237" s="873">
        <v>0</v>
      </c>
      <c r="ES237" s="873">
        <v>0</v>
      </c>
      <c r="ET237" s="873">
        <v>0</v>
      </c>
      <c r="EU237" s="873">
        <v>0</v>
      </c>
      <c r="EV237" s="873">
        <v>0</v>
      </c>
      <c r="EW237" s="873">
        <v>0</v>
      </c>
      <c r="EX237" s="873">
        <v>0</v>
      </c>
      <c r="EY237" s="873">
        <v>64593014</v>
      </c>
      <c r="EZ237" s="873">
        <v>3319113</v>
      </c>
      <c r="FA237" s="873">
        <v>663823</v>
      </c>
      <c r="FB237" s="873">
        <v>960803</v>
      </c>
      <c r="FC237" s="873">
        <v>50658</v>
      </c>
      <c r="FD237" s="873">
        <v>10132</v>
      </c>
      <c r="FE237" s="873">
        <v>88335196</v>
      </c>
      <c r="FF237" s="873">
        <v>0</v>
      </c>
      <c r="FG237" s="873">
        <v>0</v>
      </c>
      <c r="FH237" s="873">
        <v>-24702985</v>
      </c>
      <c r="FI237" s="873">
        <v>3268455</v>
      </c>
      <c r="FJ237" s="873">
        <v>653691</v>
      </c>
      <c r="FK237" s="873">
        <v>584783</v>
      </c>
      <c r="FL237" s="873">
        <v>31105</v>
      </c>
      <c r="FM237" s="873">
        <v>6221</v>
      </c>
      <c r="FN237" s="873">
        <v>579458</v>
      </c>
      <c r="FO237" s="873">
        <v>0</v>
      </c>
      <c r="FP237" s="873">
        <v>0</v>
      </c>
      <c r="FQ237" s="873">
        <v>5325</v>
      </c>
      <c r="FR237" s="873">
        <v>31105</v>
      </c>
      <c r="FS237" s="873">
        <v>6221</v>
      </c>
      <c r="FT237" s="873">
        <v>2849076</v>
      </c>
      <c r="FU237" s="873">
        <v>115648</v>
      </c>
      <c r="FV237" s="873">
        <v>23130</v>
      </c>
      <c r="FW237" s="873">
        <v>5496837</v>
      </c>
      <c r="FX237" s="873">
        <v>255002</v>
      </c>
      <c r="FY237" s="873">
        <v>51000</v>
      </c>
      <c r="FZ237" s="873">
        <v>-2647761</v>
      </c>
      <c r="GA237" s="873">
        <v>-139354</v>
      </c>
      <c r="GB237" s="873">
        <v>-27870</v>
      </c>
      <c r="GC237" s="873">
        <v>0</v>
      </c>
      <c r="GD237" s="873">
        <v>0</v>
      </c>
      <c r="GE237" s="873">
        <v>0</v>
      </c>
      <c r="GF237" s="873">
        <v>0</v>
      </c>
      <c r="GG237" s="873">
        <v>0</v>
      </c>
      <c r="GH237" s="873">
        <v>0</v>
      </c>
      <c r="GI237" s="873">
        <v>0</v>
      </c>
      <c r="GJ237" s="873">
        <v>0</v>
      </c>
      <c r="GK237" s="873">
        <v>0</v>
      </c>
      <c r="GL237" s="873">
        <v>73526788</v>
      </c>
      <c r="GM237" s="873">
        <v>3756994</v>
      </c>
      <c r="GN237" s="873">
        <v>751400</v>
      </c>
      <c r="GO237" s="873">
        <v>-27397274</v>
      </c>
      <c r="GP237" s="873">
        <v>3156682</v>
      </c>
      <c r="GQ237" s="873">
        <v>631338</v>
      </c>
      <c r="GR237" s="873" t="s">
        <v>867</v>
      </c>
      <c r="GS237" s="873" t="s">
        <v>726</v>
      </c>
      <c r="GT237" s="873" t="s">
        <v>679</v>
      </c>
      <c r="GU237" s="873" t="s">
        <v>2733</v>
      </c>
      <c r="GV237" s="873" t="s">
        <v>2973</v>
      </c>
    </row>
    <row r="238" spans="1:204" x14ac:dyDescent="0.2">
      <c r="A238" s="873" t="s">
        <v>3069</v>
      </c>
      <c r="B238" s="873" t="s">
        <v>522</v>
      </c>
      <c r="C238" s="873" t="s">
        <v>521</v>
      </c>
      <c r="D238" s="873">
        <v>-376427</v>
      </c>
      <c r="E238" s="873">
        <v>0</v>
      </c>
      <c r="F238" s="873">
        <v>-376427</v>
      </c>
      <c r="G238" s="873">
        <v>291552</v>
      </c>
      <c r="H238" s="873">
        <v>0</v>
      </c>
      <c r="I238" s="873">
        <v>291552</v>
      </c>
      <c r="J238" s="873">
        <v>-667979</v>
      </c>
      <c r="K238" s="873">
        <v>0</v>
      </c>
      <c r="L238" s="873">
        <v>-667979</v>
      </c>
      <c r="M238" s="898">
        <v>0.5</v>
      </c>
      <c r="N238" s="898">
        <v>0.4</v>
      </c>
      <c r="O238" s="898">
        <v>0.09</v>
      </c>
      <c r="P238" s="898">
        <v>0.01</v>
      </c>
      <c r="Q238" s="873">
        <v>206320</v>
      </c>
      <c r="R238" s="873">
        <v>206320</v>
      </c>
      <c r="S238" s="873">
        <v>0</v>
      </c>
      <c r="T238" s="873">
        <v>0</v>
      </c>
      <c r="U238" s="873">
        <v>0</v>
      </c>
      <c r="V238" s="873">
        <v>0</v>
      </c>
      <c r="W238" s="873">
        <v>0</v>
      </c>
      <c r="X238" s="873">
        <v>0</v>
      </c>
      <c r="Y238" s="873">
        <v>0</v>
      </c>
      <c r="Z238" s="873">
        <v>0</v>
      </c>
      <c r="AA238" s="873">
        <v>0</v>
      </c>
      <c r="AB238" s="873">
        <v>0</v>
      </c>
      <c r="AC238" s="873">
        <v>0</v>
      </c>
      <c r="AD238" s="873">
        <v>0</v>
      </c>
      <c r="AE238" s="873">
        <v>0</v>
      </c>
      <c r="AF238" s="873">
        <v>0</v>
      </c>
      <c r="AG238" s="873">
        <v>0</v>
      </c>
      <c r="AH238" s="873">
        <v>0</v>
      </c>
      <c r="AI238" s="873">
        <v>0</v>
      </c>
      <c r="AJ238" s="873">
        <v>0</v>
      </c>
      <c r="AK238" s="873">
        <v>0</v>
      </c>
      <c r="AL238" s="873">
        <v>0</v>
      </c>
      <c r="AM238" s="873">
        <v>0</v>
      </c>
      <c r="AN238" s="873">
        <v>0</v>
      </c>
      <c r="AO238" s="873">
        <v>0</v>
      </c>
      <c r="AP238" s="873">
        <v>0</v>
      </c>
      <c r="AQ238" s="873">
        <v>0</v>
      </c>
      <c r="AR238" s="873">
        <v>0</v>
      </c>
      <c r="AS238" s="873">
        <v>0</v>
      </c>
      <c r="AT238" s="873">
        <v>0</v>
      </c>
      <c r="AU238" s="873">
        <v>0</v>
      </c>
      <c r="AV238" s="873">
        <v>0</v>
      </c>
      <c r="AW238" s="873">
        <v>0</v>
      </c>
      <c r="AX238" s="873">
        <v>0</v>
      </c>
      <c r="AY238" s="873">
        <v>0</v>
      </c>
      <c r="AZ238" s="873">
        <v>0</v>
      </c>
      <c r="BA238" s="873">
        <v>0</v>
      </c>
      <c r="BB238" s="873">
        <v>0</v>
      </c>
      <c r="BC238" s="873">
        <v>0</v>
      </c>
      <c r="BD238" s="873">
        <v>0</v>
      </c>
      <c r="BE238" s="873">
        <v>0</v>
      </c>
      <c r="BF238" s="873">
        <v>0</v>
      </c>
      <c r="BG238" s="873">
        <v>0</v>
      </c>
      <c r="BH238" s="873">
        <v>0</v>
      </c>
      <c r="BI238" s="873">
        <v>0</v>
      </c>
      <c r="BJ238" s="873">
        <v>2555425</v>
      </c>
      <c r="BK238" s="873">
        <v>574971</v>
      </c>
      <c r="BL238" s="873">
        <v>63886</v>
      </c>
      <c r="BM238" s="873">
        <v>89160</v>
      </c>
      <c r="BN238" s="873">
        <v>20061</v>
      </c>
      <c r="BO238" s="873">
        <v>2229</v>
      </c>
      <c r="BP238" s="873">
        <v>2426870</v>
      </c>
      <c r="BQ238" s="873">
        <v>546046</v>
      </c>
      <c r="BR238" s="873">
        <v>60672</v>
      </c>
      <c r="BS238" s="873">
        <v>217715</v>
      </c>
      <c r="BT238" s="873">
        <v>48986</v>
      </c>
      <c r="BU238" s="873">
        <v>5443</v>
      </c>
      <c r="BV238" s="873">
        <v>0</v>
      </c>
      <c r="BW238" s="873">
        <v>0</v>
      </c>
      <c r="BX238" s="873">
        <v>0</v>
      </c>
      <c r="BY238" s="873">
        <v>0</v>
      </c>
      <c r="BZ238" s="873">
        <v>0</v>
      </c>
      <c r="CA238" s="873">
        <v>0</v>
      </c>
      <c r="CB238" s="873">
        <v>0</v>
      </c>
      <c r="CC238" s="873">
        <v>0</v>
      </c>
      <c r="CD238" s="873">
        <v>0</v>
      </c>
      <c r="CE238" s="873">
        <v>0</v>
      </c>
      <c r="CF238" s="873">
        <v>0</v>
      </c>
      <c r="CG238" s="873">
        <v>0</v>
      </c>
      <c r="CH238" s="873">
        <v>0</v>
      </c>
      <c r="CI238" s="873">
        <v>0</v>
      </c>
      <c r="CJ238" s="873">
        <v>0</v>
      </c>
      <c r="CK238" s="873">
        <v>-131.8821643</v>
      </c>
      <c r="CL238" s="873">
        <v>-29.673486969999999</v>
      </c>
      <c r="CM238" s="873">
        <v>-3.2970541080000002</v>
      </c>
      <c r="CN238" s="873">
        <v>0</v>
      </c>
      <c r="CO238" s="873">
        <v>0</v>
      </c>
      <c r="CP238" s="873">
        <v>0</v>
      </c>
      <c r="CQ238" s="873">
        <v>0</v>
      </c>
      <c r="CR238" s="873">
        <v>0</v>
      </c>
      <c r="CS238" s="873">
        <v>0</v>
      </c>
      <c r="CT238" s="873">
        <v>0</v>
      </c>
      <c r="CU238" s="873">
        <v>0</v>
      </c>
      <c r="CV238" s="873">
        <v>0</v>
      </c>
      <c r="CW238" s="873">
        <v>0</v>
      </c>
      <c r="CX238" s="873">
        <v>0</v>
      </c>
      <c r="CY238" s="873">
        <v>0</v>
      </c>
      <c r="CZ238" s="873">
        <v>16988</v>
      </c>
      <c r="DA238" s="873">
        <v>3822</v>
      </c>
      <c r="DB238" s="873">
        <v>425</v>
      </c>
      <c r="DC238" s="873">
        <v>16336</v>
      </c>
      <c r="DD238" s="873">
        <v>3675</v>
      </c>
      <c r="DE238" s="873">
        <v>408</v>
      </c>
      <c r="DF238" s="873">
        <v>652</v>
      </c>
      <c r="DG238" s="873">
        <v>147</v>
      </c>
      <c r="DH238" s="873">
        <v>17</v>
      </c>
      <c r="DI238" s="873">
        <v>1327</v>
      </c>
      <c r="DJ238" s="873">
        <v>299</v>
      </c>
      <c r="DK238" s="873">
        <v>33</v>
      </c>
      <c r="DL238" s="873">
        <v>4500</v>
      </c>
      <c r="DM238" s="873">
        <v>0</v>
      </c>
      <c r="DN238" s="873">
        <v>0</v>
      </c>
      <c r="DO238" s="873">
        <v>-3173</v>
      </c>
      <c r="DP238" s="873">
        <v>299</v>
      </c>
      <c r="DQ238" s="873">
        <v>33</v>
      </c>
      <c r="DR238" s="873">
        <v>10148</v>
      </c>
      <c r="DS238" s="873">
        <v>2283</v>
      </c>
      <c r="DT238" s="873">
        <v>254</v>
      </c>
      <c r="DU238" s="873">
        <v>12488</v>
      </c>
      <c r="DV238" s="873">
        <v>2810</v>
      </c>
      <c r="DW238" s="873">
        <v>312</v>
      </c>
      <c r="DX238" s="873">
        <v>-2340</v>
      </c>
      <c r="DY238" s="873">
        <v>-527</v>
      </c>
      <c r="DZ238" s="873">
        <v>-58</v>
      </c>
      <c r="EA238" s="873">
        <v>3648</v>
      </c>
      <c r="EB238" s="873">
        <v>821</v>
      </c>
      <c r="EC238" s="873">
        <v>91</v>
      </c>
      <c r="ED238" s="873">
        <v>-918</v>
      </c>
      <c r="EE238" s="873">
        <v>-207</v>
      </c>
      <c r="EF238" s="873">
        <v>-23</v>
      </c>
      <c r="EG238" s="873">
        <v>3648</v>
      </c>
      <c r="EH238" s="873">
        <v>821</v>
      </c>
      <c r="EI238" s="873">
        <v>91</v>
      </c>
      <c r="EJ238" s="873">
        <v>-918</v>
      </c>
      <c r="EK238" s="873">
        <v>-207</v>
      </c>
      <c r="EL238" s="873">
        <v>-23</v>
      </c>
      <c r="EM238" s="873">
        <v>1664</v>
      </c>
      <c r="EN238" s="873">
        <v>374</v>
      </c>
      <c r="EO238" s="873">
        <v>42</v>
      </c>
      <c r="EP238" s="873">
        <v>0</v>
      </c>
      <c r="EQ238" s="873">
        <v>0</v>
      </c>
      <c r="ER238" s="873">
        <v>0</v>
      </c>
      <c r="ES238" s="873">
        <v>0</v>
      </c>
      <c r="ET238" s="873">
        <v>0</v>
      </c>
      <c r="EU238" s="873">
        <v>0</v>
      </c>
      <c r="EV238" s="873">
        <v>0</v>
      </c>
      <c r="EW238" s="873">
        <v>0</v>
      </c>
      <c r="EX238" s="873">
        <v>0</v>
      </c>
      <c r="EY238" s="873">
        <v>5924334</v>
      </c>
      <c r="EZ238" s="873">
        <v>1332975</v>
      </c>
      <c r="FA238" s="873">
        <v>148108</v>
      </c>
      <c r="FB238" s="873">
        <v>484799</v>
      </c>
      <c r="FC238" s="873">
        <v>109080</v>
      </c>
      <c r="FD238" s="873">
        <v>12120</v>
      </c>
      <c r="FE238" s="873">
        <v>13668250</v>
      </c>
      <c r="FF238" s="873">
        <v>0</v>
      </c>
      <c r="FG238" s="873">
        <v>0</v>
      </c>
      <c r="FH238" s="873">
        <v>-8228715</v>
      </c>
      <c r="FI238" s="873">
        <v>1223895</v>
      </c>
      <c r="FJ238" s="873">
        <v>135988</v>
      </c>
      <c r="FK238" s="873">
        <v>55983</v>
      </c>
      <c r="FL238" s="873">
        <v>12596</v>
      </c>
      <c r="FM238" s="873">
        <v>1400</v>
      </c>
      <c r="FN238" s="873">
        <v>110061</v>
      </c>
      <c r="FO238" s="873">
        <v>0</v>
      </c>
      <c r="FP238" s="873">
        <v>0</v>
      </c>
      <c r="FQ238" s="873">
        <v>-54078</v>
      </c>
      <c r="FR238" s="873">
        <v>12596</v>
      </c>
      <c r="FS238" s="873">
        <v>1400</v>
      </c>
      <c r="FT238" s="873">
        <v>198047</v>
      </c>
      <c r="FU238" s="873">
        <v>44560</v>
      </c>
      <c r="FV238" s="873">
        <v>4951</v>
      </c>
      <c r="FW238" s="873">
        <v>456710</v>
      </c>
      <c r="FX238" s="873">
        <v>102760</v>
      </c>
      <c r="FY238" s="873">
        <v>11418</v>
      </c>
      <c r="FZ238" s="873">
        <v>-258663</v>
      </c>
      <c r="GA238" s="873">
        <v>-58200</v>
      </c>
      <c r="GB238" s="873">
        <v>-6467</v>
      </c>
      <c r="GC238" s="873">
        <v>0</v>
      </c>
      <c r="GD238" s="873">
        <v>0</v>
      </c>
      <c r="GE238" s="873">
        <v>0</v>
      </c>
      <c r="GF238" s="873">
        <v>0</v>
      </c>
      <c r="GG238" s="873">
        <v>0</v>
      </c>
      <c r="GH238" s="873">
        <v>0</v>
      </c>
      <c r="GI238" s="873">
        <v>0</v>
      </c>
      <c r="GJ238" s="873">
        <v>0</v>
      </c>
      <c r="GK238" s="873">
        <v>0</v>
      </c>
      <c r="GL238" s="873">
        <v>8855674</v>
      </c>
      <c r="GM238" s="873">
        <v>1992525</v>
      </c>
      <c r="GN238" s="873">
        <v>221393</v>
      </c>
      <c r="GO238" s="873">
        <v>-8327988</v>
      </c>
      <c r="GP238" s="873">
        <v>1227333</v>
      </c>
      <c r="GQ238" s="873">
        <v>136372</v>
      </c>
      <c r="GR238" s="873" t="s">
        <v>702</v>
      </c>
      <c r="GS238" s="873" t="s">
        <v>698</v>
      </c>
      <c r="GT238" s="873" t="s">
        <v>1907</v>
      </c>
      <c r="GU238" s="873" t="s">
        <v>2733</v>
      </c>
      <c r="GV238" s="873" t="s">
        <v>2974</v>
      </c>
    </row>
    <row r="239" spans="1:204" x14ac:dyDescent="0.2">
      <c r="A239" s="873" t="s">
        <v>3069</v>
      </c>
      <c r="B239" s="873" t="s">
        <v>524</v>
      </c>
      <c r="C239" s="873" t="s">
        <v>523</v>
      </c>
      <c r="D239" s="873">
        <v>-2882056</v>
      </c>
      <c r="E239" s="873">
        <v>0</v>
      </c>
      <c r="F239" s="873">
        <v>-2882056</v>
      </c>
      <c r="G239" s="873">
        <v>-2182951</v>
      </c>
      <c r="H239" s="873">
        <v>0</v>
      </c>
      <c r="I239" s="873">
        <v>-2182951</v>
      </c>
      <c r="J239" s="873">
        <v>-699105</v>
      </c>
      <c r="K239" s="873">
        <v>0</v>
      </c>
      <c r="L239" s="873">
        <v>-699105</v>
      </c>
      <c r="M239" s="898">
        <v>0.5</v>
      </c>
      <c r="N239" s="898">
        <v>0.4</v>
      </c>
      <c r="O239" s="898">
        <v>0.1</v>
      </c>
      <c r="P239" s="898">
        <v>0</v>
      </c>
      <c r="Q239" s="873">
        <v>104386</v>
      </c>
      <c r="R239" s="873">
        <v>104386</v>
      </c>
      <c r="S239" s="873">
        <v>0</v>
      </c>
      <c r="T239" s="873">
        <v>0</v>
      </c>
      <c r="U239" s="873">
        <v>0</v>
      </c>
      <c r="V239" s="873">
        <v>0</v>
      </c>
      <c r="W239" s="873">
        <v>302260</v>
      </c>
      <c r="X239" s="873">
        <v>54272</v>
      </c>
      <c r="Y239" s="873">
        <v>302260</v>
      </c>
      <c r="Z239" s="873">
        <v>54272</v>
      </c>
      <c r="AA239" s="873">
        <v>0</v>
      </c>
      <c r="AB239" s="873">
        <v>0</v>
      </c>
      <c r="AC239" s="873">
        <v>0</v>
      </c>
      <c r="AD239" s="873">
        <v>0</v>
      </c>
      <c r="AE239" s="873">
        <v>0</v>
      </c>
      <c r="AF239" s="873">
        <v>0</v>
      </c>
      <c r="AG239" s="873">
        <v>0</v>
      </c>
      <c r="AH239" s="873">
        <v>0</v>
      </c>
      <c r="AI239" s="873">
        <v>0</v>
      </c>
      <c r="AJ239" s="873">
        <v>0</v>
      </c>
      <c r="AK239" s="873">
        <v>0</v>
      </c>
      <c r="AL239" s="873">
        <v>0</v>
      </c>
      <c r="AM239" s="873">
        <v>0</v>
      </c>
      <c r="AN239" s="873">
        <v>0</v>
      </c>
      <c r="AO239" s="873">
        <v>0</v>
      </c>
      <c r="AP239" s="873">
        <v>0</v>
      </c>
      <c r="AQ239" s="873">
        <v>0</v>
      </c>
      <c r="AR239" s="873">
        <v>0</v>
      </c>
      <c r="AS239" s="873">
        <v>0</v>
      </c>
      <c r="AT239" s="873">
        <v>0</v>
      </c>
      <c r="AU239" s="873">
        <v>0</v>
      </c>
      <c r="AV239" s="873">
        <v>0</v>
      </c>
      <c r="AW239" s="873">
        <v>0</v>
      </c>
      <c r="AX239" s="873">
        <v>0</v>
      </c>
      <c r="AY239" s="873">
        <v>0</v>
      </c>
      <c r="AZ239" s="873">
        <v>0</v>
      </c>
      <c r="BA239" s="873">
        <v>0</v>
      </c>
      <c r="BB239" s="873">
        <v>0</v>
      </c>
      <c r="BC239" s="873">
        <v>0</v>
      </c>
      <c r="BD239" s="873">
        <v>0</v>
      </c>
      <c r="BE239" s="873">
        <v>0</v>
      </c>
      <c r="BF239" s="873">
        <v>0</v>
      </c>
      <c r="BG239" s="873">
        <v>0</v>
      </c>
      <c r="BH239" s="873">
        <v>0</v>
      </c>
      <c r="BI239" s="873">
        <v>0</v>
      </c>
      <c r="BJ239" s="873">
        <v>909841</v>
      </c>
      <c r="BK239" s="873">
        <v>227460</v>
      </c>
      <c r="BL239" s="873">
        <v>0</v>
      </c>
      <c r="BM239" s="873">
        <v>50692</v>
      </c>
      <c r="BN239" s="873">
        <v>12673</v>
      </c>
      <c r="BO239" s="873">
        <v>0</v>
      </c>
      <c r="BP239" s="873">
        <v>854346</v>
      </c>
      <c r="BQ239" s="873">
        <v>213586</v>
      </c>
      <c r="BR239" s="873">
        <v>0</v>
      </c>
      <c r="BS239" s="873">
        <v>106187</v>
      </c>
      <c r="BT239" s="873">
        <v>26547</v>
      </c>
      <c r="BU239" s="873">
        <v>0</v>
      </c>
      <c r="BV239" s="873">
        <v>0</v>
      </c>
      <c r="BW239" s="873">
        <v>0</v>
      </c>
      <c r="BX239" s="873">
        <v>0</v>
      </c>
      <c r="BY239" s="873">
        <v>0</v>
      </c>
      <c r="BZ239" s="873">
        <v>0</v>
      </c>
      <c r="CA239" s="873">
        <v>0</v>
      </c>
      <c r="CB239" s="873">
        <v>0</v>
      </c>
      <c r="CC239" s="873">
        <v>0</v>
      </c>
      <c r="CD239" s="873">
        <v>0</v>
      </c>
      <c r="CE239" s="873">
        <v>0</v>
      </c>
      <c r="CF239" s="873">
        <v>0</v>
      </c>
      <c r="CG239" s="873">
        <v>0</v>
      </c>
      <c r="CH239" s="873">
        <v>0</v>
      </c>
      <c r="CI239" s="873">
        <v>0</v>
      </c>
      <c r="CJ239" s="873">
        <v>0</v>
      </c>
      <c r="CK239" s="873">
        <v>6668.5779560000001</v>
      </c>
      <c r="CL239" s="873">
        <v>1667.144489</v>
      </c>
      <c r="CM239" s="873">
        <v>0</v>
      </c>
      <c r="CN239" s="873">
        <v>0</v>
      </c>
      <c r="CO239" s="873">
        <v>0</v>
      </c>
      <c r="CP239" s="873">
        <v>0</v>
      </c>
      <c r="CQ239" s="873">
        <v>0</v>
      </c>
      <c r="CR239" s="873">
        <v>0</v>
      </c>
      <c r="CS239" s="873">
        <v>0</v>
      </c>
      <c r="CT239" s="873">
        <v>0</v>
      </c>
      <c r="CU239" s="873">
        <v>0</v>
      </c>
      <c r="CV239" s="873">
        <v>0</v>
      </c>
      <c r="CW239" s="873">
        <v>0</v>
      </c>
      <c r="CX239" s="873">
        <v>0</v>
      </c>
      <c r="CY239" s="873">
        <v>0</v>
      </c>
      <c r="CZ239" s="873">
        <v>13016</v>
      </c>
      <c r="DA239" s="873">
        <v>3254</v>
      </c>
      <c r="DB239" s="873">
        <v>0</v>
      </c>
      <c r="DC239" s="873">
        <v>12987</v>
      </c>
      <c r="DD239" s="873">
        <v>3247</v>
      </c>
      <c r="DE239" s="873">
        <v>0</v>
      </c>
      <c r="DF239" s="873">
        <v>29</v>
      </c>
      <c r="DG239" s="873">
        <v>7</v>
      </c>
      <c r="DH239" s="873">
        <v>0</v>
      </c>
      <c r="DI239" s="873">
        <v>0</v>
      </c>
      <c r="DJ239" s="873">
        <v>0</v>
      </c>
      <c r="DK239" s="873">
        <v>0</v>
      </c>
      <c r="DL239" s="873">
        <v>1500</v>
      </c>
      <c r="DM239" s="873">
        <v>0</v>
      </c>
      <c r="DN239" s="873">
        <v>0</v>
      </c>
      <c r="DO239" s="873">
        <v>-1500</v>
      </c>
      <c r="DP239" s="873">
        <v>0</v>
      </c>
      <c r="DQ239" s="873">
        <v>0</v>
      </c>
      <c r="DR239" s="873">
        <v>8462</v>
      </c>
      <c r="DS239" s="873">
        <v>2115</v>
      </c>
      <c r="DT239" s="873">
        <v>0</v>
      </c>
      <c r="DU239" s="873">
        <v>12825</v>
      </c>
      <c r="DV239" s="873">
        <v>3206</v>
      </c>
      <c r="DW239" s="873">
        <v>0</v>
      </c>
      <c r="DX239" s="873">
        <v>-4363</v>
      </c>
      <c r="DY239" s="873">
        <v>-1091</v>
      </c>
      <c r="DZ239" s="873">
        <v>0</v>
      </c>
      <c r="EA239" s="873">
        <v>541</v>
      </c>
      <c r="EB239" s="873">
        <v>135</v>
      </c>
      <c r="EC239" s="873">
        <v>0</v>
      </c>
      <c r="ED239" s="873">
        <v>-81</v>
      </c>
      <c r="EE239" s="873">
        <v>-20</v>
      </c>
      <c r="EF239" s="873">
        <v>0</v>
      </c>
      <c r="EG239" s="873">
        <v>2045</v>
      </c>
      <c r="EH239" s="873">
        <v>511</v>
      </c>
      <c r="EI239" s="873">
        <v>0</v>
      </c>
      <c r="EJ239" s="873">
        <v>-1585</v>
      </c>
      <c r="EK239" s="873">
        <v>-396</v>
      </c>
      <c r="EL239" s="873">
        <v>0</v>
      </c>
      <c r="EM239" s="873">
        <v>-832</v>
      </c>
      <c r="EN239" s="873">
        <v>-208</v>
      </c>
      <c r="EO239" s="873">
        <v>0</v>
      </c>
      <c r="EP239" s="873">
        <v>0</v>
      </c>
      <c r="EQ239" s="873">
        <v>0</v>
      </c>
      <c r="ER239" s="873">
        <v>0</v>
      </c>
      <c r="ES239" s="873">
        <v>0</v>
      </c>
      <c r="ET239" s="873">
        <v>0</v>
      </c>
      <c r="EU239" s="873">
        <v>0</v>
      </c>
      <c r="EV239" s="873">
        <v>0</v>
      </c>
      <c r="EW239" s="873">
        <v>0</v>
      </c>
      <c r="EX239" s="873">
        <v>0</v>
      </c>
      <c r="EY239" s="873">
        <v>3394414</v>
      </c>
      <c r="EZ239" s="873">
        <v>848604</v>
      </c>
      <c r="FA239" s="873">
        <v>0</v>
      </c>
      <c r="FB239" s="873">
        <v>201056</v>
      </c>
      <c r="FC239" s="873">
        <v>50264</v>
      </c>
      <c r="FD239" s="873">
        <v>0</v>
      </c>
      <c r="FE239" s="873">
        <v>7633976</v>
      </c>
      <c r="FF239" s="873">
        <v>0</v>
      </c>
      <c r="FG239" s="873">
        <v>0</v>
      </c>
      <c r="FH239" s="873">
        <v>-4440618</v>
      </c>
      <c r="FI239" s="873">
        <v>798340</v>
      </c>
      <c r="FJ239" s="873">
        <v>0</v>
      </c>
      <c r="FK239" s="873">
        <v>34515</v>
      </c>
      <c r="FL239" s="873">
        <v>8629</v>
      </c>
      <c r="FM239" s="873">
        <v>0</v>
      </c>
      <c r="FN239" s="873">
        <v>122172</v>
      </c>
      <c r="FO239" s="873">
        <v>0</v>
      </c>
      <c r="FP239" s="873">
        <v>0</v>
      </c>
      <c r="FQ239" s="873">
        <v>-87657</v>
      </c>
      <c r="FR239" s="873">
        <v>8629</v>
      </c>
      <c r="FS239" s="873">
        <v>0</v>
      </c>
      <c r="FT239" s="873">
        <v>233652</v>
      </c>
      <c r="FU239" s="873">
        <v>57560</v>
      </c>
      <c r="FV239" s="873">
        <v>0</v>
      </c>
      <c r="FW239" s="873">
        <v>404847</v>
      </c>
      <c r="FX239" s="873">
        <v>100358</v>
      </c>
      <c r="FY239" s="873">
        <v>0</v>
      </c>
      <c r="FZ239" s="873">
        <v>-171195</v>
      </c>
      <c r="GA239" s="873">
        <v>-42798</v>
      </c>
      <c r="GB239" s="873">
        <v>0</v>
      </c>
      <c r="GC239" s="873">
        <v>0</v>
      </c>
      <c r="GD239" s="873">
        <v>0</v>
      </c>
      <c r="GE239" s="873">
        <v>0</v>
      </c>
      <c r="GF239" s="873">
        <v>0</v>
      </c>
      <c r="GG239" s="873">
        <v>0</v>
      </c>
      <c r="GH239" s="873">
        <v>0</v>
      </c>
      <c r="GI239" s="873">
        <v>0</v>
      </c>
      <c r="GJ239" s="873">
        <v>0</v>
      </c>
      <c r="GK239" s="873">
        <v>0</v>
      </c>
      <c r="GL239" s="873">
        <v>4650889</v>
      </c>
      <c r="GM239" s="873">
        <v>1161869</v>
      </c>
      <c r="GN239" s="873">
        <v>0</v>
      </c>
      <c r="GO239" s="873">
        <v>-4594865</v>
      </c>
      <c r="GP239" s="873">
        <v>790697</v>
      </c>
      <c r="GQ239" s="873">
        <v>0</v>
      </c>
      <c r="GR239" s="873" t="s">
        <v>701</v>
      </c>
      <c r="GS239" s="873" t="s">
        <v>687</v>
      </c>
      <c r="GT239" s="873" t="s">
        <v>1907</v>
      </c>
      <c r="GU239" s="873" t="s">
        <v>2736</v>
      </c>
      <c r="GV239" s="873" t="s">
        <v>2975</v>
      </c>
    </row>
    <row r="240" spans="1:204" x14ac:dyDescent="0.2">
      <c r="A240" s="873" t="s">
        <v>3069</v>
      </c>
      <c r="B240" s="873" t="s">
        <v>526</v>
      </c>
      <c r="C240" s="873" t="s">
        <v>525</v>
      </c>
      <c r="D240" s="873">
        <v>8446</v>
      </c>
      <c r="E240" s="873">
        <v>0</v>
      </c>
      <c r="F240" s="873">
        <v>8446</v>
      </c>
      <c r="G240" s="873">
        <v>176870</v>
      </c>
      <c r="H240" s="873">
        <v>0</v>
      </c>
      <c r="I240" s="873">
        <v>176870</v>
      </c>
      <c r="J240" s="873">
        <v>-168424</v>
      </c>
      <c r="K240" s="873">
        <v>0</v>
      </c>
      <c r="L240" s="873">
        <v>-168424</v>
      </c>
      <c r="M240" s="898">
        <v>0.5</v>
      </c>
      <c r="N240" s="898">
        <v>0.4</v>
      </c>
      <c r="O240" s="898">
        <v>0.1</v>
      </c>
      <c r="P240" s="898">
        <v>0</v>
      </c>
      <c r="Q240" s="873">
        <v>174362</v>
      </c>
      <c r="R240" s="873">
        <v>174362</v>
      </c>
      <c r="S240" s="873">
        <v>0</v>
      </c>
      <c r="T240" s="873">
        <v>0</v>
      </c>
      <c r="U240" s="873">
        <v>0</v>
      </c>
      <c r="V240" s="873">
        <v>0</v>
      </c>
      <c r="W240" s="873">
        <v>225429</v>
      </c>
      <c r="X240" s="873">
        <v>94</v>
      </c>
      <c r="Y240" s="873">
        <v>230223</v>
      </c>
      <c r="Z240" s="873">
        <v>82</v>
      </c>
      <c r="AA240" s="873">
        <v>-4794</v>
      </c>
      <c r="AB240" s="873">
        <v>12</v>
      </c>
      <c r="AC240" s="873">
        <v>0</v>
      </c>
      <c r="AD240" s="873">
        <v>0</v>
      </c>
      <c r="AE240" s="873">
        <v>0</v>
      </c>
      <c r="AF240" s="873">
        <v>0</v>
      </c>
      <c r="AG240" s="873">
        <v>0</v>
      </c>
      <c r="AH240" s="873">
        <v>0</v>
      </c>
      <c r="AI240" s="873">
        <v>0</v>
      </c>
      <c r="AJ240" s="873">
        <v>0</v>
      </c>
      <c r="AK240" s="873">
        <v>0</v>
      </c>
      <c r="AL240" s="873">
        <v>0</v>
      </c>
      <c r="AM240" s="873">
        <v>0</v>
      </c>
      <c r="AN240" s="873">
        <v>0</v>
      </c>
      <c r="AO240" s="873">
        <v>0</v>
      </c>
      <c r="AP240" s="873">
        <v>0</v>
      </c>
      <c r="AQ240" s="873">
        <v>0</v>
      </c>
      <c r="AR240" s="873">
        <v>0</v>
      </c>
      <c r="AS240" s="873">
        <v>0</v>
      </c>
      <c r="AT240" s="873">
        <v>0</v>
      </c>
      <c r="AU240" s="873">
        <v>0</v>
      </c>
      <c r="AV240" s="873">
        <v>0</v>
      </c>
      <c r="AW240" s="873">
        <v>0</v>
      </c>
      <c r="AX240" s="873">
        <v>0</v>
      </c>
      <c r="AY240" s="873">
        <v>0</v>
      </c>
      <c r="AZ240" s="873">
        <v>0</v>
      </c>
      <c r="BA240" s="873">
        <v>0</v>
      </c>
      <c r="BB240" s="873">
        <v>0</v>
      </c>
      <c r="BC240" s="873">
        <v>0</v>
      </c>
      <c r="BD240" s="873">
        <v>0</v>
      </c>
      <c r="BE240" s="873">
        <v>0</v>
      </c>
      <c r="BF240" s="873">
        <v>0</v>
      </c>
      <c r="BG240" s="873">
        <v>0</v>
      </c>
      <c r="BH240" s="873">
        <v>0</v>
      </c>
      <c r="BI240" s="873">
        <v>0</v>
      </c>
      <c r="BJ240" s="873">
        <v>1625384</v>
      </c>
      <c r="BK240" s="873">
        <v>406346</v>
      </c>
      <c r="BL240" s="873">
        <v>0</v>
      </c>
      <c r="BM240" s="873">
        <v>106575</v>
      </c>
      <c r="BN240" s="873">
        <v>26644</v>
      </c>
      <c r="BO240" s="873">
        <v>0</v>
      </c>
      <c r="BP240" s="873">
        <v>1564698</v>
      </c>
      <c r="BQ240" s="873">
        <v>391175</v>
      </c>
      <c r="BR240" s="873">
        <v>0</v>
      </c>
      <c r="BS240" s="873">
        <v>167261</v>
      </c>
      <c r="BT240" s="873">
        <v>41815</v>
      </c>
      <c r="BU240" s="873">
        <v>0</v>
      </c>
      <c r="BV240" s="873">
        <v>4634</v>
      </c>
      <c r="BW240" s="873">
        <v>1159</v>
      </c>
      <c r="BX240" s="873">
        <v>0</v>
      </c>
      <c r="BY240" s="873">
        <v>0</v>
      </c>
      <c r="BZ240" s="873">
        <v>0</v>
      </c>
      <c r="CA240" s="873">
        <v>0</v>
      </c>
      <c r="CB240" s="873">
        <v>4634</v>
      </c>
      <c r="CC240" s="873">
        <v>1159</v>
      </c>
      <c r="CD240" s="873">
        <v>0</v>
      </c>
      <c r="CE240" s="873">
        <v>0</v>
      </c>
      <c r="CF240" s="873">
        <v>0</v>
      </c>
      <c r="CG240" s="873">
        <v>0</v>
      </c>
      <c r="CH240" s="873">
        <v>0</v>
      </c>
      <c r="CI240" s="873">
        <v>0</v>
      </c>
      <c r="CJ240" s="873">
        <v>0</v>
      </c>
      <c r="CK240" s="873">
        <v>0</v>
      </c>
      <c r="CL240" s="873">
        <v>0</v>
      </c>
      <c r="CM240" s="873">
        <v>0</v>
      </c>
      <c r="CN240" s="873">
        <v>0</v>
      </c>
      <c r="CO240" s="873">
        <v>0</v>
      </c>
      <c r="CP240" s="873">
        <v>0</v>
      </c>
      <c r="CQ240" s="873">
        <v>0</v>
      </c>
      <c r="CR240" s="873">
        <v>0</v>
      </c>
      <c r="CS240" s="873">
        <v>0</v>
      </c>
      <c r="CT240" s="873">
        <v>0</v>
      </c>
      <c r="CU240" s="873">
        <v>0</v>
      </c>
      <c r="CV240" s="873">
        <v>0</v>
      </c>
      <c r="CW240" s="873">
        <v>0</v>
      </c>
      <c r="CX240" s="873">
        <v>0</v>
      </c>
      <c r="CY240" s="873">
        <v>0</v>
      </c>
      <c r="CZ240" s="873">
        <v>18817</v>
      </c>
      <c r="DA240" s="873">
        <v>4704</v>
      </c>
      <c r="DB240" s="873">
        <v>0</v>
      </c>
      <c r="DC240" s="873">
        <v>21022</v>
      </c>
      <c r="DD240" s="873">
        <v>5255</v>
      </c>
      <c r="DE240" s="873">
        <v>0</v>
      </c>
      <c r="DF240" s="873">
        <v>-2205</v>
      </c>
      <c r="DG240" s="873">
        <v>-551</v>
      </c>
      <c r="DH240" s="873">
        <v>0</v>
      </c>
      <c r="DI240" s="873">
        <v>1248</v>
      </c>
      <c r="DJ240" s="873">
        <v>312</v>
      </c>
      <c r="DK240" s="873">
        <v>0</v>
      </c>
      <c r="DL240" s="873">
        <v>1500</v>
      </c>
      <c r="DM240" s="873">
        <v>0</v>
      </c>
      <c r="DN240" s="873">
        <v>0</v>
      </c>
      <c r="DO240" s="873">
        <v>-252</v>
      </c>
      <c r="DP240" s="873">
        <v>312</v>
      </c>
      <c r="DQ240" s="873">
        <v>0</v>
      </c>
      <c r="DR240" s="873">
        <v>9784</v>
      </c>
      <c r="DS240" s="873">
        <v>2446</v>
      </c>
      <c r="DT240" s="873">
        <v>0</v>
      </c>
      <c r="DU240" s="873">
        <v>10266</v>
      </c>
      <c r="DV240" s="873">
        <v>2566</v>
      </c>
      <c r="DW240" s="873">
        <v>0</v>
      </c>
      <c r="DX240" s="873">
        <v>-482</v>
      </c>
      <c r="DY240" s="873">
        <v>-120</v>
      </c>
      <c r="DZ240" s="873">
        <v>0</v>
      </c>
      <c r="EA240" s="873">
        <v>0</v>
      </c>
      <c r="EB240" s="873">
        <v>0</v>
      </c>
      <c r="EC240" s="873">
        <v>0</v>
      </c>
      <c r="ED240" s="873">
        <v>0</v>
      </c>
      <c r="EE240" s="873">
        <v>0</v>
      </c>
      <c r="EF240" s="873">
        <v>0</v>
      </c>
      <c r="EG240" s="873">
        <v>3744</v>
      </c>
      <c r="EH240" s="873">
        <v>936</v>
      </c>
      <c r="EI240" s="873">
        <v>0</v>
      </c>
      <c r="EJ240" s="873">
        <v>-3744</v>
      </c>
      <c r="EK240" s="873">
        <v>-936</v>
      </c>
      <c r="EL240" s="873">
        <v>0</v>
      </c>
      <c r="EM240" s="873">
        <v>208</v>
      </c>
      <c r="EN240" s="873">
        <v>52</v>
      </c>
      <c r="EO240" s="873">
        <v>0</v>
      </c>
      <c r="EP240" s="873">
        <v>-2459</v>
      </c>
      <c r="EQ240" s="873">
        <v>-615</v>
      </c>
      <c r="ER240" s="873">
        <v>0</v>
      </c>
      <c r="ES240" s="873">
        <v>0</v>
      </c>
      <c r="ET240" s="873">
        <v>0</v>
      </c>
      <c r="EU240" s="873">
        <v>0</v>
      </c>
      <c r="EV240" s="873">
        <v>-2459</v>
      </c>
      <c r="EW240" s="873">
        <v>-615</v>
      </c>
      <c r="EX240" s="873">
        <v>0</v>
      </c>
      <c r="EY240" s="873">
        <v>8562586</v>
      </c>
      <c r="EZ240" s="873">
        <v>2140647</v>
      </c>
      <c r="FA240" s="873">
        <v>0</v>
      </c>
      <c r="FB240" s="873">
        <v>420140</v>
      </c>
      <c r="FC240" s="873">
        <v>105035</v>
      </c>
      <c r="FD240" s="873">
        <v>0</v>
      </c>
      <c r="FE240" s="873">
        <v>20427857</v>
      </c>
      <c r="FF240" s="873">
        <v>0</v>
      </c>
      <c r="FG240" s="873">
        <v>0</v>
      </c>
      <c r="FH240" s="873">
        <v>-12285411</v>
      </c>
      <c r="FI240" s="873">
        <v>2035612</v>
      </c>
      <c r="FJ240" s="873">
        <v>0</v>
      </c>
      <c r="FK240" s="873">
        <v>126788</v>
      </c>
      <c r="FL240" s="873">
        <v>31697</v>
      </c>
      <c r="FM240" s="873">
        <v>0</v>
      </c>
      <c r="FN240" s="873">
        <v>304756</v>
      </c>
      <c r="FO240" s="873">
        <v>0</v>
      </c>
      <c r="FP240" s="873">
        <v>0</v>
      </c>
      <c r="FQ240" s="873">
        <v>-177968</v>
      </c>
      <c r="FR240" s="873">
        <v>31697</v>
      </c>
      <c r="FS240" s="873">
        <v>0</v>
      </c>
      <c r="FT240" s="873">
        <v>343270</v>
      </c>
      <c r="FU240" s="873">
        <v>83562</v>
      </c>
      <c r="FV240" s="873">
        <v>0</v>
      </c>
      <c r="FW240" s="873">
        <v>678144</v>
      </c>
      <c r="FX240" s="873">
        <v>167233</v>
      </c>
      <c r="FY240" s="873">
        <v>0</v>
      </c>
      <c r="FZ240" s="873">
        <v>-334874</v>
      </c>
      <c r="GA240" s="873">
        <v>-83671</v>
      </c>
      <c r="GB240" s="873">
        <v>0</v>
      </c>
      <c r="GC240" s="873">
        <v>0</v>
      </c>
      <c r="GD240" s="873">
        <v>0</v>
      </c>
      <c r="GE240" s="873">
        <v>0</v>
      </c>
      <c r="GF240" s="873">
        <v>0</v>
      </c>
      <c r="GG240" s="873">
        <v>0</v>
      </c>
      <c r="GH240" s="873">
        <v>0</v>
      </c>
      <c r="GI240" s="873">
        <v>0</v>
      </c>
      <c r="GJ240" s="873">
        <v>0</v>
      </c>
      <c r="GK240" s="873">
        <v>0</v>
      </c>
      <c r="GL240" s="873">
        <v>10796835</v>
      </c>
      <c r="GM240" s="873">
        <v>2696954</v>
      </c>
      <c r="GN240" s="873">
        <v>0</v>
      </c>
      <c r="GO240" s="873">
        <v>-12635292</v>
      </c>
      <c r="GP240" s="873">
        <v>2024754</v>
      </c>
      <c r="GQ240" s="873">
        <v>0</v>
      </c>
      <c r="GR240" s="873" t="s">
        <v>701</v>
      </c>
      <c r="GS240" s="873" t="s">
        <v>687</v>
      </c>
      <c r="GT240" s="873" t="s">
        <v>1907</v>
      </c>
      <c r="GU240" s="873" t="s">
        <v>2736</v>
      </c>
      <c r="GV240" s="873" t="s">
        <v>2976</v>
      </c>
    </row>
    <row r="241" spans="1:204" x14ac:dyDescent="0.2">
      <c r="A241" s="873" t="s">
        <v>3069</v>
      </c>
      <c r="B241" s="873" t="s">
        <v>528</v>
      </c>
      <c r="C241" s="873" t="s">
        <v>527</v>
      </c>
      <c r="D241" s="873">
        <v>194184</v>
      </c>
      <c r="E241" s="873">
        <v>0</v>
      </c>
      <c r="F241" s="873">
        <v>194184</v>
      </c>
      <c r="G241" s="873">
        <v>319935</v>
      </c>
      <c r="H241" s="873">
        <v>0</v>
      </c>
      <c r="I241" s="873">
        <v>319935</v>
      </c>
      <c r="J241" s="873">
        <v>-125751</v>
      </c>
      <c r="K241" s="873">
        <v>0</v>
      </c>
      <c r="L241" s="873">
        <v>-125751</v>
      </c>
      <c r="M241" s="898">
        <v>0.5</v>
      </c>
      <c r="N241" s="898">
        <v>0.4</v>
      </c>
      <c r="O241" s="898">
        <v>0.1</v>
      </c>
      <c r="P241" s="898">
        <v>0</v>
      </c>
      <c r="Q241" s="873">
        <v>300924</v>
      </c>
      <c r="R241" s="873">
        <v>300924</v>
      </c>
      <c r="S241" s="873">
        <v>0</v>
      </c>
      <c r="T241" s="873">
        <v>0</v>
      </c>
      <c r="U241" s="873">
        <v>0</v>
      </c>
      <c r="V241" s="873">
        <v>0</v>
      </c>
      <c r="W241" s="873">
        <v>0</v>
      </c>
      <c r="X241" s="873">
        <v>0</v>
      </c>
      <c r="Y241" s="873">
        <v>0</v>
      </c>
      <c r="Z241" s="873">
        <v>0</v>
      </c>
      <c r="AA241" s="873">
        <v>0</v>
      </c>
      <c r="AB241" s="873">
        <v>0</v>
      </c>
      <c r="AC241" s="873">
        <v>0</v>
      </c>
      <c r="AD241" s="873">
        <v>0</v>
      </c>
      <c r="AE241" s="873">
        <v>0</v>
      </c>
      <c r="AF241" s="873">
        <v>0</v>
      </c>
      <c r="AG241" s="873">
        <v>0</v>
      </c>
      <c r="AH241" s="873">
        <v>0</v>
      </c>
      <c r="AI241" s="873">
        <v>0</v>
      </c>
      <c r="AJ241" s="873">
        <v>0</v>
      </c>
      <c r="AK241" s="873">
        <v>0</v>
      </c>
      <c r="AL241" s="873">
        <v>0</v>
      </c>
      <c r="AM241" s="873">
        <v>0</v>
      </c>
      <c r="AN241" s="873">
        <v>0</v>
      </c>
      <c r="AO241" s="873">
        <v>0</v>
      </c>
      <c r="AP241" s="873">
        <v>0</v>
      </c>
      <c r="AQ241" s="873">
        <v>0</v>
      </c>
      <c r="AR241" s="873">
        <v>0</v>
      </c>
      <c r="AS241" s="873">
        <v>0</v>
      </c>
      <c r="AT241" s="873">
        <v>0</v>
      </c>
      <c r="AU241" s="873">
        <v>0</v>
      </c>
      <c r="AV241" s="873">
        <v>0</v>
      </c>
      <c r="AW241" s="873">
        <v>0</v>
      </c>
      <c r="AX241" s="873">
        <v>0</v>
      </c>
      <c r="AY241" s="873">
        <v>0</v>
      </c>
      <c r="AZ241" s="873">
        <v>0</v>
      </c>
      <c r="BA241" s="873">
        <v>0</v>
      </c>
      <c r="BB241" s="873">
        <v>0</v>
      </c>
      <c r="BC241" s="873">
        <v>0</v>
      </c>
      <c r="BD241" s="873">
        <v>0</v>
      </c>
      <c r="BE241" s="873">
        <v>0</v>
      </c>
      <c r="BF241" s="873">
        <v>0</v>
      </c>
      <c r="BG241" s="873">
        <v>0</v>
      </c>
      <c r="BH241" s="873">
        <v>0</v>
      </c>
      <c r="BI241" s="873">
        <v>0</v>
      </c>
      <c r="BJ241" s="873">
        <v>3285593</v>
      </c>
      <c r="BK241" s="873">
        <v>821398</v>
      </c>
      <c r="BL241" s="873">
        <v>0</v>
      </c>
      <c r="BM241" s="873">
        <v>130578</v>
      </c>
      <c r="BN241" s="873">
        <v>32644</v>
      </c>
      <c r="BO241" s="873">
        <v>0</v>
      </c>
      <c r="BP241" s="873">
        <v>3060236</v>
      </c>
      <c r="BQ241" s="873">
        <v>765059</v>
      </c>
      <c r="BR241" s="873">
        <v>0</v>
      </c>
      <c r="BS241" s="873">
        <v>355935</v>
      </c>
      <c r="BT241" s="873">
        <v>88983</v>
      </c>
      <c r="BU241" s="873">
        <v>0</v>
      </c>
      <c r="BV241" s="873">
        <v>755</v>
      </c>
      <c r="BW241" s="873">
        <v>189</v>
      </c>
      <c r="BX241" s="873">
        <v>0</v>
      </c>
      <c r="BY241" s="873">
        <v>8044</v>
      </c>
      <c r="BZ241" s="873">
        <v>2011</v>
      </c>
      <c r="CA241" s="873">
        <v>0</v>
      </c>
      <c r="CB241" s="873">
        <v>-7289</v>
      </c>
      <c r="CC241" s="873">
        <v>-1822</v>
      </c>
      <c r="CD241" s="873">
        <v>0</v>
      </c>
      <c r="CE241" s="873">
        <v>0</v>
      </c>
      <c r="CF241" s="873">
        <v>0</v>
      </c>
      <c r="CG241" s="873">
        <v>0</v>
      </c>
      <c r="CH241" s="873">
        <v>0</v>
      </c>
      <c r="CI241" s="873">
        <v>0</v>
      </c>
      <c r="CJ241" s="873">
        <v>0</v>
      </c>
      <c r="CK241" s="873">
        <v>3146.0344690000002</v>
      </c>
      <c r="CL241" s="873">
        <v>786.5086172</v>
      </c>
      <c r="CM241" s="873">
        <v>0</v>
      </c>
      <c r="CN241" s="873">
        <v>-2276.943487</v>
      </c>
      <c r="CO241" s="873">
        <v>-569.23587169999996</v>
      </c>
      <c r="CP241" s="873">
        <v>0</v>
      </c>
      <c r="CQ241" s="873">
        <v>0</v>
      </c>
      <c r="CR241" s="873">
        <v>0</v>
      </c>
      <c r="CS241" s="873">
        <v>0</v>
      </c>
      <c r="CT241" s="873">
        <v>-2277</v>
      </c>
      <c r="CU241" s="873">
        <v>-569</v>
      </c>
      <c r="CV241" s="873">
        <v>0</v>
      </c>
      <c r="CW241" s="873">
        <v>0</v>
      </c>
      <c r="CX241" s="873">
        <v>0</v>
      </c>
      <c r="CY241" s="873">
        <v>0</v>
      </c>
      <c r="CZ241" s="873">
        <v>9218</v>
      </c>
      <c r="DA241" s="873">
        <v>2305</v>
      </c>
      <c r="DB241" s="873">
        <v>0</v>
      </c>
      <c r="DC241" s="873">
        <v>9447</v>
      </c>
      <c r="DD241" s="873">
        <v>2362</v>
      </c>
      <c r="DE241" s="873">
        <v>0</v>
      </c>
      <c r="DF241" s="873">
        <v>-229</v>
      </c>
      <c r="DG241" s="873">
        <v>-57</v>
      </c>
      <c r="DH241" s="873">
        <v>0</v>
      </c>
      <c r="DI241" s="873">
        <v>624</v>
      </c>
      <c r="DJ241" s="873">
        <v>156</v>
      </c>
      <c r="DK241" s="873">
        <v>0</v>
      </c>
      <c r="DL241" s="873">
        <v>1500</v>
      </c>
      <c r="DM241" s="873">
        <v>0</v>
      </c>
      <c r="DN241" s="873">
        <v>0</v>
      </c>
      <c r="DO241" s="873">
        <v>-876</v>
      </c>
      <c r="DP241" s="873">
        <v>156</v>
      </c>
      <c r="DQ241" s="873">
        <v>0</v>
      </c>
      <c r="DR241" s="873">
        <v>14007</v>
      </c>
      <c r="DS241" s="873">
        <v>3502</v>
      </c>
      <c r="DT241" s="873">
        <v>0</v>
      </c>
      <c r="DU241" s="873">
        <v>17375</v>
      </c>
      <c r="DV241" s="873">
        <v>4344</v>
      </c>
      <c r="DW241" s="873">
        <v>0</v>
      </c>
      <c r="DX241" s="873">
        <v>-3368</v>
      </c>
      <c r="DY241" s="873">
        <v>-842</v>
      </c>
      <c r="DZ241" s="873">
        <v>0</v>
      </c>
      <c r="EA241" s="873">
        <v>4644</v>
      </c>
      <c r="EB241" s="873">
        <v>1161</v>
      </c>
      <c r="EC241" s="873">
        <v>0</v>
      </c>
      <c r="ED241" s="873">
        <v>-6839</v>
      </c>
      <c r="EE241" s="873">
        <v>-1710</v>
      </c>
      <c r="EF241" s="873">
        <v>0</v>
      </c>
      <c r="EG241" s="873">
        <v>2410</v>
      </c>
      <c r="EH241" s="873">
        <v>603</v>
      </c>
      <c r="EI241" s="873">
        <v>0</v>
      </c>
      <c r="EJ241" s="873">
        <v>-4605</v>
      </c>
      <c r="EK241" s="873">
        <v>-1152</v>
      </c>
      <c r="EL241" s="873">
        <v>0</v>
      </c>
      <c r="EM241" s="873">
        <v>0</v>
      </c>
      <c r="EN241" s="873">
        <v>0</v>
      </c>
      <c r="EO241" s="873">
        <v>0</v>
      </c>
      <c r="EP241" s="873">
        <v>0</v>
      </c>
      <c r="EQ241" s="873">
        <v>0</v>
      </c>
      <c r="ER241" s="873">
        <v>0</v>
      </c>
      <c r="ES241" s="873">
        <v>0</v>
      </c>
      <c r="ET241" s="873">
        <v>0</v>
      </c>
      <c r="EU241" s="873">
        <v>0</v>
      </c>
      <c r="EV241" s="873">
        <v>0</v>
      </c>
      <c r="EW241" s="873">
        <v>0</v>
      </c>
      <c r="EX241" s="873">
        <v>0</v>
      </c>
      <c r="EY241" s="873">
        <v>12825712</v>
      </c>
      <c r="EZ241" s="873">
        <v>3206428</v>
      </c>
      <c r="FA241" s="873">
        <v>0</v>
      </c>
      <c r="FB241" s="873">
        <v>1030243</v>
      </c>
      <c r="FC241" s="873">
        <v>257561</v>
      </c>
      <c r="FD241" s="873">
        <v>0</v>
      </c>
      <c r="FE241" s="873">
        <v>27810959</v>
      </c>
      <c r="FF241" s="873">
        <v>0</v>
      </c>
      <c r="FG241" s="873">
        <v>0</v>
      </c>
      <c r="FH241" s="873">
        <v>-16015490</v>
      </c>
      <c r="FI241" s="873">
        <v>2948867</v>
      </c>
      <c r="FJ241" s="873">
        <v>0</v>
      </c>
      <c r="FK241" s="873">
        <v>18033</v>
      </c>
      <c r="FL241" s="873">
        <v>4508</v>
      </c>
      <c r="FM241" s="873">
        <v>0</v>
      </c>
      <c r="FN241" s="873">
        <v>43345</v>
      </c>
      <c r="FO241" s="873">
        <v>0</v>
      </c>
      <c r="FP241" s="873">
        <v>0</v>
      </c>
      <c r="FQ241" s="873">
        <v>-25312</v>
      </c>
      <c r="FR241" s="873">
        <v>4508</v>
      </c>
      <c r="FS241" s="873">
        <v>0</v>
      </c>
      <c r="FT241" s="873">
        <v>183291</v>
      </c>
      <c r="FU241" s="873">
        <v>45823</v>
      </c>
      <c r="FV241" s="873">
        <v>0</v>
      </c>
      <c r="FW241" s="873">
        <v>682697</v>
      </c>
      <c r="FX241" s="873">
        <v>170674</v>
      </c>
      <c r="FY241" s="873">
        <v>0</v>
      </c>
      <c r="FZ241" s="873">
        <v>-499406</v>
      </c>
      <c r="GA241" s="873">
        <v>-124851</v>
      </c>
      <c r="GB241" s="873">
        <v>0</v>
      </c>
      <c r="GC241" s="873">
        <v>0</v>
      </c>
      <c r="GD241" s="873">
        <v>0</v>
      </c>
      <c r="GE241" s="873">
        <v>0</v>
      </c>
      <c r="GF241" s="873">
        <v>0</v>
      </c>
      <c r="GG241" s="873">
        <v>0</v>
      </c>
      <c r="GH241" s="873">
        <v>0</v>
      </c>
      <c r="GI241" s="873">
        <v>0</v>
      </c>
      <c r="GJ241" s="873">
        <v>0</v>
      </c>
      <c r="GK241" s="873">
        <v>0</v>
      </c>
      <c r="GL241" s="873">
        <v>16466485</v>
      </c>
      <c r="GM241" s="873">
        <v>4116622</v>
      </c>
      <c r="GN241" s="873">
        <v>0</v>
      </c>
      <c r="GO241" s="873">
        <v>-16199771</v>
      </c>
      <c r="GP241" s="873">
        <v>2914008</v>
      </c>
      <c r="GQ241" s="873">
        <v>0</v>
      </c>
      <c r="GR241" s="873" t="s">
        <v>725</v>
      </c>
      <c r="GS241" s="873" t="s">
        <v>687</v>
      </c>
      <c r="GT241" s="873" t="s">
        <v>1907</v>
      </c>
      <c r="GU241" s="873" t="s">
        <v>2738</v>
      </c>
      <c r="GV241" s="873" t="s">
        <v>2977</v>
      </c>
    </row>
    <row r="242" spans="1:204" x14ac:dyDescent="0.2">
      <c r="A242" s="873" t="s">
        <v>3070</v>
      </c>
      <c r="B242" s="873" t="s">
        <v>530</v>
      </c>
      <c r="C242" s="873" t="s">
        <v>529</v>
      </c>
      <c r="D242" s="873">
        <v>-190132</v>
      </c>
      <c r="E242" s="873">
        <v>0</v>
      </c>
      <c r="F242" s="873">
        <v>-190132</v>
      </c>
      <c r="G242" s="873">
        <v>47861</v>
      </c>
      <c r="H242" s="873">
        <v>0</v>
      </c>
      <c r="I242" s="873">
        <v>47861</v>
      </c>
      <c r="J242" s="873">
        <v>-237993</v>
      </c>
      <c r="K242" s="873">
        <v>0</v>
      </c>
      <c r="L242" s="873">
        <v>-237993</v>
      </c>
      <c r="M242" s="898">
        <v>0.5</v>
      </c>
      <c r="N242" s="898">
        <v>0.4</v>
      </c>
      <c r="O242" s="898">
        <v>0.1</v>
      </c>
      <c r="P242" s="898">
        <v>0</v>
      </c>
      <c r="Q242" s="873">
        <v>174890</v>
      </c>
      <c r="R242" s="873">
        <v>174890</v>
      </c>
      <c r="S242" s="873">
        <v>0</v>
      </c>
      <c r="T242" s="873">
        <v>0</v>
      </c>
      <c r="U242" s="873">
        <v>0</v>
      </c>
      <c r="V242" s="873">
        <v>0</v>
      </c>
      <c r="W242" s="873">
        <v>171238</v>
      </c>
      <c r="X242" s="873">
        <v>102</v>
      </c>
      <c r="Y242" s="873">
        <v>154822</v>
      </c>
      <c r="Z242" s="873">
        <v>0</v>
      </c>
      <c r="AA242" s="873">
        <v>16416</v>
      </c>
      <c r="AB242" s="873">
        <v>102</v>
      </c>
      <c r="AC242" s="873">
        <v>0</v>
      </c>
      <c r="AD242" s="873">
        <v>0</v>
      </c>
      <c r="AE242" s="873">
        <v>0</v>
      </c>
      <c r="AF242" s="873">
        <v>0</v>
      </c>
      <c r="AG242" s="873">
        <v>0</v>
      </c>
      <c r="AH242" s="873">
        <v>0</v>
      </c>
      <c r="AI242" s="873">
        <v>0</v>
      </c>
      <c r="AJ242" s="873">
        <v>0</v>
      </c>
      <c r="AK242" s="873">
        <v>0</v>
      </c>
      <c r="AL242" s="873">
        <v>440122</v>
      </c>
      <c r="AM242" s="873">
        <v>440122</v>
      </c>
      <c r="AN242" s="873">
        <v>0</v>
      </c>
      <c r="AO242" s="873">
        <v>0</v>
      </c>
      <c r="AP242" s="873">
        <v>403523</v>
      </c>
      <c r="AQ242" s="873">
        <v>0</v>
      </c>
      <c r="AR242" s="873">
        <v>0</v>
      </c>
      <c r="AS242" s="873">
        <v>403523</v>
      </c>
      <c r="AT242" s="873">
        <v>36599</v>
      </c>
      <c r="AU242" s="873">
        <v>440122</v>
      </c>
      <c r="AV242" s="873">
        <v>0</v>
      </c>
      <c r="AW242" s="873">
        <v>-403523</v>
      </c>
      <c r="AX242" s="873">
        <v>0</v>
      </c>
      <c r="AY242" s="873">
        <v>0</v>
      </c>
      <c r="AZ242" s="873">
        <v>0</v>
      </c>
      <c r="BA242" s="873">
        <v>0</v>
      </c>
      <c r="BB242" s="873">
        <v>0</v>
      </c>
      <c r="BC242" s="873">
        <v>0</v>
      </c>
      <c r="BD242" s="873">
        <v>0</v>
      </c>
      <c r="BE242" s="873">
        <v>0</v>
      </c>
      <c r="BF242" s="873">
        <v>0</v>
      </c>
      <c r="BG242" s="873">
        <v>0</v>
      </c>
      <c r="BH242" s="873">
        <v>0</v>
      </c>
      <c r="BI242" s="873">
        <v>0</v>
      </c>
      <c r="BJ242" s="873">
        <v>1484200</v>
      </c>
      <c r="BK242" s="873">
        <v>370596</v>
      </c>
      <c r="BL242" s="873">
        <v>0</v>
      </c>
      <c r="BM242" s="873">
        <v>71753</v>
      </c>
      <c r="BN242" s="873">
        <v>17702</v>
      </c>
      <c r="BO242" s="873">
        <v>0</v>
      </c>
      <c r="BP242" s="873">
        <v>1477868</v>
      </c>
      <c r="BQ242" s="873">
        <v>368322</v>
      </c>
      <c r="BR242" s="873">
        <v>0</v>
      </c>
      <c r="BS242" s="873">
        <v>78085</v>
      </c>
      <c r="BT242" s="873">
        <v>19976</v>
      </c>
      <c r="BU242" s="873">
        <v>0</v>
      </c>
      <c r="BV242" s="873">
        <v>3087</v>
      </c>
      <c r="BW242" s="873">
        <v>772</v>
      </c>
      <c r="BX242" s="873">
        <v>0</v>
      </c>
      <c r="BY242" s="873">
        <v>0</v>
      </c>
      <c r="BZ242" s="873">
        <v>0</v>
      </c>
      <c r="CA242" s="873">
        <v>0</v>
      </c>
      <c r="CB242" s="873">
        <v>3087</v>
      </c>
      <c r="CC242" s="873">
        <v>772</v>
      </c>
      <c r="CD242" s="873">
        <v>0</v>
      </c>
      <c r="CE242" s="873">
        <v>0</v>
      </c>
      <c r="CF242" s="873">
        <v>0</v>
      </c>
      <c r="CG242" s="873">
        <v>0</v>
      </c>
      <c r="CH242" s="873">
        <v>0</v>
      </c>
      <c r="CI242" s="873">
        <v>0</v>
      </c>
      <c r="CJ242" s="873">
        <v>0</v>
      </c>
      <c r="CK242" s="873">
        <v>0</v>
      </c>
      <c r="CL242" s="873">
        <v>0</v>
      </c>
      <c r="CM242" s="873">
        <v>0</v>
      </c>
      <c r="CN242" s="873">
        <v>0</v>
      </c>
      <c r="CO242" s="873">
        <v>0</v>
      </c>
      <c r="CP242" s="873">
        <v>0</v>
      </c>
      <c r="CQ242" s="873">
        <v>0</v>
      </c>
      <c r="CR242" s="873">
        <v>0</v>
      </c>
      <c r="CS242" s="873">
        <v>0</v>
      </c>
      <c r="CT242" s="873">
        <v>0</v>
      </c>
      <c r="CU242" s="873">
        <v>0</v>
      </c>
      <c r="CV242" s="873">
        <v>0</v>
      </c>
      <c r="CW242" s="873">
        <v>-6</v>
      </c>
      <c r="CX242" s="873">
        <v>-1</v>
      </c>
      <c r="CY242" s="873">
        <v>0</v>
      </c>
      <c r="CZ242" s="873">
        <v>29282</v>
      </c>
      <c r="DA242" s="873">
        <v>7321</v>
      </c>
      <c r="DB242" s="873">
        <v>0</v>
      </c>
      <c r="DC242" s="873">
        <v>28952</v>
      </c>
      <c r="DD242" s="873">
        <v>7238</v>
      </c>
      <c r="DE242" s="873">
        <v>0</v>
      </c>
      <c r="DF242" s="873">
        <v>330</v>
      </c>
      <c r="DG242" s="873">
        <v>83</v>
      </c>
      <c r="DH242" s="873">
        <v>0</v>
      </c>
      <c r="DI242" s="873">
        <v>624</v>
      </c>
      <c r="DJ242" s="873">
        <v>156</v>
      </c>
      <c r="DK242" s="873">
        <v>0</v>
      </c>
      <c r="DL242" s="873">
        <v>1500</v>
      </c>
      <c r="DM242" s="873">
        <v>0</v>
      </c>
      <c r="DN242" s="873">
        <v>0</v>
      </c>
      <c r="DO242" s="873">
        <v>-876</v>
      </c>
      <c r="DP242" s="873">
        <v>156</v>
      </c>
      <c r="DQ242" s="873">
        <v>0</v>
      </c>
      <c r="DR242" s="873">
        <v>1045</v>
      </c>
      <c r="DS242" s="873">
        <v>261</v>
      </c>
      <c r="DT242" s="873">
        <v>0</v>
      </c>
      <c r="DU242" s="873">
        <v>18574</v>
      </c>
      <c r="DV242" s="873">
        <v>4644</v>
      </c>
      <c r="DW242" s="873">
        <v>0</v>
      </c>
      <c r="DX242" s="873">
        <v>-17529</v>
      </c>
      <c r="DY242" s="873">
        <v>-4383</v>
      </c>
      <c r="DZ242" s="873">
        <v>0</v>
      </c>
      <c r="EA242" s="873">
        <v>0</v>
      </c>
      <c r="EB242" s="873">
        <v>0</v>
      </c>
      <c r="EC242" s="873">
        <v>0</v>
      </c>
      <c r="ED242" s="873">
        <v>-555</v>
      </c>
      <c r="EE242" s="873">
        <v>-139</v>
      </c>
      <c r="EF242" s="873">
        <v>0</v>
      </c>
      <c r="EG242" s="873">
        <v>2884</v>
      </c>
      <c r="EH242" s="873">
        <v>721</v>
      </c>
      <c r="EI242" s="873">
        <v>0</v>
      </c>
      <c r="EJ242" s="873">
        <v>-3439</v>
      </c>
      <c r="EK242" s="873">
        <v>-860</v>
      </c>
      <c r="EL242" s="873">
        <v>0</v>
      </c>
      <c r="EM242" s="873">
        <v>0</v>
      </c>
      <c r="EN242" s="873">
        <v>0</v>
      </c>
      <c r="EO242" s="873">
        <v>0</v>
      </c>
      <c r="EP242" s="873">
        <v>0</v>
      </c>
      <c r="EQ242" s="873">
        <v>0</v>
      </c>
      <c r="ER242" s="873">
        <v>0</v>
      </c>
      <c r="ES242" s="873">
        <v>0</v>
      </c>
      <c r="ET242" s="873">
        <v>0</v>
      </c>
      <c r="EU242" s="873">
        <v>0</v>
      </c>
      <c r="EV242" s="873">
        <v>0</v>
      </c>
      <c r="EW242" s="873">
        <v>0</v>
      </c>
      <c r="EX242" s="873">
        <v>0</v>
      </c>
      <c r="EY242" s="873">
        <v>5823228</v>
      </c>
      <c r="EZ242" s="873">
        <v>1455807</v>
      </c>
      <c r="FA242" s="873">
        <v>0</v>
      </c>
      <c r="FB242" s="873">
        <v>260323</v>
      </c>
      <c r="FC242" s="873">
        <v>65081</v>
      </c>
      <c r="FD242" s="873">
        <v>0</v>
      </c>
      <c r="FE242" s="873">
        <v>13380428</v>
      </c>
      <c r="FF242" s="873">
        <v>0</v>
      </c>
      <c r="FG242" s="873">
        <v>0</v>
      </c>
      <c r="FH242" s="873">
        <v>-7817523</v>
      </c>
      <c r="FI242" s="873">
        <v>1390726</v>
      </c>
      <c r="FJ242" s="873">
        <v>0</v>
      </c>
      <c r="FK242" s="873">
        <v>51624</v>
      </c>
      <c r="FL242" s="873">
        <v>12906</v>
      </c>
      <c r="FM242" s="873">
        <v>0</v>
      </c>
      <c r="FN242" s="873">
        <v>217464</v>
      </c>
      <c r="FO242" s="873">
        <v>0</v>
      </c>
      <c r="FP242" s="873">
        <v>0</v>
      </c>
      <c r="FQ242" s="873">
        <v>-165840</v>
      </c>
      <c r="FR242" s="873">
        <v>12906</v>
      </c>
      <c r="FS242" s="873">
        <v>0</v>
      </c>
      <c r="FT242" s="873">
        <v>252151</v>
      </c>
      <c r="FU242" s="873">
        <v>61326</v>
      </c>
      <c r="FV242" s="873">
        <v>0</v>
      </c>
      <c r="FW242" s="873">
        <v>527482</v>
      </c>
      <c r="FX242" s="873">
        <v>126276</v>
      </c>
      <c r="FY242" s="873">
        <v>0</v>
      </c>
      <c r="FZ242" s="873">
        <v>-275331</v>
      </c>
      <c r="GA242" s="873">
        <v>-64950</v>
      </c>
      <c r="GB242" s="873">
        <v>0</v>
      </c>
      <c r="GC242" s="873">
        <v>0</v>
      </c>
      <c r="GD242" s="873">
        <v>0</v>
      </c>
      <c r="GE242" s="873">
        <v>0</v>
      </c>
      <c r="GF242" s="873">
        <v>0</v>
      </c>
      <c r="GG242" s="873">
        <v>0</v>
      </c>
      <c r="GH242" s="873">
        <v>0</v>
      </c>
      <c r="GI242" s="873">
        <v>0</v>
      </c>
      <c r="GJ242" s="873">
        <v>0</v>
      </c>
      <c r="GK242" s="873">
        <v>0</v>
      </c>
      <c r="GL242" s="873">
        <v>7716433</v>
      </c>
      <c r="GM242" s="873">
        <v>1926707</v>
      </c>
      <c r="GN242" s="873">
        <v>0</v>
      </c>
      <c r="GO242" s="873">
        <v>-8199042</v>
      </c>
      <c r="GP242" s="873">
        <v>1354425</v>
      </c>
      <c r="GQ242" s="873">
        <v>0</v>
      </c>
      <c r="GR242" s="873" t="s">
        <v>724</v>
      </c>
      <c r="GS242" s="873" t="s">
        <v>687</v>
      </c>
      <c r="GT242" s="873" t="s">
        <v>1907</v>
      </c>
      <c r="GU242" s="873" t="s">
        <v>2734</v>
      </c>
      <c r="GV242" s="873" t="s">
        <v>2978</v>
      </c>
    </row>
    <row r="243" spans="1:204" x14ac:dyDescent="0.2">
      <c r="A243" s="873" t="s">
        <v>3069</v>
      </c>
      <c r="B243" s="873" t="s">
        <v>532</v>
      </c>
      <c r="C243" s="873" t="s">
        <v>531</v>
      </c>
      <c r="D243" s="873">
        <v>49848</v>
      </c>
      <c r="E243" s="873">
        <v>0</v>
      </c>
      <c r="F243" s="873">
        <v>49848</v>
      </c>
      <c r="G243" s="873">
        <v>123950</v>
      </c>
      <c r="H243" s="873">
        <v>0</v>
      </c>
      <c r="I243" s="873">
        <v>123950</v>
      </c>
      <c r="J243" s="873">
        <v>-74102</v>
      </c>
      <c r="K243" s="873">
        <v>0</v>
      </c>
      <c r="L243" s="873">
        <v>-74102</v>
      </c>
      <c r="M243" s="898">
        <v>0.5</v>
      </c>
      <c r="N243" s="898">
        <v>0.4</v>
      </c>
      <c r="O243" s="898">
        <v>0.09</v>
      </c>
      <c r="P243" s="898">
        <v>0.01</v>
      </c>
      <c r="Q243" s="873">
        <v>106590</v>
      </c>
      <c r="R243" s="873">
        <v>106590</v>
      </c>
      <c r="S243" s="873">
        <v>0</v>
      </c>
      <c r="T243" s="873">
        <v>0</v>
      </c>
      <c r="U243" s="873">
        <v>0</v>
      </c>
      <c r="V243" s="873">
        <v>0</v>
      </c>
      <c r="W243" s="873">
        <v>337663</v>
      </c>
      <c r="X243" s="873">
        <v>0</v>
      </c>
      <c r="Y243" s="873">
        <v>340711</v>
      </c>
      <c r="Z243" s="873">
        <v>0</v>
      </c>
      <c r="AA243" s="873">
        <v>-3048</v>
      </c>
      <c r="AB243" s="873">
        <v>0</v>
      </c>
      <c r="AC243" s="873">
        <v>0</v>
      </c>
      <c r="AD243" s="873">
        <v>0</v>
      </c>
      <c r="AE243" s="873">
        <v>0</v>
      </c>
      <c r="AF243" s="873">
        <v>0</v>
      </c>
      <c r="AG243" s="873">
        <v>0</v>
      </c>
      <c r="AH243" s="873">
        <v>0</v>
      </c>
      <c r="AI243" s="873">
        <v>0</v>
      </c>
      <c r="AJ243" s="873">
        <v>0</v>
      </c>
      <c r="AK243" s="873">
        <v>0</v>
      </c>
      <c r="AL243" s="873">
        <v>0</v>
      </c>
      <c r="AM243" s="873">
        <v>0</v>
      </c>
      <c r="AN243" s="873">
        <v>0</v>
      </c>
      <c r="AO243" s="873">
        <v>0</v>
      </c>
      <c r="AP243" s="873">
        <v>0</v>
      </c>
      <c r="AQ243" s="873">
        <v>0</v>
      </c>
      <c r="AR243" s="873">
        <v>0</v>
      </c>
      <c r="AS243" s="873">
        <v>0</v>
      </c>
      <c r="AT243" s="873">
        <v>0</v>
      </c>
      <c r="AU243" s="873">
        <v>0</v>
      </c>
      <c r="AV243" s="873">
        <v>0</v>
      </c>
      <c r="AW243" s="873">
        <v>0</v>
      </c>
      <c r="AX243" s="873">
        <v>0</v>
      </c>
      <c r="AY243" s="873">
        <v>0</v>
      </c>
      <c r="AZ243" s="873">
        <v>0</v>
      </c>
      <c r="BA243" s="873">
        <v>0</v>
      </c>
      <c r="BB243" s="873">
        <v>0</v>
      </c>
      <c r="BC243" s="873">
        <v>0</v>
      </c>
      <c r="BD243" s="873">
        <v>0</v>
      </c>
      <c r="BE243" s="873">
        <v>0</v>
      </c>
      <c r="BF243" s="873">
        <v>0</v>
      </c>
      <c r="BG243" s="873">
        <v>0</v>
      </c>
      <c r="BH243" s="873">
        <v>0</v>
      </c>
      <c r="BI243" s="873">
        <v>0</v>
      </c>
      <c r="BJ243" s="873">
        <v>1180820</v>
      </c>
      <c r="BK243" s="873">
        <v>265685</v>
      </c>
      <c r="BL243" s="873">
        <v>29521</v>
      </c>
      <c r="BM243" s="873">
        <v>51983</v>
      </c>
      <c r="BN243" s="873">
        <v>11696</v>
      </c>
      <c r="BO243" s="873">
        <v>1300</v>
      </c>
      <c r="BP243" s="873">
        <v>1058137</v>
      </c>
      <c r="BQ243" s="873">
        <v>238081</v>
      </c>
      <c r="BR243" s="873">
        <v>26454</v>
      </c>
      <c r="BS243" s="873">
        <v>174666</v>
      </c>
      <c r="BT243" s="873">
        <v>39300</v>
      </c>
      <c r="BU243" s="873">
        <v>4367</v>
      </c>
      <c r="BV243" s="873">
        <v>-1125</v>
      </c>
      <c r="BW243" s="873">
        <v>-253</v>
      </c>
      <c r="BX243" s="873">
        <v>-28</v>
      </c>
      <c r="BY243" s="873">
        <v>0</v>
      </c>
      <c r="BZ243" s="873">
        <v>0</v>
      </c>
      <c r="CA243" s="873">
        <v>0</v>
      </c>
      <c r="CB243" s="873">
        <v>-1125</v>
      </c>
      <c r="CC243" s="873">
        <v>-253</v>
      </c>
      <c r="CD243" s="873">
        <v>-28</v>
      </c>
      <c r="CE243" s="873">
        <v>0</v>
      </c>
      <c r="CF243" s="873">
        <v>0</v>
      </c>
      <c r="CG243" s="873">
        <v>0</v>
      </c>
      <c r="CH243" s="873">
        <v>0</v>
      </c>
      <c r="CI243" s="873">
        <v>0</v>
      </c>
      <c r="CJ243" s="873">
        <v>0</v>
      </c>
      <c r="CK243" s="873">
        <v>15922.37916</v>
      </c>
      <c r="CL243" s="873">
        <v>3582.5353110000001</v>
      </c>
      <c r="CM243" s="873">
        <v>398.05947900000001</v>
      </c>
      <c r="CN243" s="873">
        <v>0</v>
      </c>
      <c r="CO243" s="873">
        <v>0</v>
      </c>
      <c r="CP243" s="873">
        <v>0</v>
      </c>
      <c r="CQ243" s="873">
        <v>0</v>
      </c>
      <c r="CR243" s="873">
        <v>0</v>
      </c>
      <c r="CS243" s="873">
        <v>0</v>
      </c>
      <c r="CT243" s="873">
        <v>0</v>
      </c>
      <c r="CU243" s="873">
        <v>0</v>
      </c>
      <c r="CV243" s="873">
        <v>0</v>
      </c>
      <c r="CW243" s="873">
        <v>0</v>
      </c>
      <c r="CX243" s="873">
        <v>0</v>
      </c>
      <c r="CY243" s="873">
        <v>0</v>
      </c>
      <c r="CZ243" s="873">
        <v>31749</v>
      </c>
      <c r="DA243" s="873">
        <v>7144</v>
      </c>
      <c r="DB243" s="873">
        <v>794</v>
      </c>
      <c r="DC243" s="873">
        <v>37692</v>
      </c>
      <c r="DD243" s="873">
        <v>8481</v>
      </c>
      <c r="DE243" s="873">
        <v>942</v>
      </c>
      <c r="DF243" s="873">
        <v>-5943</v>
      </c>
      <c r="DG243" s="873">
        <v>-1337</v>
      </c>
      <c r="DH243" s="873">
        <v>-148</v>
      </c>
      <c r="DI243" s="873">
        <v>0</v>
      </c>
      <c r="DJ243" s="873">
        <v>0</v>
      </c>
      <c r="DK243" s="873">
        <v>0</v>
      </c>
      <c r="DL243" s="873">
        <v>0</v>
      </c>
      <c r="DM243" s="873">
        <v>0</v>
      </c>
      <c r="DN243" s="873">
        <v>0</v>
      </c>
      <c r="DO243" s="873">
        <v>0</v>
      </c>
      <c r="DP243" s="873">
        <v>0</v>
      </c>
      <c r="DQ243" s="873">
        <v>0</v>
      </c>
      <c r="DR243" s="873">
        <v>13573</v>
      </c>
      <c r="DS243" s="873">
        <v>3054</v>
      </c>
      <c r="DT243" s="873">
        <v>339</v>
      </c>
      <c r="DU243" s="873">
        <v>10919</v>
      </c>
      <c r="DV243" s="873">
        <v>2457</v>
      </c>
      <c r="DW243" s="873">
        <v>273</v>
      </c>
      <c r="DX243" s="873">
        <v>2654</v>
      </c>
      <c r="DY243" s="873">
        <v>597</v>
      </c>
      <c r="DZ243" s="873">
        <v>66</v>
      </c>
      <c r="EA243" s="873">
        <v>1179</v>
      </c>
      <c r="EB243" s="873">
        <v>265</v>
      </c>
      <c r="EC243" s="873">
        <v>29</v>
      </c>
      <c r="ED243" s="873">
        <v>-727</v>
      </c>
      <c r="EE243" s="873">
        <v>-164</v>
      </c>
      <c r="EF243" s="873">
        <v>-18</v>
      </c>
      <c r="EG243" s="873">
        <v>1398</v>
      </c>
      <c r="EH243" s="873">
        <v>314</v>
      </c>
      <c r="EI243" s="873">
        <v>35</v>
      </c>
      <c r="EJ243" s="873">
        <v>-946</v>
      </c>
      <c r="EK243" s="873">
        <v>-212</v>
      </c>
      <c r="EL243" s="873">
        <v>-24</v>
      </c>
      <c r="EM243" s="873">
        <v>1637</v>
      </c>
      <c r="EN243" s="873">
        <v>368</v>
      </c>
      <c r="EO243" s="873">
        <v>41</v>
      </c>
      <c r="EP243" s="873">
        <v>0</v>
      </c>
      <c r="EQ243" s="873">
        <v>0</v>
      </c>
      <c r="ER243" s="873">
        <v>0</v>
      </c>
      <c r="ES243" s="873">
        <v>0</v>
      </c>
      <c r="ET243" s="873">
        <v>0</v>
      </c>
      <c r="EU243" s="873">
        <v>0</v>
      </c>
      <c r="EV243" s="873">
        <v>0</v>
      </c>
      <c r="EW243" s="873">
        <v>0</v>
      </c>
      <c r="EX243" s="873">
        <v>0</v>
      </c>
      <c r="EY243" s="873">
        <v>3931611</v>
      </c>
      <c r="EZ243" s="873">
        <v>884612</v>
      </c>
      <c r="FA243" s="873">
        <v>98290</v>
      </c>
      <c r="FB243" s="873">
        <v>145052</v>
      </c>
      <c r="FC243" s="873">
        <v>32636</v>
      </c>
      <c r="FD243" s="873">
        <v>3626</v>
      </c>
      <c r="FE243" s="873">
        <v>8962005</v>
      </c>
      <c r="FF243" s="873">
        <v>0</v>
      </c>
      <c r="FG243" s="873">
        <v>0</v>
      </c>
      <c r="FH243" s="873">
        <v>-5175446</v>
      </c>
      <c r="FI243" s="873">
        <v>851976</v>
      </c>
      <c r="FJ243" s="873">
        <v>94664</v>
      </c>
      <c r="FK243" s="873">
        <v>59015</v>
      </c>
      <c r="FL243" s="873">
        <v>13278</v>
      </c>
      <c r="FM243" s="873">
        <v>1475</v>
      </c>
      <c r="FN243" s="873">
        <v>140829</v>
      </c>
      <c r="FO243" s="873">
        <v>0</v>
      </c>
      <c r="FP243" s="873">
        <v>0</v>
      </c>
      <c r="FQ243" s="873">
        <v>-81814</v>
      </c>
      <c r="FR243" s="873">
        <v>13278</v>
      </c>
      <c r="FS243" s="873">
        <v>1475</v>
      </c>
      <c r="FT243" s="873">
        <v>252304</v>
      </c>
      <c r="FU243" s="873">
        <v>53723</v>
      </c>
      <c r="FV243" s="873">
        <v>5969</v>
      </c>
      <c r="FW243" s="873">
        <v>407609</v>
      </c>
      <c r="FX243" s="873">
        <v>88640</v>
      </c>
      <c r="FY243" s="873">
        <v>9849</v>
      </c>
      <c r="FZ243" s="873">
        <v>-155305</v>
      </c>
      <c r="GA243" s="873">
        <v>-34917</v>
      </c>
      <c r="GB243" s="873">
        <v>-3880</v>
      </c>
      <c r="GC243" s="873">
        <v>0</v>
      </c>
      <c r="GD243" s="873">
        <v>0</v>
      </c>
      <c r="GE243" s="873">
        <v>0</v>
      </c>
      <c r="GF243" s="873">
        <v>0</v>
      </c>
      <c r="GG243" s="873">
        <v>0</v>
      </c>
      <c r="GH243" s="873">
        <v>0</v>
      </c>
      <c r="GI243" s="873">
        <v>0</v>
      </c>
      <c r="GJ243" s="873">
        <v>0</v>
      </c>
      <c r="GK243" s="873">
        <v>0</v>
      </c>
      <c r="GL243" s="873">
        <v>5537941</v>
      </c>
      <c r="GM243" s="873">
        <v>1242991</v>
      </c>
      <c r="GN243" s="873">
        <v>138110</v>
      </c>
      <c r="GO243" s="873">
        <v>-5225700</v>
      </c>
      <c r="GP243" s="873">
        <v>872383</v>
      </c>
      <c r="GQ243" s="873">
        <v>96931</v>
      </c>
      <c r="GR243" s="873" t="s">
        <v>704</v>
      </c>
      <c r="GS243" s="873" t="s">
        <v>687</v>
      </c>
      <c r="GT243" s="873" t="s">
        <v>1907</v>
      </c>
      <c r="GU243" s="873" t="s">
        <v>2736</v>
      </c>
      <c r="GV243" s="873" t="s">
        <v>2979</v>
      </c>
    </row>
    <row r="244" spans="1:204" x14ac:dyDescent="0.2">
      <c r="A244" s="873" t="s">
        <v>3070</v>
      </c>
      <c r="B244" s="873" t="s">
        <v>534</v>
      </c>
      <c r="C244" s="873" t="s">
        <v>533</v>
      </c>
      <c r="D244" s="873">
        <v>-17316</v>
      </c>
      <c r="E244" s="873">
        <v>-1741</v>
      </c>
      <c r="F244" s="873">
        <v>-19057</v>
      </c>
      <c r="G244" s="873">
        <v>233760</v>
      </c>
      <c r="H244" s="873">
        <v>0</v>
      </c>
      <c r="I244" s="873">
        <v>233760</v>
      </c>
      <c r="J244" s="873">
        <v>-251076</v>
      </c>
      <c r="K244" s="873">
        <v>-1741</v>
      </c>
      <c r="L244" s="873">
        <v>-252817</v>
      </c>
      <c r="M244" s="898">
        <v>0.5</v>
      </c>
      <c r="N244" s="898">
        <v>0.4</v>
      </c>
      <c r="O244" s="898">
        <v>0.1</v>
      </c>
      <c r="P244" s="898">
        <v>0</v>
      </c>
      <c r="Q244" s="873">
        <v>175294</v>
      </c>
      <c r="R244" s="873">
        <v>175294</v>
      </c>
      <c r="S244" s="873">
        <v>0</v>
      </c>
      <c r="T244" s="873">
        <v>51058</v>
      </c>
      <c r="U244" s="873">
        <v>39031</v>
      </c>
      <c r="V244" s="873">
        <v>12027</v>
      </c>
      <c r="W244" s="873">
        <v>71377</v>
      </c>
      <c r="X244" s="873">
        <v>0</v>
      </c>
      <c r="Y244" s="873">
        <v>76894</v>
      </c>
      <c r="Z244" s="873">
        <v>0</v>
      </c>
      <c r="AA244" s="873">
        <v>-5517</v>
      </c>
      <c r="AB244" s="873">
        <v>0</v>
      </c>
      <c r="AC244" s="873">
        <v>0</v>
      </c>
      <c r="AD244" s="873">
        <v>0</v>
      </c>
      <c r="AE244" s="873">
        <v>0</v>
      </c>
      <c r="AF244" s="873">
        <v>0</v>
      </c>
      <c r="AG244" s="873">
        <v>0</v>
      </c>
      <c r="AH244" s="873">
        <v>0</v>
      </c>
      <c r="AI244" s="873">
        <v>0</v>
      </c>
      <c r="AJ244" s="873">
        <v>0</v>
      </c>
      <c r="AK244" s="873">
        <v>0</v>
      </c>
      <c r="AL244" s="873">
        <v>0</v>
      </c>
      <c r="AM244" s="873">
        <v>0</v>
      </c>
      <c r="AN244" s="873">
        <v>0</v>
      </c>
      <c r="AO244" s="873">
        <v>0</v>
      </c>
      <c r="AP244" s="873">
        <v>0</v>
      </c>
      <c r="AQ244" s="873">
        <v>0</v>
      </c>
      <c r="AR244" s="873">
        <v>0</v>
      </c>
      <c r="AS244" s="873">
        <v>0</v>
      </c>
      <c r="AT244" s="873">
        <v>0</v>
      </c>
      <c r="AU244" s="873">
        <v>0</v>
      </c>
      <c r="AV244" s="873">
        <v>0</v>
      </c>
      <c r="AW244" s="873">
        <v>0</v>
      </c>
      <c r="AX244" s="873">
        <v>0</v>
      </c>
      <c r="AY244" s="873">
        <v>0</v>
      </c>
      <c r="AZ244" s="873">
        <v>0</v>
      </c>
      <c r="BA244" s="873">
        <v>0</v>
      </c>
      <c r="BB244" s="873">
        <v>0</v>
      </c>
      <c r="BC244" s="873">
        <v>0</v>
      </c>
      <c r="BD244" s="873">
        <v>0</v>
      </c>
      <c r="BE244" s="873">
        <v>0</v>
      </c>
      <c r="BF244" s="873">
        <v>0</v>
      </c>
      <c r="BG244" s="873">
        <v>0</v>
      </c>
      <c r="BH244" s="873">
        <v>0</v>
      </c>
      <c r="BI244" s="873">
        <v>0</v>
      </c>
      <c r="BJ244" s="873">
        <v>1339868</v>
      </c>
      <c r="BK244" s="873">
        <v>334967</v>
      </c>
      <c r="BL244" s="873">
        <v>0</v>
      </c>
      <c r="BM244" s="873">
        <v>108341</v>
      </c>
      <c r="BN244" s="873">
        <v>27085</v>
      </c>
      <c r="BO244" s="873">
        <v>0</v>
      </c>
      <c r="BP244" s="873">
        <v>1389531</v>
      </c>
      <c r="BQ244" s="873">
        <v>347383</v>
      </c>
      <c r="BR244" s="873">
        <v>0</v>
      </c>
      <c r="BS244" s="873">
        <v>58678</v>
      </c>
      <c r="BT244" s="873">
        <v>14669</v>
      </c>
      <c r="BU244" s="873">
        <v>0</v>
      </c>
      <c r="BV244" s="873">
        <v>0</v>
      </c>
      <c r="BW244" s="873">
        <v>0</v>
      </c>
      <c r="BX244" s="873">
        <v>0</v>
      </c>
      <c r="BY244" s="873">
        <v>0</v>
      </c>
      <c r="BZ244" s="873">
        <v>0</v>
      </c>
      <c r="CA244" s="873">
        <v>0</v>
      </c>
      <c r="CB244" s="873">
        <v>0</v>
      </c>
      <c r="CC244" s="873">
        <v>0</v>
      </c>
      <c r="CD244" s="873">
        <v>0</v>
      </c>
      <c r="CE244" s="873">
        <v>0</v>
      </c>
      <c r="CF244" s="873">
        <v>0</v>
      </c>
      <c r="CG244" s="873">
        <v>0</v>
      </c>
      <c r="CH244" s="873">
        <v>0</v>
      </c>
      <c r="CI244" s="873">
        <v>0</v>
      </c>
      <c r="CJ244" s="873">
        <v>0</v>
      </c>
      <c r="CK244" s="873">
        <v>-44.931462930000002</v>
      </c>
      <c r="CL244" s="873">
        <v>-11.23286573</v>
      </c>
      <c r="CM244" s="873">
        <v>0</v>
      </c>
      <c r="CN244" s="873">
        <v>0</v>
      </c>
      <c r="CO244" s="873">
        <v>0</v>
      </c>
      <c r="CP244" s="873">
        <v>0</v>
      </c>
      <c r="CQ244" s="873">
        <v>0</v>
      </c>
      <c r="CR244" s="873">
        <v>0</v>
      </c>
      <c r="CS244" s="873">
        <v>0</v>
      </c>
      <c r="CT244" s="873">
        <v>0</v>
      </c>
      <c r="CU244" s="873">
        <v>0</v>
      </c>
      <c r="CV244" s="873">
        <v>0</v>
      </c>
      <c r="CW244" s="873">
        <v>0</v>
      </c>
      <c r="CX244" s="873">
        <v>0</v>
      </c>
      <c r="CY244" s="873">
        <v>0</v>
      </c>
      <c r="CZ244" s="873">
        <v>6589</v>
      </c>
      <c r="DA244" s="873">
        <v>1647</v>
      </c>
      <c r="DB244" s="873">
        <v>0</v>
      </c>
      <c r="DC244" s="873">
        <v>16678</v>
      </c>
      <c r="DD244" s="873">
        <v>4170</v>
      </c>
      <c r="DE244" s="873">
        <v>0</v>
      </c>
      <c r="DF244" s="873">
        <v>-10089</v>
      </c>
      <c r="DG244" s="873">
        <v>-2523</v>
      </c>
      <c r="DH244" s="873">
        <v>0</v>
      </c>
      <c r="DI244" s="873">
        <v>0</v>
      </c>
      <c r="DJ244" s="873">
        <v>0</v>
      </c>
      <c r="DK244" s="873">
        <v>0</v>
      </c>
      <c r="DL244" s="873">
        <v>0</v>
      </c>
      <c r="DM244" s="873">
        <v>0</v>
      </c>
      <c r="DN244" s="873">
        <v>0</v>
      </c>
      <c r="DO244" s="873">
        <v>0</v>
      </c>
      <c r="DP244" s="873">
        <v>0</v>
      </c>
      <c r="DQ244" s="873">
        <v>0</v>
      </c>
      <c r="DR244" s="873">
        <v>14099</v>
      </c>
      <c r="DS244" s="873">
        <v>3525</v>
      </c>
      <c r="DT244" s="873">
        <v>0</v>
      </c>
      <c r="DU244" s="873">
        <v>22026</v>
      </c>
      <c r="DV244" s="873">
        <v>5507</v>
      </c>
      <c r="DW244" s="873">
        <v>0</v>
      </c>
      <c r="DX244" s="873">
        <v>-7927</v>
      </c>
      <c r="DY244" s="873">
        <v>-1982</v>
      </c>
      <c r="DZ244" s="873">
        <v>0</v>
      </c>
      <c r="EA244" s="873">
        <v>0</v>
      </c>
      <c r="EB244" s="873">
        <v>0</v>
      </c>
      <c r="EC244" s="873">
        <v>0</v>
      </c>
      <c r="ED244" s="873">
        <v>-30</v>
      </c>
      <c r="EE244" s="873">
        <v>-7</v>
      </c>
      <c r="EF244" s="873">
        <v>0</v>
      </c>
      <c r="EG244" s="873">
        <v>4470</v>
      </c>
      <c r="EH244" s="873">
        <v>1117</v>
      </c>
      <c r="EI244" s="873">
        <v>0</v>
      </c>
      <c r="EJ244" s="873">
        <v>-4500</v>
      </c>
      <c r="EK244" s="873">
        <v>-1124</v>
      </c>
      <c r="EL244" s="873">
        <v>0</v>
      </c>
      <c r="EM244" s="873">
        <v>-103</v>
      </c>
      <c r="EN244" s="873">
        <v>-26</v>
      </c>
      <c r="EO244" s="873">
        <v>0</v>
      </c>
      <c r="EP244" s="873">
        <v>0</v>
      </c>
      <c r="EQ244" s="873">
        <v>0</v>
      </c>
      <c r="ER244" s="873">
        <v>0</v>
      </c>
      <c r="ES244" s="873">
        <v>0</v>
      </c>
      <c r="ET244" s="873">
        <v>0</v>
      </c>
      <c r="EU244" s="873">
        <v>0</v>
      </c>
      <c r="EV244" s="873">
        <v>0</v>
      </c>
      <c r="EW244" s="873">
        <v>0</v>
      </c>
      <c r="EX244" s="873">
        <v>0</v>
      </c>
      <c r="EY244" s="873">
        <v>8203605</v>
      </c>
      <c r="EZ244" s="873">
        <v>2050901</v>
      </c>
      <c r="FA244" s="873">
        <v>0</v>
      </c>
      <c r="FB244" s="873">
        <v>517342</v>
      </c>
      <c r="FC244" s="873">
        <v>129336</v>
      </c>
      <c r="FD244" s="873">
        <v>0</v>
      </c>
      <c r="FE244" s="873">
        <v>21159730</v>
      </c>
      <c r="FF244" s="873">
        <v>0</v>
      </c>
      <c r="FG244" s="873">
        <v>0</v>
      </c>
      <c r="FH244" s="873">
        <v>-13473467</v>
      </c>
      <c r="FI244" s="873">
        <v>1921565</v>
      </c>
      <c r="FJ244" s="873">
        <v>0</v>
      </c>
      <c r="FK244" s="873">
        <v>57513</v>
      </c>
      <c r="FL244" s="873">
        <v>14378</v>
      </c>
      <c r="FM244" s="873">
        <v>0</v>
      </c>
      <c r="FN244" s="873">
        <v>133363</v>
      </c>
      <c r="FO244" s="873">
        <v>0</v>
      </c>
      <c r="FP244" s="873">
        <v>0</v>
      </c>
      <c r="FQ244" s="873">
        <v>-75850</v>
      </c>
      <c r="FR244" s="873">
        <v>14378</v>
      </c>
      <c r="FS244" s="873">
        <v>0</v>
      </c>
      <c r="FT244" s="873">
        <v>382795</v>
      </c>
      <c r="FU244" s="873">
        <v>94472</v>
      </c>
      <c r="FV244" s="873">
        <v>0</v>
      </c>
      <c r="FW244" s="873">
        <v>704885</v>
      </c>
      <c r="FX244" s="873">
        <v>175060</v>
      </c>
      <c r="FY244" s="873">
        <v>0</v>
      </c>
      <c r="FZ244" s="873">
        <v>-322090</v>
      </c>
      <c r="GA244" s="873">
        <v>-80588</v>
      </c>
      <c r="GB244" s="873">
        <v>0</v>
      </c>
      <c r="GC244" s="873">
        <v>0</v>
      </c>
      <c r="GD244" s="873">
        <v>0</v>
      </c>
      <c r="GE244" s="873">
        <v>0</v>
      </c>
      <c r="GF244" s="873">
        <v>0</v>
      </c>
      <c r="GG244" s="873">
        <v>0</v>
      </c>
      <c r="GH244" s="873">
        <v>0</v>
      </c>
      <c r="GI244" s="873">
        <v>0</v>
      </c>
      <c r="GJ244" s="873">
        <v>0</v>
      </c>
      <c r="GK244" s="873">
        <v>0</v>
      </c>
      <c r="GL244" s="873">
        <v>10112632</v>
      </c>
      <c r="GM244" s="873">
        <v>2526931</v>
      </c>
      <c r="GN244" s="873">
        <v>0</v>
      </c>
      <c r="GO244" s="873">
        <v>-13835393</v>
      </c>
      <c r="GP244" s="873">
        <v>1864358</v>
      </c>
      <c r="GQ244" s="873">
        <v>0</v>
      </c>
      <c r="GR244" s="873" t="s">
        <v>700</v>
      </c>
      <c r="GS244" s="873" t="s">
        <v>687</v>
      </c>
      <c r="GT244" s="873" t="s">
        <v>1907</v>
      </c>
      <c r="GU244" s="873" t="s">
        <v>2735</v>
      </c>
      <c r="GV244" s="873" t="s">
        <v>2980</v>
      </c>
    </row>
    <row r="245" spans="1:204" x14ac:dyDescent="0.2">
      <c r="A245" s="873" t="s">
        <v>3069</v>
      </c>
      <c r="B245" s="873" t="s">
        <v>536</v>
      </c>
      <c r="C245" s="873" t="s">
        <v>535</v>
      </c>
      <c r="D245" s="873">
        <v>-33591</v>
      </c>
      <c r="E245" s="873">
        <v>0</v>
      </c>
      <c r="F245" s="873">
        <v>-33591</v>
      </c>
      <c r="G245" s="873">
        <v>-21384</v>
      </c>
      <c r="H245" s="873">
        <v>0</v>
      </c>
      <c r="I245" s="873">
        <v>-21384</v>
      </c>
      <c r="J245" s="873">
        <v>-12207</v>
      </c>
      <c r="K245" s="873">
        <v>0</v>
      </c>
      <c r="L245" s="873">
        <v>-12207</v>
      </c>
      <c r="M245" s="898">
        <v>0.5</v>
      </c>
      <c r="N245" s="898">
        <v>0.4</v>
      </c>
      <c r="O245" s="898">
        <v>0.09</v>
      </c>
      <c r="P245" s="898">
        <v>0.01</v>
      </c>
      <c r="Q245" s="873">
        <v>127068</v>
      </c>
      <c r="R245" s="873">
        <v>127068</v>
      </c>
      <c r="S245" s="873">
        <v>0</v>
      </c>
      <c r="T245" s="873">
        <v>170240</v>
      </c>
      <c r="U245" s="873">
        <v>170241</v>
      </c>
      <c r="V245" s="873">
        <v>-1</v>
      </c>
      <c r="W245" s="873">
        <v>78211</v>
      </c>
      <c r="X245" s="873">
        <v>0</v>
      </c>
      <c r="Y245" s="873">
        <v>78211</v>
      </c>
      <c r="Z245" s="873">
        <v>0</v>
      </c>
      <c r="AA245" s="873">
        <v>0</v>
      </c>
      <c r="AB245" s="873">
        <v>0</v>
      </c>
      <c r="AC245" s="873">
        <v>0</v>
      </c>
      <c r="AD245" s="873">
        <v>0</v>
      </c>
      <c r="AE245" s="873">
        <v>0</v>
      </c>
      <c r="AF245" s="873">
        <v>0</v>
      </c>
      <c r="AG245" s="873">
        <v>0</v>
      </c>
      <c r="AH245" s="873">
        <v>0</v>
      </c>
      <c r="AI245" s="873">
        <v>0</v>
      </c>
      <c r="AJ245" s="873">
        <v>0</v>
      </c>
      <c r="AK245" s="873">
        <v>0</v>
      </c>
      <c r="AL245" s="873">
        <v>0</v>
      </c>
      <c r="AM245" s="873">
        <v>0</v>
      </c>
      <c r="AN245" s="873">
        <v>0</v>
      </c>
      <c r="AO245" s="873">
        <v>0</v>
      </c>
      <c r="AP245" s="873">
        <v>0</v>
      </c>
      <c r="AQ245" s="873">
        <v>0</v>
      </c>
      <c r="AR245" s="873">
        <v>0</v>
      </c>
      <c r="AS245" s="873">
        <v>0</v>
      </c>
      <c r="AT245" s="873">
        <v>0</v>
      </c>
      <c r="AU245" s="873">
        <v>0</v>
      </c>
      <c r="AV245" s="873">
        <v>0</v>
      </c>
      <c r="AW245" s="873">
        <v>0</v>
      </c>
      <c r="AX245" s="873">
        <v>0</v>
      </c>
      <c r="AY245" s="873">
        <v>0</v>
      </c>
      <c r="AZ245" s="873">
        <v>0</v>
      </c>
      <c r="BA245" s="873">
        <v>0</v>
      </c>
      <c r="BB245" s="873">
        <v>0</v>
      </c>
      <c r="BC245" s="873">
        <v>0</v>
      </c>
      <c r="BD245" s="873">
        <v>0</v>
      </c>
      <c r="BE245" s="873">
        <v>0</v>
      </c>
      <c r="BF245" s="873">
        <v>0</v>
      </c>
      <c r="BG245" s="873">
        <v>0</v>
      </c>
      <c r="BH245" s="873">
        <v>0</v>
      </c>
      <c r="BI245" s="873">
        <v>0</v>
      </c>
      <c r="BJ245" s="873">
        <v>1213616</v>
      </c>
      <c r="BK245" s="873">
        <v>273064</v>
      </c>
      <c r="BL245" s="873">
        <v>30340</v>
      </c>
      <c r="BM245" s="873">
        <v>69369</v>
      </c>
      <c r="BN245" s="873">
        <v>15608</v>
      </c>
      <c r="BO245" s="873">
        <v>1734</v>
      </c>
      <c r="BP245" s="873">
        <v>1207864</v>
      </c>
      <c r="BQ245" s="873">
        <v>271769</v>
      </c>
      <c r="BR245" s="873">
        <v>30196</v>
      </c>
      <c r="BS245" s="873">
        <v>75121</v>
      </c>
      <c r="BT245" s="873">
        <v>16903</v>
      </c>
      <c r="BU245" s="873">
        <v>1878</v>
      </c>
      <c r="BV245" s="873">
        <v>0</v>
      </c>
      <c r="BW245" s="873">
        <v>0</v>
      </c>
      <c r="BX245" s="873">
        <v>0</v>
      </c>
      <c r="BY245" s="873">
        <v>0</v>
      </c>
      <c r="BZ245" s="873">
        <v>0</v>
      </c>
      <c r="CA245" s="873">
        <v>0</v>
      </c>
      <c r="CB245" s="873">
        <v>0</v>
      </c>
      <c r="CC245" s="873">
        <v>0</v>
      </c>
      <c r="CD245" s="873">
        <v>0</v>
      </c>
      <c r="CE245" s="873">
        <v>0</v>
      </c>
      <c r="CF245" s="873">
        <v>0</v>
      </c>
      <c r="CG245" s="873">
        <v>0</v>
      </c>
      <c r="CH245" s="873">
        <v>0</v>
      </c>
      <c r="CI245" s="873">
        <v>0</v>
      </c>
      <c r="CJ245" s="873">
        <v>0</v>
      </c>
      <c r="CK245" s="873">
        <v>6668.5779560000001</v>
      </c>
      <c r="CL245" s="873">
        <v>1500.43004</v>
      </c>
      <c r="CM245" s="873">
        <v>166.71444890000001</v>
      </c>
      <c r="CN245" s="873">
        <v>0</v>
      </c>
      <c r="CO245" s="873">
        <v>0</v>
      </c>
      <c r="CP245" s="873">
        <v>0</v>
      </c>
      <c r="CQ245" s="873">
        <v>0</v>
      </c>
      <c r="CR245" s="873">
        <v>0</v>
      </c>
      <c r="CS245" s="873">
        <v>0</v>
      </c>
      <c r="CT245" s="873">
        <v>0</v>
      </c>
      <c r="CU245" s="873">
        <v>0</v>
      </c>
      <c r="CV245" s="873">
        <v>0</v>
      </c>
      <c r="CW245" s="873">
        <v>0</v>
      </c>
      <c r="CX245" s="873">
        <v>0</v>
      </c>
      <c r="CY245" s="873">
        <v>0</v>
      </c>
      <c r="CZ245" s="873">
        <v>0</v>
      </c>
      <c r="DA245" s="873">
        <v>0</v>
      </c>
      <c r="DB245" s="873">
        <v>0</v>
      </c>
      <c r="DC245" s="873">
        <v>1842</v>
      </c>
      <c r="DD245" s="873">
        <v>415</v>
      </c>
      <c r="DE245" s="873">
        <v>46</v>
      </c>
      <c r="DF245" s="873">
        <v>-1842</v>
      </c>
      <c r="DG245" s="873">
        <v>-415</v>
      </c>
      <c r="DH245" s="873">
        <v>-46</v>
      </c>
      <c r="DI245" s="873">
        <v>0</v>
      </c>
      <c r="DJ245" s="873">
        <v>0</v>
      </c>
      <c r="DK245" s="873">
        <v>0</v>
      </c>
      <c r="DL245" s="873">
        <v>0</v>
      </c>
      <c r="DM245" s="873">
        <v>0</v>
      </c>
      <c r="DN245" s="873">
        <v>0</v>
      </c>
      <c r="DO245" s="873">
        <v>0</v>
      </c>
      <c r="DP245" s="873">
        <v>0</v>
      </c>
      <c r="DQ245" s="873">
        <v>0</v>
      </c>
      <c r="DR245" s="873">
        <v>1141</v>
      </c>
      <c r="DS245" s="873">
        <v>257</v>
      </c>
      <c r="DT245" s="873">
        <v>29</v>
      </c>
      <c r="DU245" s="873">
        <v>3198</v>
      </c>
      <c r="DV245" s="873">
        <v>720</v>
      </c>
      <c r="DW245" s="873">
        <v>80</v>
      </c>
      <c r="DX245" s="873">
        <v>-2057</v>
      </c>
      <c r="DY245" s="873">
        <v>-463</v>
      </c>
      <c r="DZ245" s="873">
        <v>-51</v>
      </c>
      <c r="EA245" s="873">
        <v>832</v>
      </c>
      <c r="EB245" s="873">
        <v>187</v>
      </c>
      <c r="EC245" s="873">
        <v>21</v>
      </c>
      <c r="ED245" s="873">
        <v>-132</v>
      </c>
      <c r="EE245" s="873">
        <v>-30</v>
      </c>
      <c r="EF245" s="873">
        <v>-3</v>
      </c>
      <c r="EG245" s="873">
        <v>832</v>
      </c>
      <c r="EH245" s="873">
        <v>187</v>
      </c>
      <c r="EI245" s="873">
        <v>21</v>
      </c>
      <c r="EJ245" s="873">
        <v>-132</v>
      </c>
      <c r="EK245" s="873">
        <v>-30</v>
      </c>
      <c r="EL245" s="873">
        <v>-4</v>
      </c>
      <c r="EM245" s="873">
        <v>0</v>
      </c>
      <c r="EN245" s="873">
        <v>0</v>
      </c>
      <c r="EO245" s="873">
        <v>0</v>
      </c>
      <c r="EP245" s="873">
        <v>0</v>
      </c>
      <c r="EQ245" s="873">
        <v>0</v>
      </c>
      <c r="ER245" s="873">
        <v>0</v>
      </c>
      <c r="ES245" s="873">
        <v>0</v>
      </c>
      <c r="ET245" s="873">
        <v>0</v>
      </c>
      <c r="EU245" s="873">
        <v>0</v>
      </c>
      <c r="EV245" s="873">
        <v>0</v>
      </c>
      <c r="EW245" s="873">
        <v>0</v>
      </c>
      <c r="EX245" s="873">
        <v>0</v>
      </c>
      <c r="EY245" s="873">
        <v>5365265</v>
      </c>
      <c r="EZ245" s="873">
        <v>1207185</v>
      </c>
      <c r="FA245" s="873">
        <v>134132</v>
      </c>
      <c r="FB245" s="873">
        <v>220334</v>
      </c>
      <c r="FC245" s="873">
        <v>49575</v>
      </c>
      <c r="FD245" s="873">
        <v>5508</v>
      </c>
      <c r="FE245" s="873">
        <v>12411698</v>
      </c>
      <c r="FF245" s="873">
        <v>0</v>
      </c>
      <c r="FG245" s="873">
        <v>0</v>
      </c>
      <c r="FH245" s="873">
        <v>-7266767</v>
      </c>
      <c r="FI245" s="873">
        <v>1157610</v>
      </c>
      <c r="FJ245" s="873">
        <v>128624</v>
      </c>
      <c r="FK245" s="873">
        <v>104083</v>
      </c>
      <c r="FL245" s="873">
        <v>23419</v>
      </c>
      <c r="FM245" s="873">
        <v>2602</v>
      </c>
      <c r="FN245" s="873">
        <v>247610</v>
      </c>
      <c r="FO245" s="873">
        <v>0</v>
      </c>
      <c r="FP245" s="873">
        <v>0</v>
      </c>
      <c r="FQ245" s="873">
        <v>-143527</v>
      </c>
      <c r="FR245" s="873">
        <v>23419</v>
      </c>
      <c r="FS245" s="873">
        <v>2602</v>
      </c>
      <c r="FT245" s="873">
        <v>355541</v>
      </c>
      <c r="FU245" s="873">
        <v>77756</v>
      </c>
      <c r="FV245" s="873">
        <v>8640</v>
      </c>
      <c r="FW245" s="873">
        <v>575082</v>
      </c>
      <c r="FX245" s="873">
        <v>127153</v>
      </c>
      <c r="FY245" s="873">
        <v>14128</v>
      </c>
      <c r="FZ245" s="873">
        <v>-219541</v>
      </c>
      <c r="GA245" s="873">
        <v>-49397</v>
      </c>
      <c r="GB245" s="873">
        <v>-5488</v>
      </c>
      <c r="GC245" s="873">
        <v>0</v>
      </c>
      <c r="GD245" s="873">
        <v>0</v>
      </c>
      <c r="GE245" s="873">
        <v>0</v>
      </c>
      <c r="GF245" s="873">
        <v>0</v>
      </c>
      <c r="GG245" s="873">
        <v>0</v>
      </c>
      <c r="GH245" s="873">
        <v>0</v>
      </c>
      <c r="GI245" s="873">
        <v>0</v>
      </c>
      <c r="GJ245" s="873">
        <v>0</v>
      </c>
      <c r="GK245" s="873">
        <v>0</v>
      </c>
      <c r="GL245" s="873">
        <v>7116384</v>
      </c>
      <c r="GM245" s="873">
        <v>1598946</v>
      </c>
      <c r="GN245" s="873">
        <v>177662</v>
      </c>
      <c r="GO245" s="873">
        <v>-7552076</v>
      </c>
      <c r="GP245" s="873">
        <v>1149127</v>
      </c>
      <c r="GQ245" s="873">
        <v>127682</v>
      </c>
      <c r="GR245" s="873" t="s">
        <v>685</v>
      </c>
      <c r="GS245" s="873" t="s">
        <v>684</v>
      </c>
      <c r="GT245" s="873" t="s">
        <v>1907</v>
      </c>
      <c r="GU245" s="873" t="s">
        <v>2738</v>
      </c>
      <c r="GV245" s="873" t="s">
        <v>2981</v>
      </c>
    </row>
    <row r="246" spans="1:204" x14ac:dyDescent="0.2">
      <c r="A246" s="873" t="s">
        <v>3069</v>
      </c>
      <c r="B246" s="873" t="s">
        <v>538</v>
      </c>
      <c r="C246" s="873" t="s">
        <v>537</v>
      </c>
      <c r="D246" s="873">
        <v>-209293</v>
      </c>
      <c r="E246" s="873">
        <v>0</v>
      </c>
      <c r="F246" s="873">
        <v>-209293</v>
      </c>
      <c r="G246" s="873">
        <v>-97447</v>
      </c>
      <c r="H246" s="873">
        <v>0</v>
      </c>
      <c r="I246" s="873">
        <v>-97447</v>
      </c>
      <c r="J246" s="873">
        <v>-111846</v>
      </c>
      <c r="K246" s="873">
        <v>0</v>
      </c>
      <c r="L246" s="873">
        <v>-111846</v>
      </c>
      <c r="M246" s="898">
        <v>0.5</v>
      </c>
      <c r="N246" s="898">
        <v>0.4</v>
      </c>
      <c r="O246" s="898">
        <v>0.09</v>
      </c>
      <c r="P246" s="898">
        <v>0.01</v>
      </c>
      <c r="Q246" s="873">
        <v>224191</v>
      </c>
      <c r="R246" s="873">
        <v>224191</v>
      </c>
      <c r="S246" s="873">
        <v>0</v>
      </c>
      <c r="T246" s="873">
        <v>0</v>
      </c>
      <c r="U246" s="873">
        <v>0</v>
      </c>
      <c r="V246" s="873">
        <v>0</v>
      </c>
      <c r="W246" s="873">
        <v>279977</v>
      </c>
      <c r="X246" s="873">
        <v>0</v>
      </c>
      <c r="Y246" s="873">
        <v>504537</v>
      </c>
      <c r="Z246" s="873">
        <v>0</v>
      </c>
      <c r="AA246" s="873">
        <v>-224560</v>
      </c>
      <c r="AB246" s="873">
        <v>0</v>
      </c>
      <c r="AC246" s="873">
        <v>0</v>
      </c>
      <c r="AD246" s="873">
        <v>0</v>
      </c>
      <c r="AE246" s="873">
        <v>0</v>
      </c>
      <c r="AF246" s="873">
        <v>0</v>
      </c>
      <c r="AG246" s="873">
        <v>0</v>
      </c>
      <c r="AH246" s="873">
        <v>0</v>
      </c>
      <c r="AI246" s="873">
        <v>0</v>
      </c>
      <c r="AJ246" s="873">
        <v>0</v>
      </c>
      <c r="AK246" s="873">
        <v>0</v>
      </c>
      <c r="AL246" s="873">
        <v>0</v>
      </c>
      <c r="AM246" s="873">
        <v>0</v>
      </c>
      <c r="AN246" s="873">
        <v>0</v>
      </c>
      <c r="AO246" s="873">
        <v>0</v>
      </c>
      <c r="AP246" s="873">
        <v>0</v>
      </c>
      <c r="AQ246" s="873">
        <v>0</v>
      </c>
      <c r="AR246" s="873">
        <v>0</v>
      </c>
      <c r="AS246" s="873">
        <v>0</v>
      </c>
      <c r="AT246" s="873">
        <v>0</v>
      </c>
      <c r="AU246" s="873">
        <v>0</v>
      </c>
      <c r="AV246" s="873">
        <v>0</v>
      </c>
      <c r="AW246" s="873">
        <v>0</v>
      </c>
      <c r="AX246" s="873">
        <v>0</v>
      </c>
      <c r="AY246" s="873">
        <v>0</v>
      </c>
      <c r="AZ246" s="873">
        <v>0</v>
      </c>
      <c r="BA246" s="873">
        <v>0</v>
      </c>
      <c r="BB246" s="873">
        <v>0</v>
      </c>
      <c r="BC246" s="873">
        <v>0</v>
      </c>
      <c r="BD246" s="873">
        <v>0</v>
      </c>
      <c r="BE246" s="873">
        <v>0</v>
      </c>
      <c r="BF246" s="873">
        <v>0</v>
      </c>
      <c r="BG246" s="873">
        <v>0</v>
      </c>
      <c r="BH246" s="873">
        <v>0</v>
      </c>
      <c r="BI246" s="873">
        <v>0</v>
      </c>
      <c r="BJ246" s="873">
        <v>2331333</v>
      </c>
      <c r="BK246" s="873">
        <v>524550</v>
      </c>
      <c r="BL246" s="873">
        <v>58283</v>
      </c>
      <c r="BM246" s="873">
        <v>108932</v>
      </c>
      <c r="BN246" s="873">
        <v>24510</v>
      </c>
      <c r="BO246" s="873">
        <v>2723</v>
      </c>
      <c r="BP246" s="873">
        <v>2034073</v>
      </c>
      <c r="BQ246" s="873">
        <v>457666</v>
      </c>
      <c r="BR246" s="873">
        <v>50851</v>
      </c>
      <c r="BS246" s="873">
        <v>406192</v>
      </c>
      <c r="BT246" s="873">
        <v>91394</v>
      </c>
      <c r="BU246" s="873">
        <v>10155</v>
      </c>
      <c r="BV246" s="873">
        <v>29938</v>
      </c>
      <c r="BW246" s="873">
        <v>6736</v>
      </c>
      <c r="BX246" s="873">
        <v>748</v>
      </c>
      <c r="BY246" s="873">
        <v>4598</v>
      </c>
      <c r="BZ246" s="873">
        <v>1035</v>
      </c>
      <c r="CA246" s="873">
        <v>115</v>
      </c>
      <c r="CB246" s="873">
        <v>25340</v>
      </c>
      <c r="CC246" s="873">
        <v>5701</v>
      </c>
      <c r="CD246" s="873">
        <v>633</v>
      </c>
      <c r="CE246" s="873">
        <v>0</v>
      </c>
      <c r="CF246" s="873">
        <v>0</v>
      </c>
      <c r="CG246" s="873">
        <v>0</v>
      </c>
      <c r="CH246" s="873">
        <v>0</v>
      </c>
      <c r="CI246" s="873">
        <v>0</v>
      </c>
      <c r="CJ246" s="873">
        <v>0</v>
      </c>
      <c r="CK246" s="873">
        <v>-358.61963930000002</v>
      </c>
      <c r="CL246" s="873">
        <v>-80.689418840000002</v>
      </c>
      <c r="CM246" s="873">
        <v>-8.9654909820000004</v>
      </c>
      <c r="CN246" s="873">
        <v>0</v>
      </c>
      <c r="CO246" s="873">
        <v>0</v>
      </c>
      <c r="CP246" s="873">
        <v>0</v>
      </c>
      <c r="CQ246" s="873">
        <v>0</v>
      </c>
      <c r="CR246" s="873">
        <v>0</v>
      </c>
      <c r="CS246" s="873">
        <v>0</v>
      </c>
      <c r="CT246" s="873">
        <v>0</v>
      </c>
      <c r="CU246" s="873">
        <v>0</v>
      </c>
      <c r="CV246" s="873">
        <v>0</v>
      </c>
      <c r="CW246" s="873">
        <v>0</v>
      </c>
      <c r="CX246" s="873">
        <v>0</v>
      </c>
      <c r="CY246" s="873">
        <v>0</v>
      </c>
      <c r="CZ246" s="873">
        <v>26949</v>
      </c>
      <c r="DA246" s="873">
        <v>6064</v>
      </c>
      <c r="DB246" s="873">
        <v>674</v>
      </c>
      <c r="DC246" s="873">
        <v>29161</v>
      </c>
      <c r="DD246" s="873">
        <v>6561</v>
      </c>
      <c r="DE246" s="873">
        <v>729</v>
      </c>
      <c r="DF246" s="873">
        <v>-2212</v>
      </c>
      <c r="DG246" s="873">
        <v>-497</v>
      </c>
      <c r="DH246" s="873">
        <v>-55</v>
      </c>
      <c r="DI246" s="873">
        <v>624</v>
      </c>
      <c r="DJ246" s="873">
        <v>140</v>
      </c>
      <c r="DK246" s="873">
        <v>16</v>
      </c>
      <c r="DL246" s="873">
        <v>1500</v>
      </c>
      <c r="DM246" s="873">
        <v>0</v>
      </c>
      <c r="DN246" s="873">
        <v>0</v>
      </c>
      <c r="DO246" s="873">
        <v>-876</v>
      </c>
      <c r="DP246" s="873">
        <v>140</v>
      </c>
      <c r="DQ246" s="873">
        <v>16</v>
      </c>
      <c r="DR246" s="873">
        <v>7835</v>
      </c>
      <c r="DS246" s="873">
        <v>1763</v>
      </c>
      <c r="DT246" s="873">
        <v>196</v>
      </c>
      <c r="DU246" s="873">
        <v>16105</v>
      </c>
      <c r="DV246" s="873">
        <v>3624</v>
      </c>
      <c r="DW246" s="873">
        <v>403</v>
      </c>
      <c r="DX246" s="873">
        <v>-8270</v>
      </c>
      <c r="DY246" s="873">
        <v>-1861</v>
      </c>
      <c r="DZ246" s="873">
        <v>-207</v>
      </c>
      <c r="EA246" s="873">
        <v>0</v>
      </c>
      <c r="EB246" s="873">
        <v>0</v>
      </c>
      <c r="EC246" s="873">
        <v>0</v>
      </c>
      <c r="ED246" s="873">
        <v>-11630</v>
      </c>
      <c r="EE246" s="873">
        <v>-2617</v>
      </c>
      <c r="EF246" s="873">
        <v>-291</v>
      </c>
      <c r="EG246" s="873">
        <v>6241</v>
      </c>
      <c r="EH246" s="873">
        <v>1404</v>
      </c>
      <c r="EI246" s="873">
        <v>156</v>
      </c>
      <c r="EJ246" s="873">
        <v>-17871</v>
      </c>
      <c r="EK246" s="873">
        <v>-4021</v>
      </c>
      <c r="EL246" s="873">
        <v>-447</v>
      </c>
      <c r="EM246" s="873">
        <v>-180</v>
      </c>
      <c r="EN246" s="873">
        <v>-41</v>
      </c>
      <c r="EO246" s="873">
        <v>-5</v>
      </c>
      <c r="EP246" s="873">
        <v>0</v>
      </c>
      <c r="EQ246" s="873">
        <v>0</v>
      </c>
      <c r="ER246" s="873">
        <v>0</v>
      </c>
      <c r="ES246" s="873">
        <v>0</v>
      </c>
      <c r="ET246" s="873">
        <v>0</v>
      </c>
      <c r="EU246" s="873">
        <v>0</v>
      </c>
      <c r="EV246" s="873">
        <v>0</v>
      </c>
      <c r="EW246" s="873">
        <v>0</v>
      </c>
      <c r="EX246" s="873">
        <v>0</v>
      </c>
      <c r="EY246" s="873">
        <v>9119369</v>
      </c>
      <c r="EZ246" s="873">
        <v>2051858</v>
      </c>
      <c r="FA246" s="873">
        <v>227984</v>
      </c>
      <c r="FB246" s="873">
        <v>167800</v>
      </c>
      <c r="FC246" s="873">
        <v>37755</v>
      </c>
      <c r="FD246" s="873">
        <v>4195</v>
      </c>
      <c r="FE246" s="873">
        <v>24517968</v>
      </c>
      <c r="FF246" s="873">
        <v>0</v>
      </c>
      <c r="FG246" s="873">
        <v>0</v>
      </c>
      <c r="FH246" s="873">
        <v>-15566399</v>
      </c>
      <c r="FI246" s="873">
        <v>2014103</v>
      </c>
      <c r="FJ246" s="873">
        <v>223789</v>
      </c>
      <c r="FK246" s="873">
        <v>50035</v>
      </c>
      <c r="FL246" s="873">
        <v>11258</v>
      </c>
      <c r="FM246" s="873">
        <v>1251</v>
      </c>
      <c r="FN246" s="873">
        <v>166167</v>
      </c>
      <c r="FO246" s="873">
        <v>0</v>
      </c>
      <c r="FP246" s="873">
        <v>0</v>
      </c>
      <c r="FQ246" s="873">
        <v>-116132</v>
      </c>
      <c r="FR246" s="873">
        <v>11258</v>
      </c>
      <c r="FS246" s="873">
        <v>1251</v>
      </c>
      <c r="FT246" s="873">
        <v>362564</v>
      </c>
      <c r="FU246" s="873">
        <v>79052</v>
      </c>
      <c r="FV246" s="873">
        <v>8784</v>
      </c>
      <c r="FW246" s="873">
        <v>753051</v>
      </c>
      <c r="FX246" s="873">
        <v>164887</v>
      </c>
      <c r="FY246" s="873">
        <v>18321</v>
      </c>
      <c r="FZ246" s="873">
        <v>-390487</v>
      </c>
      <c r="GA246" s="873">
        <v>-85835</v>
      </c>
      <c r="GB246" s="873">
        <v>-9537</v>
      </c>
      <c r="GC246" s="873">
        <v>0</v>
      </c>
      <c r="GD246" s="873">
        <v>0</v>
      </c>
      <c r="GE246" s="873">
        <v>0</v>
      </c>
      <c r="GF246" s="873">
        <v>0</v>
      </c>
      <c r="GG246" s="873">
        <v>0</v>
      </c>
      <c r="GH246" s="873">
        <v>0</v>
      </c>
      <c r="GI246" s="873">
        <v>0</v>
      </c>
      <c r="GJ246" s="873">
        <v>0</v>
      </c>
      <c r="GK246" s="873">
        <v>0</v>
      </c>
      <c r="GL246" s="873">
        <v>12025410</v>
      </c>
      <c r="GM246" s="873">
        <v>2703192</v>
      </c>
      <c r="GN246" s="873">
        <v>300354</v>
      </c>
      <c r="GO246" s="873">
        <v>-15671254</v>
      </c>
      <c r="GP246" s="873">
        <v>2030260</v>
      </c>
      <c r="GQ246" s="873">
        <v>225584</v>
      </c>
      <c r="GR246" s="873" t="s">
        <v>699</v>
      </c>
      <c r="GS246" s="873" t="s">
        <v>698</v>
      </c>
      <c r="GT246" s="873" t="s">
        <v>1907</v>
      </c>
      <c r="GU246" s="873" t="s">
        <v>2733</v>
      </c>
      <c r="GV246" s="873" t="s">
        <v>2982</v>
      </c>
    </row>
    <row r="247" spans="1:204" x14ac:dyDescent="0.2">
      <c r="A247" s="873" t="s">
        <v>3069</v>
      </c>
      <c r="B247" s="873" t="s">
        <v>540</v>
      </c>
      <c r="C247" s="873" t="s">
        <v>539</v>
      </c>
      <c r="D247" s="873">
        <v>-44394</v>
      </c>
      <c r="E247" s="873">
        <v>0</v>
      </c>
      <c r="F247" s="873">
        <v>-44394</v>
      </c>
      <c r="G247" s="873">
        <v>116542</v>
      </c>
      <c r="H247" s="873">
        <v>0</v>
      </c>
      <c r="I247" s="873">
        <v>116542</v>
      </c>
      <c r="J247" s="873">
        <v>-160936</v>
      </c>
      <c r="K247" s="873">
        <v>0</v>
      </c>
      <c r="L247" s="873">
        <v>-160936</v>
      </c>
      <c r="M247" s="898">
        <v>0.5</v>
      </c>
      <c r="N247" s="898">
        <v>0.4</v>
      </c>
      <c r="O247" s="898">
        <v>0.09</v>
      </c>
      <c r="P247" s="898">
        <v>0.01</v>
      </c>
      <c r="Q247" s="873">
        <v>104948</v>
      </c>
      <c r="R247" s="873">
        <v>104948</v>
      </c>
      <c r="S247" s="873">
        <v>0</v>
      </c>
      <c r="T247" s="873">
        <v>4170898</v>
      </c>
      <c r="U247" s="873">
        <v>4791560</v>
      </c>
      <c r="V247" s="873">
        <v>-620662</v>
      </c>
      <c r="W247" s="873">
        <v>41374</v>
      </c>
      <c r="X247" s="873">
        <v>198400</v>
      </c>
      <c r="Y247" s="873">
        <v>41034</v>
      </c>
      <c r="Z247" s="873">
        <v>198400</v>
      </c>
      <c r="AA247" s="873">
        <v>340</v>
      </c>
      <c r="AB247" s="873">
        <v>0</v>
      </c>
      <c r="AC247" s="873">
        <v>0</v>
      </c>
      <c r="AD247" s="873">
        <v>0</v>
      </c>
      <c r="AE247" s="873">
        <v>0</v>
      </c>
      <c r="AF247" s="873">
        <v>0</v>
      </c>
      <c r="AG247" s="873">
        <v>0</v>
      </c>
      <c r="AH247" s="873">
        <v>0</v>
      </c>
      <c r="AI247" s="873">
        <v>0</v>
      </c>
      <c r="AJ247" s="873">
        <v>0</v>
      </c>
      <c r="AK247" s="873">
        <v>0</v>
      </c>
      <c r="AL247" s="873">
        <v>168895</v>
      </c>
      <c r="AM247" s="873">
        <v>168895</v>
      </c>
      <c r="AN247" s="873">
        <v>0</v>
      </c>
      <c r="AO247" s="873">
        <v>0</v>
      </c>
      <c r="AP247" s="873">
        <v>162387</v>
      </c>
      <c r="AQ247" s="873">
        <v>162387</v>
      </c>
      <c r="AR247" s="873">
        <v>0</v>
      </c>
      <c r="AS247" s="873">
        <v>0</v>
      </c>
      <c r="AT247" s="873">
        <v>6508</v>
      </c>
      <c r="AU247" s="873">
        <v>6508</v>
      </c>
      <c r="AV247" s="873">
        <v>0</v>
      </c>
      <c r="AW247" s="873">
        <v>0</v>
      </c>
      <c r="AX247" s="873">
        <v>0</v>
      </c>
      <c r="AY247" s="873">
        <v>0</v>
      </c>
      <c r="AZ247" s="873">
        <v>0</v>
      </c>
      <c r="BA247" s="873">
        <v>0</v>
      </c>
      <c r="BB247" s="873">
        <v>0</v>
      </c>
      <c r="BC247" s="873">
        <v>0</v>
      </c>
      <c r="BD247" s="873">
        <v>0</v>
      </c>
      <c r="BE247" s="873">
        <v>0</v>
      </c>
      <c r="BF247" s="873">
        <v>0</v>
      </c>
      <c r="BG247" s="873">
        <v>0</v>
      </c>
      <c r="BH247" s="873">
        <v>0</v>
      </c>
      <c r="BI247" s="873">
        <v>0</v>
      </c>
      <c r="BJ247" s="873">
        <v>1188384</v>
      </c>
      <c r="BK247" s="873">
        <v>267386</v>
      </c>
      <c r="BL247" s="873">
        <v>29710</v>
      </c>
      <c r="BM247" s="873">
        <v>43578</v>
      </c>
      <c r="BN247" s="873">
        <v>9805</v>
      </c>
      <c r="BO247" s="873">
        <v>1089</v>
      </c>
      <c r="BP247" s="873">
        <v>1047531</v>
      </c>
      <c r="BQ247" s="873">
        <v>235694</v>
      </c>
      <c r="BR247" s="873">
        <v>26188</v>
      </c>
      <c r="BS247" s="873">
        <v>184431</v>
      </c>
      <c r="BT247" s="873">
        <v>41497</v>
      </c>
      <c r="BU247" s="873">
        <v>4611</v>
      </c>
      <c r="BV247" s="873">
        <v>1136</v>
      </c>
      <c r="BW247" s="873">
        <v>256</v>
      </c>
      <c r="BX247" s="873">
        <v>28</v>
      </c>
      <c r="BY247" s="873">
        <v>0</v>
      </c>
      <c r="BZ247" s="873">
        <v>0</v>
      </c>
      <c r="CA247" s="873">
        <v>0</v>
      </c>
      <c r="CB247" s="873">
        <v>1136</v>
      </c>
      <c r="CC247" s="873">
        <v>256</v>
      </c>
      <c r="CD247" s="873">
        <v>28</v>
      </c>
      <c r="CE247" s="873">
        <v>0</v>
      </c>
      <c r="CF247" s="873">
        <v>0</v>
      </c>
      <c r="CG247" s="873">
        <v>0</v>
      </c>
      <c r="CH247" s="873">
        <v>0</v>
      </c>
      <c r="CI247" s="873">
        <v>0</v>
      </c>
      <c r="CJ247" s="873">
        <v>0</v>
      </c>
      <c r="CK247" s="873">
        <v>0</v>
      </c>
      <c r="CL247" s="873">
        <v>0</v>
      </c>
      <c r="CM247" s="873">
        <v>0</v>
      </c>
      <c r="CN247" s="873">
        <v>0</v>
      </c>
      <c r="CO247" s="873">
        <v>0</v>
      </c>
      <c r="CP247" s="873">
        <v>0</v>
      </c>
      <c r="CQ247" s="873">
        <v>0</v>
      </c>
      <c r="CR247" s="873">
        <v>0</v>
      </c>
      <c r="CS247" s="873">
        <v>0</v>
      </c>
      <c r="CT247" s="873">
        <v>0</v>
      </c>
      <c r="CU247" s="873">
        <v>0</v>
      </c>
      <c r="CV247" s="873">
        <v>0</v>
      </c>
      <c r="CW247" s="873">
        <v>0</v>
      </c>
      <c r="CX247" s="873">
        <v>0</v>
      </c>
      <c r="CY247" s="873">
        <v>0</v>
      </c>
      <c r="CZ247" s="873">
        <v>975</v>
      </c>
      <c r="DA247" s="873">
        <v>219</v>
      </c>
      <c r="DB247" s="873">
        <v>24</v>
      </c>
      <c r="DC247" s="873">
        <v>2046</v>
      </c>
      <c r="DD247" s="873">
        <v>460</v>
      </c>
      <c r="DE247" s="873">
        <v>51</v>
      </c>
      <c r="DF247" s="873">
        <v>-1071</v>
      </c>
      <c r="DG247" s="873">
        <v>-241</v>
      </c>
      <c r="DH247" s="873">
        <v>-27</v>
      </c>
      <c r="DI247" s="873">
        <v>0</v>
      </c>
      <c r="DJ247" s="873">
        <v>0</v>
      </c>
      <c r="DK247" s="873">
        <v>0</v>
      </c>
      <c r="DL247" s="873">
        <v>0</v>
      </c>
      <c r="DM247" s="873">
        <v>0</v>
      </c>
      <c r="DN247" s="873">
        <v>0</v>
      </c>
      <c r="DO247" s="873">
        <v>0</v>
      </c>
      <c r="DP247" s="873">
        <v>0</v>
      </c>
      <c r="DQ247" s="873">
        <v>0</v>
      </c>
      <c r="DR247" s="873">
        <v>6655</v>
      </c>
      <c r="DS247" s="873">
        <v>1497</v>
      </c>
      <c r="DT247" s="873">
        <v>166</v>
      </c>
      <c r="DU247" s="873">
        <v>7800</v>
      </c>
      <c r="DV247" s="873">
        <v>1755</v>
      </c>
      <c r="DW247" s="873">
        <v>195</v>
      </c>
      <c r="DX247" s="873">
        <v>-1145</v>
      </c>
      <c r="DY247" s="873">
        <v>-258</v>
      </c>
      <c r="DZ247" s="873">
        <v>-29</v>
      </c>
      <c r="EA247" s="873">
        <v>0</v>
      </c>
      <c r="EB247" s="873">
        <v>0</v>
      </c>
      <c r="EC247" s="873">
        <v>0</v>
      </c>
      <c r="ED247" s="873">
        <v>-341</v>
      </c>
      <c r="EE247" s="873">
        <v>-77</v>
      </c>
      <c r="EF247" s="873">
        <v>-9</v>
      </c>
      <c r="EG247" s="873">
        <v>2080</v>
      </c>
      <c r="EH247" s="873">
        <v>468</v>
      </c>
      <c r="EI247" s="873">
        <v>52</v>
      </c>
      <c r="EJ247" s="873">
        <v>-2421</v>
      </c>
      <c r="EK247" s="873">
        <v>-545</v>
      </c>
      <c r="EL247" s="873">
        <v>-61</v>
      </c>
      <c r="EM247" s="873">
        <v>0</v>
      </c>
      <c r="EN247" s="873">
        <v>0</v>
      </c>
      <c r="EO247" s="873">
        <v>0</v>
      </c>
      <c r="EP247" s="873">
        <v>0</v>
      </c>
      <c r="EQ247" s="873">
        <v>0</v>
      </c>
      <c r="ER247" s="873">
        <v>0</v>
      </c>
      <c r="ES247" s="873">
        <v>0</v>
      </c>
      <c r="ET247" s="873">
        <v>0</v>
      </c>
      <c r="EU247" s="873">
        <v>0</v>
      </c>
      <c r="EV247" s="873">
        <v>0</v>
      </c>
      <c r="EW247" s="873">
        <v>0</v>
      </c>
      <c r="EX247" s="873">
        <v>0</v>
      </c>
      <c r="EY247" s="873">
        <v>3333852</v>
      </c>
      <c r="EZ247" s="873">
        <v>750117</v>
      </c>
      <c r="FA247" s="873">
        <v>83346</v>
      </c>
      <c r="FB247" s="873">
        <v>195539</v>
      </c>
      <c r="FC247" s="873">
        <v>43997</v>
      </c>
      <c r="FD247" s="873">
        <v>4889</v>
      </c>
      <c r="FE247" s="873">
        <v>7475304</v>
      </c>
      <c r="FF247" s="873">
        <v>0</v>
      </c>
      <c r="FG247" s="873">
        <v>0</v>
      </c>
      <c r="FH247" s="873">
        <v>-4336991</v>
      </c>
      <c r="FI247" s="873">
        <v>706120</v>
      </c>
      <c r="FJ247" s="873">
        <v>78457</v>
      </c>
      <c r="FK247" s="873">
        <v>35341</v>
      </c>
      <c r="FL247" s="873">
        <v>7952</v>
      </c>
      <c r="FM247" s="873">
        <v>884</v>
      </c>
      <c r="FN247" s="873">
        <v>78000</v>
      </c>
      <c r="FO247" s="873">
        <v>0</v>
      </c>
      <c r="FP247" s="873">
        <v>0</v>
      </c>
      <c r="FQ247" s="873">
        <v>-42659</v>
      </c>
      <c r="FR247" s="873">
        <v>7952</v>
      </c>
      <c r="FS247" s="873">
        <v>884</v>
      </c>
      <c r="FT247" s="873">
        <v>378057</v>
      </c>
      <c r="FU247" s="873">
        <v>55028</v>
      </c>
      <c r="FV247" s="873">
        <v>5231</v>
      </c>
      <c r="FW247" s="873">
        <v>554885</v>
      </c>
      <c r="FX247" s="873">
        <v>87756</v>
      </c>
      <c r="FY247" s="873">
        <v>8867</v>
      </c>
      <c r="FZ247" s="873">
        <v>-176828</v>
      </c>
      <c r="GA247" s="873">
        <v>-32728</v>
      </c>
      <c r="GB247" s="873">
        <v>-3636</v>
      </c>
      <c r="GC247" s="873">
        <v>0</v>
      </c>
      <c r="GD247" s="873">
        <v>0</v>
      </c>
      <c r="GE247" s="873">
        <v>0</v>
      </c>
      <c r="GF247" s="873">
        <v>0</v>
      </c>
      <c r="GG247" s="873">
        <v>0</v>
      </c>
      <c r="GH247" s="873">
        <v>0</v>
      </c>
      <c r="GI247" s="873">
        <v>0</v>
      </c>
      <c r="GJ247" s="873">
        <v>0</v>
      </c>
      <c r="GK247" s="873">
        <v>0</v>
      </c>
      <c r="GL247" s="873">
        <v>4987637</v>
      </c>
      <c r="GM247" s="873">
        <v>1092183</v>
      </c>
      <c r="GN247" s="873">
        <v>120469</v>
      </c>
      <c r="GO247" s="873">
        <v>-4375548</v>
      </c>
      <c r="GP247" s="873">
        <v>722053</v>
      </c>
      <c r="GQ247" s="873">
        <v>80227</v>
      </c>
      <c r="GR247" s="873" t="s">
        <v>719</v>
      </c>
      <c r="GS247" s="873" t="s">
        <v>718</v>
      </c>
      <c r="GT247" s="873" t="s">
        <v>1907</v>
      </c>
      <c r="GU247" s="873" t="s">
        <v>2737</v>
      </c>
      <c r="GV247" s="873" t="s">
        <v>2983</v>
      </c>
    </row>
    <row r="248" spans="1:204" x14ac:dyDescent="0.2">
      <c r="A248" s="873" t="s">
        <v>3069</v>
      </c>
      <c r="B248" s="873" t="s">
        <v>542</v>
      </c>
      <c r="C248" s="873" t="s">
        <v>541</v>
      </c>
      <c r="D248" s="873">
        <v>-656939</v>
      </c>
      <c r="E248" s="873">
        <v>0</v>
      </c>
      <c r="F248" s="873">
        <v>-656939</v>
      </c>
      <c r="G248" s="873">
        <v>-410840</v>
      </c>
      <c r="H248" s="873">
        <v>0</v>
      </c>
      <c r="I248" s="873">
        <v>-410840</v>
      </c>
      <c r="J248" s="873">
        <v>-246099</v>
      </c>
      <c r="K248" s="873">
        <v>0</v>
      </c>
      <c r="L248" s="873">
        <v>-246099</v>
      </c>
      <c r="M248" s="898">
        <v>0.5</v>
      </c>
      <c r="N248" s="898">
        <v>0.49</v>
      </c>
      <c r="O248" s="898">
        <v>0</v>
      </c>
      <c r="P248" s="898">
        <v>0.01</v>
      </c>
      <c r="Q248" s="873">
        <v>142510</v>
      </c>
      <c r="R248" s="873">
        <v>142510</v>
      </c>
      <c r="S248" s="873">
        <v>0</v>
      </c>
      <c r="T248" s="873">
        <v>0</v>
      </c>
      <c r="U248" s="873">
        <v>0</v>
      </c>
      <c r="V248" s="873">
        <v>0</v>
      </c>
      <c r="W248" s="873">
        <v>0</v>
      </c>
      <c r="X248" s="873">
        <v>0</v>
      </c>
      <c r="Y248" s="873">
        <v>0</v>
      </c>
      <c r="Z248" s="873">
        <v>0</v>
      </c>
      <c r="AA248" s="873">
        <v>0</v>
      </c>
      <c r="AB248" s="873">
        <v>0</v>
      </c>
      <c r="AC248" s="873">
        <v>0</v>
      </c>
      <c r="AD248" s="873">
        <v>0</v>
      </c>
      <c r="AE248" s="873">
        <v>0</v>
      </c>
      <c r="AF248" s="873">
        <v>0</v>
      </c>
      <c r="AG248" s="873">
        <v>0</v>
      </c>
      <c r="AH248" s="873">
        <v>0</v>
      </c>
      <c r="AI248" s="873">
        <v>0</v>
      </c>
      <c r="AJ248" s="873">
        <v>0</v>
      </c>
      <c r="AK248" s="873">
        <v>0</v>
      </c>
      <c r="AL248" s="873">
        <v>0</v>
      </c>
      <c r="AM248" s="873">
        <v>0</v>
      </c>
      <c r="AN248" s="873">
        <v>0</v>
      </c>
      <c r="AO248" s="873">
        <v>0</v>
      </c>
      <c r="AP248" s="873">
        <v>0</v>
      </c>
      <c r="AQ248" s="873">
        <v>0</v>
      </c>
      <c r="AR248" s="873">
        <v>0</v>
      </c>
      <c r="AS248" s="873">
        <v>0</v>
      </c>
      <c r="AT248" s="873">
        <v>0</v>
      </c>
      <c r="AU248" s="873">
        <v>0</v>
      </c>
      <c r="AV248" s="873">
        <v>0</v>
      </c>
      <c r="AW248" s="873">
        <v>0</v>
      </c>
      <c r="AX248" s="873">
        <v>0</v>
      </c>
      <c r="AY248" s="873">
        <v>0</v>
      </c>
      <c r="AZ248" s="873">
        <v>0</v>
      </c>
      <c r="BA248" s="873">
        <v>0</v>
      </c>
      <c r="BB248" s="873">
        <v>0</v>
      </c>
      <c r="BC248" s="873">
        <v>0</v>
      </c>
      <c r="BD248" s="873">
        <v>0</v>
      </c>
      <c r="BE248" s="873">
        <v>0</v>
      </c>
      <c r="BF248" s="873">
        <v>0</v>
      </c>
      <c r="BG248" s="873">
        <v>0</v>
      </c>
      <c r="BH248" s="873">
        <v>0</v>
      </c>
      <c r="BI248" s="873">
        <v>0</v>
      </c>
      <c r="BJ248" s="873">
        <v>1564322</v>
      </c>
      <c r="BK248" s="873">
        <v>0</v>
      </c>
      <c r="BL248" s="873">
        <v>31925</v>
      </c>
      <c r="BM248" s="873">
        <v>80887</v>
      </c>
      <c r="BN248" s="873">
        <v>0</v>
      </c>
      <c r="BO248" s="873">
        <v>1651</v>
      </c>
      <c r="BP248" s="873">
        <v>1565365</v>
      </c>
      <c r="BQ248" s="873">
        <v>0</v>
      </c>
      <c r="BR248" s="873">
        <v>31946</v>
      </c>
      <c r="BS248" s="873">
        <v>79844</v>
      </c>
      <c r="BT248" s="873">
        <v>0</v>
      </c>
      <c r="BU248" s="873">
        <v>1630</v>
      </c>
      <c r="BV248" s="873">
        <v>13831</v>
      </c>
      <c r="BW248" s="873">
        <v>0</v>
      </c>
      <c r="BX248" s="873">
        <v>282</v>
      </c>
      <c r="BY248" s="873">
        <v>0</v>
      </c>
      <c r="BZ248" s="873">
        <v>0</v>
      </c>
      <c r="CA248" s="873">
        <v>0</v>
      </c>
      <c r="CB248" s="873">
        <v>13831</v>
      </c>
      <c r="CC248" s="873">
        <v>0</v>
      </c>
      <c r="CD248" s="873">
        <v>282</v>
      </c>
      <c r="CE248" s="873">
        <v>0</v>
      </c>
      <c r="CF248" s="873">
        <v>0</v>
      </c>
      <c r="CG248" s="873">
        <v>0</v>
      </c>
      <c r="CH248" s="873">
        <v>0</v>
      </c>
      <c r="CI248" s="873">
        <v>0</v>
      </c>
      <c r="CJ248" s="873">
        <v>0</v>
      </c>
      <c r="CK248" s="873">
        <v>14193.96355</v>
      </c>
      <c r="CL248" s="873">
        <v>0</v>
      </c>
      <c r="CM248" s="873">
        <v>289.67272550000001</v>
      </c>
      <c r="CN248" s="873">
        <v>0</v>
      </c>
      <c r="CO248" s="873">
        <v>0</v>
      </c>
      <c r="CP248" s="873">
        <v>0</v>
      </c>
      <c r="CQ248" s="873">
        <v>0</v>
      </c>
      <c r="CR248" s="873">
        <v>0</v>
      </c>
      <c r="CS248" s="873">
        <v>0</v>
      </c>
      <c r="CT248" s="873">
        <v>0</v>
      </c>
      <c r="CU248" s="873">
        <v>0</v>
      </c>
      <c r="CV248" s="873">
        <v>0</v>
      </c>
      <c r="CW248" s="873">
        <v>0</v>
      </c>
      <c r="CX248" s="873">
        <v>0</v>
      </c>
      <c r="CY248" s="873">
        <v>0</v>
      </c>
      <c r="CZ248" s="873">
        <v>0</v>
      </c>
      <c r="DA248" s="873">
        <v>0</v>
      </c>
      <c r="DB248" s="873">
        <v>0</v>
      </c>
      <c r="DC248" s="873">
        <v>0</v>
      </c>
      <c r="DD248" s="873">
        <v>0</v>
      </c>
      <c r="DE248" s="873">
        <v>0</v>
      </c>
      <c r="DF248" s="873">
        <v>0</v>
      </c>
      <c r="DG248" s="873">
        <v>0</v>
      </c>
      <c r="DH248" s="873">
        <v>0</v>
      </c>
      <c r="DI248" s="873">
        <v>0</v>
      </c>
      <c r="DJ248" s="873">
        <v>0</v>
      </c>
      <c r="DK248" s="873">
        <v>0</v>
      </c>
      <c r="DL248" s="873">
        <v>0</v>
      </c>
      <c r="DM248" s="873">
        <v>0</v>
      </c>
      <c r="DN248" s="873">
        <v>0</v>
      </c>
      <c r="DO248" s="873">
        <v>0</v>
      </c>
      <c r="DP248" s="873">
        <v>0</v>
      </c>
      <c r="DQ248" s="873">
        <v>0</v>
      </c>
      <c r="DR248" s="873">
        <v>5705</v>
      </c>
      <c r="DS248" s="873">
        <v>0</v>
      </c>
      <c r="DT248" s="873">
        <v>116</v>
      </c>
      <c r="DU248" s="873">
        <v>15289</v>
      </c>
      <c r="DV248" s="873">
        <v>0</v>
      </c>
      <c r="DW248" s="873">
        <v>312</v>
      </c>
      <c r="DX248" s="873">
        <v>-9584</v>
      </c>
      <c r="DY248" s="873">
        <v>0</v>
      </c>
      <c r="DZ248" s="873">
        <v>-196</v>
      </c>
      <c r="EA248" s="873">
        <v>0</v>
      </c>
      <c r="EB248" s="873">
        <v>0</v>
      </c>
      <c r="EC248" s="873">
        <v>0</v>
      </c>
      <c r="ED248" s="873">
        <v>-430</v>
      </c>
      <c r="EE248" s="873">
        <v>0</v>
      </c>
      <c r="EF248" s="873">
        <v>-9</v>
      </c>
      <c r="EG248" s="873">
        <v>3058</v>
      </c>
      <c r="EH248" s="873">
        <v>0</v>
      </c>
      <c r="EI248" s="873">
        <v>62</v>
      </c>
      <c r="EJ248" s="873">
        <v>-3488</v>
      </c>
      <c r="EK248" s="873">
        <v>0</v>
      </c>
      <c r="EL248" s="873">
        <v>-71</v>
      </c>
      <c r="EM248" s="873">
        <v>0</v>
      </c>
      <c r="EN248" s="873">
        <v>0</v>
      </c>
      <c r="EO248" s="873">
        <v>0</v>
      </c>
      <c r="EP248" s="873">
        <v>0</v>
      </c>
      <c r="EQ248" s="873">
        <v>0</v>
      </c>
      <c r="ER248" s="873">
        <v>0</v>
      </c>
      <c r="ES248" s="873">
        <v>0</v>
      </c>
      <c r="ET248" s="873">
        <v>0</v>
      </c>
      <c r="EU248" s="873">
        <v>0</v>
      </c>
      <c r="EV248" s="873">
        <v>0</v>
      </c>
      <c r="EW248" s="873">
        <v>0</v>
      </c>
      <c r="EX248" s="873">
        <v>0</v>
      </c>
      <c r="EY248" s="873">
        <v>6835698</v>
      </c>
      <c r="EZ248" s="873">
        <v>0</v>
      </c>
      <c r="FA248" s="873">
        <v>139504</v>
      </c>
      <c r="FB248" s="873">
        <v>473964</v>
      </c>
      <c r="FC248" s="873">
        <v>0</v>
      </c>
      <c r="FD248" s="873">
        <v>9673</v>
      </c>
      <c r="FE248" s="873">
        <v>12537433</v>
      </c>
      <c r="FF248" s="873">
        <v>0</v>
      </c>
      <c r="FG248" s="873">
        <v>0</v>
      </c>
      <c r="FH248" s="873">
        <v>-6175699</v>
      </c>
      <c r="FI248" s="873">
        <v>0</v>
      </c>
      <c r="FJ248" s="873">
        <v>129831</v>
      </c>
      <c r="FK248" s="873">
        <v>62929</v>
      </c>
      <c r="FL248" s="873">
        <v>0</v>
      </c>
      <c r="FM248" s="873">
        <v>1284</v>
      </c>
      <c r="FN248" s="873">
        <v>123478</v>
      </c>
      <c r="FO248" s="873">
        <v>0</v>
      </c>
      <c r="FP248" s="873">
        <v>0</v>
      </c>
      <c r="FQ248" s="873">
        <v>-60549</v>
      </c>
      <c r="FR248" s="873">
        <v>0</v>
      </c>
      <c r="FS248" s="873">
        <v>1284</v>
      </c>
      <c r="FT248" s="873">
        <v>327524</v>
      </c>
      <c r="FU248" s="873">
        <v>0</v>
      </c>
      <c r="FV248" s="873">
        <v>6684</v>
      </c>
      <c r="FW248" s="873">
        <v>579969</v>
      </c>
      <c r="FX248" s="873">
        <v>0</v>
      </c>
      <c r="FY248" s="873">
        <v>11836</v>
      </c>
      <c r="FZ248" s="873">
        <v>-252445</v>
      </c>
      <c r="GA248" s="873">
        <v>0</v>
      </c>
      <c r="GB248" s="873">
        <v>-5152</v>
      </c>
      <c r="GC248" s="873">
        <v>0</v>
      </c>
      <c r="GD248" s="873">
        <v>0</v>
      </c>
      <c r="GE248" s="873">
        <v>0</v>
      </c>
      <c r="GF248" s="873">
        <v>0</v>
      </c>
      <c r="GG248" s="873">
        <v>0</v>
      </c>
      <c r="GH248" s="873">
        <v>0</v>
      </c>
      <c r="GI248" s="873">
        <v>0</v>
      </c>
      <c r="GJ248" s="873">
        <v>0</v>
      </c>
      <c r="GK248" s="873">
        <v>0</v>
      </c>
      <c r="GL248" s="873">
        <v>8904660</v>
      </c>
      <c r="GM248" s="873">
        <v>0</v>
      </c>
      <c r="GN248" s="873">
        <v>181727</v>
      </c>
      <c r="GO248" s="873">
        <v>-6393896</v>
      </c>
      <c r="GP248" s="873">
        <v>0</v>
      </c>
      <c r="GQ248" s="873">
        <v>127898</v>
      </c>
      <c r="GR248" s="873" t="s">
        <v>690</v>
      </c>
      <c r="GS248" s="873" t="s">
        <v>720</v>
      </c>
      <c r="GT248" s="873" t="s">
        <v>1909</v>
      </c>
      <c r="GU248" s="873" t="s">
        <v>819</v>
      </c>
      <c r="GV248" s="873" t="s">
        <v>2984</v>
      </c>
    </row>
    <row r="249" spans="1:204" x14ac:dyDescent="0.2">
      <c r="A249" s="873" t="s">
        <v>3069</v>
      </c>
      <c r="B249" s="873" t="s">
        <v>544</v>
      </c>
      <c r="C249" s="873" t="s">
        <v>543</v>
      </c>
      <c r="D249" s="873">
        <v>-1554140</v>
      </c>
      <c r="E249" s="873">
        <v>0</v>
      </c>
      <c r="F249" s="873">
        <v>-1554140</v>
      </c>
      <c r="G249" s="873">
        <v>-975034</v>
      </c>
      <c r="H249" s="873">
        <v>0</v>
      </c>
      <c r="I249" s="873">
        <v>-975034</v>
      </c>
      <c r="J249" s="873">
        <v>-579106</v>
      </c>
      <c r="K249" s="873">
        <v>0</v>
      </c>
      <c r="L249" s="873">
        <v>-579106</v>
      </c>
      <c r="M249" s="898">
        <v>0.5</v>
      </c>
      <c r="N249" s="898">
        <v>0.49</v>
      </c>
      <c r="O249" s="898">
        <v>0</v>
      </c>
      <c r="P249" s="898">
        <v>0.01</v>
      </c>
      <c r="Q249" s="873">
        <v>308058</v>
      </c>
      <c r="R249" s="873">
        <v>308058</v>
      </c>
      <c r="S249" s="873">
        <v>0</v>
      </c>
      <c r="T249" s="873">
        <v>0</v>
      </c>
      <c r="U249" s="873">
        <v>0</v>
      </c>
      <c r="V249" s="873">
        <v>0</v>
      </c>
      <c r="W249" s="873">
        <v>0</v>
      </c>
      <c r="X249" s="873">
        <v>0</v>
      </c>
      <c r="Y249" s="873">
        <v>0</v>
      </c>
      <c r="Z249" s="873">
        <v>0</v>
      </c>
      <c r="AA249" s="873">
        <v>0</v>
      </c>
      <c r="AB249" s="873">
        <v>0</v>
      </c>
      <c r="AC249" s="873">
        <v>0</v>
      </c>
      <c r="AD249" s="873">
        <v>0</v>
      </c>
      <c r="AE249" s="873">
        <v>0</v>
      </c>
      <c r="AF249" s="873">
        <v>0</v>
      </c>
      <c r="AG249" s="873">
        <v>0</v>
      </c>
      <c r="AH249" s="873">
        <v>0</v>
      </c>
      <c r="AI249" s="873">
        <v>0</v>
      </c>
      <c r="AJ249" s="873">
        <v>0</v>
      </c>
      <c r="AK249" s="873">
        <v>0</v>
      </c>
      <c r="AL249" s="873">
        <v>0</v>
      </c>
      <c r="AM249" s="873">
        <v>0</v>
      </c>
      <c r="AN249" s="873">
        <v>0</v>
      </c>
      <c r="AO249" s="873">
        <v>0</v>
      </c>
      <c r="AP249" s="873">
        <v>0</v>
      </c>
      <c r="AQ249" s="873">
        <v>0</v>
      </c>
      <c r="AR249" s="873">
        <v>0</v>
      </c>
      <c r="AS249" s="873">
        <v>0</v>
      </c>
      <c r="AT249" s="873">
        <v>0</v>
      </c>
      <c r="AU249" s="873">
        <v>0</v>
      </c>
      <c r="AV249" s="873">
        <v>0</v>
      </c>
      <c r="AW249" s="873">
        <v>0</v>
      </c>
      <c r="AX249" s="873">
        <v>0</v>
      </c>
      <c r="AY249" s="873">
        <v>0</v>
      </c>
      <c r="AZ249" s="873">
        <v>0</v>
      </c>
      <c r="BA249" s="873">
        <v>0</v>
      </c>
      <c r="BB249" s="873">
        <v>0</v>
      </c>
      <c r="BC249" s="873">
        <v>0</v>
      </c>
      <c r="BD249" s="873">
        <v>0</v>
      </c>
      <c r="BE249" s="873">
        <v>0</v>
      </c>
      <c r="BF249" s="873">
        <v>0</v>
      </c>
      <c r="BG249" s="873">
        <v>0</v>
      </c>
      <c r="BH249" s="873">
        <v>0</v>
      </c>
      <c r="BI249" s="873">
        <v>0</v>
      </c>
      <c r="BJ249" s="873">
        <v>2394533</v>
      </c>
      <c r="BK249" s="873">
        <v>0</v>
      </c>
      <c r="BL249" s="873">
        <v>48868</v>
      </c>
      <c r="BM249" s="873">
        <v>199472</v>
      </c>
      <c r="BN249" s="873">
        <v>0</v>
      </c>
      <c r="BO249" s="873">
        <v>4071</v>
      </c>
      <c r="BP249" s="873">
        <v>2489551</v>
      </c>
      <c r="BQ249" s="873">
        <v>0</v>
      </c>
      <c r="BR249" s="873">
        <v>50807</v>
      </c>
      <c r="BS249" s="873">
        <v>104454</v>
      </c>
      <c r="BT249" s="873">
        <v>0</v>
      </c>
      <c r="BU249" s="873">
        <v>2132</v>
      </c>
      <c r="BV249" s="873">
        <v>7415</v>
      </c>
      <c r="BW249" s="873">
        <v>0</v>
      </c>
      <c r="BX249" s="873">
        <v>151</v>
      </c>
      <c r="BY249" s="873">
        <v>5734</v>
      </c>
      <c r="BZ249" s="873">
        <v>0</v>
      </c>
      <c r="CA249" s="873">
        <v>117</v>
      </c>
      <c r="CB249" s="873">
        <v>1681</v>
      </c>
      <c r="CC249" s="873">
        <v>0</v>
      </c>
      <c r="CD249" s="873">
        <v>34</v>
      </c>
      <c r="CE249" s="873">
        <v>0</v>
      </c>
      <c r="CF249" s="873">
        <v>0</v>
      </c>
      <c r="CG249" s="873">
        <v>0</v>
      </c>
      <c r="CH249" s="873">
        <v>0</v>
      </c>
      <c r="CI249" s="873">
        <v>0</v>
      </c>
      <c r="CJ249" s="873">
        <v>0</v>
      </c>
      <c r="CK249" s="873">
        <v>0</v>
      </c>
      <c r="CL249" s="873">
        <v>0</v>
      </c>
      <c r="CM249" s="873">
        <v>0</v>
      </c>
      <c r="CN249" s="873">
        <v>0</v>
      </c>
      <c r="CO249" s="873">
        <v>0</v>
      </c>
      <c r="CP249" s="873">
        <v>0</v>
      </c>
      <c r="CQ249" s="873">
        <v>0</v>
      </c>
      <c r="CR249" s="873">
        <v>0</v>
      </c>
      <c r="CS249" s="873">
        <v>0</v>
      </c>
      <c r="CT249" s="873">
        <v>0</v>
      </c>
      <c r="CU249" s="873">
        <v>0</v>
      </c>
      <c r="CV249" s="873">
        <v>0</v>
      </c>
      <c r="CW249" s="873">
        <v>0</v>
      </c>
      <c r="CX249" s="873">
        <v>0</v>
      </c>
      <c r="CY249" s="873">
        <v>0</v>
      </c>
      <c r="CZ249" s="873">
        <v>0</v>
      </c>
      <c r="DA249" s="873">
        <v>0</v>
      </c>
      <c r="DB249" s="873">
        <v>0</v>
      </c>
      <c r="DC249" s="873">
        <v>0</v>
      </c>
      <c r="DD249" s="873">
        <v>0</v>
      </c>
      <c r="DE249" s="873">
        <v>0</v>
      </c>
      <c r="DF249" s="873">
        <v>0</v>
      </c>
      <c r="DG249" s="873">
        <v>0</v>
      </c>
      <c r="DH249" s="873">
        <v>0</v>
      </c>
      <c r="DI249" s="873">
        <v>0</v>
      </c>
      <c r="DJ249" s="873">
        <v>0</v>
      </c>
      <c r="DK249" s="873">
        <v>0</v>
      </c>
      <c r="DL249" s="873">
        <v>0</v>
      </c>
      <c r="DM249" s="873">
        <v>0</v>
      </c>
      <c r="DN249" s="873">
        <v>0</v>
      </c>
      <c r="DO249" s="873">
        <v>0</v>
      </c>
      <c r="DP249" s="873">
        <v>0</v>
      </c>
      <c r="DQ249" s="873">
        <v>0</v>
      </c>
      <c r="DR249" s="873">
        <v>12005</v>
      </c>
      <c r="DS249" s="873">
        <v>0</v>
      </c>
      <c r="DT249" s="873">
        <v>245</v>
      </c>
      <c r="DU249" s="873">
        <v>8868</v>
      </c>
      <c r="DV249" s="873">
        <v>0</v>
      </c>
      <c r="DW249" s="873">
        <v>181</v>
      </c>
      <c r="DX249" s="873">
        <v>3137</v>
      </c>
      <c r="DY249" s="873">
        <v>0</v>
      </c>
      <c r="DZ249" s="873">
        <v>64</v>
      </c>
      <c r="EA249" s="873">
        <v>4714</v>
      </c>
      <c r="EB249" s="873">
        <v>0</v>
      </c>
      <c r="EC249" s="873">
        <v>96</v>
      </c>
      <c r="ED249" s="873">
        <v>-20811</v>
      </c>
      <c r="EE249" s="873">
        <v>0</v>
      </c>
      <c r="EF249" s="873">
        <v>-425</v>
      </c>
      <c r="EG249" s="873">
        <v>5892</v>
      </c>
      <c r="EH249" s="873">
        <v>0</v>
      </c>
      <c r="EI249" s="873">
        <v>120</v>
      </c>
      <c r="EJ249" s="873">
        <v>-21988</v>
      </c>
      <c r="EK249" s="873">
        <v>0</v>
      </c>
      <c r="EL249" s="873">
        <v>-448</v>
      </c>
      <c r="EM249" s="873">
        <v>0</v>
      </c>
      <c r="EN249" s="873">
        <v>0</v>
      </c>
      <c r="EO249" s="873">
        <v>0</v>
      </c>
      <c r="EP249" s="873">
        <v>0</v>
      </c>
      <c r="EQ249" s="873">
        <v>0</v>
      </c>
      <c r="ER249" s="873">
        <v>0</v>
      </c>
      <c r="ES249" s="873">
        <v>0</v>
      </c>
      <c r="ET249" s="873">
        <v>0</v>
      </c>
      <c r="EU249" s="873">
        <v>0</v>
      </c>
      <c r="EV249" s="873">
        <v>0</v>
      </c>
      <c r="EW249" s="873">
        <v>0</v>
      </c>
      <c r="EX249" s="873">
        <v>0</v>
      </c>
      <c r="EY249" s="873">
        <v>26454490</v>
      </c>
      <c r="EZ249" s="873">
        <v>0</v>
      </c>
      <c r="FA249" s="873">
        <v>539888</v>
      </c>
      <c r="FB249" s="873">
        <v>1052262</v>
      </c>
      <c r="FC249" s="873">
        <v>0</v>
      </c>
      <c r="FD249" s="873">
        <v>21475</v>
      </c>
      <c r="FE249" s="873">
        <v>49831713</v>
      </c>
      <c r="FF249" s="873">
        <v>0</v>
      </c>
      <c r="FG249" s="873">
        <v>0</v>
      </c>
      <c r="FH249" s="873">
        <v>-24429485</v>
      </c>
      <c r="FI249" s="873">
        <v>0</v>
      </c>
      <c r="FJ249" s="873">
        <v>518413</v>
      </c>
      <c r="FK249" s="873">
        <v>183660</v>
      </c>
      <c r="FL249" s="873">
        <v>0</v>
      </c>
      <c r="FM249" s="873">
        <v>3748</v>
      </c>
      <c r="FN249" s="873">
        <v>507176</v>
      </c>
      <c r="FO249" s="873">
        <v>0</v>
      </c>
      <c r="FP249" s="873">
        <v>0</v>
      </c>
      <c r="FQ249" s="873">
        <v>-323516</v>
      </c>
      <c r="FR249" s="873">
        <v>0</v>
      </c>
      <c r="FS249" s="873">
        <v>3748</v>
      </c>
      <c r="FT249" s="873">
        <v>1079636</v>
      </c>
      <c r="FU249" s="873">
        <v>0</v>
      </c>
      <c r="FV249" s="873">
        <v>22033</v>
      </c>
      <c r="FW249" s="873">
        <v>2078495</v>
      </c>
      <c r="FX249" s="873">
        <v>0</v>
      </c>
      <c r="FY249" s="873">
        <v>42418</v>
      </c>
      <c r="FZ249" s="873">
        <v>-998859</v>
      </c>
      <c r="GA249" s="873">
        <v>0</v>
      </c>
      <c r="GB249" s="873">
        <v>-20385</v>
      </c>
      <c r="GC249" s="873">
        <v>0</v>
      </c>
      <c r="GD249" s="873">
        <v>0</v>
      </c>
      <c r="GE249" s="873">
        <v>0</v>
      </c>
      <c r="GF249" s="873">
        <v>0</v>
      </c>
      <c r="GG249" s="873">
        <v>0</v>
      </c>
      <c r="GH249" s="873">
        <v>0</v>
      </c>
      <c r="GI249" s="873">
        <v>0</v>
      </c>
      <c r="GJ249" s="873">
        <v>0</v>
      </c>
      <c r="GK249" s="873">
        <v>0</v>
      </c>
      <c r="GL249" s="873">
        <v>30315114</v>
      </c>
      <c r="GM249" s="873">
        <v>0</v>
      </c>
      <c r="GN249" s="873">
        <v>618675</v>
      </c>
      <c r="GO249" s="873">
        <v>-25664576</v>
      </c>
      <c r="GP249" s="873">
        <v>0</v>
      </c>
      <c r="GQ249" s="873">
        <v>503558</v>
      </c>
      <c r="GR249" s="873" t="s">
        <v>679</v>
      </c>
      <c r="GS249" s="873" t="s">
        <v>694</v>
      </c>
      <c r="GT249" s="873" t="s">
        <v>679</v>
      </c>
      <c r="GU249" s="873" t="s">
        <v>2735</v>
      </c>
      <c r="GV249" s="873" t="s">
        <v>2985</v>
      </c>
    </row>
    <row r="250" spans="1:204" x14ac:dyDescent="0.2">
      <c r="A250" s="873" t="s">
        <v>3069</v>
      </c>
      <c r="B250" s="873" t="s">
        <v>546</v>
      </c>
      <c r="C250" s="873" t="s">
        <v>545</v>
      </c>
      <c r="D250" s="873">
        <v>-386372</v>
      </c>
      <c r="E250" s="873">
        <v>0</v>
      </c>
      <c r="F250" s="873">
        <v>-386372</v>
      </c>
      <c r="G250" s="873">
        <v>-180927</v>
      </c>
      <c r="H250" s="873">
        <v>0</v>
      </c>
      <c r="I250" s="873">
        <v>-180927</v>
      </c>
      <c r="J250" s="873">
        <v>-205445</v>
      </c>
      <c r="K250" s="873">
        <v>0</v>
      </c>
      <c r="L250" s="873">
        <v>-205445</v>
      </c>
      <c r="M250" s="898">
        <v>0.5</v>
      </c>
      <c r="N250" s="898">
        <v>0.49</v>
      </c>
      <c r="O250" s="898">
        <v>0</v>
      </c>
      <c r="P250" s="898">
        <v>0.01</v>
      </c>
      <c r="Q250" s="873">
        <v>224201</v>
      </c>
      <c r="R250" s="873">
        <v>224201</v>
      </c>
      <c r="S250" s="873">
        <v>0</v>
      </c>
      <c r="T250" s="873">
        <v>0</v>
      </c>
      <c r="U250" s="873">
        <v>0</v>
      </c>
      <c r="V250" s="873">
        <v>0</v>
      </c>
      <c r="W250" s="873">
        <v>0</v>
      </c>
      <c r="X250" s="873">
        <v>0</v>
      </c>
      <c r="Y250" s="873">
        <v>0</v>
      </c>
      <c r="Z250" s="873">
        <v>0</v>
      </c>
      <c r="AA250" s="873">
        <v>0</v>
      </c>
      <c r="AB250" s="873">
        <v>0</v>
      </c>
      <c r="AC250" s="873">
        <v>0</v>
      </c>
      <c r="AD250" s="873">
        <v>0</v>
      </c>
      <c r="AE250" s="873">
        <v>0</v>
      </c>
      <c r="AF250" s="873">
        <v>0</v>
      </c>
      <c r="AG250" s="873">
        <v>0</v>
      </c>
      <c r="AH250" s="873">
        <v>0</v>
      </c>
      <c r="AI250" s="873">
        <v>0</v>
      </c>
      <c r="AJ250" s="873">
        <v>0</v>
      </c>
      <c r="AK250" s="873">
        <v>0</v>
      </c>
      <c r="AL250" s="873">
        <v>0</v>
      </c>
      <c r="AM250" s="873">
        <v>0</v>
      </c>
      <c r="AN250" s="873">
        <v>0</v>
      </c>
      <c r="AO250" s="873">
        <v>0</v>
      </c>
      <c r="AP250" s="873">
        <v>0</v>
      </c>
      <c r="AQ250" s="873">
        <v>0</v>
      </c>
      <c r="AR250" s="873">
        <v>0</v>
      </c>
      <c r="AS250" s="873">
        <v>0</v>
      </c>
      <c r="AT250" s="873">
        <v>0</v>
      </c>
      <c r="AU250" s="873">
        <v>0</v>
      </c>
      <c r="AV250" s="873">
        <v>0</v>
      </c>
      <c r="AW250" s="873">
        <v>0</v>
      </c>
      <c r="AX250" s="873">
        <v>0</v>
      </c>
      <c r="AY250" s="873">
        <v>0</v>
      </c>
      <c r="AZ250" s="873">
        <v>0</v>
      </c>
      <c r="BA250" s="873">
        <v>0</v>
      </c>
      <c r="BB250" s="873">
        <v>0</v>
      </c>
      <c r="BC250" s="873">
        <v>0</v>
      </c>
      <c r="BD250" s="873">
        <v>0</v>
      </c>
      <c r="BE250" s="873">
        <v>0</v>
      </c>
      <c r="BF250" s="873">
        <v>0</v>
      </c>
      <c r="BG250" s="873">
        <v>0</v>
      </c>
      <c r="BH250" s="873">
        <v>0</v>
      </c>
      <c r="BI250" s="873">
        <v>0</v>
      </c>
      <c r="BJ250" s="873">
        <v>2939827</v>
      </c>
      <c r="BK250" s="873">
        <v>0</v>
      </c>
      <c r="BL250" s="873">
        <v>59996</v>
      </c>
      <c r="BM250" s="873">
        <v>124872</v>
      </c>
      <c r="BN250" s="873">
        <v>0</v>
      </c>
      <c r="BO250" s="873">
        <v>2548</v>
      </c>
      <c r="BP250" s="873">
        <v>2886358</v>
      </c>
      <c r="BQ250" s="873">
        <v>0</v>
      </c>
      <c r="BR250" s="873">
        <v>58905</v>
      </c>
      <c r="BS250" s="873">
        <v>178341</v>
      </c>
      <c r="BT250" s="873">
        <v>0</v>
      </c>
      <c r="BU250" s="873">
        <v>3639</v>
      </c>
      <c r="BV250" s="873">
        <v>17292</v>
      </c>
      <c r="BW250" s="873">
        <v>0</v>
      </c>
      <c r="BX250" s="873">
        <v>353</v>
      </c>
      <c r="BY250" s="873">
        <v>8026</v>
      </c>
      <c r="BZ250" s="873">
        <v>0</v>
      </c>
      <c r="CA250" s="873">
        <v>164</v>
      </c>
      <c r="CB250" s="873">
        <v>9266</v>
      </c>
      <c r="CC250" s="873">
        <v>0</v>
      </c>
      <c r="CD250" s="873">
        <v>189</v>
      </c>
      <c r="CE250" s="873">
        <v>0</v>
      </c>
      <c r="CF250" s="873">
        <v>0</v>
      </c>
      <c r="CG250" s="873">
        <v>0</v>
      </c>
      <c r="CH250" s="873">
        <v>0</v>
      </c>
      <c r="CI250" s="873">
        <v>0</v>
      </c>
      <c r="CJ250" s="873">
        <v>0</v>
      </c>
      <c r="CK250" s="873">
        <v>-1274.0981959999999</v>
      </c>
      <c r="CL250" s="873">
        <v>0</v>
      </c>
      <c r="CM250" s="873">
        <v>-26.00200401</v>
      </c>
      <c r="CN250" s="873">
        <v>0</v>
      </c>
      <c r="CO250" s="873">
        <v>0</v>
      </c>
      <c r="CP250" s="873">
        <v>0</v>
      </c>
      <c r="CQ250" s="873">
        <v>0</v>
      </c>
      <c r="CR250" s="873">
        <v>0</v>
      </c>
      <c r="CS250" s="873">
        <v>0</v>
      </c>
      <c r="CT250" s="873">
        <v>0</v>
      </c>
      <c r="CU250" s="873">
        <v>0</v>
      </c>
      <c r="CV250" s="873">
        <v>0</v>
      </c>
      <c r="CW250" s="873">
        <v>-222</v>
      </c>
      <c r="CX250" s="873">
        <v>0</v>
      </c>
      <c r="CY250" s="873">
        <v>-5</v>
      </c>
      <c r="CZ250" s="873">
        <v>0</v>
      </c>
      <c r="DA250" s="873">
        <v>0</v>
      </c>
      <c r="DB250" s="873">
        <v>0</v>
      </c>
      <c r="DC250" s="873">
        <v>0</v>
      </c>
      <c r="DD250" s="873">
        <v>0</v>
      </c>
      <c r="DE250" s="873">
        <v>0</v>
      </c>
      <c r="DF250" s="873">
        <v>0</v>
      </c>
      <c r="DG250" s="873">
        <v>0</v>
      </c>
      <c r="DH250" s="873">
        <v>0</v>
      </c>
      <c r="DI250" s="873">
        <v>0</v>
      </c>
      <c r="DJ250" s="873">
        <v>0</v>
      </c>
      <c r="DK250" s="873">
        <v>0</v>
      </c>
      <c r="DL250" s="873">
        <v>0</v>
      </c>
      <c r="DM250" s="873">
        <v>0</v>
      </c>
      <c r="DN250" s="873">
        <v>0</v>
      </c>
      <c r="DO250" s="873">
        <v>0</v>
      </c>
      <c r="DP250" s="873">
        <v>0</v>
      </c>
      <c r="DQ250" s="873">
        <v>0</v>
      </c>
      <c r="DR250" s="873">
        <v>6528</v>
      </c>
      <c r="DS250" s="873">
        <v>0</v>
      </c>
      <c r="DT250" s="873">
        <v>133</v>
      </c>
      <c r="DU250" s="873">
        <v>12502</v>
      </c>
      <c r="DV250" s="873">
        <v>0</v>
      </c>
      <c r="DW250" s="873">
        <v>255</v>
      </c>
      <c r="DX250" s="873">
        <v>-5974</v>
      </c>
      <c r="DY250" s="873">
        <v>0</v>
      </c>
      <c r="DZ250" s="873">
        <v>-122</v>
      </c>
      <c r="EA250" s="873">
        <v>4424</v>
      </c>
      <c r="EB250" s="873">
        <v>0</v>
      </c>
      <c r="EC250" s="873">
        <v>90</v>
      </c>
      <c r="ED250" s="873">
        <v>0</v>
      </c>
      <c r="EE250" s="873">
        <v>0</v>
      </c>
      <c r="EF250" s="873">
        <v>0</v>
      </c>
      <c r="EG250" s="873">
        <v>4694</v>
      </c>
      <c r="EH250" s="873">
        <v>0</v>
      </c>
      <c r="EI250" s="873">
        <v>96</v>
      </c>
      <c r="EJ250" s="873">
        <v>-270</v>
      </c>
      <c r="EK250" s="873">
        <v>0</v>
      </c>
      <c r="EL250" s="873">
        <v>-6</v>
      </c>
      <c r="EM250" s="873">
        <v>0</v>
      </c>
      <c r="EN250" s="873">
        <v>0</v>
      </c>
      <c r="EO250" s="873">
        <v>0</v>
      </c>
      <c r="EP250" s="873">
        <v>0</v>
      </c>
      <c r="EQ250" s="873">
        <v>0</v>
      </c>
      <c r="ER250" s="873">
        <v>0</v>
      </c>
      <c r="ES250" s="873">
        <v>0</v>
      </c>
      <c r="ET250" s="873">
        <v>0</v>
      </c>
      <c r="EU250" s="873">
        <v>0</v>
      </c>
      <c r="EV250" s="873">
        <v>0</v>
      </c>
      <c r="EW250" s="873">
        <v>0</v>
      </c>
      <c r="EX250" s="873">
        <v>0</v>
      </c>
      <c r="EY250" s="873">
        <v>12945179</v>
      </c>
      <c r="EZ250" s="873">
        <v>0</v>
      </c>
      <c r="FA250" s="873">
        <v>264187</v>
      </c>
      <c r="FB250" s="873">
        <v>603004</v>
      </c>
      <c r="FC250" s="873">
        <v>0</v>
      </c>
      <c r="FD250" s="873">
        <v>12306</v>
      </c>
      <c r="FE250" s="873">
        <v>25810728</v>
      </c>
      <c r="FF250" s="873">
        <v>0</v>
      </c>
      <c r="FG250" s="873">
        <v>0</v>
      </c>
      <c r="FH250" s="873">
        <v>-13468553</v>
      </c>
      <c r="FI250" s="873">
        <v>0</v>
      </c>
      <c r="FJ250" s="873">
        <v>251881</v>
      </c>
      <c r="FK250" s="873">
        <v>69213</v>
      </c>
      <c r="FL250" s="873">
        <v>0</v>
      </c>
      <c r="FM250" s="873">
        <v>1413</v>
      </c>
      <c r="FN250" s="873">
        <v>228891</v>
      </c>
      <c r="FO250" s="873">
        <v>0</v>
      </c>
      <c r="FP250" s="873">
        <v>0</v>
      </c>
      <c r="FQ250" s="873">
        <v>-159678</v>
      </c>
      <c r="FR250" s="873">
        <v>0</v>
      </c>
      <c r="FS250" s="873">
        <v>1413</v>
      </c>
      <c r="FT250" s="873">
        <v>317780</v>
      </c>
      <c r="FU250" s="873">
        <v>0</v>
      </c>
      <c r="FV250" s="873">
        <v>6485</v>
      </c>
      <c r="FW250" s="873">
        <v>845032</v>
      </c>
      <c r="FX250" s="873">
        <v>0</v>
      </c>
      <c r="FY250" s="873">
        <v>17246</v>
      </c>
      <c r="FZ250" s="873">
        <v>-527252</v>
      </c>
      <c r="GA250" s="873">
        <v>0</v>
      </c>
      <c r="GB250" s="873">
        <v>-10761</v>
      </c>
      <c r="GC250" s="873">
        <v>0</v>
      </c>
      <c r="GD250" s="873">
        <v>0</v>
      </c>
      <c r="GE250" s="873">
        <v>0</v>
      </c>
      <c r="GF250" s="873">
        <v>0</v>
      </c>
      <c r="GG250" s="873">
        <v>0</v>
      </c>
      <c r="GH250" s="873">
        <v>0</v>
      </c>
      <c r="GI250" s="873">
        <v>0</v>
      </c>
      <c r="GJ250" s="873">
        <v>0</v>
      </c>
      <c r="GK250" s="873">
        <v>0</v>
      </c>
      <c r="GL250" s="873">
        <v>16423619</v>
      </c>
      <c r="GM250" s="873">
        <v>0</v>
      </c>
      <c r="GN250" s="873">
        <v>335174</v>
      </c>
      <c r="GO250" s="873">
        <v>-13975616</v>
      </c>
      <c r="GP250" s="873">
        <v>0</v>
      </c>
      <c r="GQ250" s="873">
        <v>246202</v>
      </c>
      <c r="GR250" s="873" t="s">
        <v>679</v>
      </c>
      <c r="GS250" s="873" t="s">
        <v>712</v>
      </c>
      <c r="GT250" s="873" t="s">
        <v>679</v>
      </c>
      <c r="GU250" s="873" t="s">
        <v>2734</v>
      </c>
      <c r="GV250" s="873" t="s">
        <v>2986</v>
      </c>
    </row>
    <row r="251" spans="1:204" x14ac:dyDescent="0.2">
      <c r="A251" s="873" t="s">
        <v>3069</v>
      </c>
      <c r="B251" s="873" t="s">
        <v>548</v>
      </c>
      <c r="C251" s="873" t="s">
        <v>547</v>
      </c>
      <c r="D251" s="873">
        <v>4368326</v>
      </c>
      <c r="E251" s="873">
        <v>0</v>
      </c>
      <c r="F251" s="873">
        <v>4368326</v>
      </c>
      <c r="G251" s="873">
        <v>5027565</v>
      </c>
      <c r="H251" s="873">
        <v>0</v>
      </c>
      <c r="I251" s="873">
        <v>5027565</v>
      </c>
      <c r="J251" s="873">
        <v>-659239</v>
      </c>
      <c r="K251" s="873">
        <v>0</v>
      </c>
      <c r="L251" s="873">
        <v>-659239</v>
      </c>
      <c r="M251" s="898">
        <v>0.33</v>
      </c>
      <c r="N251" s="898">
        <v>0.3</v>
      </c>
      <c r="O251" s="898">
        <v>0.37</v>
      </c>
      <c r="P251" s="898">
        <v>0</v>
      </c>
      <c r="Q251" s="873">
        <v>768851</v>
      </c>
      <c r="R251" s="873">
        <v>768851</v>
      </c>
      <c r="S251" s="873">
        <v>0</v>
      </c>
      <c r="T251" s="873">
        <v>0</v>
      </c>
      <c r="U251" s="873">
        <v>0</v>
      </c>
      <c r="V251" s="873">
        <v>0</v>
      </c>
      <c r="W251" s="873">
        <v>0</v>
      </c>
      <c r="X251" s="873">
        <v>0</v>
      </c>
      <c r="Y251" s="873">
        <v>0</v>
      </c>
      <c r="Z251" s="873">
        <v>0</v>
      </c>
      <c r="AA251" s="873">
        <v>0</v>
      </c>
      <c r="AB251" s="873">
        <v>0</v>
      </c>
      <c r="AC251" s="873">
        <v>0</v>
      </c>
      <c r="AD251" s="873">
        <v>0</v>
      </c>
      <c r="AE251" s="873">
        <v>0</v>
      </c>
      <c r="AF251" s="873">
        <v>0</v>
      </c>
      <c r="AG251" s="873">
        <v>0</v>
      </c>
      <c r="AH251" s="873">
        <v>0</v>
      </c>
      <c r="AI251" s="873">
        <v>0</v>
      </c>
      <c r="AJ251" s="873">
        <v>0</v>
      </c>
      <c r="AK251" s="873">
        <v>0</v>
      </c>
      <c r="AL251" s="873">
        <v>0</v>
      </c>
      <c r="AM251" s="873">
        <v>0</v>
      </c>
      <c r="AN251" s="873">
        <v>0</v>
      </c>
      <c r="AO251" s="873">
        <v>0</v>
      </c>
      <c r="AP251" s="873">
        <v>0</v>
      </c>
      <c r="AQ251" s="873">
        <v>0</v>
      </c>
      <c r="AR251" s="873">
        <v>0</v>
      </c>
      <c r="AS251" s="873">
        <v>0</v>
      </c>
      <c r="AT251" s="873">
        <v>0</v>
      </c>
      <c r="AU251" s="873">
        <v>0</v>
      </c>
      <c r="AV251" s="873">
        <v>0</v>
      </c>
      <c r="AW251" s="873">
        <v>0</v>
      </c>
      <c r="AX251" s="873">
        <v>0</v>
      </c>
      <c r="AY251" s="873">
        <v>0</v>
      </c>
      <c r="AZ251" s="873">
        <v>0</v>
      </c>
      <c r="BA251" s="873">
        <v>0</v>
      </c>
      <c r="BB251" s="873">
        <v>0</v>
      </c>
      <c r="BC251" s="873">
        <v>0</v>
      </c>
      <c r="BD251" s="873">
        <v>0</v>
      </c>
      <c r="BE251" s="873">
        <v>0</v>
      </c>
      <c r="BF251" s="873">
        <v>0</v>
      </c>
      <c r="BG251" s="873">
        <v>0</v>
      </c>
      <c r="BH251" s="873">
        <v>0</v>
      </c>
      <c r="BI251" s="873">
        <v>0</v>
      </c>
      <c r="BJ251" s="873">
        <v>2492190</v>
      </c>
      <c r="BK251" s="873">
        <v>3073701</v>
      </c>
      <c r="BL251" s="873">
        <v>0</v>
      </c>
      <c r="BM251" s="873">
        <v>193547</v>
      </c>
      <c r="BN251" s="873">
        <v>238707</v>
      </c>
      <c r="BO251" s="873">
        <v>0</v>
      </c>
      <c r="BP251" s="873">
        <v>2533335</v>
      </c>
      <c r="BQ251" s="873">
        <v>3124445</v>
      </c>
      <c r="BR251" s="873">
        <v>0</v>
      </c>
      <c r="BS251" s="873">
        <v>152402</v>
      </c>
      <c r="BT251" s="873">
        <v>187963</v>
      </c>
      <c r="BU251" s="873">
        <v>0</v>
      </c>
      <c r="BV251" s="873">
        <v>7979</v>
      </c>
      <c r="BW251" s="873">
        <v>9841</v>
      </c>
      <c r="BX251" s="873">
        <v>0</v>
      </c>
      <c r="BY251" s="873">
        <v>0</v>
      </c>
      <c r="BZ251" s="873">
        <v>0</v>
      </c>
      <c r="CA251" s="873">
        <v>0</v>
      </c>
      <c r="CB251" s="873">
        <v>7979</v>
      </c>
      <c r="CC251" s="873">
        <v>9841</v>
      </c>
      <c r="CD251" s="873">
        <v>0</v>
      </c>
      <c r="CE251" s="873">
        <v>0</v>
      </c>
      <c r="CF251" s="873">
        <v>0</v>
      </c>
      <c r="CG251" s="873">
        <v>0</v>
      </c>
      <c r="CH251" s="873">
        <v>0</v>
      </c>
      <c r="CI251" s="873">
        <v>0</v>
      </c>
      <c r="CJ251" s="873">
        <v>0</v>
      </c>
      <c r="CK251" s="873">
        <v>-21776.158319999999</v>
      </c>
      <c r="CL251" s="873">
        <v>-26857.261920000001</v>
      </c>
      <c r="CM251" s="873">
        <v>0</v>
      </c>
      <c r="CN251" s="873">
        <v>0</v>
      </c>
      <c r="CO251" s="873">
        <v>0</v>
      </c>
      <c r="CP251" s="873">
        <v>0</v>
      </c>
      <c r="CQ251" s="873">
        <v>0</v>
      </c>
      <c r="CR251" s="873">
        <v>0</v>
      </c>
      <c r="CS251" s="873">
        <v>0</v>
      </c>
      <c r="CT251" s="873">
        <v>0</v>
      </c>
      <c r="CU251" s="873">
        <v>0</v>
      </c>
      <c r="CV251" s="873">
        <v>0</v>
      </c>
      <c r="CW251" s="873">
        <v>0</v>
      </c>
      <c r="CX251" s="873">
        <v>0</v>
      </c>
      <c r="CY251" s="873">
        <v>0</v>
      </c>
      <c r="CZ251" s="873">
        <v>0</v>
      </c>
      <c r="DA251" s="873">
        <v>0</v>
      </c>
      <c r="DB251" s="873">
        <v>0</v>
      </c>
      <c r="DC251" s="873">
        <v>0</v>
      </c>
      <c r="DD251" s="873">
        <v>0</v>
      </c>
      <c r="DE251" s="873">
        <v>0</v>
      </c>
      <c r="DF251" s="873">
        <v>0</v>
      </c>
      <c r="DG251" s="873">
        <v>0</v>
      </c>
      <c r="DH251" s="873">
        <v>0</v>
      </c>
      <c r="DI251" s="873">
        <v>0</v>
      </c>
      <c r="DJ251" s="873">
        <v>0</v>
      </c>
      <c r="DK251" s="873">
        <v>0</v>
      </c>
      <c r="DL251" s="873">
        <v>0</v>
      </c>
      <c r="DM251" s="873">
        <v>0</v>
      </c>
      <c r="DN251" s="873">
        <v>0</v>
      </c>
      <c r="DO251" s="873">
        <v>0</v>
      </c>
      <c r="DP251" s="873">
        <v>0</v>
      </c>
      <c r="DQ251" s="873">
        <v>0</v>
      </c>
      <c r="DR251" s="873">
        <v>114888</v>
      </c>
      <c r="DS251" s="873">
        <v>141695</v>
      </c>
      <c r="DT251" s="873">
        <v>0</v>
      </c>
      <c r="DU251" s="873">
        <v>151827</v>
      </c>
      <c r="DV251" s="873">
        <v>187253</v>
      </c>
      <c r="DW251" s="873">
        <v>0</v>
      </c>
      <c r="DX251" s="873">
        <v>-36939</v>
      </c>
      <c r="DY251" s="873">
        <v>-45558</v>
      </c>
      <c r="DZ251" s="873">
        <v>0</v>
      </c>
      <c r="EA251" s="873">
        <v>0</v>
      </c>
      <c r="EB251" s="873">
        <v>0</v>
      </c>
      <c r="EC251" s="873">
        <v>0</v>
      </c>
      <c r="ED251" s="873">
        <v>0</v>
      </c>
      <c r="EE251" s="873">
        <v>0</v>
      </c>
      <c r="EF251" s="873">
        <v>0</v>
      </c>
      <c r="EG251" s="873">
        <v>31202</v>
      </c>
      <c r="EH251" s="873">
        <v>38483</v>
      </c>
      <c r="EI251" s="873">
        <v>0</v>
      </c>
      <c r="EJ251" s="873">
        <v>-31202</v>
      </c>
      <c r="EK251" s="873">
        <v>-38483</v>
      </c>
      <c r="EL251" s="873">
        <v>0</v>
      </c>
      <c r="EM251" s="873">
        <v>743</v>
      </c>
      <c r="EN251" s="873">
        <v>916</v>
      </c>
      <c r="EO251" s="873">
        <v>0</v>
      </c>
      <c r="EP251" s="873">
        <v>0</v>
      </c>
      <c r="EQ251" s="873">
        <v>0</v>
      </c>
      <c r="ER251" s="873">
        <v>0</v>
      </c>
      <c r="ES251" s="873">
        <v>0</v>
      </c>
      <c r="ET251" s="873">
        <v>0</v>
      </c>
      <c r="EU251" s="873">
        <v>0</v>
      </c>
      <c r="EV251" s="873">
        <v>0</v>
      </c>
      <c r="EW251" s="873">
        <v>0</v>
      </c>
      <c r="EX251" s="873">
        <v>0</v>
      </c>
      <c r="EY251" s="873">
        <v>26924908</v>
      </c>
      <c r="EZ251" s="873">
        <v>33207387</v>
      </c>
      <c r="FA251" s="873">
        <v>0</v>
      </c>
      <c r="FB251" s="873">
        <v>1041842</v>
      </c>
      <c r="FC251" s="873">
        <v>1284937</v>
      </c>
      <c r="FD251" s="873">
        <v>0</v>
      </c>
      <c r="FE251" s="873">
        <v>85600970</v>
      </c>
      <c r="FF251" s="873">
        <v>0</v>
      </c>
      <c r="FG251" s="873">
        <v>0</v>
      </c>
      <c r="FH251" s="873">
        <v>-59717904</v>
      </c>
      <c r="FI251" s="873">
        <v>31922450</v>
      </c>
      <c r="FJ251" s="873">
        <v>0</v>
      </c>
      <c r="FK251" s="873">
        <v>234388</v>
      </c>
      <c r="FL251" s="873">
        <v>289079</v>
      </c>
      <c r="FM251" s="873">
        <v>0</v>
      </c>
      <c r="FN251" s="873">
        <v>743187</v>
      </c>
      <c r="FO251" s="873">
        <v>0</v>
      </c>
      <c r="FP251" s="873">
        <v>0</v>
      </c>
      <c r="FQ251" s="873">
        <v>-508799</v>
      </c>
      <c r="FR251" s="873">
        <v>289079</v>
      </c>
      <c r="FS251" s="873">
        <v>0</v>
      </c>
      <c r="FT251" s="873">
        <v>2374087</v>
      </c>
      <c r="FU251" s="873">
        <v>2928041</v>
      </c>
      <c r="FV251" s="873">
        <v>0</v>
      </c>
      <c r="FW251" s="873">
        <v>4061203</v>
      </c>
      <c r="FX251" s="873">
        <v>5008817</v>
      </c>
      <c r="FY251" s="873">
        <v>0</v>
      </c>
      <c r="FZ251" s="873">
        <v>-1687116</v>
      </c>
      <c r="GA251" s="873">
        <v>-2080776</v>
      </c>
      <c r="GB251" s="873">
        <v>0</v>
      </c>
      <c r="GC251" s="873">
        <v>0</v>
      </c>
      <c r="GD251" s="873">
        <v>0</v>
      </c>
      <c r="GE251" s="873">
        <v>0</v>
      </c>
      <c r="GF251" s="873">
        <v>0</v>
      </c>
      <c r="GG251" s="873">
        <v>0</v>
      </c>
      <c r="GH251" s="873">
        <v>0</v>
      </c>
      <c r="GI251" s="873">
        <v>0</v>
      </c>
      <c r="GJ251" s="873">
        <v>0</v>
      </c>
      <c r="GK251" s="873">
        <v>0</v>
      </c>
      <c r="GL251" s="873">
        <v>32320954</v>
      </c>
      <c r="GM251" s="873">
        <v>39862510</v>
      </c>
      <c r="GN251" s="873">
        <v>0</v>
      </c>
      <c r="GO251" s="873">
        <v>-61842612</v>
      </c>
      <c r="GP251" s="873">
        <v>30218575</v>
      </c>
      <c r="GQ251" s="873">
        <v>0</v>
      </c>
      <c r="GR251" s="873" t="s">
        <v>697</v>
      </c>
      <c r="GS251" s="873" t="s">
        <v>680</v>
      </c>
      <c r="GT251" s="873" t="s">
        <v>1910</v>
      </c>
      <c r="GU251" s="873" t="s">
        <v>2732</v>
      </c>
      <c r="GV251" s="873" t="s">
        <v>2987</v>
      </c>
    </row>
    <row r="252" spans="1:204" x14ac:dyDescent="0.2">
      <c r="A252" s="873" t="s">
        <v>3070</v>
      </c>
      <c r="B252" s="873" t="s">
        <v>550</v>
      </c>
      <c r="C252" s="873" t="s">
        <v>549</v>
      </c>
      <c r="D252" s="873">
        <v>-43606</v>
      </c>
      <c r="E252" s="873">
        <v>0</v>
      </c>
      <c r="F252" s="873">
        <v>-43606</v>
      </c>
      <c r="G252" s="873">
        <v>82184</v>
      </c>
      <c r="H252" s="873">
        <v>0</v>
      </c>
      <c r="I252" s="873">
        <v>82184</v>
      </c>
      <c r="J252" s="873">
        <v>-125790</v>
      </c>
      <c r="K252" s="873">
        <v>0</v>
      </c>
      <c r="L252" s="873">
        <v>-125790</v>
      </c>
      <c r="M252" s="898">
        <v>0.5</v>
      </c>
      <c r="N252" s="898">
        <v>0.4</v>
      </c>
      <c r="O252" s="898">
        <v>0.1</v>
      </c>
      <c r="P252" s="898">
        <v>0</v>
      </c>
      <c r="Q252" s="873">
        <v>122829</v>
      </c>
      <c r="R252" s="873">
        <v>122829</v>
      </c>
      <c r="S252" s="873">
        <v>0</v>
      </c>
      <c r="T252" s="873">
        <v>0</v>
      </c>
      <c r="U252" s="873">
        <v>0</v>
      </c>
      <c r="V252" s="873">
        <v>0</v>
      </c>
      <c r="W252" s="873">
        <v>0</v>
      </c>
      <c r="X252" s="873">
        <v>0</v>
      </c>
      <c r="Y252" s="873">
        <v>0</v>
      </c>
      <c r="Z252" s="873">
        <v>0</v>
      </c>
      <c r="AA252" s="873">
        <v>0</v>
      </c>
      <c r="AB252" s="873">
        <v>0</v>
      </c>
      <c r="AC252" s="873">
        <v>0</v>
      </c>
      <c r="AD252" s="873">
        <v>0</v>
      </c>
      <c r="AE252" s="873">
        <v>0</v>
      </c>
      <c r="AF252" s="873">
        <v>0</v>
      </c>
      <c r="AG252" s="873">
        <v>0</v>
      </c>
      <c r="AH252" s="873">
        <v>0</v>
      </c>
      <c r="AI252" s="873">
        <v>0</v>
      </c>
      <c r="AJ252" s="873">
        <v>0</v>
      </c>
      <c r="AK252" s="873">
        <v>0</v>
      </c>
      <c r="AL252" s="873">
        <v>0</v>
      </c>
      <c r="AM252" s="873">
        <v>0</v>
      </c>
      <c r="AN252" s="873">
        <v>0</v>
      </c>
      <c r="AO252" s="873">
        <v>0</v>
      </c>
      <c r="AP252" s="873">
        <v>0</v>
      </c>
      <c r="AQ252" s="873">
        <v>0</v>
      </c>
      <c r="AR252" s="873">
        <v>0</v>
      </c>
      <c r="AS252" s="873">
        <v>0</v>
      </c>
      <c r="AT252" s="873">
        <v>0</v>
      </c>
      <c r="AU252" s="873">
        <v>0</v>
      </c>
      <c r="AV252" s="873">
        <v>0</v>
      </c>
      <c r="AW252" s="873">
        <v>0</v>
      </c>
      <c r="AX252" s="873">
        <v>0</v>
      </c>
      <c r="AY252" s="873">
        <v>0</v>
      </c>
      <c r="AZ252" s="873">
        <v>0</v>
      </c>
      <c r="BA252" s="873">
        <v>0</v>
      </c>
      <c r="BB252" s="873">
        <v>0</v>
      </c>
      <c r="BC252" s="873">
        <v>0</v>
      </c>
      <c r="BD252" s="873">
        <v>0</v>
      </c>
      <c r="BE252" s="873">
        <v>0</v>
      </c>
      <c r="BF252" s="873">
        <v>0</v>
      </c>
      <c r="BG252" s="873">
        <v>0</v>
      </c>
      <c r="BH252" s="873">
        <v>0</v>
      </c>
      <c r="BI252" s="873">
        <v>0</v>
      </c>
      <c r="BJ252" s="873">
        <v>838303</v>
      </c>
      <c r="BK252" s="873">
        <v>209576</v>
      </c>
      <c r="BL252" s="873">
        <v>0</v>
      </c>
      <c r="BM252" s="873">
        <v>69468</v>
      </c>
      <c r="BN252" s="873">
        <v>17367</v>
      </c>
      <c r="BO252" s="873">
        <v>0</v>
      </c>
      <c r="BP252" s="873">
        <v>829902</v>
      </c>
      <c r="BQ252" s="873">
        <v>207476</v>
      </c>
      <c r="BR252" s="873">
        <v>0</v>
      </c>
      <c r="BS252" s="873">
        <v>77869</v>
      </c>
      <c r="BT252" s="873">
        <v>19467</v>
      </c>
      <c r="BU252" s="873">
        <v>0</v>
      </c>
      <c r="BV252" s="873">
        <v>0</v>
      </c>
      <c r="BW252" s="873">
        <v>0</v>
      </c>
      <c r="BX252" s="873">
        <v>0</v>
      </c>
      <c r="BY252" s="873">
        <v>0</v>
      </c>
      <c r="BZ252" s="873">
        <v>0</v>
      </c>
      <c r="CA252" s="873">
        <v>0</v>
      </c>
      <c r="CB252" s="873">
        <v>0</v>
      </c>
      <c r="CC252" s="873">
        <v>0</v>
      </c>
      <c r="CD252" s="873">
        <v>0</v>
      </c>
      <c r="CE252" s="873">
        <v>0</v>
      </c>
      <c r="CF252" s="873">
        <v>0</v>
      </c>
      <c r="CG252" s="873">
        <v>0</v>
      </c>
      <c r="CH252" s="873">
        <v>0</v>
      </c>
      <c r="CI252" s="873">
        <v>0</v>
      </c>
      <c r="CJ252" s="873">
        <v>0</v>
      </c>
      <c r="CK252" s="873">
        <v>20507.884569999998</v>
      </c>
      <c r="CL252" s="873">
        <v>5126.9711420000003</v>
      </c>
      <c r="CM252" s="873">
        <v>0</v>
      </c>
      <c r="CN252" s="873">
        <v>0</v>
      </c>
      <c r="CO252" s="873">
        <v>0</v>
      </c>
      <c r="CP252" s="873">
        <v>0</v>
      </c>
      <c r="CQ252" s="873">
        <v>0</v>
      </c>
      <c r="CR252" s="873">
        <v>0</v>
      </c>
      <c r="CS252" s="873">
        <v>0</v>
      </c>
      <c r="CT252" s="873">
        <v>0</v>
      </c>
      <c r="CU252" s="873">
        <v>0</v>
      </c>
      <c r="CV252" s="873">
        <v>0</v>
      </c>
      <c r="CW252" s="873">
        <v>0</v>
      </c>
      <c r="CX252" s="873">
        <v>0</v>
      </c>
      <c r="CY252" s="873">
        <v>0</v>
      </c>
      <c r="CZ252" s="873">
        <v>0</v>
      </c>
      <c r="DA252" s="873">
        <v>0</v>
      </c>
      <c r="DB252" s="873">
        <v>0</v>
      </c>
      <c r="DC252" s="873">
        <v>0</v>
      </c>
      <c r="DD252" s="873">
        <v>0</v>
      </c>
      <c r="DE252" s="873">
        <v>0</v>
      </c>
      <c r="DF252" s="873">
        <v>0</v>
      </c>
      <c r="DG252" s="873">
        <v>0</v>
      </c>
      <c r="DH252" s="873">
        <v>0</v>
      </c>
      <c r="DI252" s="873">
        <v>0</v>
      </c>
      <c r="DJ252" s="873">
        <v>0</v>
      </c>
      <c r="DK252" s="873">
        <v>0</v>
      </c>
      <c r="DL252" s="873">
        <v>0</v>
      </c>
      <c r="DM252" s="873">
        <v>0</v>
      </c>
      <c r="DN252" s="873">
        <v>0</v>
      </c>
      <c r="DO252" s="873">
        <v>0</v>
      </c>
      <c r="DP252" s="873">
        <v>0</v>
      </c>
      <c r="DQ252" s="873">
        <v>0</v>
      </c>
      <c r="DR252" s="873">
        <v>6436</v>
      </c>
      <c r="DS252" s="873">
        <v>1609</v>
      </c>
      <c r="DT252" s="873">
        <v>0</v>
      </c>
      <c r="DU252" s="873">
        <v>6437</v>
      </c>
      <c r="DV252" s="873">
        <v>1609</v>
      </c>
      <c r="DW252" s="873">
        <v>0</v>
      </c>
      <c r="DX252" s="873">
        <v>-1</v>
      </c>
      <c r="DY252" s="873">
        <v>0</v>
      </c>
      <c r="DZ252" s="873">
        <v>0</v>
      </c>
      <c r="EA252" s="873">
        <v>4182</v>
      </c>
      <c r="EB252" s="873">
        <v>1045</v>
      </c>
      <c r="EC252" s="873">
        <v>0</v>
      </c>
      <c r="ED252" s="873">
        <v>-35</v>
      </c>
      <c r="EE252" s="873">
        <v>-9</v>
      </c>
      <c r="EF252" s="873">
        <v>0</v>
      </c>
      <c r="EG252" s="873">
        <v>4160</v>
      </c>
      <c r="EH252" s="873">
        <v>1040</v>
      </c>
      <c r="EI252" s="873">
        <v>0</v>
      </c>
      <c r="EJ252" s="873">
        <v>-13</v>
      </c>
      <c r="EK252" s="873">
        <v>-3</v>
      </c>
      <c r="EL252" s="873">
        <v>0</v>
      </c>
      <c r="EM252" s="873">
        <v>0</v>
      </c>
      <c r="EN252" s="873">
        <v>0</v>
      </c>
      <c r="EO252" s="873">
        <v>0</v>
      </c>
      <c r="EP252" s="873">
        <v>0</v>
      </c>
      <c r="EQ252" s="873">
        <v>0</v>
      </c>
      <c r="ER252" s="873">
        <v>0</v>
      </c>
      <c r="ES252" s="873">
        <v>0</v>
      </c>
      <c r="ET252" s="873">
        <v>0</v>
      </c>
      <c r="EU252" s="873">
        <v>0</v>
      </c>
      <c r="EV252" s="873">
        <v>0</v>
      </c>
      <c r="EW252" s="873">
        <v>0</v>
      </c>
      <c r="EX252" s="873">
        <v>0</v>
      </c>
      <c r="EY252" s="873">
        <v>7656343</v>
      </c>
      <c r="EZ252" s="873">
        <v>1914086</v>
      </c>
      <c r="FA252" s="873">
        <v>0</v>
      </c>
      <c r="FB252" s="873">
        <v>562296</v>
      </c>
      <c r="FC252" s="873">
        <v>140574</v>
      </c>
      <c r="FD252" s="873">
        <v>0</v>
      </c>
      <c r="FE252" s="873">
        <v>16362094</v>
      </c>
      <c r="FF252" s="873">
        <v>0</v>
      </c>
      <c r="FG252" s="873">
        <v>0</v>
      </c>
      <c r="FH252" s="873">
        <v>-9268047</v>
      </c>
      <c r="FI252" s="873">
        <v>1773512</v>
      </c>
      <c r="FJ252" s="873">
        <v>0</v>
      </c>
      <c r="FK252" s="873">
        <v>111728</v>
      </c>
      <c r="FL252" s="873">
        <v>27932</v>
      </c>
      <c r="FM252" s="873">
        <v>0</v>
      </c>
      <c r="FN252" s="873">
        <v>245603</v>
      </c>
      <c r="FO252" s="873">
        <v>0</v>
      </c>
      <c r="FP252" s="873">
        <v>0</v>
      </c>
      <c r="FQ252" s="873">
        <v>-133875</v>
      </c>
      <c r="FR252" s="873">
        <v>27932</v>
      </c>
      <c r="FS252" s="873">
        <v>0</v>
      </c>
      <c r="FT252" s="873">
        <v>401636</v>
      </c>
      <c r="FU252" s="873">
        <v>100409</v>
      </c>
      <c r="FV252" s="873">
        <v>0</v>
      </c>
      <c r="FW252" s="873">
        <v>759697</v>
      </c>
      <c r="FX252" s="873">
        <v>189924</v>
      </c>
      <c r="FY252" s="873">
        <v>0</v>
      </c>
      <c r="FZ252" s="873">
        <v>-358061</v>
      </c>
      <c r="GA252" s="873">
        <v>-89515</v>
      </c>
      <c r="GB252" s="873">
        <v>0</v>
      </c>
      <c r="GC252" s="873">
        <v>0</v>
      </c>
      <c r="GD252" s="873">
        <v>0</v>
      </c>
      <c r="GE252" s="873">
        <v>0</v>
      </c>
      <c r="GF252" s="873">
        <v>0</v>
      </c>
      <c r="GG252" s="873">
        <v>0</v>
      </c>
      <c r="GH252" s="873">
        <v>0</v>
      </c>
      <c r="GI252" s="873">
        <v>0</v>
      </c>
      <c r="GJ252" s="873">
        <v>0</v>
      </c>
      <c r="GK252" s="873">
        <v>0</v>
      </c>
      <c r="GL252" s="873">
        <v>9108569</v>
      </c>
      <c r="GM252" s="873">
        <v>2277142</v>
      </c>
      <c r="GN252" s="873">
        <v>0</v>
      </c>
      <c r="GO252" s="873">
        <v>-9661620</v>
      </c>
      <c r="GP252" s="873">
        <v>1736520</v>
      </c>
      <c r="GQ252" s="873">
        <v>0</v>
      </c>
      <c r="GR252" s="873" t="s">
        <v>692</v>
      </c>
      <c r="GS252" s="873" t="s">
        <v>687</v>
      </c>
      <c r="GT252" s="873" t="s">
        <v>1907</v>
      </c>
      <c r="GU252" s="873" t="s">
        <v>2735</v>
      </c>
      <c r="GV252" s="873" t="s">
        <v>2988</v>
      </c>
    </row>
    <row r="253" spans="1:204" x14ac:dyDescent="0.2">
      <c r="A253" s="873" t="s">
        <v>3069</v>
      </c>
      <c r="B253" s="873" t="s">
        <v>552</v>
      </c>
      <c r="C253" s="873" t="s">
        <v>551</v>
      </c>
      <c r="D253" s="873">
        <v>-367032</v>
      </c>
      <c r="E253" s="873">
        <v>0</v>
      </c>
      <c r="F253" s="873">
        <v>-367032</v>
      </c>
      <c r="G253" s="873">
        <v>-2584</v>
      </c>
      <c r="H253" s="873">
        <v>0</v>
      </c>
      <c r="I253" s="873">
        <v>-2584</v>
      </c>
      <c r="J253" s="873">
        <v>-364448</v>
      </c>
      <c r="K253" s="873">
        <v>0</v>
      </c>
      <c r="L253" s="873">
        <v>-364448</v>
      </c>
      <c r="M253" s="898">
        <v>0.5</v>
      </c>
      <c r="N253" s="898">
        <v>0.4</v>
      </c>
      <c r="O253" s="898">
        <v>0.1</v>
      </c>
      <c r="P253" s="898">
        <v>0</v>
      </c>
      <c r="Q253" s="873">
        <v>182688</v>
      </c>
      <c r="R253" s="873">
        <v>182688</v>
      </c>
      <c r="S253" s="873">
        <v>0</v>
      </c>
      <c r="T253" s="873">
        <v>155445</v>
      </c>
      <c r="U253" s="873">
        <v>122018</v>
      </c>
      <c r="V253" s="873">
        <v>33427</v>
      </c>
      <c r="W253" s="873">
        <v>0</v>
      </c>
      <c r="X253" s="873">
        <v>0</v>
      </c>
      <c r="Y253" s="873">
        <v>0</v>
      </c>
      <c r="Z253" s="873">
        <v>0</v>
      </c>
      <c r="AA253" s="873">
        <v>0</v>
      </c>
      <c r="AB253" s="873">
        <v>0</v>
      </c>
      <c r="AC253" s="873">
        <v>0</v>
      </c>
      <c r="AD253" s="873">
        <v>0</v>
      </c>
      <c r="AE253" s="873">
        <v>0</v>
      </c>
      <c r="AF253" s="873">
        <v>0</v>
      </c>
      <c r="AG253" s="873">
        <v>0</v>
      </c>
      <c r="AH253" s="873">
        <v>0</v>
      </c>
      <c r="AI253" s="873">
        <v>0</v>
      </c>
      <c r="AJ253" s="873">
        <v>0</v>
      </c>
      <c r="AK253" s="873">
        <v>0</v>
      </c>
      <c r="AL253" s="873">
        <v>0</v>
      </c>
      <c r="AM253" s="873">
        <v>0</v>
      </c>
      <c r="AN253" s="873">
        <v>0</v>
      </c>
      <c r="AO253" s="873">
        <v>0</v>
      </c>
      <c r="AP253" s="873">
        <v>0</v>
      </c>
      <c r="AQ253" s="873">
        <v>0</v>
      </c>
      <c r="AR253" s="873">
        <v>0</v>
      </c>
      <c r="AS253" s="873">
        <v>0</v>
      </c>
      <c r="AT253" s="873">
        <v>0</v>
      </c>
      <c r="AU253" s="873">
        <v>0</v>
      </c>
      <c r="AV253" s="873">
        <v>0</v>
      </c>
      <c r="AW253" s="873">
        <v>0</v>
      </c>
      <c r="AX253" s="873">
        <v>0</v>
      </c>
      <c r="AY253" s="873">
        <v>0</v>
      </c>
      <c r="AZ253" s="873">
        <v>0</v>
      </c>
      <c r="BA253" s="873">
        <v>0</v>
      </c>
      <c r="BB253" s="873">
        <v>0</v>
      </c>
      <c r="BC253" s="873">
        <v>0</v>
      </c>
      <c r="BD253" s="873">
        <v>0</v>
      </c>
      <c r="BE253" s="873">
        <v>0</v>
      </c>
      <c r="BF253" s="873">
        <v>0</v>
      </c>
      <c r="BG253" s="873">
        <v>0</v>
      </c>
      <c r="BH253" s="873">
        <v>0</v>
      </c>
      <c r="BI253" s="873">
        <v>0</v>
      </c>
      <c r="BJ253" s="873">
        <v>1179736</v>
      </c>
      <c r="BK253" s="873">
        <v>290384</v>
      </c>
      <c r="BL253" s="873">
        <v>0</v>
      </c>
      <c r="BM253" s="873">
        <v>0</v>
      </c>
      <c r="BN253" s="873">
        <v>0</v>
      </c>
      <c r="BO253" s="873">
        <v>0</v>
      </c>
      <c r="BP253" s="873">
        <v>1136216</v>
      </c>
      <c r="BQ253" s="873">
        <v>276879</v>
      </c>
      <c r="BR253" s="873">
        <v>0</v>
      </c>
      <c r="BS253" s="873">
        <v>43520</v>
      </c>
      <c r="BT253" s="873">
        <v>13505</v>
      </c>
      <c r="BU253" s="873">
        <v>0</v>
      </c>
      <c r="BV253" s="873">
        <v>0</v>
      </c>
      <c r="BW253" s="873">
        <v>0</v>
      </c>
      <c r="BX253" s="873">
        <v>0</v>
      </c>
      <c r="BY253" s="873">
        <v>0</v>
      </c>
      <c r="BZ253" s="873">
        <v>0</v>
      </c>
      <c r="CA253" s="873">
        <v>0</v>
      </c>
      <c r="CB253" s="873">
        <v>0</v>
      </c>
      <c r="CC253" s="873">
        <v>0</v>
      </c>
      <c r="CD253" s="873">
        <v>0</v>
      </c>
      <c r="CE253" s="873">
        <v>0</v>
      </c>
      <c r="CF253" s="873">
        <v>0</v>
      </c>
      <c r="CG253" s="873">
        <v>0</v>
      </c>
      <c r="CH253" s="873">
        <v>0</v>
      </c>
      <c r="CI253" s="873">
        <v>0</v>
      </c>
      <c r="CJ253" s="873">
        <v>0</v>
      </c>
      <c r="CK253" s="873">
        <v>-804.60601199999996</v>
      </c>
      <c r="CL253" s="873">
        <v>-201.15150299999999</v>
      </c>
      <c r="CM253" s="873">
        <v>0</v>
      </c>
      <c r="CN253" s="873">
        <v>0</v>
      </c>
      <c r="CO253" s="873">
        <v>0</v>
      </c>
      <c r="CP253" s="873">
        <v>0</v>
      </c>
      <c r="CQ253" s="873">
        <v>0</v>
      </c>
      <c r="CR253" s="873">
        <v>0</v>
      </c>
      <c r="CS253" s="873">
        <v>0</v>
      </c>
      <c r="CT253" s="873">
        <v>0</v>
      </c>
      <c r="CU253" s="873">
        <v>0</v>
      </c>
      <c r="CV253" s="873">
        <v>0</v>
      </c>
      <c r="CW253" s="873">
        <v>0</v>
      </c>
      <c r="CX253" s="873">
        <v>0</v>
      </c>
      <c r="CY253" s="873">
        <v>0</v>
      </c>
      <c r="CZ253" s="873">
        <v>0</v>
      </c>
      <c r="DA253" s="873">
        <v>0</v>
      </c>
      <c r="DB253" s="873">
        <v>0</v>
      </c>
      <c r="DC253" s="873">
        <v>0</v>
      </c>
      <c r="DD253" s="873">
        <v>0</v>
      </c>
      <c r="DE253" s="873">
        <v>0</v>
      </c>
      <c r="DF253" s="873">
        <v>0</v>
      </c>
      <c r="DG253" s="873">
        <v>0</v>
      </c>
      <c r="DH253" s="873">
        <v>0</v>
      </c>
      <c r="DI253" s="873">
        <v>0</v>
      </c>
      <c r="DJ253" s="873">
        <v>0</v>
      </c>
      <c r="DK253" s="873">
        <v>0</v>
      </c>
      <c r="DL253" s="873">
        <v>0</v>
      </c>
      <c r="DM253" s="873">
        <v>0</v>
      </c>
      <c r="DN253" s="873">
        <v>0</v>
      </c>
      <c r="DO253" s="873">
        <v>0</v>
      </c>
      <c r="DP253" s="873">
        <v>0</v>
      </c>
      <c r="DQ253" s="873">
        <v>0</v>
      </c>
      <c r="DR253" s="873">
        <v>7651</v>
      </c>
      <c r="DS253" s="873">
        <v>1913</v>
      </c>
      <c r="DT253" s="873">
        <v>0</v>
      </c>
      <c r="DU253" s="873">
        <v>8395</v>
      </c>
      <c r="DV253" s="873">
        <v>2099</v>
      </c>
      <c r="DW253" s="873">
        <v>0</v>
      </c>
      <c r="DX253" s="873">
        <v>-744</v>
      </c>
      <c r="DY253" s="873">
        <v>-186</v>
      </c>
      <c r="DZ253" s="873">
        <v>0</v>
      </c>
      <c r="EA253" s="873">
        <v>676</v>
      </c>
      <c r="EB253" s="873">
        <v>169</v>
      </c>
      <c r="EC253" s="873">
        <v>0</v>
      </c>
      <c r="ED253" s="873">
        <v>0</v>
      </c>
      <c r="EE253" s="873">
        <v>0</v>
      </c>
      <c r="EF253" s="873">
        <v>0</v>
      </c>
      <c r="EG253" s="873">
        <v>2912</v>
      </c>
      <c r="EH253" s="873">
        <v>728</v>
      </c>
      <c r="EI253" s="873">
        <v>0</v>
      </c>
      <c r="EJ253" s="873">
        <v>-2236</v>
      </c>
      <c r="EK253" s="873">
        <v>-559</v>
      </c>
      <c r="EL253" s="873">
        <v>0</v>
      </c>
      <c r="EM253" s="873">
        <v>0</v>
      </c>
      <c r="EN253" s="873">
        <v>0</v>
      </c>
      <c r="EO253" s="873">
        <v>0</v>
      </c>
      <c r="EP253" s="873">
        <v>0</v>
      </c>
      <c r="EQ253" s="873">
        <v>0</v>
      </c>
      <c r="ER253" s="873">
        <v>0</v>
      </c>
      <c r="ES253" s="873">
        <v>0</v>
      </c>
      <c r="ET253" s="873">
        <v>0</v>
      </c>
      <c r="EU253" s="873">
        <v>0</v>
      </c>
      <c r="EV253" s="873">
        <v>0</v>
      </c>
      <c r="EW253" s="873">
        <v>0</v>
      </c>
      <c r="EX253" s="873">
        <v>0</v>
      </c>
      <c r="EY253" s="873">
        <v>13582448</v>
      </c>
      <c r="EZ253" s="873">
        <v>3395612</v>
      </c>
      <c r="FA253" s="873">
        <v>0</v>
      </c>
      <c r="FB253" s="873">
        <v>906955</v>
      </c>
      <c r="FC253" s="873">
        <v>226739</v>
      </c>
      <c r="FD253" s="873">
        <v>0</v>
      </c>
      <c r="FE253" s="873">
        <v>30231890</v>
      </c>
      <c r="FF253" s="873">
        <v>0</v>
      </c>
      <c r="FG253" s="873">
        <v>0</v>
      </c>
      <c r="FH253" s="873">
        <v>-17556397</v>
      </c>
      <c r="FI253" s="873">
        <v>3168873</v>
      </c>
      <c r="FJ253" s="873">
        <v>0</v>
      </c>
      <c r="FK253" s="873">
        <v>94039</v>
      </c>
      <c r="FL253" s="873">
        <v>23510</v>
      </c>
      <c r="FM253" s="873">
        <v>0</v>
      </c>
      <c r="FN253" s="873">
        <v>181626</v>
      </c>
      <c r="FO253" s="873">
        <v>0</v>
      </c>
      <c r="FP253" s="873">
        <v>0</v>
      </c>
      <c r="FQ253" s="873">
        <v>-87587</v>
      </c>
      <c r="FR253" s="873">
        <v>23510</v>
      </c>
      <c r="FS253" s="873">
        <v>0</v>
      </c>
      <c r="FT253" s="873">
        <v>354679</v>
      </c>
      <c r="FU253" s="873">
        <v>87112</v>
      </c>
      <c r="FV253" s="873">
        <v>0</v>
      </c>
      <c r="FW253" s="873">
        <v>951846</v>
      </c>
      <c r="FX253" s="873">
        <v>236739</v>
      </c>
      <c r="FY253" s="873">
        <v>0</v>
      </c>
      <c r="FZ253" s="873">
        <v>-597167</v>
      </c>
      <c r="GA253" s="873">
        <v>-149627</v>
      </c>
      <c r="GB253" s="873">
        <v>0</v>
      </c>
      <c r="GC253" s="873">
        <v>0</v>
      </c>
      <c r="GD253" s="873">
        <v>0</v>
      </c>
      <c r="GE253" s="873">
        <v>0</v>
      </c>
      <c r="GF253" s="873">
        <v>0</v>
      </c>
      <c r="GG253" s="873">
        <v>0</v>
      </c>
      <c r="GH253" s="873">
        <v>0</v>
      </c>
      <c r="GI253" s="873">
        <v>0</v>
      </c>
      <c r="GJ253" s="873">
        <v>0</v>
      </c>
      <c r="GK253" s="873">
        <v>0</v>
      </c>
      <c r="GL253" s="873">
        <v>15218424</v>
      </c>
      <c r="GM253" s="873">
        <v>3798499</v>
      </c>
      <c r="GN253" s="873">
        <v>0</v>
      </c>
      <c r="GO253" s="873">
        <v>-18201416</v>
      </c>
      <c r="GP253" s="873">
        <v>3055315</v>
      </c>
      <c r="GQ253" s="873">
        <v>0</v>
      </c>
      <c r="GR253" s="873" t="s">
        <v>703</v>
      </c>
      <c r="GS253" s="873" t="s">
        <v>687</v>
      </c>
      <c r="GT253" s="873" t="s">
        <v>1907</v>
      </c>
      <c r="GU253" s="873" t="s">
        <v>2734</v>
      </c>
      <c r="GV253" s="873" t="s">
        <v>2989</v>
      </c>
    </row>
    <row r="254" spans="1:204" x14ac:dyDescent="0.2">
      <c r="A254" s="873" t="s">
        <v>3069</v>
      </c>
      <c r="B254" s="873" t="s">
        <v>553</v>
      </c>
      <c r="C254" s="873" t="s">
        <v>1114</v>
      </c>
      <c r="D254" s="873">
        <v>-916110</v>
      </c>
      <c r="E254" s="873">
        <v>0</v>
      </c>
      <c r="F254" s="873">
        <v>-916110</v>
      </c>
      <c r="G254" s="873">
        <v>-544320</v>
      </c>
      <c r="H254" s="873">
        <v>0</v>
      </c>
      <c r="I254" s="873">
        <v>-544320</v>
      </c>
      <c r="J254" s="873">
        <v>-371790</v>
      </c>
      <c r="K254" s="873">
        <v>0</v>
      </c>
      <c r="L254" s="873">
        <v>-371790</v>
      </c>
      <c r="M254" s="898">
        <v>0</v>
      </c>
      <c r="N254" s="898">
        <v>0.99</v>
      </c>
      <c r="O254" s="898">
        <v>0</v>
      </c>
      <c r="P254" s="898">
        <v>0.01</v>
      </c>
      <c r="Q254" s="873">
        <v>185295</v>
      </c>
      <c r="R254" s="873">
        <v>185295</v>
      </c>
      <c r="S254" s="873">
        <v>0</v>
      </c>
      <c r="T254" s="873">
        <v>0</v>
      </c>
      <c r="U254" s="873">
        <v>0</v>
      </c>
      <c r="V254" s="873">
        <v>0</v>
      </c>
      <c r="W254" s="873">
        <v>0</v>
      </c>
      <c r="X254" s="873">
        <v>0</v>
      </c>
      <c r="Y254" s="873">
        <v>0</v>
      </c>
      <c r="Z254" s="873">
        <v>0</v>
      </c>
      <c r="AA254" s="873">
        <v>0</v>
      </c>
      <c r="AB254" s="873">
        <v>0</v>
      </c>
      <c r="AC254" s="873">
        <v>0</v>
      </c>
      <c r="AD254" s="873">
        <v>0</v>
      </c>
      <c r="AE254" s="873">
        <v>0</v>
      </c>
      <c r="AF254" s="873">
        <v>0</v>
      </c>
      <c r="AG254" s="873">
        <v>0</v>
      </c>
      <c r="AH254" s="873">
        <v>0</v>
      </c>
      <c r="AI254" s="873">
        <v>0</v>
      </c>
      <c r="AJ254" s="873">
        <v>0</v>
      </c>
      <c r="AK254" s="873">
        <v>0</v>
      </c>
      <c r="AL254" s="873">
        <v>0</v>
      </c>
      <c r="AM254" s="873">
        <v>0</v>
      </c>
      <c r="AN254" s="873">
        <v>0</v>
      </c>
      <c r="AO254" s="873">
        <v>0</v>
      </c>
      <c r="AP254" s="873">
        <v>0</v>
      </c>
      <c r="AQ254" s="873">
        <v>0</v>
      </c>
      <c r="AR254" s="873">
        <v>0</v>
      </c>
      <c r="AS254" s="873">
        <v>0</v>
      </c>
      <c r="AT254" s="873">
        <v>0</v>
      </c>
      <c r="AU254" s="873">
        <v>0</v>
      </c>
      <c r="AV254" s="873">
        <v>0</v>
      </c>
      <c r="AW254" s="873">
        <v>0</v>
      </c>
      <c r="AX254" s="873">
        <v>0</v>
      </c>
      <c r="AY254" s="873">
        <v>0</v>
      </c>
      <c r="AZ254" s="873">
        <v>0</v>
      </c>
      <c r="BA254" s="873">
        <v>0</v>
      </c>
      <c r="BB254" s="873">
        <v>0</v>
      </c>
      <c r="BC254" s="873">
        <v>0</v>
      </c>
      <c r="BD254" s="873">
        <v>0</v>
      </c>
      <c r="BE254" s="873">
        <v>0</v>
      </c>
      <c r="BF254" s="873">
        <v>0</v>
      </c>
      <c r="BG254" s="873">
        <v>0</v>
      </c>
      <c r="BH254" s="873">
        <v>0</v>
      </c>
      <c r="BI254" s="873">
        <v>0</v>
      </c>
      <c r="BJ254" s="873">
        <v>4212277</v>
      </c>
      <c r="BK254" s="873">
        <v>0</v>
      </c>
      <c r="BL254" s="873">
        <v>42548</v>
      </c>
      <c r="BM254" s="873">
        <v>232974</v>
      </c>
      <c r="BN254" s="873">
        <v>0</v>
      </c>
      <c r="BO254" s="873">
        <v>2353</v>
      </c>
      <c r="BP254" s="873">
        <v>4159560</v>
      </c>
      <c r="BQ254" s="873">
        <v>0</v>
      </c>
      <c r="BR254" s="873">
        <v>42015</v>
      </c>
      <c r="BS254" s="873">
        <v>285691</v>
      </c>
      <c r="BT254" s="873">
        <v>0</v>
      </c>
      <c r="BU254" s="873">
        <v>2886</v>
      </c>
      <c r="BV254" s="873">
        <v>8631</v>
      </c>
      <c r="BW254" s="873">
        <v>0</v>
      </c>
      <c r="BX254" s="873">
        <v>87</v>
      </c>
      <c r="BY254" s="873">
        <v>5986</v>
      </c>
      <c r="BZ254" s="873">
        <v>0</v>
      </c>
      <c r="CA254" s="873">
        <v>60</v>
      </c>
      <c r="CB254" s="873">
        <v>2645</v>
      </c>
      <c r="CC254" s="873">
        <v>0</v>
      </c>
      <c r="CD254" s="873">
        <v>27</v>
      </c>
      <c r="CE254" s="873">
        <v>0</v>
      </c>
      <c r="CF254" s="873">
        <v>0</v>
      </c>
      <c r="CG254" s="873">
        <v>0</v>
      </c>
      <c r="CH254" s="873">
        <v>0</v>
      </c>
      <c r="CI254" s="873">
        <v>0</v>
      </c>
      <c r="CJ254" s="873">
        <v>0</v>
      </c>
      <c r="CK254" s="873">
        <v>0</v>
      </c>
      <c r="CL254" s="873">
        <v>0</v>
      </c>
      <c r="CM254" s="873">
        <v>0</v>
      </c>
      <c r="CN254" s="873">
        <v>0</v>
      </c>
      <c r="CO254" s="873">
        <v>0</v>
      </c>
      <c r="CP254" s="873">
        <v>0</v>
      </c>
      <c r="CQ254" s="873">
        <v>0</v>
      </c>
      <c r="CR254" s="873">
        <v>0</v>
      </c>
      <c r="CS254" s="873">
        <v>0</v>
      </c>
      <c r="CT254" s="873">
        <v>0</v>
      </c>
      <c r="CU254" s="873">
        <v>0</v>
      </c>
      <c r="CV254" s="873">
        <v>0</v>
      </c>
      <c r="CW254" s="873">
        <v>0</v>
      </c>
      <c r="CX254" s="873">
        <v>0</v>
      </c>
      <c r="CY254" s="873">
        <v>0</v>
      </c>
      <c r="CZ254" s="873">
        <v>0</v>
      </c>
      <c r="DA254" s="873">
        <v>0</v>
      </c>
      <c r="DB254" s="873">
        <v>0</v>
      </c>
      <c r="DC254" s="873">
        <v>0</v>
      </c>
      <c r="DD254" s="873">
        <v>0</v>
      </c>
      <c r="DE254" s="873">
        <v>0</v>
      </c>
      <c r="DF254" s="873">
        <v>0</v>
      </c>
      <c r="DG254" s="873">
        <v>0</v>
      </c>
      <c r="DH254" s="873">
        <v>0</v>
      </c>
      <c r="DI254" s="873">
        <v>0</v>
      </c>
      <c r="DJ254" s="873">
        <v>0</v>
      </c>
      <c r="DK254" s="873">
        <v>0</v>
      </c>
      <c r="DL254" s="873">
        <v>0</v>
      </c>
      <c r="DM254" s="873">
        <v>0</v>
      </c>
      <c r="DN254" s="873">
        <v>0</v>
      </c>
      <c r="DO254" s="873">
        <v>0</v>
      </c>
      <c r="DP254" s="873">
        <v>0</v>
      </c>
      <c r="DQ254" s="873">
        <v>0</v>
      </c>
      <c r="DR254" s="873">
        <v>20981</v>
      </c>
      <c r="DS254" s="873">
        <v>0</v>
      </c>
      <c r="DT254" s="873">
        <v>212</v>
      </c>
      <c r="DU254" s="873">
        <v>21407</v>
      </c>
      <c r="DV254" s="873">
        <v>0</v>
      </c>
      <c r="DW254" s="873">
        <v>216</v>
      </c>
      <c r="DX254" s="873">
        <v>-426</v>
      </c>
      <c r="DY254" s="873">
        <v>0</v>
      </c>
      <c r="DZ254" s="873">
        <v>-4</v>
      </c>
      <c r="EA254" s="873">
        <v>0</v>
      </c>
      <c r="EB254" s="873">
        <v>0</v>
      </c>
      <c r="EC254" s="873">
        <v>0</v>
      </c>
      <c r="ED254" s="873">
        <v>-759</v>
      </c>
      <c r="EE254" s="873">
        <v>0</v>
      </c>
      <c r="EF254" s="873">
        <v>-8</v>
      </c>
      <c r="EG254" s="873">
        <v>6811</v>
      </c>
      <c r="EH254" s="873">
        <v>0</v>
      </c>
      <c r="EI254" s="873">
        <v>69</v>
      </c>
      <c r="EJ254" s="873">
        <v>-7570</v>
      </c>
      <c r="EK254" s="873">
        <v>0</v>
      </c>
      <c r="EL254" s="873">
        <v>-77</v>
      </c>
      <c r="EM254" s="873">
        <v>0</v>
      </c>
      <c r="EN254" s="873">
        <v>0</v>
      </c>
      <c r="EO254" s="873">
        <v>0</v>
      </c>
      <c r="EP254" s="873">
        <v>0</v>
      </c>
      <c r="EQ254" s="873">
        <v>0</v>
      </c>
      <c r="ER254" s="873">
        <v>0</v>
      </c>
      <c r="ES254" s="873">
        <v>0</v>
      </c>
      <c r="ET254" s="873">
        <v>0</v>
      </c>
      <c r="EU254" s="873">
        <v>0</v>
      </c>
      <c r="EV254" s="873">
        <v>0</v>
      </c>
      <c r="EW254" s="873">
        <v>0</v>
      </c>
      <c r="EX254" s="873">
        <v>0</v>
      </c>
      <c r="EY254" s="873">
        <v>21434890</v>
      </c>
      <c r="EZ254" s="873">
        <v>0</v>
      </c>
      <c r="FA254" s="873">
        <v>216514</v>
      </c>
      <c r="FB254" s="873">
        <v>855958</v>
      </c>
      <c r="FC254" s="873">
        <v>0</v>
      </c>
      <c r="FD254" s="873">
        <v>8646</v>
      </c>
      <c r="FE254" s="873">
        <v>20087591</v>
      </c>
      <c r="FF254" s="873">
        <v>0</v>
      </c>
      <c r="FG254" s="873">
        <v>0</v>
      </c>
      <c r="FH254" s="873">
        <v>491341</v>
      </c>
      <c r="FI254" s="873">
        <v>0</v>
      </c>
      <c r="FJ254" s="873">
        <v>207868</v>
      </c>
      <c r="FK254" s="873">
        <v>323795</v>
      </c>
      <c r="FL254" s="873">
        <v>0</v>
      </c>
      <c r="FM254" s="873">
        <v>3271</v>
      </c>
      <c r="FN254" s="873">
        <v>322107</v>
      </c>
      <c r="FO254" s="873">
        <v>0</v>
      </c>
      <c r="FP254" s="873">
        <v>0</v>
      </c>
      <c r="FQ254" s="873">
        <v>1688</v>
      </c>
      <c r="FR254" s="873">
        <v>0</v>
      </c>
      <c r="FS254" s="873">
        <v>3271</v>
      </c>
      <c r="FT254" s="873">
        <v>1156048</v>
      </c>
      <c r="FU254" s="873">
        <v>0</v>
      </c>
      <c r="FV254" s="873">
        <v>11677</v>
      </c>
      <c r="FW254" s="873">
        <v>2029028</v>
      </c>
      <c r="FX254" s="873">
        <v>0</v>
      </c>
      <c r="FY254" s="873">
        <v>20495</v>
      </c>
      <c r="FZ254" s="873">
        <v>-872980</v>
      </c>
      <c r="GA254" s="873">
        <v>0</v>
      </c>
      <c r="GB254" s="873">
        <v>-8818</v>
      </c>
      <c r="GC254" s="873">
        <v>0</v>
      </c>
      <c r="GD254" s="873">
        <v>0</v>
      </c>
      <c r="GE254" s="873">
        <v>0</v>
      </c>
      <c r="GF254" s="873">
        <v>0</v>
      </c>
      <c r="GG254" s="873">
        <v>0</v>
      </c>
      <c r="GH254" s="873">
        <v>0</v>
      </c>
      <c r="GI254" s="873">
        <v>0</v>
      </c>
      <c r="GJ254" s="873">
        <v>0</v>
      </c>
      <c r="GK254" s="873">
        <v>0</v>
      </c>
      <c r="GL254" s="873">
        <v>27388837</v>
      </c>
      <c r="GM254" s="873">
        <v>0</v>
      </c>
      <c r="GN254" s="873">
        <v>276654</v>
      </c>
      <c r="GO254" s="873">
        <v>-99611</v>
      </c>
      <c r="GP254" s="873">
        <v>0</v>
      </c>
      <c r="GQ254" s="873">
        <v>205153</v>
      </c>
      <c r="GR254" s="873" t="s">
        <v>690</v>
      </c>
      <c r="GS254" s="873" t="s">
        <v>693</v>
      </c>
      <c r="GT254" s="873" t="s">
        <v>1909</v>
      </c>
      <c r="GU254" s="873" t="s">
        <v>2738</v>
      </c>
      <c r="GV254" s="873" t="s">
        <v>2990</v>
      </c>
    </row>
    <row r="255" spans="1:204" x14ac:dyDescent="0.2">
      <c r="A255" s="873" t="s">
        <v>3069</v>
      </c>
      <c r="B255" s="873" t="s">
        <v>555</v>
      </c>
      <c r="C255" s="873" t="s">
        <v>554</v>
      </c>
      <c r="D255" s="873">
        <v>-466168</v>
      </c>
      <c r="E255" s="873">
        <v>0</v>
      </c>
      <c r="F255" s="873">
        <v>-466168</v>
      </c>
      <c r="G255" s="873">
        <v>63135</v>
      </c>
      <c r="H255" s="873">
        <v>0</v>
      </c>
      <c r="I255" s="873">
        <v>63135</v>
      </c>
      <c r="J255" s="873">
        <v>-529303</v>
      </c>
      <c r="K255" s="873">
        <v>0</v>
      </c>
      <c r="L255" s="873">
        <v>-529303</v>
      </c>
      <c r="M255" s="898">
        <v>0.5</v>
      </c>
      <c r="N255" s="898">
        <v>0.4</v>
      </c>
      <c r="O255" s="898">
        <v>0.09</v>
      </c>
      <c r="P255" s="898">
        <v>0.01</v>
      </c>
      <c r="Q255" s="873">
        <v>171766</v>
      </c>
      <c r="R255" s="873">
        <v>171766</v>
      </c>
      <c r="S255" s="873">
        <v>0</v>
      </c>
      <c r="T255" s="873">
        <v>0</v>
      </c>
      <c r="U255" s="873">
        <v>0</v>
      </c>
      <c r="V255" s="873">
        <v>0</v>
      </c>
      <c r="W255" s="873">
        <v>0</v>
      </c>
      <c r="X255" s="873">
        <v>0</v>
      </c>
      <c r="Y255" s="873">
        <v>0</v>
      </c>
      <c r="Z255" s="873">
        <v>0</v>
      </c>
      <c r="AA255" s="873">
        <v>0</v>
      </c>
      <c r="AB255" s="873">
        <v>0</v>
      </c>
      <c r="AC255" s="873">
        <v>0</v>
      </c>
      <c r="AD255" s="873">
        <v>0</v>
      </c>
      <c r="AE255" s="873">
        <v>0</v>
      </c>
      <c r="AF255" s="873">
        <v>0</v>
      </c>
      <c r="AG255" s="873">
        <v>0</v>
      </c>
      <c r="AH255" s="873">
        <v>0</v>
      </c>
      <c r="AI255" s="873">
        <v>0</v>
      </c>
      <c r="AJ255" s="873">
        <v>0</v>
      </c>
      <c r="AK255" s="873">
        <v>0</v>
      </c>
      <c r="AL255" s="873">
        <v>0</v>
      </c>
      <c r="AM255" s="873">
        <v>0</v>
      </c>
      <c r="AN255" s="873">
        <v>0</v>
      </c>
      <c r="AO255" s="873">
        <v>0</v>
      </c>
      <c r="AP255" s="873">
        <v>0</v>
      </c>
      <c r="AQ255" s="873">
        <v>0</v>
      </c>
      <c r="AR255" s="873">
        <v>0</v>
      </c>
      <c r="AS255" s="873">
        <v>0</v>
      </c>
      <c r="AT255" s="873">
        <v>0</v>
      </c>
      <c r="AU255" s="873">
        <v>0</v>
      </c>
      <c r="AV255" s="873">
        <v>0</v>
      </c>
      <c r="AW255" s="873">
        <v>0</v>
      </c>
      <c r="AX255" s="873">
        <v>0</v>
      </c>
      <c r="AY255" s="873">
        <v>0</v>
      </c>
      <c r="AZ255" s="873">
        <v>0</v>
      </c>
      <c r="BA255" s="873">
        <v>0</v>
      </c>
      <c r="BB255" s="873">
        <v>0</v>
      </c>
      <c r="BC255" s="873">
        <v>0</v>
      </c>
      <c r="BD255" s="873">
        <v>0</v>
      </c>
      <c r="BE255" s="873">
        <v>0</v>
      </c>
      <c r="BF255" s="873">
        <v>0</v>
      </c>
      <c r="BG255" s="873">
        <v>0</v>
      </c>
      <c r="BH255" s="873">
        <v>0</v>
      </c>
      <c r="BI255" s="873">
        <v>0</v>
      </c>
      <c r="BJ255" s="873">
        <v>1516655</v>
      </c>
      <c r="BK255" s="873">
        <v>341247</v>
      </c>
      <c r="BL255" s="873">
        <v>37916</v>
      </c>
      <c r="BM255" s="873">
        <v>94874</v>
      </c>
      <c r="BN255" s="873">
        <v>21347</v>
      </c>
      <c r="BO255" s="873">
        <v>2372</v>
      </c>
      <c r="BP255" s="873">
        <v>1516410</v>
      </c>
      <c r="BQ255" s="873">
        <v>341193</v>
      </c>
      <c r="BR255" s="873">
        <v>37910</v>
      </c>
      <c r="BS255" s="873">
        <v>95119</v>
      </c>
      <c r="BT255" s="873">
        <v>21401</v>
      </c>
      <c r="BU255" s="873">
        <v>2378</v>
      </c>
      <c r="BV255" s="873">
        <v>0</v>
      </c>
      <c r="BW255" s="873">
        <v>0</v>
      </c>
      <c r="BX255" s="873">
        <v>0</v>
      </c>
      <c r="BY255" s="873">
        <v>0</v>
      </c>
      <c r="BZ255" s="873">
        <v>0</v>
      </c>
      <c r="CA255" s="873">
        <v>0</v>
      </c>
      <c r="CB255" s="873">
        <v>0</v>
      </c>
      <c r="CC255" s="873">
        <v>0</v>
      </c>
      <c r="CD255" s="873">
        <v>0</v>
      </c>
      <c r="CE255" s="873">
        <v>0</v>
      </c>
      <c r="CF255" s="873">
        <v>0</v>
      </c>
      <c r="CG255" s="873">
        <v>0</v>
      </c>
      <c r="CH255" s="873">
        <v>0</v>
      </c>
      <c r="CI255" s="873">
        <v>0</v>
      </c>
      <c r="CJ255" s="873">
        <v>0</v>
      </c>
      <c r="CK255" s="873">
        <v>39321.270539999998</v>
      </c>
      <c r="CL255" s="873">
        <v>8847.2858720000004</v>
      </c>
      <c r="CM255" s="873">
        <v>983.03176350000001</v>
      </c>
      <c r="CN255" s="873">
        <v>0</v>
      </c>
      <c r="CO255" s="873">
        <v>0</v>
      </c>
      <c r="CP255" s="873">
        <v>0</v>
      </c>
      <c r="CQ255" s="873">
        <v>0</v>
      </c>
      <c r="CR255" s="873">
        <v>0</v>
      </c>
      <c r="CS255" s="873">
        <v>0</v>
      </c>
      <c r="CT255" s="873">
        <v>0</v>
      </c>
      <c r="CU255" s="873">
        <v>0</v>
      </c>
      <c r="CV255" s="873">
        <v>0</v>
      </c>
      <c r="CW255" s="873">
        <v>0</v>
      </c>
      <c r="CX255" s="873">
        <v>0</v>
      </c>
      <c r="CY255" s="873">
        <v>0</v>
      </c>
      <c r="CZ255" s="873">
        <v>2708</v>
      </c>
      <c r="DA255" s="873">
        <v>609</v>
      </c>
      <c r="DB255" s="873">
        <v>68</v>
      </c>
      <c r="DC255" s="873">
        <v>6675</v>
      </c>
      <c r="DD255" s="873">
        <v>1502</v>
      </c>
      <c r="DE255" s="873">
        <v>167</v>
      </c>
      <c r="DF255" s="873">
        <v>-3967</v>
      </c>
      <c r="DG255" s="873">
        <v>-893</v>
      </c>
      <c r="DH255" s="873">
        <v>-99</v>
      </c>
      <c r="DI255" s="873">
        <v>0</v>
      </c>
      <c r="DJ255" s="873">
        <v>0</v>
      </c>
      <c r="DK255" s="873">
        <v>0</v>
      </c>
      <c r="DL255" s="873">
        <v>0</v>
      </c>
      <c r="DM255" s="873">
        <v>0</v>
      </c>
      <c r="DN255" s="873">
        <v>0</v>
      </c>
      <c r="DO255" s="873">
        <v>0</v>
      </c>
      <c r="DP255" s="873">
        <v>0</v>
      </c>
      <c r="DQ255" s="873">
        <v>0</v>
      </c>
      <c r="DR255" s="873">
        <v>7019</v>
      </c>
      <c r="DS255" s="873">
        <v>1579</v>
      </c>
      <c r="DT255" s="873">
        <v>175</v>
      </c>
      <c r="DU255" s="873">
        <v>15117</v>
      </c>
      <c r="DV255" s="873">
        <v>3401</v>
      </c>
      <c r="DW255" s="873">
        <v>378</v>
      </c>
      <c r="DX255" s="873">
        <v>-8098</v>
      </c>
      <c r="DY255" s="873">
        <v>-1822</v>
      </c>
      <c r="DZ255" s="873">
        <v>-203</v>
      </c>
      <c r="EA255" s="873">
        <v>0</v>
      </c>
      <c r="EB255" s="873">
        <v>0</v>
      </c>
      <c r="EC255" s="873">
        <v>0</v>
      </c>
      <c r="ED255" s="873">
        <v>0</v>
      </c>
      <c r="EE255" s="873">
        <v>0</v>
      </c>
      <c r="EF255" s="873">
        <v>0</v>
      </c>
      <c r="EG255" s="873">
        <v>4426</v>
      </c>
      <c r="EH255" s="873">
        <v>996</v>
      </c>
      <c r="EI255" s="873">
        <v>111</v>
      </c>
      <c r="EJ255" s="873">
        <v>-4426</v>
      </c>
      <c r="EK255" s="873">
        <v>-996</v>
      </c>
      <c r="EL255" s="873">
        <v>-111</v>
      </c>
      <c r="EM255" s="873">
        <v>0</v>
      </c>
      <c r="EN255" s="873">
        <v>0</v>
      </c>
      <c r="EO255" s="873">
        <v>0</v>
      </c>
      <c r="EP255" s="873">
        <v>0</v>
      </c>
      <c r="EQ255" s="873">
        <v>0</v>
      </c>
      <c r="ER255" s="873">
        <v>0</v>
      </c>
      <c r="ES255" s="873">
        <v>0</v>
      </c>
      <c r="ET255" s="873">
        <v>0</v>
      </c>
      <c r="EU255" s="873">
        <v>0</v>
      </c>
      <c r="EV255" s="873">
        <v>0</v>
      </c>
      <c r="EW255" s="873">
        <v>0</v>
      </c>
      <c r="EX255" s="873">
        <v>0</v>
      </c>
      <c r="EY255" s="873">
        <v>9330580</v>
      </c>
      <c r="EZ255" s="873">
        <v>2099381</v>
      </c>
      <c r="FA255" s="873">
        <v>233265</v>
      </c>
      <c r="FB255" s="873">
        <v>620209</v>
      </c>
      <c r="FC255" s="873">
        <v>139547</v>
      </c>
      <c r="FD255" s="873">
        <v>15505</v>
      </c>
      <c r="FE255" s="873">
        <v>21192103</v>
      </c>
      <c r="FF255" s="873">
        <v>0</v>
      </c>
      <c r="FG255" s="873">
        <v>0</v>
      </c>
      <c r="FH255" s="873">
        <v>-12481731</v>
      </c>
      <c r="FI255" s="873">
        <v>1959834</v>
      </c>
      <c r="FJ255" s="873">
        <v>217760</v>
      </c>
      <c r="FK255" s="873">
        <v>106617</v>
      </c>
      <c r="FL255" s="873">
        <v>23989</v>
      </c>
      <c r="FM255" s="873">
        <v>2665</v>
      </c>
      <c r="FN255" s="873">
        <v>225389</v>
      </c>
      <c r="FO255" s="873">
        <v>0</v>
      </c>
      <c r="FP255" s="873">
        <v>0</v>
      </c>
      <c r="FQ255" s="873">
        <v>-118772</v>
      </c>
      <c r="FR255" s="873">
        <v>23989</v>
      </c>
      <c r="FS255" s="873">
        <v>2665</v>
      </c>
      <c r="FT255" s="873">
        <v>393553</v>
      </c>
      <c r="FU255" s="873">
        <v>88549</v>
      </c>
      <c r="FV255" s="873">
        <v>9839</v>
      </c>
      <c r="FW255" s="873">
        <v>792493</v>
      </c>
      <c r="FX255" s="873">
        <v>178311</v>
      </c>
      <c r="FY255" s="873">
        <v>19812</v>
      </c>
      <c r="FZ255" s="873">
        <v>-398940</v>
      </c>
      <c r="GA255" s="873">
        <v>-89762</v>
      </c>
      <c r="GB255" s="873">
        <v>-9973</v>
      </c>
      <c r="GC255" s="873">
        <v>0</v>
      </c>
      <c r="GD255" s="873">
        <v>0</v>
      </c>
      <c r="GE255" s="873">
        <v>0</v>
      </c>
      <c r="GF255" s="873">
        <v>0</v>
      </c>
      <c r="GG255" s="873">
        <v>0</v>
      </c>
      <c r="GH255" s="873">
        <v>0</v>
      </c>
      <c r="GI255" s="873">
        <v>0</v>
      </c>
      <c r="GJ255" s="873">
        <v>0</v>
      </c>
      <c r="GK255" s="873">
        <v>0</v>
      </c>
      <c r="GL255" s="873">
        <v>11491327</v>
      </c>
      <c r="GM255" s="873">
        <v>2585548</v>
      </c>
      <c r="GN255" s="873">
        <v>287283</v>
      </c>
      <c r="GO255" s="873">
        <v>-12881494</v>
      </c>
      <c r="GP255" s="873">
        <v>1920598</v>
      </c>
      <c r="GQ255" s="873">
        <v>213400</v>
      </c>
      <c r="GR255" s="873" t="s">
        <v>719</v>
      </c>
      <c r="GS255" s="873" t="s">
        <v>718</v>
      </c>
      <c r="GT255" s="873" t="s">
        <v>1907</v>
      </c>
      <c r="GU255" s="873" t="s">
        <v>2737</v>
      </c>
      <c r="GV255" s="873" t="s">
        <v>2991</v>
      </c>
    </row>
    <row r="256" spans="1:204" x14ac:dyDescent="0.2">
      <c r="A256" s="873" t="s">
        <v>3069</v>
      </c>
      <c r="B256" s="873" t="s">
        <v>557</v>
      </c>
      <c r="C256" s="873" t="s">
        <v>556</v>
      </c>
      <c r="D256" s="873">
        <v>476918</v>
      </c>
      <c r="E256" s="873">
        <v>0</v>
      </c>
      <c r="F256" s="873">
        <v>476918</v>
      </c>
      <c r="G256" s="873">
        <v>594304</v>
      </c>
      <c r="H256" s="873">
        <v>0</v>
      </c>
      <c r="I256" s="873">
        <v>594304</v>
      </c>
      <c r="J256" s="873">
        <v>-117386</v>
      </c>
      <c r="K256" s="873">
        <v>0</v>
      </c>
      <c r="L256" s="873">
        <v>-117386</v>
      </c>
      <c r="M256" s="898">
        <v>0.5</v>
      </c>
      <c r="N256" s="898">
        <v>0.4</v>
      </c>
      <c r="O256" s="898">
        <v>0.09</v>
      </c>
      <c r="P256" s="898">
        <v>0.01</v>
      </c>
      <c r="Q256" s="873">
        <v>112458</v>
      </c>
      <c r="R256" s="873">
        <v>112458</v>
      </c>
      <c r="S256" s="873">
        <v>0</v>
      </c>
      <c r="T256" s="873">
        <v>0</v>
      </c>
      <c r="U256" s="873">
        <v>0</v>
      </c>
      <c r="V256" s="873">
        <v>0</v>
      </c>
      <c r="W256" s="873">
        <v>0</v>
      </c>
      <c r="X256" s="873">
        <v>0</v>
      </c>
      <c r="Y256" s="873">
        <v>0</v>
      </c>
      <c r="Z256" s="873">
        <v>0</v>
      </c>
      <c r="AA256" s="873">
        <v>0</v>
      </c>
      <c r="AB256" s="873">
        <v>0</v>
      </c>
      <c r="AC256" s="873">
        <v>0</v>
      </c>
      <c r="AD256" s="873">
        <v>0</v>
      </c>
      <c r="AE256" s="873">
        <v>0</v>
      </c>
      <c r="AF256" s="873">
        <v>0</v>
      </c>
      <c r="AG256" s="873">
        <v>0</v>
      </c>
      <c r="AH256" s="873">
        <v>0</v>
      </c>
      <c r="AI256" s="873">
        <v>0</v>
      </c>
      <c r="AJ256" s="873">
        <v>0</v>
      </c>
      <c r="AK256" s="873">
        <v>0</v>
      </c>
      <c r="AL256" s="873">
        <v>0</v>
      </c>
      <c r="AM256" s="873">
        <v>0</v>
      </c>
      <c r="AN256" s="873">
        <v>0</v>
      </c>
      <c r="AO256" s="873">
        <v>0</v>
      </c>
      <c r="AP256" s="873">
        <v>0</v>
      </c>
      <c r="AQ256" s="873">
        <v>0</v>
      </c>
      <c r="AR256" s="873">
        <v>0</v>
      </c>
      <c r="AS256" s="873">
        <v>0</v>
      </c>
      <c r="AT256" s="873">
        <v>0</v>
      </c>
      <c r="AU256" s="873">
        <v>0</v>
      </c>
      <c r="AV256" s="873">
        <v>0</v>
      </c>
      <c r="AW256" s="873">
        <v>0</v>
      </c>
      <c r="AX256" s="873">
        <v>0</v>
      </c>
      <c r="AY256" s="873">
        <v>0</v>
      </c>
      <c r="AZ256" s="873">
        <v>0</v>
      </c>
      <c r="BA256" s="873">
        <v>0</v>
      </c>
      <c r="BB256" s="873">
        <v>0</v>
      </c>
      <c r="BC256" s="873">
        <v>0</v>
      </c>
      <c r="BD256" s="873">
        <v>0</v>
      </c>
      <c r="BE256" s="873">
        <v>0</v>
      </c>
      <c r="BF256" s="873">
        <v>0</v>
      </c>
      <c r="BG256" s="873">
        <v>0</v>
      </c>
      <c r="BH256" s="873">
        <v>0</v>
      </c>
      <c r="BI256" s="873">
        <v>0</v>
      </c>
      <c r="BJ256" s="873">
        <v>1232580</v>
      </c>
      <c r="BK256" s="873">
        <v>277330</v>
      </c>
      <c r="BL256" s="873">
        <v>30814</v>
      </c>
      <c r="BM256" s="873">
        <v>40085</v>
      </c>
      <c r="BN256" s="873">
        <v>9019</v>
      </c>
      <c r="BO256" s="873">
        <v>1002</v>
      </c>
      <c r="BP256" s="873">
        <v>1179603</v>
      </c>
      <c r="BQ256" s="873">
        <v>265410</v>
      </c>
      <c r="BR256" s="873">
        <v>29490</v>
      </c>
      <c r="BS256" s="873">
        <v>93062</v>
      </c>
      <c r="BT256" s="873">
        <v>20939</v>
      </c>
      <c r="BU256" s="873">
        <v>2326</v>
      </c>
      <c r="BV256" s="873">
        <v>0</v>
      </c>
      <c r="BW256" s="873">
        <v>0</v>
      </c>
      <c r="BX256" s="873">
        <v>0</v>
      </c>
      <c r="BY256" s="873">
        <v>0</v>
      </c>
      <c r="BZ256" s="873">
        <v>0</v>
      </c>
      <c r="CA256" s="873">
        <v>0</v>
      </c>
      <c r="CB256" s="873">
        <v>0</v>
      </c>
      <c r="CC256" s="873">
        <v>0</v>
      </c>
      <c r="CD256" s="873">
        <v>0</v>
      </c>
      <c r="CE256" s="873">
        <v>0</v>
      </c>
      <c r="CF256" s="873">
        <v>0</v>
      </c>
      <c r="CG256" s="873">
        <v>0</v>
      </c>
      <c r="CH256" s="873">
        <v>0</v>
      </c>
      <c r="CI256" s="873">
        <v>0</v>
      </c>
      <c r="CJ256" s="873">
        <v>0</v>
      </c>
      <c r="CK256" s="873">
        <v>0</v>
      </c>
      <c r="CL256" s="873">
        <v>0</v>
      </c>
      <c r="CM256" s="873">
        <v>0</v>
      </c>
      <c r="CN256" s="873">
        <v>0</v>
      </c>
      <c r="CO256" s="873">
        <v>0</v>
      </c>
      <c r="CP256" s="873">
        <v>0</v>
      </c>
      <c r="CQ256" s="873">
        <v>0</v>
      </c>
      <c r="CR256" s="873">
        <v>0</v>
      </c>
      <c r="CS256" s="873">
        <v>0</v>
      </c>
      <c r="CT256" s="873">
        <v>0</v>
      </c>
      <c r="CU256" s="873">
        <v>0</v>
      </c>
      <c r="CV256" s="873">
        <v>0</v>
      </c>
      <c r="CW256" s="873">
        <v>0</v>
      </c>
      <c r="CX256" s="873">
        <v>0</v>
      </c>
      <c r="CY256" s="873">
        <v>0</v>
      </c>
      <c r="CZ256" s="873">
        <v>4945</v>
      </c>
      <c r="DA256" s="873">
        <v>1113</v>
      </c>
      <c r="DB256" s="873">
        <v>124</v>
      </c>
      <c r="DC256" s="873">
        <v>5122</v>
      </c>
      <c r="DD256" s="873">
        <v>1152</v>
      </c>
      <c r="DE256" s="873">
        <v>128</v>
      </c>
      <c r="DF256" s="873">
        <v>-177</v>
      </c>
      <c r="DG256" s="873">
        <v>-39</v>
      </c>
      <c r="DH256" s="873">
        <v>-4</v>
      </c>
      <c r="DI256" s="873">
        <v>0</v>
      </c>
      <c r="DJ256" s="873">
        <v>0</v>
      </c>
      <c r="DK256" s="873">
        <v>0</v>
      </c>
      <c r="DL256" s="873">
        <v>0</v>
      </c>
      <c r="DM256" s="873">
        <v>0</v>
      </c>
      <c r="DN256" s="873">
        <v>0</v>
      </c>
      <c r="DO256" s="873">
        <v>0</v>
      </c>
      <c r="DP256" s="873">
        <v>0</v>
      </c>
      <c r="DQ256" s="873">
        <v>0</v>
      </c>
      <c r="DR256" s="873">
        <v>25603</v>
      </c>
      <c r="DS256" s="873">
        <v>5761</v>
      </c>
      <c r="DT256" s="873">
        <v>640</v>
      </c>
      <c r="DU256" s="873">
        <v>26872</v>
      </c>
      <c r="DV256" s="873">
        <v>6046</v>
      </c>
      <c r="DW256" s="873">
        <v>672</v>
      </c>
      <c r="DX256" s="873">
        <v>-1269</v>
      </c>
      <c r="DY256" s="873">
        <v>-285</v>
      </c>
      <c r="DZ256" s="873">
        <v>-32</v>
      </c>
      <c r="EA256" s="873">
        <v>3443</v>
      </c>
      <c r="EB256" s="873">
        <v>775</v>
      </c>
      <c r="EC256" s="873">
        <v>86</v>
      </c>
      <c r="ED256" s="873">
        <v>-6952</v>
      </c>
      <c r="EE256" s="873">
        <v>-1564</v>
      </c>
      <c r="EF256" s="873">
        <v>-174</v>
      </c>
      <c r="EG256" s="873">
        <v>3993</v>
      </c>
      <c r="EH256" s="873">
        <v>899</v>
      </c>
      <c r="EI256" s="873">
        <v>100</v>
      </c>
      <c r="EJ256" s="873">
        <v>-7503</v>
      </c>
      <c r="EK256" s="873">
        <v>-1689</v>
      </c>
      <c r="EL256" s="873">
        <v>-188</v>
      </c>
      <c r="EM256" s="873">
        <v>-832</v>
      </c>
      <c r="EN256" s="873">
        <v>-187</v>
      </c>
      <c r="EO256" s="873">
        <v>-21</v>
      </c>
      <c r="EP256" s="873">
        <v>0</v>
      </c>
      <c r="EQ256" s="873">
        <v>0</v>
      </c>
      <c r="ER256" s="873">
        <v>0</v>
      </c>
      <c r="ES256" s="873">
        <v>0</v>
      </c>
      <c r="ET256" s="873">
        <v>0</v>
      </c>
      <c r="EU256" s="873">
        <v>0</v>
      </c>
      <c r="EV256" s="873">
        <v>0</v>
      </c>
      <c r="EW256" s="873">
        <v>0</v>
      </c>
      <c r="EX256" s="873">
        <v>0</v>
      </c>
      <c r="EY256" s="873">
        <v>4798149</v>
      </c>
      <c r="EZ256" s="873">
        <v>1079583</v>
      </c>
      <c r="FA256" s="873">
        <v>119954</v>
      </c>
      <c r="FB256" s="873">
        <v>195112</v>
      </c>
      <c r="FC256" s="873">
        <v>43900</v>
      </c>
      <c r="FD256" s="873">
        <v>4878</v>
      </c>
      <c r="FE256" s="873">
        <v>11076937</v>
      </c>
      <c r="FF256" s="873">
        <v>0</v>
      </c>
      <c r="FG256" s="873">
        <v>0</v>
      </c>
      <c r="FH256" s="873">
        <v>-6473900</v>
      </c>
      <c r="FI256" s="873">
        <v>1035683</v>
      </c>
      <c r="FJ256" s="873">
        <v>115076</v>
      </c>
      <c r="FK256" s="873">
        <v>35826</v>
      </c>
      <c r="FL256" s="873">
        <v>8061</v>
      </c>
      <c r="FM256" s="873">
        <v>896</v>
      </c>
      <c r="FN256" s="873">
        <v>87223</v>
      </c>
      <c r="FO256" s="873">
        <v>0</v>
      </c>
      <c r="FP256" s="873">
        <v>0</v>
      </c>
      <c r="FQ256" s="873">
        <v>-51397</v>
      </c>
      <c r="FR256" s="873">
        <v>8061</v>
      </c>
      <c r="FS256" s="873">
        <v>896</v>
      </c>
      <c r="FT256" s="873">
        <v>153015</v>
      </c>
      <c r="FU256" s="873">
        <v>34428</v>
      </c>
      <c r="FV256" s="873">
        <v>3825</v>
      </c>
      <c r="FW256" s="873">
        <v>329313</v>
      </c>
      <c r="FX256" s="873">
        <v>74095</v>
      </c>
      <c r="FY256" s="873">
        <v>8233</v>
      </c>
      <c r="FZ256" s="873">
        <v>-176298</v>
      </c>
      <c r="GA256" s="873">
        <v>-39667</v>
      </c>
      <c r="GB256" s="873">
        <v>-4408</v>
      </c>
      <c r="GC256" s="873">
        <v>0</v>
      </c>
      <c r="GD256" s="873">
        <v>0</v>
      </c>
      <c r="GE256" s="873">
        <v>0</v>
      </c>
      <c r="GF256" s="873">
        <v>0</v>
      </c>
      <c r="GG256" s="873">
        <v>0</v>
      </c>
      <c r="GH256" s="873">
        <v>0</v>
      </c>
      <c r="GI256" s="873">
        <v>0</v>
      </c>
      <c r="GJ256" s="873">
        <v>0</v>
      </c>
      <c r="GK256" s="873">
        <v>0</v>
      </c>
      <c r="GL256" s="873">
        <v>6285862</v>
      </c>
      <c r="GM256" s="873">
        <v>1414319</v>
      </c>
      <c r="GN256" s="873">
        <v>157146</v>
      </c>
      <c r="GO256" s="873">
        <v>-6618314</v>
      </c>
      <c r="GP256" s="873">
        <v>1022816</v>
      </c>
      <c r="GQ256" s="873">
        <v>113645</v>
      </c>
      <c r="GR256" s="873" t="s">
        <v>719</v>
      </c>
      <c r="GS256" s="873" t="s">
        <v>718</v>
      </c>
      <c r="GT256" s="873" t="s">
        <v>1907</v>
      </c>
      <c r="GU256" s="873" t="s">
        <v>2737</v>
      </c>
      <c r="GV256" s="873" t="s">
        <v>2992</v>
      </c>
    </row>
    <row r="257" spans="1:204" x14ac:dyDescent="0.2">
      <c r="A257" s="873" t="s">
        <v>3070</v>
      </c>
      <c r="B257" s="873" t="s">
        <v>559</v>
      </c>
      <c r="C257" s="873" t="s">
        <v>558</v>
      </c>
      <c r="D257" s="873">
        <v>-1129640</v>
      </c>
      <c r="E257" s="873">
        <v>0</v>
      </c>
      <c r="F257" s="873">
        <v>-1129640</v>
      </c>
      <c r="G257" s="873">
        <v>-278676</v>
      </c>
      <c r="H257" s="873">
        <v>0</v>
      </c>
      <c r="I257" s="873">
        <v>-278676</v>
      </c>
      <c r="J257" s="873">
        <v>-850964</v>
      </c>
      <c r="K257" s="873">
        <v>0</v>
      </c>
      <c r="L257" s="873">
        <v>-850964</v>
      </c>
      <c r="M257" s="898">
        <v>0.5</v>
      </c>
      <c r="N257" s="898">
        <v>0.4</v>
      </c>
      <c r="O257" s="898">
        <v>0.1</v>
      </c>
      <c r="P257" s="898">
        <v>0</v>
      </c>
      <c r="Q257" s="873">
        <v>108152</v>
      </c>
      <c r="R257" s="873">
        <v>108152</v>
      </c>
      <c r="S257" s="873">
        <v>0</v>
      </c>
      <c r="T257" s="873">
        <v>0</v>
      </c>
      <c r="U257" s="873">
        <v>0</v>
      </c>
      <c r="V257" s="873">
        <v>0</v>
      </c>
      <c r="W257" s="873">
        <v>0</v>
      </c>
      <c r="X257" s="873">
        <v>0</v>
      </c>
      <c r="Y257" s="873">
        <v>0</v>
      </c>
      <c r="Z257" s="873">
        <v>0</v>
      </c>
      <c r="AA257" s="873">
        <v>0</v>
      </c>
      <c r="AB257" s="873">
        <v>0</v>
      </c>
      <c r="AC257" s="873">
        <v>0</v>
      </c>
      <c r="AD257" s="873">
        <v>0</v>
      </c>
      <c r="AE257" s="873">
        <v>0</v>
      </c>
      <c r="AF257" s="873">
        <v>0</v>
      </c>
      <c r="AG257" s="873">
        <v>0</v>
      </c>
      <c r="AH257" s="873">
        <v>0</v>
      </c>
      <c r="AI257" s="873">
        <v>0</v>
      </c>
      <c r="AJ257" s="873">
        <v>0</v>
      </c>
      <c r="AK257" s="873">
        <v>0</v>
      </c>
      <c r="AL257" s="873">
        <v>0</v>
      </c>
      <c r="AM257" s="873">
        <v>0</v>
      </c>
      <c r="AN257" s="873">
        <v>0</v>
      </c>
      <c r="AO257" s="873">
        <v>0</v>
      </c>
      <c r="AP257" s="873">
        <v>0</v>
      </c>
      <c r="AQ257" s="873">
        <v>0</v>
      </c>
      <c r="AR257" s="873">
        <v>0</v>
      </c>
      <c r="AS257" s="873">
        <v>0</v>
      </c>
      <c r="AT257" s="873">
        <v>0</v>
      </c>
      <c r="AU257" s="873">
        <v>0</v>
      </c>
      <c r="AV257" s="873">
        <v>0</v>
      </c>
      <c r="AW257" s="873">
        <v>0</v>
      </c>
      <c r="AX257" s="873">
        <v>0</v>
      </c>
      <c r="AY257" s="873">
        <v>0</v>
      </c>
      <c r="AZ257" s="873">
        <v>0</v>
      </c>
      <c r="BA257" s="873">
        <v>0</v>
      </c>
      <c r="BB257" s="873">
        <v>0</v>
      </c>
      <c r="BC257" s="873">
        <v>0</v>
      </c>
      <c r="BD257" s="873">
        <v>0</v>
      </c>
      <c r="BE257" s="873">
        <v>0</v>
      </c>
      <c r="BF257" s="873">
        <v>0</v>
      </c>
      <c r="BG257" s="873">
        <v>0</v>
      </c>
      <c r="BH257" s="873">
        <v>0</v>
      </c>
      <c r="BI257" s="873">
        <v>0</v>
      </c>
      <c r="BJ257" s="873">
        <v>671228</v>
      </c>
      <c r="BK257" s="873">
        <v>167807</v>
      </c>
      <c r="BL257" s="873">
        <v>0</v>
      </c>
      <c r="BM257" s="873">
        <v>62064</v>
      </c>
      <c r="BN257" s="873">
        <v>15516</v>
      </c>
      <c r="BO257" s="873">
        <v>0</v>
      </c>
      <c r="BP257" s="873">
        <v>656836</v>
      </c>
      <c r="BQ257" s="873">
        <v>164209</v>
      </c>
      <c r="BR257" s="873">
        <v>0</v>
      </c>
      <c r="BS257" s="873">
        <v>76456</v>
      </c>
      <c r="BT257" s="873">
        <v>19114</v>
      </c>
      <c r="BU257" s="873">
        <v>0</v>
      </c>
      <c r="BV257" s="873">
        <v>0</v>
      </c>
      <c r="BW257" s="873">
        <v>0</v>
      </c>
      <c r="BX257" s="873">
        <v>0</v>
      </c>
      <c r="BY257" s="873">
        <v>0</v>
      </c>
      <c r="BZ257" s="873">
        <v>0</v>
      </c>
      <c r="CA257" s="873">
        <v>0</v>
      </c>
      <c r="CB257" s="873">
        <v>0</v>
      </c>
      <c r="CC257" s="873">
        <v>0</v>
      </c>
      <c r="CD257" s="873">
        <v>0</v>
      </c>
      <c r="CE257" s="873">
        <v>0</v>
      </c>
      <c r="CF257" s="873">
        <v>0</v>
      </c>
      <c r="CG257" s="873">
        <v>0</v>
      </c>
      <c r="CH257" s="873">
        <v>0</v>
      </c>
      <c r="CI257" s="873">
        <v>0</v>
      </c>
      <c r="CJ257" s="873">
        <v>0</v>
      </c>
      <c r="CK257" s="873">
        <v>17978.409619999999</v>
      </c>
      <c r="CL257" s="873">
        <v>4494.6024049999996</v>
      </c>
      <c r="CM257" s="873">
        <v>0</v>
      </c>
      <c r="CN257" s="873">
        <v>0</v>
      </c>
      <c r="CO257" s="873">
        <v>0</v>
      </c>
      <c r="CP257" s="873">
        <v>0</v>
      </c>
      <c r="CQ257" s="873">
        <v>0</v>
      </c>
      <c r="CR257" s="873">
        <v>0</v>
      </c>
      <c r="CS257" s="873">
        <v>0</v>
      </c>
      <c r="CT257" s="873">
        <v>0</v>
      </c>
      <c r="CU257" s="873">
        <v>0</v>
      </c>
      <c r="CV257" s="873">
        <v>0</v>
      </c>
      <c r="CW257" s="873">
        <v>0</v>
      </c>
      <c r="CX257" s="873">
        <v>0</v>
      </c>
      <c r="CY257" s="873">
        <v>0</v>
      </c>
      <c r="CZ257" s="873">
        <v>0</v>
      </c>
      <c r="DA257" s="873">
        <v>0</v>
      </c>
      <c r="DB257" s="873">
        <v>0</v>
      </c>
      <c r="DC257" s="873">
        <v>0</v>
      </c>
      <c r="DD257" s="873">
        <v>0</v>
      </c>
      <c r="DE257" s="873">
        <v>0</v>
      </c>
      <c r="DF257" s="873">
        <v>0</v>
      </c>
      <c r="DG257" s="873">
        <v>0</v>
      </c>
      <c r="DH257" s="873">
        <v>0</v>
      </c>
      <c r="DI257" s="873">
        <v>0</v>
      </c>
      <c r="DJ257" s="873">
        <v>0</v>
      </c>
      <c r="DK257" s="873">
        <v>0</v>
      </c>
      <c r="DL257" s="873">
        <v>0</v>
      </c>
      <c r="DM257" s="873">
        <v>0</v>
      </c>
      <c r="DN257" s="873">
        <v>0</v>
      </c>
      <c r="DO257" s="873">
        <v>0</v>
      </c>
      <c r="DP257" s="873">
        <v>0</v>
      </c>
      <c r="DQ257" s="873">
        <v>0</v>
      </c>
      <c r="DR257" s="873">
        <v>489</v>
      </c>
      <c r="DS257" s="873">
        <v>122</v>
      </c>
      <c r="DT257" s="873">
        <v>0</v>
      </c>
      <c r="DU257" s="873">
        <v>1065</v>
      </c>
      <c r="DV257" s="873">
        <v>266</v>
      </c>
      <c r="DW257" s="873">
        <v>0</v>
      </c>
      <c r="DX257" s="873">
        <v>-576</v>
      </c>
      <c r="DY257" s="873">
        <v>-144</v>
      </c>
      <c r="DZ257" s="873">
        <v>0</v>
      </c>
      <c r="EA257" s="873">
        <v>723</v>
      </c>
      <c r="EB257" s="873">
        <v>181</v>
      </c>
      <c r="EC257" s="873">
        <v>0</v>
      </c>
      <c r="ED257" s="873">
        <v>0</v>
      </c>
      <c r="EE257" s="873">
        <v>0</v>
      </c>
      <c r="EF257" s="873">
        <v>0</v>
      </c>
      <c r="EG257" s="873">
        <v>832</v>
      </c>
      <c r="EH257" s="873">
        <v>208</v>
      </c>
      <c r="EI257" s="873">
        <v>0</v>
      </c>
      <c r="EJ257" s="873">
        <v>-109</v>
      </c>
      <c r="EK257" s="873">
        <v>-27</v>
      </c>
      <c r="EL257" s="873">
        <v>0</v>
      </c>
      <c r="EM257" s="873">
        <v>0</v>
      </c>
      <c r="EN257" s="873">
        <v>0</v>
      </c>
      <c r="EO257" s="873">
        <v>0</v>
      </c>
      <c r="EP257" s="873">
        <v>0</v>
      </c>
      <c r="EQ257" s="873">
        <v>0</v>
      </c>
      <c r="ER257" s="873">
        <v>0</v>
      </c>
      <c r="ES257" s="873">
        <v>0</v>
      </c>
      <c r="ET257" s="873">
        <v>0</v>
      </c>
      <c r="EU257" s="873">
        <v>0</v>
      </c>
      <c r="EV257" s="873">
        <v>0</v>
      </c>
      <c r="EW257" s="873">
        <v>0</v>
      </c>
      <c r="EX257" s="873">
        <v>0</v>
      </c>
      <c r="EY257" s="873">
        <v>8812185</v>
      </c>
      <c r="EZ257" s="873">
        <v>2203046</v>
      </c>
      <c r="FA257" s="873">
        <v>0</v>
      </c>
      <c r="FB257" s="873">
        <v>377398</v>
      </c>
      <c r="FC257" s="873">
        <v>94350</v>
      </c>
      <c r="FD257" s="873">
        <v>0</v>
      </c>
      <c r="FE257" s="873">
        <v>20897862</v>
      </c>
      <c r="FF257" s="873">
        <v>0</v>
      </c>
      <c r="FG257" s="873">
        <v>0</v>
      </c>
      <c r="FH257" s="873">
        <v>-12463075</v>
      </c>
      <c r="FI257" s="873">
        <v>2108696</v>
      </c>
      <c r="FJ257" s="873">
        <v>0</v>
      </c>
      <c r="FK257" s="873">
        <v>28366</v>
      </c>
      <c r="FL257" s="873">
        <v>7092</v>
      </c>
      <c r="FM257" s="873">
        <v>0</v>
      </c>
      <c r="FN257" s="873">
        <v>68183</v>
      </c>
      <c r="FO257" s="873">
        <v>0</v>
      </c>
      <c r="FP257" s="873">
        <v>0</v>
      </c>
      <c r="FQ257" s="873">
        <v>-39817</v>
      </c>
      <c r="FR257" s="873">
        <v>7092</v>
      </c>
      <c r="FS257" s="873">
        <v>0</v>
      </c>
      <c r="FT257" s="873">
        <v>357479</v>
      </c>
      <c r="FU257" s="873">
        <v>89370</v>
      </c>
      <c r="FV257" s="873">
        <v>0</v>
      </c>
      <c r="FW257" s="873">
        <v>732510</v>
      </c>
      <c r="FX257" s="873">
        <v>183128</v>
      </c>
      <c r="FY257" s="873">
        <v>0</v>
      </c>
      <c r="FZ257" s="873">
        <v>-375031</v>
      </c>
      <c r="GA257" s="873">
        <v>-93758</v>
      </c>
      <c r="GB257" s="873">
        <v>0</v>
      </c>
      <c r="GC257" s="873">
        <v>0</v>
      </c>
      <c r="GD257" s="873">
        <v>0</v>
      </c>
      <c r="GE257" s="873">
        <v>0</v>
      </c>
      <c r="GF257" s="873">
        <v>0</v>
      </c>
      <c r="GG257" s="873">
        <v>0</v>
      </c>
      <c r="GH257" s="873">
        <v>0</v>
      </c>
      <c r="GI257" s="873">
        <v>0</v>
      </c>
      <c r="GJ257" s="873">
        <v>0</v>
      </c>
      <c r="GK257" s="873">
        <v>0</v>
      </c>
      <c r="GL257" s="873">
        <v>9950512</v>
      </c>
      <c r="GM257" s="873">
        <v>2487629</v>
      </c>
      <c r="GN257" s="873">
        <v>0</v>
      </c>
      <c r="GO257" s="873">
        <v>-12784174</v>
      </c>
      <c r="GP257" s="873">
        <v>2045468</v>
      </c>
      <c r="GQ257" s="873">
        <v>0</v>
      </c>
      <c r="GR257" s="873" t="s">
        <v>703</v>
      </c>
      <c r="GS257" s="873" t="s">
        <v>687</v>
      </c>
      <c r="GT257" s="873" t="s">
        <v>1907</v>
      </c>
      <c r="GU257" s="873" t="s">
        <v>2734</v>
      </c>
      <c r="GV257" s="873" t="s">
        <v>2993</v>
      </c>
    </row>
    <row r="258" spans="1:204" x14ac:dyDescent="0.2">
      <c r="A258" s="873" t="s">
        <v>3069</v>
      </c>
      <c r="B258" s="873" t="s">
        <v>561</v>
      </c>
      <c r="C258" s="873" t="s">
        <v>560</v>
      </c>
      <c r="D258" s="873">
        <v>-2052064</v>
      </c>
      <c r="E258" s="873">
        <v>0</v>
      </c>
      <c r="F258" s="873">
        <v>-2052064</v>
      </c>
      <c r="G258" s="873">
        <v>-1739191</v>
      </c>
      <c r="H258" s="873">
        <v>0</v>
      </c>
      <c r="I258" s="873">
        <v>-1739191</v>
      </c>
      <c r="J258" s="873">
        <v>-312873</v>
      </c>
      <c r="K258" s="873">
        <v>0</v>
      </c>
      <c r="L258" s="873">
        <v>-312873</v>
      </c>
      <c r="M258" s="898">
        <v>0</v>
      </c>
      <c r="N258" s="898">
        <v>0.99</v>
      </c>
      <c r="O258" s="898">
        <v>0</v>
      </c>
      <c r="P258" s="898">
        <v>0.01</v>
      </c>
      <c r="Q258" s="873">
        <v>428354</v>
      </c>
      <c r="R258" s="873">
        <v>428354</v>
      </c>
      <c r="S258" s="873">
        <v>0</v>
      </c>
      <c r="T258" s="873">
        <v>0</v>
      </c>
      <c r="U258" s="873">
        <v>0</v>
      </c>
      <c r="V258" s="873">
        <v>0</v>
      </c>
      <c r="W258" s="873">
        <v>0</v>
      </c>
      <c r="X258" s="873">
        <v>0</v>
      </c>
      <c r="Y258" s="873">
        <v>0</v>
      </c>
      <c r="Z258" s="873">
        <v>0</v>
      </c>
      <c r="AA258" s="873">
        <v>0</v>
      </c>
      <c r="AB258" s="873">
        <v>0</v>
      </c>
      <c r="AC258" s="873">
        <v>0</v>
      </c>
      <c r="AD258" s="873">
        <v>0</v>
      </c>
      <c r="AE258" s="873">
        <v>0</v>
      </c>
      <c r="AF258" s="873">
        <v>0</v>
      </c>
      <c r="AG258" s="873">
        <v>0</v>
      </c>
      <c r="AH258" s="873">
        <v>0</v>
      </c>
      <c r="AI258" s="873">
        <v>0</v>
      </c>
      <c r="AJ258" s="873">
        <v>0</v>
      </c>
      <c r="AK258" s="873">
        <v>0</v>
      </c>
      <c r="AL258" s="873">
        <v>0</v>
      </c>
      <c r="AM258" s="873">
        <v>0</v>
      </c>
      <c r="AN258" s="873">
        <v>0</v>
      </c>
      <c r="AO258" s="873">
        <v>0</v>
      </c>
      <c r="AP258" s="873">
        <v>0</v>
      </c>
      <c r="AQ258" s="873">
        <v>0</v>
      </c>
      <c r="AR258" s="873">
        <v>0</v>
      </c>
      <c r="AS258" s="873">
        <v>0</v>
      </c>
      <c r="AT258" s="873">
        <v>0</v>
      </c>
      <c r="AU258" s="873">
        <v>0</v>
      </c>
      <c r="AV258" s="873">
        <v>0</v>
      </c>
      <c r="AW258" s="873">
        <v>0</v>
      </c>
      <c r="AX258" s="873">
        <v>0</v>
      </c>
      <c r="AY258" s="873">
        <v>0</v>
      </c>
      <c r="AZ258" s="873">
        <v>0</v>
      </c>
      <c r="BA258" s="873">
        <v>0</v>
      </c>
      <c r="BB258" s="873">
        <v>0</v>
      </c>
      <c r="BC258" s="873">
        <v>0</v>
      </c>
      <c r="BD258" s="873">
        <v>0</v>
      </c>
      <c r="BE258" s="873">
        <v>0</v>
      </c>
      <c r="BF258" s="873">
        <v>0</v>
      </c>
      <c r="BG258" s="873">
        <v>0</v>
      </c>
      <c r="BH258" s="873">
        <v>0</v>
      </c>
      <c r="BI258" s="873">
        <v>0</v>
      </c>
      <c r="BJ258" s="873">
        <v>9635403</v>
      </c>
      <c r="BK258" s="873">
        <v>0</v>
      </c>
      <c r="BL258" s="873">
        <v>97327</v>
      </c>
      <c r="BM258" s="873">
        <v>467758</v>
      </c>
      <c r="BN258" s="873">
        <v>0</v>
      </c>
      <c r="BO258" s="873">
        <v>4725</v>
      </c>
      <c r="BP258" s="873">
        <v>8941736</v>
      </c>
      <c r="BQ258" s="873">
        <v>0</v>
      </c>
      <c r="BR258" s="873">
        <v>90321</v>
      </c>
      <c r="BS258" s="873">
        <v>1161425</v>
      </c>
      <c r="BT258" s="873">
        <v>0</v>
      </c>
      <c r="BU258" s="873">
        <v>11731</v>
      </c>
      <c r="BV258" s="873">
        <v>46808</v>
      </c>
      <c r="BW258" s="873">
        <v>0</v>
      </c>
      <c r="BX258" s="873">
        <v>473</v>
      </c>
      <c r="BY258" s="873">
        <v>1552</v>
      </c>
      <c r="BZ258" s="873">
        <v>0</v>
      </c>
      <c r="CA258" s="873">
        <v>16</v>
      </c>
      <c r="CB258" s="873">
        <v>45256</v>
      </c>
      <c r="CC258" s="873">
        <v>0</v>
      </c>
      <c r="CD258" s="873">
        <v>457</v>
      </c>
      <c r="CE258" s="873">
        <v>0</v>
      </c>
      <c r="CF258" s="873">
        <v>0</v>
      </c>
      <c r="CG258" s="873">
        <v>0</v>
      </c>
      <c r="CH258" s="873">
        <v>0</v>
      </c>
      <c r="CI258" s="873">
        <v>0</v>
      </c>
      <c r="CJ258" s="873">
        <v>0</v>
      </c>
      <c r="CK258" s="873">
        <v>-5629.2570539999997</v>
      </c>
      <c r="CL258" s="873">
        <v>0</v>
      </c>
      <c r="CM258" s="873">
        <v>-56.861182360000001</v>
      </c>
      <c r="CN258" s="873">
        <v>0</v>
      </c>
      <c r="CO258" s="873">
        <v>0</v>
      </c>
      <c r="CP258" s="873">
        <v>0</v>
      </c>
      <c r="CQ258" s="873">
        <v>0</v>
      </c>
      <c r="CR258" s="873">
        <v>0</v>
      </c>
      <c r="CS258" s="873">
        <v>0</v>
      </c>
      <c r="CT258" s="873">
        <v>0</v>
      </c>
      <c r="CU258" s="873">
        <v>0</v>
      </c>
      <c r="CV258" s="873">
        <v>0</v>
      </c>
      <c r="CW258" s="873">
        <v>0</v>
      </c>
      <c r="CX258" s="873">
        <v>0</v>
      </c>
      <c r="CY258" s="873">
        <v>0</v>
      </c>
      <c r="CZ258" s="873">
        <v>0</v>
      </c>
      <c r="DA258" s="873">
        <v>0</v>
      </c>
      <c r="DB258" s="873">
        <v>0</v>
      </c>
      <c r="DC258" s="873">
        <v>0</v>
      </c>
      <c r="DD258" s="873">
        <v>0</v>
      </c>
      <c r="DE258" s="873">
        <v>0</v>
      </c>
      <c r="DF258" s="873">
        <v>0</v>
      </c>
      <c r="DG258" s="873">
        <v>0</v>
      </c>
      <c r="DH258" s="873">
        <v>0</v>
      </c>
      <c r="DI258" s="873">
        <v>0</v>
      </c>
      <c r="DJ258" s="873">
        <v>0</v>
      </c>
      <c r="DK258" s="873">
        <v>0</v>
      </c>
      <c r="DL258" s="873">
        <v>0</v>
      </c>
      <c r="DM258" s="873">
        <v>0</v>
      </c>
      <c r="DN258" s="873">
        <v>0</v>
      </c>
      <c r="DO258" s="873">
        <v>0</v>
      </c>
      <c r="DP258" s="873">
        <v>0</v>
      </c>
      <c r="DQ258" s="873">
        <v>0</v>
      </c>
      <c r="DR258" s="873">
        <v>24707</v>
      </c>
      <c r="DS258" s="873">
        <v>0</v>
      </c>
      <c r="DT258" s="873">
        <v>250</v>
      </c>
      <c r="DU258" s="873">
        <v>28537</v>
      </c>
      <c r="DV258" s="873">
        <v>0</v>
      </c>
      <c r="DW258" s="873">
        <v>288</v>
      </c>
      <c r="DX258" s="873">
        <v>-3830</v>
      </c>
      <c r="DY258" s="873">
        <v>0</v>
      </c>
      <c r="DZ258" s="873">
        <v>-38</v>
      </c>
      <c r="EA258" s="873">
        <v>0</v>
      </c>
      <c r="EB258" s="873">
        <v>0</v>
      </c>
      <c r="EC258" s="873">
        <v>0</v>
      </c>
      <c r="ED258" s="873">
        <v>-36702</v>
      </c>
      <c r="EE258" s="873">
        <v>0</v>
      </c>
      <c r="EF258" s="873">
        <v>-371</v>
      </c>
      <c r="EG258" s="873">
        <v>9911</v>
      </c>
      <c r="EH258" s="873">
        <v>0</v>
      </c>
      <c r="EI258" s="873">
        <v>100</v>
      </c>
      <c r="EJ258" s="873">
        <v>-46613</v>
      </c>
      <c r="EK258" s="873">
        <v>0</v>
      </c>
      <c r="EL258" s="873">
        <v>-471</v>
      </c>
      <c r="EM258" s="873">
        <v>3944</v>
      </c>
      <c r="EN258" s="873">
        <v>0</v>
      </c>
      <c r="EO258" s="873">
        <v>40</v>
      </c>
      <c r="EP258" s="873">
        <v>0</v>
      </c>
      <c r="EQ258" s="873">
        <v>0</v>
      </c>
      <c r="ER258" s="873">
        <v>0</v>
      </c>
      <c r="ES258" s="873">
        <v>0</v>
      </c>
      <c r="ET258" s="873">
        <v>0</v>
      </c>
      <c r="EU258" s="873">
        <v>0</v>
      </c>
      <c r="EV258" s="873">
        <v>0</v>
      </c>
      <c r="EW258" s="873">
        <v>0</v>
      </c>
      <c r="EX258" s="873">
        <v>0</v>
      </c>
      <c r="EY258" s="873">
        <v>44182222</v>
      </c>
      <c r="EZ258" s="873">
        <v>0</v>
      </c>
      <c r="FA258" s="873">
        <v>446285</v>
      </c>
      <c r="FB258" s="873">
        <v>2621124</v>
      </c>
      <c r="FC258" s="873">
        <v>0</v>
      </c>
      <c r="FD258" s="873">
        <v>26476</v>
      </c>
      <c r="FE258" s="873">
        <v>40379725</v>
      </c>
      <c r="FF258" s="873">
        <v>0</v>
      </c>
      <c r="FG258" s="873">
        <v>0</v>
      </c>
      <c r="FH258" s="873">
        <v>1181373</v>
      </c>
      <c r="FI258" s="873">
        <v>0</v>
      </c>
      <c r="FJ258" s="873">
        <v>419809</v>
      </c>
      <c r="FK258" s="873">
        <v>454974</v>
      </c>
      <c r="FL258" s="873">
        <v>0</v>
      </c>
      <c r="FM258" s="873">
        <v>4596</v>
      </c>
      <c r="FN258" s="873">
        <v>470328</v>
      </c>
      <c r="FO258" s="873">
        <v>0</v>
      </c>
      <c r="FP258" s="873">
        <v>0</v>
      </c>
      <c r="FQ258" s="873">
        <v>-15353</v>
      </c>
      <c r="FR258" s="873">
        <v>0</v>
      </c>
      <c r="FS258" s="873">
        <v>4596</v>
      </c>
      <c r="FT258" s="873">
        <v>1559793</v>
      </c>
      <c r="FU258" s="873">
        <v>0</v>
      </c>
      <c r="FV258" s="873">
        <v>15755</v>
      </c>
      <c r="FW258" s="873">
        <v>3203353</v>
      </c>
      <c r="FX258" s="873">
        <v>0</v>
      </c>
      <c r="FY258" s="873">
        <v>32357</v>
      </c>
      <c r="FZ258" s="873">
        <v>-1643560</v>
      </c>
      <c r="GA258" s="873">
        <v>0</v>
      </c>
      <c r="GB258" s="873">
        <v>-16602</v>
      </c>
      <c r="GC258" s="873">
        <v>0</v>
      </c>
      <c r="GD258" s="873">
        <v>0</v>
      </c>
      <c r="GE258" s="873">
        <v>0</v>
      </c>
      <c r="GF258" s="873">
        <v>0</v>
      </c>
      <c r="GG258" s="873">
        <v>0</v>
      </c>
      <c r="GH258" s="873">
        <v>0</v>
      </c>
      <c r="GI258" s="873">
        <v>0</v>
      </c>
      <c r="GJ258" s="873">
        <v>0</v>
      </c>
      <c r="GK258" s="873">
        <v>0</v>
      </c>
      <c r="GL258" s="873">
        <v>56333278</v>
      </c>
      <c r="GM258" s="873">
        <v>0</v>
      </c>
      <c r="GN258" s="873">
        <v>569023</v>
      </c>
      <c r="GO258" s="873">
        <v>677013</v>
      </c>
      <c r="GP258" s="873">
        <v>0</v>
      </c>
      <c r="GQ258" s="873">
        <v>419465</v>
      </c>
      <c r="GR258" s="873" t="s">
        <v>690</v>
      </c>
      <c r="GS258" s="873" t="s">
        <v>696</v>
      </c>
      <c r="GT258" s="873" t="s">
        <v>1909</v>
      </c>
      <c r="GU258" s="873" t="s">
        <v>2738</v>
      </c>
      <c r="GV258" s="873" t="s">
        <v>2994</v>
      </c>
    </row>
    <row r="259" spans="1:204" x14ac:dyDescent="0.2">
      <c r="A259" s="873" t="s">
        <v>3069</v>
      </c>
      <c r="B259" s="873" t="s">
        <v>563</v>
      </c>
      <c r="C259" s="873" t="s">
        <v>562</v>
      </c>
      <c r="D259" s="873">
        <v>-1632445</v>
      </c>
      <c r="E259" s="873">
        <v>-36187</v>
      </c>
      <c r="F259" s="873">
        <v>-1668632</v>
      </c>
      <c r="G259" s="873">
        <v>-1238781</v>
      </c>
      <c r="H259" s="873">
        <v>-36187</v>
      </c>
      <c r="I259" s="873">
        <v>-1274968</v>
      </c>
      <c r="J259" s="873">
        <v>-393664</v>
      </c>
      <c r="K259" s="873">
        <v>0</v>
      </c>
      <c r="L259" s="873">
        <v>-393664</v>
      </c>
      <c r="M259" s="898">
        <v>0.5</v>
      </c>
      <c r="N259" s="898">
        <v>0.49</v>
      </c>
      <c r="O259" s="898">
        <v>0</v>
      </c>
      <c r="P259" s="898">
        <v>0.01</v>
      </c>
      <c r="Q259" s="873">
        <v>236749</v>
      </c>
      <c r="R259" s="873">
        <v>236749</v>
      </c>
      <c r="S259" s="873">
        <v>0</v>
      </c>
      <c r="T259" s="873">
        <v>243200</v>
      </c>
      <c r="U259" s="873">
        <v>158819</v>
      </c>
      <c r="V259" s="873">
        <v>84381</v>
      </c>
      <c r="W259" s="873">
        <v>110637</v>
      </c>
      <c r="X259" s="873">
        <v>0</v>
      </c>
      <c r="Y259" s="873">
        <v>110637</v>
      </c>
      <c r="Z259" s="873">
        <v>0</v>
      </c>
      <c r="AA259" s="873">
        <v>0</v>
      </c>
      <c r="AB259" s="873">
        <v>0</v>
      </c>
      <c r="AC259" s="873">
        <v>0</v>
      </c>
      <c r="AD259" s="873">
        <v>0</v>
      </c>
      <c r="AE259" s="873">
        <v>0</v>
      </c>
      <c r="AF259" s="873">
        <v>0</v>
      </c>
      <c r="AG259" s="873">
        <v>0</v>
      </c>
      <c r="AH259" s="873">
        <v>0</v>
      </c>
      <c r="AI259" s="873">
        <v>0</v>
      </c>
      <c r="AJ259" s="873">
        <v>0</v>
      </c>
      <c r="AK259" s="873">
        <v>0</v>
      </c>
      <c r="AL259" s="873">
        <v>18595</v>
      </c>
      <c r="AM259" s="873">
        <v>18441</v>
      </c>
      <c r="AN259" s="873">
        <v>0</v>
      </c>
      <c r="AO259" s="873">
        <v>154</v>
      </c>
      <c r="AP259" s="873">
        <v>14496</v>
      </c>
      <c r="AQ259" s="873">
        <v>14206</v>
      </c>
      <c r="AR259" s="873">
        <v>0</v>
      </c>
      <c r="AS259" s="873">
        <v>290</v>
      </c>
      <c r="AT259" s="873">
        <v>4099</v>
      </c>
      <c r="AU259" s="873">
        <v>4235</v>
      </c>
      <c r="AV259" s="873">
        <v>0</v>
      </c>
      <c r="AW259" s="873">
        <v>-136</v>
      </c>
      <c r="AX259" s="873">
        <v>0</v>
      </c>
      <c r="AY259" s="873">
        <v>0</v>
      </c>
      <c r="AZ259" s="873">
        <v>0</v>
      </c>
      <c r="BA259" s="873">
        <v>0</v>
      </c>
      <c r="BB259" s="873">
        <v>0</v>
      </c>
      <c r="BC259" s="873">
        <v>0</v>
      </c>
      <c r="BD259" s="873">
        <v>0</v>
      </c>
      <c r="BE259" s="873">
        <v>0</v>
      </c>
      <c r="BF259" s="873">
        <v>0</v>
      </c>
      <c r="BG259" s="873">
        <v>0</v>
      </c>
      <c r="BH259" s="873">
        <v>0</v>
      </c>
      <c r="BI259" s="873">
        <v>0</v>
      </c>
      <c r="BJ259" s="873">
        <v>2039805</v>
      </c>
      <c r="BK259" s="873">
        <v>0</v>
      </c>
      <c r="BL259" s="873">
        <v>41100</v>
      </c>
      <c r="BM259" s="873">
        <v>148986</v>
      </c>
      <c r="BN259" s="873">
        <v>0</v>
      </c>
      <c r="BO259" s="873">
        <v>3008</v>
      </c>
      <c r="BP259" s="873">
        <v>1955140</v>
      </c>
      <c r="BQ259" s="873">
        <v>0</v>
      </c>
      <c r="BR259" s="873">
        <v>39313</v>
      </c>
      <c r="BS259" s="873">
        <v>233651</v>
      </c>
      <c r="BT259" s="873">
        <v>0</v>
      </c>
      <c r="BU259" s="873">
        <v>4795</v>
      </c>
      <c r="BV259" s="873">
        <v>0</v>
      </c>
      <c r="BW259" s="873">
        <v>0</v>
      </c>
      <c r="BX259" s="873">
        <v>0</v>
      </c>
      <c r="BY259" s="873">
        <v>0</v>
      </c>
      <c r="BZ259" s="873">
        <v>0</v>
      </c>
      <c r="CA259" s="873">
        <v>0</v>
      </c>
      <c r="CB259" s="873">
        <v>0</v>
      </c>
      <c r="CC259" s="873">
        <v>0</v>
      </c>
      <c r="CD259" s="873">
        <v>0</v>
      </c>
      <c r="CE259" s="873">
        <v>0</v>
      </c>
      <c r="CF259" s="873">
        <v>0</v>
      </c>
      <c r="CG259" s="873">
        <v>0</v>
      </c>
      <c r="CH259" s="873">
        <v>0</v>
      </c>
      <c r="CI259" s="873">
        <v>0</v>
      </c>
      <c r="CJ259" s="873">
        <v>0</v>
      </c>
      <c r="CK259" s="873">
        <v>-1019.278557</v>
      </c>
      <c r="CL259" s="873">
        <v>0</v>
      </c>
      <c r="CM259" s="873">
        <v>-20.80160321</v>
      </c>
      <c r="CN259" s="873">
        <v>0</v>
      </c>
      <c r="CO259" s="873">
        <v>0</v>
      </c>
      <c r="CP259" s="873">
        <v>0</v>
      </c>
      <c r="CQ259" s="873">
        <v>0</v>
      </c>
      <c r="CR259" s="873">
        <v>0</v>
      </c>
      <c r="CS259" s="873">
        <v>0</v>
      </c>
      <c r="CT259" s="873">
        <v>0</v>
      </c>
      <c r="CU259" s="873">
        <v>0</v>
      </c>
      <c r="CV259" s="873">
        <v>0</v>
      </c>
      <c r="CW259" s="873">
        <v>-338</v>
      </c>
      <c r="CX259" s="873">
        <v>0</v>
      </c>
      <c r="CY259" s="873">
        <v>-7</v>
      </c>
      <c r="CZ259" s="873">
        <v>0</v>
      </c>
      <c r="DA259" s="873">
        <v>0</v>
      </c>
      <c r="DB259" s="873">
        <v>0</v>
      </c>
      <c r="DC259" s="873">
        <v>0</v>
      </c>
      <c r="DD259" s="873">
        <v>0</v>
      </c>
      <c r="DE259" s="873">
        <v>0</v>
      </c>
      <c r="DF259" s="873">
        <v>0</v>
      </c>
      <c r="DG259" s="873">
        <v>0</v>
      </c>
      <c r="DH259" s="873">
        <v>0</v>
      </c>
      <c r="DI259" s="873">
        <v>0</v>
      </c>
      <c r="DJ259" s="873">
        <v>0</v>
      </c>
      <c r="DK259" s="873">
        <v>0</v>
      </c>
      <c r="DL259" s="873">
        <v>0</v>
      </c>
      <c r="DM259" s="873">
        <v>0</v>
      </c>
      <c r="DN259" s="873">
        <v>0</v>
      </c>
      <c r="DO259" s="873">
        <v>0</v>
      </c>
      <c r="DP259" s="873">
        <v>0</v>
      </c>
      <c r="DQ259" s="873">
        <v>0</v>
      </c>
      <c r="DR259" s="873">
        <v>9811</v>
      </c>
      <c r="DS259" s="873">
        <v>0</v>
      </c>
      <c r="DT259" s="873">
        <v>200</v>
      </c>
      <c r="DU259" s="873">
        <v>11839</v>
      </c>
      <c r="DV259" s="873">
        <v>0</v>
      </c>
      <c r="DW259" s="873">
        <v>242</v>
      </c>
      <c r="DX259" s="873">
        <v>-2028</v>
      </c>
      <c r="DY259" s="873">
        <v>0</v>
      </c>
      <c r="DZ259" s="873">
        <v>-42</v>
      </c>
      <c r="EA259" s="873">
        <v>1872</v>
      </c>
      <c r="EB259" s="873">
        <v>0</v>
      </c>
      <c r="EC259" s="873">
        <v>38</v>
      </c>
      <c r="ED259" s="873">
        <v>-3104</v>
      </c>
      <c r="EE259" s="873">
        <v>0</v>
      </c>
      <c r="EF259" s="873">
        <v>-63</v>
      </c>
      <c r="EG259" s="873">
        <v>0</v>
      </c>
      <c r="EH259" s="873">
        <v>0</v>
      </c>
      <c r="EI259" s="873">
        <v>0</v>
      </c>
      <c r="EJ259" s="873">
        <v>-1232</v>
      </c>
      <c r="EK259" s="873">
        <v>0</v>
      </c>
      <c r="EL259" s="873">
        <v>-25</v>
      </c>
      <c r="EM259" s="873">
        <v>-22</v>
      </c>
      <c r="EN259" s="873">
        <v>0</v>
      </c>
      <c r="EO259" s="873">
        <v>0</v>
      </c>
      <c r="EP259" s="873">
        <v>0</v>
      </c>
      <c r="EQ259" s="873">
        <v>0</v>
      </c>
      <c r="ER259" s="873">
        <v>0</v>
      </c>
      <c r="ES259" s="873">
        <v>0</v>
      </c>
      <c r="ET259" s="873">
        <v>0</v>
      </c>
      <c r="EU259" s="873">
        <v>0</v>
      </c>
      <c r="EV259" s="873">
        <v>0</v>
      </c>
      <c r="EW259" s="873">
        <v>0</v>
      </c>
      <c r="EX259" s="873">
        <v>0</v>
      </c>
      <c r="EY259" s="873">
        <v>17277761</v>
      </c>
      <c r="EZ259" s="873">
        <v>0</v>
      </c>
      <c r="FA259" s="873">
        <v>352607</v>
      </c>
      <c r="FB259" s="873">
        <v>632525</v>
      </c>
      <c r="FC259" s="873">
        <v>0</v>
      </c>
      <c r="FD259" s="873">
        <v>12909</v>
      </c>
      <c r="FE259" s="873">
        <v>32546011</v>
      </c>
      <c r="FF259" s="873">
        <v>0</v>
      </c>
      <c r="FG259" s="873">
        <v>0</v>
      </c>
      <c r="FH259" s="873">
        <v>-15900775</v>
      </c>
      <c r="FI259" s="873">
        <v>0</v>
      </c>
      <c r="FJ259" s="873">
        <v>339698</v>
      </c>
      <c r="FK259" s="873">
        <v>129789</v>
      </c>
      <c r="FL259" s="873">
        <v>0</v>
      </c>
      <c r="FM259" s="873">
        <v>2649</v>
      </c>
      <c r="FN259" s="873">
        <v>271402</v>
      </c>
      <c r="FO259" s="873">
        <v>0</v>
      </c>
      <c r="FP259" s="873">
        <v>0</v>
      </c>
      <c r="FQ259" s="873">
        <v>-141613</v>
      </c>
      <c r="FR259" s="873">
        <v>0</v>
      </c>
      <c r="FS259" s="873">
        <v>2649</v>
      </c>
      <c r="FT259" s="873">
        <v>936041</v>
      </c>
      <c r="FU259" s="873">
        <v>0</v>
      </c>
      <c r="FV259" s="873">
        <v>18813</v>
      </c>
      <c r="FW259" s="873">
        <v>1603583</v>
      </c>
      <c r="FX259" s="873">
        <v>0</v>
      </c>
      <c r="FY259" s="873">
        <v>32506</v>
      </c>
      <c r="FZ259" s="873">
        <v>-667542</v>
      </c>
      <c r="GA259" s="873">
        <v>0</v>
      </c>
      <c r="GB259" s="873">
        <v>-13693</v>
      </c>
      <c r="GC259" s="873">
        <v>0</v>
      </c>
      <c r="GD259" s="873">
        <v>0</v>
      </c>
      <c r="GE259" s="873">
        <v>0</v>
      </c>
      <c r="GF259" s="873">
        <v>0</v>
      </c>
      <c r="GG259" s="873">
        <v>0</v>
      </c>
      <c r="GH259" s="873">
        <v>0</v>
      </c>
      <c r="GI259" s="873">
        <v>0</v>
      </c>
      <c r="GJ259" s="873">
        <v>0</v>
      </c>
      <c r="GK259" s="873">
        <v>0</v>
      </c>
      <c r="GL259" s="873">
        <v>20539582</v>
      </c>
      <c r="GM259" s="873">
        <v>0</v>
      </c>
      <c r="GN259" s="873">
        <v>418324</v>
      </c>
      <c r="GO259" s="873">
        <v>-16480918</v>
      </c>
      <c r="GP259" s="873">
        <v>0</v>
      </c>
      <c r="GQ259" s="873">
        <v>333354</v>
      </c>
      <c r="GR259" s="873" t="s">
        <v>679</v>
      </c>
      <c r="GS259" s="873" t="s">
        <v>722</v>
      </c>
      <c r="GT259" s="873" t="s">
        <v>679</v>
      </c>
      <c r="GU259" s="873" t="s">
        <v>819</v>
      </c>
      <c r="GV259" s="873" t="s">
        <v>2995</v>
      </c>
    </row>
    <row r="260" spans="1:204" x14ac:dyDescent="0.2">
      <c r="A260" s="873" t="s">
        <v>3070</v>
      </c>
      <c r="B260" s="873" t="s">
        <v>565</v>
      </c>
      <c r="C260" s="873" t="s">
        <v>564</v>
      </c>
      <c r="D260" s="873">
        <v>-670267</v>
      </c>
      <c r="E260" s="873">
        <v>1591</v>
      </c>
      <c r="F260" s="873">
        <v>-668676</v>
      </c>
      <c r="G260" s="873">
        <v>44927</v>
      </c>
      <c r="H260" s="873">
        <v>7124</v>
      </c>
      <c r="I260" s="873">
        <v>52051</v>
      </c>
      <c r="J260" s="873">
        <v>-715194</v>
      </c>
      <c r="K260" s="873">
        <v>-5533</v>
      </c>
      <c r="L260" s="873">
        <v>-720727</v>
      </c>
      <c r="M260" s="898">
        <v>0.5</v>
      </c>
      <c r="N260" s="898">
        <v>0.49</v>
      </c>
      <c r="O260" s="898">
        <v>0</v>
      </c>
      <c r="P260" s="898">
        <v>0.01</v>
      </c>
      <c r="Q260" s="873">
        <v>352266</v>
      </c>
      <c r="R260" s="873">
        <v>352266</v>
      </c>
      <c r="S260" s="873">
        <v>0</v>
      </c>
      <c r="T260" s="873">
        <v>502520</v>
      </c>
      <c r="U260" s="873">
        <v>1076239</v>
      </c>
      <c r="V260" s="873">
        <v>-573719</v>
      </c>
      <c r="W260" s="873">
        <v>0</v>
      </c>
      <c r="X260" s="873">
        <v>0</v>
      </c>
      <c r="Y260" s="873">
        <v>0</v>
      </c>
      <c r="Z260" s="873">
        <v>0</v>
      </c>
      <c r="AA260" s="873">
        <v>0</v>
      </c>
      <c r="AB260" s="873">
        <v>0</v>
      </c>
      <c r="AC260" s="873">
        <v>0</v>
      </c>
      <c r="AD260" s="873">
        <v>0</v>
      </c>
      <c r="AE260" s="873">
        <v>0</v>
      </c>
      <c r="AF260" s="873">
        <v>0</v>
      </c>
      <c r="AG260" s="873">
        <v>0</v>
      </c>
      <c r="AH260" s="873">
        <v>0</v>
      </c>
      <c r="AI260" s="873">
        <v>0</v>
      </c>
      <c r="AJ260" s="873">
        <v>0</v>
      </c>
      <c r="AK260" s="873">
        <v>0</v>
      </c>
      <c r="AL260" s="873">
        <v>383507</v>
      </c>
      <c r="AM260" s="873">
        <v>383507</v>
      </c>
      <c r="AN260" s="873">
        <v>0</v>
      </c>
      <c r="AO260" s="873">
        <v>0</v>
      </c>
      <c r="AP260" s="873">
        <v>349535</v>
      </c>
      <c r="AQ260" s="873">
        <v>349535</v>
      </c>
      <c r="AR260" s="873">
        <v>0</v>
      </c>
      <c r="AS260" s="873">
        <v>0</v>
      </c>
      <c r="AT260" s="873">
        <v>33972</v>
      </c>
      <c r="AU260" s="873">
        <v>33972</v>
      </c>
      <c r="AV260" s="873">
        <v>0</v>
      </c>
      <c r="AW260" s="873">
        <v>0</v>
      </c>
      <c r="AX260" s="873">
        <v>0</v>
      </c>
      <c r="AY260" s="873">
        <v>0</v>
      </c>
      <c r="AZ260" s="873">
        <v>0</v>
      </c>
      <c r="BA260" s="873">
        <v>0</v>
      </c>
      <c r="BB260" s="873">
        <v>0</v>
      </c>
      <c r="BC260" s="873">
        <v>0</v>
      </c>
      <c r="BD260" s="873">
        <v>0</v>
      </c>
      <c r="BE260" s="873">
        <v>0</v>
      </c>
      <c r="BF260" s="873">
        <v>0</v>
      </c>
      <c r="BG260" s="873">
        <v>0</v>
      </c>
      <c r="BH260" s="873">
        <v>0</v>
      </c>
      <c r="BI260" s="873">
        <v>0</v>
      </c>
      <c r="BJ260" s="873">
        <v>4083203</v>
      </c>
      <c r="BK260" s="873">
        <v>0</v>
      </c>
      <c r="BL260" s="873">
        <v>82557</v>
      </c>
      <c r="BM260" s="873">
        <v>171028</v>
      </c>
      <c r="BN260" s="873">
        <v>0</v>
      </c>
      <c r="BO260" s="873">
        <v>3490</v>
      </c>
      <c r="BP260" s="873">
        <v>3872980</v>
      </c>
      <c r="BQ260" s="873">
        <v>0</v>
      </c>
      <c r="BR260" s="873">
        <v>78392</v>
      </c>
      <c r="BS260" s="873">
        <v>381251</v>
      </c>
      <c r="BT260" s="873">
        <v>0</v>
      </c>
      <c r="BU260" s="873">
        <v>7655</v>
      </c>
      <c r="BV260" s="873">
        <v>15715</v>
      </c>
      <c r="BW260" s="873">
        <v>0</v>
      </c>
      <c r="BX260" s="873">
        <v>321</v>
      </c>
      <c r="BY260" s="873">
        <v>2415</v>
      </c>
      <c r="BZ260" s="873">
        <v>0</v>
      </c>
      <c r="CA260" s="873">
        <v>49</v>
      </c>
      <c r="CB260" s="873">
        <v>13300</v>
      </c>
      <c r="CC260" s="873">
        <v>0</v>
      </c>
      <c r="CD260" s="873">
        <v>272</v>
      </c>
      <c r="CE260" s="873">
        <v>1</v>
      </c>
      <c r="CF260" s="873">
        <v>0</v>
      </c>
      <c r="CG260" s="873">
        <v>0</v>
      </c>
      <c r="CH260" s="873">
        <v>0</v>
      </c>
      <c r="CI260" s="873">
        <v>0</v>
      </c>
      <c r="CJ260" s="873">
        <v>0</v>
      </c>
      <c r="CK260" s="873">
        <v>2424.3540480000001</v>
      </c>
      <c r="CL260" s="873">
        <v>0</v>
      </c>
      <c r="CM260" s="873">
        <v>49.476613229999998</v>
      </c>
      <c r="CN260" s="873">
        <v>0</v>
      </c>
      <c r="CO260" s="873">
        <v>0</v>
      </c>
      <c r="CP260" s="873">
        <v>0</v>
      </c>
      <c r="CQ260" s="873">
        <v>0</v>
      </c>
      <c r="CR260" s="873">
        <v>0</v>
      </c>
      <c r="CS260" s="873">
        <v>0</v>
      </c>
      <c r="CT260" s="873">
        <v>0</v>
      </c>
      <c r="CU260" s="873">
        <v>0</v>
      </c>
      <c r="CV260" s="873">
        <v>0</v>
      </c>
      <c r="CW260" s="873">
        <v>0</v>
      </c>
      <c r="CX260" s="873">
        <v>0</v>
      </c>
      <c r="CY260" s="873">
        <v>0</v>
      </c>
      <c r="CZ260" s="873">
        <v>0</v>
      </c>
      <c r="DA260" s="873">
        <v>0</v>
      </c>
      <c r="DB260" s="873">
        <v>0</v>
      </c>
      <c r="DC260" s="873">
        <v>0</v>
      </c>
      <c r="DD260" s="873">
        <v>0</v>
      </c>
      <c r="DE260" s="873">
        <v>0</v>
      </c>
      <c r="DF260" s="873">
        <v>0</v>
      </c>
      <c r="DG260" s="873">
        <v>0</v>
      </c>
      <c r="DH260" s="873">
        <v>0</v>
      </c>
      <c r="DI260" s="873">
        <v>764</v>
      </c>
      <c r="DJ260" s="873">
        <v>0</v>
      </c>
      <c r="DK260" s="873">
        <v>16</v>
      </c>
      <c r="DL260" s="873">
        <v>1500</v>
      </c>
      <c r="DM260" s="873">
        <v>0</v>
      </c>
      <c r="DN260" s="873">
        <v>0</v>
      </c>
      <c r="DO260" s="873">
        <v>-736</v>
      </c>
      <c r="DP260" s="873">
        <v>0</v>
      </c>
      <c r="DQ260" s="873">
        <v>16</v>
      </c>
      <c r="DR260" s="873">
        <v>1708</v>
      </c>
      <c r="DS260" s="873">
        <v>0</v>
      </c>
      <c r="DT260" s="873">
        <v>35</v>
      </c>
      <c r="DU260" s="873">
        <v>13708</v>
      </c>
      <c r="DV260" s="873">
        <v>0</v>
      </c>
      <c r="DW260" s="873">
        <v>280</v>
      </c>
      <c r="DX260" s="873">
        <v>-12000</v>
      </c>
      <c r="DY260" s="873">
        <v>0</v>
      </c>
      <c r="DZ260" s="873">
        <v>-245</v>
      </c>
      <c r="EA260" s="873">
        <v>7933</v>
      </c>
      <c r="EB260" s="873">
        <v>0</v>
      </c>
      <c r="EC260" s="873">
        <v>162</v>
      </c>
      <c r="ED260" s="873">
        <v>-13680</v>
      </c>
      <c r="EE260" s="873">
        <v>0</v>
      </c>
      <c r="EF260" s="873">
        <v>-279</v>
      </c>
      <c r="EG260" s="873">
        <v>8155</v>
      </c>
      <c r="EH260" s="873">
        <v>0</v>
      </c>
      <c r="EI260" s="873">
        <v>166</v>
      </c>
      <c r="EJ260" s="873">
        <v>-13902</v>
      </c>
      <c r="EK260" s="873">
        <v>0</v>
      </c>
      <c r="EL260" s="873">
        <v>-283</v>
      </c>
      <c r="EM260" s="873">
        <v>0</v>
      </c>
      <c r="EN260" s="873">
        <v>0</v>
      </c>
      <c r="EO260" s="873">
        <v>0</v>
      </c>
      <c r="EP260" s="873">
        <v>0</v>
      </c>
      <c r="EQ260" s="873">
        <v>0</v>
      </c>
      <c r="ER260" s="873">
        <v>0</v>
      </c>
      <c r="ES260" s="873">
        <v>0</v>
      </c>
      <c r="ET260" s="873">
        <v>0</v>
      </c>
      <c r="EU260" s="873">
        <v>0</v>
      </c>
      <c r="EV260" s="873">
        <v>0</v>
      </c>
      <c r="EW260" s="873">
        <v>0</v>
      </c>
      <c r="EX260" s="873">
        <v>0</v>
      </c>
      <c r="EY260" s="873">
        <v>22342560</v>
      </c>
      <c r="EZ260" s="873">
        <v>0</v>
      </c>
      <c r="FA260" s="873">
        <v>447792</v>
      </c>
      <c r="FB260" s="873">
        <v>767420</v>
      </c>
      <c r="FC260" s="873">
        <v>0</v>
      </c>
      <c r="FD260" s="873">
        <v>15662</v>
      </c>
      <c r="FE260" s="873">
        <v>42605383</v>
      </c>
      <c r="FF260" s="873">
        <v>0</v>
      </c>
      <c r="FG260" s="873">
        <v>0</v>
      </c>
      <c r="FH260" s="873">
        <v>-21030243</v>
      </c>
      <c r="FI260" s="873">
        <v>0</v>
      </c>
      <c r="FJ260" s="873">
        <v>432130</v>
      </c>
      <c r="FK260" s="873">
        <v>106315</v>
      </c>
      <c r="FL260" s="873">
        <v>0</v>
      </c>
      <c r="FM260" s="873">
        <v>2170</v>
      </c>
      <c r="FN260" s="873">
        <v>209325</v>
      </c>
      <c r="FO260" s="873">
        <v>0</v>
      </c>
      <c r="FP260" s="873">
        <v>0</v>
      </c>
      <c r="FQ260" s="873">
        <v>-103010</v>
      </c>
      <c r="FR260" s="873">
        <v>0</v>
      </c>
      <c r="FS260" s="873">
        <v>2170</v>
      </c>
      <c r="FT260" s="873">
        <v>943139</v>
      </c>
      <c r="FU260" s="873">
        <v>0</v>
      </c>
      <c r="FV260" s="873">
        <v>18837</v>
      </c>
      <c r="FW260" s="873">
        <v>1874288</v>
      </c>
      <c r="FX260" s="873">
        <v>0</v>
      </c>
      <c r="FY260" s="873">
        <v>37085</v>
      </c>
      <c r="FZ260" s="873">
        <v>-931149</v>
      </c>
      <c r="GA260" s="873">
        <v>0</v>
      </c>
      <c r="GB260" s="873">
        <v>-18248</v>
      </c>
      <c r="GC260" s="873">
        <v>0</v>
      </c>
      <c r="GD260" s="873">
        <v>0</v>
      </c>
      <c r="GE260" s="873">
        <v>0</v>
      </c>
      <c r="GF260" s="873">
        <v>0</v>
      </c>
      <c r="GG260" s="873">
        <v>0</v>
      </c>
      <c r="GH260" s="873">
        <v>0</v>
      </c>
      <c r="GI260" s="873">
        <v>0</v>
      </c>
      <c r="GJ260" s="873">
        <v>0</v>
      </c>
      <c r="GK260" s="873">
        <v>0</v>
      </c>
      <c r="GL260" s="873">
        <v>27661110</v>
      </c>
      <c r="GM260" s="873">
        <v>0</v>
      </c>
      <c r="GN260" s="873">
        <v>555150</v>
      </c>
      <c r="GO260" s="873">
        <v>-21694064</v>
      </c>
      <c r="GP260" s="873">
        <v>0</v>
      </c>
      <c r="GQ260" s="873">
        <v>423516</v>
      </c>
      <c r="GR260" s="873" t="s">
        <v>679</v>
      </c>
      <c r="GS260" s="873" t="s">
        <v>718</v>
      </c>
      <c r="GT260" s="873" t="s">
        <v>679</v>
      </c>
      <c r="GU260" s="873" t="s">
        <v>2737</v>
      </c>
      <c r="GV260" s="873" t="s">
        <v>2996</v>
      </c>
    </row>
    <row r="261" spans="1:204" x14ac:dyDescent="0.2">
      <c r="A261" s="873" t="s">
        <v>3070</v>
      </c>
      <c r="B261" s="873" t="s">
        <v>567</v>
      </c>
      <c r="C261" s="873" t="s">
        <v>566</v>
      </c>
      <c r="D261" s="873">
        <v>-221817</v>
      </c>
      <c r="E261" s="873">
        <v>0</v>
      </c>
      <c r="F261" s="873">
        <v>-221817</v>
      </c>
      <c r="G261" s="873">
        <v>-16555</v>
      </c>
      <c r="H261" s="873">
        <v>0</v>
      </c>
      <c r="I261" s="873">
        <v>-16555</v>
      </c>
      <c r="J261" s="873">
        <v>-205262</v>
      </c>
      <c r="K261" s="873">
        <v>0</v>
      </c>
      <c r="L261" s="873">
        <v>-205262</v>
      </c>
      <c r="M261" s="898">
        <v>0.5</v>
      </c>
      <c r="N261" s="898">
        <v>0.4</v>
      </c>
      <c r="O261" s="898">
        <v>0.1</v>
      </c>
      <c r="P261" s="898">
        <v>0</v>
      </c>
      <c r="Q261" s="873">
        <v>224849</v>
      </c>
      <c r="R261" s="873">
        <v>224849</v>
      </c>
      <c r="S261" s="873">
        <v>0</v>
      </c>
      <c r="T261" s="873">
        <v>0</v>
      </c>
      <c r="U261" s="873">
        <v>0</v>
      </c>
      <c r="V261" s="873">
        <v>0</v>
      </c>
      <c r="W261" s="873">
        <v>28942</v>
      </c>
      <c r="X261" s="873">
        <v>754</v>
      </c>
      <c r="Y261" s="873">
        <v>29696</v>
      </c>
      <c r="Z261" s="873">
        <v>0</v>
      </c>
      <c r="AA261" s="873">
        <v>-754</v>
      </c>
      <c r="AB261" s="873">
        <v>754</v>
      </c>
      <c r="AC261" s="873">
        <v>0</v>
      </c>
      <c r="AD261" s="873">
        <v>0</v>
      </c>
      <c r="AE261" s="873">
        <v>0</v>
      </c>
      <c r="AF261" s="873">
        <v>0</v>
      </c>
      <c r="AG261" s="873">
        <v>0</v>
      </c>
      <c r="AH261" s="873">
        <v>0</v>
      </c>
      <c r="AI261" s="873">
        <v>0</v>
      </c>
      <c r="AJ261" s="873">
        <v>0</v>
      </c>
      <c r="AK261" s="873">
        <v>0</v>
      </c>
      <c r="AL261" s="873">
        <v>0</v>
      </c>
      <c r="AM261" s="873">
        <v>0</v>
      </c>
      <c r="AN261" s="873">
        <v>0</v>
      </c>
      <c r="AO261" s="873">
        <v>0</v>
      </c>
      <c r="AP261" s="873">
        <v>0</v>
      </c>
      <c r="AQ261" s="873">
        <v>0</v>
      </c>
      <c r="AR261" s="873">
        <v>0</v>
      </c>
      <c r="AS261" s="873">
        <v>0</v>
      </c>
      <c r="AT261" s="873">
        <v>0</v>
      </c>
      <c r="AU261" s="873">
        <v>0</v>
      </c>
      <c r="AV261" s="873">
        <v>0</v>
      </c>
      <c r="AW261" s="873">
        <v>0</v>
      </c>
      <c r="AX261" s="873">
        <v>0</v>
      </c>
      <c r="AY261" s="873">
        <v>0</v>
      </c>
      <c r="AZ261" s="873">
        <v>0</v>
      </c>
      <c r="BA261" s="873">
        <v>0</v>
      </c>
      <c r="BB261" s="873">
        <v>0</v>
      </c>
      <c r="BC261" s="873">
        <v>0</v>
      </c>
      <c r="BD261" s="873">
        <v>0</v>
      </c>
      <c r="BE261" s="873">
        <v>0</v>
      </c>
      <c r="BF261" s="873">
        <v>0</v>
      </c>
      <c r="BG261" s="873">
        <v>0</v>
      </c>
      <c r="BH261" s="873">
        <v>0</v>
      </c>
      <c r="BI261" s="873">
        <v>0</v>
      </c>
      <c r="BJ261" s="873">
        <v>1991996</v>
      </c>
      <c r="BK261" s="873">
        <v>497999</v>
      </c>
      <c r="BL261" s="873">
        <v>0</v>
      </c>
      <c r="BM261" s="873">
        <v>129242</v>
      </c>
      <c r="BN261" s="873">
        <v>32310</v>
      </c>
      <c r="BO261" s="873">
        <v>0</v>
      </c>
      <c r="BP261" s="873">
        <v>1927089</v>
      </c>
      <c r="BQ261" s="873">
        <v>481772</v>
      </c>
      <c r="BR261" s="873">
        <v>0</v>
      </c>
      <c r="BS261" s="873">
        <v>194149</v>
      </c>
      <c r="BT261" s="873">
        <v>48537</v>
      </c>
      <c r="BU261" s="873">
        <v>0</v>
      </c>
      <c r="BV261" s="873">
        <v>0</v>
      </c>
      <c r="BW261" s="873">
        <v>0</v>
      </c>
      <c r="BX261" s="873">
        <v>0</v>
      </c>
      <c r="BY261" s="873">
        <v>0</v>
      </c>
      <c r="BZ261" s="873">
        <v>0</v>
      </c>
      <c r="CA261" s="873">
        <v>0</v>
      </c>
      <c r="CB261" s="873">
        <v>0</v>
      </c>
      <c r="CC261" s="873">
        <v>0</v>
      </c>
      <c r="CD261" s="873">
        <v>0</v>
      </c>
      <c r="CE261" s="873">
        <v>0</v>
      </c>
      <c r="CF261" s="873">
        <v>0</v>
      </c>
      <c r="CG261" s="873">
        <v>0</v>
      </c>
      <c r="CH261" s="873">
        <v>0</v>
      </c>
      <c r="CI261" s="873">
        <v>0</v>
      </c>
      <c r="CJ261" s="873">
        <v>0</v>
      </c>
      <c r="CK261" s="873">
        <v>-484.79800399999999</v>
      </c>
      <c r="CL261" s="873">
        <v>-121.199501</v>
      </c>
      <c r="CM261" s="873">
        <v>0</v>
      </c>
      <c r="CN261" s="873">
        <v>0</v>
      </c>
      <c r="CO261" s="873">
        <v>0</v>
      </c>
      <c r="CP261" s="873">
        <v>0</v>
      </c>
      <c r="CQ261" s="873">
        <v>0</v>
      </c>
      <c r="CR261" s="873">
        <v>0</v>
      </c>
      <c r="CS261" s="873">
        <v>0</v>
      </c>
      <c r="CT261" s="873">
        <v>0</v>
      </c>
      <c r="CU261" s="873">
        <v>0</v>
      </c>
      <c r="CV261" s="873">
        <v>0</v>
      </c>
      <c r="CW261" s="873">
        <v>0</v>
      </c>
      <c r="CX261" s="873">
        <v>0</v>
      </c>
      <c r="CY261" s="873">
        <v>0</v>
      </c>
      <c r="CZ261" s="873">
        <v>0</v>
      </c>
      <c r="DA261" s="873">
        <v>0</v>
      </c>
      <c r="DB261" s="873">
        <v>0</v>
      </c>
      <c r="DC261" s="873">
        <v>11278</v>
      </c>
      <c r="DD261" s="873">
        <v>2820</v>
      </c>
      <c r="DE261" s="873">
        <v>0</v>
      </c>
      <c r="DF261" s="873">
        <v>-11278</v>
      </c>
      <c r="DG261" s="873">
        <v>-2820</v>
      </c>
      <c r="DH261" s="873">
        <v>0</v>
      </c>
      <c r="DI261" s="873">
        <v>60</v>
      </c>
      <c r="DJ261" s="873">
        <v>15</v>
      </c>
      <c r="DK261" s="873">
        <v>0</v>
      </c>
      <c r="DL261" s="873">
        <v>1500</v>
      </c>
      <c r="DM261" s="873">
        <v>0</v>
      </c>
      <c r="DN261" s="873">
        <v>0</v>
      </c>
      <c r="DO261" s="873">
        <v>-1440</v>
      </c>
      <c r="DP261" s="873">
        <v>15</v>
      </c>
      <c r="DQ261" s="873">
        <v>0</v>
      </c>
      <c r="DR261" s="873">
        <v>11007</v>
      </c>
      <c r="DS261" s="873">
        <v>2752</v>
      </c>
      <c r="DT261" s="873">
        <v>0</v>
      </c>
      <c r="DU261" s="873">
        <v>9707</v>
      </c>
      <c r="DV261" s="873">
        <v>2427</v>
      </c>
      <c r="DW261" s="873">
        <v>0</v>
      </c>
      <c r="DX261" s="873">
        <v>1300</v>
      </c>
      <c r="DY261" s="873">
        <v>325</v>
      </c>
      <c r="DZ261" s="873">
        <v>0</v>
      </c>
      <c r="EA261" s="873">
        <v>3912</v>
      </c>
      <c r="EB261" s="873">
        <v>978</v>
      </c>
      <c r="EC261" s="873">
        <v>0</v>
      </c>
      <c r="ED261" s="873">
        <v>-15274</v>
      </c>
      <c r="EE261" s="873">
        <v>-3818</v>
      </c>
      <c r="EF261" s="873">
        <v>0</v>
      </c>
      <c r="EG261" s="873">
        <v>4538</v>
      </c>
      <c r="EH261" s="873">
        <v>1135</v>
      </c>
      <c r="EI261" s="873">
        <v>0</v>
      </c>
      <c r="EJ261" s="873">
        <v>-15900</v>
      </c>
      <c r="EK261" s="873">
        <v>-3975</v>
      </c>
      <c r="EL261" s="873">
        <v>0</v>
      </c>
      <c r="EM261" s="873">
        <v>49</v>
      </c>
      <c r="EN261" s="873">
        <v>12</v>
      </c>
      <c r="EO261" s="873">
        <v>0</v>
      </c>
      <c r="EP261" s="873">
        <v>0</v>
      </c>
      <c r="EQ261" s="873">
        <v>0</v>
      </c>
      <c r="ER261" s="873">
        <v>0</v>
      </c>
      <c r="ES261" s="873">
        <v>0</v>
      </c>
      <c r="ET261" s="873">
        <v>0</v>
      </c>
      <c r="EU261" s="873">
        <v>0</v>
      </c>
      <c r="EV261" s="873">
        <v>0</v>
      </c>
      <c r="EW261" s="873">
        <v>0</v>
      </c>
      <c r="EX261" s="873">
        <v>0</v>
      </c>
      <c r="EY261" s="873">
        <v>12330653</v>
      </c>
      <c r="EZ261" s="873">
        <v>3082663</v>
      </c>
      <c r="FA261" s="873">
        <v>0</v>
      </c>
      <c r="FB261" s="873">
        <v>589138</v>
      </c>
      <c r="FC261" s="873">
        <v>147284</v>
      </c>
      <c r="FD261" s="873">
        <v>0</v>
      </c>
      <c r="FE261" s="873">
        <v>26681993</v>
      </c>
      <c r="FF261" s="873">
        <v>0</v>
      </c>
      <c r="FG261" s="873">
        <v>0</v>
      </c>
      <c r="FH261" s="873">
        <v>-14940478</v>
      </c>
      <c r="FI261" s="873">
        <v>2935379</v>
      </c>
      <c r="FJ261" s="873">
        <v>0</v>
      </c>
      <c r="FK261" s="873">
        <v>102904</v>
      </c>
      <c r="FL261" s="873">
        <v>25726</v>
      </c>
      <c r="FM261" s="873">
        <v>0</v>
      </c>
      <c r="FN261" s="873">
        <v>24133</v>
      </c>
      <c r="FO261" s="873">
        <v>0</v>
      </c>
      <c r="FP261" s="873">
        <v>0</v>
      </c>
      <c r="FQ261" s="873">
        <v>78771</v>
      </c>
      <c r="FR261" s="873">
        <v>25726</v>
      </c>
      <c r="FS261" s="873">
        <v>0</v>
      </c>
      <c r="FT261" s="873">
        <v>387926</v>
      </c>
      <c r="FU261" s="873">
        <v>96722</v>
      </c>
      <c r="FV261" s="873">
        <v>0</v>
      </c>
      <c r="FW261" s="873">
        <v>896699</v>
      </c>
      <c r="FX261" s="873">
        <v>223877</v>
      </c>
      <c r="FY261" s="873">
        <v>0</v>
      </c>
      <c r="FZ261" s="873">
        <v>-508773</v>
      </c>
      <c r="GA261" s="873">
        <v>-127155</v>
      </c>
      <c r="GB261" s="873">
        <v>0</v>
      </c>
      <c r="GC261" s="873">
        <v>0</v>
      </c>
      <c r="GD261" s="873">
        <v>0</v>
      </c>
      <c r="GE261" s="873">
        <v>0</v>
      </c>
      <c r="GF261" s="873">
        <v>0</v>
      </c>
      <c r="GG261" s="873">
        <v>0</v>
      </c>
      <c r="GH261" s="873">
        <v>0</v>
      </c>
      <c r="GI261" s="873">
        <v>0</v>
      </c>
      <c r="GJ261" s="873">
        <v>0</v>
      </c>
      <c r="GK261" s="873">
        <v>0</v>
      </c>
      <c r="GL261" s="873">
        <v>14941990</v>
      </c>
      <c r="GM261" s="873">
        <v>3735238</v>
      </c>
      <c r="GN261" s="873">
        <v>0</v>
      </c>
      <c r="GO261" s="873">
        <v>-15204085</v>
      </c>
      <c r="GP261" s="873">
        <v>2875923</v>
      </c>
      <c r="GQ261" s="873">
        <v>0</v>
      </c>
      <c r="GR261" s="873" t="s">
        <v>708</v>
      </c>
      <c r="GS261" s="873" t="s">
        <v>687</v>
      </c>
      <c r="GT261" s="873" t="s">
        <v>1907</v>
      </c>
      <c r="GU261" s="873" t="s">
        <v>2737</v>
      </c>
      <c r="GV261" s="873" t="s">
        <v>2997</v>
      </c>
    </row>
    <row r="262" spans="1:204" x14ac:dyDescent="0.2">
      <c r="A262" s="873" t="s">
        <v>3069</v>
      </c>
      <c r="B262" s="873" t="s">
        <v>569</v>
      </c>
      <c r="C262" s="873" t="s">
        <v>568</v>
      </c>
      <c r="D262" s="873">
        <v>-205135</v>
      </c>
      <c r="E262" s="873">
        <v>0</v>
      </c>
      <c r="F262" s="873">
        <v>-205135</v>
      </c>
      <c r="G262" s="873">
        <v>90990</v>
      </c>
      <c r="H262" s="873">
        <v>0</v>
      </c>
      <c r="I262" s="873">
        <v>90990</v>
      </c>
      <c r="J262" s="873">
        <v>-296125</v>
      </c>
      <c r="K262" s="873">
        <v>0</v>
      </c>
      <c r="L262" s="873">
        <v>-296125</v>
      </c>
      <c r="M262" s="898">
        <v>0.5</v>
      </c>
      <c r="N262" s="898">
        <v>0.4</v>
      </c>
      <c r="O262" s="898">
        <v>0.1</v>
      </c>
      <c r="P262" s="898">
        <v>0</v>
      </c>
      <c r="Q262" s="873">
        <v>155376</v>
      </c>
      <c r="R262" s="873">
        <v>155376</v>
      </c>
      <c r="S262" s="873">
        <v>0</v>
      </c>
      <c r="T262" s="873">
        <v>0</v>
      </c>
      <c r="U262" s="873">
        <v>0</v>
      </c>
      <c r="V262" s="873">
        <v>0</v>
      </c>
      <c r="W262" s="873">
        <v>358634</v>
      </c>
      <c r="X262" s="873">
        <v>993010</v>
      </c>
      <c r="Y262" s="873">
        <v>137224</v>
      </c>
      <c r="Z262" s="873">
        <v>0</v>
      </c>
      <c r="AA262" s="873">
        <v>221410</v>
      </c>
      <c r="AB262" s="873">
        <v>993010</v>
      </c>
      <c r="AC262" s="873">
        <v>0</v>
      </c>
      <c r="AD262" s="873">
        <v>0</v>
      </c>
      <c r="AE262" s="873">
        <v>0</v>
      </c>
      <c r="AF262" s="873">
        <v>0</v>
      </c>
      <c r="AG262" s="873">
        <v>0</v>
      </c>
      <c r="AH262" s="873">
        <v>0</v>
      </c>
      <c r="AI262" s="873">
        <v>0</v>
      </c>
      <c r="AJ262" s="873">
        <v>0</v>
      </c>
      <c r="AK262" s="873">
        <v>0</v>
      </c>
      <c r="AL262" s="873">
        <v>0</v>
      </c>
      <c r="AM262" s="873">
        <v>0</v>
      </c>
      <c r="AN262" s="873">
        <v>0</v>
      </c>
      <c r="AO262" s="873">
        <v>0</v>
      </c>
      <c r="AP262" s="873">
        <v>0</v>
      </c>
      <c r="AQ262" s="873">
        <v>0</v>
      </c>
      <c r="AR262" s="873">
        <v>0</v>
      </c>
      <c r="AS262" s="873">
        <v>0</v>
      </c>
      <c r="AT262" s="873">
        <v>0</v>
      </c>
      <c r="AU262" s="873">
        <v>0</v>
      </c>
      <c r="AV262" s="873">
        <v>0</v>
      </c>
      <c r="AW262" s="873">
        <v>0</v>
      </c>
      <c r="AX262" s="873">
        <v>0</v>
      </c>
      <c r="AY262" s="873">
        <v>0</v>
      </c>
      <c r="AZ262" s="873">
        <v>0</v>
      </c>
      <c r="BA262" s="873">
        <v>0</v>
      </c>
      <c r="BB262" s="873">
        <v>0</v>
      </c>
      <c r="BC262" s="873">
        <v>0</v>
      </c>
      <c r="BD262" s="873">
        <v>0</v>
      </c>
      <c r="BE262" s="873">
        <v>0</v>
      </c>
      <c r="BF262" s="873">
        <v>0</v>
      </c>
      <c r="BG262" s="873">
        <v>0</v>
      </c>
      <c r="BH262" s="873">
        <v>0</v>
      </c>
      <c r="BI262" s="873">
        <v>0</v>
      </c>
      <c r="BJ262" s="873">
        <v>1376463</v>
      </c>
      <c r="BK262" s="873">
        <v>344116</v>
      </c>
      <c r="BL262" s="873">
        <v>0</v>
      </c>
      <c r="BM262" s="873">
        <v>48589</v>
      </c>
      <c r="BN262" s="873">
        <v>12147</v>
      </c>
      <c r="BO262" s="873">
        <v>0</v>
      </c>
      <c r="BP262" s="873">
        <v>1313999</v>
      </c>
      <c r="BQ262" s="873">
        <v>328499</v>
      </c>
      <c r="BR262" s="873">
        <v>0</v>
      </c>
      <c r="BS262" s="873">
        <v>111053</v>
      </c>
      <c r="BT262" s="873">
        <v>27764</v>
      </c>
      <c r="BU262" s="873">
        <v>0</v>
      </c>
      <c r="BV262" s="873">
        <v>0</v>
      </c>
      <c r="BW262" s="873">
        <v>0</v>
      </c>
      <c r="BX262" s="873">
        <v>0</v>
      </c>
      <c r="BY262" s="873">
        <v>0</v>
      </c>
      <c r="BZ262" s="873">
        <v>0</v>
      </c>
      <c r="CA262" s="873">
        <v>0</v>
      </c>
      <c r="CB262" s="873">
        <v>0</v>
      </c>
      <c r="CC262" s="873">
        <v>0</v>
      </c>
      <c r="CD262" s="873">
        <v>0</v>
      </c>
      <c r="CE262" s="873">
        <v>0</v>
      </c>
      <c r="CF262" s="873">
        <v>0</v>
      </c>
      <c r="CG262" s="873">
        <v>0</v>
      </c>
      <c r="CH262" s="873">
        <v>0</v>
      </c>
      <c r="CI262" s="873">
        <v>0</v>
      </c>
      <c r="CJ262" s="873">
        <v>0</v>
      </c>
      <c r="CK262" s="873">
        <v>-1040.08016</v>
      </c>
      <c r="CL262" s="873">
        <v>-260.02004010000002</v>
      </c>
      <c r="CM262" s="873">
        <v>0</v>
      </c>
      <c r="CN262" s="873">
        <v>0</v>
      </c>
      <c r="CO262" s="873">
        <v>0</v>
      </c>
      <c r="CP262" s="873">
        <v>0</v>
      </c>
      <c r="CQ262" s="873">
        <v>0</v>
      </c>
      <c r="CR262" s="873">
        <v>0</v>
      </c>
      <c r="CS262" s="873">
        <v>0</v>
      </c>
      <c r="CT262" s="873">
        <v>0</v>
      </c>
      <c r="CU262" s="873">
        <v>0</v>
      </c>
      <c r="CV262" s="873">
        <v>0</v>
      </c>
      <c r="CW262" s="873">
        <v>-12</v>
      </c>
      <c r="CX262" s="873">
        <v>-3</v>
      </c>
      <c r="CY262" s="873">
        <v>0</v>
      </c>
      <c r="CZ262" s="873">
        <v>11170</v>
      </c>
      <c r="DA262" s="873">
        <v>2793</v>
      </c>
      <c r="DB262" s="873">
        <v>0</v>
      </c>
      <c r="DC262" s="873">
        <v>12910</v>
      </c>
      <c r="DD262" s="873">
        <v>3227</v>
      </c>
      <c r="DE262" s="873">
        <v>0</v>
      </c>
      <c r="DF262" s="873">
        <v>-1740</v>
      </c>
      <c r="DG262" s="873">
        <v>-434</v>
      </c>
      <c r="DH262" s="873">
        <v>0</v>
      </c>
      <c r="DI262" s="873">
        <v>624</v>
      </c>
      <c r="DJ262" s="873">
        <v>156</v>
      </c>
      <c r="DK262" s="873">
        <v>0</v>
      </c>
      <c r="DL262" s="873">
        <v>1500</v>
      </c>
      <c r="DM262" s="873">
        <v>0</v>
      </c>
      <c r="DN262" s="873">
        <v>0</v>
      </c>
      <c r="DO262" s="873">
        <v>-876</v>
      </c>
      <c r="DP262" s="873">
        <v>156</v>
      </c>
      <c r="DQ262" s="873">
        <v>0</v>
      </c>
      <c r="DR262" s="873">
        <v>10297</v>
      </c>
      <c r="DS262" s="873">
        <v>2574</v>
      </c>
      <c r="DT262" s="873">
        <v>0</v>
      </c>
      <c r="DU262" s="873">
        <v>12682</v>
      </c>
      <c r="DV262" s="873">
        <v>3171</v>
      </c>
      <c r="DW262" s="873">
        <v>0</v>
      </c>
      <c r="DX262" s="873">
        <v>-2385</v>
      </c>
      <c r="DY262" s="873">
        <v>-597</v>
      </c>
      <c r="DZ262" s="873">
        <v>0</v>
      </c>
      <c r="EA262" s="873">
        <v>2032</v>
      </c>
      <c r="EB262" s="873">
        <v>508</v>
      </c>
      <c r="EC262" s="873">
        <v>0</v>
      </c>
      <c r="ED262" s="873">
        <v>-1442</v>
      </c>
      <c r="EE262" s="873">
        <v>-360</v>
      </c>
      <c r="EF262" s="873">
        <v>0</v>
      </c>
      <c r="EG262" s="873">
        <v>0</v>
      </c>
      <c r="EH262" s="873">
        <v>0</v>
      </c>
      <c r="EI262" s="873">
        <v>0</v>
      </c>
      <c r="EJ262" s="873">
        <v>590</v>
      </c>
      <c r="EK262" s="873">
        <v>148</v>
      </c>
      <c r="EL262" s="873">
        <v>0</v>
      </c>
      <c r="EM262" s="873">
        <v>0</v>
      </c>
      <c r="EN262" s="873">
        <v>0</v>
      </c>
      <c r="EO262" s="873">
        <v>0</v>
      </c>
      <c r="EP262" s="873">
        <v>0</v>
      </c>
      <c r="EQ262" s="873">
        <v>0</v>
      </c>
      <c r="ER262" s="873">
        <v>0</v>
      </c>
      <c r="ES262" s="873">
        <v>0</v>
      </c>
      <c r="ET262" s="873">
        <v>0</v>
      </c>
      <c r="EU262" s="873">
        <v>0</v>
      </c>
      <c r="EV262" s="873">
        <v>0</v>
      </c>
      <c r="EW262" s="873">
        <v>0</v>
      </c>
      <c r="EX262" s="873">
        <v>0</v>
      </c>
      <c r="EY262" s="873">
        <v>4791605</v>
      </c>
      <c r="EZ262" s="873">
        <v>1197901</v>
      </c>
      <c r="FA262" s="873">
        <v>0</v>
      </c>
      <c r="FB262" s="873">
        <v>213218</v>
      </c>
      <c r="FC262" s="873">
        <v>53305</v>
      </c>
      <c r="FD262" s="873">
        <v>0</v>
      </c>
      <c r="FE262" s="873">
        <v>10924350</v>
      </c>
      <c r="FF262" s="873">
        <v>0</v>
      </c>
      <c r="FG262" s="873">
        <v>0</v>
      </c>
      <c r="FH262" s="873">
        <v>-6345963</v>
      </c>
      <c r="FI262" s="873">
        <v>1144596</v>
      </c>
      <c r="FJ262" s="873">
        <v>0</v>
      </c>
      <c r="FK262" s="873">
        <v>27163</v>
      </c>
      <c r="FL262" s="873">
        <v>6791</v>
      </c>
      <c r="FM262" s="873">
        <v>0</v>
      </c>
      <c r="FN262" s="873">
        <v>65291</v>
      </c>
      <c r="FO262" s="873">
        <v>0</v>
      </c>
      <c r="FP262" s="873">
        <v>0</v>
      </c>
      <c r="FQ262" s="873">
        <v>-38128</v>
      </c>
      <c r="FR262" s="873">
        <v>6791</v>
      </c>
      <c r="FS262" s="873">
        <v>0</v>
      </c>
      <c r="FT262" s="873">
        <v>266083</v>
      </c>
      <c r="FU262" s="873">
        <v>102727</v>
      </c>
      <c r="FV262" s="873">
        <v>0</v>
      </c>
      <c r="FW262" s="873">
        <v>469514</v>
      </c>
      <c r="FX262" s="873">
        <v>116004</v>
      </c>
      <c r="FY262" s="873">
        <v>0</v>
      </c>
      <c r="FZ262" s="873">
        <v>-203431</v>
      </c>
      <c r="GA262" s="873">
        <v>-13277</v>
      </c>
      <c r="GB262" s="873">
        <v>0</v>
      </c>
      <c r="GC262" s="873">
        <v>0</v>
      </c>
      <c r="GD262" s="873">
        <v>0</v>
      </c>
      <c r="GE262" s="873">
        <v>0</v>
      </c>
      <c r="GF262" s="873">
        <v>0</v>
      </c>
      <c r="GG262" s="873">
        <v>0</v>
      </c>
      <c r="GH262" s="873">
        <v>0</v>
      </c>
      <c r="GI262" s="873">
        <v>0</v>
      </c>
      <c r="GJ262" s="873">
        <v>0</v>
      </c>
      <c r="GK262" s="873">
        <v>0</v>
      </c>
      <c r="GL262" s="873">
        <v>6531532</v>
      </c>
      <c r="GM262" s="873">
        <v>1669090</v>
      </c>
      <c r="GN262" s="873">
        <v>0</v>
      </c>
      <c r="GO262" s="873">
        <v>-6481932</v>
      </c>
      <c r="GP262" s="873">
        <v>1164884</v>
      </c>
      <c r="GQ262" s="873">
        <v>0</v>
      </c>
      <c r="GR262" s="873" t="s">
        <v>716</v>
      </c>
      <c r="GS262" s="873" t="s">
        <v>687</v>
      </c>
      <c r="GT262" s="873" t="s">
        <v>1907</v>
      </c>
      <c r="GU262" s="873" t="s">
        <v>2733</v>
      </c>
      <c r="GV262" s="873" t="s">
        <v>2998</v>
      </c>
    </row>
    <row r="263" spans="1:204" x14ac:dyDescent="0.2">
      <c r="A263" s="873" t="s">
        <v>3069</v>
      </c>
      <c r="B263" s="873" t="s">
        <v>571</v>
      </c>
      <c r="C263" s="873" t="s">
        <v>570</v>
      </c>
      <c r="D263" s="873">
        <v>-1298531</v>
      </c>
      <c r="E263" s="873">
        <v>-73599</v>
      </c>
      <c r="F263" s="873">
        <v>-1372130</v>
      </c>
      <c r="G263" s="873">
        <v>-827296</v>
      </c>
      <c r="H263" s="873">
        <v>0</v>
      </c>
      <c r="I263" s="873">
        <v>-827296</v>
      </c>
      <c r="J263" s="873">
        <v>-471235</v>
      </c>
      <c r="K263" s="873">
        <v>-73599</v>
      </c>
      <c r="L263" s="873">
        <v>-544834</v>
      </c>
      <c r="M263" s="898">
        <v>0.5</v>
      </c>
      <c r="N263" s="898">
        <v>0.49</v>
      </c>
      <c r="O263" s="898">
        <v>0</v>
      </c>
      <c r="P263" s="898">
        <v>0.01</v>
      </c>
      <c r="Q263" s="873">
        <v>330391</v>
      </c>
      <c r="R263" s="873">
        <v>330391</v>
      </c>
      <c r="S263" s="873">
        <v>0</v>
      </c>
      <c r="T263" s="873">
        <v>1095650</v>
      </c>
      <c r="U263" s="873">
        <v>1721915</v>
      </c>
      <c r="V263" s="873">
        <v>-626265</v>
      </c>
      <c r="W263" s="873">
        <v>0</v>
      </c>
      <c r="X263" s="873">
        <v>0</v>
      </c>
      <c r="Y263" s="873">
        <v>0</v>
      </c>
      <c r="Z263" s="873">
        <v>0</v>
      </c>
      <c r="AA263" s="873">
        <v>0</v>
      </c>
      <c r="AB263" s="873">
        <v>0</v>
      </c>
      <c r="AC263" s="873">
        <v>0</v>
      </c>
      <c r="AD263" s="873">
        <v>0</v>
      </c>
      <c r="AE263" s="873">
        <v>0</v>
      </c>
      <c r="AF263" s="873">
        <v>0</v>
      </c>
      <c r="AG263" s="873">
        <v>0</v>
      </c>
      <c r="AH263" s="873">
        <v>0</v>
      </c>
      <c r="AI263" s="873">
        <v>0</v>
      </c>
      <c r="AJ263" s="873">
        <v>0</v>
      </c>
      <c r="AK263" s="873">
        <v>0</v>
      </c>
      <c r="AL263" s="873">
        <v>0</v>
      </c>
      <c r="AM263" s="873">
        <v>0</v>
      </c>
      <c r="AN263" s="873">
        <v>0</v>
      </c>
      <c r="AO263" s="873">
        <v>0</v>
      </c>
      <c r="AP263" s="873">
        <v>0</v>
      </c>
      <c r="AQ263" s="873">
        <v>0</v>
      </c>
      <c r="AR263" s="873">
        <v>0</v>
      </c>
      <c r="AS263" s="873">
        <v>0</v>
      </c>
      <c r="AT263" s="873">
        <v>0</v>
      </c>
      <c r="AU263" s="873">
        <v>0</v>
      </c>
      <c r="AV263" s="873">
        <v>0</v>
      </c>
      <c r="AW263" s="873">
        <v>0</v>
      </c>
      <c r="AX263" s="873">
        <v>0</v>
      </c>
      <c r="AY263" s="873">
        <v>0</v>
      </c>
      <c r="AZ263" s="873">
        <v>0</v>
      </c>
      <c r="BA263" s="873">
        <v>0</v>
      </c>
      <c r="BB263" s="873">
        <v>0</v>
      </c>
      <c r="BC263" s="873">
        <v>0</v>
      </c>
      <c r="BD263" s="873">
        <v>0</v>
      </c>
      <c r="BE263" s="873">
        <v>0</v>
      </c>
      <c r="BF263" s="873">
        <v>0</v>
      </c>
      <c r="BG263" s="873">
        <v>0</v>
      </c>
      <c r="BH263" s="873">
        <v>0</v>
      </c>
      <c r="BI263" s="873">
        <v>0</v>
      </c>
      <c r="BJ263" s="873">
        <v>3137744</v>
      </c>
      <c r="BK263" s="873">
        <v>0</v>
      </c>
      <c r="BL263" s="873">
        <v>64036</v>
      </c>
      <c r="BM263" s="873">
        <v>155686</v>
      </c>
      <c r="BN263" s="873">
        <v>0</v>
      </c>
      <c r="BO263" s="873">
        <v>3162</v>
      </c>
      <c r="BP263" s="873">
        <v>3195403</v>
      </c>
      <c r="BQ263" s="873">
        <v>0</v>
      </c>
      <c r="BR263" s="873">
        <v>65197</v>
      </c>
      <c r="BS263" s="873">
        <v>98027</v>
      </c>
      <c r="BT263" s="873">
        <v>0</v>
      </c>
      <c r="BU263" s="873">
        <v>2001</v>
      </c>
      <c r="BV263" s="873">
        <v>23452</v>
      </c>
      <c r="BW263" s="873">
        <v>0</v>
      </c>
      <c r="BX263" s="873">
        <v>479</v>
      </c>
      <c r="BY263" s="873">
        <v>17195</v>
      </c>
      <c r="BZ263" s="873">
        <v>0</v>
      </c>
      <c r="CA263" s="873">
        <v>351</v>
      </c>
      <c r="CB263" s="873">
        <v>6257</v>
      </c>
      <c r="CC263" s="873">
        <v>0</v>
      </c>
      <c r="CD263" s="873">
        <v>128</v>
      </c>
      <c r="CE263" s="873">
        <v>0</v>
      </c>
      <c r="CF263" s="873">
        <v>0</v>
      </c>
      <c r="CG263" s="873">
        <v>0</v>
      </c>
      <c r="CH263" s="873">
        <v>0</v>
      </c>
      <c r="CI263" s="873">
        <v>0</v>
      </c>
      <c r="CJ263" s="873">
        <v>0</v>
      </c>
      <c r="CK263" s="873">
        <v>-1273.588557</v>
      </c>
      <c r="CL263" s="873">
        <v>0</v>
      </c>
      <c r="CM263" s="873">
        <v>-25.991603210000001</v>
      </c>
      <c r="CN263" s="873">
        <v>0</v>
      </c>
      <c r="CO263" s="873">
        <v>0</v>
      </c>
      <c r="CP263" s="873">
        <v>0</v>
      </c>
      <c r="CQ263" s="873">
        <v>0</v>
      </c>
      <c r="CR263" s="873">
        <v>0</v>
      </c>
      <c r="CS263" s="873">
        <v>0</v>
      </c>
      <c r="CT263" s="873">
        <v>0</v>
      </c>
      <c r="CU263" s="873">
        <v>0</v>
      </c>
      <c r="CV263" s="873">
        <v>0</v>
      </c>
      <c r="CW263" s="873">
        <v>0</v>
      </c>
      <c r="CX263" s="873">
        <v>0</v>
      </c>
      <c r="CY263" s="873">
        <v>0</v>
      </c>
      <c r="CZ263" s="873">
        <v>834</v>
      </c>
      <c r="DA263" s="873">
        <v>0</v>
      </c>
      <c r="DB263" s="873">
        <v>17</v>
      </c>
      <c r="DC263" s="873">
        <v>834</v>
      </c>
      <c r="DD263" s="873">
        <v>0</v>
      </c>
      <c r="DE263" s="873">
        <v>17</v>
      </c>
      <c r="DF263" s="873">
        <v>0</v>
      </c>
      <c r="DG263" s="873">
        <v>0</v>
      </c>
      <c r="DH263" s="873">
        <v>0</v>
      </c>
      <c r="DI263" s="873">
        <v>702</v>
      </c>
      <c r="DJ263" s="873">
        <v>0</v>
      </c>
      <c r="DK263" s="873">
        <v>14</v>
      </c>
      <c r="DL263" s="873">
        <v>0</v>
      </c>
      <c r="DM263" s="873">
        <v>0</v>
      </c>
      <c r="DN263" s="873">
        <v>0</v>
      </c>
      <c r="DO263" s="873">
        <v>702</v>
      </c>
      <c r="DP263" s="873">
        <v>0</v>
      </c>
      <c r="DQ263" s="873">
        <v>14</v>
      </c>
      <c r="DR263" s="873">
        <v>7237</v>
      </c>
      <c r="DS263" s="873">
        <v>0</v>
      </c>
      <c r="DT263" s="873">
        <v>148</v>
      </c>
      <c r="DU263" s="873">
        <v>16151</v>
      </c>
      <c r="DV263" s="873">
        <v>0</v>
      </c>
      <c r="DW263" s="873">
        <v>330</v>
      </c>
      <c r="DX263" s="873">
        <v>-8914</v>
      </c>
      <c r="DY263" s="873">
        <v>0</v>
      </c>
      <c r="DZ263" s="873">
        <v>-182</v>
      </c>
      <c r="EA263" s="873">
        <v>3940</v>
      </c>
      <c r="EB263" s="873">
        <v>0</v>
      </c>
      <c r="EC263" s="873">
        <v>79</v>
      </c>
      <c r="ED263" s="873">
        <v>-26057</v>
      </c>
      <c r="EE263" s="873">
        <v>0</v>
      </c>
      <c r="EF263" s="873">
        <v>-532</v>
      </c>
      <c r="EG263" s="873">
        <v>7135</v>
      </c>
      <c r="EH263" s="873">
        <v>0</v>
      </c>
      <c r="EI263" s="873">
        <v>146</v>
      </c>
      <c r="EJ263" s="873">
        <v>-29253</v>
      </c>
      <c r="EK263" s="873">
        <v>0</v>
      </c>
      <c r="EL263" s="873">
        <v>-599</v>
      </c>
      <c r="EM263" s="873">
        <v>0</v>
      </c>
      <c r="EN263" s="873">
        <v>0</v>
      </c>
      <c r="EO263" s="873">
        <v>0</v>
      </c>
      <c r="EP263" s="873">
        <v>0</v>
      </c>
      <c r="EQ263" s="873">
        <v>0</v>
      </c>
      <c r="ER263" s="873">
        <v>0</v>
      </c>
      <c r="ES263" s="873">
        <v>0</v>
      </c>
      <c r="ET263" s="873">
        <v>0</v>
      </c>
      <c r="EU263" s="873">
        <v>0</v>
      </c>
      <c r="EV263" s="873">
        <v>0</v>
      </c>
      <c r="EW263" s="873">
        <v>0</v>
      </c>
      <c r="EX263" s="873">
        <v>0</v>
      </c>
      <c r="EY263" s="873">
        <v>21363781</v>
      </c>
      <c r="EZ263" s="873">
        <v>0</v>
      </c>
      <c r="FA263" s="873">
        <v>434507</v>
      </c>
      <c r="FB263" s="873">
        <v>774175</v>
      </c>
      <c r="FC263" s="873">
        <v>0</v>
      </c>
      <c r="FD263" s="873">
        <v>15800</v>
      </c>
      <c r="FE263" s="873">
        <v>40349201</v>
      </c>
      <c r="FF263" s="873">
        <v>0</v>
      </c>
      <c r="FG263" s="873">
        <v>0</v>
      </c>
      <c r="FH263" s="873">
        <v>-19759595</v>
      </c>
      <c r="FI263" s="873">
        <v>0</v>
      </c>
      <c r="FJ263" s="873">
        <v>418707</v>
      </c>
      <c r="FK263" s="873">
        <v>100346</v>
      </c>
      <c r="FL263" s="873">
        <v>0</v>
      </c>
      <c r="FM263" s="873">
        <v>2048</v>
      </c>
      <c r="FN263" s="873">
        <v>196897</v>
      </c>
      <c r="FO263" s="873">
        <v>0</v>
      </c>
      <c r="FP263" s="873">
        <v>0</v>
      </c>
      <c r="FQ263" s="873">
        <v>-96551</v>
      </c>
      <c r="FR263" s="873">
        <v>0</v>
      </c>
      <c r="FS263" s="873">
        <v>2048</v>
      </c>
      <c r="FT263" s="873">
        <v>955093</v>
      </c>
      <c r="FU263" s="873">
        <v>0</v>
      </c>
      <c r="FV263" s="873">
        <v>18595</v>
      </c>
      <c r="FW263" s="873">
        <v>1798182</v>
      </c>
      <c r="FX263" s="873">
        <v>0</v>
      </c>
      <c r="FY263" s="873">
        <v>35289</v>
      </c>
      <c r="FZ263" s="873">
        <v>-843089</v>
      </c>
      <c r="GA263" s="873">
        <v>0</v>
      </c>
      <c r="GB263" s="873">
        <v>-16694</v>
      </c>
      <c r="GC263" s="873">
        <v>0</v>
      </c>
      <c r="GD263" s="873">
        <v>0</v>
      </c>
      <c r="GE263" s="873">
        <v>0</v>
      </c>
      <c r="GF263" s="873">
        <v>0</v>
      </c>
      <c r="GG263" s="873">
        <v>0</v>
      </c>
      <c r="GH263" s="873">
        <v>0</v>
      </c>
      <c r="GI263" s="873">
        <v>0</v>
      </c>
      <c r="GJ263" s="873">
        <v>0</v>
      </c>
      <c r="GK263" s="873">
        <v>0</v>
      </c>
      <c r="GL263" s="873">
        <v>25721484</v>
      </c>
      <c r="GM263" s="873">
        <v>0</v>
      </c>
      <c r="GN263" s="873">
        <v>522527</v>
      </c>
      <c r="GO263" s="873">
        <v>-20633690</v>
      </c>
      <c r="GP263" s="873">
        <v>0</v>
      </c>
      <c r="GQ263" s="873">
        <v>405397</v>
      </c>
      <c r="GR263" s="873" t="s">
        <v>690</v>
      </c>
      <c r="GS263" s="873" t="s">
        <v>720</v>
      </c>
      <c r="GT263" s="873" t="s">
        <v>1909</v>
      </c>
      <c r="GU263" s="873" t="s">
        <v>819</v>
      </c>
      <c r="GV263" s="873" t="s">
        <v>2999</v>
      </c>
    </row>
    <row r="264" spans="1:204" x14ac:dyDescent="0.2">
      <c r="A264" s="873" t="s">
        <v>3070</v>
      </c>
      <c r="B264" s="873" t="s">
        <v>573</v>
      </c>
      <c r="C264" s="873" t="s">
        <v>572</v>
      </c>
      <c r="D264" s="873">
        <v>-164765</v>
      </c>
      <c r="E264" s="873">
        <v>0</v>
      </c>
      <c r="F264" s="873">
        <v>-164765</v>
      </c>
      <c r="G264" s="873">
        <v>65340</v>
      </c>
      <c r="H264" s="873">
        <v>0</v>
      </c>
      <c r="I264" s="873">
        <v>65340</v>
      </c>
      <c r="J264" s="873">
        <v>-230105</v>
      </c>
      <c r="K264" s="873">
        <v>0</v>
      </c>
      <c r="L264" s="873">
        <v>-230105</v>
      </c>
      <c r="M264" s="898">
        <v>0.5</v>
      </c>
      <c r="N264" s="898">
        <v>0.4</v>
      </c>
      <c r="O264" s="898">
        <v>0.1</v>
      </c>
      <c r="P264" s="898">
        <v>0</v>
      </c>
      <c r="Q264" s="873">
        <v>120807</v>
      </c>
      <c r="R264" s="873">
        <v>120807</v>
      </c>
      <c r="S264" s="873">
        <v>0</v>
      </c>
      <c r="T264" s="873">
        <v>0</v>
      </c>
      <c r="U264" s="873">
        <v>0</v>
      </c>
      <c r="V264" s="873">
        <v>0</v>
      </c>
      <c r="W264" s="873">
        <v>0</v>
      </c>
      <c r="X264" s="873">
        <v>0</v>
      </c>
      <c r="Y264" s="873">
        <v>0</v>
      </c>
      <c r="Z264" s="873">
        <v>0</v>
      </c>
      <c r="AA264" s="873">
        <v>0</v>
      </c>
      <c r="AB264" s="873">
        <v>0</v>
      </c>
      <c r="AC264" s="873">
        <v>0</v>
      </c>
      <c r="AD264" s="873">
        <v>0</v>
      </c>
      <c r="AE264" s="873">
        <v>0</v>
      </c>
      <c r="AF264" s="873">
        <v>0</v>
      </c>
      <c r="AG264" s="873">
        <v>0</v>
      </c>
      <c r="AH264" s="873">
        <v>0</v>
      </c>
      <c r="AI264" s="873">
        <v>0</v>
      </c>
      <c r="AJ264" s="873">
        <v>0</v>
      </c>
      <c r="AK264" s="873">
        <v>0</v>
      </c>
      <c r="AL264" s="873">
        <v>0</v>
      </c>
      <c r="AM264" s="873">
        <v>0</v>
      </c>
      <c r="AN264" s="873">
        <v>0</v>
      </c>
      <c r="AO264" s="873">
        <v>0</v>
      </c>
      <c r="AP264" s="873">
        <v>0</v>
      </c>
      <c r="AQ264" s="873">
        <v>0</v>
      </c>
      <c r="AR264" s="873">
        <v>0</v>
      </c>
      <c r="AS264" s="873">
        <v>0</v>
      </c>
      <c r="AT264" s="873">
        <v>0</v>
      </c>
      <c r="AU264" s="873">
        <v>0</v>
      </c>
      <c r="AV264" s="873">
        <v>0</v>
      </c>
      <c r="AW264" s="873">
        <v>0</v>
      </c>
      <c r="AX264" s="873">
        <v>0</v>
      </c>
      <c r="AY264" s="873">
        <v>0</v>
      </c>
      <c r="AZ264" s="873">
        <v>0</v>
      </c>
      <c r="BA264" s="873">
        <v>0</v>
      </c>
      <c r="BB264" s="873">
        <v>0</v>
      </c>
      <c r="BC264" s="873">
        <v>0</v>
      </c>
      <c r="BD264" s="873">
        <v>0</v>
      </c>
      <c r="BE264" s="873">
        <v>0</v>
      </c>
      <c r="BF264" s="873">
        <v>0</v>
      </c>
      <c r="BG264" s="873">
        <v>0</v>
      </c>
      <c r="BH264" s="873">
        <v>0</v>
      </c>
      <c r="BI264" s="873">
        <v>0</v>
      </c>
      <c r="BJ264" s="873">
        <v>976183</v>
      </c>
      <c r="BK264" s="873">
        <v>244046</v>
      </c>
      <c r="BL264" s="873">
        <v>0</v>
      </c>
      <c r="BM264" s="873">
        <v>0</v>
      </c>
      <c r="BN264" s="873">
        <v>0</v>
      </c>
      <c r="BO264" s="873">
        <v>0</v>
      </c>
      <c r="BP264" s="873">
        <v>920880</v>
      </c>
      <c r="BQ264" s="873">
        <v>230220</v>
      </c>
      <c r="BR264" s="873">
        <v>0</v>
      </c>
      <c r="BS264" s="873">
        <v>55303</v>
      </c>
      <c r="BT264" s="873">
        <v>13826</v>
      </c>
      <c r="BU264" s="873">
        <v>0</v>
      </c>
      <c r="BV264" s="873">
        <v>12948</v>
      </c>
      <c r="BW264" s="873">
        <v>3237</v>
      </c>
      <c r="BX264" s="873">
        <v>0</v>
      </c>
      <c r="BY264" s="873">
        <v>4349</v>
      </c>
      <c r="BZ264" s="873">
        <v>1087</v>
      </c>
      <c r="CA264" s="873">
        <v>0</v>
      </c>
      <c r="CB264" s="873">
        <v>8599</v>
      </c>
      <c r="CC264" s="873">
        <v>2150</v>
      </c>
      <c r="CD264" s="873">
        <v>0</v>
      </c>
      <c r="CE264" s="873">
        <v>0</v>
      </c>
      <c r="CF264" s="873">
        <v>0</v>
      </c>
      <c r="CG264" s="873">
        <v>0</v>
      </c>
      <c r="CH264" s="873">
        <v>0</v>
      </c>
      <c r="CI264" s="873">
        <v>0</v>
      </c>
      <c r="CJ264" s="873">
        <v>0</v>
      </c>
      <c r="CK264" s="873">
        <v>-180.55791579999999</v>
      </c>
      <c r="CL264" s="873">
        <v>-45.139478959999998</v>
      </c>
      <c r="CM264" s="873">
        <v>0</v>
      </c>
      <c r="CN264" s="873">
        <v>0</v>
      </c>
      <c r="CO264" s="873">
        <v>0</v>
      </c>
      <c r="CP264" s="873">
        <v>0</v>
      </c>
      <c r="CQ264" s="873">
        <v>0</v>
      </c>
      <c r="CR264" s="873">
        <v>0</v>
      </c>
      <c r="CS264" s="873">
        <v>0</v>
      </c>
      <c r="CT264" s="873">
        <v>0</v>
      </c>
      <c r="CU264" s="873">
        <v>0</v>
      </c>
      <c r="CV264" s="873">
        <v>0</v>
      </c>
      <c r="CW264" s="873">
        <v>0</v>
      </c>
      <c r="CX264" s="873">
        <v>0</v>
      </c>
      <c r="CY264" s="873">
        <v>0</v>
      </c>
      <c r="CZ264" s="873">
        <v>0</v>
      </c>
      <c r="DA264" s="873">
        <v>0</v>
      </c>
      <c r="DB264" s="873">
        <v>0</v>
      </c>
      <c r="DC264" s="873">
        <v>0</v>
      </c>
      <c r="DD264" s="873">
        <v>0</v>
      </c>
      <c r="DE264" s="873">
        <v>0</v>
      </c>
      <c r="DF264" s="873">
        <v>0</v>
      </c>
      <c r="DG264" s="873">
        <v>0</v>
      </c>
      <c r="DH264" s="873">
        <v>0</v>
      </c>
      <c r="DI264" s="873">
        <v>0</v>
      </c>
      <c r="DJ264" s="873">
        <v>0</v>
      </c>
      <c r="DK264" s="873">
        <v>0</v>
      </c>
      <c r="DL264" s="873">
        <v>0</v>
      </c>
      <c r="DM264" s="873">
        <v>0</v>
      </c>
      <c r="DN264" s="873">
        <v>0</v>
      </c>
      <c r="DO264" s="873">
        <v>0</v>
      </c>
      <c r="DP264" s="873">
        <v>0</v>
      </c>
      <c r="DQ264" s="873">
        <v>0</v>
      </c>
      <c r="DR264" s="873">
        <v>6855</v>
      </c>
      <c r="DS264" s="873">
        <v>1714</v>
      </c>
      <c r="DT264" s="873">
        <v>0</v>
      </c>
      <c r="DU264" s="873">
        <v>7489</v>
      </c>
      <c r="DV264" s="873">
        <v>1872</v>
      </c>
      <c r="DW264" s="873">
        <v>0</v>
      </c>
      <c r="DX264" s="873">
        <v>-634</v>
      </c>
      <c r="DY264" s="873">
        <v>-158</v>
      </c>
      <c r="DZ264" s="873">
        <v>0</v>
      </c>
      <c r="EA264" s="873">
        <v>2422</v>
      </c>
      <c r="EB264" s="873">
        <v>605</v>
      </c>
      <c r="EC264" s="873">
        <v>0</v>
      </c>
      <c r="ED264" s="873">
        <v>28</v>
      </c>
      <c r="EE264" s="873">
        <v>7</v>
      </c>
      <c r="EF264" s="873">
        <v>0</v>
      </c>
      <c r="EG264" s="873">
        <v>2494</v>
      </c>
      <c r="EH264" s="873">
        <v>624</v>
      </c>
      <c r="EI264" s="873">
        <v>0</v>
      </c>
      <c r="EJ264" s="873">
        <v>-44</v>
      </c>
      <c r="EK264" s="873">
        <v>-12</v>
      </c>
      <c r="EL264" s="873">
        <v>0</v>
      </c>
      <c r="EM264" s="873">
        <v>0</v>
      </c>
      <c r="EN264" s="873">
        <v>0</v>
      </c>
      <c r="EO264" s="873">
        <v>0</v>
      </c>
      <c r="EP264" s="873">
        <v>0</v>
      </c>
      <c r="EQ264" s="873">
        <v>0</v>
      </c>
      <c r="ER264" s="873">
        <v>0</v>
      </c>
      <c r="ES264" s="873">
        <v>0</v>
      </c>
      <c r="ET264" s="873">
        <v>0</v>
      </c>
      <c r="EU264" s="873">
        <v>0</v>
      </c>
      <c r="EV264" s="873">
        <v>0</v>
      </c>
      <c r="EW264" s="873">
        <v>0</v>
      </c>
      <c r="EX264" s="873">
        <v>0</v>
      </c>
      <c r="EY264" s="873">
        <v>6730846</v>
      </c>
      <c r="EZ264" s="873">
        <v>1682712</v>
      </c>
      <c r="FA264" s="873">
        <v>0</v>
      </c>
      <c r="FB264" s="873">
        <v>332826</v>
      </c>
      <c r="FC264" s="873">
        <v>83206</v>
      </c>
      <c r="FD264" s="873">
        <v>0</v>
      </c>
      <c r="FE264" s="873">
        <v>15300000</v>
      </c>
      <c r="FF264" s="873">
        <v>0</v>
      </c>
      <c r="FG264" s="873">
        <v>0</v>
      </c>
      <c r="FH264" s="873">
        <v>-8901980</v>
      </c>
      <c r="FI264" s="873">
        <v>1599506</v>
      </c>
      <c r="FJ264" s="873">
        <v>0</v>
      </c>
      <c r="FK264" s="873">
        <v>112389</v>
      </c>
      <c r="FL264" s="873">
        <v>28097</v>
      </c>
      <c r="FM264" s="873">
        <v>0</v>
      </c>
      <c r="FN264" s="873">
        <v>282000</v>
      </c>
      <c r="FO264" s="873">
        <v>0</v>
      </c>
      <c r="FP264" s="873">
        <v>0</v>
      </c>
      <c r="FQ264" s="873">
        <v>-169611</v>
      </c>
      <c r="FR264" s="873">
        <v>28097</v>
      </c>
      <c r="FS264" s="873">
        <v>0</v>
      </c>
      <c r="FT264" s="873">
        <v>277051</v>
      </c>
      <c r="FU264" s="873">
        <v>69263</v>
      </c>
      <c r="FV264" s="873">
        <v>0</v>
      </c>
      <c r="FW264" s="873">
        <v>594397</v>
      </c>
      <c r="FX264" s="873">
        <v>148599</v>
      </c>
      <c r="FY264" s="873">
        <v>0</v>
      </c>
      <c r="FZ264" s="873">
        <v>-317346</v>
      </c>
      <c r="GA264" s="873">
        <v>-79336</v>
      </c>
      <c r="GB264" s="873">
        <v>0</v>
      </c>
      <c r="GC264" s="873">
        <v>0</v>
      </c>
      <c r="GD264" s="873">
        <v>0</v>
      </c>
      <c r="GE264" s="873">
        <v>0</v>
      </c>
      <c r="GF264" s="873">
        <v>0</v>
      </c>
      <c r="GG264" s="873">
        <v>0</v>
      </c>
      <c r="GH264" s="873">
        <v>0</v>
      </c>
      <c r="GI264" s="873">
        <v>0</v>
      </c>
      <c r="GJ264" s="873">
        <v>0</v>
      </c>
      <c r="GK264" s="873">
        <v>0</v>
      </c>
      <c r="GL264" s="873">
        <v>8118541</v>
      </c>
      <c r="GM264" s="873">
        <v>2029636</v>
      </c>
      <c r="GN264" s="873">
        <v>0</v>
      </c>
      <c r="GO264" s="873">
        <v>-9325894</v>
      </c>
      <c r="GP264" s="873">
        <v>1564028</v>
      </c>
      <c r="GQ264" s="873">
        <v>0</v>
      </c>
      <c r="GR264" s="873" t="s">
        <v>692</v>
      </c>
      <c r="GS264" s="873" t="s">
        <v>687</v>
      </c>
      <c r="GT264" s="873" t="s">
        <v>1907</v>
      </c>
      <c r="GU264" s="873" t="s">
        <v>2735</v>
      </c>
      <c r="GV264" s="873" t="s">
        <v>3000</v>
      </c>
    </row>
    <row r="265" spans="1:204" x14ac:dyDescent="0.2">
      <c r="A265" s="873" t="s">
        <v>3069</v>
      </c>
      <c r="B265" s="873" t="s">
        <v>575</v>
      </c>
      <c r="C265" s="873" t="s">
        <v>574</v>
      </c>
      <c r="D265" s="873">
        <v>-46646</v>
      </c>
      <c r="E265" s="873">
        <v>0</v>
      </c>
      <c r="F265" s="873">
        <v>-46646</v>
      </c>
      <c r="G265" s="873">
        <v>25735</v>
      </c>
      <c r="H265" s="873">
        <v>0</v>
      </c>
      <c r="I265" s="873">
        <v>25735</v>
      </c>
      <c r="J265" s="873">
        <v>-72381</v>
      </c>
      <c r="K265" s="873">
        <v>0</v>
      </c>
      <c r="L265" s="873">
        <v>-72381</v>
      </c>
      <c r="M265" s="898">
        <v>0.33</v>
      </c>
      <c r="N265" s="898">
        <v>0.3</v>
      </c>
      <c r="O265" s="898">
        <v>0.37</v>
      </c>
      <c r="P265" s="898">
        <v>0</v>
      </c>
      <c r="Q265" s="873">
        <v>187065</v>
      </c>
      <c r="R265" s="873">
        <v>187065</v>
      </c>
      <c r="S265" s="873">
        <v>0</v>
      </c>
      <c r="T265" s="873">
        <v>0</v>
      </c>
      <c r="U265" s="873">
        <v>0</v>
      </c>
      <c r="V265" s="873">
        <v>0</v>
      </c>
      <c r="W265" s="873">
        <v>459950</v>
      </c>
      <c r="X265" s="873">
        <v>0</v>
      </c>
      <c r="Y265" s="873">
        <v>0</v>
      </c>
      <c r="Z265" s="873">
        <v>0</v>
      </c>
      <c r="AA265" s="873">
        <v>459950</v>
      </c>
      <c r="AB265" s="873">
        <v>0</v>
      </c>
      <c r="AC265" s="873">
        <v>0</v>
      </c>
      <c r="AD265" s="873">
        <v>0</v>
      </c>
      <c r="AE265" s="873">
        <v>0</v>
      </c>
      <c r="AF265" s="873">
        <v>0</v>
      </c>
      <c r="AG265" s="873">
        <v>0</v>
      </c>
      <c r="AH265" s="873">
        <v>0</v>
      </c>
      <c r="AI265" s="873">
        <v>0</v>
      </c>
      <c r="AJ265" s="873">
        <v>0</v>
      </c>
      <c r="AK265" s="873">
        <v>0</v>
      </c>
      <c r="AL265" s="873">
        <v>0</v>
      </c>
      <c r="AM265" s="873">
        <v>0</v>
      </c>
      <c r="AN265" s="873">
        <v>0</v>
      </c>
      <c r="AO265" s="873">
        <v>0</v>
      </c>
      <c r="AP265" s="873">
        <v>0</v>
      </c>
      <c r="AQ265" s="873">
        <v>0</v>
      </c>
      <c r="AR265" s="873">
        <v>0</v>
      </c>
      <c r="AS265" s="873">
        <v>0</v>
      </c>
      <c r="AT265" s="873">
        <v>0</v>
      </c>
      <c r="AU265" s="873">
        <v>0</v>
      </c>
      <c r="AV265" s="873">
        <v>0</v>
      </c>
      <c r="AW265" s="873">
        <v>0</v>
      </c>
      <c r="AX265" s="873">
        <v>0</v>
      </c>
      <c r="AY265" s="873">
        <v>0</v>
      </c>
      <c r="AZ265" s="873">
        <v>0</v>
      </c>
      <c r="BA265" s="873">
        <v>0</v>
      </c>
      <c r="BB265" s="873">
        <v>0</v>
      </c>
      <c r="BC265" s="873">
        <v>0</v>
      </c>
      <c r="BD265" s="873">
        <v>0</v>
      </c>
      <c r="BE265" s="873">
        <v>0</v>
      </c>
      <c r="BF265" s="873">
        <v>0</v>
      </c>
      <c r="BG265" s="873">
        <v>0</v>
      </c>
      <c r="BH265" s="873">
        <v>0</v>
      </c>
      <c r="BI265" s="873">
        <v>0</v>
      </c>
      <c r="BJ265" s="873">
        <v>1253586</v>
      </c>
      <c r="BK265" s="873">
        <v>1546089</v>
      </c>
      <c r="BL265" s="873">
        <v>0</v>
      </c>
      <c r="BM265" s="873">
        <v>53000</v>
      </c>
      <c r="BN265" s="873">
        <v>65366</v>
      </c>
      <c r="BO265" s="873">
        <v>0</v>
      </c>
      <c r="BP265" s="873">
        <v>1233884</v>
      </c>
      <c r="BQ265" s="873">
        <v>1521788</v>
      </c>
      <c r="BR265" s="873">
        <v>0</v>
      </c>
      <c r="BS265" s="873">
        <v>72702</v>
      </c>
      <c r="BT265" s="873">
        <v>89667</v>
      </c>
      <c r="BU265" s="873">
        <v>0</v>
      </c>
      <c r="BV265" s="873">
        <v>3688</v>
      </c>
      <c r="BW265" s="873">
        <v>4549</v>
      </c>
      <c r="BX265" s="873">
        <v>0</v>
      </c>
      <c r="BY265" s="873">
        <v>0</v>
      </c>
      <c r="BZ265" s="873">
        <v>0</v>
      </c>
      <c r="CA265" s="873">
        <v>0</v>
      </c>
      <c r="CB265" s="873">
        <v>3688</v>
      </c>
      <c r="CC265" s="873">
        <v>4549</v>
      </c>
      <c r="CD265" s="873">
        <v>0</v>
      </c>
      <c r="CE265" s="873">
        <v>0</v>
      </c>
      <c r="CF265" s="873">
        <v>0</v>
      </c>
      <c r="CG265" s="873">
        <v>0</v>
      </c>
      <c r="CH265" s="873">
        <v>0</v>
      </c>
      <c r="CI265" s="873">
        <v>0</v>
      </c>
      <c r="CJ265" s="873">
        <v>0</v>
      </c>
      <c r="CK265" s="873">
        <v>0</v>
      </c>
      <c r="CL265" s="873">
        <v>0</v>
      </c>
      <c r="CM265" s="873">
        <v>0</v>
      </c>
      <c r="CN265" s="873">
        <v>0</v>
      </c>
      <c r="CO265" s="873">
        <v>0</v>
      </c>
      <c r="CP265" s="873">
        <v>0</v>
      </c>
      <c r="CQ265" s="873">
        <v>0</v>
      </c>
      <c r="CR265" s="873">
        <v>0</v>
      </c>
      <c r="CS265" s="873">
        <v>0</v>
      </c>
      <c r="CT265" s="873">
        <v>0</v>
      </c>
      <c r="CU265" s="873">
        <v>0</v>
      </c>
      <c r="CV265" s="873">
        <v>0</v>
      </c>
      <c r="CW265" s="873">
        <v>0</v>
      </c>
      <c r="CX265" s="873">
        <v>0</v>
      </c>
      <c r="CY265" s="873">
        <v>0</v>
      </c>
      <c r="CZ265" s="873">
        <v>0</v>
      </c>
      <c r="DA265" s="873">
        <v>0</v>
      </c>
      <c r="DB265" s="873">
        <v>0</v>
      </c>
      <c r="DC265" s="873">
        <v>0</v>
      </c>
      <c r="DD265" s="873">
        <v>0</v>
      </c>
      <c r="DE265" s="873">
        <v>0</v>
      </c>
      <c r="DF265" s="873">
        <v>0</v>
      </c>
      <c r="DG265" s="873">
        <v>0</v>
      </c>
      <c r="DH265" s="873">
        <v>0</v>
      </c>
      <c r="DI265" s="873">
        <v>0</v>
      </c>
      <c r="DJ265" s="873">
        <v>0</v>
      </c>
      <c r="DK265" s="873">
        <v>0</v>
      </c>
      <c r="DL265" s="873">
        <v>0</v>
      </c>
      <c r="DM265" s="873">
        <v>0</v>
      </c>
      <c r="DN265" s="873">
        <v>0</v>
      </c>
      <c r="DO265" s="873">
        <v>0</v>
      </c>
      <c r="DP265" s="873">
        <v>0</v>
      </c>
      <c r="DQ265" s="873">
        <v>0</v>
      </c>
      <c r="DR265" s="873">
        <v>5410</v>
      </c>
      <c r="DS265" s="873">
        <v>6672</v>
      </c>
      <c r="DT265" s="873">
        <v>0</v>
      </c>
      <c r="DU265" s="873">
        <v>6238</v>
      </c>
      <c r="DV265" s="873">
        <v>7693</v>
      </c>
      <c r="DW265" s="873">
        <v>0</v>
      </c>
      <c r="DX265" s="873">
        <v>-828</v>
      </c>
      <c r="DY265" s="873">
        <v>-1021</v>
      </c>
      <c r="DZ265" s="873">
        <v>0</v>
      </c>
      <c r="EA265" s="873">
        <v>3970</v>
      </c>
      <c r="EB265" s="873">
        <v>4896</v>
      </c>
      <c r="EC265" s="873">
        <v>0</v>
      </c>
      <c r="ED265" s="873">
        <v>-1361</v>
      </c>
      <c r="EE265" s="873">
        <v>-1678</v>
      </c>
      <c r="EF265" s="873">
        <v>0</v>
      </c>
      <c r="EG265" s="873">
        <v>3970</v>
      </c>
      <c r="EH265" s="873">
        <v>4896</v>
      </c>
      <c r="EI265" s="873">
        <v>0</v>
      </c>
      <c r="EJ265" s="873">
        <v>-1361</v>
      </c>
      <c r="EK265" s="873">
        <v>-1678</v>
      </c>
      <c r="EL265" s="873">
        <v>0</v>
      </c>
      <c r="EM265" s="873">
        <v>0</v>
      </c>
      <c r="EN265" s="873">
        <v>0</v>
      </c>
      <c r="EO265" s="873">
        <v>0</v>
      </c>
      <c r="EP265" s="873">
        <v>0</v>
      </c>
      <c r="EQ265" s="873">
        <v>0</v>
      </c>
      <c r="ER265" s="873">
        <v>0</v>
      </c>
      <c r="ES265" s="873">
        <v>0</v>
      </c>
      <c r="ET265" s="873">
        <v>0</v>
      </c>
      <c r="EU265" s="873">
        <v>0</v>
      </c>
      <c r="EV265" s="873">
        <v>0</v>
      </c>
      <c r="EW265" s="873">
        <v>0</v>
      </c>
      <c r="EX265" s="873">
        <v>0</v>
      </c>
      <c r="EY265" s="873">
        <v>8688067</v>
      </c>
      <c r="EZ265" s="873">
        <v>10715282</v>
      </c>
      <c r="FA265" s="873">
        <v>0</v>
      </c>
      <c r="FB265" s="873">
        <v>406513</v>
      </c>
      <c r="FC265" s="873">
        <v>501365</v>
      </c>
      <c r="FD265" s="873">
        <v>0</v>
      </c>
      <c r="FE265" s="873">
        <v>26995873</v>
      </c>
      <c r="FF265" s="873">
        <v>0</v>
      </c>
      <c r="FG265" s="873">
        <v>0</v>
      </c>
      <c r="FH265" s="873">
        <v>-18714319</v>
      </c>
      <c r="FI265" s="873">
        <v>10213917</v>
      </c>
      <c r="FJ265" s="873">
        <v>0</v>
      </c>
      <c r="FK265" s="873">
        <v>219984</v>
      </c>
      <c r="FL265" s="873">
        <v>271314</v>
      </c>
      <c r="FM265" s="873">
        <v>0</v>
      </c>
      <c r="FN265" s="873">
        <v>667927</v>
      </c>
      <c r="FO265" s="873">
        <v>0</v>
      </c>
      <c r="FP265" s="873">
        <v>0</v>
      </c>
      <c r="FQ265" s="873">
        <v>-447943</v>
      </c>
      <c r="FR265" s="873">
        <v>271314</v>
      </c>
      <c r="FS265" s="873">
        <v>0</v>
      </c>
      <c r="FT265" s="873">
        <v>295090</v>
      </c>
      <c r="FU265" s="873">
        <v>341208</v>
      </c>
      <c r="FV265" s="873">
        <v>0</v>
      </c>
      <c r="FW265" s="873">
        <v>716735</v>
      </c>
      <c r="FX265" s="873">
        <v>883973</v>
      </c>
      <c r="FY265" s="873">
        <v>0</v>
      </c>
      <c r="FZ265" s="873">
        <v>-421645</v>
      </c>
      <c r="GA265" s="873">
        <v>-542765</v>
      </c>
      <c r="GB265" s="873">
        <v>0</v>
      </c>
      <c r="GC265" s="873">
        <v>0</v>
      </c>
      <c r="GD265" s="873">
        <v>0</v>
      </c>
      <c r="GE265" s="873">
        <v>0</v>
      </c>
      <c r="GF265" s="873">
        <v>0</v>
      </c>
      <c r="GG265" s="873">
        <v>0</v>
      </c>
      <c r="GH265" s="873">
        <v>0</v>
      </c>
      <c r="GI265" s="873">
        <v>0</v>
      </c>
      <c r="GJ265" s="873">
        <v>0</v>
      </c>
      <c r="GK265" s="873">
        <v>0</v>
      </c>
      <c r="GL265" s="873">
        <v>10521434</v>
      </c>
      <c r="GM265" s="873">
        <v>12953698</v>
      </c>
      <c r="GN265" s="873">
        <v>0</v>
      </c>
      <c r="GO265" s="873">
        <v>-19509706</v>
      </c>
      <c r="GP265" s="873">
        <v>10033983</v>
      </c>
      <c r="GQ265" s="873">
        <v>0</v>
      </c>
      <c r="GR265" s="873" t="s">
        <v>697</v>
      </c>
      <c r="GS265" s="873" t="s">
        <v>680</v>
      </c>
      <c r="GT265" s="873" t="s">
        <v>1908</v>
      </c>
      <c r="GU265" s="873" t="s">
        <v>2732</v>
      </c>
      <c r="GV265" s="873" t="s">
        <v>3001</v>
      </c>
    </row>
    <row r="266" spans="1:204" x14ac:dyDescent="0.2">
      <c r="A266" s="873" t="s">
        <v>3069</v>
      </c>
      <c r="B266" s="873" t="s">
        <v>577</v>
      </c>
      <c r="C266" s="873" t="s">
        <v>576</v>
      </c>
      <c r="D266" s="873">
        <v>-223449</v>
      </c>
      <c r="E266" s="873">
        <v>0</v>
      </c>
      <c r="F266" s="873">
        <v>-223449</v>
      </c>
      <c r="G266" s="873">
        <v>172482</v>
      </c>
      <c r="H266" s="873">
        <v>0</v>
      </c>
      <c r="I266" s="873">
        <v>172482</v>
      </c>
      <c r="J266" s="873">
        <v>-395931</v>
      </c>
      <c r="K266" s="873">
        <v>0</v>
      </c>
      <c r="L266" s="873">
        <v>-395931</v>
      </c>
      <c r="M266" s="898">
        <v>0.5</v>
      </c>
      <c r="N266" s="898">
        <v>0.4</v>
      </c>
      <c r="O266" s="898">
        <v>0.09</v>
      </c>
      <c r="P266" s="898">
        <v>0.01</v>
      </c>
      <c r="Q266" s="873">
        <v>186831</v>
      </c>
      <c r="R266" s="873">
        <v>186831</v>
      </c>
      <c r="S266" s="873">
        <v>0</v>
      </c>
      <c r="T266" s="873">
        <v>0</v>
      </c>
      <c r="U266" s="873">
        <v>0</v>
      </c>
      <c r="V266" s="873">
        <v>0</v>
      </c>
      <c r="W266" s="873">
        <v>420128</v>
      </c>
      <c r="X266" s="873">
        <v>606537</v>
      </c>
      <c r="Y266" s="873">
        <v>419562</v>
      </c>
      <c r="Z266" s="873">
        <v>1078080</v>
      </c>
      <c r="AA266" s="873">
        <v>566</v>
      </c>
      <c r="AB266" s="873">
        <v>-471543</v>
      </c>
      <c r="AC266" s="873">
        <v>0</v>
      </c>
      <c r="AD266" s="873">
        <v>0</v>
      </c>
      <c r="AE266" s="873">
        <v>0</v>
      </c>
      <c r="AF266" s="873">
        <v>0</v>
      </c>
      <c r="AG266" s="873">
        <v>0</v>
      </c>
      <c r="AH266" s="873">
        <v>0</v>
      </c>
      <c r="AI266" s="873">
        <v>0</v>
      </c>
      <c r="AJ266" s="873">
        <v>0</v>
      </c>
      <c r="AK266" s="873">
        <v>0</v>
      </c>
      <c r="AL266" s="873">
        <v>0</v>
      </c>
      <c r="AM266" s="873">
        <v>0</v>
      </c>
      <c r="AN266" s="873">
        <v>0</v>
      </c>
      <c r="AO266" s="873">
        <v>0</v>
      </c>
      <c r="AP266" s="873">
        <v>0</v>
      </c>
      <c r="AQ266" s="873">
        <v>0</v>
      </c>
      <c r="AR266" s="873">
        <v>0</v>
      </c>
      <c r="AS266" s="873">
        <v>0</v>
      </c>
      <c r="AT266" s="873">
        <v>0</v>
      </c>
      <c r="AU266" s="873">
        <v>0</v>
      </c>
      <c r="AV266" s="873">
        <v>0</v>
      </c>
      <c r="AW266" s="873">
        <v>0</v>
      </c>
      <c r="AX266" s="873">
        <v>0</v>
      </c>
      <c r="AY266" s="873">
        <v>0</v>
      </c>
      <c r="AZ266" s="873">
        <v>0</v>
      </c>
      <c r="BA266" s="873">
        <v>0</v>
      </c>
      <c r="BB266" s="873">
        <v>0</v>
      </c>
      <c r="BC266" s="873">
        <v>0</v>
      </c>
      <c r="BD266" s="873">
        <v>0</v>
      </c>
      <c r="BE266" s="873">
        <v>0</v>
      </c>
      <c r="BF266" s="873">
        <v>0</v>
      </c>
      <c r="BG266" s="873">
        <v>0</v>
      </c>
      <c r="BH266" s="873">
        <v>0</v>
      </c>
      <c r="BI266" s="873">
        <v>0</v>
      </c>
      <c r="BJ266" s="873">
        <v>1833844</v>
      </c>
      <c r="BK266" s="873">
        <v>412615</v>
      </c>
      <c r="BL266" s="873">
        <v>45846</v>
      </c>
      <c r="BM266" s="873">
        <v>88833</v>
      </c>
      <c r="BN266" s="873">
        <v>19987</v>
      </c>
      <c r="BO266" s="873">
        <v>2221</v>
      </c>
      <c r="BP266" s="873">
        <v>1878314</v>
      </c>
      <c r="BQ266" s="873">
        <v>422620</v>
      </c>
      <c r="BR266" s="873">
        <v>46958</v>
      </c>
      <c r="BS266" s="873">
        <v>44363</v>
      </c>
      <c r="BT266" s="873">
        <v>9982</v>
      </c>
      <c r="BU266" s="873">
        <v>1109</v>
      </c>
      <c r="BV266" s="873">
        <v>5263</v>
      </c>
      <c r="BW266" s="873">
        <v>1184</v>
      </c>
      <c r="BX266" s="873">
        <v>132</v>
      </c>
      <c r="BY266" s="873">
        <v>7790</v>
      </c>
      <c r="BZ266" s="873">
        <v>1753</v>
      </c>
      <c r="CA266" s="873">
        <v>195</v>
      </c>
      <c r="CB266" s="873">
        <v>-2527</v>
      </c>
      <c r="CC266" s="873">
        <v>-569</v>
      </c>
      <c r="CD266" s="873">
        <v>-63</v>
      </c>
      <c r="CE266" s="873">
        <v>0</v>
      </c>
      <c r="CF266" s="873">
        <v>0</v>
      </c>
      <c r="CG266" s="873">
        <v>0</v>
      </c>
      <c r="CH266" s="873">
        <v>0</v>
      </c>
      <c r="CI266" s="873">
        <v>0</v>
      </c>
      <c r="CJ266" s="873">
        <v>0</v>
      </c>
      <c r="CK266" s="873">
        <v>24478.494589999998</v>
      </c>
      <c r="CL266" s="873">
        <v>5507.6612830000004</v>
      </c>
      <c r="CM266" s="873">
        <v>611.96236469999997</v>
      </c>
      <c r="CN266" s="873">
        <v>0</v>
      </c>
      <c r="CO266" s="873">
        <v>0</v>
      </c>
      <c r="CP266" s="873">
        <v>0</v>
      </c>
      <c r="CQ266" s="873">
        <v>0</v>
      </c>
      <c r="CR266" s="873">
        <v>0</v>
      </c>
      <c r="CS266" s="873">
        <v>0</v>
      </c>
      <c r="CT266" s="873">
        <v>0</v>
      </c>
      <c r="CU266" s="873">
        <v>0</v>
      </c>
      <c r="CV266" s="873">
        <v>0</v>
      </c>
      <c r="CW266" s="873">
        <v>0</v>
      </c>
      <c r="CX266" s="873">
        <v>0</v>
      </c>
      <c r="CY266" s="873">
        <v>0</v>
      </c>
      <c r="CZ266" s="873">
        <v>9719</v>
      </c>
      <c r="DA266" s="873">
        <v>2187</v>
      </c>
      <c r="DB266" s="873">
        <v>243</v>
      </c>
      <c r="DC266" s="873">
        <v>3399</v>
      </c>
      <c r="DD266" s="873">
        <v>765</v>
      </c>
      <c r="DE266" s="873">
        <v>85</v>
      </c>
      <c r="DF266" s="873">
        <v>6320</v>
      </c>
      <c r="DG266" s="873">
        <v>1422</v>
      </c>
      <c r="DH266" s="873">
        <v>158</v>
      </c>
      <c r="DI266" s="873">
        <v>624</v>
      </c>
      <c r="DJ266" s="873">
        <v>140</v>
      </c>
      <c r="DK266" s="873">
        <v>16</v>
      </c>
      <c r="DL266" s="873">
        <v>1500</v>
      </c>
      <c r="DM266" s="873">
        <v>0</v>
      </c>
      <c r="DN266" s="873">
        <v>0</v>
      </c>
      <c r="DO266" s="873">
        <v>-876</v>
      </c>
      <c r="DP266" s="873">
        <v>140</v>
      </c>
      <c r="DQ266" s="873">
        <v>16</v>
      </c>
      <c r="DR266" s="873">
        <v>17026</v>
      </c>
      <c r="DS266" s="873">
        <v>3831</v>
      </c>
      <c r="DT266" s="873">
        <v>426</v>
      </c>
      <c r="DU266" s="873">
        <v>16727</v>
      </c>
      <c r="DV266" s="873">
        <v>3763</v>
      </c>
      <c r="DW266" s="873">
        <v>418</v>
      </c>
      <c r="DX266" s="873">
        <v>299</v>
      </c>
      <c r="DY266" s="873">
        <v>68</v>
      </c>
      <c r="DZ266" s="873">
        <v>8</v>
      </c>
      <c r="EA266" s="873">
        <v>1960</v>
      </c>
      <c r="EB266" s="873">
        <v>441</v>
      </c>
      <c r="EC266" s="873">
        <v>49</v>
      </c>
      <c r="ED266" s="873">
        <v>0</v>
      </c>
      <c r="EE266" s="873">
        <v>0</v>
      </c>
      <c r="EF266" s="873">
        <v>0</v>
      </c>
      <c r="EG266" s="873">
        <v>624</v>
      </c>
      <c r="EH266" s="873">
        <v>140</v>
      </c>
      <c r="EI266" s="873">
        <v>16</v>
      </c>
      <c r="EJ266" s="873">
        <v>1336</v>
      </c>
      <c r="EK266" s="873">
        <v>301</v>
      </c>
      <c r="EL266" s="873">
        <v>33</v>
      </c>
      <c r="EM266" s="873">
        <v>-349</v>
      </c>
      <c r="EN266" s="873">
        <v>-79</v>
      </c>
      <c r="EO266" s="873">
        <v>-9</v>
      </c>
      <c r="EP266" s="873">
        <v>0</v>
      </c>
      <c r="EQ266" s="873">
        <v>0</v>
      </c>
      <c r="ER266" s="873">
        <v>0</v>
      </c>
      <c r="ES266" s="873">
        <v>0</v>
      </c>
      <c r="ET266" s="873">
        <v>0</v>
      </c>
      <c r="EU266" s="873">
        <v>0</v>
      </c>
      <c r="EV266" s="873">
        <v>0</v>
      </c>
      <c r="EW266" s="873">
        <v>0</v>
      </c>
      <c r="EX266" s="873">
        <v>0</v>
      </c>
      <c r="EY266" s="873">
        <v>6797046</v>
      </c>
      <c r="EZ266" s="873">
        <v>1529335</v>
      </c>
      <c r="FA266" s="873">
        <v>169926</v>
      </c>
      <c r="FB266" s="873">
        <v>288398</v>
      </c>
      <c r="FC266" s="873">
        <v>64889</v>
      </c>
      <c r="FD266" s="873">
        <v>7210</v>
      </c>
      <c r="FE266" s="873">
        <v>15527770</v>
      </c>
      <c r="FF266" s="873">
        <v>0</v>
      </c>
      <c r="FG266" s="873">
        <v>0</v>
      </c>
      <c r="FH266" s="873">
        <v>-9019122</v>
      </c>
      <c r="FI266" s="873">
        <v>1464446</v>
      </c>
      <c r="FJ266" s="873">
        <v>162716</v>
      </c>
      <c r="FK266" s="873">
        <v>36887</v>
      </c>
      <c r="FL266" s="873">
        <v>8299</v>
      </c>
      <c r="FM266" s="873">
        <v>922</v>
      </c>
      <c r="FN266" s="873">
        <v>84796</v>
      </c>
      <c r="FO266" s="873">
        <v>0</v>
      </c>
      <c r="FP266" s="873">
        <v>0</v>
      </c>
      <c r="FQ266" s="873">
        <v>-47909</v>
      </c>
      <c r="FR266" s="873">
        <v>8299</v>
      </c>
      <c r="FS266" s="873">
        <v>922</v>
      </c>
      <c r="FT266" s="873">
        <v>511337</v>
      </c>
      <c r="FU266" s="873">
        <v>135572</v>
      </c>
      <c r="FV266" s="873">
        <v>12362</v>
      </c>
      <c r="FW266" s="873">
        <v>808465</v>
      </c>
      <c r="FX266" s="873">
        <v>221331</v>
      </c>
      <c r="FY266" s="873">
        <v>19791</v>
      </c>
      <c r="FZ266" s="873">
        <v>-297128</v>
      </c>
      <c r="GA266" s="873">
        <v>-85759</v>
      </c>
      <c r="GB266" s="873">
        <v>-7429</v>
      </c>
      <c r="GC266" s="873">
        <v>0</v>
      </c>
      <c r="GD266" s="873">
        <v>0</v>
      </c>
      <c r="GE266" s="873">
        <v>0</v>
      </c>
      <c r="GF266" s="873">
        <v>0</v>
      </c>
      <c r="GG266" s="873">
        <v>0</v>
      </c>
      <c r="GH266" s="873">
        <v>0</v>
      </c>
      <c r="GI266" s="873">
        <v>0</v>
      </c>
      <c r="GJ266" s="873">
        <v>0</v>
      </c>
      <c r="GK266" s="873">
        <v>0</v>
      </c>
      <c r="GL266" s="873">
        <v>9326668</v>
      </c>
      <c r="GM266" s="873">
        <v>2119020</v>
      </c>
      <c r="GN266" s="873">
        <v>232746</v>
      </c>
      <c r="GO266" s="873">
        <v>-9291115</v>
      </c>
      <c r="GP266" s="873">
        <v>1403759</v>
      </c>
      <c r="GQ266" s="873">
        <v>158073</v>
      </c>
      <c r="GR266" s="873" t="s">
        <v>715</v>
      </c>
      <c r="GS266" s="873" t="s">
        <v>714</v>
      </c>
      <c r="GT266" s="873" t="s">
        <v>1907</v>
      </c>
      <c r="GU266" s="873" t="s">
        <v>2735</v>
      </c>
      <c r="GV266" s="873" t="s">
        <v>3002</v>
      </c>
    </row>
    <row r="267" spans="1:204" x14ac:dyDescent="0.2">
      <c r="A267" s="873" t="s">
        <v>3069</v>
      </c>
      <c r="B267" s="873" t="s">
        <v>579</v>
      </c>
      <c r="C267" s="873" t="s">
        <v>578</v>
      </c>
      <c r="D267" s="873">
        <v>-1686243</v>
      </c>
      <c r="E267" s="873">
        <v>0</v>
      </c>
      <c r="F267" s="873">
        <v>-1686243</v>
      </c>
      <c r="G267" s="873">
        <v>-1534180</v>
      </c>
      <c r="H267" s="873">
        <v>0</v>
      </c>
      <c r="I267" s="873">
        <v>-1534180</v>
      </c>
      <c r="J267" s="873">
        <v>-152063</v>
      </c>
      <c r="K267" s="873">
        <v>0</v>
      </c>
      <c r="L267" s="873">
        <v>-152063</v>
      </c>
      <c r="M267" s="898">
        <v>0.5</v>
      </c>
      <c r="N267" s="898">
        <v>0.49</v>
      </c>
      <c r="O267" s="898">
        <v>0</v>
      </c>
      <c r="P267" s="898">
        <v>0.01</v>
      </c>
      <c r="Q267" s="873">
        <v>261763</v>
      </c>
      <c r="R267" s="873">
        <v>261763</v>
      </c>
      <c r="S267" s="873">
        <v>0</v>
      </c>
      <c r="T267" s="873">
        <v>0</v>
      </c>
      <c r="U267" s="873">
        <v>0</v>
      </c>
      <c r="V267" s="873">
        <v>0</v>
      </c>
      <c r="W267" s="873">
        <v>594388</v>
      </c>
      <c r="X267" s="873">
        <v>0</v>
      </c>
      <c r="Y267" s="873">
        <v>594802</v>
      </c>
      <c r="Z267" s="873">
        <v>0</v>
      </c>
      <c r="AA267" s="873">
        <v>-414</v>
      </c>
      <c r="AB267" s="873">
        <v>0</v>
      </c>
      <c r="AC267" s="873">
        <v>0</v>
      </c>
      <c r="AD267" s="873">
        <v>0</v>
      </c>
      <c r="AE267" s="873">
        <v>0</v>
      </c>
      <c r="AF267" s="873">
        <v>0</v>
      </c>
      <c r="AG267" s="873">
        <v>0</v>
      </c>
      <c r="AH267" s="873">
        <v>0</v>
      </c>
      <c r="AI267" s="873">
        <v>0</v>
      </c>
      <c r="AJ267" s="873">
        <v>0</v>
      </c>
      <c r="AK267" s="873">
        <v>0</v>
      </c>
      <c r="AL267" s="873">
        <v>0</v>
      </c>
      <c r="AM267" s="873">
        <v>0</v>
      </c>
      <c r="AN267" s="873">
        <v>0</v>
      </c>
      <c r="AO267" s="873">
        <v>0</v>
      </c>
      <c r="AP267" s="873">
        <v>0</v>
      </c>
      <c r="AQ267" s="873">
        <v>0</v>
      </c>
      <c r="AR267" s="873">
        <v>0</v>
      </c>
      <c r="AS267" s="873">
        <v>0</v>
      </c>
      <c r="AT267" s="873">
        <v>0</v>
      </c>
      <c r="AU267" s="873">
        <v>0</v>
      </c>
      <c r="AV267" s="873">
        <v>0</v>
      </c>
      <c r="AW267" s="873">
        <v>0</v>
      </c>
      <c r="AX267" s="873">
        <v>0</v>
      </c>
      <c r="AY267" s="873">
        <v>0</v>
      </c>
      <c r="AZ267" s="873">
        <v>0</v>
      </c>
      <c r="BA267" s="873">
        <v>0</v>
      </c>
      <c r="BB267" s="873">
        <v>0</v>
      </c>
      <c r="BC267" s="873">
        <v>0</v>
      </c>
      <c r="BD267" s="873">
        <v>0</v>
      </c>
      <c r="BE267" s="873">
        <v>0</v>
      </c>
      <c r="BF267" s="873">
        <v>0</v>
      </c>
      <c r="BG267" s="873">
        <v>0</v>
      </c>
      <c r="BH267" s="873">
        <v>0</v>
      </c>
      <c r="BI267" s="873">
        <v>0</v>
      </c>
      <c r="BJ267" s="873">
        <v>2187588</v>
      </c>
      <c r="BK267" s="873">
        <v>0</v>
      </c>
      <c r="BL267" s="873">
        <v>44645</v>
      </c>
      <c r="BM267" s="873">
        <v>166195</v>
      </c>
      <c r="BN267" s="873">
        <v>0</v>
      </c>
      <c r="BO267" s="873">
        <v>3392</v>
      </c>
      <c r="BP267" s="873">
        <v>2160814</v>
      </c>
      <c r="BQ267" s="873">
        <v>0</v>
      </c>
      <c r="BR267" s="873">
        <v>44098</v>
      </c>
      <c r="BS267" s="873">
        <v>192969</v>
      </c>
      <c r="BT267" s="873">
        <v>0</v>
      </c>
      <c r="BU267" s="873">
        <v>3939</v>
      </c>
      <c r="BV267" s="873">
        <v>14106</v>
      </c>
      <c r="BW267" s="873">
        <v>0</v>
      </c>
      <c r="BX267" s="873">
        <v>288</v>
      </c>
      <c r="BY267" s="873">
        <v>5653</v>
      </c>
      <c r="BZ267" s="873">
        <v>0</v>
      </c>
      <c r="CA267" s="873">
        <v>115</v>
      </c>
      <c r="CB267" s="873">
        <v>8453</v>
      </c>
      <c r="CC267" s="873">
        <v>0</v>
      </c>
      <c r="CD267" s="873">
        <v>173</v>
      </c>
      <c r="CE267" s="873">
        <v>0</v>
      </c>
      <c r="CF267" s="873">
        <v>0</v>
      </c>
      <c r="CG267" s="873">
        <v>0</v>
      </c>
      <c r="CH267" s="873">
        <v>0</v>
      </c>
      <c r="CI267" s="873">
        <v>0</v>
      </c>
      <c r="CJ267" s="873">
        <v>0</v>
      </c>
      <c r="CK267" s="873">
        <v>41035.135430000002</v>
      </c>
      <c r="CL267" s="873">
        <v>0</v>
      </c>
      <c r="CM267" s="873">
        <v>837.45174350000002</v>
      </c>
      <c r="CN267" s="873">
        <v>0</v>
      </c>
      <c r="CO267" s="873">
        <v>0</v>
      </c>
      <c r="CP267" s="873">
        <v>0</v>
      </c>
      <c r="CQ267" s="873">
        <v>0</v>
      </c>
      <c r="CR267" s="873">
        <v>0</v>
      </c>
      <c r="CS267" s="873">
        <v>0</v>
      </c>
      <c r="CT267" s="873">
        <v>0</v>
      </c>
      <c r="CU267" s="873">
        <v>0</v>
      </c>
      <c r="CV267" s="873">
        <v>0</v>
      </c>
      <c r="CW267" s="873">
        <v>0</v>
      </c>
      <c r="CX267" s="873">
        <v>0</v>
      </c>
      <c r="CY267" s="873">
        <v>0</v>
      </c>
      <c r="CZ267" s="873">
        <v>2217</v>
      </c>
      <c r="DA267" s="873">
        <v>0</v>
      </c>
      <c r="DB267" s="873">
        <v>45</v>
      </c>
      <c r="DC267" s="873">
        <v>6377</v>
      </c>
      <c r="DD267" s="873">
        <v>0</v>
      </c>
      <c r="DE267" s="873">
        <v>130</v>
      </c>
      <c r="DF267" s="873">
        <v>-4160</v>
      </c>
      <c r="DG267" s="873">
        <v>0</v>
      </c>
      <c r="DH267" s="873">
        <v>-85</v>
      </c>
      <c r="DI267" s="873">
        <v>0</v>
      </c>
      <c r="DJ267" s="873">
        <v>0</v>
      </c>
      <c r="DK267" s="873">
        <v>0</v>
      </c>
      <c r="DL267" s="873">
        <v>0</v>
      </c>
      <c r="DM267" s="873">
        <v>0</v>
      </c>
      <c r="DN267" s="873">
        <v>0</v>
      </c>
      <c r="DO267" s="873">
        <v>0</v>
      </c>
      <c r="DP267" s="873">
        <v>0</v>
      </c>
      <c r="DQ267" s="873">
        <v>0</v>
      </c>
      <c r="DR267" s="873">
        <v>3789</v>
      </c>
      <c r="DS267" s="873">
        <v>0</v>
      </c>
      <c r="DT267" s="873">
        <v>77</v>
      </c>
      <c r="DU267" s="873">
        <v>8045</v>
      </c>
      <c r="DV267" s="873">
        <v>0</v>
      </c>
      <c r="DW267" s="873">
        <v>164</v>
      </c>
      <c r="DX267" s="873">
        <v>-4256</v>
      </c>
      <c r="DY267" s="873">
        <v>0</v>
      </c>
      <c r="DZ267" s="873">
        <v>-87</v>
      </c>
      <c r="EA267" s="873">
        <v>0</v>
      </c>
      <c r="EB267" s="873">
        <v>0</v>
      </c>
      <c r="EC267" s="873">
        <v>0</v>
      </c>
      <c r="ED267" s="873">
        <v>-472</v>
      </c>
      <c r="EE267" s="873">
        <v>0</v>
      </c>
      <c r="EF267" s="873">
        <v>-10</v>
      </c>
      <c r="EG267" s="873">
        <v>4576</v>
      </c>
      <c r="EH267" s="873">
        <v>0</v>
      </c>
      <c r="EI267" s="873">
        <v>93</v>
      </c>
      <c r="EJ267" s="873">
        <v>-5048</v>
      </c>
      <c r="EK267" s="873">
        <v>0</v>
      </c>
      <c r="EL267" s="873">
        <v>-103</v>
      </c>
      <c r="EM267" s="873">
        <v>0</v>
      </c>
      <c r="EN267" s="873">
        <v>0</v>
      </c>
      <c r="EO267" s="873">
        <v>0</v>
      </c>
      <c r="EP267" s="873">
        <v>0</v>
      </c>
      <c r="EQ267" s="873">
        <v>0</v>
      </c>
      <c r="ER267" s="873">
        <v>0</v>
      </c>
      <c r="ES267" s="873">
        <v>0</v>
      </c>
      <c r="ET267" s="873">
        <v>0</v>
      </c>
      <c r="EU267" s="873">
        <v>0</v>
      </c>
      <c r="EV267" s="873">
        <v>0</v>
      </c>
      <c r="EW267" s="873">
        <v>0</v>
      </c>
      <c r="EX267" s="873">
        <v>0</v>
      </c>
      <c r="EY267" s="873">
        <v>24616353</v>
      </c>
      <c r="EZ267" s="873">
        <v>0</v>
      </c>
      <c r="FA267" s="873">
        <v>502375</v>
      </c>
      <c r="FB267" s="873">
        <v>783591</v>
      </c>
      <c r="FC267" s="873">
        <v>0</v>
      </c>
      <c r="FD267" s="873">
        <v>15992</v>
      </c>
      <c r="FE267" s="873">
        <v>46661129</v>
      </c>
      <c r="FF267" s="873">
        <v>0</v>
      </c>
      <c r="FG267" s="873">
        <v>0</v>
      </c>
      <c r="FH267" s="873">
        <v>-22828367</v>
      </c>
      <c r="FI267" s="873">
        <v>0</v>
      </c>
      <c r="FJ267" s="873">
        <v>486383</v>
      </c>
      <c r="FK267" s="873">
        <v>228474</v>
      </c>
      <c r="FL267" s="873">
        <v>0</v>
      </c>
      <c r="FM267" s="873">
        <v>4663</v>
      </c>
      <c r="FN267" s="873">
        <v>446808</v>
      </c>
      <c r="FO267" s="873">
        <v>0</v>
      </c>
      <c r="FP267" s="873">
        <v>0</v>
      </c>
      <c r="FQ267" s="873">
        <v>-218334</v>
      </c>
      <c r="FR267" s="873">
        <v>0</v>
      </c>
      <c r="FS267" s="873">
        <v>4663</v>
      </c>
      <c r="FT267" s="873">
        <v>1146330</v>
      </c>
      <c r="FU267" s="873">
        <v>0</v>
      </c>
      <c r="FV267" s="873">
        <v>22908</v>
      </c>
      <c r="FW267" s="873">
        <v>2122666</v>
      </c>
      <c r="FX267" s="873">
        <v>0</v>
      </c>
      <c r="FY267" s="873">
        <v>42833</v>
      </c>
      <c r="FZ267" s="873">
        <v>-976336</v>
      </c>
      <c r="GA267" s="873">
        <v>0</v>
      </c>
      <c r="GB267" s="873">
        <v>-19925</v>
      </c>
      <c r="GC267" s="873">
        <v>0</v>
      </c>
      <c r="GD267" s="873">
        <v>0</v>
      </c>
      <c r="GE267" s="873">
        <v>0</v>
      </c>
      <c r="GF267" s="873">
        <v>0</v>
      </c>
      <c r="GG267" s="873">
        <v>0</v>
      </c>
      <c r="GH267" s="873">
        <v>0</v>
      </c>
      <c r="GI267" s="873">
        <v>0</v>
      </c>
      <c r="GJ267" s="873">
        <v>0</v>
      </c>
      <c r="GK267" s="873">
        <v>0</v>
      </c>
      <c r="GL267" s="873">
        <v>28405615</v>
      </c>
      <c r="GM267" s="873">
        <v>0</v>
      </c>
      <c r="GN267" s="873">
        <v>579220</v>
      </c>
      <c r="GO267" s="873">
        <v>-23794044</v>
      </c>
      <c r="GP267" s="873">
        <v>0</v>
      </c>
      <c r="GQ267" s="873">
        <v>475795</v>
      </c>
      <c r="GR267" s="873" t="s">
        <v>679</v>
      </c>
      <c r="GS267" s="873" t="s">
        <v>1223</v>
      </c>
      <c r="GT267" s="873" t="s">
        <v>679</v>
      </c>
      <c r="GU267" s="873" t="s">
        <v>2733</v>
      </c>
      <c r="GV267" s="873" t="s">
        <v>3003</v>
      </c>
    </row>
    <row r="268" spans="1:204" x14ac:dyDescent="0.2">
      <c r="A268" s="873" t="s">
        <v>3070</v>
      </c>
      <c r="B268" s="873" t="s">
        <v>581</v>
      </c>
      <c r="C268" s="873" t="s">
        <v>580</v>
      </c>
      <c r="D268" s="873">
        <v>-1163152</v>
      </c>
      <c r="E268" s="873">
        <v>0</v>
      </c>
      <c r="F268" s="873">
        <v>-1163152</v>
      </c>
      <c r="G268" s="873">
        <v>-739273</v>
      </c>
      <c r="H268" s="873">
        <v>0</v>
      </c>
      <c r="I268" s="873">
        <v>-739273</v>
      </c>
      <c r="J268" s="873">
        <v>-423879</v>
      </c>
      <c r="K268" s="873">
        <v>0</v>
      </c>
      <c r="L268" s="873">
        <v>-423879</v>
      </c>
      <c r="M268" s="898">
        <v>0</v>
      </c>
      <c r="N268" s="898">
        <v>0.99</v>
      </c>
      <c r="O268" s="898">
        <v>0</v>
      </c>
      <c r="P268" s="898">
        <v>0.01</v>
      </c>
      <c r="Q268" s="873">
        <v>284996</v>
      </c>
      <c r="R268" s="873">
        <v>284996</v>
      </c>
      <c r="S268" s="873">
        <v>0</v>
      </c>
      <c r="T268" s="873">
        <v>0</v>
      </c>
      <c r="U268" s="873">
        <v>0</v>
      </c>
      <c r="V268" s="873">
        <v>0</v>
      </c>
      <c r="W268" s="873">
        <v>0</v>
      </c>
      <c r="X268" s="873">
        <v>0</v>
      </c>
      <c r="Y268" s="873">
        <v>0</v>
      </c>
      <c r="Z268" s="873">
        <v>0</v>
      </c>
      <c r="AA268" s="873">
        <v>0</v>
      </c>
      <c r="AB268" s="873">
        <v>0</v>
      </c>
      <c r="AC268" s="873">
        <v>0</v>
      </c>
      <c r="AD268" s="873">
        <v>0</v>
      </c>
      <c r="AE268" s="873">
        <v>0</v>
      </c>
      <c r="AF268" s="873">
        <v>0</v>
      </c>
      <c r="AG268" s="873">
        <v>0</v>
      </c>
      <c r="AH268" s="873">
        <v>0</v>
      </c>
      <c r="AI268" s="873">
        <v>0</v>
      </c>
      <c r="AJ268" s="873">
        <v>0</v>
      </c>
      <c r="AK268" s="873">
        <v>0</v>
      </c>
      <c r="AL268" s="873">
        <v>0</v>
      </c>
      <c r="AM268" s="873">
        <v>0</v>
      </c>
      <c r="AN268" s="873">
        <v>0</v>
      </c>
      <c r="AO268" s="873">
        <v>0</v>
      </c>
      <c r="AP268" s="873">
        <v>0</v>
      </c>
      <c r="AQ268" s="873">
        <v>0</v>
      </c>
      <c r="AR268" s="873">
        <v>0</v>
      </c>
      <c r="AS268" s="873">
        <v>0</v>
      </c>
      <c r="AT268" s="873">
        <v>0</v>
      </c>
      <c r="AU268" s="873">
        <v>0</v>
      </c>
      <c r="AV268" s="873">
        <v>0</v>
      </c>
      <c r="AW268" s="873">
        <v>0</v>
      </c>
      <c r="AX268" s="873">
        <v>0</v>
      </c>
      <c r="AY268" s="873">
        <v>0</v>
      </c>
      <c r="AZ268" s="873">
        <v>0</v>
      </c>
      <c r="BA268" s="873">
        <v>0</v>
      </c>
      <c r="BB268" s="873">
        <v>0</v>
      </c>
      <c r="BC268" s="873">
        <v>0</v>
      </c>
      <c r="BD268" s="873">
        <v>0</v>
      </c>
      <c r="BE268" s="873">
        <v>0</v>
      </c>
      <c r="BF268" s="873">
        <v>0</v>
      </c>
      <c r="BG268" s="873">
        <v>0</v>
      </c>
      <c r="BH268" s="873">
        <v>0</v>
      </c>
      <c r="BI268" s="873">
        <v>0</v>
      </c>
      <c r="BJ268" s="873">
        <v>7178262</v>
      </c>
      <c r="BK268" s="873">
        <v>0</v>
      </c>
      <c r="BL268" s="873">
        <v>72508</v>
      </c>
      <c r="BM268" s="873">
        <v>277074</v>
      </c>
      <c r="BN268" s="873">
        <v>0</v>
      </c>
      <c r="BO268" s="873">
        <v>2799</v>
      </c>
      <c r="BP268" s="873">
        <v>6737943</v>
      </c>
      <c r="BQ268" s="873">
        <v>0</v>
      </c>
      <c r="BR268" s="873">
        <v>68060</v>
      </c>
      <c r="BS268" s="873">
        <v>717393</v>
      </c>
      <c r="BT268" s="873">
        <v>0</v>
      </c>
      <c r="BU268" s="873">
        <v>7247</v>
      </c>
      <c r="BV268" s="873">
        <v>3557</v>
      </c>
      <c r="BW268" s="873">
        <v>0</v>
      </c>
      <c r="BX268" s="873">
        <v>36</v>
      </c>
      <c r="BY268" s="873">
        <v>4008</v>
      </c>
      <c r="BZ268" s="873">
        <v>0</v>
      </c>
      <c r="CA268" s="873">
        <v>40</v>
      </c>
      <c r="CB268" s="873">
        <v>-451</v>
      </c>
      <c r="CC268" s="873">
        <v>0</v>
      </c>
      <c r="CD268" s="873">
        <v>-4</v>
      </c>
      <c r="CE268" s="873">
        <v>0</v>
      </c>
      <c r="CF268" s="873">
        <v>0</v>
      </c>
      <c r="CG268" s="873">
        <v>0</v>
      </c>
      <c r="CH268" s="873">
        <v>0</v>
      </c>
      <c r="CI268" s="873">
        <v>0</v>
      </c>
      <c r="CJ268" s="873">
        <v>0</v>
      </c>
      <c r="CK268" s="873">
        <v>94242.432990000001</v>
      </c>
      <c r="CL268" s="873">
        <v>0</v>
      </c>
      <c r="CM268" s="873">
        <v>951.94376750000004</v>
      </c>
      <c r="CN268" s="873">
        <v>0</v>
      </c>
      <c r="CO268" s="873">
        <v>0</v>
      </c>
      <c r="CP268" s="873">
        <v>0</v>
      </c>
      <c r="CQ268" s="873">
        <v>0</v>
      </c>
      <c r="CR268" s="873">
        <v>0</v>
      </c>
      <c r="CS268" s="873">
        <v>0</v>
      </c>
      <c r="CT268" s="873">
        <v>0</v>
      </c>
      <c r="CU268" s="873">
        <v>0</v>
      </c>
      <c r="CV268" s="873">
        <v>0</v>
      </c>
      <c r="CW268" s="873">
        <v>0</v>
      </c>
      <c r="CX268" s="873">
        <v>0</v>
      </c>
      <c r="CY268" s="873">
        <v>0</v>
      </c>
      <c r="CZ268" s="873">
        <v>0</v>
      </c>
      <c r="DA268" s="873">
        <v>0</v>
      </c>
      <c r="DB268" s="873">
        <v>0</v>
      </c>
      <c r="DC268" s="873">
        <v>0</v>
      </c>
      <c r="DD268" s="873">
        <v>0</v>
      </c>
      <c r="DE268" s="873">
        <v>0</v>
      </c>
      <c r="DF268" s="873">
        <v>0</v>
      </c>
      <c r="DG268" s="873">
        <v>0</v>
      </c>
      <c r="DH268" s="873">
        <v>0</v>
      </c>
      <c r="DI268" s="873">
        <v>1545</v>
      </c>
      <c r="DJ268" s="873">
        <v>0</v>
      </c>
      <c r="DK268" s="873">
        <v>16</v>
      </c>
      <c r="DL268" s="873">
        <v>1500</v>
      </c>
      <c r="DM268" s="873">
        <v>0</v>
      </c>
      <c r="DN268" s="873">
        <v>0</v>
      </c>
      <c r="DO268" s="873">
        <v>45</v>
      </c>
      <c r="DP268" s="873">
        <v>0</v>
      </c>
      <c r="DQ268" s="873">
        <v>16</v>
      </c>
      <c r="DR268" s="873">
        <v>15001</v>
      </c>
      <c r="DS268" s="873">
        <v>0</v>
      </c>
      <c r="DT268" s="873">
        <v>152</v>
      </c>
      <c r="DU268" s="873">
        <v>21632</v>
      </c>
      <c r="DV268" s="873">
        <v>0</v>
      </c>
      <c r="DW268" s="873">
        <v>219</v>
      </c>
      <c r="DX268" s="873">
        <v>-6631</v>
      </c>
      <c r="DY268" s="873">
        <v>0</v>
      </c>
      <c r="DZ268" s="873">
        <v>-67</v>
      </c>
      <c r="EA268" s="873">
        <v>6902</v>
      </c>
      <c r="EB268" s="873">
        <v>0</v>
      </c>
      <c r="EC268" s="873">
        <v>70</v>
      </c>
      <c r="ED268" s="873">
        <v>-1477</v>
      </c>
      <c r="EE268" s="873">
        <v>0</v>
      </c>
      <c r="EF268" s="873">
        <v>-15</v>
      </c>
      <c r="EG268" s="873">
        <v>8238</v>
      </c>
      <c r="EH268" s="873">
        <v>0</v>
      </c>
      <c r="EI268" s="873">
        <v>83</v>
      </c>
      <c r="EJ268" s="873">
        <v>-2813</v>
      </c>
      <c r="EK268" s="873">
        <v>0</v>
      </c>
      <c r="EL268" s="873">
        <v>-28</v>
      </c>
      <c r="EM268" s="873">
        <v>0</v>
      </c>
      <c r="EN268" s="873">
        <v>0</v>
      </c>
      <c r="EO268" s="873">
        <v>0</v>
      </c>
      <c r="EP268" s="873">
        <v>0</v>
      </c>
      <c r="EQ268" s="873">
        <v>0</v>
      </c>
      <c r="ER268" s="873">
        <v>0</v>
      </c>
      <c r="ES268" s="873">
        <v>0</v>
      </c>
      <c r="ET268" s="873">
        <v>0</v>
      </c>
      <c r="EU268" s="873">
        <v>0</v>
      </c>
      <c r="EV268" s="873">
        <v>0</v>
      </c>
      <c r="EW268" s="873">
        <v>0</v>
      </c>
      <c r="EX268" s="873">
        <v>0</v>
      </c>
      <c r="EY268" s="873">
        <v>29302581</v>
      </c>
      <c r="EZ268" s="873">
        <v>0</v>
      </c>
      <c r="FA268" s="873">
        <v>295986</v>
      </c>
      <c r="FB268" s="873">
        <v>1048158</v>
      </c>
      <c r="FC268" s="873">
        <v>0</v>
      </c>
      <c r="FD268" s="873">
        <v>10587</v>
      </c>
      <c r="FE268" s="873">
        <v>27499751</v>
      </c>
      <c r="FF268" s="873">
        <v>0</v>
      </c>
      <c r="FG268" s="873">
        <v>0</v>
      </c>
      <c r="FH268" s="873">
        <v>754672</v>
      </c>
      <c r="FI268" s="873">
        <v>0</v>
      </c>
      <c r="FJ268" s="873">
        <v>285399</v>
      </c>
      <c r="FK268" s="873">
        <v>499782</v>
      </c>
      <c r="FL268" s="873">
        <v>0</v>
      </c>
      <c r="FM268" s="873">
        <v>5048</v>
      </c>
      <c r="FN268" s="873">
        <v>485376</v>
      </c>
      <c r="FO268" s="873">
        <v>0</v>
      </c>
      <c r="FP268" s="873">
        <v>0</v>
      </c>
      <c r="FQ268" s="873">
        <v>14406</v>
      </c>
      <c r="FR268" s="873">
        <v>0</v>
      </c>
      <c r="FS268" s="873">
        <v>5048</v>
      </c>
      <c r="FT268" s="873">
        <v>880312</v>
      </c>
      <c r="FU268" s="873">
        <v>0</v>
      </c>
      <c r="FV268" s="873">
        <v>8892</v>
      </c>
      <c r="FW268" s="873">
        <v>2158092</v>
      </c>
      <c r="FX268" s="873">
        <v>0</v>
      </c>
      <c r="FY268" s="873">
        <v>21799</v>
      </c>
      <c r="FZ268" s="873">
        <v>-1277780</v>
      </c>
      <c r="GA268" s="873">
        <v>0</v>
      </c>
      <c r="GB268" s="873">
        <v>-12907</v>
      </c>
      <c r="GC268" s="873">
        <v>0</v>
      </c>
      <c r="GD268" s="873">
        <v>0</v>
      </c>
      <c r="GE268" s="873">
        <v>0</v>
      </c>
      <c r="GF268" s="873">
        <v>0</v>
      </c>
      <c r="GG268" s="873">
        <v>0</v>
      </c>
      <c r="GH268" s="873">
        <v>0</v>
      </c>
      <c r="GI268" s="873">
        <v>0</v>
      </c>
      <c r="GJ268" s="873">
        <v>0</v>
      </c>
      <c r="GK268" s="873">
        <v>0</v>
      </c>
      <c r="GL268" s="873">
        <v>38257781</v>
      </c>
      <c r="GM268" s="873">
        <v>0</v>
      </c>
      <c r="GN268" s="873">
        <v>386444</v>
      </c>
      <c r="GO268" s="873">
        <v>293083</v>
      </c>
      <c r="GP268" s="873">
        <v>0</v>
      </c>
      <c r="GQ268" s="873">
        <v>285656</v>
      </c>
      <c r="GR268" s="873" t="s">
        <v>690</v>
      </c>
      <c r="GS268" s="873" t="s">
        <v>696</v>
      </c>
      <c r="GT268" s="873" t="s">
        <v>1909</v>
      </c>
      <c r="GU268" s="873" t="s">
        <v>2738</v>
      </c>
      <c r="GV268" s="873" t="s">
        <v>3004</v>
      </c>
    </row>
    <row r="269" spans="1:204" x14ac:dyDescent="0.2">
      <c r="A269" s="873" t="s">
        <v>3069</v>
      </c>
      <c r="B269" s="873" t="s">
        <v>583</v>
      </c>
      <c r="C269" s="873" t="s">
        <v>582</v>
      </c>
      <c r="D269" s="873">
        <v>-600406</v>
      </c>
      <c r="E269" s="873">
        <v>0</v>
      </c>
      <c r="F269" s="873">
        <v>-600406</v>
      </c>
      <c r="G269" s="873">
        <v>-142583</v>
      </c>
      <c r="H269" s="873">
        <v>0</v>
      </c>
      <c r="I269" s="873">
        <v>-142583</v>
      </c>
      <c r="J269" s="873">
        <v>-457823</v>
      </c>
      <c r="K269" s="873">
        <v>0</v>
      </c>
      <c r="L269" s="873">
        <v>-457823</v>
      </c>
      <c r="M269" s="898">
        <v>0.5</v>
      </c>
      <c r="N269" s="898">
        <v>0.4</v>
      </c>
      <c r="O269" s="898">
        <v>0.09</v>
      </c>
      <c r="P269" s="898">
        <v>0.01</v>
      </c>
      <c r="Q269" s="873">
        <v>89508</v>
      </c>
      <c r="R269" s="873">
        <v>89508</v>
      </c>
      <c r="S269" s="873">
        <v>0</v>
      </c>
      <c r="T269" s="873">
        <v>0</v>
      </c>
      <c r="U269" s="873">
        <v>0</v>
      </c>
      <c r="V269" s="873">
        <v>0</v>
      </c>
      <c r="W269" s="873">
        <v>0</v>
      </c>
      <c r="X269" s="873">
        <v>0</v>
      </c>
      <c r="Y269" s="873">
        <v>0</v>
      </c>
      <c r="Z269" s="873">
        <v>0</v>
      </c>
      <c r="AA269" s="873">
        <v>0</v>
      </c>
      <c r="AB269" s="873">
        <v>0</v>
      </c>
      <c r="AC269" s="873">
        <v>0</v>
      </c>
      <c r="AD269" s="873">
        <v>0</v>
      </c>
      <c r="AE269" s="873">
        <v>0</v>
      </c>
      <c r="AF269" s="873">
        <v>0</v>
      </c>
      <c r="AG269" s="873">
        <v>0</v>
      </c>
      <c r="AH269" s="873">
        <v>0</v>
      </c>
      <c r="AI269" s="873">
        <v>0</v>
      </c>
      <c r="AJ269" s="873">
        <v>0</v>
      </c>
      <c r="AK269" s="873">
        <v>0</v>
      </c>
      <c r="AL269" s="873">
        <v>0</v>
      </c>
      <c r="AM269" s="873">
        <v>0</v>
      </c>
      <c r="AN269" s="873">
        <v>0</v>
      </c>
      <c r="AO269" s="873">
        <v>0</v>
      </c>
      <c r="AP269" s="873">
        <v>0</v>
      </c>
      <c r="AQ269" s="873">
        <v>0</v>
      </c>
      <c r="AR269" s="873">
        <v>0</v>
      </c>
      <c r="AS269" s="873">
        <v>0</v>
      </c>
      <c r="AT269" s="873">
        <v>0</v>
      </c>
      <c r="AU269" s="873">
        <v>0</v>
      </c>
      <c r="AV269" s="873">
        <v>0</v>
      </c>
      <c r="AW269" s="873">
        <v>0</v>
      </c>
      <c r="AX269" s="873">
        <v>0</v>
      </c>
      <c r="AY269" s="873">
        <v>0</v>
      </c>
      <c r="AZ269" s="873">
        <v>0</v>
      </c>
      <c r="BA269" s="873">
        <v>0</v>
      </c>
      <c r="BB269" s="873">
        <v>0</v>
      </c>
      <c r="BC269" s="873">
        <v>0</v>
      </c>
      <c r="BD269" s="873">
        <v>0</v>
      </c>
      <c r="BE269" s="873">
        <v>0</v>
      </c>
      <c r="BF269" s="873">
        <v>0</v>
      </c>
      <c r="BG269" s="873">
        <v>0</v>
      </c>
      <c r="BH269" s="873">
        <v>0</v>
      </c>
      <c r="BI269" s="873">
        <v>0</v>
      </c>
      <c r="BJ269" s="873">
        <v>796184</v>
      </c>
      <c r="BK269" s="873">
        <v>179141</v>
      </c>
      <c r="BL269" s="873">
        <v>19905</v>
      </c>
      <c r="BM269" s="873">
        <v>53729</v>
      </c>
      <c r="BN269" s="873">
        <v>12089</v>
      </c>
      <c r="BO269" s="873">
        <v>1343</v>
      </c>
      <c r="BP269" s="873">
        <v>752342</v>
      </c>
      <c r="BQ269" s="873">
        <v>169277</v>
      </c>
      <c r="BR269" s="873">
        <v>18808</v>
      </c>
      <c r="BS269" s="873">
        <v>97571</v>
      </c>
      <c r="BT269" s="873">
        <v>21953</v>
      </c>
      <c r="BU269" s="873">
        <v>2440</v>
      </c>
      <c r="BV269" s="873">
        <v>4905</v>
      </c>
      <c r="BW269" s="873">
        <v>1104</v>
      </c>
      <c r="BX269" s="873">
        <v>123</v>
      </c>
      <c r="BY269" s="873">
        <v>1496</v>
      </c>
      <c r="BZ269" s="873">
        <v>336</v>
      </c>
      <c r="CA269" s="873">
        <v>37</v>
      </c>
      <c r="CB269" s="873">
        <v>3409</v>
      </c>
      <c r="CC269" s="873">
        <v>768</v>
      </c>
      <c r="CD269" s="873">
        <v>86</v>
      </c>
      <c r="CE269" s="873">
        <v>0</v>
      </c>
      <c r="CF269" s="873">
        <v>0</v>
      </c>
      <c r="CG269" s="873">
        <v>0</v>
      </c>
      <c r="CH269" s="873">
        <v>0</v>
      </c>
      <c r="CI269" s="873">
        <v>0</v>
      </c>
      <c r="CJ269" s="873">
        <v>0</v>
      </c>
      <c r="CK269" s="873">
        <v>0</v>
      </c>
      <c r="CL269" s="873">
        <v>0</v>
      </c>
      <c r="CM269" s="873">
        <v>0</v>
      </c>
      <c r="CN269" s="873">
        <v>0</v>
      </c>
      <c r="CO269" s="873">
        <v>0</v>
      </c>
      <c r="CP269" s="873">
        <v>0</v>
      </c>
      <c r="CQ269" s="873">
        <v>0</v>
      </c>
      <c r="CR269" s="873">
        <v>0</v>
      </c>
      <c r="CS269" s="873">
        <v>0</v>
      </c>
      <c r="CT269" s="873">
        <v>0</v>
      </c>
      <c r="CU269" s="873">
        <v>0</v>
      </c>
      <c r="CV269" s="873">
        <v>0</v>
      </c>
      <c r="CW269" s="873">
        <v>-4</v>
      </c>
      <c r="CX269" s="873">
        <v>-1</v>
      </c>
      <c r="CY269" s="873">
        <v>0</v>
      </c>
      <c r="CZ269" s="873">
        <v>0</v>
      </c>
      <c r="DA269" s="873">
        <v>0</v>
      </c>
      <c r="DB269" s="873">
        <v>0</v>
      </c>
      <c r="DC269" s="873">
        <v>0</v>
      </c>
      <c r="DD269" s="873">
        <v>0</v>
      </c>
      <c r="DE269" s="873">
        <v>0</v>
      </c>
      <c r="DF269" s="873">
        <v>0</v>
      </c>
      <c r="DG269" s="873">
        <v>0</v>
      </c>
      <c r="DH269" s="873">
        <v>0</v>
      </c>
      <c r="DI269" s="873">
        <v>-8</v>
      </c>
      <c r="DJ269" s="873">
        <v>-2</v>
      </c>
      <c r="DK269" s="873">
        <v>0</v>
      </c>
      <c r="DL269" s="873">
        <v>1500</v>
      </c>
      <c r="DM269" s="873">
        <v>0</v>
      </c>
      <c r="DN269" s="873">
        <v>0</v>
      </c>
      <c r="DO269" s="873">
        <v>-1508</v>
      </c>
      <c r="DP269" s="873">
        <v>-2</v>
      </c>
      <c r="DQ269" s="873">
        <v>0</v>
      </c>
      <c r="DR269" s="873">
        <v>2399</v>
      </c>
      <c r="DS269" s="873">
        <v>540</v>
      </c>
      <c r="DT269" s="873">
        <v>60</v>
      </c>
      <c r="DU269" s="873">
        <v>3339</v>
      </c>
      <c r="DV269" s="873">
        <v>752</v>
      </c>
      <c r="DW269" s="873">
        <v>84</v>
      </c>
      <c r="DX269" s="873">
        <v>-940</v>
      </c>
      <c r="DY269" s="873">
        <v>-212</v>
      </c>
      <c r="DZ269" s="873">
        <v>-24</v>
      </c>
      <c r="EA269" s="873">
        <v>0</v>
      </c>
      <c r="EB269" s="873">
        <v>0</v>
      </c>
      <c r="EC269" s="873">
        <v>0</v>
      </c>
      <c r="ED269" s="873">
        <v>-1442</v>
      </c>
      <c r="EE269" s="873">
        <v>-325</v>
      </c>
      <c r="EF269" s="873">
        <v>-36</v>
      </c>
      <c r="EG269" s="873">
        <v>2536</v>
      </c>
      <c r="EH269" s="873">
        <v>570</v>
      </c>
      <c r="EI269" s="873">
        <v>63</v>
      </c>
      <c r="EJ269" s="873">
        <v>-3978</v>
      </c>
      <c r="EK269" s="873">
        <v>-895</v>
      </c>
      <c r="EL269" s="873">
        <v>-99</v>
      </c>
      <c r="EM269" s="873">
        <v>0</v>
      </c>
      <c r="EN269" s="873">
        <v>0</v>
      </c>
      <c r="EO269" s="873">
        <v>0</v>
      </c>
      <c r="EP269" s="873">
        <v>0</v>
      </c>
      <c r="EQ269" s="873">
        <v>0</v>
      </c>
      <c r="ER269" s="873">
        <v>0</v>
      </c>
      <c r="ES269" s="873">
        <v>0</v>
      </c>
      <c r="ET269" s="873">
        <v>0</v>
      </c>
      <c r="EU269" s="873">
        <v>0</v>
      </c>
      <c r="EV269" s="873">
        <v>0</v>
      </c>
      <c r="EW269" s="873">
        <v>0</v>
      </c>
      <c r="EX269" s="873">
        <v>0</v>
      </c>
      <c r="EY269" s="873">
        <v>7361099</v>
      </c>
      <c r="EZ269" s="873">
        <v>1656247</v>
      </c>
      <c r="FA269" s="873">
        <v>184027</v>
      </c>
      <c r="FB269" s="873">
        <v>198645</v>
      </c>
      <c r="FC269" s="873">
        <v>44695</v>
      </c>
      <c r="FD269" s="873">
        <v>4966</v>
      </c>
      <c r="FE269" s="873">
        <v>17097047</v>
      </c>
      <c r="FF269" s="873">
        <v>0</v>
      </c>
      <c r="FG269" s="873">
        <v>0</v>
      </c>
      <c r="FH269" s="873">
        <v>-9934593</v>
      </c>
      <c r="FI269" s="873">
        <v>1611552</v>
      </c>
      <c r="FJ269" s="873">
        <v>179061</v>
      </c>
      <c r="FK269" s="873">
        <v>34865</v>
      </c>
      <c r="FL269" s="873">
        <v>7845</v>
      </c>
      <c r="FM269" s="873">
        <v>872</v>
      </c>
      <c r="FN269" s="873">
        <v>109764</v>
      </c>
      <c r="FO269" s="873">
        <v>0</v>
      </c>
      <c r="FP269" s="873">
        <v>0</v>
      </c>
      <c r="FQ269" s="873">
        <v>-74899</v>
      </c>
      <c r="FR269" s="873">
        <v>7845</v>
      </c>
      <c r="FS269" s="873">
        <v>872</v>
      </c>
      <c r="FT269" s="873">
        <v>218282</v>
      </c>
      <c r="FU269" s="873">
        <v>49113</v>
      </c>
      <c r="FV269" s="873">
        <v>5457</v>
      </c>
      <c r="FW269" s="873">
        <v>554262</v>
      </c>
      <c r="FX269" s="873">
        <v>124709</v>
      </c>
      <c r="FY269" s="873">
        <v>13857</v>
      </c>
      <c r="FZ269" s="873">
        <v>-335980</v>
      </c>
      <c r="GA269" s="873">
        <v>-75596</v>
      </c>
      <c r="GB269" s="873">
        <v>-8400</v>
      </c>
      <c r="GC269" s="873">
        <v>0</v>
      </c>
      <c r="GD269" s="873">
        <v>0</v>
      </c>
      <c r="GE269" s="873">
        <v>0</v>
      </c>
      <c r="GF269" s="873">
        <v>0</v>
      </c>
      <c r="GG269" s="873">
        <v>0</v>
      </c>
      <c r="GH269" s="873">
        <v>0</v>
      </c>
      <c r="GI269" s="873">
        <v>0</v>
      </c>
      <c r="GJ269" s="873">
        <v>0</v>
      </c>
      <c r="GK269" s="873">
        <v>0</v>
      </c>
      <c r="GL269" s="873">
        <v>8470009</v>
      </c>
      <c r="GM269" s="873">
        <v>1905751</v>
      </c>
      <c r="GN269" s="873">
        <v>211751</v>
      </c>
      <c r="GO269" s="873">
        <v>-10250922</v>
      </c>
      <c r="GP269" s="873">
        <v>1565412</v>
      </c>
      <c r="GQ269" s="873">
        <v>173936</v>
      </c>
      <c r="GR269" s="873" t="s">
        <v>719</v>
      </c>
      <c r="GS269" s="873" t="s">
        <v>718</v>
      </c>
      <c r="GT269" s="873" t="s">
        <v>1907</v>
      </c>
      <c r="GU269" s="873" t="s">
        <v>2737</v>
      </c>
      <c r="GV269" s="873" t="s">
        <v>3005</v>
      </c>
    </row>
    <row r="270" spans="1:204" x14ac:dyDescent="0.2">
      <c r="A270" s="873" t="s">
        <v>3070</v>
      </c>
      <c r="B270" s="873" t="s">
        <v>585</v>
      </c>
      <c r="C270" s="873" t="s">
        <v>584</v>
      </c>
      <c r="D270" s="873">
        <v>164740</v>
      </c>
      <c r="E270" s="873">
        <v>0</v>
      </c>
      <c r="F270" s="873">
        <v>164740</v>
      </c>
      <c r="G270" s="873">
        <v>288263</v>
      </c>
      <c r="H270" s="873">
        <v>0</v>
      </c>
      <c r="I270" s="873">
        <v>288263</v>
      </c>
      <c r="J270" s="873">
        <v>-123523</v>
      </c>
      <c r="K270" s="873">
        <v>0</v>
      </c>
      <c r="L270" s="873">
        <v>-123523</v>
      </c>
      <c r="M270" s="898">
        <v>0.5</v>
      </c>
      <c r="N270" s="898">
        <v>0.4</v>
      </c>
      <c r="O270" s="898">
        <v>0.1</v>
      </c>
      <c r="P270" s="898">
        <v>0</v>
      </c>
      <c r="Q270" s="873">
        <v>122412</v>
      </c>
      <c r="R270" s="873">
        <v>122412</v>
      </c>
      <c r="S270" s="873">
        <v>0</v>
      </c>
      <c r="T270" s="873">
        <v>0</v>
      </c>
      <c r="U270" s="873">
        <v>0</v>
      </c>
      <c r="V270" s="873">
        <v>0</v>
      </c>
      <c r="W270" s="873">
        <v>0</v>
      </c>
      <c r="X270" s="873">
        <v>0</v>
      </c>
      <c r="Y270" s="873">
        <v>0</v>
      </c>
      <c r="Z270" s="873">
        <v>0</v>
      </c>
      <c r="AA270" s="873">
        <v>0</v>
      </c>
      <c r="AB270" s="873">
        <v>0</v>
      </c>
      <c r="AC270" s="873">
        <v>0</v>
      </c>
      <c r="AD270" s="873">
        <v>0</v>
      </c>
      <c r="AE270" s="873">
        <v>0</v>
      </c>
      <c r="AF270" s="873">
        <v>0</v>
      </c>
      <c r="AG270" s="873">
        <v>0</v>
      </c>
      <c r="AH270" s="873">
        <v>0</v>
      </c>
      <c r="AI270" s="873">
        <v>0</v>
      </c>
      <c r="AJ270" s="873">
        <v>0</v>
      </c>
      <c r="AK270" s="873">
        <v>0</v>
      </c>
      <c r="AL270" s="873">
        <v>0</v>
      </c>
      <c r="AM270" s="873">
        <v>0</v>
      </c>
      <c r="AN270" s="873">
        <v>0</v>
      </c>
      <c r="AO270" s="873">
        <v>0</v>
      </c>
      <c r="AP270" s="873">
        <v>0</v>
      </c>
      <c r="AQ270" s="873">
        <v>0</v>
      </c>
      <c r="AR270" s="873">
        <v>0</v>
      </c>
      <c r="AS270" s="873">
        <v>0</v>
      </c>
      <c r="AT270" s="873">
        <v>0</v>
      </c>
      <c r="AU270" s="873">
        <v>0</v>
      </c>
      <c r="AV270" s="873">
        <v>0</v>
      </c>
      <c r="AW270" s="873">
        <v>0</v>
      </c>
      <c r="AX270" s="873">
        <v>0</v>
      </c>
      <c r="AY270" s="873">
        <v>0</v>
      </c>
      <c r="AZ270" s="873">
        <v>0</v>
      </c>
      <c r="BA270" s="873">
        <v>0</v>
      </c>
      <c r="BB270" s="873">
        <v>0</v>
      </c>
      <c r="BC270" s="873">
        <v>0</v>
      </c>
      <c r="BD270" s="873">
        <v>0</v>
      </c>
      <c r="BE270" s="873">
        <v>0</v>
      </c>
      <c r="BF270" s="873">
        <v>0</v>
      </c>
      <c r="BG270" s="873">
        <v>0</v>
      </c>
      <c r="BH270" s="873">
        <v>0</v>
      </c>
      <c r="BI270" s="873">
        <v>0</v>
      </c>
      <c r="BJ270" s="873">
        <v>1078246</v>
      </c>
      <c r="BK270" s="873">
        <v>269561</v>
      </c>
      <c r="BL270" s="873">
        <v>0</v>
      </c>
      <c r="BM270" s="873">
        <v>60565</v>
      </c>
      <c r="BN270" s="873">
        <v>15141</v>
      </c>
      <c r="BO270" s="873">
        <v>0</v>
      </c>
      <c r="BP270" s="873">
        <v>1050809</v>
      </c>
      <c r="BQ270" s="873">
        <v>262702</v>
      </c>
      <c r="BR270" s="873">
        <v>0</v>
      </c>
      <c r="BS270" s="873">
        <v>88002</v>
      </c>
      <c r="BT270" s="873">
        <v>22000</v>
      </c>
      <c r="BU270" s="873">
        <v>0</v>
      </c>
      <c r="BV270" s="873">
        <v>0</v>
      </c>
      <c r="BW270" s="873">
        <v>0</v>
      </c>
      <c r="BX270" s="873">
        <v>0</v>
      </c>
      <c r="BY270" s="873">
        <v>0</v>
      </c>
      <c r="BZ270" s="873">
        <v>0</v>
      </c>
      <c r="CA270" s="873">
        <v>0</v>
      </c>
      <c r="CB270" s="873">
        <v>0</v>
      </c>
      <c r="CC270" s="873">
        <v>0</v>
      </c>
      <c r="CD270" s="873">
        <v>0</v>
      </c>
      <c r="CE270" s="873">
        <v>0</v>
      </c>
      <c r="CF270" s="873">
        <v>0</v>
      </c>
      <c r="CG270" s="873">
        <v>0</v>
      </c>
      <c r="CH270" s="873">
        <v>0</v>
      </c>
      <c r="CI270" s="873">
        <v>0</v>
      </c>
      <c r="CJ270" s="873">
        <v>0</v>
      </c>
      <c r="CK270" s="873">
        <v>4449.4629260000002</v>
      </c>
      <c r="CL270" s="873">
        <v>1112.3657310000001</v>
      </c>
      <c r="CM270" s="873">
        <v>0</v>
      </c>
      <c r="CN270" s="873">
        <v>0</v>
      </c>
      <c r="CO270" s="873">
        <v>0</v>
      </c>
      <c r="CP270" s="873">
        <v>0</v>
      </c>
      <c r="CQ270" s="873">
        <v>0</v>
      </c>
      <c r="CR270" s="873">
        <v>0</v>
      </c>
      <c r="CS270" s="873">
        <v>0</v>
      </c>
      <c r="CT270" s="873">
        <v>0</v>
      </c>
      <c r="CU270" s="873">
        <v>0</v>
      </c>
      <c r="CV270" s="873">
        <v>0</v>
      </c>
      <c r="CW270" s="873">
        <v>0</v>
      </c>
      <c r="CX270" s="873">
        <v>0</v>
      </c>
      <c r="CY270" s="873">
        <v>0</v>
      </c>
      <c r="CZ270" s="873">
        <v>7291</v>
      </c>
      <c r="DA270" s="873">
        <v>1823</v>
      </c>
      <c r="DB270" s="873">
        <v>0</v>
      </c>
      <c r="DC270" s="873">
        <v>7291</v>
      </c>
      <c r="DD270" s="873">
        <v>1823</v>
      </c>
      <c r="DE270" s="873">
        <v>0</v>
      </c>
      <c r="DF270" s="873">
        <v>0</v>
      </c>
      <c r="DG270" s="873">
        <v>0</v>
      </c>
      <c r="DH270" s="873">
        <v>0</v>
      </c>
      <c r="DI270" s="873">
        <v>0</v>
      </c>
      <c r="DJ270" s="873">
        <v>0</v>
      </c>
      <c r="DK270" s="873">
        <v>0</v>
      </c>
      <c r="DL270" s="873">
        <v>0</v>
      </c>
      <c r="DM270" s="873">
        <v>0</v>
      </c>
      <c r="DN270" s="873">
        <v>0</v>
      </c>
      <c r="DO270" s="873">
        <v>0</v>
      </c>
      <c r="DP270" s="873">
        <v>0</v>
      </c>
      <c r="DQ270" s="873">
        <v>0</v>
      </c>
      <c r="DR270" s="873">
        <v>33982</v>
      </c>
      <c r="DS270" s="873">
        <v>8495</v>
      </c>
      <c r="DT270" s="873">
        <v>0</v>
      </c>
      <c r="DU270" s="873">
        <v>35199</v>
      </c>
      <c r="DV270" s="873">
        <v>8800</v>
      </c>
      <c r="DW270" s="873">
        <v>0</v>
      </c>
      <c r="DX270" s="873">
        <v>-1217</v>
      </c>
      <c r="DY270" s="873">
        <v>-305</v>
      </c>
      <c r="DZ270" s="873">
        <v>0</v>
      </c>
      <c r="EA270" s="873">
        <v>2657</v>
      </c>
      <c r="EB270" s="873">
        <v>664</v>
      </c>
      <c r="EC270" s="873">
        <v>0</v>
      </c>
      <c r="ED270" s="873">
        <v>0</v>
      </c>
      <c r="EE270" s="873">
        <v>0</v>
      </c>
      <c r="EF270" s="873">
        <v>0</v>
      </c>
      <c r="EG270" s="873">
        <v>2887</v>
      </c>
      <c r="EH270" s="873">
        <v>722</v>
      </c>
      <c r="EI270" s="873">
        <v>0</v>
      </c>
      <c r="EJ270" s="873">
        <v>-230</v>
      </c>
      <c r="EK270" s="873">
        <v>-58</v>
      </c>
      <c r="EL270" s="873">
        <v>0</v>
      </c>
      <c r="EM270" s="873">
        <v>832</v>
      </c>
      <c r="EN270" s="873">
        <v>208</v>
      </c>
      <c r="EO270" s="873">
        <v>0</v>
      </c>
      <c r="EP270" s="873">
        <v>0</v>
      </c>
      <c r="EQ270" s="873">
        <v>0</v>
      </c>
      <c r="ER270" s="873">
        <v>0</v>
      </c>
      <c r="ES270" s="873">
        <v>0</v>
      </c>
      <c r="ET270" s="873">
        <v>0</v>
      </c>
      <c r="EU270" s="873">
        <v>0</v>
      </c>
      <c r="EV270" s="873">
        <v>0</v>
      </c>
      <c r="EW270" s="873">
        <v>0</v>
      </c>
      <c r="EX270" s="873">
        <v>0</v>
      </c>
      <c r="EY270" s="873">
        <v>5115098</v>
      </c>
      <c r="EZ270" s="873">
        <v>1278774</v>
      </c>
      <c r="FA270" s="873">
        <v>0</v>
      </c>
      <c r="FB270" s="873">
        <v>462638</v>
      </c>
      <c r="FC270" s="873">
        <v>115659</v>
      </c>
      <c r="FD270" s="873">
        <v>0</v>
      </c>
      <c r="FE270" s="873">
        <v>10862239</v>
      </c>
      <c r="FF270" s="873">
        <v>0</v>
      </c>
      <c r="FG270" s="873">
        <v>0</v>
      </c>
      <c r="FH270" s="873">
        <v>-6209779</v>
      </c>
      <c r="FI270" s="873">
        <v>1163115</v>
      </c>
      <c r="FJ270" s="873">
        <v>0</v>
      </c>
      <c r="FK270" s="873">
        <v>159064</v>
      </c>
      <c r="FL270" s="873">
        <v>39766</v>
      </c>
      <c r="FM270" s="873">
        <v>0</v>
      </c>
      <c r="FN270" s="873">
        <v>296151</v>
      </c>
      <c r="FO270" s="873">
        <v>0</v>
      </c>
      <c r="FP270" s="873">
        <v>0</v>
      </c>
      <c r="FQ270" s="873">
        <v>-137087</v>
      </c>
      <c r="FR270" s="873">
        <v>39766</v>
      </c>
      <c r="FS270" s="873">
        <v>0</v>
      </c>
      <c r="FT270" s="873">
        <v>90790</v>
      </c>
      <c r="FU270" s="873">
        <v>22697</v>
      </c>
      <c r="FV270" s="873">
        <v>0</v>
      </c>
      <c r="FW270" s="873">
        <v>351564</v>
      </c>
      <c r="FX270" s="873">
        <v>87891</v>
      </c>
      <c r="FY270" s="873">
        <v>0</v>
      </c>
      <c r="FZ270" s="873">
        <v>-260774</v>
      </c>
      <c r="GA270" s="873">
        <v>-65194</v>
      </c>
      <c r="GB270" s="873">
        <v>0</v>
      </c>
      <c r="GC270" s="873">
        <v>0</v>
      </c>
      <c r="GD270" s="873">
        <v>0</v>
      </c>
      <c r="GE270" s="873">
        <v>0</v>
      </c>
      <c r="GF270" s="873">
        <v>0</v>
      </c>
      <c r="GG270" s="873">
        <v>0</v>
      </c>
      <c r="GH270" s="873">
        <v>0</v>
      </c>
      <c r="GI270" s="873">
        <v>0</v>
      </c>
      <c r="GJ270" s="873">
        <v>0</v>
      </c>
      <c r="GK270" s="873">
        <v>0</v>
      </c>
      <c r="GL270" s="873">
        <v>6552974</v>
      </c>
      <c r="GM270" s="873">
        <v>1638241</v>
      </c>
      <c r="GN270" s="873">
        <v>0</v>
      </c>
      <c r="GO270" s="873">
        <v>-6515804</v>
      </c>
      <c r="GP270" s="873">
        <v>1160644</v>
      </c>
      <c r="GQ270" s="873">
        <v>0</v>
      </c>
      <c r="GR270" s="873" t="s">
        <v>692</v>
      </c>
      <c r="GS270" s="873" t="s">
        <v>687</v>
      </c>
      <c r="GT270" s="873" t="s">
        <v>1907</v>
      </c>
      <c r="GU270" s="873" t="s">
        <v>2735</v>
      </c>
      <c r="GV270" s="873" t="s">
        <v>3006</v>
      </c>
    </row>
    <row r="271" spans="1:204" x14ac:dyDescent="0.2">
      <c r="A271" s="873" t="s">
        <v>3070</v>
      </c>
      <c r="B271" s="873" t="s">
        <v>587</v>
      </c>
      <c r="C271" s="873" t="s">
        <v>586</v>
      </c>
      <c r="D271" s="873">
        <v>-301731</v>
      </c>
      <c r="E271" s="873">
        <v>0</v>
      </c>
      <c r="F271" s="873">
        <v>-301731</v>
      </c>
      <c r="G271" s="873">
        <v>-106601</v>
      </c>
      <c r="H271" s="873">
        <v>0</v>
      </c>
      <c r="I271" s="873">
        <v>-106601</v>
      </c>
      <c r="J271" s="873">
        <v>-195130</v>
      </c>
      <c r="K271" s="873">
        <v>0</v>
      </c>
      <c r="L271" s="873">
        <v>-195130</v>
      </c>
      <c r="M271" s="898">
        <v>0.5</v>
      </c>
      <c r="N271" s="898">
        <v>0.4</v>
      </c>
      <c r="O271" s="898">
        <v>0.09</v>
      </c>
      <c r="P271" s="898">
        <v>0.01</v>
      </c>
      <c r="Q271" s="873">
        <v>190930</v>
      </c>
      <c r="R271" s="873">
        <v>190930</v>
      </c>
      <c r="S271" s="873">
        <v>0</v>
      </c>
      <c r="T271" s="873">
        <v>0</v>
      </c>
      <c r="U271" s="873">
        <v>0</v>
      </c>
      <c r="V271" s="873">
        <v>0</v>
      </c>
      <c r="W271" s="873">
        <v>62137</v>
      </c>
      <c r="X271" s="873">
        <v>0</v>
      </c>
      <c r="Y271" s="873">
        <v>76246</v>
      </c>
      <c r="Z271" s="873">
        <v>0</v>
      </c>
      <c r="AA271" s="873">
        <v>-14109</v>
      </c>
      <c r="AB271" s="873">
        <v>0</v>
      </c>
      <c r="AC271" s="873">
        <v>0</v>
      </c>
      <c r="AD271" s="873">
        <v>0</v>
      </c>
      <c r="AE271" s="873">
        <v>0</v>
      </c>
      <c r="AF271" s="873">
        <v>0</v>
      </c>
      <c r="AG271" s="873">
        <v>0</v>
      </c>
      <c r="AH271" s="873">
        <v>0</v>
      </c>
      <c r="AI271" s="873">
        <v>0</v>
      </c>
      <c r="AJ271" s="873">
        <v>0</v>
      </c>
      <c r="AK271" s="873">
        <v>0</v>
      </c>
      <c r="AL271" s="873">
        <v>0</v>
      </c>
      <c r="AM271" s="873">
        <v>0</v>
      </c>
      <c r="AN271" s="873">
        <v>0</v>
      </c>
      <c r="AO271" s="873">
        <v>0</v>
      </c>
      <c r="AP271" s="873">
        <v>0</v>
      </c>
      <c r="AQ271" s="873">
        <v>0</v>
      </c>
      <c r="AR271" s="873">
        <v>0</v>
      </c>
      <c r="AS271" s="873">
        <v>0</v>
      </c>
      <c r="AT271" s="873">
        <v>0</v>
      </c>
      <c r="AU271" s="873">
        <v>0</v>
      </c>
      <c r="AV271" s="873">
        <v>0</v>
      </c>
      <c r="AW271" s="873">
        <v>0</v>
      </c>
      <c r="AX271" s="873">
        <v>0</v>
      </c>
      <c r="AY271" s="873">
        <v>0</v>
      </c>
      <c r="AZ271" s="873">
        <v>0</v>
      </c>
      <c r="BA271" s="873">
        <v>0</v>
      </c>
      <c r="BB271" s="873">
        <v>0</v>
      </c>
      <c r="BC271" s="873">
        <v>0</v>
      </c>
      <c r="BD271" s="873">
        <v>0</v>
      </c>
      <c r="BE271" s="873">
        <v>0</v>
      </c>
      <c r="BF271" s="873">
        <v>0</v>
      </c>
      <c r="BG271" s="873">
        <v>0</v>
      </c>
      <c r="BH271" s="873">
        <v>0</v>
      </c>
      <c r="BI271" s="873">
        <v>0</v>
      </c>
      <c r="BJ271" s="873">
        <v>2067952</v>
      </c>
      <c r="BK271" s="873">
        <v>465289</v>
      </c>
      <c r="BL271" s="873">
        <v>51699</v>
      </c>
      <c r="BM271" s="873">
        <v>91582</v>
      </c>
      <c r="BN271" s="873">
        <v>20400</v>
      </c>
      <c r="BO271" s="873">
        <v>2267</v>
      </c>
      <c r="BP271" s="873">
        <v>1955045</v>
      </c>
      <c r="BQ271" s="873">
        <v>439679</v>
      </c>
      <c r="BR271" s="873">
        <v>48854</v>
      </c>
      <c r="BS271" s="873">
        <v>204489</v>
      </c>
      <c r="BT271" s="873">
        <v>46010</v>
      </c>
      <c r="BU271" s="873">
        <v>5112</v>
      </c>
      <c r="BV271" s="873">
        <v>6760</v>
      </c>
      <c r="BW271" s="873">
        <v>1521</v>
      </c>
      <c r="BX271" s="873">
        <v>169</v>
      </c>
      <c r="BY271" s="873">
        <v>0</v>
      </c>
      <c r="BZ271" s="873">
        <v>0</v>
      </c>
      <c r="CA271" s="873">
        <v>0</v>
      </c>
      <c r="CB271" s="873">
        <v>6760</v>
      </c>
      <c r="CC271" s="873">
        <v>1521</v>
      </c>
      <c r="CD271" s="873">
        <v>169</v>
      </c>
      <c r="CE271" s="873">
        <v>0</v>
      </c>
      <c r="CF271" s="873">
        <v>0</v>
      </c>
      <c r="CG271" s="873">
        <v>0</v>
      </c>
      <c r="CH271" s="873">
        <v>0</v>
      </c>
      <c r="CI271" s="873">
        <v>0</v>
      </c>
      <c r="CJ271" s="873">
        <v>0</v>
      </c>
      <c r="CK271" s="873">
        <v>609.07094189999998</v>
      </c>
      <c r="CL271" s="873">
        <v>137.04096190000001</v>
      </c>
      <c r="CM271" s="873">
        <v>15.226773550000001</v>
      </c>
      <c r="CN271" s="873">
        <v>0</v>
      </c>
      <c r="CO271" s="873">
        <v>0</v>
      </c>
      <c r="CP271" s="873">
        <v>0</v>
      </c>
      <c r="CQ271" s="873">
        <v>0</v>
      </c>
      <c r="CR271" s="873">
        <v>0</v>
      </c>
      <c r="CS271" s="873">
        <v>0</v>
      </c>
      <c r="CT271" s="873">
        <v>0</v>
      </c>
      <c r="CU271" s="873">
        <v>0</v>
      </c>
      <c r="CV271" s="873">
        <v>0</v>
      </c>
      <c r="CW271" s="873">
        <v>0</v>
      </c>
      <c r="CX271" s="873">
        <v>0</v>
      </c>
      <c r="CY271" s="873">
        <v>0</v>
      </c>
      <c r="CZ271" s="873">
        <v>13479</v>
      </c>
      <c r="DA271" s="873">
        <v>3033</v>
      </c>
      <c r="DB271" s="873">
        <v>337</v>
      </c>
      <c r="DC271" s="873">
        <v>14651</v>
      </c>
      <c r="DD271" s="873">
        <v>3296</v>
      </c>
      <c r="DE271" s="873">
        <v>366</v>
      </c>
      <c r="DF271" s="873">
        <v>-1172</v>
      </c>
      <c r="DG271" s="873">
        <v>-263</v>
      </c>
      <c r="DH271" s="873">
        <v>-29</v>
      </c>
      <c r="DI271" s="873">
        <v>624</v>
      </c>
      <c r="DJ271" s="873">
        <v>140</v>
      </c>
      <c r="DK271" s="873">
        <v>16</v>
      </c>
      <c r="DL271" s="873">
        <v>1500</v>
      </c>
      <c r="DM271" s="873">
        <v>0</v>
      </c>
      <c r="DN271" s="873">
        <v>0</v>
      </c>
      <c r="DO271" s="873">
        <v>-876</v>
      </c>
      <c r="DP271" s="873">
        <v>140</v>
      </c>
      <c r="DQ271" s="873">
        <v>16</v>
      </c>
      <c r="DR271" s="873">
        <v>20131</v>
      </c>
      <c r="DS271" s="873">
        <v>4529</v>
      </c>
      <c r="DT271" s="873">
        <v>503</v>
      </c>
      <c r="DU271" s="873">
        <v>15399</v>
      </c>
      <c r="DV271" s="873">
        <v>3465</v>
      </c>
      <c r="DW271" s="873">
        <v>385</v>
      </c>
      <c r="DX271" s="873">
        <v>4732</v>
      </c>
      <c r="DY271" s="873">
        <v>1064</v>
      </c>
      <c r="DZ271" s="873">
        <v>118</v>
      </c>
      <c r="EA271" s="873">
        <v>0</v>
      </c>
      <c r="EB271" s="873">
        <v>0</v>
      </c>
      <c r="EC271" s="873">
        <v>0</v>
      </c>
      <c r="ED271" s="873">
        <v>-7560</v>
      </c>
      <c r="EE271" s="873">
        <v>-1701</v>
      </c>
      <c r="EF271" s="873">
        <v>-189</v>
      </c>
      <c r="EG271" s="873">
        <v>3495</v>
      </c>
      <c r="EH271" s="873">
        <v>786</v>
      </c>
      <c r="EI271" s="873">
        <v>87</v>
      </c>
      <c r="EJ271" s="873">
        <v>-11055</v>
      </c>
      <c r="EK271" s="873">
        <v>-2487</v>
      </c>
      <c r="EL271" s="873">
        <v>-276</v>
      </c>
      <c r="EM271" s="873">
        <v>0</v>
      </c>
      <c r="EN271" s="873">
        <v>0</v>
      </c>
      <c r="EO271" s="873">
        <v>0</v>
      </c>
      <c r="EP271" s="873">
        <v>0</v>
      </c>
      <c r="EQ271" s="873">
        <v>0</v>
      </c>
      <c r="ER271" s="873">
        <v>0</v>
      </c>
      <c r="ES271" s="873">
        <v>0</v>
      </c>
      <c r="ET271" s="873">
        <v>0</v>
      </c>
      <c r="EU271" s="873">
        <v>0</v>
      </c>
      <c r="EV271" s="873">
        <v>0</v>
      </c>
      <c r="EW271" s="873">
        <v>0</v>
      </c>
      <c r="EX271" s="873">
        <v>0</v>
      </c>
      <c r="EY271" s="873">
        <v>7126284</v>
      </c>
      <c r="EZ271" s="873">
        <v>1603414</v>
      </c>
      <c r="FA271" s="873">
        <v>178157</v>
      </c>
      <c r="FB271" s="873">
        <v>396053</v>
      </c>
      <c r="FC271" s="873">
        <v>89112</v>
      </c>
      <c r="FD271" s="873">
        <v>9901</v>
      </c>
      <c r="FE271" s="873">
        <v>16233847</v>
      </c>
      <c r="FF271" s="873">
        <v>0</v>
      </c>
      <c r="FG271" s="873">
        <v>0</v>
      </c>
      <c r="FH271" s="873">
        <v>-9503616</v>
      </c>
      <c r="FI271" s="873">
        <v>1514302</v>
      </c>
      <c r="FJ271" s="873">
        <v>168256</v>
      </c>
      <c r="FK271" s="873">
        <v>31141</v>
      </c>
      <c r="FL271" s="873">
        <v>7007</v>
      </c>
      <c r="FM271" s="873">
        <v>779</v>
      </c>
      <c r="FN271" s="873">
        <v>82374</v>
      </c>
      <c r="FO271" s="873">
        <v>0</v>
      </c>
      <c r="FP271" s="873">
        <v>0</v>
      </c>
      <c r="FQ271" s="873">
        <v>-51233</v>
      </c>
      <c r="FR271" s="873">
        <v>7007</v>
      </c>
      <c r="FS271" s="873">
        <v>779</v>
      </c>
      <c r="FT271" s="873">
        <v>199944</v>
      </c>
      <c r="FU271" s="873">
        <v>44427</v>
      </c>
      <c r="FV271" s="873">
        <v>4936</v>
      </c>
      <c r="FW271" s="873">
        <v>511519</v>
      </c>
      <c r="FX271" s="873">
        <v>114404</v>
      </c>
      <c r="FY271" s="873">
        <v>12712</v>
      </c>
      <c r="FZ271" s="873">
        <v>-311575</v>
      </c>
      <c r="GA271" s="873">
        <v>-69977</v>
      </c>
      <c r="GB271" s="873">
        <v>-7776</v>
      </c>
      <c r="GC271" s="873">
        <v>0</v>
      </c>
      <c r="GD271" s="873">
        <v>0</v>
      </c>
      <c r="GE271" s="873">
        <v>0</v>
      </c>
      <c r="GF271" s="873">
        <v>0</v>
      </c>
      <c r="GG271" s="873">
        <v>0</v>
      </c>
      <c r="GH271" s="873">
        <v>0</v>
      </c>
      <c r="GI271" s="873">
        <v>0</v>
      </c>
      <c r="GJ271" s="873">
        <v>0</v>
      </c>
      <c r="GK271" s="873">
        <v>0</v>
      </c>
      <c r="GL271" s="873">
        <v>9550946</v>
      </c>
      <c r="GM271" s="873">
        <v>2148196</v>
      </c>
      <c r="GN271" s="873">
        <v>238689</v>
      </c>
      <c r="GO271" s="873">
        <v>-9662937</v>
      </c>
      <c r="GP271" s="873">
        <v>1497454</v>
      </c>
      <c r="GQ271" s="873">
        <v>166384</v>
      </c>
      <c r="GR271" s="873" t="s">
        <v>702</v>
      </c>
      <c r="GS271" s="873" t="s">
        <v>698</v>
      </c>
      <c r="GT271" s="873" t="s">
        <v>1907</v>
      </c>
      <c r="GU271" s="873" t="s">
        <v>2733</v>
      </c>
      <c r="GV271" s="873" t="s">
        <v>3007</v>
      </c>
    </row>
    <row r="272" spans="1:204" x14ac:dyDescent="0.2">
      <c r="A272" s="873" t="s">
        <v>3069</v>
      </c>
      <c r="B272" s="873" t="s">
        <v>588</v>
      </c>
      <c r="C272" s="873" t="s">
        <v>1118</v>
      </c>
      <c r="D272" s="873">
        <v>-1715595</v>
      </c>
      <c r="E272" s="873">
        <v>0</v>
      </c>
      <c r="F272" s="873">
        <v>-1715595</v>
      </c>
      <c r="G272" s="873">
        <v>277944</v>
      </c>
      <c r="H272" s="873">
        <v>0</v>
      </c>
      <c r="I272" s="873">
        <v>277944</v>
      </c>
      <c r="J272" s="873">
        <v>-1993539</v>
      </c>
      <c r="K272" s="873">
        <v>0</v>
      </c>
      <c r="L272" s="873">
        <v>-1993539</v>
      </c>
      <c r="M272" s="898">
        <v>0.5</v>
      </c>
      <c r="N272" s="898">
        <v>0.49</v>
      </c>
      <c r="O272" s="898">
        <v>0</v>
      </c>
      <c r="P272" s="898">
        <v>0.01</v>
      </c>
      <c r="Q272" s="873">
        <v>213355</v>
      </c>
      <c r="R272" s="873">
        <v>213355</v>
      </c>
      <c r="S272" s="873">
        <v>0</v>
      </c>
      <c r="T272" s="873">
        <v>0</v>
      </c>
      <c r="U272" s="873">
        <v>0</v>
      </c>
      <c r="V272" s="873">
        <v>0</v>
      </c>
      <c r="W272" s="873">
        <v>98954</v>
      </c>
      <c r="X272" s="873">
        <v>0</v>
      </c>
      <c r="Y272" s="873">
        <v>94478</v>
      </c>
      <c r="Z272" s="873">
        <v>0</v>
      </c>
      <c r="AA272" s="873">
        <v>4476</v>
      </c>
      <c r="AB272" s="873">
        <v>0</v>
      </c>
      <c r="AC272" s="873">
        <v>0</v>
      </c>
      <c r="AD272" s="873">
        <v>0</v>
      </c>
      <c r="AE272" s="873">
        <v>0</v>
      </c>
      <c r="AF272" s="873">
        <v>0</v>
      </c>
      <c r="AG272" s="873">
        <v>0</v>
      </c>
      <c r="AH272" s="873">
        <v>0</v>
      </c>
      <c r="AI272" s="873">
        <v>0</v>
      </c>
      <c r="AJ272" s="873">
        <v>0</v>
      </c>
      <c r="AK272" s="873">
        <v>0</v>
      </c>
      <c r="AL272" s="873">
        <v>0</v>
      </c>
      <c r="AM272" s="873">
        <v>0</v>
      </c>
      <c r="AN272" s="873">
        <v>0</v>
      </c>
      <c r="AO272" s="873">
        <v>0</v>
      </c>
      <c r="AP272" s="873">
        <v>0</v>
      </c>
      <c r="AQ272" s="873">
        <v>0</v>
      </c>
      <c r="AR272" s="873">
        <v>0</v>
      </c>
      <c r="AS272" s="873">
        <v>0</v>
      </c>
      <c r="AT272" s="873">
        <v>0</v>
      </c>
      <c r="AU272" s="873">
        <v>0</v>
      </c>
      <c r="AV272" s="873">
        <v>0</v>
      </c>
      <c r="AW272" s="873">
        <v>0</v>
      </c>
      <c r="AX272" s="873">
        <v>0</v>
      </c>
      <c r="AY272" s="873">
        <v>0</v>
      </c>
      <c r="AZ272" s="873">
        <v>0</v>
      </c>
      <c r="BA272" s="873">
        <v>0</v>
      </c>
      <c r="BB272" s="873">
        <v>0</v>
      </c>
      <c r="BC272" s="873">
        <v>0</v>
      </c>
      <c r="BD272" s="873">
        <v>0</v>
      </c>
      <c r="BE272" s="873">
        <v>0</v>
      </c>
      <c r="BF272" s="873">
        <v>0</v>
      </c>
      <c r="BG272" s="873">
        <v>0</v>
      </c>
      <c r="BH272" s="873">
        <v>0</v>
      </c>
      <c r="BI272" s="873">
        <v>0</v>
      </c>
      <c r="BJ272" s="873">
        <v>2136238</v>
      </c>
      <c r="BK272" s="873">
        <v>0</v>
      </c>
      <c r="BL272" s="873">
        <v>43597</v>
      </c>
      <c r="BM272" s="873">
        <v>147816</v>
      </c>
      <c r="BN272" s="873">
        <v>0</v>
      </c>
      <c r="BO272" s="873">
        <v>3017</v>
      </c>
      <c r="BP272" s="873">
        <v>2085340</v>
      </c>
      <c r="BQ272" s="873">
        <v>0</v>
      </c>
      <c r="BR272" s="873">
        <v>42558</v>
      </c>
      <c r="BS272" s="873">
        <v>198714</v>
      </c>
      <c r="BT272" s="873">
        <v>0</v>
      </c>
      <c r="BU272" s="873">
        <v>4056</v>
      </c>
      <c r="BV272" s="873">
        <v>26012</v>
      </c>
      <c r="BW272" s="873">
        <v>0</v>
      </c>
      <c r="BX272" s="873">
        <v>531</v>
      </c>
      <c r="BY272" s="873">
        <v>11622</v>
      </c>
      <c r="BZ272" s="873">
        <v>0</v>
      </c>
      <c r="CA272" s="873">
        <v>237</v>
      </c>
      <c r="CB272" s="873">
        <v>14390</v>
      </c>
      <c r="CC272" s="873">
        <v>0</v>
      </c>
      <c r="CD272" s="873">
        <v>294</v>
      </c>
      <c r="CE272" s="873">
        <v>0</v>
      </c>
      <c r="CF272" s="873">
        <v>0</v>
      </c>
      <c r="CG272" s="873">
        <v>0</v>
      </c>
      <c r="CH272" s="873">
        <v>-98</v>
      </c>
      <c r="CI272" s="873">
        <v>0</v>
      </c>
      <c r="CJ272" s="873">
        <v>-2</v>
      </c>
      <c r="CK272" s="873">
        <v>0</v>
      </c>
      <c r="CL272" s="873">
        <v>0</v>
      </c>
      <c r="CM272" s="873">
        <v>0</v>
      </c>
      <c r="CN272" s="873">
        <v>8581.3061720000005</v>
      </c>
      <c r="CO272" s="873">
        <v>0</v>
      </c>
      <c r="CP272" s="873">
        <v>175.12869739999999</v>
      </c>
      <c r="CQ272" s="873">
        <v>0</v>
      </c>
      <c r="CR272" s="873">
        <v>0</v>
      </c>
      <c r="CS272" s="873">
        <v>0</v>
      </c>
      <c r="CT272" s="873">
        <v>8581</v>
      </c>
      <c r="CU272" s="873">
        <v>0</v>
      </c>
      <c r="CV272" s="873">
        <v>175.12869739999999</v>
      </c>
      <c r="CW272" s="873">
        <v>0</v>
      </c>
      <c r="CX272" s="873">
        <v>0</v>
      </c>
      <c r="CY272" s="873">
        <v>0</v>
      </c>
      <c r="CZ272" s="873">
        <v>540</v>
      </c>
      <c r="DA272" s="873">
        <v>0</v>
      </c>
      <c r="DB272" s="873">
        <v>11</v>
      </c>
      <c r="DC272" s="873">
        <v>776</v>
      </c>
      <c r="DD272" s="873">
        <v>0</v>
      </c>
      <c r="DE272" s="873">
        <v>16</v>
      </c>
      <c r="DF272" s="873">
        <v>-236</v>
      </c>
      <c r="DG272" s="873">
        <v>0</v>
      </c>
      <c r="DH272" s="873">
        <v>-5</v>
      </c>
      <c r="DI272" s="873">
        <v>764</v>
      </c>
      <c r="DJ272" s="873">
        <v>0</v>
      </c>
      <c r="DK272" s="873">
        <v>16</v>
      </c>
      <c r="DL272" s="873">
        <v>1500</v>
      </c>
      <c r="DM272" s="873">
        <v>0</v>
      </c>
      <c r="DN272" s="873">
        <v>0</v>
      </c>
      <c r="DO272" s="873">
        <v>-736</v>
      </c>
      <c r="DP272" s="873">
        <v>0</v>
      </c>
      <c r="DQ272" s="873">
        <v>16</v>
      </c>
      <c r="DR272" s="873">
        <v>8710</v>
      </c>
      <c r="DS272" s="873">
        <v>0</v>
      </c>
      <c r="DT272" s="873">
        <v>178</v>
      </c>
      <c r="DU272" s="873">
        <v>13760</v>
      </c>
      <c r="DV272" s="873">
        <v>0</v>
      </c>
      <c r="DW272" s="873">
        <v>281</v>
      </c>
      <c r="DX272" s="873">
        <v>-5050</v>
      </c>
      <c r="DY272" s="873">
        <v>0</v>
      </c>
      <c r="DZ272" s="873">
        <v>-103</v>
      </c>
      <c r="EA272" s="873">
        <v>2685</v>
      </c>
      <c r="EB272" s="873">
        <v>0</v>
      </c>
      <c r="EC272" s="873">
        <v>55</v>
      </c>
      <c r="ED272" s="873">
        <v>-704</v>
      </c>
      <c r="EE272" s="873">
        <v>0</v>
      </c>
      <c r="EF272" s="873">
        <v>-14</v>
      </c>
      <c r="EG272" s="873">
        <v>5829</v>
      </c>
      <c r="EH272" s="873">
        <v>0</v>
      </c>
      <c r="EI272" s="873">
        <v>119</v>
      </c>
      <c r="EJ272" s="873">
        <v>-3848</v>
      </c>
      <c r="EK272" s="873">
        <v>0</v>
      </c>
      <c r="EL272" s="873">
        <v>-79</v>
      </c>
      <c r="EM272" s="873">
        <v>2029</v>
      </c>
      <c r="EN272" s="873">
        <v>0</v>
      </c>
      <c r="EO272" s="873">
        <v>41</v>
      </c>
      <c r="EP272" s="873">
        <v>0</v>
      </c>
      <c r="EQ272" s="873">
        <v>0</v>
      </c>
      <c r="ER272" s="873">
        <v>0</v>
      </c>
      <c r="ES272" s="873">
        <v>0</v>
      </c>
      <c r="ET272" s="873">
        <v>0</v>
      </c>
      <c r="EU272" s="873">
        <v>0</v>
      </c>
      <c r="EV272" s="873">
        <v>0</v>
      </c>
      <c r="EW272" s="873">
        <v>0</v>
      </c>
      <c r="EX272" s="873">
        <v>0</v>
      </c>
      <c r="EY272" s="873">
        <v>16277256</v>
      </c>
      <c r="EZ272" s="873">
        <v>0</v>
      </c>
      <c r="FA272" s="873">
        <v>332189</v>
      </c>
      <c r="FB272" s="873">
        <v>388274</v>
      </c>
      <c r="FC272" s="873">
        <v>0</v>
      </c>
      <c r="FD272" s="873">
        <v>7924</v>
      </c>
      <c r="FE272" s="873">
        <v>30750470</v>
      </c>
      <c r="FF272" s="873">
        <v>0</v>
      </c>
      <c r="FG272" s="873">
        <v>0</v>
      </c>
      <c r="FH272" s="873">
        <v>-14861488</v>
      </c>
      <c r="FI272" s="873">
        <v>0</v>
      </c>
      <c r="FJ272" s="873">
        <v>324265</v>
      </c>
      <c r="FK272" s="873">
        <v>143293</v>
      </c>
      <c r="FL272" s="873">
        <v>0</v>
      </c>
      <c r="FM272" s="873">
        <v>2924</v>
      </c>
      <c r="FN272" s="873">
        <v>287057</v>
      </c>
      <c r="FO272" s="873">
        <v>0</v>
      </c>
      <c r="FP272" s="873">
        <v>0</v>
      </c>
      <c r="FQ272" s="873">
        <v>-143764</v>
      </c>
      <c r="FR272" s="873">
        <v>0</v>
      </c>
      <c r="FS272" s="873">
        <v>2924</v>
      </c>
      <c r="FT272" s="873">
        <v>743284</v>
      </c>
      <c r="FU272" s="873">
        <v>0</v>
      </c>
      <c r="FV272" s="873">
        <v>15088</v>
      </c>
      <c r="FW272" s="873">
        <v>1451142</v>
      </c>
      <c r="FX272" s="873">
        <v>0</v>
      </c>
      <c r="FY272" s="873">
        <v>29538</v>
      </c>
      <c r="FZ272" s="873">
        <v>-707858</v>
      </c>
      <c r="GA272" s="873">
        <v>0</v>
      </c>
      <c r="GB272" s="873">
        <v>-14450</v>
      </c>
      <c r="GC272" s="873">
        <v>0</v>
      </c>
      <c r="GD272" s="873">
        <v>0</v>
      </c>
      <c r="GE272" s="873">
        <v>0</v>
      </c>
      <c r="GF272" s="873">
        <v>0</v>
      </c>
      <c r="GG272" s="873">
        <v>0</v>
      </c>
      <c r="GH272" s="873">
        <v>0</v>
      </c>
      <c r="GI272" s="873">
        <v>0</v>
      </c>
      <c r="GJ272" s="873">
        <v>0</v>
      </c>
      <c r="GK272" s="873">
        <v>0</v>
      </c>
      <c r="GL272" s="873">
        <v>19496406</v>
      </c>
      <c r="GM272" s="873">
        <v>0</v>
      </c>
      <c r="GN272" s="873">
        <v>397806</v>
      </c>
      <c r="GO272" s="873">
        <v>-15499364</v>
      </c>
      <c r="GP272" s="873">
        <v>0</v>
      </c>
      <c r="GQ272" s="873">
        <v>317132</v>
      </c>
      <c r="GR272" s="873" t="s">
        <v>679</v>
      </c>
      <c r="GS272" s="873" t="s">
        <v>717</v>
      </c>
      <c r="GT272" s="873" t="s">
        <v>679</v>
      </c>
      <c r="GU272" s="873" t="s">
        <v>2737</v>
      </c>
      <c r="GV272" s="873" t="s">
        <v>3008</v>
      </c>
    </row>
    <row r="273" spans="1:204" x14ac:dyDescent="0.2">
      <c r="A273" s="873" t="s">
        <v>3070</v>
      </c>
      <c r="B273" s="873" t="s">
        <v>590</v>
      </c>
      <c r="C273" s="873" t="s">
        <v>589</v>
      </c>
      <c r="D273" s="873">
        <v>-139953</v>
      </c>
      <c r="E273" s="873">
        <v>0</v>
      </c>
      <c r="F273" s="873">
        <v>-139953</v>
      </c>
      <c r="G273" s="873">
        <v>104266</v>
      </c>
      <c r="H273" s="873">
        <v>0</v>
      </c>
      <c r="I273" s="873">
        <v>104266</v>
      </c>
      <c r="J273" s="873">
        <v>-244219</v>
      </c>
      <c r="K273" s="873">
        <v>0</v>
      </c>
      <c r="L273" s="873">
        <v>-244219</v>
      </c>
      <c r="M273" s="898">
        <v>0.5</v>
      </c>
      <c r="N273" s="898">
        <v>0.4</v>
      </c>
      <c r="O273" s="898">
        <v>0.09</v>
      </c>
      <c r="P273" s="898">
        <v>0.01</v>
      </c>
      <c r="Q273" s="873">
        <v>287227</v>
      </c>
      <c r="R273" s="873">
        <v>287227</v>
      </c>
      <c r="S273" s="873">
        <v>0</v>
      </c>
      <c r="T273" s="873">
        <v>0</v>
      </c>
      <c r="U273" s="873">
        <v>0</v>
      </c>
      <c r="V273" s="873">
        <v>0</v>
      </c>
      <c r="W273" s="873">
        <v>364436</v>
      </c>
      <c r="X273" s="873">
        <v>0</v>
      </c>
      <c r="Y273" s="873">
        <v>252264</v>
      </c>
      <c r="Z273" s="873">
        <v>0</v>
      </c>
      <c r="AA273" s="873">
        <v>112172</v>
      </c>
      <c r="AB273" s="873">
        <v>0</v>
      </c>
      <c r="AC273" s="873">
        <v>0</v>
      </c>
      <c r="AD273" s="873">
        <v>0</v>
      </c>
      <c r="AE273" s="873">
        <v>0</v>
      </c>
      <c r="AF273" s="873">
        <v>0</v>
      </c>
      <c r="AG273" s="873">
        <v>0</v>
      </c>
      <c r="AH273" s="873">
        <v>0</v>
      </c>
      <c r="AI273" s="873">
        <v>0</v>
      </c>
      <c r="AJ273" s="873">
        <v>0</v>
      </c>
      <c r="AK273" s="873">
        <v>0</v>
      </c>
      <c r="AL273" s="873">
        <v>0</v>
      </c>
      <c r="AM273" s="873">
        <v>0</v>
      </c>
      <c r="AN273" s="873">
        <v>0</v>
      </c>
      <c r="AO273" s="873">
        <v>0</v>
      </c>
      <c r="AP273" s="873">
        <v>0</v>
      </c>
      <c r="AQ273" s="873">
        <v>0</v>
      </c>
      <c r="AR273" s="873">
        <v>0</v>
      </c>
      <c r="AS273" s="873">
        <v>0</v>
      </c>
      <c r="AT273" s="873">
        <v>0</v>
      </c>
      <c r="AU273" s="873">
        <v>0</v>
      </c>
      <c r="AV273" s="873">
        <v>0</v>
      </c>
      <c r="AW273" s="873">
        <v>0</v>
      </c>
      <c r="AX273" s="873">
        <v>0</v>
      </c>
      <c r="AY273" s="873">
        <v>0</v>
      </c>
      <c r="AZ273" s="873">
        <v>0</v>
      </c>
      <c r="BA273" s="873">
        <v>0</v>
      </c>
      <c r="BB273" s="873">
        <v>0</v>
      </c>
      <c r="BC273" s="873">
        <v>0</v>
      </c>
      <c r="BD273" s="873">
        <v>0</v>
      </c>
      <c r="BE273" s="873">
        <v>0</v>
      </c>
      <c r="BF273" s="873">
        <v>0</v>
      </c>
      <c r="BG273" s="873">
        <v>0</v>
      </c>
      <c r="BH273" s="873">
        <v>0</v>
      </c>
      <c r="BI273" s="873">
        <v>0</v>
      </c>
      <c r="BJ273" s="873">
        <v>2078955</v>
      </c>
      <c r="BK273" s="873">
        <v>467765</v>
      </c>
      <c r="BL273" s="873">
        <v>51974</v>
      </c>
      <c r="BM273" s="873">
        <v>13630</v>
      </c>
      <c r="BN273" s="873">
        <v>3067</v>
      </c>
      <c r="BO273" s="873">
        <v>341</v>
      </c>
      <c r="BP273" s="873">
        <v>1936223</v>
      </c>
      <c r="BQ273" s="873">
        <v>435650</v>
      </c>
      <c r="BR273" s="873">
        <v>48406</v>
      </c>
      <c r="BS273" s="873">
        <v>156362</v>
      </c>
      <c r="BT273" s="873">
        <v>35182</v>
      </c>
      <c r="BU273" s="873">
        <v>3909</v>
      </c>
      <c r="BV273" s="873">
        <v>9991</v>
      </c>
      <c r="BW273" s="873">
        <v>2248</v>
      </c>
      <c r="BX273" s="873">
        <v>250</v>
      </c>
      <c r="BY273" s="873">
        <v>13788</v>
      </c>
      <c r="BZ273" s="873">
        <v>3102</v>
      </c>
      <c r="CA273" s="873">
        <v>345</v>
      </c>
      <c r="CB273" s="873">
        <v>-3797</v>
      </c>
      <c r="CC273" s="873">
        <v>-854</v>
      </c>
      <c r="CD273" s="873">
        <v>-95</v>
      </c>
      <c r="CE273" s="873">
        <v>0</v>
      </c>
      <c r="CF273" s="873">
        <v>0</v>
      </c>
      <c r="CG273" s="873">
        <v>0</v>
      </c>
      <c r="CH273" s="873">
        <v>0</v>
      </c>
      <c r="CI273" s="873">
        <v>0</v>
      </c>
      <c r="CJ273" s="873">
        <v>0</v>
      </c>
      <c r="CK273" s="873">
        <v>0</v>
      </c>
      <c r="CL273" s="873">
        <v>0</v>
      </c>
      <c r="CM273" s="873">
        <v>0</v>
      </c>
      <c r="CN273" s="873">
        <v>0</v>
      </c>
      <c r="CO273" s="873">
        <v>0</v>
      </c>
      <c r="CP273" s="873">
        <v>0</v>
      </c>
      <c r="CQ273" s="873">
        <v>0</v>
      </c>
      <c r="CR273" s="873">
        <v>0</v>
      </c>
      <c r="CS273" s="873">
        <v>0</v>
      </c>
      <c r="CT273" s="873">
        <v>0</v>
      </c>
      <c r="CU273" s="873">
        <v>0</v>
      </c>
      <c r="CV273" s="873">
        <v>0</v>
      </c>
      <c r="CW273" s="873">
        <v>0</v>
      </c>
      <c r="CX273" s="873">
        <v>0</v>
      </c>
      <c r="CY273" s="873">
        <v>0</v>
      </c>
      <c r="CZ273" s="873">
        <v>15609</v>
      </c>
      <c r="DA273" s="873">
        <v>3512</v>
      </c>
      <c r="DB273" s="873">
        <v>390</v>
      </c>
      <c r="DC273" s="873">
        <v>15609</v>
      </c>
      <c r="DD273" s="873">
        <v>3512</v>
      </c>
      <c r="DE273" s="873">
        <v>390</v>
      </c>
      <c r="DF273" s="873">
        <v>0</v>
      </c>
      <c r="DG273" s="873">
        <v>0</v>
      </c>
      <c r="DH273" s="873">
        <v>0</v>
      </c>
      <c r="DI273" s="873">
        <v>0</v>
      </c>
      <c r="DJ273" s="873">
        <v>0</v>
      </c>
      <c r="DK273" s="873">
        <v>0</v>
      </c>
      <c r="DL273" s="873">
        <v>0</v>
      </c>
      <c r="DM273" s="873">
        <v>0</v>
      </c>
      <c r="DN273" s="873">
        <v>0</v>
      </c>
      <c r="DO273" s="873">
        <v>0</v>
      </c>
      <c r="DP273" s="873">
        <v>0</v>
      </c>
      <c r="DQ273" s="873">
        <v>0</v>
      </c>
      <c r="DR273" s="873">
        <v>5314</v>
      </c>
      <c r="DS273" s="873">
        <v>1196</v>
      </c>
      <c r="DT273" s="873">
        <v>133</v>
      </c>
      <c r="DU273" s="873">
        <v>6419</v>
      </c>
      <c r="DV273" s="873">
        <v>1444</v>
      </c>
      <c r="DW273" s="873">
        <v>160</v>
      </c>
      <c r="DX273" s="873">
        <v>-1105</v>
      </c>
      <c r="DY273" s="873">
        <v>-248</v>
      </c>
      <c r="DZ273" s="873">
        <v>-27</v>
      </c>
      <c r="EA273" s="873">
        <v>1607</v>
      </c>
      <c r="EB273" s="873">
        <v>362</v>
      </c>
      <c r="EC273" s="873">
        <v>40</v>
      </c>
      <c r="ED273" s="873">
        <v>-2739</v>
      </c>
      <c r="EE273" s="873">
        <v>-616</v>
      </c>
      <c r="EF273" s="873">
        <v>-68</v>
      </c>
      <c r="EG273" s="873">
        <v>1768</v>
      </c>
      <c r="EH273" s="873">
        <v>398</v>
      </c>
      <c r="EI273" s="873">
        <v>44</v>
      </c>
      <c r="EJ273" s="873">
        <v>-2900</v>
      </c>
      <c r="EK273" s="873">
        <v>-653</v>
      </c>
      <c r="EL273" s="873">
        <v>-72</v>
      </c>
      <c r="EM273" s="873">
        <v>-5</v>
      </c>
      <c r="EN273" s="873">
        <v>-1</v>
      </c>
      <c r="EO273" s="873">
        <v>0</v>
      </c>
      <c r="EP273" s="873">
        <v>0</v>
      </c>
      <c r="EQ273" s="873">
        <v>0</v>
      </c>
      <c r="ER273" s="873">
        <v>0</v>
      </c>
      <c r="ES273" s="873">
        <v>0</v>
      </c>
      <c r="ET273" s="873">
        <v>0</v>
      </c>
      <c r="EU273" s="873">
        <v>0</v>
      </c>
      <c r="EV273" s="873">
        <v>0</v>
      </c>
      <c r="EW273" s="873">
        <v>0</v>
      </c>
      <c r="EX273" s="873">
        <v>0</v>
      </c>
      <c r="EY273" s="873">
        <v>6779266</v>
      </c>
      <c r="EZ273" s="873">
        <v>1525335</v>
      </c>
      <c r="FA273" s="873">
        <v>169482</v>
      </c>
      <c r="FB273" s="873">
        <v>266204</v>
      </c>
      <c r="FC273" s="873">
        <v>59896</v>
      </c>
      <c r="FD273" s="873">
        <v>6655</v>
      </c>
      <c r="FE273" s="873">
        <v>15586247</v>
      </c>
      <c r="FF273" s="873">
        <v>0</v>
      </c>
      <c r="FG273" s="873">
        <v>0</v>
      </c>
      <c r="FH273" s="873">
        <v>-9073185</v>
      </c>
      <c r="FI273" s="873">
        <v>1465439</v>
      </c>
      <c r="FJ273" s="873">
        <v>162827</v>
      </c>
      <c r="FK273" s="873">
        <v>39810</v>
      </c>
      <c r="FL273" s="873">
        <v>8957</v>
      </c>
      <c r="FM273" s="873">
        <v>995</v>
      </c>
      <c r="FN273" s="873">
        <v>86209</v>
      </c>
      <c r="FO273" s="873">
        <v>0</v>
      </c>
      <c r="FP273" s="873">
        <v>0</v>
      </c>
      <c r="FQ273" s="873">
        <v>-46399</v>
      </c>
      <c r="FR273" s="873">
        <v>8957</v>
      </c>
      <c r="FS273" s="873">
        <v>995</v>
      </c>
      <c r="FT273" s="873">
        <v>178194</v>
      </c>
      <c r="FU273" s="873">
        <v>36807</v>
      </c>
      <c r="FV273" s="873">
        <v>4090</v>
      </c>
      <c r="FW273" s="873">
        <v>447087</v>
      </c>
      <c r="FX273" s="873">
        <v>98320</v>
      </c>
      <c r="FY273" s="873">
        <v>10924</v>
      </c>
      <c r="FZ273" s="873">
        <v>-268893</v>
      </c>
      <c r="GA273" s="873">
        <v>-61513</v>
      </c>
      <c r="GB273" s="873">
        <v>-6834</v>
      </c>
      <c r="GC273" s="873">
        <v>0</v>
      </c>
      <c r="GD273" s="873">
        <v>0</v>
      </c>
      <c r="GE273" s="873">
        <v>0</v>
      </c>
      <c r="GF273" s="873">
        <v>0</v>
      </c>
      <c r="GG273" s="873">
        <v>0</v>
      </c>
      <c r="GH273" s="873">
        <v>0</v>
      </c>
      <c r="GI273" s="873">
        <v>0</v>
      </c>
      <c r="GJ273" s="873">
        <v>0</v>
      </c>
      <c r="GK273" s="873">
        <v>0</v>
      </c>
      <c r="GL273" s="873">
        <v>9119632</v>
      </c>
      <c r="GM273" s="873">
        <v>2048632</v>
      </c>
      <c r="GN273" s="873">
        <v>227627</v>
      </c>
      <c r="GO273" s="873">
        <v>-9239922</v>
      </c>
      <c r="GP273" s="873">
        <v>1446309</v>
      </c>
      <c r="GQ273" s="873">
        <v>160703</v>
      </c>
      <c r="GR273" s="873" t="s">
        <v>713</v>
      </c>
      <c r="GS273" s="873" t="s">
        <v>712</v>
      </c>
      <c r="GT273" s="873" t="s">
        <v>1907</v>
      </c>
      <c r="GU273" s="873" t="s">
        <v>2734</v>
      </c>
      <c r="GV273" s="873" t="s">
        <v>3009</v>
      </c>
    </row>
    <row r="274" spans="1:204" x14ac:dyDescent="0.2">
      <c r="A274" s="873" t="s">
        <v>3069</v>
      </c>
      <c r="B274" s="873" t="s">
        <v>592</v>
      </c>
      <c r="C274" s="873" t="s">
        <v>591</v>
      </c>
      <c r="D274" s="873">
        <v>-473470</v>
      </c>
      <c r="E274" s="873">
        <v>0</v>
      </c>
      <c r="F274" s="873">
        <v>-473470</v>
      </c>
      <c r="G274" s="873">
        <v>-40371</v>
      </c>
      <c r="H274" s="873">
        <v>0</v>
      </c>
      <c r="I274" s="873">
        <v>-40371</v>
      </c>
      <c r="J274" s="873">
        <v>-433099</v>
      </c>
      <c r="K274" s="873">
        <v>0</v>
      </c>
      <c r="L274" s="873">
        <v>-433099</v>
      </c>
      <c r="M274" s="898">
        <v>0.5</v>
      </c>
      <c r="N274" s="898">
        <v>0.4</v>
      </c>
      <c r="O274" s="898">
        <v>0.09</v>
      </c>
      <c r="P274" s="898">
        <v>0.01</v>
      </c>
      <c r="Q274" s="873">
        <v>186187</v>
      </c>
      <c r="R274" s="873">
        <v>186187</v>
      </c>
      <c r="S274" s="873">
        <v>0</v>
      </c>
      <c r="T274" s="873">
        <v>0</v>
      </c>
      <c r="U274" s="873">
        <v>0</v>
      </c>
      <c r="V274" s="873">
        <v>0</v>
      </c>
      <c r="W274" s="873">
        <v>215519</v>
      </c>
      <c r="X274" s="873">
        <v>0</v>
      </c>
      <c r="Y274" s="873">
        <v>419638</v>
      </c>
      <c r="Z274" s="873">
        <v>0</v>
      </c>
      <c r="AA274" s="873">
        <v>-204119</v>
      </c>
      <c r="AB274" s="873">
        <v>0</v>
      </c>
      <c r="AC274" s="873">
        <v>0</v>
      </c>
      <c r="AD274" s="873">
        <v>0</v>
      </c>
      <c r="AE274" s="873">
        <v>0</v>
      </c>
      <c r="AF274" s="873">
        <v>0</v>
      </c>
      <c r="AG274" s="873">
        <v>0</v>
      </c>
      <c r="AH274" s="873">
        <v>0</v>
      </c>
      <c r="AI274" s="873">
        <v>0</v>
      </c>
      <c r="AJ274" s="873">
        <v>0</v>
      </c>
      <c r="AK274" s="873">
        <v>0</v>
      </c>
      <c r="AL274" s="873">
        <v>0</v>
      </c>
      <c r="AM274" s="873">
        <v>0</v>
      </c>
      <c r="AN274" s="873">
        <v>0</v>
      </c>
      <c r="AO274" s="873">
        <v>0</v>
      </c>
      <c r="AP274" s="873">
        <v>0</v>
      </c>
      <c r="AQ274" s="873">
        <v>0</v>
      </c>
      <c r="AR274" s="873">
        <v>0</v>
      </c>
      <c r="AS274" s="873">
        <v>0</v>
      </c>
      <c r="AT274" s="873">
        <v>0</v>
      </c>
      <c r="AU274" s="873">
        <v>0</v>
      </c>
      <c r="AV274" s="873">
        <v>0</v>
      </c>
      <c r="AW274" s="873">
        <v>0</v>
      </c>
      <c r="AX274" s="873">
        <v>0</v>
      </c>
      <c r="AY274" s="873">
        <v>0</v>
      </c>
      <c r="AZ274" s="873">
        <v>0</v>
      </c>
      <c r="BA274" s="873">
        <v>0</v>
      </c>
      <c r="BB274" s="873">
        <v>0</v>
      </c>
      <c r="BC274" s="873">
        <v>0</v>
      </c>
      <c r="BD274" s="873">
        <v>0</v>
      </c>
      <c r="BE274" s="873">
        <v>0</v>
      </c>
      <c r="BF274" s="873">
        <v>0</v>
      </c>
      <c r="BG274" s="873">
        <v>0</v>
      </c>
      <c r="BH274" s="873">
        <v>0</v>
      </c>
      <c r="BI274" s="873">
        <v>0</v>
      </c>
      <c r="BJ274" s="873">
        <v>1567895</v>
      </c>
      <c r="BK274" s="873">
        <v>352776</v>
      </c>
      <c r="BL274" s="873">
        <v>39197</v>
      </c>
      <c r="BM274" s="873">
        <v>118555</v>
      </c>
      <c r="BN274" s="873">
        <v>26675</v>
      </c>
      <c r="BO274" s="873">
        <v>2964</v>
      </c>
      <c r="BP274" s="873">
        <v>1466308</v>
      </c>
      <c r="BQ274" s="873">
        <v>329919</v>
      </c>
      <c r="BR274" s="873">
        <v>36658</v>
      </c>
      <c r="BS274" s="873">
        <v>220142</v>
      </c>
      <c r="BT274" s="873">
        <v>49532</v>
      </c>
      <c r="BU274" s="873">
        <v>5503</v>
      </c>
      <c r="BV274" s="873">
        <v>25061</v>
      </c>
      <c r="BW274" s="873">
        <v>5639</v>
      </c>
      <c r="BX274" s="873">
        <v>627</v>
      </c>
      <c r="BY274" s="873">
        <v>18429</v>
      </c>
      <c r="BZ274" s="873">
        <v>4147</v>
      </c>
      <c r="CA274" s="873">
        <v>461</v>
      </c>
      <c r="CB274" s="873">
        <v>6632</v>
      </c>
      <c r="CC274" s="873">
        <v>1492</v>
      </c>
      <c r="CD274" s="873">
        <v>166</v>
      </c>
      <c r="CE274" s="873">
        <v>0</v>
      </c>
      <c r="CF274" s="873">
        <v>0</v>
      </c>
      <c r="CG274" s="873">
        <v>0</v>
      </c>
      <c r="CH274" s="873">
        <v>0</v>
      </c>
      <c r="CI274" s="873">
        <v>0</v>
      </c>
      <c r="CJ274" s="873">
        <v>0</v>
      </c>
      <c r="CK274" s="873">
        <v>0</v>
      </c>
      <c r="CL274" s="873">
        <v>0</v>
      </c>
      <c r="CM274" s="873">
        <v>0</v>
      </c>
      <c r="CN274" s="873">
        <v>0</v>
      </c>
      <c r="CO274" s="873">
        <v>0</v>
      </c>
      <c r="CP274" s="873">
        <v>0</v>
      </c>
      <c r="CQ274" s="873">
        <v>0</v>
      </c>
      <c r="CR274" s="873">
        <v>0</v>
      </c>
      <c r="CS274" s="873">
        <v>0</v>
      </c>
      <c r="CT274" s="873">
        <v>0</v>
      </c>
      <c r="CU274" s="873">
        <v>0</v>
      </c>
      <c r="CV274" s="873">
        <v>0</v>
      </c>
      <c r="CW274" s="873">
        <v>0</v>
      </c>
      <c r="CX274" s="873">
        <v>0</v>
      </c>
      <c r="CY274" s="873">
        <v>0</v>
      </c>
      <c r="CZ274" s="873">
        <v>5394</v>
      </c>
      <c r="DA274" s="873">
        <v>1214</v>
      </c>
      <c r="DB274" s="873">
        <v>135</v>
      </c>
      <c r="DC274" s="873">
        <v>5394</v>
      </c>
      <c r="DD274" s="873">
        <v>1214</v>
      </c>
      <c r="DE274" s="873">
        <v>135</v>
      </c>
      <c r="DF274" s="873">
        <v>0</v>
      </c>
      <c r="DG274" s="873">
        <v>0</v>
      </c>
      <c r="DH274" s="873">
        <v>0</v>
      </c>
      <c r="DI274" s="873">
        <v>0</v>
      </c>
      <c r="DJ274" s="873">
        <v>0</v>
      </c>
      <c r="DK274" s="873">
        <v>0</v>
      </c>
      <c r="DL274" s="873">
        <v>0</v>
      </c>
      <c r="DM274" s="873">
        <v>0</v>
      </c>
      <c r="DN274" s="873">
        <v>0</v>
      </c>
      <c r="DO274" s="873">
        <v>0</v>
      </c>
      <c r="DP274" s="873">
        <v>0</v>
      </c>
      <c r="DQ274" s="873">
        <v>0</v>
      </c>
      <c r="DR274" s="873">
        <v>6070</v>
      </c>
      <c r="DS274" s="873">
        <v>1366</v>
      </c>
      <c r="DT274" s="873">
        <v>152</v>
      </c>
      <c r="DU274" s="873">
        <v>11111</v>
      </c>
      <c r="DV274" s="873">
        <v>2500</v>
      </c>
      <c r="DW274" s="873">
        <v>278</v>
      </c>
      <c r="DX274" s="873">
        <v>-5041</v>
      </c>
      <c r="DY274" s="873">
        <v>-1134</v>
      </c>
      <c r="DZ274" s="873">
        <v>-126</v>
      </c>
      <c r="EA274" s="873">
        <v>3733</v>
      </c>
      <c r="EB274" s="873">
        <v>840</v>
      </c>
      <c r="EC274" s="873">
        <v>93</v>
      </c>
      <c r="ED274" s="873">
        <v>0</v>
      </c>
      <c r="EE274" s="873">
        <v>0</v>
      </c>
      <c r="EF274" s="873">
        <v>0</v>
      </c>
      <c r="EG274" s="873">
        <v>3828</v>
      </c>
      <c r="EH274" s="873">
        <v>861</v>
      </c>
      <c r="EI274" s="873">
        <v>96</v>
      </c>
      <c r="EJ274" s="873">
        <v>-95</v>
      </c>
      <c r="EK274" s="873">
        <v>-21</v>
      </c>
      <c r="EL274" s="873">
        <v>-3</v>
      </c>
      <c r="EM274" s="873">
        <v>0</v>
      </c>
      <c r="EN274" s="873">
        <v>0</v>
      </c>
      <c r="EO274" s="873">
        <v>0</v>
      </c>
      <c r="EP274" s="873">
        <v>0</v>
      </c>
      <c r="EQ274" s="873">
        <v>0</v>
      </c>
      <c r="ER274" s="873">
        <v>0</v>
      </c>
      <c r="ES274" s="873">
        <v>0</v>
      </c>
      <c r="ET274" s="873">
        <v>0</v>
      </c>
      <c r="EU274" s="873">
        <v>0</v>
      </c>
      <c r="EV274" s="873">
        <v>0</v>
      </c>
      <c r="EW274" s="873">
        <v>0</v>
      </c>
      <c r="EX274" s="873">
        <v>0</v>
      </c>
      <c r="EY274" s="873">
        <v>7690693</v>
      </c>
      <c r="EZ274" s="873">
        <v>1730406</v>
      </c>
      <c r="FA274" s="873">
        <v>192267</v>
      </c>
      <c r="FB274" s="873">
        <v>411844</v>
      </c>
      <c r="FC274" s="873">
        <v>92665</v>
      </c>
      <c r="FD274" s="873">
        <v>10296</v>
      </c>
      <c r="FE274" s="873">
        <v>14785143</v>
      </c>
      <c r="FF274" s="873">
        <v>0</v>
      </c>
      <c r="FG274" s="873">
        <v>0</v>
      </c>
      <c r="FH274" s="873">
        <v>-7506294</v>
      </c>
      <c r="FI274" s="873">
        <v>1637741</v>
      </c>
      <c r="FJ274" s="873">
        <v>181971</v>
      </c>
      <c r="FK274" s="873">
        <v>101999</v>
      </c>
      <c r="FL274" s="873">
        <v>22950</v>
      </c>
      <c r="FM274" s="873">
        <v>2550</v>
      </c>
      <c r="FN274" s="873">
        <v>316153</v>
      </c>
      <c r="FO274" s="873">
        <v>0</v>
      </c>
      <c r="FP274" s="873">
        <v>0</v>
      </c>
      <c r="FQ274" s="873">
        <v>-214154</v>
      </c>
      <c r="FR274" s="873">
        <v>22950</v>
      </c>
      <c r="FS274" s="873">
        <v>2550</v>
      </c>
      <c r="FT274" s="873">
        <v>658465</v>
      </c>
      <c r="FU274" s="873">
        <v>146211</v>
      </c>
      <c r="FV274" s="873">
        <v>16246</v>
      </c>
      <c r="FW274" s="873">
        <v>900503</v>
      </c>
      <c r="FX274" s="873">
        <v>198829</v>
      </c>
      <c r="FY274" s="873">
        <v>22092</v>
      </c>
      <c r="FZ274" s="873">
        <v>-242038</v>
      </c>
      <c r="GA274" s="873">
        <v>-52618</v>
      </c>
      <c r="GB274" s="873">
        <v>-5846</v>
      </c>
      <c r="GC274" s="873">
        <v>0</v>
      </c>
      <c r="GD274" s="873">
        <v>0</v>
      </c>
      <c r="GE274" s="873">
        <v>0</v>
      </c>
      <c r="GF274" s="873">
        <v>0</v>
      </c>
      <c r="GG274" s="873">
        <v>0</v>
      </c>
      <c r="GH274" s="873">
        <v>0</v>
      </c>
      <c r="GI274" s="873">
        <v>0</v>
      </c>
      <c r="GJ274" s="873">
        <v>0</v>
      </c>
      <c r="GK274" s="873">
        <v>0</v>
      </c>
      <c r="GL274" s="873">
        <v>10177865</v>
      </c>
      <c r="GM274" s="873">
        <v>2288077</v>
      </c>
      <c r="GN274" s="873">
        <v>254231</v>
      </c>
      <c r="GO274" s="873">
        <v>-7740848</v>
      </c>
      <c r="GP274" s="873">
        <v>1657942</v>
      </c>
      <c r="GQ274" s="873">
        <v>184215</v>
      </c>
      <c r="GR274" s="873" t="s">
        <v>695</v>
      </c>
      <c r="GS274" s="873" t="s">
        <v>694</v>
      </c>
      <c r="GT274" s="873" t="s">
        <v>1907</v>
      </c>
      <c r="GU274" s="873" t="s">
        <v>2735</v>
      </c>
      <c r="GV274" s="873" t="s">
        <v>3010</v>
      </c>
    </row>
    <row r="275" spans="1:204" x14ac:dyDescent="0.2">
      <c r="A275" s="873" t="s">
        <v>3069</v>
      </c>
      <c r="B275" s="873" t="s">
        <v>594</v>
      </c>
      <c r="C275" s="873" t="s">
        <v>593</v>
      </c>
      <c r="D275" s="873">
        <v>126783</v>
      </c>
      <c r="E275" s="873">
        <v>0</v>
      </c>
      <c r="F275" s="873">
        <v>126783</v>
      </c>
      <c r="G275" s="873">
        <v>99170</v>
      </c>
      <c r="H275" s="873">
        <v>0</v>
      </c>
      <c r="I275" s="873">
        <v>99170</v>
      </c>
      <c r="J275" s="873">
        <v>27613</v>
      </c>
      <c r="K275" s="873">
        <v>0</v>
      </c>
      <c r="L275" s="873">
        <v>27613</v>
      </c>
      <c r="M275" s="898">
        <v>0.5</v>
      </c>
      <c r="N275" s="898">
        <v>0.4</v>
      </c>
      <c r="O275" s="898">
        <v>0.1</v>
      </c>
      <c r="P275" s="898">
        <v>0</v>
      </c>
      <c r="Q275" s="873">
        <v>120059</v>
      </c>
      <c r="R275" s="873">
        <v>120059</v>
      </c>
      <c r="S275" s="873">
        <v>0</v>
      </c>
      <c r="T275" s="873">
        <v>0</v>
      </c>
      <c r="U275" s="873">
        <v>0</v>
      </c>
      <c r="V275" s="873">
        <v>0</v>
      </c>
      <c r="W275" s="873">
        <v>62752</v>
      </c>
      <c r="X275" s="873">
        <v>127488</v>
      </c>
      <c r="Y275" s="873">
        <v>124421</v>
      </c>
      <c r="Z275" s="873">
        <v>127488</v>
      </c>
      <c r="AA275" s="873">
        <v>-61669</v>
      </c>
      <c r="AB275" s="873">
        <v>0</v>
      </c>
      <c r="AC275" s="873">
        <v>0</v>
      </c>
      <c r="AD275" s="873">
        <v>0</v>
      </c>
      <c r="AE275" s="873">
        <v>0</v>
      </c>
      <c r="AF275" s="873">
        <v>0</v>
      </c>
      <c r="AG275" s="873">
        <v>0</v>
      </c>
      <c r="AH275" s="873">
        <v>0</v>
      </c>
      <c r="AI275" s="873">
        <v>0</v>
      </c>
      <c r="AJ275" s="873">
        <v>0</v>
      </c>
      <c r="AK275" s="873">
        <v>0</v>
      </c>
      <c r="AL275" s="873">
        <v>0</v>
      </c>
      <c r="AM275" s="873">
        <v>0</v>
      </c>
      <c r="AN275" s="873">
        <v>0</v>
      </c>
      <c r="AO275" s="873">
        <v>0</v>
      </c>
      <c r="AP275" s="873">
        <v>0</v>
      </c>
      <c r="AQ275" s="873">
        <v>0</v>
      </c>
      <c r="AR275" s="873">
        <v>0</v>
      </c>
      <c r="AS275" s="873">
        <v>0</v>
      </c>
      <c r="AT275" s="873">
        <v>0</v>
      </c>
      <c r="AU275" s="873">
        <v>0</v>
      </c>
      <c r="AV275" s="873">
        <v>0</v>
      </c>
      <c r="AW275" s="873">
        <v>0</v>
      </c>
      <c r="AX275" s="873">
        <v>0</v>
      </c>
      <c r="AY275" s="873">
        <v>0</v>
      </c>
      <c r="AZ275" s="873">
        <v>0</v>
      </c>
      <c r="BA275" s="873">
        <v>0</v>
      </c>
      <c r="BB275" s="873">
        <v>0</v>
      </c>
      <c r="BC275" s="873">
        <v>0</v>
      </c>
      <c r="BD275" s="873">
        <v>0</v>
      </c>
      <c r="BE275" s="873">
        <v>0</v>
      </c>
      <c r="BF275" s="873">
        <v>0</v>
      </c>
      <c r="BG275" s="873">
        <v>0</v>
      </c>
      <c r="BH275" s="873">
        <v>0</v>
      </c>
      <c r="BI275" s="873">
        <v>0</v>
      </c>
      <c r="BJ275" s="873">
        <v>1066938</v>
      </c>
      <c r="BK275" s="873">
        <v>266735</v>
      </c>
      <c r="BL275" s="873">
        <v>0</v>
      </c>
      <c r="BM275" s="873">
        <v>63375</v>
      </c>
      <c r="BN275" s="873">
        <v>15844</v>
      </c>
      <c r="BO275" s="873">
        <v>0</v>
      </c>
      <c r="BP275" s="873">
        <v>936778</v>
      </c>
      <c r="BQ275" s="873">
        <v>234195</v>
      </c>
      <c r="BR275" s="873">
        <v>0</v>
      </c>
      <c r="BS275" s="873">
        <v>193535</v>
      </c>
      <c r="BT275" s="873">
        <v>48384</v>
      </c>
      <c r="BU275" s="873">
        <v>0</v>
      </c>
      <c r="BV275" s="873">
        <v>8705</v>
      </c>
      <c r="BW275" s="873">
        <v>2176</v>
      </c>
      <c r="BX275" s="873">
        <v>0</v>
      </c>
      <c r="BY275" s="873">
        <v>42702</v>
      </c>
      <c r="BZ275" s="873">
        <v>10676</v>
      </c>
      <c r="CA275" s="873">
        <v>0</v>
      </c>
      <c r="CB275" s="873">
        <v>-33997</v>
      </c>
      <c r="CC275" s="873">
        <v>-8500</v>
      </c>
      <c r="CD275" s="873">
        <v>0</v>
      </c>
      <c r="CE275" s="873">
        <v>0</v>
      </c>
      <c r="CF275" s="873">
        <v>0</v>
      </c>
      <c r="CG275" s="873">
        <v>0</v>
      </c>
      <c r="CH275" s="873">
        <v>0</v>
      </c>
      <c r="CI275" s="873">
        <v>0</v>
      </c>
      <c r="CJ275" s="873">
        <v>0</v>
      </c>
      <c r="CK275" s="873">
        <v>18039.150300000001</v>
      </c>
      <c r="CL275" s="873">
        <v>4509.7875750000003</v>
      </c>
      <c r="CM275" s="873">
        <v>0</v>
      </c>
      <c r="CN275" s="873">
        <v>497.15831659999998</v>
      </c>
      <c r="CO275" s="873">
        <v>124.28957920000001</v>
      </c>
      <c r="CP275" s="873">
        <v>0</v>
      </c>
      <c r="CQ275" s="873">
        <v>0</v>
      </c>
      <c r="CR275" s="873">
        <v>0</v>
      </c>
      <c r="CS275" s="873">
        <v>0</v>
      </c>
      <c r="CT275" s="873">
        <v>497</v>
      </c>
      <c r="CU275" s="873">
        <v>124</v>
      </c>
      <c r="CV275" s="873">
        <v>0</v>
      </c>
      <c r="CW275" s="873">
        <v>0</v>
      </c>
      <c r="CX275" s="873">
        <v>0</v>
      </c>
      <c r="CY275" s="873">
        <v>0</v>
      </c>
      <c r="CZ275" s="873">
        <v>738</v>
      </c>
      <c r="DA275" s="873">
        <v>185</v>
      </c>
      <c r="DB275" s="873">
        <v>0</v>
      </c>
      <c r="DC275" s="873">
        <v>9053</v>
      </c>
      <c r="DD275" s="873">
        <v>2263</v>
      </c>
      <c r="DE275" s="873">
        <v>0</v>
      </c>
      <c r="DF275" s="873">
        <v>-8315</v>
      </c>
      <c r="DG275" s="873">
        <v>-2078</v>
      </c>
      <c r="DH275" s="873">
        <v>0</v>
      </c>
      <c r="DI275" s="873">
        <v>0</v>
      </c>
      <c r="DJ275" s="873">
        <v>0</v>
      </c>
      <c r="DK275" s="873">
        <v>0</v>
      </c>
      <c r="DL275" s="873">
        <v>0</v>
      </c>
      <c r="DM275" s="873">
        <v>0</v>
      </c>
      <c r="DN275" s="873">
        <v>0</v>
      </c>
      <c r="DO275" s="873">
        <v>0</v>
      </c>
      <c r="DP275" s="873">
        <v>0</v>
      </c>
      <c r="DQ275" s="873">
        <v>0</v>
      </c>
      <c r="DR275" s="873">
        <v>1211</v>
      </c>
      <c r="DS275" s="873">
        <v>303</v>
      </c>
      <c r="DT275" s="873">
        <v>0</v>
      </c>
      <c r="DU275" s="873">
        <v>1438</v>
      </c>
      <c r="DV275" s="873">
        <v>360</v>
      </c>
      <c r="DW275" s="873">
        <v>0</v>
      </c>
      <c r="DX275" s="873">
        <v>-227</v>
      </c>
      <c r="DY275" s="873">
        <v>-57</v>
      </c>
      <c r="DZ275" s="873">
        <v>0</v>
      </c>
      <c r="EA275" s="873">
        <v>0</v>
      </c>
      <c r="EB275" s="873">
        <v>0</v>
      </c>
      <c r="EC275" s="873">
        <v>0</v>
      </c>
      <c r="ED275" s="873">
        <v>0</v>
      </c>
      <c r="EE275" s="873">
        <v>0</v>
      </c>
      <c r="EF275" s="873">
        <v>0</v>
      </c>
      <c r="EG275" s="873">
        <v>2</v>
      </c>
      <c r="EH275" s="873">
        <v>1</v>
      </c>
      <c r="EI275" s="873">
        <v>0</v>
      </c>
      <c r="EJ275" s="873">
        <v>-2</v>
      </c>
      <c r="EK275" s="873">
        <v>-1</v>
      </c>
      <c r="EL275" s="873">
        <v>0</v>
      </c>
      <c r="EM275" s="873">
        <v>0</v>
      </c>
      <c r="EN275" s="873">
        <v>0</v>
      </c>
      <c r="EO275" s="873">
        <v>0</v>
      </c>
      <c r="EP275" s="873">
        <v>0</v>
      </c>
      <c r="EQ275" s="873">
        <v>0</v>
      </c>
      <c r="ER275" s="873">
        <v>0</v>
      </c>
      <c r="ES275" s="873">
        <v>0</v>
      </c>
      <c r="ET275" s="873">
        <v>0</v>
      </c>
      <c r="EU275" s="873">
        <v>0</v>
      </c>
      <c r="EV275" s="873">
        <v>0</v>
      </c>
      <c r="EW275" s="873">
        <v>0</v>
      </c>
      <c r="EX275" s="873">
        <v>0</v>
      </c>
      <c r="EY275" s="873">
        <v>4538517</v>
      </c>
      <c r="EZ275" s="873">
        <v>1134629</v>
      </c>
      <c r="FA275" s="873">
        <v>0</v>
      </c>
      <c r="FB275" s="873">
        <v>135121</v>
      </c>
      <c r="FC275" s="873">
        <v>33780</v>
      </c>
      <c r="FD275" s="873">
        <v>0</v>
      </c>
      <c r="FE275" s="873">
        <v>10224635</v>
      </c>
      <c r="FF275" s="873">
        <v>0</v>
      </c>
      <c r="FG275" s="873">
        <v>0</v>
      </c>
      <c r="FH275" s="873">
        <v>-5821239</v>
      </c>
      <c r="FI275" s="873">
        <v>1100849</v>
      </c>
      <c r="FJ275" s="873">
        <v>0</v>
      </c>
      <c r="FK275" s="873">
        <v>60128</v>
      </c>
      <c r="FL275" s="873">
        <v>15032</v>
      </c>
      <c r="FM275" s="873">
        <v>0</v>
      </c>
      <c r="FN275" s="873">
        <v>143703</v>
      </c>
      <c r="FO275" s="873">
        <v>0</v>
      </c>
      <c r="FP275" s="873">
        <v>0</v>
      </c>
      <c r="FQ275" s="873">
        <v>-83575</v>
      </c>
      <c r="FR275" s="873">
        <v>15032</v>
      </c>
      <c r="FS275" s="873">
        <v>0</v>
      </c>
      <c r="FT275" s="873">
        <v>459550</v>
      </c>
      <c r="FU275" s="873">
        <v>119368</v>
      </c>
      <c r="FV275" s="873">
        <v>0</v>
      </c>
      <c r="FW275" s="873">
        <v>610330</v>
      </c>
      <c r="FX275" s="873">
        <v>156446</v>
      </c>
      <c r="FY275" s="873">
        <v>0</v>
      </c>
      <c r="FZ275" s="873">
        <v>-150780</v>
      </c>
      <c r="GA275" s="873">
        <v>-37078</v>
      </c>
      <c r="GB275" s="873">
        <v>0</v>
      </c>
      <c r="GC275" s="873">
        <v>0</v>
      </c>
      <c r="GD275" s="873">
        <v>0</v>
      </c>
      <c r="GE275" s="873">
        <v>0</v>
      </c>
      <c r="GF275" s="873">
        <v>0</v>
      </c>
      <c r="GG275" s="873">
        <v>0</v>
      </c>
      <c r="GH275" s="873">
        <v>0</v>
      </c>
      <c r="GI275" s="873">
        <v>0</v>
      </c>
      <c r="GJ275" s="873">
        <v>0</v>
      </c>
      <c r="GK275" s="873">
        <v>0</v>
      </c>
      <c r="GL275" s="873">
        <v>6217698</v>
      </c>
      <c r="GM275" s="873">
        <v>1558906</v>
      </c>
      <c r="GN275" s="873">
        <v>0</v>
      </c>
      <c r="GO275" s="873">
        <v>-5886064</v>
      </c>
      <c r="GP275" s="873">
        <v>1121185</v>
      </c>
      <c r="GQ275" s="873">
        <v>0</v>
      </c>
      <c r="GR275" s="873" t="s">
        <v>716</v>
      </c>
      <c r="GS275" s="873" t="s">
        <v>687</v>
      </c>
      <c r="GT275" s="873" t="s">
        <v>1907</v>
      </c>
      <c r="GU275" s="873" t="s">
        <v>2733</v>
      </c>
      <c r="GV275" s="873" t="s">
        <v>3011</v>
      </c>
    </row>
    <row r="276" spans="1:204" x14ac:dyDescent="0.2">
      <c r="A276" s="873" t="s">
        <v>3070</v>
      </c>
      <c r="B276" s="873" t="s">
        <v>596</v>
      </c>
      <c r="C276" s="873" t="s">
        <v>595</v>
      </c>
      <c r="D276" s="873">
        <v>-196117</v>
      </c>
      <c r="E276" s="873">
        <v>0</v>
      </c>
      <c r="F276" s="873">
        <v>-196117</v>
      </c>
      <c r="G276" s="873">
        <v>-72174</v>
      </c>
      <c r="H276" s="873">
        <v>0</v>
      </c>
      <c r="I276" s="873">
        <v>-72174</v>
      </c>
      <c r="J276" s="873">
        <v>-123943</v>
      </c>
      <c r="K276" s="873">
        <v>0</v>
      </c>
      <c r="L276" s="873">
        <v>-123943</v>
      </c>
      <c r="M276" s="898">
        <v>0.5</v>
      </c>
      <c r="N276" s="898">
        <v>0.4</v>
      </c>
      <c r="O276" s="898">
        <v>0.09</v>
      </c>
      <c r="P276" s="898">
        <v>0.01</v>
      </c>
      <c r="Q276" s="873">
        <v>197348</v>
      </c>
      <c r="R276" s="873">
        <v>197348</v>
      </c>
      <c r="S276" s="873">
        <v>0</v>
      </c>
      <c r="T276" s="873">
        <v>0</v>
      </c>
      <c r="U276" s="873">
        <v>0</v>
      </c>
      <c r="V276" s="873">
        <v>0</v>
      </c>
      <c r="W276" s="873">
        <v>5632</v>
      </c>
      <c r="X276" s="873">
        <v>0</v>
      </c>
      <c r="Y276" s="873">
        <v>5632</v>
      </c>
      <c r="Z276" s="873">
        <v>0</v>
      </c>
      <c r="AA276" s="873">
        <v>0</v>
      </c>
      <c r="AB276" s="873">
        <v>0</v>
      </c>
      <c r="AC276" s="873">
        <v>0</v>
      </c>
      <c r="AD276" s="873">
        <v>0</v>
      </c>
      <c r="AE276" s="873">
        <v>0</v>
      </c>
      <c r="AF276" s="873">
        <v>0</v>
      </c>
      <c r="AG276" s="873">
        <v>0</v>
      </c>
      <c r="AH276" s="873">
        <v>0</v>
      </c>
      <c r="AI276" s="873">
        <v>0</v>
      </c>
      <c r="AJ276" s="873">
        <v>0</v>
      </c>
      <c r="AK276" s="873">
        <v>0</v>
      </c>
      <c r="AL276" s="873">
        <v>0</v>
      </c>
      <c r="AM276" s="873">
        <v>0</v>
      </c>
      <c r="AN276" s="873">
        <v>0</v>
      </c>
      <c r="AO276" s="873">
        <v>0</v>
      </c>
      <c r="AP276" s="873">
        <v>0</v>
      </c>
      <c r="AQ276" s="873">
        <v>0</v>
      </c>
      <c r="AR276" s="873">
        <v>0</v>
      </c>
      <c r="AS276" s="873">
        <v>0</v>
      </c>
      <c r="AT276" s="873">
        <v>0</v>
      </c>
      <c r="AU276" s="873">
        <v>0</v>
      </c>
      <c r="AV276" s="873">
        <v>0</v>
      </c>
      <c r="AW276" s="873">
        <v>0</v>
      </c>
      <c r="AX276" s="873">
        <v>0</v>
      </c>
      <c r="AY276" s="873">
        <v>0</v>
      </c>
      <c r="AZ276" s="873">
        <v>0</v>
      </c>
      <c r="BA276" s="873">
        <v>0</v>
      </c>
      <c r="BB276" s="873">
        <v>0</v>
      </c>
      <c r="BC276" s="873">
        <v>0</v>
      </c>
      <c r="BD276" s="873">
        <v>0</v>
      </c>
      <c r="BE276" s="873">
        <v>0</v>
      </c>
      <c r="BF276" s="873">
        <v>0</v>
      </c>
      <c r="BG276" s="873">
        <v>0</v>
      </c>
      <c r="BH276" s="873">
        <v>0</v>
      </c>
      <c r="BI276" s="873">
        <v>0</v>
      </c>
      <c r="BJ276" s="873">
        <v>1972678</v>
      </c>
      <c r="BK276" s="873">
        <v>443853</v>
      </c>
      <c r="BL276" s="873">
        <v>49317</v>
      </c>
      <c r="BM276" s="873">
        <v>62575</v>
      </c>
      <c r="BN276" s="873">
        <v>14079</v>
      </c>
      <c r="BO276" s="873">
        <v>1564</v>
      </c>
      <c r="BP276" s="873">
        <v>1924591</v>
      </c>
      <c r="BQ276" s="873">
        <v>433032</v>
      </c>
      <c r="BR276" s="873">
        <v>48114</v>
      </c>
      <c r="BS276" s="873">
        <v>110662</v>
      </c>
      <c r="BT276" s="873">
        <v>24900</v>
      </c>
      <c r="BU276" s="873">
        <v>2767</v>
      </c>
      <c r="BV276" s="873">
        <v>8385</v>
      </c>
      <c r="BW276" s="873">
        <v>1887</v>
      </c>
      <c r="BX276" s="873">
        <v>210</v>
      </c>
      <c r="BY276" s="873">
        <v>965</v>
      </c>
      <c r="BZ276" s="873">
        <v>217</v>
      </c>
      <c r="CA276" s="873">
        <v>24</v>
      </c>
      <c r="CB276" s="873">
        <v>7420</v>
      </c>
      <c r="CC276" s="873">
        <v>1670</v>
      </c>
      <c r="CD276" s="873">
        <v>186</v>
      </c>
      <c r="CE276" s="873">
        <v>0</v>
      </c>
      <c r="CF276" s="873">
        <v>0</v>
      </c>
      <c r="CG276" s="873">
        <v>0</v>
      </c>
      <c r="CH276" s="873">
        <v>0</v>
      </c>
      <c r="CI276" s="873">
        <v>0</v>
      </c>
      <c r="CJ276" s="873">
        <v>0</v>
      </c>
      <c r="CK276" s="873">
        <v>545.41803609999999</v>
      </c>
      <c r="CL276" s="873">
        <v>122.7190581</v>
      </c>
      <c r="CM276" s="873">
        <v>13.6354509</v>
      </c>
      <c r="CN276" s="873">
        <v>0</v>
      </c>
      <c r="CO276" s="873">
        <v>0</v>
      </c>
      <c r="CP276" s="873">
        <v>0</v>
      </c>
      <c r="CQ276" s="873">
        <v>0</v>
      </c>
      <c r="CR276" s="873">
        <v>0</v>
      </c>
      <c r="CS276" s="873">
        <v>0</v>
      </c>
      <c r="CT276" s="873">
        <v>0</v>
      </c>
      <c r="CU276" s="873">
        <v>0</v>
      </c>
      <c r="CV276" s="873">
        <v>0</v>
      </c>
      <c r="CW276" s="873">
        <v>-471</v>
      </c>
      <c r="CX276" s="873">
        <v>-106</v>
      </c>
      <c r="CY276" s="873">
        <v>-12</v>
      </c>
      <c r="CZ276" s="873">
        <v>1768</v>
      </c>
      <c r="DA276" s="873">
        <v>398</v>
      </c>
      <c r="DB276" s="873">
        <v>44</v>
      </c>
      <c r="DC276" s="873">
        <v>2103</v>
      </c>
      <c r="DD276" s="873">
        <v>473</v>
      </c>
      <c r="DE276" s="873">
        <v>53</v>
      </c>
      <c r="DF276" s="873">
        <v>-335</v>
      </c>
      <c r="DG276" s="873">
        <v>-75</v>
      </c>
      <c r="DH276" s="873">
        <v>-9</v>
      </c>
      <c r="DI276" s="873">
        <v>416</v>
      </c>
      <c r="DJ276" s="873">
        <v>94</v>
      </c>
      <c r="DK276" s="873">
        <v>10</v>
      </c>
      <c r="DL276" s="873">
        <v>1500</v>
      </c>
      <c r="DM276" s="873">
        <v>0</v>
      </c>
      <c r="DN276" s="873">
        <v>0</v>
      </c>
      <c r="DO276" s="873">
        <v>-1084</v>
      </c>
      <c r="DP276" s="873">
        <v>94</v>
      </c>
      <c r="DQ276" s="873">
        <v>10</v>
      </c>
      <c r="DR276" s="873">
        <v>9744</v>
      </c>
      <c r="DS276" s="873">
        <v>2192</v>
      </c>
      <c r="DT276" s="873">
        <v>244</v>
      </c>
      <c r="DU276" s="873">
        <v>18761</v>
      </c>
      <c r="DV276" s="873">
        <v>4221</v>
      </c>
      <c r="DW276" s="873">
        <v>469</v>
      </c>
      <c r="DX276" s="873">
        <v>-9017</v>
      </c>
      <c r="DY276" s="873">
        <v>-2029</v>
      </c>
      <c r="DZ276" s="873">
        <v>-225</v>
      </c>
      <c r="EA276" s="873">
        <v>3232</v>
      </c>
      <c r="EB276" s="873">
        <v>727</v>
      </c>
      <c r="EC276" s="873">
        <v>81</v>
      </c>
      <c r="ED276" s="873">
        <v>-3024</v>
      </c>
      <c r="EE276" s="873">
        <v>-680</v>
      </c>
      <c r="EF276" s="873">
        <v>-76</v>
      </c>
      <c r="EG276" s="873">
        <v>3920</v>
      </c>
      <c r="EH276" s="873">
        <v>882</v>
      </c>
      <c r="EI276" s="873">
        <v>98</v>
      </c>
      <c r="EJ276" s="873">
        <v>-3712</v>
      </c>
      <c r="EK276" s="873">
        <v>-835</v>
      </c>
      <c r="EL276" s="873">
        <v>-93</v>
      </c>
      <c r="EM276" s="873">
        <v>0</v>
      </c>
      <c r="EN276" s="873">
        <v>0</v>
      </c>
      <c r="EO276" s="873">
        <v>0</v>
      </c>
      <c r="EP276" s="873">
        <v>0</v>
      </c>
      <c r="EQ276" s="873">
        <v>0</v>
      </c>
      <c r="ER276" s="873">
        <v>0</v>
      </c>
      <c r="ES276" s="873">
        <v>0</v>
      </c>
      <c r="ET276" s="873">
        <v>0</v>
      </c>
      <c r="EU276" s="873">
        <v>0</v>
      </c>
      <c r="EV276" s="873">
        <v>0</v>
      </c>
      <c r="EW276" s="873">
        <v>0</v>
      </c>
      <c r="EX276" s="873">
        <v>0</v>
      </c>
      <c r="EY276" s="873">
        <v>9187413</v>
      </c>
      <c r="EZ276" s="873">
        <v>2067168</v>
      </c>
      <c r="FA276" s="873">
        <v>229685</v>
      </c>
      <c r="FB276" s="873">
        <v>346912</v>
      </c>
      <c r="FC276" s="873">
        <v>78055</v>
      </c>
      <c r="FD276" s="873">
        <v>8673</v>
      </c>
      <c r="FE276" s="873">
        <v>21016141</v>
      </c>
      <c r="FF276" s="873">
        <v>0</v>
      </c>
      <c r="FG276" s="873">
        <v>0</v>
      </c>
      <c r="FH276" s="873">
        <v>-12175640</v>
      </c>
      <c r="FI276" s="873">
        <v>1989113</v>
      </c>
      <c r="FJ276" s="873">
        <v>221012</v>
      </c>
      <c r="FK276" s="873">
        <v>65241</v>
      </c>
      <c r="FL276" s="873">
        <v>14679</v>
      </c>
      <c r="FM276" s="873">
        <v>1631</v>
      </c>
      <c r="FN276" s="873">
        <v>159500</v>
      </c>
      <c r="FO276" s="873">
        <v>0</v>
      </c>
      <c r="FP276" s="873">
        <v>0</v>
      </c>
      <c r="FQ276" s="873">
        <v>-94259</v>
      </c>
      <c r="FR276" s="873">
        <v>14679</v>
      </c>
      <c r="FS276" s="873">
        <v>1631</v>
      </c>
      <c r="FT276" s="873">
        <v>177971</v>
      </c>
      <c r="FU276" s="873">
        <v>39993</v>
      </c>
      <c r="FV276" s="873">
        <v>4444</v>
      </c>
      <c r="FW276" s="873">
        <v>547155</v>
      </c>
      <c r="FX276" s="873">
        <v>123059</v>
      </c>
      <c r="FY276" s="873">
        <v>13673</v>
      </c>
      <c r="FZ276" s="873">
        <v>-369184</v>
      </c>
      <c r="GA276" s="873">
        <v>-83066</v>
      </c>
      <c r="GB276" s="873">
        <v>-9229</v>
      </c>
      <c r="GC276" s="873">
        <v>0</v>
      </c>
      <c r="GD276" s="873">
        <v>0</v>
      </c>
      <c r="GE276" s="873">
        <v>0</v>
      </c>
      <c r="GF276" s="873">
        <v>0</v>
      </c>
      <c r="GG276" s="873">
        <v>0</v>
      </c>
      <c r="GH276" s="873">
        <v>0</v>
      </c>
      <c r="GI276" s="873">
        <v>0</v>
      </c>
      <c r="GJ276" s="873">
        <v>0</v>
      </c>
      <c r="GK276" s="873">
        <v>0</v>
      </c>
      <c r="GL276" s="873">
        <v>11486473</v>
      </c>
      <c r="GM276" s="873">
        <v>2584407</v>
      </c>
      <c r="GN276" s="873">
        <v>287156</v>
      </c>
      <c r="GO276" s="873">
        <v>-12535075</v>
      </c>
      <c r="GP276" s="873">
        <v>1944468</v>
      </c>
      <c r="GQ276" s="873">
        <v>216052</v>
      </c>
      <c r="GR276" s="873" t="s">
        <v>715</v>
      </c>
      <c r="GS276" s="873" t="s">
        <v>714</v>
      </c>
      <c r="GT276" s="873" t="s">
        <v>1907</v>
      </c>
      <c r="GU276" s="873" t="s">
        <v>2735</v>
      </c>
      <c r="GV276" s="873" t="s">
        <v>3012</v>
      </c>
    </row>
    <row r="277" spans="1:204" x14ac:dyDescent="0.2">
      <c r="A277" s="873" t="s">
        <v>3070</v>
      </c>
      <c r="B277" s="873" t="s">
        <v>598</v>
      </c>
      <c r="C277" s="873" t="s">
        <v>597</v>
      </c>
      <c r="D277" s="873">
        <v>-64445</v>
      </c>
      <c r="E277" s="873">
        <v>0</v>
      </c>
      <c r="F277" s="873">
        <v>-64445</v>
      </c>
      <c r="G277" s="873">
        <v>274135</v>
      </c>
      <c r="H277" s="873">
        <v>0</v>
      </c>
      <c r="I277" s="873">
        <v>274135</v>
      </c>
      <c r="J277" s="873">
        <v>-338580</v>
      </c>
      <c r="K277" s="873">
        <v>0</v>
      </c>
      <c r="L277" s="873">
        <v>-338580</v>
      </c>
      <c r="M277" s="898">
        <v>0.5</v>
      </c>
      <c r="N277" s="898">
        <v>0.4</v>
      </c>
      <c r="O277" s="898">
        <v>0.1</v>
      </c>
      <c r="P277" s="898">
        <v>0</v>
      </c>
      <c r="Q277" s="873">
        <v>91808</v>
      </c>
      <c r="R277" s="873">
        <v>91808</v>
      </c>
      <c r="S277" s="873">
        <v>0</v>
      </c>
      <c r="T277" s="873">
        <v>0</v>
      </c>
      <c r="U277" s="873">
        <v>0</v>
      </c>
      <c r="V277" s="873">
        <v>0</v>
      </c>
      <c r="W277" s="873">
        <v>0</v>
      </c>
      <c r="X277" s="873">
        <v>0</v>
      </c>
      <c r="Y277" s="873">
        <v>0</v>
      </c>
      <c r="Z277" s="873">
        <v>0</v>
      </c>
      <c r="AA277" s="873">
        <v>0</v>
      </c>
      <c r="AB277" s="873">
        <v>0</v>
      </c>
      <c r="AC277" s="873">
        <v>0</v>
      </c>
      <c r="AD277" s="873">
        <v>0</v>
      </c>
      <c r="AE277" s="873">
        <v>0</v>
      </c>
      <c r="AF277" s="873">
        <v>0</v>
      </c>
      <c r="AG277" s="873">
        <v>0</v>
      </c>
      <c r="AH277" s="873">
        <v>0</v>
      </c>
      <c r="AI277" s="873">
        <v>0</v>
      </c>
      <c r="AJ277" s="873">
        <v>0</v>
      </c>
      <c r="AK277" s="873">
        <v>0</v>
      </c>
      <c r="AL277" s="873">
        <v>0</v>
      </c>
      <c r="AM277" s="873">
        <v>0</v>
      </c>
      <c r="AN277" s="873">
        <v>0</v>
      </c>
      <c r="AO277" s="873">
        <v>0</v>
      </c>
      <c r="AP277" s="873">
        <v>0</v>
      </c>
      <c r="AQ277" s="873">
        <v>0</v>
      </c>
      <c r="AR277" s="873">
        <v>0</v>
      </c>
      <c r="AS277" s="873">
        <v>0</v>
      </c>
      <c r="AT277" s="873">
        <v>0</v>
      </c>
      <c r="AU277" s="873">
        <v>0</v>
      </c>
      <c r="AV277" s="873">
        <v>0</v>
      </c>
      <c r="AW277" s="873">
        <v>0</v>
      </c>
      <c r="AX277" s="873">
        <v>0</v>
      </c>
      <c r="AY277" s="873">
        <v>0</v>
      </c>
      <c r="AZ277" s="873">
        <v>0</v>
      </c>
      <c r="BA277" s="873">
        <v>0</v>
      </c>
      <c r="BB277" s="873">
        <v>0</v>
      </c>
      <c r="BC277" s="873">
        <v>0</v>
      </c>
      <c r="BD277" s="873">
        <v>0</v>
      </c>
      <c r="BE277" s="873">
        <v>0</v>
      </c>
      <c r="BF277" s="873">
        <v>0</v>
      </c>
      <c r="BG277" s="873">
        <v>0</v>
      </c>
      <c r="BH277" s="873">
        <v>0</v>
      </c>
      <c r="BI277" s="873">
        <v>0</v>
      </c>
      <c r="BJ277" s="873">
        <v>680294</v>
      </c>
      <c r="BK277" s="873">
        <v>170074</v>
      </c>
      <c r="BL277" s="873">
        <v>0</v>
      </c>
      <c r="BM277" s="873">
        <v>65349</v>
      </c>
      <c r="BN277" s="873">
        <v>16337</v>
      </c>
      <c r="BO277" s="873">
        <v>0</v>
      </c>
      <c r="BP277" s="873">
        <v>691425</v>
      </c>
      <c r="BQ277" s="873">
        <v>172856</v>
      </c>
      <c r="BR277" s="873">
        <v>0</v>
      </c>
      <c r="BS277" s="873">
        <v>54218</v>
      </c>
      <c r="BT277" s="873">
        <v>13555</v>
      </c>
      <c r="BU277" s="873">
        <v>0</v>
      </c>
      <c r="BV277" s="873">
        <v>1661</v>
      </c>
      <c r="BW277" s="873">
        <v>415</v>
      </c>
      <c r="BX277" s="873">
        <v>0</v>
      </c>
      <c r="BY277" s="873">
        <v>0</v>
      </c>
      <c r="BZ277" s="873">
        <v>0</v>
      </c>
      <c r="CA277" s="873">
        <v>0</v>
      </c>
      <c r="CB277" s="873">
        <v>1661</v>
      </c>
      <c r="CC277" s="873">
        <v>415</v>
      </c>
      <c r="CD277" s="873">
        <v>0</v>
      </c>
      <c r="CE277" s="873">
        <v>0</v>
      </c>
      <c r="CF277" s="873">
        <v>0</v>
      </c>
      <c r="CG277" s="873">
        <v>0</v>
      </c>
      <c r="CH277" s="873">
        <v>0</v>
      </c>
      <c r="CI277" s="873">
        <v>0</v>
      </c>
      <c r="CJ277" s="873">
        <v>0</v>
      </c>
      <c r="CK277" s="873">
        <v>0</v>
      </c>
      <c r="CL277" s="873">
        <v>0</v>
      </c>
      <c r="CM277" s="873">
        <v>0</v>
      </c>
      <c r="CN277" s="873">
        <v>0</v>
      </c>
      <c r="CO277" s="873">
        <v>0</v>
      </c>
      <c r="CP277" s="873">
        <v>0</v>
      </c>
      <c r="CQ277" s="873">
        <v>0</v>
      </c>
      <c r="CR277" s="873">
        <v>0</v>
      </c>
      <c r="CS277" s="873">
        <v>0</v>
      </c>
      <c r="CT277" s="873">
        <v>0</v>
      </c>
      <c r="CU277" s="873">
        <v>0</v>
      </c>
      <c r="CV277" s="873">
        <v>0</v>
      </c>
      <c r="CW277" s="873">
        <v>0</v>
      </c>
      <c r="CX277" s="873">
        <v>0</v>
      </c>
      <c r="CY277" s="873">
        <v>0</v>
      </c>
      <c r="CZ277" s="873">
        <v>0</v>
      </c>
      <c r="DA277" s="873">
        <v>0</v>
      </c>
      <c r="DB277" s="873">
        <v>0</v>
      </c>
      <c r="DC277" s="873">
        <v>979</v>
      </c>
      <c r="DD277" s="873">
        <v>245</v>
      </c>
      <c r="DE277" s="873">
        <v>0</v>
      </c>
      <c r="DF277" s="873">
        <v>-979</v>
      </c>
      <c r="DG277" s="873">
        <v>-245</v>
      </c>
      <c r="DH277" s="873">
        <v>0</v>
      </c>
      <c r="DI277" s="873">
        <v>0</v>
      </c>
      <c r="DJ277" s="873">
        <v>0</v>
      </c>
      <c r="DK277" s="873">
        <v>0</v>
      </c>
      <c r="DL277" s="873">
        <v>0</v>
      </c>
      <c r="DM277" s="873">
        <v>0</v>
      </c>
      <c r="DN277" s="873">
        <v>0</v>
      </c>
      <c r="DO277" s="873">
        <v>0</v>
      </c>
      <c r="DP277" s="873">
        <v>0</v>
      </c>
      <c r="DQ277" s="873">
        <v>0</v>
      </c>
      <c r="DR277" s="873">
        <v>7900</v>
      </c>
      <c r="DS277" s="873">
        <v>1975</v>
      </c>
      <c r="DT277" s="873">
        <v>0</v>
      </c>
      <c r="DU277" s="873">
        <v>6166</v>
      </c>
      <c r="DV277" s="873">
        <v>1542</v>
      </c>
      <c r="DW277" s="873">
        <v>0</v>
      </c>
      <c r="DX277" s="873">
        <v>1734</v>
      </c>
      <c r="DY277" s="873">
        <v>433</v>
      </c>
      <c r="DZ277" s="873">
        <v>0</v>
      </c>
      <c r="EA277" s="873">
        <v>0</v>
      </c>
      <c r="EB277" s="873">
        <v>0</v>
      </c>
      <c r="EC277" s="873">
        <v>0</v>
      </c>
      <c r="ED277" s="873">
        <v>-483</v>
      </c>
      <c r="EE277" s="873">
        <v>-121</v>
      </c>
      <c r="EF277" s="873">
        <v>0</v>
      </c>
      <c r="EG277" s="873">
        <v>1698</v>
      </c>
      <c r="EH277" s="873">
        <v>425</v>
      </c>
      <c r="EI277" s="873">
        <v>0</v>
      </c>
      <c r="EJ277" s="873">
        <v>-2181</v>
      </c>
      <c r="EK277" s="873">
        <v>-546</v>
      </c>
      <c r="EL277" s="873">
        <v>0</v>
      </c>
      <c r="EM277" s="873">
        <v>-203</v>
      </c>
      <c r="EN277" s="873">
        <v>-51</v>
      </c>
      <c r="EO277" s="873">
        <v>0</v>
      </c>
      <c r="EP277" s="873">
        <v>0</v>
      </c>
      <c r="EQ277" s="873">
        <v>0</v>
      </c>
      <c r="ER277" s="873">
        <v>0</v>
      </c>
      <c r="ES277" s="873">
        <v>0</v>
      </c>
      <c r="ET277" s="873">
        <v>0</v>
      </c>
      <c r="EU277" s="873">
        <v>0</v>
      </c>
      <c r="EV277" s="873">
        <v>0</v>
      </c>
      <c r="EW277" s="873">
        <v>0</v>
      </c>
      <c r="EX277" s="873">
        <v>0</v>
      </c>
      <c r="EY277" s="873">
        <v>3734856</v>
      </c>
      <c r="EZ277" s="873">
        <v>933714</v>
      </c>
      <c r="FA277" s="873">
        <v>0</v>
      </c>
      <c r="FB277" s="873">
        <v>256803</v>
      </c>
      <c r="FC277" s="873">
        <v>64201</v>
      </c>
      <c r="FD277" s="873">
        <v>0</v>
      </c>
      <c r="FE277" s="873">
        <v>8263901</v>
      </c>
      <c r="FF277" s="873">
        <v>0</v>
      </c>
      <c r="FG277" s="873">
        <v>0</v>
      </c>
      <c r="FH277" s="873">
        <v>-4785848</v>
      </c>
      <c r="FI277" s="873">
        <v>869513</v>
      </c>
      <c r="FJ277" s="873">
        <v>0</v>
      </c>
      <c r="FK277" s="873">
        <v>56756</v>
      </c>
      <c r="FL277" s="873">
        <v>14189</v>
      </c>
      <c r="FM277" s="873">
        <v>0</v>
      </c>
      <c r="FN277" s="873">
        <v>136422</v>
      </c>
      <c r="FO277" s="873">
        <v>0</v>
      </c>
      <c r="FP277" s="873">
        <v>0</v>
      </c>
      <c r="FQ277" s="873">
        <v>-79666</v>
      </c>
      <c r="FR277" s="873">
        <v>14189</v>
      </c>
      <c r="FS277" s="873">
        <v>0</v>
      </c>
      <c r="FT277" s="873">
        <v>313050</v>
      </c>
      <c r="FU277" s="873">
        <v>78263</v>
      </c>
      <c r="FV277" s="873">
        <v>0</v>
      </c>
      <c r="FW277" s="873">
        <v>466881</v>
      </c>
      <c r="FX277" s="873">
        <v>116720</v>
      </c>
      <c r="FY277" s="873">
        <v>0</v>
      </c>
      <c r="FZ277" s="873">
        <v>-153831</v>
      </c>
      <c r="GA277" s="873">
        <v>-38457</v>
      </c>
      <c r="GB277" s="873">
        <v>0</v>
      </c>
      <c r="GC277" s="873">
        <v>0</v>
      </c>
      <c r="GD277" s="873">
        <v>0</v>
      </c>
      <c r="GE277" s="873">
        <v>0</v>
      </c>
      <c r="GF277" s="873">
        <v>0</v>
      </c>
      <c r="GG277" s="873">
        <v>0</v>
      </c>
      <c r="GH277" s="873">
        <v>0</v>
      </c>
      <c r="GI277" s="873">
        <v>0</v>
      </c>
      <c r="GJ277" s="873">
        <v>0</v>
      </c>
      <c r="GK277" s="873">
        <v>0</v>
      </c>
      <c r="GL277" s="873">
        <v>4859180</v>
      </c>
      <c r="GM277" s="873">
        <v>1214795</v>
      </c>
      <c r="GN277" s="873">
        <v>0</v>
      </c>
      <c r="GO277" s="873">
        <v>-4965095</v>
      </c>
      <c r="GP277" s="873">
        <v>858806</v>
      </c>
      <c r="GQ277" s="873">
        <v>0</v>
      </c>
      <c r="GR277" s="873" t="s">
        <v>703</v>
      </c>
      <c r="GS277" s="873" t="s">
        <v>687</v>
      </c>
      <c r="GT277" s="873" t="s">
        <v>1907</v>
      </c>
      <c r="GU277" s="873" t="s">
        <v>2734</v>
      </c>
      <c r="GV277" s="873" t="s">
        <v>3013</v>
      </c>
    </row>
    <row r="278" spans="1:204" x14ac:dyDescent="0.2">
      <c r="A278" s="873" t="s">
        <v>3070</v>
      </c>
      <c r="B278" s="873" t="s">
        <v>600</v>
      </c>
      <c r="C278" s="873" t="s">
        <v>599</v>
      </c>
      <c r="D278" s="873">
        <v>-1420748</v>
      </c>
      <c r="E278" s="873">
        <v>0</v>
      </c>
      <c r="F278" s="873">
        <v>-1420748</v>
      </c>
      <c r="G278" s="873">
        <v>-1367129</v>
      </c>
      <c r="H278" s="873">
        <v>0</v>
      </c>
      <c r="I278" s="873">
        <v>-1367129</v>
      </c>
      <c r="J278" s="873">
        <v>-53619</v>
      </c>
      <c r="K278" s="873">
        <v>0</v>
      </c>
      <c r="L278" s="873">
        <v>-53619</v>
      </c>
      <c r="M278" s="898">
        <v>0.5</v>
      </c>
      <c r="N278" s="898">
        <v>0.49</v>
      </c>
      <c r="O278" s="898">
        <v>0</v>
      </c>
      <c r="P278" s="898">
        <v>0.01</v>
      </c>
      <c r="Q278" s="873">
        <v>229087</v>
      </c>
      <c r="R278" s="873">
        <v>229087</v>
      </c>
      <c r="S278" s="873">
        <v>0</v>
      </c>
      <c r="T278" s="873">
        <v>0</v>
      </c>
      <c r="U278" s="873">
        <v>0</v>
      </c>
      <c r="V278" s="873">
        <v>0</v>
      </c>
      <c r="W278" s="873">
        <v>0</v>
      </c>
      <c r="X278" s="873">
        <v>0</v>
      </c>
      <c r="Y278" s="873">
        <v>0</v>
      </c>
      <c r="Z278" s="873">
        <v>0</v>
      </c>
      <c r="AA278" s="873">
        <v>0</v>
      </c>
      <c r="AB278" s="873">
        <v>0</v>
      </c>
      <c r="AC278" s="873">
        <v>0</v>
      </c>
      <c r="AD278" s="873">
        <v>0</v>
      </c>
      <c r="AE278" s="873">
        <v>0</v>
      </c>
      <c r="AF278" s="873">
        <v>0</v>
      </c>
      <c r="AG278" s="873">
        <v>0</v>
      </c>
      <c r="AH278" s="873">
        <v>0</v>
      </c>
      <c r="AI278" s="873">
        <v>0</v>
      </c>
      <c r="AJ278" s="873">
        <v>0</v>
      </c>
      <c r="AK278" s="873">
        <v>0</v>
      </c>
      <c r="AL278" s="873">
        <v>0</v>
      </c>
      <c r="AM278" s="873">
        <v>0</v>
      </c>
      <c r="AN278" s="873">
        <v>0</v>
      </c>
      <c r="AO278" s="873">
        <v>0</v>
      </c>
      <c r="AP278" s="873">
        <v>0</v>
      </c>
      <c r="AQ278" s="873">
        <v>0</v>
      </c>
      <c r="AR278" s="873">
        <v>0</v>
      </c>
      <c r="AS278" s="873">
        <v>0</v>
      </c>
      <c r="AT278" s="873">
        <v>0</v>
      </c>
      <c r="AU278" s="873">
        <v>0</v>
      </c>
      <c r="AV278" s="873">
        <v>0</v>
      </c>
      <c r="AW278" s="873">
        <v>0</v>
      </c>
      <c r="AX278" s="873">
        <v>0</v>
      </c>
      <c r="AY278" s="873">
        <v>0</v>
      </c>
      <c r="AZ278" s="873">
        <v>0</v>
      </c>
      <c r="BA278" s="873">
        <v>0</v>
      </c>
      <c r="BB278" s="873">
        <v>0</v>
      </c>
      <c r="BC278" s="873">
        <v>0</v>
      </c>
      <c r="BD278" s="873">
        <v>0</v>
      </c>
      <c r="BE278" s="873">
        <v>0</v>
      </c>
      <c r="BF278" s="873">
        <v>0</v>
      </c>
      <c r="BG278" s="873">
        <v>0</v>
      </c>
      <c r="BH278" s="873">
        <v>0</v>
      </c>
      <c r="BI278" s="873">
        <v>0</v>
      </c>
      <c r="BJ278" s="873">
        <v>1591903</v>
      </c>
      <c r="BK278" s="873">
        <v>0</v>
      </c>
      <c r="BL278" s="873">
        <v>32488</v>
      </c>
      <c r="BM278" s="873">
        <v>123732</v>
      </c>
      <c r="BN278" s="873">
        <v>0</v>
      </c>
      <c r="BO278" s="873">
        <v>2525</v>
      </c>
      <c r="BP278" s="873">
        <v>1652097</v>
      </c>
      <c r="BQ278" s="873">
        <v>0</v>
      </c>
      <c r="BR278" s="873">
        <v>33716</v>
      </c>
      <c r="BS278" s="873">
        <v>63538</v>
      </c>
      <c r="BT278" s="873">
        <v>0</v>
      </c>
      <c r="BU278" s="873">
        <v>1297</v>
      </c>
      <c r="BV278" s="873">
        <v>8980</v>
      </c>
      <c r="BW278" s="873">
        <v>0</v>
      </c>
      <c r="BX278" s="873">
        <v>183</v>
      </c>
      <c r="BY278" s="873">
        <v>8460</v>
      </c>
      <c r="BZ278" s="873">
        <v>0</v>
      </c>
      <c r="CA278" s="873">
        <v>173</v>
      </c>
      <c r="CB278" s="873">
        <v>520</v>
      </c>
      <c r="CC278" s="873">
        <v>0</v>
      </c>
      <c r="CD278" s="873">
        <v>10</v>
      </c>
      <c r="CE278" s="873">
        <v>0</v>
      </c>
      <c r="CF278" s="873">
        <v>0</v>
      </c>
      <c r="CG278" s="873">
        <v>0</v>
      </c>
      <c r="CH278" s="873">
        <v>0</v>
      </c>
      <c r="CI278" s="873">
        <v>0</v>
      </c>
      <c r="CJ278" s="873">
        <v>0</v>
      </c>
      <c r="CK278" s="873">
        <v>57710.022989999998</v>
      </c>
      <c r="CL278" s="873">
        <v>0</v>
      </c>
      <c r="CM278" s="873">
        <v>1177.7555709999999</v>
      </c>
      <c r="CN278" s="873">
        <v>0</v>
      </c>
      <c r="CO278" s="873">
        <v>0</v>
      </c>
      <c r="CP278" s="873">
        <v>0</v>
      </c>
      <c r="CQ278" s="873">
        <v>0</v>
      </c>
      <c r="CR278" s="873">
        <v>0</v>
      </c>
      <c r="CS278" s="873">
        <v>0</v>
      </c>
      <c r="CT278" s="873">
        <v>0</v>
      </c>
      <c r="CU278" s="873">
        <v>0</v>
      </c>
      <c r="CV278" s="873">
        <v>0</v>
      </c>
      <c r="CW278" s="873">
        <v>0</v>
      </c>
      <c r="CX278" s="873">
        <v>0</v>
      </c>
      <c r="CY278" s="873">
        <v>0</v>
      </c>
      <c r="CZ278" s="873">
        <v>0</v>
      </c>
      <c r="DA278" s="873">
        <v>0</v>
      </c>
      <c r="DB278" s="873">
        <v>0</v>
      </c>
      <c r="DC278" s="873">
        <v>0</v>
      </c>
      <c r="DD278" s="873">
        <v>0</v>
      </c>
      <c r="DE278" s="873">
        <v>0</v>
      </c>
      <c r="DF278" s="873">
        <v>0</v>
      </c>
      <c r="DG278" s="873">
        <v>0</v>
      </c>
      <c r="DH278" s="873">
        <v>0</v>
      </c>
      <c r="DI278" s="873">
        <v>0</v>
      </c>
      <c r="DJ278" s="873">
        <v>0</v>
      </c>
      <c r="DK278" s="873">
        <v>0</v>
      </c>
      <c r="DL278" s="873">
        <v>0</v>
      </c>
      <c r="DM278" s="873">
        <v>0</v>
      </c>
      <c r="DN278" s="873">
        <v>0</v>
      </c>
      <c r="DO278" s="873">
        <v>0</v>
      </c>
      <c r="DP278" s="873">
        <v>0</v>
      </c>
      <c r="DQ278" s="873">
        <v>0</v>
      </c>
      <c r="DR278" s="873">
        <v>-2674</v>
      </c>
      <c r="DS278" s="873">
        <v>0</v>
      </c>
      <c r="DT278" s="873">
        <v>-55</v>
      </c>
      <c r="DU278" s="873">
        <v>6115</v>
      </c>
      <c r="DV278" s="873">
        <v>0</v>
      </c>
      <c r="DW278" s="873">
        <v>125</v>
      </c>
      <c r="DX278" s="873">
        <v>-8789</v>
      </c>
      <c r="DY278" s="873">
        <v>0</v>
      </c>
      <c r="DZ278" s="873">
        <v>-180</v>
      </c>
      <c r="EA278" s="873">
        <v>5065</v>
      </c>
      <c r="EB278" s="873">
        <v>0</v>
      </c>
      <c r="EC278" s="873">
        <v>103</v>
      </c>
      <c r="ED278" s="873">
        <v>-6487</v>
      </c>
      <c r="EE278" s="873">
        <v>0</v>
      </c>
      <c r="EF278" s="873">
        <v>-132</v>
      </c>
      <c r="EG278" s="873">
        <v>5351</v>
      </c>
      <c r="EH278" s="873">
        <v>0</v>
      </c>
      <c r="EI278" s="873">
        <v>109</v>
      </c>
      <c r="EJ278" s="873">
        <v>-6773</v>
      </c>
      <c r="EK278" s="873">
        <v>0</v>
      </c>
      <c r="EL278" s="873">
        <v>-138</v>
      </c>
      <c r="EM278" s="873">
        <v>0</v>
      </c>
      <c r="EN278" s="873">
        <v>0</v>
      </c>
      <c r="EO278" s="873">
        <v>0</v>
      </c>
      <c r="EP278" s="873">
        <v>0</v>
      </c>
      <c r="EQ278" s="873">
        <v>0</v>
      </c>
      <c r="ER278" s="873">
        <v>0</v>
      </c>
      <c r="ES278" s="873">
        <v>0</v>
      </c>
      <c r="ET278" s="873">
        <v>0</v>
      </c>
      <c r="EU278" s="873">
        <v>0</v>
      </c>
      <c r="EV278" s="873">
        <v>0</v>
      </c>
      <c r="EW278" s="873">
        <v>0</v>
      </c>
      <c r="EX278" s="873">
        <v>0</v>
      </c>
      <c r="EY278" s="873">
        <v>26808666</v>
      </c>
      <c r="EZ278" s="873">
        <v>0</v>
      </c>
      <c r="FA278" s="873">
        <v>547116</v>
      </c>
      <c r="FB278" s="873">
        <v>496582</v>
      </c>
      <c r="FC278" s="873">
        <v>0</v>
      </c>
      <c r="FD278" s="873">
        <v>10134</v>
      </c>
      <c r="FE278" s="873">
        <v>58985622</v>
      </c>
      <c r="FF278" s="873">
        <v>0</v>
      </c>
      <c r="FG278" s="873">
        <v>0</v>
      </c>
      <c r="FH278" s="873">
        <v>-32673538</v>
      </c>
      <c r="FI278" s="873">
        <v>0</v>
      </c>
      <c r="FJ278" s="873">
        <v>536982</v>
      </c>
      <c r="FK278" s="873">
        <v>134534</v>
      </c>
      <c r="FL278" s="873">
        <v>0</v>
      </c>
      <c r="FM278" s="873">
        <v>2746</v>
      </c>
      <c r="FN278" s="873">
        <v>428882</v>
      </c>
      <c r="FO278" s="873">
        <v>0</v>
      </c>
      <c r="FP278" s="873">
        <v>0</v>
      </c>
      <c r="FQ278" s="873">
        <v>-294348</v>
      </c>
      <c r="FR278" s="873">
        <v>0</v>
      </c>
      <c r="FS278" s="873">
        <v>2746</v>
      </c>
      <c r="FT278" s="873">
        <v>1405993</v>
      </c>
      <c r="FU278" s="873">
        <v>0</v>
      </c>
      <c r="FV278" s="873">
        <v>28694</v>
      </c>
      <c r="FW278" s="873">
        <v>2357880</v>
      </c>
      <c r="FX278" s="873">
        <v>0</v>
      </c>
      <c r="FY278" s="873">
        <v>48120</v>
      </c>
      <c r="FZ278" s="873">
        <v>-951887</v>
      </c>
      <c r="GA278" s="873">
        <v>0</v>
      </c>
      <c r="GB278" s="873">
        <v>-19426</v>
      </c>
      <c r="GC278" s="873">
        <v>0</v>
      </c>
      <c r="GD278" s="873">
        <v>0</v>
      </c>
      <c r="GE278" s="873">
        <v>0</v>
      </c>
      <c r="GF278" s="873">
        <v>0</v>
      </c>
      <c r="GG278" s="873">
        <v>0</v>
      </c>
      <c r="GH278" s="873">
        <v>0</v>
      </c>
      <c r="GI278" s="873">
        <v>0</v>
      </c>
      <c r="GJ278" s="873">
        <v>0</v>
      </c>
      <c r="GK278" s="873">
        <v>0</v>
      </c>
      <c r="GL278" s="873">
        <v>30127422</v>
      </c>
      <c r="GM278" s="873">
        <v>0</v>
      </c>
      <c r="GN278" s="873">
        <v>614846</v>
      </c>
      <c r="GO278" s="873">
        <v>-33813567</v>
      </c>
      <c r="GP278" s="873">
        <v>0</v>
      </c>
      <c r="GQ278" s="873">
        <v>522469</v>
      </c>
      <c r="GR278" s="873" t="s">
        <v>679</v>
      </c>
      <c r="GS278" s="873" t="s">
        <v>712</v>
      </c>
      <c r="GT278" s="873" t="s">
        <v>679</v>
      </c>
      <c r="GU278" s="873" t="s">
        <v>2734</v>
      </c>
      <c r="GV278" s="873" t="s">
        <v>3014</v>
      </c>
    </row>
    <row r="279" spans="1:204" x14ac:dyDescent="0.2">
      <c r="A279" s="873" t="s">
        <v>3069</v>
      </c>
      <c r="B279" s="873" t="s">
        <v>602</v>
      </c>
      <c r="C279" s="873" t="s">
        <v>601</v>
      </c>
      <c r="D279" s="873">
        <v>-524884</v>
      </c>
      <c r="E279" s="873">
        <v>0</v>
      </c>
      <c r="F279" s="873">
        <v>-524884</v>
      </c>
      <c r="G279" s="873">
        <v>231029</v>
      </c>
      <c r="H279" s="873">
        <v>0</v>
      </c>
      <c r="I279" s="873">
        <v>231029</v>
      </c>
      <c r="J279" s="873">
        <v>-755913</v>
      </c>
      <c r="K279" s="873">
        <v>0</v>
      </c>
      <c r="L279" s="873">
        <v>-755913</v>
      </c>
      <c r="M279" s="898">
        <v>0.5</v>
      </c>
      <c r="N279" s="898">
        <v>0.4</v>
      </c>
      <c r="O279" s="898">
        <v>0.09</v>
      </c>
      <c r="P279" s="898">
        <v>0.01</v>
      </c>
      <c r="Q279" s="873">
        <v>157389</v>
      </c>
      <c r="R279" s="873">
        <v>157389</v>
      </c>
      <c r="S279" s="873">
        <v>0</v>
      </c>
      <c r="T279" s="873">
        <v>0</v>
      </c>
      <c r="U279" s="873">
        <v>0</v>
      </c>
      <c r="V279" s="873">
        <v>0</v>
      </c>
      <c r="W279" s="873">
        <v>0</v>
      </c>
      <c r="X279" s="873">
        <v>0</v>
      </c>
      <c r="Y279" s="873">
        <v>0</v>
      </c>
      <c r="Z279" s="873">
        <v>0</v>
      </c>
      <c r="AA279" s="873">
        <v>0</v>
      </c>
      <c r="AB279" s="873">
        <v>0</v>
      </c>
      <c r="AC279" s="873">
        <v>0</v>
      </c>
      <c r="AD279" s="873">
        <v>0</v>
      </c>
      <c r="AE279" s="873">
        <v>0</v>
      </c>
      <c r="AF279" s="873">
        <v>0</v>
      </c>
      <c r="AG279" s="873">
        <v>0</v>
      </c>
      <c r="AH279" s="873">
        <v>0</v>
      </c>
      <c r="AI279" s="873">
        <v>0</v>
      </c>
      <c r="AJ279" s="873">
        <v>0</v>
      </c>
      <c r="AK279" s="873">
        <v>0</v>
      </c>
      <c r="AL279" s="873">
        <v>0</v>
      </c>
      <c r="AM279" s="873">
        <v>0</v>
      </c>
      <c r="AN279" s="873">
        <v>0</v>
      </c>
      <c r="AO279" s="873">
        <v>0</v>
      </c>
      <c r="AP279" s="873">
        <v>0</v>
      </c>
      <c r="AQ279" s="873">
        <v>0</v>
      </c>
      <c r="AR279" s="873">
        <v>0</v>
      </c>
      <c r="AS279" s="873">
        <v>0</v>
      </c>
      <c r="AT279" s="873">
        <v>0</v>
      </c>
      <c r="AU279" s="873">
        <v>0</v>
      </c>
      <c r="AV279" s="873">
        <v>0</v>
      </c>
      <c r="AW279" s="873">
        <v>0</v>
      </c>
      <c r="AX279" s="873">
        <v>0</v>
      </c>
      <c r="AY279" s="873">
        <v>0</v>
      </c>
      <c r="AZ279" s="873">
        <v>0</v>
      </c>
      <c r="BA279" s="873">
        <v>0</v>
      </c>
      <c r="BB279" s="873">
        <v>0</v>
      </c>
      <c r="BC279" s="873">
        <v>0</v>
      </c>
      <c r="BD279" s="873">
        <v>0</v>
      </c>
      <c r="BE279" s="873">
        <v>0</v>
      </c>
      <c r="BF279" s="873">
        <v>0</v>
      </c>
      <c r="BG279" s="873">
        <v>0</v>
      </c>
      <c r="BH279" s="873">
        <v>0</v>
      </c>
      <c r="BI279" s="873">
        <v>0</v>
      </c>
      <c r="BJ279" s="873">
        <v>1091769</v>
      </c>
      <c r="BK279" s="873">
        <v>245648</v>
      </c>
      <c r="BL279" s="873">
        <v>27294</v>
      </c>
      <c r="BM279" s="873">
        <v>100795</v>
      </c>
      <c r="BN279" s="873">
        <v>22679</v>
      </c>
      <c r="BO279" s="873">
        <v>2520</v>
      </c>
      <c r="BP279" s="873">
        <v>1069099</v>
      </c>
      <c r="BQ279" s="873">
        <v>240547</v>
      </c>
      <c r="BR279" s="873">
        <v>26728</v>
      </c>
      <c r="BS279" s="873">
        <v>123465</v>
      </c>
      <c r="BT279" s="873">
        <v>27780</v>
      </c>
      <c r="BU279" s="873">
        <v>3086</v>
      </c>
      <c r="BV279" s="873">
        <v>0</v>
      </c>
      <c r="BW279" s="873">
        <v>0</v>
      </c>
      <c r="BX279" s="873">
        <v>0</v>
      </c>
      <c r="BY279" s="873">
        <v>0</v>
      </c>
      <c r="BZ279" s="873">
        <v>0</v>
      </c>
      <c r="CA279" s="873">
        <v>0</v>
      </c>
      <c r="CB279" s="873">
        <v>0</v>
      </c>
      <c r="CC279" s="873">
        <v>0</v>
      </c>
      <c r="CD279" s="873">
        <v>0</v>
      </c>
      <c r="CE279" s="873">
        <v>0</v>
      </c>
      <c r="CF279" s="873">
        <v>0</v>
      </c>
      <c r="CG279" s="873">
        <v>0</v>
      </c>
      <c r="CH279" s="873">
        <v>0</v>
      </c>
      <c r="CI279" s="873">
        <v>0</v>
      </c>
      <c r="CJ279" s="873">
        <v>0</v>
      </c>
      <c r="CK279" s="873">
        <v>18756.805609999999</v>
      </c>
      <c r="CL279" s="873">
        <v>4220.2812629999999</v>
      </c>
      <c r="CM279" s="873">
        <v>468.92014030000001</v>
      </c>
      <c r="CN279" s="873">
        <v>0</v>
      </c>
      <c r="CO279" s="873">
        <v>0</v>
      </c>
      <c r="CP279" s="873">
        <v>0</v>
      </c>
      <c r="CQ279" s="873">
        <v>0</v>
      </c>
      <c r="CR279" s="873">
        <v>0</v>
      </c>
      <c r="CS279" s="873">
        <v>0</v>
      </c>
      <c r="CT279" s="873">
        <v>0</v>
      </c>
      <c r="CU279" s="873">
        <v>0</v>
      </c>
      <c r="CV279" s="873">
        <v>0</v>
      </c>
      <c r="CW279" s="873">
        <v>0</v>
      </c>
      <c r="CX279" s="873">
        <v>0</v>
      </c>
      <c r="CY279" s="873">
        <v>0</v>
      </c>
      <c r="CZ279" s="873">
        <v>0</v>
      </c>
      <c r="DA279" s="873">
        <v>0</v>
      </c>
      <c r="DB279" s="873">
        <v>0</v>
      </c>
      <c r="DC279" s="873">
        <v>0</v>
      </c>
      <c r="DD279" s="873">
        <v>0</v>
      </c>
      <c r="DE279" s="873">
        <v>0</v>
      </c>
      <c r="DF279" s="873">
        <v>0</v>
      </c>
      <c r="DG279" s="873">
        <v>0</v>
      </c>
      <c r="DH279" s="873">
        <v>0</v>
      </c>
      <c r="DI279" s="873">
        <v>0</v>
      </c>
      <c r="DJ279" s="873">
        <v>0</v>
      </c>
      <c r="DK279" s="873">
        <v>0</v>
      </c>
      <c r="DL279" s="873">
        <v>0</v>
      </c>
      <c r="DM279" s="873">
        <v>0</v>
      </c>
      <c r="DN279" s="873">
        <v>0</v>
      </c>
      <c r="DO279" s="873">
        <v>0</v>
      </c>
      <c r="DP279" s="873">
        <v>0</v>
      </c>
      <c r="DQ279" s="873">
        <v>0</v>
      </c>
      <c r="DR279" s="873">
        <v>6634</v>
      </c>
      <c r="DS279" s="873">
        <v>1493</v>
      </c>
      <c r="DT279" s="873">
        <v>166</v>
      </c>
      <c r="DU279" s="873">
        <v>11718</v>
      </c>
      <c r="DV279" s="873">
        <v>2637</v>
      </c>
      <c r="DW279" s="873">
        <v>293</v>
      </c>
      <c r="DX279" s="873">
        <v>-5084</v>
      </c>
      <c r="DY279" s="873">
        <v>-1144</v>
      </c>
      <c r="DZ279" s="873">
        <v>-127</v>
      </c>
      <c r="EA279" s="873">
        <v>1340</v>
      </c>
      <c r="EB279" s="873">
        <v>302</v>
      </c>
      <c r="EC279" s="873">
        <v>34</v>
      </c>
      <c r="ED279" s="873">
        <v>-176</v>
      </c>
      <c r="EE279" s="873">
        <v>-40</v>
      </c>
      <c r="EF279" s="873">
        <v>-4</v>
      </c>
      <c r="EG279" s="873">
        <v>4013</v>
      </c>
      <c r="EH279" s="873">
        <v>903</v>
      </c>
      <c r="EI279" s="873">
        <v>100</v>
      </c>
      <c r="EJ279" s="873">
        <v>-2849</v>
      </c>
      <c r="EK279" s="873">
        <v>-641</v>
      </c>
      <c r="EL279" s="873">
        <v>-71</v>
      </c>
      <c r="EM279" s="873">
        <v>208</v>
      </c>
      <c r="EN279" s="873">
        <v>47</v>
      </c>
      <c r="EO279" s="873">
        <v>5</v>
      </c>
      <c r="EP279" s="873">
        <v>0</v>
      </c>
      <c r="EQ279" s="873">
        <v>0</v>
      </c>
      <c r="ER279" s="873">
        <v>0</v>
      </c>
      <c r="ES279" s="873">
        <v>0</v>
      </c>
      <c r="ET279" s="873">
        <v>0</v>
      </c>
      <c r="EU279" s="873">
        <v>0</v>
      </c>
      <c r="EV279" s="873">
        <v>0</v>
      </c>
      <c r="EW279" s="873">
        <v>0</v>
      </c>
      <c r="EX279" s="873">
        <v>0</v>
      </c>
      <c r="EY279" s="873">
        <v>8452396</v>
      </c>
      <c r="EZ279" s="873">
        <v>1901789</v>
      </c>
      <c r="FA279" s="873">
        <v>211310</v>
      </c>
      <c r="FB279" s="873">
        <v>293094</v>
      </c>
      <c r="FC279" s="873">
        <v>65946</v>
      </c>
      <c r="FD279" s="873">
        <v>7327</v>
      </c>
      <c r="FE279" s="873">
        <v>19641502</v>
      </c>
      <c r="FF279" s="873">
        <v>0</v>
      </c>
      <c r="FG279" s="873">
        <v>0</v>
      </c>
      <c r="FH279" s="873">
        <v>-11482200</v>
      </c>
      <c r="FI279" s="873">
        <v>1835843</v>
      </c>
      <c r="FJ279" s="873">
        <v>203983</v>
      </c>
      <c r="FK279" s="873">
        <v>70183</v>
      </c>
      <c r="FL279" s="873">
        <v>15791</v>
      </c>
      <c r="FM279" s="873">
        <v>1755</v>
      </c>
      <c r="FN279" s="873">
        <v>200000</v>
      </c>
      <c r="FO279" s="873">
        <v>0</v>
      </c>
      <c r="FP279" s="873">
        <v>0</v>
      </c>
      <c r="FQ279" s="873">
        <v>-129817</v>
      </c>
      <c r="FR279" s="873">
        <v>15791</v>
      </c>
      <c r="FS279" s="873">
        <v>1755</v>
      </c>
      <c r="FT279" s="873">
        <v>529435</v>
      </c>
      <c r="FU279" s="873">
        <v>119123</v>
      </c>
      <c r="FV279" s="873">
        <v>13236</v>
      </c>
      <c r="FW279" s="873">
        <v>918576</v>
      </c>
      <c r="FX279" s="873">
        <v>206680</v>
      </c>
      <c r="FY279" s="873">
        <v>22964</v>
      </c>
      <c r="FZ279" s="873">
        <v>-389141</v>
      </c>
      <c r="GA279" s="873">
        <v>-87557</v>
      </c>
      <c r="GB279" s="873">
        <v>-9728</v>
      </c>
      <c r="GC279" s="873">
        <v>0</v>
      </c>
      <c r="GD279" s="873">
        <v>0</v>
      </c>
      <c r="GE279" s="873">
        <v>0</v>
      </c>
      <c r="GF279" s="873">
        <v>0</v>
      </c>
      <c r="GG279" s="873">
        <v>0</v>
      </c>
      <c r="GH279" s="873">
        <v>0</v>
      </c>
      <c r="GI279" s="873">
        <v>0</v>
      </c>
      <c r="GJ279" s="873">
        <v>0</v>
      </c>
      <c r="GK279" s="873">
        <v>0</v>
      </c>
      <c r="GL279" s="873">
        <v>10271341</v>
      </c>
      <c r="GM279" s="873">
        <v>2311052</v>
      </c>
      <c r="GN279" s="873">
        <v>256785</v>
      </c>
      <c r="GO279" s="873">
        <v>-11866661</v>
      </c>
      <c r="GP279" s="873">
        <v>1794339</v>
      </c>
      <c r="GQ279" s="873">
        <v>199372</v>
      </c>
      <c r="GR279" s="873" t="s">
        <v>715</v>
      </c>
      <c r="GS279" s="873" t="s">
        <v>714</v>
      </c>
      <c r="GT279" s="873" t="s">
        <v>1907</v>
      </c>
      <c r="GU279" s="873" t="s">
        <v>2735</v>
      </c>
      <c r="GV279" s="873" t="s">
        <v>3015</v>
      </c>
    </row>
    <row r="280" spans="1:204" x14ac:dyDescent="0.2">
      <c r="A280" s="873" t="s">
        <v>3070</v>
      </c>
      <c r="B280" s="873" t="s">
        <v>604</v>
      </c>
      <c r="C280" s="873" t="s">
        <v>603</v>
      </c>
      <c r="D280" s="873">
        <v>-1126185</v>
      </c>
      <c r="E280" s="873">
        <v>0</v>
      </c>
      <c r="F280" s="873">
        <v>-1126185</v>
      </c>
      <c r="G280" s="873">
        <v>-768876</v>
      </c>
      <c r="H280" s="873">
        <v>0</v>
      </c>
      <c r="I280" s="873">
        <v>-768876</v>
      </c>
      <c r="J280" s="873">
        <v>-357309</v>
      </c>
      <c r="K280" s="873">
        <v>0</v>
      </c>
      <c r="L280" s="873">
        <v>-357309</v>
      </c>
      <c r="M280" s="898">
        <v>0.5</v>
      </c>
      <c r="N280" s="898">
        <v>0.49</v>
      </c>
      <c r="O280" s="898">
        <v>0</v>
      </c>
      <c r="P280" s="898">
        <v>0.01</v>
      </c>
      <c r="Q280" s="873">
        <v>196359</v>
      </c>
      <c r="R280" s="873">
        <v>196359</v>
      </c>
      <c r="S280" s="873">
        <v>0</v>
      </c>
      <c r="T280" s="873">
        <v>0</v>
      </c>
      <c r="U280" s="873">
        <v>0</v>
      </c>
      <c r="V280" s="873">
        <v>0</v>
      </c>
      <c r="W280" s="873">
        <v>0</v>
      </c>
      <c r="X280" s="873">
        <v>0</v>
      </c>
      <c r="Y280" s="873">
        <v>0</v>
      </c>
      <c r="Z280" s="873">
        <v>0</v>
      </c>
      <c r="AA280" s="873">
        <v>0</v>
      </c>
      <c r="AB280" s="873">
        <v>0</v>
      </c>
      <c r="AC280" s="873">
        <v>0</v>
      </c>
      <c r="AD280" s="873">
        <v>0</v>
      </c>
      <c r="AE280" s="873">
        <v>0</v>
      </c>
      <c r="AF280" s="873">
        <v>0</v>
      </c>
      <c r="AG280" s="873">
        <v>0</v>
      </c>
      <c r="AH280" s="873">
        <v>0</v>
      </c>
      <c r="AI280" s="873">
        <v>0</v>
      </c>
      <c r="AJ280" s="873">
        <v>0</v>
      </c>
      <c r="AK280" s="873">
        <v>0</v>
      </c>
      <c r="AL280" s="873">
        <v>0</v>
      </c>
      <c r="AM280" s="873">
        <v>0</v>
      </c>
      <c r="AN280" s="873">
        <v>0</v>
      </c>
      <c r="AO280" s="873">
        <v>0</v>
      </c>
      <c r="AP280" s="873">
        <v>0</v>
      </c>
      <c r="AQ280" s="873">
        <v>0</v>
      </c>
      <c r="AR280" s="873">
        <v>0</v>
      </c>
      <c r="AS280" s="873">
        <v>0</v>
      </c>
      <c r="AT280" s="873">
        <v>0</v>
      </c>
      <c r="AU280" s="873">
        <v>0</v>
      </c>
      <c r="AV280" s="873">
        <v>0</v>
      </c>
      <c r="AW280" s="873">
        <v>0</v>
      </c>
      <c r="AX280" s="873">
        <v>0</v>
      </c>
      <c r="AY280" s="873">
        <v>0</v>
      </c>
      <c r="AZ280" s="873">
        <v>0</v>
      </c>
      <c r="BA280" s="873">
        <v>0</v>
      </c>
      <c r="BB280" s="873">
        <v>0</v>
      </c>
      <c r="BC280" s="873">
        <v>0</v>
      </c>
      <c r="BD280" s="873">
        <v>0</v>
      </c>
      <c r="BE280" s="873">
        <v>0</v>
      </c>
      <c r="BF280" s="873">
        <v>0</v>
      </c>
      <c r="BG280" s="873">
        <v>0</v>
      </c>
      <c r="BH280" s="873">
        <v>0</v>
      </c>
      <c r="BI280" s="873">
        <v>0</v>
      </c>
      <c r="BJ280" s="873">
        <v>2609635</v>
      </c>
      <c r="BK280" s="873">
        <v>0</v>
      </c>
      <c r="BL280" s="873">
        <v>53258</v>
      </c>
      <c r="BM280" s="873">
        <v>101942</v>
      </c>
      <c r="BN280" s="873">
        <v>0</v>
      </c>
      <c r="BO280" s="873">
        <v>2080</v>
      </c>
      <c r="BP280" s="873">
        <v>2493604</v>
      </c>
      <c r="BQ280" s="873">
        <v>0</v>
      </c>
      <c r="BR280" s="873">
        <v>50889</v>
      </c>
      <c r="BS280" s="873">
        <v>217973</v>
      </c>
      <c r="BT280" s="873">
        <v>0</v>
      </c>
      <c r="BU280" s="873">
        <v>4449</v>
      </c>
      <c r="BV280" s="873">
        <v>5680</v>
      </c>
      <c r="BW280" s="873">
        <v>0</v>
      </c>
      <c r="BX280" s="873">
        <v>116</v>
      </c>
      <c r="BY280" s="873">
        <v>12715</v>
      </c>
      <c r="BZ280" s="873">
        <v>0</v>
      </c>
      <c r="CA280" s="873">
        <v>260</v>
      </c>
      <c r="CB280" s="873">
        <v>-7035</v>
      </c>
      <c r="CC280" s="873">
        <v>0</v>
      </c>
      <c r="CD280" s="873">
        <v>-144</v>
      </c>
      <c r="CE280" s="873">
        <v>0</v>
      </c>
      <c r="CF280" s="873">
        <v>0</v>
      </c>
      <c r="CG280" s="873">
        <v>0</v>
      </c>
      <c r="CH280" s="873">
        <v>0</v>
      </c>
      <c r="CI280" s="873">
        <v>0</v>
      </c>
      <c r="CJ280" s="873">
        <v>0</v>
      </c>
      <c r="CK280" s="873">
        <v>0</v>
      </c>
      <c r="CL280" s="873">
        <v>0</v>
      </c>
      <c r="CM280" s="873">
        <v>0</v>
      </c>
      <c r="CN280" s="873">
        <v>0</v>
      </c>
      <c r="CO280" s="873">
        <v>0</v>
      </c>
      <c r="CP280" s="873">
        <v>0</v>
      </c>
      <c r="CQ280" s="873">
        <v>0</v>
      </c>
      <c r="CR280" s="873">
        <v>0</v>
      </c>
      <c r="CS280" s="873">
        <v>0</v>
      </c>
      <c r="CT280" s="873">
        <v>0</v>
      </c>
      <c r="CU280" s="873">
        <v>0</v>
      </c>
      <c r="CV280" s="873">
        <v>0</v>
      </c>
      <c r="CW280" s="873">
        <v>0</v>
      </c>
      <c r="CX280" s="873">
        <v>0</v>
      </c>
      <c r="CY280" s="873">
        <v>0</v>
      </c>
      <c r="CZ280" s="873">
        <v>0</v>
      </c>
      <c r="DA280" s="873">
        <v>0</v>
      </c>
      <c r="DB280" s="873">
        <v>0</v>
      </c>
      <c r="DC280" s="873">
        <v>0</v>
      </c>
      <c r="DD280" s="873">
        <v>0</v>
      </c>
      <c r="DE280" s="873">
        <v>0</v>
      </c>
      <c r="DF280" s="873">
        <v>0</v>
      </c>
      <c r="DG280" s="873">
        <v>0</v>
      </c>
      <c r="DH280" s="873">
        <v>0</v>
      </c>
      <c r="DI280" s="873">
        <v>0</v>
      </c>
      <c r="DJ280" s="873">
        <v>0</v>
      </c>
      <c r="DK280" s="873">
        <v>0</v>
      </c>
      <c r="DL280" s="873">
        <v>0</v>
      </c>
      <c r="DM280" s="873">
        <v>0</v>
      </c>
      <c r="DN280" s="873">
        <v>0</v>
      </c>
      <c r="DO280" s="873">
        <v>0</v>
      </c>
      <c r="DP280" s="873">
        <v>0</v>
      </c>
      <c r="DQ280" s="873">
        <v>0</v>
      </c>
      <c r="DR280" s="873">
        <v>2330</v>
      </c>
      <c r="DS280" s="873">
        <v>0</v>
      </c>
      <c r="DT280" s="873">
        <v>48</v>
      </c>
      <c r="DU280" s="873">
        <v>3332</v>
      </c>
      <c r="DV280" s="873">
        <v>0</v>
      </c>
      <c r="DW280" s="873">
        <v>68</v>
      </c>
      <c r="DX280" s="873">
        <v>-1002</v>
      </c>
      <c r="DY280" s="873">
        <v>0</v>
      </c>
      <c r="DZ280" s="873">
        <v>-20</v>
      </c>
      <c r="EA280" s="873">
        <v>0</v>
      </c>
      <c r="EB280" s="873">
        <v>0</v>
      </c>
      <c r="EC280" s="873">
        <v>0</v>
      </c>
      <c r="ED280" s="873">
        <v>-342</v>
      </c>
      <c r="EE280" s="873">
        <v>0</v>
      </c>
      <c r="EF280" s="873">
        <v>-7</v>
      </c>
      <c r="EG280" s="873">
        <v>3058</v>
      </c>
      <c r="EH280" s="873">
        <v>0</v>
      </c>
      <c r="EI280" s="873">
        <v>62</v>
      </c>
      <c r="EJ280" s="873">
        <v>-3400</v>
      </c>
      <c r="EK280" s="873">
        <v>0</v>
      </c>
      <c r="EL280" s="873">
        <v>-69</v>
      </c>
      <c r="EM280" s="873">
        <v>0</v>
      </c>
      <c r="EN280" s="873">
        <v>0</v>
      </c>
      <c r="EO280" s="873">
        <v>0</v>
      </c>
      <c r="EP280" s="873">
        <v>0</v>
      </c>
      <c r="EQ280" s="873">
        <v>0</v>
      </c>
      <c r="ER280" s="873">
        <v>0</v>
      </c>
      <c r="ES280" s="873">
        <v>0</v>
      </c>
      <c r="ET280" s="873">
        <v>0</v>
      </c>
      <c r="EU280" s="873">
        <v>0</v>
      </c>
      <c r="EV280" s="873">
        <v>0</v>
      </c>
      <c r="EW280" s="873">
        <v>0</v>
      </c>
      <c r="EX280" s="873">
        <v>0</v>
      </c>
      <c r="EY280" s="873">
        <v>12138118</v>
      </c>
      <c r="EZ280" s="873">
        <v>0</v>
      </c>
      <c r="FA280" s="873">
        <v>247717</v>
      </c>
      <c r="FB280" s="873">
        <v>379770</v>
      </c>
      <c r="FC280" s="873">
        <v>0</v>
      </c>
      <c r="FD280" s="873">
        <v>7750</v>
      </c>
      <c r="FE280" s="873">
        <v>23088060</v>
      </c>
      <c r="FF280" s="873">
        <v>0</v>
      </c>
      <c r="FG280" s="873">
        <v>0</v>
      </c>
      <c r="FH280" s="873">
        <v>-11329712</v>
      </c>
      <c r="FI280" s="873">
        <v>0</v>
      </c>
      <c r="FJ280" s="873">
        <v>239967</v>
      </c>
      <c r="FK280" s="873">
        <v>60364</v>
      </c>
      <c r="FL280" s="873">
        <v>0</v>
      </c>
      <c r="FM280" s="873">
        <v>1232</v>
      </c>
      <c r="FN280" s="873">
        <v>119669</v>
      </c>
      <c r="FO280" s="873">
        <v>0</v>
      </c>
      <c r="FP280" s="873">
        <v>0</v>
      </c>
      <c r="FQ280" s="873">
        <v>-59305</v>
      </c>
      <c r="FR280" s="873">
        <v>0</v>
      </c>
      <c r="FS280" s="873">
        <v>1232</v>
      </c>
      <c r="FT280" s="873">
        <v>148682</v>
      </c>
      <c r="FU280" s="873">
        <v>0</v>
      </c>
      <c r="FV280" s="873">
        <v>3034</v>
      </c>
      <c r="FW280" s="873">
        <v>602665</v>
      </c>
      <c r="FX280" s="873">
        <v>0</v>
      </c>
      <c r="FY280" s="873">
        <v>12299</v>
      </c>
      <c r="FZ280" s="873">
        <v>-453983</v>
      </c>
      <c r="GA280" s="873">
        <v>0</v>
      </c>
      <c r="GB280" s="873">
        <v>-9265</v>
      </c>
      <c r="GC280" s="873">
        <v>0</v>
      </c>
      <c r="GD280" s="873">
        <v>0</v>
      </c>
      <c r="GE280" s="873">
        <v>0</v>
      </c>
      <c r="GF280" s="873">
        <v>0</v>
      </c>
      <c r="GG280" s="873">
        <v>0</v>
      </c>
      <c r="GH280" s="873">
        <v>0</v>
      </c>
      <c r="GI280" s="873">
        <v>0</v>
      </c>
      <c r="GJ280" s="873">
        <v>0</v>
      </c>
      <c r="GK280" s="873">
        <v>0</v>
      </c>
      <c r="GL280" s="873">
        <v>15066409</v>
      </c>
      <c r="GM280" s="873">
        <v>0</v>
      </c>
      <c r="GN280" s="873">
        <v>307478</v>
      </c>
      <c r="GO280" s="873">
        <v>-11636464</v>
      </c>
      <c r="GP280" s="873">
        <v>0</v>
      </c>
      <c r="GQ280" s="873">
        <v>236150</v>
      </c>
      <c r="GR280" s="873" t="s">
        <v>679</v>
      </c>
      <c r="GS280" s="873" t="s">
        <v>698</v>
      </c>
      <c r="GT280" s="873" t="s">
        <v>679</v>
      </c>
      <c r="GU280" s="873" t="s">
        <v>2733</v>
      </c>
      <c r="GV280" s="873" t="s">
        <v>3016</v>
      </c>
    </row>
    <row r="281" spans="1:204" x14ac:dyDescent="0.2">
      <c r="A281" s="873" t="s">
        <v>3069</v>
      </c>
      <c r="B281" s="873" t="s">
        <v>606</v>
      </c>
      <c r="C281" s="873" t="s">
        <v>605</v>
      </c>
      <c r="D281" s="873">
        <v>97357</v>
      </c>
      <c r="E281" s="873">
        <v>0</v>
      </c>
      <c r="F281" s="873">
        <v>97357</v>
      </c>
      <c r="G281" s="873">
        <v>190350</v>
      </c>
      <c r="H281" s="873">
        <v>0</v>
      </c>
      <c r="I281" s="873">
        <v>190350</v>
      </c>
      <c r="J281" s="873">
        <v>-92993</v>
      </c>
      <c r="K281" s="873">
        <v>0</v>
      </c>
      <c r="L281" s="873">
        <v>-92993</v>
      </c>
      <c r="M281" s="898">
        <v>0.5</v>
      </c>
      <c r="N281" s="898">
        <v>0.4</v>
      </c>
      <c r="O281" s="898">
        <v>0.09</v>
      </c>
      <c r="P281" s="898">
        <v>0.01</v>
      </c>
      <c r="Q281" s="873">
        <v>134231</v>
      </c>
      <c r="R281" s="873">
        <v>134231</v>
      </c>
      <c r="S281" s="873">
        <v>0</v>
      </c>
      <c r="T281" s="873">
        <v>0</v>
      </c>
      <c r="U281" s="873">
        <v>0</v>
      </c>
      <c r="V281" s="873">
        <v>0</v>
      </c>
      <c r="W281" s="873">
        <v>570395</v>
      </c>
      <c r="X281" s="873">
        <v>0</v>
      </c>
      <c r="Y281" s="873">
        <v>552950</v>
      </c>
      <c r="Z281" s="873">
        <v>0</v>
      </c>
      <c r="AA281" s="873">
        <v>17445</v>
      </c>
      <c r="AB281" s="873">
        <v>0</v>
      </c>
      <c r="AC281" s="873">
        <v>0</v>
      </c>
      <c r="AD281" s="873">
        <v>0</v>
      </c>
      <c r="AE281" s="873">
        <v>0</v>
      </c>
      <c r="AF281" s="873">
        <v>0</v>
      </c>
      <c r="AG281" s="873">
        <v>0</v>
      </c>
      <c r="AH281" s="873">
        <v>0</v>
      </c>
      <c r="AI281" s="873">
        <v>0</v>
      </c>
      <c r="AJ281" s="873">
        <v>0</v>
      </c>
      <c r="AK281" s="873">
        <v>0</v>
      </c>
      <c r="AL281" s="873">
        <v>0</v>
      </c>
      <c r="AM281" s="873">
        <v>0</v>
      </c>
      <c r="AN281" s="873">
        <v>0</v>
      </c>
      <c r="AO281" s="873">
        <v>0</v>
      </c>
      <c r="AP281" s="873">
        <v>0</v>
      </c>
      <c r="AQ281" s="873">
        <v>0</v>
      </c>
      <c r="AR281" s="873">
        <v>0</v>
      </c>
      <c r="AS281" s="873">
        <v>0</v>
      </c>
      <c r="AT281" s="873">
        <v>0</v>
      </c>
      <c r="AU281" s="873">
        <v>0</v>
      </c>
      <c r="AV281" s="873">
        <v>0</v>
      </c>
      <c r="AW281" s="873">
        <v>0</v>
      </c>
      <c r="AX281" s="873">
        <v>0</v>
      </c>
      <c r="AY281" s="873">
        <v>0</v>
      </c>
      <c r="AZ281" s="873">
        <v>0</v>
      </c>
      <c r="BA281" s="873">
        <v>0</v>
      </c>
      <c r="BB281" s="873">
        <v>0</v>
      </c>
      <c r="BC281" s="873">
        <v>0</v>
      </c>
      <c r="BD281" s="873">
        <v>0</v>
      </c>
      <c r="BE281" s="873">
        <v>0</v>
      </c>
      <c r="BF281" s="873">
        <v>0</v>
      </c>
      <c r="BG281" s="873">
        <v>0</v>
      </c>
      <c r="BH281" s="873">
        <v>0</v>
      </c>
      <c r="BI281" s="873">
        <v>0</v>
      </c>
      <c r="BJ281" s="873">
        <v>1452205</v>
      </c>
      <c r="BK281" s="873">
        <v>326746</v>
      </c>
      <c r="BL281" s="873">
        <v>36305</v>
      </c>
      <c r="BM281" s="873">
        <v>37519</v>
      </c>
      <c r="BN281" s="873">
        <v>8442</v>
      </c>
      <c r="BO281" s="873">
        <v>938</v>
      </c>
      <c r="BP281" s="873">
        <v>1297335</v>
      </c>
      <c r="BQ281" s="873">
        <v>291901</v>
      </c>
      <c r="BR281" s="873">
        <v>32433</v>
      </c>
      <c r="BS281" s="873">
        <v>192389</v>
      </c>
      <c r="BT281" s="873">
        <v>43287</v>
      </c>
      <c r="BU281" s="873">
        <v>4810</v>
      </c>
      <c r="BV281" s="873">
        <v>-553</v>
      </c>
      <c r="BW281" s="873">
        <v>-124</v>
      </c>
      <c r="BX281" s="873">
        <v>-14</v>
      </c>
      <c r="BY281" s="873">
        <v>1413</v>
      </c>
      <c r="BZ281" s="873">
        <v>318</v>
      </c>
      <c r="CA281" s="873">
        <v>35</v>
      </c>
      <c r="CB281" s="873">
        <v>-1966</v>
      </c>
      <c r="CC281" s="873">
        <v>-442</v>
      </c>
      <c r="CD281" s="873">
        <v>-49</v>
      </c>
      <c r="CE281" s="873">
        <v>0</v>
      </c>
      <c r="CF281" s="873">
        <v>0</v>
      </c>
      <c r="CG281" s="873">
        <v>0</v>
      </c>
      <c r="CH281" s="873">
        <v>0</v>
      </c>
      <c r="CI281" s="873">
        <v>0</v>
      </c>
      <c r="CJ281" s="873">
        <v>0</v>
      </c>
      <c r="CK281" s="873">
        <v>3126.4809620000001</v>
      </c>
      <c r="CL281" s="873">
        <v>703.45821639999997</v>
      </c>
      <c r="CM281" s="873">
        <v>78.162024049999999</v>
      </c>
      <c r="CN281" s="873">
        <v>0</v>
      </c>
      <c r="CO281" s="873">
        <v>0</v>
      </c>
      <c r="CP281" s="873">
        <v>0</v>
      </c>
      <c r="CQ281" s="873">
        <v>0</v>
      </c>
      <c r="CR281" s="873">
        <v>0</v>
      </c>
      <c r="CS281" s="873">
        <v>0</v>
      </c>
      <c r="CT281" s="873">
        <v>0</v>
      </c>
      <c r="CU281" s="873">
        <v>0</v>
      </c>
      <c r="CV281" s="873">
        <v>0</v>
      </c>
      <c r="CW281" s="873">
        <v>0</v>
      </c>
      <c r="CX281" s="873">
        <v>0</v>
      </c>
      <c r="CY281" s="873">
        <v>0</v>
      </c>
      <c r="CZ281" s="873">
        <v>20319</v>
      </c>
      <c r="DA281" s="873">
        <v>4572</v>
      </c>
      <c r="DB281" s="873">
        <v>508</v>
      </c>
      <c r="DC281" s="873">
        <v>20489</v>
      </c>
      <c r="DD281" s="873">
        <v>4610</v>
      </c>
      <c r="DE281" s="873">
        <v>512</v>
      </c>
      <c r="DF281" s="873">
        <v>-170</v>
      </c>
      <c r="DG281" s="873">
        <v>-38</v>
      </c>
      <c r="DH281" s="873">
        <v>-4</v>
      </c>
      <c r="DI281" s="873">
        <v>0</v>
      </c>
      <c r="DJ281" s="873">
        <v>0</v>
      </c>
      <c r="DK281" s="873">
        <v>0</v>
      </c>
      <c r="DL281" s="873">
        <v>0</v>
      </c>
      <c r="DM281" s="873">
        <v>0</v>
      </c>
      <c r="DN281" s="873">
        <v>0</v>
      </c>
      <c r="DO281" s="873">
        <v>0</v>
      </c>
      <c r="DP281" s="873">
        <v>0</v>
      </c>
      <c r="DQ281" s="873">
        <v>0</v>
      </c>
      <c r="DR281" s="873">
        <v>16646</v>
      </c>
      <c r="DS281" s="873">
        <v>3745</v>
      </c>
      <c r="DT281" s="873">
        <v>416</v>
      </c>
      <c r="DU281" s="873">
        <v>17134</v>
      </c>
      <c r="DV281" s="873">
        <v>3855</v>
      </c>
      <c r="DW281" s="873">
        <v>428</v>
      </c>
      <c r="DX281" s="873">
        <v>-488</v>
      </c>
      <c r="DY281" s="873">
        <v>-110</v>
      </c>
      <c r="DZ281" s="873">
        <v>-12</v>
      </c>
      <c r="EA281" s="873">
        <v>0</v>
      </c>
      <c r="EB281" s="873">
        <v>0</v>
      </c>
      <c r="EC281" s="873">
        <v>0</v>
      </c>
      <c r="ED281" s="873">
        <v>-5044</v>
      </c>
      <c r="EE281" s="873">
        <v>-1135</v>
      </c>
      <c r="EF281" s="873">
        <v>-126</v>
      </c>
      <c r="EG281" s="873">
        <v>0</v>
      </c>
      <c r="EH281" s="873">
        <v>0</v>
      </c>
      <c r="EI281" s="873">
        <v>0</v>
      </c>
      <c r="EJ281" s="873">
        <v>-5044</v>
      </c>
      <c r="EK281" s="873">
        <v>-1135</v>
      </c>
      <c r="EL281" s="873">
        <v>-126</v>
      </c>
      <c r="EM281" s="873">
        <v>416</v>
      </c>
      <c r="EN281" s="873">
        <v>94</v>
      </c>
      <c r="EO281" s="873">
        <v>10</v>
      </c>
      <c r="EP281" s="873">
        <v>0</v>
      </c>
      <c r="EQ281" s="873">
        <v>0</v>
      </c>
      <c r="ER281" s="873">
        <v>0</v>
      </c>
      <c r="ES281" s="873">
        <v>0</v>
      </c>
      <c r="ET281" s="873">
        <v>0</v>
      </c>
      <c r="EU281" s="873">
        <v>0</v>
      </c>
      <c r="EV281" s="873">
        <v>0</v>
      </c>
      <c r="EW281" s="873">
        <v>0</v>
      </c>
      <c r="EX281" s="873">
        <v>0</v>
      </c>
      <c r="EY281" s="873">
        <v>2942732</v>
      </c>
      <c r="EZ281" s="873">
        <v>662115</v>
      </c>
      <c r="FA281" s="873">
        <v>73568</v>
      </c>
      <c r="FB281" s="873">
        <v>149395</v>
      </c>
      <c r="FC281" s="873">
        <v>33614</v>
      </c>
      <c r="FD281" s="873">
        <v>3735</v>
      </c>
      <c r="FE281" s="873">
        <v>6676639</v>
      </c>
      <c r="FF281" s="873">
        <v>0</v>
      </c>
      <c r="FG281" s="873">
        <v>0</v>
      </c>
      <c r="FH281" s="873">
        <v>-3883302</v>
      </c>
      <c r="FI281" s="873">
        <v>628501</v>
      </c>
      <c r="FJ281" s="873">
        <v>69833</v>
      </c>
      <c r="FK281" s="873">
        <v>2426</v>
      </c>
      <c r="FL281" s="873">
        <v>546</v>
      </c>
      <c r="FM281" s="873">
        <v>61</v>
      </c>
      <c r="FN281" s="873">
        <v>5832</v>
      </c>
      <c r="FO281" s="873">
        <v>0</v>
      </c>
      <c r="FP281" s="873">
        <v>0</v>
      </c>
      <c r="FQ281" s="873">
        <v>-3406</v>
      </c>
      <c r="FR281" s="873">
        <v>546</v>
      </c>
      <c r="FS281" s="873">
        <v>61</v>
      </c>
      <c r="FT281" s="873">
        <v>59825</v>
      </c>
      <c r="FU281" s="873">
        <v>8317</v>
      </c>
      <c r="FV281" s="873">
        <v>924</v>
      </c>
      <c r="FW281" s="873">
        <v>208565</v>
      </c>
      <c r="FX281" s="873">
        <v>41941</v>
      </c>
      <c r="FY281" s="873">
        <v>4660</v>
      </c>
      <c r="FZ281" s="873">
        <v>-148740</v>
      </c>
      <c r="GA281" s="873">
        <v>-33624</v>
      </c>
      <c r="GB281" s="873">
        <v>-3736</v>
      </c>
      <c r="GC281" s="873">
        <v>0</v>
      </c>
      <c r="GD281" s="873">
        <v>0</v>
      </c>
      <c r="GE281" s="873">
        <v>0</v>
      </c>
      <c r="GF281" s="873">
        <v>0</v>
      </c>
      <c r="GG281" s="873">
        <v>0</v>
      </c>
      <c r="GH281" s="873">
        <v>0</v>
      </c>
      <c r="GI281" s="873">
        <v>0</v>
      </c>
      <c r="GJ281" s="873">
        <v>0</v>
      </c>
      <c r="GK281" s="873">
        <v>0</v>
      </c>
      <c r="GL281" s="873">
        <v>4529617</v>
      </c>
      <c r="GM281" s="873">
        <v>1014021</v>
      </c>
      <c r="GN281" s="873">
        <v>112668</v>
      </c>
      <c r="GO281" s="873">
        <v>-3847185</v>
      </c>
      <c r="GP281" s="873">
        <v>637782</v>
      </c>
      <c r="GQ281" s="873">
        <v>70865</v>
      </c>
      <c r="GR281" s="873" t="s">
        <v>702</v>
      </c>
      <c r="GS281" s="873" t="s">
        <v>698</v>
      </c>
      <c r="GT281" s="873" t="s">
        <v>1907</v>
      </c>
      <c r="GU281" s="873" t="s">
        <v>2733</v>
      </c>
      <c r="GV281" s="873" t="s">
        <v>3017</v>
      </c>
    </row>
    <row r="282" spans="1:204" x14ac:dyDescent="0.2">
      <c r="A282" s="873" t="s">
        <v>3070</v>
      </c>
      <c r="B282" s="873" t="s">
        <v>608</v>
      </c>
      <c r="C282" s="873" t="s">
        <v>607</v>
      </c>
      <c r="D282" s="873">
        <v>3568539</v>
      </c>
      <c r="E282" s="873">
        <v>0</v>
      </c>
      <c r="F282" s="873">
        <v>3568539</v>
      </c>
      <c r="G282" s="873">
        <v>5505710</v>
      </c>
      <c r="H282" s="873">
        <v>0</v>
      </c>
      <c r="I282" s="873">
        <v>5505710</v>
      </c>
      <c r="J282" s="873">
        <v>-1937171</v>
      </c>
      <c r="K282" s="873">
        <v>0</v>
      </c>
      <c r="L282" s="873">
        <v>-1937171</v>
      </c>
      <c r="M282" s="898">
        <v>0.33</v>
      </c>
      <c r="N282" s="898">
        <v>0.3</v>
      </c>
      <c r="O282" s="898">
        <v>0.37</v>
      </c>
      <c r="P282" s="898">
        <v>0</v>
      </c>
      <c r="Q282" s="873">
        <v>1031240</v>
      </c>
      <c r="R282" s="873">
        <v>1031240</v>
      </c>
      <c r="S282" s="873">
        <v>0</v>
      </c>
      <c r="T282" s="873">
        <v>0</v>
      </c>
      <c r="U282" s="873">
        <v>0</v>
      </c>
      <c r="V282" s="873">
        <v>0</v>
      </c>
      <c r="W282" s="873">
        <v>0</v>
      </c>
      <c r="X282" s="873">
        <v>0</v>
      </c>
      <c r="Y282" s="873">
        <v>0</v>
      </c>
      <c r="Z282" s="873">
        <v>0</v>
      </c>
      <c r="AA282" s="873">
        <v>0</v>
      </c>
      <c r="AB282" s="873">
        <v>0</v>
      </c>
      <c r="AC282" s="873">
        <v>0</v>
      </c>
      <c r="AD282" s="873">
        <v>0</v>
      </c>
      <c r="AE282" s="873">
        <v>0</v>
      </c>
      <c r="AF282" s="873">
        <v>0</v>
      </c>
      <c r="AG282" s="873">
        <v>0</v>
      </c>
      <c r="AH282" s="873">
        <v>0</v>
      </c>
      <c r="AI282" s="873">
        <v>0</v>
      </c>
      <c r="AJ282" s="873">
        <v>0</v>
      </c>
      <c r="AK282" s="873">
        <v>0</v>
      </c>
      <c r="AL282" s="873">
        <v>0</v>
      </c>
      <c r="AM282" s="873">
        <v>0</v>
      </c>
      <c r="AN282" s="873">
        <v>0</v>
      </c>
      <c r="AO282" s="873">
        <v>0</v>
      </c>
      <c r="AP282" s="873">
        <v>0</v>
      </c>
      <c r="AQ282" s="873">
        <v>0</v>
      </c>
      <c r="AR282" s="873">
        <v>0</v>
      </c>
      <c r="AS282" s="873">
        <v>0</v>
      </c>
      <c r="AT282" s="873">
        <v>0</v>
      </c>
      <c r="AU282" s="873">
        <v>0</v>
      </c>
      <c r="AV282" s="873">
        <v>0</v>
      </c>
      <c r="AW282" s="873">
        <v>0</v>
      </c>
      <c r="AX282" s="873">
        <v>0</v>
      </c>
      <c r="AY282" s="873">
        <v>0</v>
      </c>
      <c r="AZ282" s="873">
        <v>0</v>
      </c>
      <c r="BA282" s="873">
        <v>0</v>
      </c>
      <c r="BB282" s="873">
        <v>0</v>
      </c>
      <c r="BC282" s="873">
        <v>0</v>
      </c>
      <c r="BD282" s="873">
        <v>0</v>
      </c>
      <c r="BE282" s="873">
        <v>0</v>
      </c>
      <c r="BF282" s="873">
        <v>0</v>
      </c>
      <c r="BG282" s="873">
        <v>0</v>
      </c>
      <c r="BH282" s="873">
        <v>0</v>
      </c>
      <c r="BI282" s="873">
        <v>0</v>
      </c>
      <c r="BJ282" s="873">
        <v>2913812</v>
      </c>
      <c r="BK282" s="873">
        <v>3593702</v>
      </c>
      <c r="BL282" s="873">
        <v>0</v>
      </c>
      <c r="BM282" s="873">
        <v>219558</v>
      </c>
      <c r="BN282" s="873">
        <v>270788</v>
      </c>
      <c r="BO282" s="873">
        <v>0</v>
      </c>
      <c r="BP282" s="873">
        <v>2793749</v>
      </c>
      <c r="BQ282" s="873">
        <v>3445623</v>
      </c>
      <c r="BR282" s="873">
        <v>0</v>
      </c>
      <c r="BS282" s="873">
        <v>339621</v>
      </c>
      <c r="BT282" s="873">
        <v>418867</v>
      </c>
      <c r="BU282" s="873">
        <v>0</v>
      </c>
      <c r="BV282" s="873">
        <v>0</v>
      </c>
      <c r="BW282" s="873">
        <v>0</v>
      </c>
      <c r="BX282" s="873">
        <v>0</v>
      </c>
      <c r="BY282" s="873">
        <v>0</v>
      </c>
      <c r="BZ282" s="873">
        <v>0</v>
      </c>
      <c r="CA282" s="873">
        <v>0</v>
      </c>
      <c r="CB282" s="873">
        <v>0</v>
      </c>
      <c r="CC282" s="873">
        <v>0</v>
      </c>
      <c r="CD282" s="873">
        <v>0</v>
      </c>
      <c r="CE282" s="873">
        <v>0</v>
      </c>
      <c r="CF282" s="873">
        <v>0</v>
      </c>
      <c r="CG282" s="873">
        <v>0</v>
      </c>
      <c r="CH282" s="873">
        <v>0</v>
      </c>
      <c r="CI282" s="873">
        <v>0</v>
      </c>
      <c r="CJ282" s="873">
        <v>0</v>
      </c>
      <c r="CK282" s="873">
        <v>-1264.6334670000001</v>
      </c>
      <c r="CL282" s="873">
        <v>-1559.7146090000001</v>
      </c>
      <c r="CM282" s="873">
        <v>0</v>
      </c>
      <c r="CN282" s="873">
        <v>0</v>
      </c>
      <c r="CO282" s="873">
        <v>0</v>
      </c>
      <c r="CP282" s="873">
        <v>0</v>
      </c>
      <c r="CQ282" s="873">
        <v>0</v>
      </c>
      <c r="CR282" s="873">
        <v>0</v>
      </c>
      <c r="CS282" s="873">
        <v>0</v>
      </c>
      <c r="CT282" s="873">
        <v>0</v>
      </c>
      <c r="CU282" s="873">
        <v>0</v>
      </c>
      <c r="CV282" s="873">
        <v>0</v>
      </c>
      <c r="CW282" s="873">
        <v>-201</v>
      </c>
      <c r="CX282" s="873">
        <v>-248</v>
      </c>
      <c r="CY282" s="873">
        <v>0</v>
      </c>
      <c r="CZ282" s="873">
        <v>0</v>
      </c>
      <c r="DA282" s="873">
        <v>0</v>
      </c>
      <c r="DB282" s="873">
        <v>0</v>
      </c>
      <c r="DC282" s="873">
        <v>0</v>
      </c>
      <c r="DD282" s="873">
        <v>0</v>
      </c>
      <c r="DE282" s="873">
        <v>0</v>
      </c>
      <c r="DF282" s="873">
        <v>0</v>
      </c>
      <c r="DG282" s="873">
        <v>0</v>
      </c>
      <c r="DH282" s="873">
        <v>0</v>
      </c>
      <c r="DI282" s="873">
        <v>0</v>
      </c>
      <c r="DJ282" s="873">
        <v>0</v>
      </c>
      <c r="DK282" s="873">
        <v>0</v>
      </c>
      <c r="DL282" s="873">
        <v>0</v>
      </c>
      <c r="DM282" s="873">
        <v>0</v>
      </c>
      <c r="DN282" s="873">
        <v>0</v>
      </c>
      <c r="DO282" s="873">
        <v>0</v>
      </c>
      <c r="DP282" s="873">
        <v>0</v>
      </c>
      <c r="DQ282" s="873">
        <v>0</v>
      </c>
      <c r="DR282" s="873">
        <v>119745</v>
      </c>
      <c r="DS282" s="873">
        <v>147686</v>
      </c>
      <c r="DT282" s="873">
        <v>0</v>
      </c>
      <c r="DU282" s="873">
        <v>173549</v>
      </c>
      <c r="DV282" s="873">
        <v>214043</v>
      </c>
      <c r="DW282" s="873">
        <v>0</v>
      </c>
      <c r="DX282" s="873">
        <v>-53804</v>
      </c>
      <c r="DY282" s="873">
        <v>-66357</v>
      </c>
      <c r="DZ282" s="873">
        <v>0</v>
      </c>
      <c r="EA282" s="873">
        <v>31664</v>
      </c>
      <c r="EB282" s="873">
        <v>39052</v>
      </c>
      <c r="EC282" s="873">
        <v>0</v>
      </c>
      <c r="ED282" s="873">
        <v>-70312</v>
      </c>
      <c r="EE282" s="873">
        <v>-86719</v>
      </c>
      <c r="EF282" s="873">
        <v>0</v>
      </c>
      <c r="EG282" s="873">
        <v>42435</v>
      </c>
      <c r="EH282" s="873">
        <v>52337</v>
      </c>
      <c r="EI282" s="873">
        <v>0</v>
      </c>
      <c r="EJ282" s="873">
        <v>-81084</v>
      </c>
      <c r="EK282" s="873">
        <v>-100004</v>
      </c>
      <c r="EL282" s="873">
        <v>0</v>
      </c>
      <c r="EM282" s="873">
        <v>-20</v>
      </c>
      <c r="EN282" s="873">
        <v>-24</v>
      </c>
      <c r="EO282" s="873">
        <v>0</v>
      </c>
      <c r="EP282" s="873">
        <v>0</v>
      </c>
      <c r="EQ282" s="873">
        <v>0</v>
      </c>
      <c r="ER282" s="873">
        <v>0</v>
      </c>
      <c r="ES282" s="873">
        <v>0</v>
      </c>
      <c r="ET282" s="873">
        <v>0</v>
      </c>
      <c r="EU282" s="873">
        <v>0</v>
      </c>
      <c r="EV282" s="873">
        <v>0</v>
      </c>
      <c r="EW282" s="873">
        <v>0</v>
      </c>
      <c r="EX282" s="873">
        <v>0</v>
      </c>
      <c r="EY282" s="873">
        <v>32128307</v>
      </c>
      <c r="EZ282" s="873">
        <v>39624912</v>
      </c>
      <c r="FA282" s="873">
        <v>0</v>
      </c>
      <c r="FB282" s="873">
        <v>1959893</v>
      </c>
      <c r="FC282" s="873">
        <v>2417202</v>
      </c>
      <c r="FD282" s="873">
        <v>0</v>
      </c>
      <c r="FE282" s="873">
        <v>93892595</v>
      </c>
      <c r="FF282" s="873">
        <v>0</v>
      </c>
      <c r="FG282" s="873">
        <v>0</v>
      </c>
      <c r="FH282" s="873">
        <v>-63724181</v>
      </c>
      <c r="FI282" s="873">
        <v>37207710</v>
      </c>
      <c r="FJ282" s="873">
        <v>0</v>
      </c>
      <c r="FK282" s="873">
        <v>237036</v>
      </c>
      <c r="FL282" s="873">
        <v>292344</v>
      </c>
      <c r="FM282" s="873">
        <v>0</v>
      </c>
      <c r="FN282" s="873">
        <v>653734</v>
      </c>
      <c r="FO282" s="873">
        <v>0</v>
      </c>
      <c r="FP282" s="873">
        <v>0</v>
      </c>
      <c r="FQ282" s="873">
        <v>-416698</v>
      </c>
      <c r="FR282" s="873">
        <v>292344</v>
      </c>
      <c r="FS282" s="873">
        <v>0</v>
      </c>
      <c r="FT282" s="873">
        <v>2373212</v>
      </c>
      <c r="FU282" s="873">
        <v>2926961</v>
      </c>
      <c r="FV282" s="873">
        <v>0</v>
      </c>
      <c r="FW282" s="873">
        <v>5620304</v>
      </c>
      <c r="FX282" s="873">
        <v>6931708</v>
      </c>
      <c r="FY282" s="873">
        <v>0</v>
      </c>
      <c r="FZ282" s="873">
        <v>-3247092</v>
      </c>
      <c r="GA282" s="873">
        <v>-4004747</v>
      </c>
      <c r="GB282" s="873">
        <v>0</v>
      </c>
      <c r="GC282" s="873">
        <v>0</v>
      </c>
      <c r="GD282" s="873">
        <v>0</v>
      </c>
      <c r="GE282" s="873">
        <v>0</v>
      </c>
      <c r="GF282" s="873">
        <v>0</v>
      </c>
      <c r="GG282" s="873">
        <v>0</v>
      </c>
      <c r="GH282" s="873">
        <v>0</v>
      </c>
      <c r="GI282" s="873">
        <v>0</v>
      </c>
      <c r="GJ282" s="873">
        <v>0</v>
      </c>
      <c r="GK282" s="873">
        <v>0</v>
      </c>
      <c r="GL282" s="873">
        <v>37951536</v>
      </c>
      <c r="GM282" s="873">
        <v>46806894</v>
      </c>
      <c r="GN282" s="873">
        <v>0</v>
      </c>
      <c r="GO282" s="873">
        <v>-67184724</v>
      </c>
      <c r="GP282" s="873">
        <v>33745981</v>
      </c>
      <c r="GQ282" s="873">
        <v>0</v>
      </c>
      <c r="GR282" s="873" t="s">
        <v>697</v>
      </c>
      <c r="GS282" s="873" t="s">
        <v>680</v>
      </c>
      <c r="GT282" s="873" t="s">
        <v>1910</v>
      </c>
      <c r="GU282" s="873" t="s">
        <v>2732</v>
      </c>
      <c r="GV282" s="873" t="s">
        <v>3018</v>
      </c>
    </row>
    <row r="283" spans="1:204" x14ac:dyDescent="0.2">
      <c r="A283" s="873" t="s">
        <v>3069</v>
      </c>
      <c r="B283" s="873" t="s">
        <v>610</v>
      </c>
      <c r="C283" s="873" t="s">
        <v>609</v>
      </c>
      <c r="D283" s="873">
        <v>-1164447</v>
      </c>
      <c r="E283" s="873">
        <v>0</v>
      </c>
      <c r="F283" s="873">
        <v>-1164447</v>
      </c>
      <c r="G283" s="873">
        <v>-527030</v>
      </c>
      <c r="H283" s="873">
        <v>0</v>
      </c>
      <c r="I283" s="873">
        <v>-527030</v>
      </c>
      <c r="J283" s="873">
        <v>-637417</v>
      </c>
      <c r="K283" s="873">
        <v>0</v>
      </c>
      <c r="L283" s="873">
        <v>-637417</v>
      </c>
      <c r="M283" s="898">
        <v>0</v>
      </c>
      <c r="N283" s="898">
        <v>0.99</v>
      </c>
      <c r="O283" s="898">
        <v>0</v>
      </c>
      <c r="P283" s="898">
        <v>0.01</v>
      </c>
      <c r="Q283" s="873">
        <v>460092</v>
      </c>
      <c r="R283" s="873">
        <v>460092</v>
      </c>
      <c r="S283" s="873">
        <v>0</v>
      </c>
      <c r="T283" s="873">
        <v>0</v>
      </c>
      <c r="U283" s="873">
        <v>0</v>
      </c>
      <c r="V283" s="873">
        <v>0</v>
      </c>
      <c r="W283" s="873">
        <v>82944</v>
      </c>
      <c r="X283" s="873">
        <v>0</v>
      </c>
      <c r="Y283" s="873">
        <v>82944</v>
      </c>
      <c r="Z283" s="873">
        <v>0</v>
      </c>
      <c r="AA283" s="873">
        <v>0</v>
      </c>
      <c r="AB283" s="873">
        <v>0</v>
      </c>
      <c r="AC283" s="873">
        <v>0</v>
      </c>
      <c r="AD283" s="873">
        <v>0</v>
      </c>
      <c r="AE283" s="873">
        <v>0</v>
      </c>
      <c r="AF283" s="873">
        <v>0</v>
      </c>
      <c r="AG283" s="873">
        <v>0</v>
      </c>
      <c r="AH283" s="873">
        <v>0</v>
      </c>
      <c r="AI283" s="873">
        <v>0</v>
      </c>
      <c r="AJ283" s="873">
        <v>0</v>
      </c>
      <c r="AK283" s="873">
        <v>0</v>
      </c>
      <c r="AL283" s="873">
        <v>0</v>
      </c>
      <c r="AM283" s="873">
        <v>0</v>
      </c>
      <c r="AN283" s="873">
        <v>0</v>
      </c>
      <c r="AO283" s="873">
        <v>0</v>
      </c>
      <c r="AP283" s="873">
        <v>0</v>
      </c>
      <c r="AQ283" s="873">
        <v>0</v>
      </c>
      <c r="AR283" s="873">
        <v>0</v>
      </c>
      <c r="AS283" s="873">
        <v>0</v>
      </c>
      <c r="AT283" s="873">
        <v>0</v>
      </c>
      <c r="AU283" s="873">
        <v>0</v>
      </c>
      <c r="AV283" s="873">
        <v>0</v>
      </c>
      <c r="AW283" s="873">
        <v>0</v>
      </c>
      <c r="AX283" s="873">
        <v>0</v>
      </c>
      <c r="AY283" s="873">
        <v>0</v>
      </c>
      <c r="AZ283" s="873">
        <v>0</v>
      </c>
      <c r="BA283" s="873">
        <v>0</v>
      </c>
      <c r="BB283" s="873">
        <v>0</v>
      </c>
      <c r="BC283" s="873">
        <v>0</v>
      </c>
      <c r="BD283" s="873">
        <v>0</v>
      </c>
      <c r="BE283" s="873">
        <v>0</v>
      </c>
      <c r="BF283" s="873">
        <v>0</v>
      </c>
      <c r="BG283" s="873">
        <v>0</v>
      </c>
      <c r="BH283" s="873">
        <v>0</v>
      </c>
      <c r="BI283" s="873">
        <v>0</v>
      </c>
      <c r="BJ283" s="873">
        <v>6701469</v>
      </c>
      <c r="BK283" s="873">
        <v>0</v>
      </c>
      <c r="BL283" s="873">
        <v>67692</v>
      </c>
      <c r="BM283" s="873">
        <v>524126</v>
      </c>
      <c r="BN283" s="873">
        <v>0</v>
      </c>
      <c r="BO283" s="873">
        <v>5294</v>
      </c>
      <c r="BP283" s="873">
        <v>6817304</v>
      </c>
      <c r="BQ283" s="873">
        <v>0</v>
      </c>
      <c r="BR283" s="873">
        <v>68861</v>
      </c>
      <c r="BS283" s="873">
        <v>408291</v>
      </c>
      <c r="BT283" s="873">
        <v>0</v>
      </c>
      <c r="BU283" s="873">
        <v>4125</v>
      </c>
      <c r="BV283" s="873">
        <v>0</v>
      </c>
      <c r="BW283" s="873">
        <v>0</v>
      </c>
      <c r="BX283" s="873">
        <v>0</v>
      </c>
      <c r="BY283" s="873">
        <v>0</v>
      </c>
      <c r="BZ283" s="873">
        <v>0</v>
      </c>
      <c r="CA283" s="873">
        <v>0</v>
      </c>
      <c r="CB283" s="873">
        <v>0</v>
      </c>
      <c r="CC283" s="873">
        <v>0</v>
      </c>
      <c r="CD283" s="873">
        <v>0</v>
      </c>
      <c r="CE283" s="873">
        <v>0</v>
      </c>
      <c r="CF283" s="873">
        <v>0</v>
      </c>
      <c r="CG283" s="873">
        <v>0</v>
      </c>
      <c r="CH283" s="873">
        <v>0</v>
      </c>
      <c r="CI283" s="873">
        <v>0</v>
      </c>
      <c r="CJ283" s="873">
        <v>0</v>
      </c>
      <c r="CK283" s="873">
        <v>2640.3449989999999</v>
      </c>
      <c r="CL283" s="873">
        <v>0</v>
      </c>
      <c r="CM283" s="873">
        <v>26.670151499999999</v>
      </c>
      <c r="CN283" s="873">
        <v>0</v>
      </c>
      <c r="CO283" s="873">
        <v>0</v>
      </c>
      <c r="CP283" s="873">
        <v>0</v>
      </c>
      <c r="CQ283" s="873">
        <v>0</v>
      </c>
      <c r="CR283" s="873">
        <v>0</v>
      </c>
      <c r="CS283" s="873">
        <v>0</v>
      </c>
      <c r="CT283" s="873">
        <v>0</v>
      </c>
      <c r="CU283" s="873">
        <v>0</v>
      </c>
      <c r="CV283" s="873">
        <v>0</v>
      </c>
      <c r="CW283" s="873">
        <v>-668</v>
      </c>
      <c r="CX283" s="873">
        <v>0</v>
      </c>
      <c r="CY283" s="873">
        <v>-7</v>
      </c>
      <c r="CZ283" s="873">
        <v>0</v>
      </c>
      <c r="DA283" s="873">
        <v>0</v>
      </c>
      <c r="DB283" s="873">
        <v>0</v>
      </c>
      <c r="DC283" s="873">
        <v>672</v>
      </c>
      <c r="DD283" s="873">
        <v>0</v>
      </c>
      <c r="DE283" s="873">
        <v>7</v>
      </c>
      <c r="DF283" s="873">
        <v>-672</v>
      </c>
      <c r="DG283" s="873">
        <v>0</v>
      </c>
      <c r="DH283" s="873">
        <v>-7</v>
      </c>
      <c r="DI283" s="873">
        <v>0</v>
      </c>
      <c r="DJ283" s="873">
        <v>0</v>
      </c>
      <c r="DK283" s="873">
        <v>0</v>
      </c>
      <c r="DL283" s="873">
        <v>0</v>
      </c>
      <c r="DM283" s="873">
        <v>0</v>
      </c>
      <c r="DN283" s="873">
        <v>0</v>
      </c>
      <c r="DO283" s="873">
        <v>0</v>
      </c>
      <c r="DP283" s="873">
        <v>0</v>
      </c>
      <c r="DQ283" s="873">
        <v>0</v>
      </c>
      <c r="DR283" s="873">
        <v>13128</v>
      </c>
      <c r="DS283" s="873">
        <v>0</v>
      </c>
      <c r="DT283" s="873">
        <v>133</v>
      </c>
      <c r="DU283" s="873">
        <v>22564</v>
      </c>
      <c r="DV283" s="873">
        <v>0</v>
      </c>
      <c r="DW283" s="873">
        <v>228</v>
      </c>
      <c r="DX283" s="873">
        <v>-9436</v>
      </c>
      <c r="DY283" s="873">
        <v>0</v>
      </c>
      <c r="DZ283" s="873">
        <v>-95</v>
      </c>
      <c r="EA283" s="873">
        <v>9223</v>
      </c>
      <c r="EB283" s="873">
        <v>0</v>
      </c>
      <c r="EC283" s="873">
        <v>93</v>
      </c>
      <c r="ED283" s="873">
        <v>-7939</v>
      </c>
      <c r="EE283" s="873">
        <v>0</v>
      </c>
      <c r="EF283" s="873">
        <v>-80</v>
      </c>
      <c r="EG283" s="873">
        <v>10189</v>
      </c>
      <c r="EH283" s="873">
        <v>0</v>
      </c>
      <c r="EI283" s="873">
        <v>103</v>
      </c>
      <c r="EJ283" s="873">
        <v>-8905</v>
      </c>
      <c r="EK283" s="873">
        <v>0</v>
      </c>
      <c r="EL283" s="873">
        <v>-90</v>
      </c>
      <c r="EM283" s="873">
        <v>-2059</v>
      </c>
      <c r="EN283" s="873">
        <v>0</v>
      </c>
      <c r="EO283" s="873">
        <v>-21</v>
      </c>
      <c r="EP283" s="873">
        <v>0</v>
      </c>
      <c r="EQ283" s="873">
        <v>0</v>
      </c>
      <c r="ER283" s="873">
        <v>0</v>
      </c>
      <c r="ES283" s="873">
        <v>0</v>
      </c>
      <c r="ET283" s="873">
        <v>0</v>
      </c>
      <c r="EU283" s="873">
        <v>0</v>
      </c>
      <c r="EV283" s="873">
        <v>0</v>
      </c>
      <c r="EW283" s="873">
        <v>0</v>
      </c>
      <c r="EX283" s="873">
        <v>0</v>
      </c>
      <c r="EY283" s="873">
        <v>93067062</v>
      </c>
      <c r="EZ283" s="873">
        <v>0</v>
      </c>
      <c r="FA283" s="873">
        <v>940071</v>
      </c>
      <c r="FB283" s="873">
        <v>2346209</v>
      </c>
      <c r="FC283" s="873">
        <v>0</v>
      </c>
      <c r="FD283" s="873">
        <v>23699</v>
      </c>
      <c r="FE283" s="873">
        <v>87433753</v>
      </c>
      <c r="FF283" s="873">
        <v>0</v>
      </c>
      <c r="FG283" s="873">
        <v>0</v>
      </c>
      <c r="FH283" s="873">
        <v>3287100</v>
      </c>
      <c r="FI283" s="873">
        <v>0</v>
      </c>
      <c r="FJ283" s="873">
        <v>916372</v>
      </c>
      <c r="FK283" s="873">
        <v>661665</v>
      </c>
      <c r="FL283" s="873">
        <v>0</v>
      </c>
      <c r="FM283" s="873">
        <v>6683</v>
      </c>
      <c r="FN283" s="873">
        <v>641928</v>
      </c>
      <c r="FO283" s="873">
        <v>0</v>
      </c>
      <c r="FP283" s="873">
        <v>0</v>
      </c>
      <c r="FQ283" s="873">
        <v>19737</v>
      </c>
      <c r="FR283" s="873">
        <v>0</v>
      </c>
      <c r="FS283" s="873">
        <v>6683</v>
      </c>
      <c r="FT283" s="873">
        <v>2545897</v>
      </c>
      <c r="FU283" s="873">
        <v>0</v>
      </c>
      <c r="FV283" s="873">
        <v>25683</v>
      </c>
      <c r="FW283" s="873">
        <v>6195467</v>
      </c>
      <c r="FX283" s="873">
        <v>0</v>
      </c>
      <c r="FY283" s="873">
        <v>62547</v>
      </c>
      <c r="FZ283" s="873">
        <v>-3649570</v>
      </c>
      <c r="GA283" s="873">
        <v>0</v>
      </c>
      <c r="GB283" s="873">
        <v>-36864</v>
      </c>
      <c r="GC283" s="873">
        <v>0</v>
      </c>
      <c r="GD283" s="873">
        <v>0</v>
      </c>
      <c r="GE283" s="873">
        <v>0</v>
      </c>
      <c r="GF283" s="873">
        <v>0</v>
      </c>
      <c r="GG283" s="873">
        <v>0</v>
      </c>
      <c r="GH283" s="873">
        <v>0</v>
      </c>
      <c r="GI283" s="873">
        <v>0</v>
      </c>
      <c r="GJ283" s="873">
        <v>0</v>
      </c>
      <c r="GK283" s="873">
        <v>0</v>
      </c>
      <c r="GL283" s="873">
        <v>103514544</v>
      </c>
      <c r="GM283" s="873">
        <v>0</v>
      </c>
      <c r="GN283" s="873">
        <v>1045568</v>
      </c>
      <c r="GO283" s="873">
        <v>46458</v>
      </c>
      <c r="GP283" s="873">
        <v>0</v>
      </c>
      <c r="GQ283" s="873">
        <v>890123</v>
      </c>
      <c r="GR283" s="873" t="s">
        <v>690</v>
      </c>
      <c r="GS283" s="873" t="s">
        <v>696</v>
      </c>
      <c r="GT283" s="873" t="s">
        <v>1909</v>
      </c>
      <c r="GU283" s="873" t="s">
        <v>2738</v>
      </c>
      <c r="GV283" s="873" t="s">
        <v>3019</v>
      </c>
    </row>
    <row r="284" spans="1:204" x14ac:dyDescent="0.2">
      <c r="A284" s="873" t="s">
        <v>3069</v>
      </c>
      <c r="B284" s="873" t="s">
        <v>612</v>
      </c>
      <c r="C284" s="873" t="s">
        <v>611</v>
      </c>
      <c r="D284" s="873">
        <v>-802264</v>
      </c>
      <c r="E284" s="873">
        <v>0</v>
      </c>
      <c r="F284" s="873">
        <v>-802264</v>
      </c>
      <c r="G284" s="873">
        <v>-72538</v>
      </c>
      <c r="H284" s="873">
        <v>0</v>
      </c>
      <c r="I284" s="873">
        <v>-72538</v>
      </c>
      <c r="J284" s="873">
        <v>-729726</v>
      </c>
      <c r="K284" s="873">
        <v>0</v>
      </c>
      <c r="L284" s="873">
        <v>-729726</v>
      </c>
      <c r="M284" s="898">
        <v>0.5</v>
      </c>
      <c r="N284" s="898">
        <v>0.4</v>
      </c>
      <c r="O284" s="898">
        <v>0.09</v>
      </c>
      <c r="P284" s="898">
        <v>0.01</v>
      </c>
      <c r="Q284" s="873">
        <v>168139</v>
      </c>
      <c r="R284" s="873">
        <v>168139</v>
      </c>
      <c r="S284" s="873">
        <v>0</v>
      </c>
      <c r="T284" s="873">
        <v>0</v>
      </c>
      <c r="U284" s="873">
        <v>0</v>
      </c>
      <c r="V284" s="873">
        <v>0</v>
      </c>
      <c r="W284" s="873">
        <v>124396</v>
      </c>
      <c r="X284" s="873">
        <v>0</v>
      </c>
      <c r="Y284" s="873">
        <v>122353</v>
      </c>
      <c r="Z284" s="873">
        <v>0</v>
      </c>
      <c r="AA284" s="873">
        <v>2043</v>
      </c>
      <c r="AB284" s="873">
        <v>0</v>
      </c>
      <c r="AC284" s="873">
        <v>0</v>
      </c>
      <c r="AD284" s="873">
        <v>0</v>
      </c>
      <c r="AE284" s="873">
        <v>0</v>
      </c>
      <c r="AF284" s="873">
        <v>0</v>
      </c>
      <c r="AG284" s="873">
        <v>0</v>
      </c>
      <c r="AH284" s="873">
        <v>0</v>
      </c>
      <c r="AI284" s="873">
        <v>0</v>
      </c>
      <c r="AJ284" s="873">
        <v>0</v>
      </c>
      <c r="AK284" s="873">
        <v>0</v>
      </c>
      <c r="AL284" s="873">
        <v>0</v>
      </c>
      <c r="AM284" s="873">
        <v>0</v>
      </c>
      <c r="AN284" s="873">
        <v>0</v>
      </c>
      <c r="AO284" s="873">
        <v>0</v>
      </c>
      <c r="AP284" s="873">
        <v>0</v>
      </c>
      <c r="AQ284" s="873">
        <v>0</v>
      </c>
      <c r="AR284" s="873">
        <v>0</v>
      </c>
      <c r="AS284" s="873">
        <v>0</v>
      </c>
      <c r="AT284" s="873">
        <v>0</v>
      </c>
      <c r="AU284" s="873">
        <v>0</v>
      </c>
      <c r="AV284" s="873">
        <v>0</v>
      </c>
      <c r="AW284" s="873">
        <v>0</v>
      </c>
      <c r="AX284" s="873">
        <v>0</v>
      </c>
      <c r="AY284" s="873">
        <v>0</v>
      </c>
      <c r="AZ284" s="873">
        <v>0</v>
      </c>
      <c r="BA284" s="873">
        <v>0</v>
      </c>
      <c r="BB284" s="873">
        <v>0</v>
      </c>
      <c r="BC284" s="873">
        <v>0</v>
      </c>
      <c r="BD284" s="873">
        <v>0</v>
      </c>
      <c r="BE284" s="873">
        <v>0</v>
      </c>
      <c r="BF284" s="873">
        <v>0</v>
      </c>
      <c r="BG284" s="873">
        <v>0</v>
      </c>
      <c r="BH284" s="873">
        <v>0</v>
      </c>
      <c r="BI284" s="873">
        <v>0</v>
      </c>
      <c r="BJ284" s="873">
        <v>1371689</v>
      </c>
      <c r="BK284" s="873">
        <v>308630</v>
      </c>
      <c r="BL284" s="873">
        <v>34292</v>
      </c>
      <c r="BM284" s="873">
        <v>116300</v>
      </c>
      <c r="BN284" s="873">
        <v>26168</v>
      </c>
      <c r="BO284" s="873">
        <v>2908</v>
      </c>
      <c r="BP284" s="873">
        <v>1353623</v>
      </c>
      <c r="BQ284" s="873">
        <v>304566</v>
      </c>
      <c r="BR284" s="873">
        <v>33841</v>
      </c>
      <c r="BS284" s="873">
        <v>134366</v>
      </c>
      <c r="BT284" s="873">
        <v>30232</v>
      </c>
      <c r="BU284" s="873">
        <v>3359</v>
      </c>
      <c r="BV284" s="873">
        <v>1292</v>
      </c>
      <c r="BW284" s="873">
        <v>291</v>
      </c>
      <c r="BX284" s="873">
        <v>32</v>
      </c>
      <c r="BY284" s="873">
        <v>1292</v>
      </c>
      <c r="BZ284" s="873">
        <v>291</v>
      </c>
      <c r="CA284" s="873">
        <v>32</v>
      </c>
      <c r="CB284" s="873">
        <v>0</v>
      </c>
      <c r="CC284" s="873">
        <v>0</v>
      </c>
      <c r="CD284" s="873">
        <v>0</v>
      </c>
      <c r="CE284" s="873">
        <v>0</v>
      </c>
      <c r="CF284" s="873">
        <v>0</v>
      </c>
      <c r="CG284" s="873">
        <v>0</v>
      </c>
      <c r="CH284" s="873">
        <v>0</v>
      </c>
      <c r="CI284" s="873">
        <v>0</v>
      </c>
      <c r="CJ284" s="873">
        <v>0</v>
      </c>
      <c r="CK284" s="873">
        <v>50787.94629</v>
      </c>
      <c r="CL284" s="873">
        <v>11427.287920000001</v>
      </c>
      <c r="CM284" s="873">
        <v>1269.6986569999999</v>
      </c>
      <c r="CN284" s="873">
        <v>0</v>
      </c>
      <c r="CO284" s="873">
        <v>0</v>
      </c>
      <c r="CP284" s="873">
        <v>0</v>
      </c>
      <c r="CQ284" s="873">
        <v>0</v>
      </c>
      <c r="CR284" s="873">
        <v>0</v>
      </c>
      <c r="CS284" s="873">
        <v>0</v>
      </c>
      <c r="CT284" s="873">
        <v>0</v>
      </c>
      <c r="CU284" s="873">
        <v>0</v>
      </c>
      <c r="CV284" s="873">
        <v>0</v>
      </c>
      <c r="CW284" s="873">
        <v>0</v>
      </c>
      <c r="CX284" s="873">
        <v>0</v>
      </c>
      <c r="CY284" s="873">
        <v>0</v>
      </c>
      <c r="CZ284" s="873">
        <v>0</v>
      </c>
      <c r="DA284" s="873">
        <v>0</v>
      </c>
      <c r="DB284" s="873">
        <v>0</v>
      </c>
      <c r="DC284" s="873">
        <v>0</v>
      </c>
      <c r="DD284" s="873">
        <v>0</v>
      </c>
      <c r="DE284" s="873">
        <v>0</v>
      </c>
      <c r="DF284" s="873">
        <v>0</v>
      </c>
      <c r="DG284" s="873">
        <v>0</v>
      </c>
      <c r="DH284" s="873">
        <v>0</v>
      </c>
      <c r="DI284" s="873">
        <v>624</v>
      </c>
      <c r="DJ284" s="873">
        <v>140</v>
      </c>
      <c r="DK284" s="873">
        <v>16</v>
      </c>
      <c r="DL284" s="873">
        <v>1500</v>
      </c>
      <c r="DM284" s="873">
        <v>0</v>
      </c>
      <c r="DN284" s="873">
        <v>0</v>
      </c>
      <c r="DO284" s="873">
        <v>-876</v>
      </c>
      <c r="DP284" s="873">
        <v>140</v>
      </c>
      <c r="DQ284" s="873">
        <v>16</v>
      </c>
      <c r="DR284" s="873">
        <v>9071</v>
      </c>
      <c r="DS284" s="873">
        <v>2041</v>
      </c>
      <c r="DT284" s="873">
        <v>227</v>
      </c>
      <c r="DU284" s="873">
        <v>10327</v>
      </c>
      <c r="DV284" s="873">
        <v>2324</v>
      </c>
      <c r="DW284" s="873">
        <v>258</v>
      </c>
      <c r="DX284" s="873">
        <v>-1256</v>
      </c>
      <c r="DY284" s="873">
        <v>-283</v>
      </c>
      <c r="DZ284" s="873">
        <v>-31</v>
      </c>
      <c r="EA284" s="873">
        <v>2730</v>
      </c>
      <c r="EB284" s="873">
        <v>614</v>
      </c>
      <c r="EC284" s="873">
        <v>68</v>
      </c>
      <c r="ED284" s="873">
        <v>0</v>
      </c>
      <c r="EE284" s="873">
        <v>0</v>
      </c>
      <c r="EF284" s="873">
        <v>0</v>
      </c>
      <c r="EG284" s="873">
        <v>3193</v>
      </c>
      <c r="EH284" s="873">
        <v>718</v>
      </c>
      <c r="EI284" s="873">
        <v>80</v>
      </c>
      <c r="EJ284" s="873">
        <v>-463</v>
      </c>
      <c r="EK284" s="873">
        <v>-104</v>
      </c>
      <c r="EL284" s="873">
        <v>-12</v>
      </c>
      <c r="EM284" s="873">
        <v>0</v>
      </c>
      <c r="EN284" s="873">
        <v>0</v>
      </c>
      <c r="EO284" s="873">
        <v>0</v>
      </c>
      <c r="EP284" s="873">
        <v>0</v>
      </c>
      <c r="EQ284" s="873">
        <v>0</v>
      </c>
      <c r="ER284" s="873">
        <v>0</v>
      </c>
      <c r="ES284" s="873">
        <v>0</v>
      </c>
      <c r="ET284" s="873">
        <v>0</v>
      </c>
      <c r="EU284" s="873">
        <v>0</v>
      </c>
      <c r="EV284" s="873">
        <v>0</v>
      </c>
      <c r="EW284" s="873">
        <v>0</v>
      </c>
      <c r="EX284" s="873">
        <v>0</v>
      </c>
      <c r="EY284" s="873">
        <v>12577683</v>
      </c>
      <c r="EZ284" s="873">
        <v>2829979</v>
      </c>
      <c r="FA284" s="873">
        <v>314442</v>
      </c>
      <c r="FB284" s="873">
        <v>680374</v>
      </c>
      <c r="FC284" s="873">
        <v>153084</v>
      </c>
      <c r="FD284" s="873">
        <v>17009</v>
      </c>
      <c r="FE284" s="873">
        <v>27967824</v>
      </c>
      <c r="FF284" s="873">
        <v>0</v>
      </c>
      <c r="FG284" s="873">
        <v>0</v>
      </c>
      <c r="FH284" s="873">
        <v>-16070515</v>
      </c>
      <c r="FI284" s="873">
        <v>2676895</v>
      </c>
      <c r="FJ284" s="873">
        <v>297433</v>
      </c>
      <c r="FK284" s="873">
        <v>75927</v>
      </c>
      <c r="FL284" s="873">
        <v>17084</v>
      </c>
      <c r="FM284" s="873">
        <v>1898</v>
      </c>
      <c r="FN284" s="873">
        <v>180669</v>
      </c>
      <c r="FO284" s="873">
        <v>0</v>
      </c>
      <c r="FP284" s="873">
        <v>0</v>
      </c>
      <c r="FQ284" s="873">
        <v>-104742</v>
      </c>
      <c r="FR284" s="873">
        <v>17084</v>
      </c>
      <c r="FS284" s="873">
        <v>1898</v>
      </c>
      <c r="FT284" s="873">
        <v>303359</v>
      </c>
      <c r="FU284" s="873">
        <v>67134</v>
      </c>
      <c r="FV284" s="873">
        <v>7459</v>
      </c>
      <c r="FW284" s="873">
        <v>872938</v>
      </c>
      <c r="FX284" s="873">
        <v>195308</v>
      </c>
      <c r="FY284" s="873">
        <v>21701</v>
      </c>
      <c r="FZ284" s="873">
        <v>-569579</v>
      </c>
      <c r="GA284" s="873">
        <v>-128174</v>
      </c>
      <c r="GB284" s="873">
        <v>-14242</v>
      </c>
      <c r="GC284" s="873">
        <v>0</v>
      </c>
      <c r="GD284" s="873">
        <v>0</v>
      </c>
      <c r="GE284" s="873">
        <v>0</v>
      </c>
      <c r="GF284" s="873">
        <v>0</v>
      </c>
      <c r="GG284" s="873">
        <v>0</v>
      </c>
      <c r="GH284" s="873">
        <v>0</v>
      </c>
      <c r="GI284" s="873">
        <v>0</v>
      </c>
      <c r="GJ284" s="873">
        <v>0</v>
      </c>
      <c r="GK284" s="873">
        <v>0</v>
      </c>
      <c r="GL284" s="873">
        <v>14509463</v>
      </c>
      <c r="GM284" s="873">
        <v>3263508</v>
      </c>
      <c r="GN284" s="873">
        <v>362612</v>
      </c>
      <c r="GO284" s="873">
        <v>-16562277</v>
      </c>
      <c r="GP284" s="873">
        <v>2607217</v>
      </c>
      <c r="GQ284" s="873">
        <v>289691</v>
      </c>
      <c r="GR284" s="873" t="s">
        <v>715</v>
      </c>
      <c r="GS284" s="873" t="s">
        <v>714</v>
      </c>
      <c r="GT284" s="873" t="s">
        <v>1907</v>
      </c>
      <c r="GU284" s="873" t="s">
        <v>2735</v>
      </c>
      <c r="GV284" s="873" t="s">
        <v>3020</v>
      </c>
    </row>
    <row r="285" spans="1:204" x14ac:dyDescent="0.2">
      <c r="A285" s="873" t="s">
        <v>3070</v>
      </c>
      <c r="B285" s="873" t="s">
        <v>614</v>
      </c>
      <c r="C285" s="873" t="s">
        <v>613</v>
      </c>
      <c r="D285" s="873">
        <v>76464</v>
      </c>
      <c r="E285" s="873">
        <v>0</v>
      </c>
      <c r="F285" s="873">
        <v>76464</v>
      </c>
      <c r="G285" s="873">
        <v>153269</v>
      </c>
      <c r="H285" s="873">
        <v>0</v>
      </c>
      <c r="I285" s="873">
        <v>153269</v>
      </c>
      <c r="J285" s="873">
        <v>-76805</v>
      </c>
      <c r="K285" s="873">
        <v>0</v>
      </c>
      <c r="L285" s="873">
        <v>-76805</v>
      </c>
      <c r="M285" s="898">
        <v>0.5</v>
      </c>
      <c r="N285" s="898">
        <v>0.4</v>
      </c>
      <c r="O285" s="898">
        <v>0.09</v>
      </c>
      <c r="P285" s="898">
        <v>0.01</v>
      </c>
      <c r="Q285" s="873">
        <v>138878</v>
      </c>
      <c r="R285" s="873">
        <v>138878</v>
      </c>
      <c r="S285" s="873">
        <v>0</v>
      </c>
      <c r="T285" s="873">
        <v>0</v>
      </c>
      <c r="U285" s="873">
        <v>0</v>
      </c>
      <c r="V285" s="873">
        <v>0</v>
      </c>
      <c r="W285" s="873">
        <v>133998</v>
      </c>
      <c r="X285" s="873">
        <v>0</v>
      </c>
      <c r="Y285" s="873">
        <v>107102</v>
      </c>
      <c r="Z285" s="873">
        <v>0</v>
      </c>
      <c r="AA285" s="873">
        <v>26896</v>
      </c>
      <c r="AB285" s="873">
        <v>0</v>
      </c>
      <c r="AC285" s="873">
        <v>0</v>
      </c>
      <c r="AD285" s="873">
        <v>0</v>
      </c>
      <c r="AE285" s="873">
        <v>0</v>
      </c>
      <c r="AF285" s="873">
        <v>0</v>
      </c>
      <c r="AG285" s="873">
        <v>0</v>
      </c>
      <c r="AH285" s="873">
        <v>0</v>
      </c>
      <c r="AI285" s="873">
        <v>0</v>
      </c>
      <c r="AJ285" s="873">
        <v>0</v>
      </c>
      <c r="AK285" s="873">
        <v>0</v>
      </c>
      <c r="AL285" s="873">
        <v>0</v>
      </c>
      <c r="AM285" s="873">
        <v>0</v>
      </c>
      <c r="AN285" s="873">
        <v>0</v>
      </c>
      <c r="AO285" s="873">
        <v>0</v>
      </c>
      <c r="AP285" s="873">
        <v>0</v>
      </c>
      <c r="AQ285" s="873">
        <v>0</v>
      </c>
      <c r="AR285" s="873">
        <v>0</v>
      </c>
      <c r="AS285" s="873">
        <v>0</v>
      </c>
      <c r="AT285" s="873">
        <v>0</v>
      </c>
      <c r="AU285" s="873">
        <v>0</v>
      </c>
      <c r="AV285" s="873">
        <v>0</v>
      </c>
      <c r="AW285" s="873">
        <v>0</v>
      </c>
      <c r="AX285" s="873">
        <v>0</v>
      </c>
      <c r="AY285" s="873">
        <v>0</v>
      </c>
      <c r="AZ285" s="873">
        <v>0</v>
      </c>
      <c r="BA285" s="873">
        <v>0</v>
      </c>
      <c r="BB285" s="873">
        <v>0</v>
      </c>
      <c r="BC285" s="873">
        <v>0</v>
      </c>
      <c r="BD285" s="873">
        <v>0</v>
      </c>
      <c r="BE285" s="873">
        <v>0</v>
      </c>
      <c r="BF285" s="873">
        <v>0</v>
      </c>
      <c r="BG285" s="873">
        <v>0</v>
      </c>
      <c r="BH285" s="873">
        <v>0</v>
      </c>
      <c r="BI285" s="873">
        <v>0</v>
      </c>
      <c r="BJ285" s="873">
        <v>1261205</v>
      </c>
      <c r="BK285" s="873">
        <v>283771</v>
      </c>
      <c r="BL285" s="873">
        <v>31530</v>
      </c>
      <c r="BM285" s="873">
        <v>75848</v>
      </c>
      <c r="BN285" s="873">
        <v>17066</v>
      </c>
      <c r="BO285" s="873">
        <v>1896</v>
      </c>
      <c r="BP285" s="873">
        <v>1135915</v>
      </c>
      <c r="BQ285" s="873">
        <v>255581</v>
      </c>
      <c r="BR285" s="873">
        <v>28398</v>
      </c>
      <c r="BS285" s="873">
        <v>201138</v>
      </c>
      <c r="BT285" s="873">
        <v>45256</v>
      </c>
      <c r="BU285" s="873">
        <v>5028</v>
      </c>
      <c r="BV285" s="873">
        <v>-5694</v>
      </c>
      <c r="BW285" s="873">
        <v>-1281</v>
      </c>
      <c r="BX285" s="873">
        <v>-142</v>
      </c>
      <c r="BY285" s="873">
        <v>10891</v>
      </c>
      <c r="BZ285" s="873">
        <v>2450</v>
      </c>
      <c r="CA285" s="873">
        <v>272</v>
      </c>
      <c r="CB285" s="873">
        <v>-16585</v>
      </c>
      <c r="CC285" s="873">
        <v>-3731</v>
      </c>
      <c r="CD285" s="873">
        <v>-414</v>
      </c>
      <c r="CE285" s="873">
        <v>0</v>
      </c>
      <c r="CF285" s="873">
        <v>0</v>
      </c>
      <c r="CG285" s="873">
        <v>0</v>
      </c>
      <c r="CH285" s="873">
        <v>0</v>
      </c>
      <c r="CI285" s="873">
        <v>0</v>
      </c>
      <c r="CJ285" s="873">
        <v>0</v>
      </c>
      <c r="CK285" s="873">
        <v>0</v>
      </c>
      <c r="CL285" s="873">
        <v>0</v>
      </c>
      <c r="CM285" s="873">
        <v>0</v>
      </c>
      <c r="CN285" s="873">
        <v>0</v>
      </c>
      <c r="CO285" s="873">
        <v>0</v>
      </c>
      <c r="CP285" s="873">
        <v>0</v>
      </c>
      <c r="CQ285" s="873">
        <v>0</v>
      </c>
      <c r="CR285" s="873">
        <v>0</v>
      </c>
      <c r="CS285" s="873">
        <v>0</v>
      </c>
      <c r="CT285" s="873">
        <v>0</v>
      </c>
      <c r="CU285" s="873">
        <v>0</v>
      </c>
      <c r="CV285" s="873">
        <v>0</v>
      </c>
      <c r="CW285" s="873">
        <v>0</v>
      </c>
      <c r="CX285" s="873">
        <v>0</v>
      </c>
      <c r="CY285" s="873">
        <v>0</v>
      </c>
      <c r="CZ285" s="873">
        <v>11515</v>
      </c>
      <c r="DA285" s="873">
        <v>2591</v>
      </c>
      <c r="DB285" s="873">
        <v>288</v>
      </c>
      <c r="DC285" s="873">
        <v>13159</v>
      </c>
      <c r="DD285" s="873">
        <v>2961</v>
      </c>
      <c r="DE285" s="873">
        <v>329</v>
      </c>
      <c r="DF285" s="873">
        <v>-1644</v>
      </c>
      <c r="DG285" s="873">
        <v>-370</v>
      </c>
      <c r="DH285" s="873">
        <v>-41</v>
      </c>
      <c r="DI285" s="873">
        <v>0</v>
      </c>
      <c r="DJ285" s="873">
        <v>0</v>
      </c>
      <c r="DK285" s="873">
        <v>0</v>
      </c>
      <c r="DL285" s="873">
        <v>0</v>
      </c>
      <c r="DM285" s="873">
        <v>0</v>
      </c>
      <c r="DN285" s="873">
        <v>0</v>
      </c>
      <c r="DO285" s="873">
        <v>0</v>
      </c>
      <c r="DP285" s="873">
        <v>0</v>
      </c>
      <c r="DQ285" s="873">
        <v>0</v>
      </c>
      <c r="DR285" s="873">
        <v>58319</v>
      </c>
      <c r="DS285" s="873">
        <v>13122</v>
      </c>
      <c r="DT285" s="873">
        <v>1458</v>
      </c>
      <c r="DU285" s="873">
        <v>63025</v>
      </c>
      <c r="DV285" s="873">
        <v>14181</v>
      </c>
      <c r="DW285" s="873">
        <v>1576</v>
      </c>
      <c r="DX285" s="873">
        <v>-4706</v>
      </c>
      <c r="DY285" s="873">
        <v>-1059</v>
      </c>
      <c r="DZ285" s="873">
        <v>-118</v>
      </c>
      <c r="EA285" s="873">
        <v>0</v>
      </c>
      <c r="EB285" s="873">
        <v>0</v>
      </c>
      <c r="EC285" s="873">
        <v>0</v>
      </c>
      <c r="ED285" s="873">
        <v>0</v>
      </c>
      <c r="EE285" s="873">
        <v>0</v>
      </c>
      <c r="EF285" s="873">
        <v>0</v>
      </c>
      <c r="EG285" s="873">
        <v>0</v>
      </c>
      <c r="EH285" s="873">
        <v>0</v>
      </c>
      <c r="EI285" s="873">
        <v>0</v>
      </c>
      <c r="EJ285" s="873">
        <v>0</v>
      </c>
      <c r="EK285" s="873">
        <v>0</v>
      </c>
      <c r="EL285" s="873">
        <v>0</v>
      </c>
      <c r="EM285" s="873">
        <v>0</v>
      </c>
      <c r="EN285" s="873">
        <v>0</v>
      </c>
      <c r="EO285" s="873">
        <v>0</v>
      </c>
      <c r="EP285" s="873">
        <v>0</v>
      </c>
      <c r="EQ285" s="873">
        <v>0</v>
      </c>
      <c r="ER285" s="873">
        <v>0</v>
      </c>
      <c r="ES285" s="873">
        <v>0</v>
      </c>
      <c r="ET285" s="873">
        <v>0</v>
      </c>
      <c r="EU285" s="873">
        <v>0</v>
      </c>
      <c r="EV285" s="873">
        <v>0</v>
      </c>
      <c r="EW285" s="873">
        <v>0</v>
      </c>
      <c r="EX285" s="873">
        <v>0</v>
      </c>
      <c r="EY285" s="873">
        <v>4657286</v>
      </c>
      <c r="EZ285" s="873">
        <v>1047889</v>
      </c>
      <c r="FA285" s="873">
        <v>116432</v>
      </c>
      <c r="FB285" s="873">
        <v>260504</v>
      </c>
      <c r="FC285" s="873">
        <v>58614</v>
      </c>
      <c r="FD285" s="873">
        <v>6513</v>
      </c>
      <c r="FE285" s="873">
        <v>10571359</v>
      </c>
      <c r="FF285" s="873">
        <v>0</v>
      </c>
      <c r="FG285" s="873">
        <v>0</v>
      </c>
      <c r="FH285" s="873">
        <v>-6174577</v>
      </c>
      <c r="FI285" s="873">
        <v>989275</v>
      </c>
      <c r="FJ285" s="873">
        <v>109919</v>
      </c>
      <c r="FK285" s="873">
        <v>45415</v>
      </c>
      <c r="FL285" s="873">
        <v>10218</v>
      </c>
      <c r="FM285" s="873">
        <v>1135</v>
      </c>
      <c r="FN285" s="873">
        <v>109162</v>
      </c>
      <c r="FO285" s="873">
        <v>0</v>
      </c>
      <c r="FP285" s="873">
        <v>0</v>
      </c>
      <c r="FQ285" s="873">
        <v>-63747</v>
      </c>
      <c r="FR285" s="873">
        <v>10218</v>
      </c>
      <c r="FS285" s="873">
        <v>1135</v>
      </c>
      <c r="FT285" s="873">
        <v>523946</v>
      </c>
      <c r="FU285" s="873">
        <v>116679</v>
      </c>
      <c r="FV285" s="873">
        <v>12964</v>
      </c>
      <c r="FW285" s="873">
        <v>722869</v>
      </c>
      <c r="FX285" s="873">
        <v>161680</v>
      </c>
      <c r="FY285" s="873">
        <v>17964</v>
      </c>
      <c r="FZ285" s="873">
        <v>-198923</v>
      </c>
      <c r="GA285" s="873">
        <v>-45001</v>
      </c>
      <c r="GB285" s="873">
        <v>-5000</v>
      </c>
      <c r="GC285" s="873">
        <v>0</v>
      </c>
      <c r="GD285" s="873">
        <v>0</v>
      </c>
      <c r="GE285" s="873">
        <v>0</v>
      </c>
      <c r="GF285" s="873">
        <v>0</v>
      </c>
      <c r="GG285" s="873">
        <v>0</v>
      </c>
      <c r="GH285" s="873">
        <v>0</v>
      </c>
      <c r="GI285" s="873">
        <v>0</v>
      </c>
      <c r="GJ285" s="873">
        <v>0</v>
      </c>
      <c r="GK285" s="873">
        <v>0</v>
      </c>
      <c r="GL285" s="873">
        <v>6627840</v>
      </c>
      <c r="GM285" s="873">
        <v>1490055</v>
      </c>
      <c r="GN285" s="873">
        <v>165561</v>
      </c>
      <c r="GO285" s="873">
        <v>-6259044</v>
      </c>
      <c r="GP285" s="873">
        <v>994588</v>
      </c>
      <c r="GQ285" s="873">
        <v>110509</v>
      </c>
      <c r="GR285" s="873" t="s">
        <v>713</v>
      </c>
      <c r="GS285" s="873" t="s">
        <v>712</v>
      </c>
      <c r="GT285" s="873" t="s">
        <v>1907</v>
      </c>
      <c r="GU285" s="873" t="s">
        <v>2734</v>
      </c>
      <c r="GV285" s="873" t="s">
        <v>3021</v>
      </c>
    </row>
    <row r="286" spans="1:204" x14ac:dyDescent="0.2">
      <c r="A286" s="873" t="s">
        <v>3070</v>
      </c>
      <c r="B286" s="873" t="s">
        <v>616</v>
      </c>
      <c r="C286" s="873" t="s">
        <v>615</v>
      </c>
      <c r="D286" s="873">
        <v>-2182418</v>
      </c>
      <c r="E286" s="873">
        <v>2882</v>
      </c>
      <c r="F286" s="873">
        <v>-2179536</v>
      </c>
      <c r="G286" s="873">
        <v>-2770947</v>
      </c>
      <c r="H286" s="873">
        <v>2882</v>
      </c>
      <c r="I286" s="873">
        <v>-2768065</v>
      </c>
      <c r="J286" s="873">
        <v>588529</v>
      </c>
      <c r="K286" s="873">
        <v>0</v>
      </c>
      <c r="L286" s="873">
        <v>588529</v>
      </c>
      <c r="M286" s="898">
        <v>0.5</v>
      </c>
      <c r="N286" s="898">
        <v>0.4</v>
      </c>
      <c r="O286" s="898">
        <v>0.1</v>
      </c>
      <c r="P286" s="898">
        <v>0</v>
      </c>
      <c r="Q286" s="873">
        <v>171458</v>
      </c>
      <c r="R286" s="873">
        <v>171458</v>
      </c>
      <c r="S286" s="873">
        <v>0</v>
      </c>
      <c r="T286" s="873">
        <v>2429164</v>
      </c>
      <c r="U286" s="873">
        <v>2555566</v>
      </c>
      <c r="V286" s="873">
        <v>-126402</v>
      </c>
      <c r="W286" s="873">
        <v>226304</v>
      </c>
      <c r="X286" s="873">
        <v>0</v>
      </c>
      <c r="Y286" s="873">
        <v>226304</v>
      </c>
      <c r="Z286" s="873">
        <v>0</v>
      </c>
      <c r="AA286" s="873">
        <v>0</v>
      </c>
      <c r="AB286" s="873">
        <v>0</v>
      </c>
      <c r="AC286" s="873">
        <v>0</v>
      </c>
      <c r="AD286" s="873">
        <v>0</v>
      </c>
      <c r="AE286" s="873">
        <v>0</v>
      </c>
      <c r="AF286" s="873">
        <v>0</v>
      </c>
      <c r="AG286" s="873">
        <v>0</v>
      </c>
      <c r="AH286" s="873">
        <v>0</v>
      </c>
      <c r="AI286" s="873">
        <v>0</v>
      </c>
      <c r="AJ286" s="873">
        <v>0</v>
      </c>
      <c r="AK286" s="873">
        <v>0</v>
      </c>
      <c r="AL286" s="873">
        <v>703355</v>
      </c>
      <c r="AM286" s="873">
        <v>703355</v>
      </c>
      <c r="AN286" s="873">
        <v>0</v>
      </c>
      <c r="AO286" s="873">
        <v>0</v>
      </c>
      <c r="AP286" s="873">
        <v>581378</v>
      </c>
      <c r="AQ286" s="873">
        <v>581378</v>
      </c>
      <c r="AR286" s="873">
        <v>0</v>
      </c>
      <c r="AS286" s="873">
        <v>0</v>
      </c>
      <c r="AT286" s="873">
        <v>121977</v>
      </c>
      <c r="AU286" s="873">
        <v>121977</v>
      </c>
      <c r="AV286" s="873">
        <v>0</v>
      </c>
      <c r="AW286" s="873">
        <v>0</v>
      </c>
      <c r="AX286" s="873">
        <v>0</v>
      </c>
      <c r="AY286" s="873">
        <v>0</v>
      </c>
      <c r="AZ286" s="873">
        <v>0</v>
      </c>
      <c r="BA286" s="873">
        <v>0</v>
      </c>
      <c r="BB286" s="873">
        <v>0</v>
      </c>
      <c r="BC286" s="873">
        <v>0</v>
      </c>
      <c r="BD286" s="873">
        <v>0</v>
      </c>
      <c r="BE286" s="873">
        <v>0</v>
      </c>
      <c r="BF286" s="873">
        <v>0</v>
      </c>
      <c r="BG286" s="873">
        <v>0</v>
      </c>
      <c r="BH286" s="873">
        <v>0</v>
      </c>
      <c r="BI286" s="873">
        <v>0</v>
      </c>
      <c r="BJ286" s="873">
        <v>882284</v>
      </c>
      <c r="BK286" s="873">
        <v>206917</v>
      </c>
      <c r="BL286" s="873">
        <v>0</v>
      </c>
      <c r="BM286" s="873">
        <v>100922</v>
      </c>
      <c r="BN286" s="873">
        <v>23071</v>
      </c>
      <c r="BO286" s="873">
        <v>0</v>
      </c>
      <c r="BP286" s="873">
        <v>922709</v>
      </c>
      <c r="BQ286" s="873">
        <v>221604</v>
      </c>
      <c r="BR286" s="873">
        <v>0</v>
      </c>
      <c r="BS286" s="873">
        <v>60497</v>
      </c>
      <c r="BT286" s="873">
        <v>8384</v>
      </c>
      <c r="BU286" s="873">
        <v>0</v>
      </c>
      <c r="BV286" s="873">
        <v>0</v>
      </c>
      <c r="BW286" s="873">
        <v>0</v>
      </c>
      <c r="BX286" s="873">
        <v>0</v>
      </c>
      <c r="BY286" s="873">
        <v>0</v>
      </c>
      <c r="BZ286" s="873">
        <v>0</v>
      </c>
      <c r="CA286" s="873">
        <v>0</v>
      </c>
      <c r="CB286" s="873">
        <v>0</v>
      </c>
      <c r="CC286" s="873">
        <v>0</v>
      </c>
      <c r="CD286" s="873">
        <v>0</v>
      </c>
      <c r="CE286" s="873">
        <v>0</v>
      </c>
      <c r="CF286" s="873">
        <v>0</v>
      </c>
      <c r="CG286" s="873">
        <v>0</v>
      </c>
      <c r="CH286" s="873">
        <v>0</v>
      </c>
      <c r="CI286" s="873">
        <v>0</v>
      </c>
      <c r="CJ286" s="873">
        <v>0</v>
      </c>
      <c r="CK286" s="873">
        <v>-956.87374750000004</v>
      </c>
      <c r="CL286" s="873">
        <v>-239.2184369</v>
      </c>
      <c r="CM286" s="873">
        <v>0</v>
      </c>
      <c r="CN286" s="873">
        <v>0</v>
      </c>
      <c r="CO286" s="873">
        <v>0</v>
      </c>
      <c r="CP286" s="873">
        <v>0</v>
      </c>
      <c r="CQ286" s="873">
        <v>0</v>
      </c>
      <c r="CR286" s="873">
        <v>0</v>
      </c>
      <c r="CS286" s="873">
        <v>0</v>
      </c>
      <c r="CT286" s="873">
        <v>0</v>
      </c>
      <c r="CU286" s="873">
        <v>0</v>
      </c>
      <c r="CV286" s="873">
        <v>0</v>
      </c>
      <c r="CW286" s="873">
        <v>0</v>
      </c>
      <c r="CX286" s="873">
        <v>0</v>
      </c>
      <c r="CY286" s="873">
        <v>0</v>
      </c>
      <c r="CZ286" s="873">
        <v>9068</v>
      </c>
      <c r="DA286" s="873">
        <v>2267</v>
      </c>
      <c r="DB286" s="873">
        <v>0</v>
      </c>
      <c r="DC286" s="873">
        <v>9846</v>
      </c>
      <c r="DD286" s="873">
        <v>2461</v>
      </c>
      <c r="DE286" s="873">
        <v>0</v>
      </c>
      <c r="DF286" s="873">
        <v>-778</v>
      </c>
      <c r="DG286" s="873">
        <v>-194</v>
      </c>
      <c r="DH286" s="873">
        <v>0</v>
      </c>
      <c r="DI286" s="873">
        <v>0</v>
      </c>
      <c r="DJ286" s="873">
        <v>0</v>
      </c>
      <c r="DK286" s="873">
        <v>0</v>
      </c>
      <c r="DL286" s="873">
        <v>0</v>
      </c>
      <c r="DM286" s="873">
        <v>0</v>
      </c>
      <c r="DN286" s="873">
        <v>0</v>
      </c>
      <c r="DO286" s="873">
        <v>0</v>
      </c>
      <c r="DP286" s="873">
        <v>0</v>
      </c>
      <c r="DQ286" s="873">
        <v>0</v>
      </c>
      <c r="DR286" s="873">
        <v>8372</v>
      </c>
      <c r="DS286" s="873">
        <v>2093</v>
      </c>
      <c r="DT286" s="873">
        <v>0</v>
      </c>
      <c r="DU286" s="873">
        <v>14020</v>
      </c>
      <c r="DV286" s="873">
        <v>3505</v>
      </c>
      <c r="DW286" s="873">
        <v>0</v>
      </c>
      <c r="DX286" s="873">
        <v>-5648</v>
      </c>
      <c r="DY286" s="873">
        <v>-1412</v>
      </c>
      <c r="DZ286" s="873">
        <v>0</v>
      </c>
      <c r="EA286" s="873">
        <v>0</v>
      </c>
      <c r="EB286" s="873">
        <v>0</v>
      </c>
      <c r="EC286" s="873">
        <v>0</v>
      </c>
      <c r="ED286" s="873">
        <v>-4724</v>
      </c>
      <c r="EE286" s="873">
        <v>-1181</v>
      </c>
      <c r="EF286" s="873">
        <v>0</v>
      </c>
      <c r="EG286" s="873">
        <v>3986</v>
      </c>
      <c r="EH286" s="873">
        <v>996</v>
      </c>
      <c r="EI286" s="873">
        <v>0</v>
      </c>
      <c r="EJ286" s="873">
        <v>-8710</v>
      </c>
      <c r="EK286" s="873">
        <v>-2177</v>
      </c>
      <c r="EL286" s="873">
        <v>0</v>
      </c>
      <c r="EM286" s="873">
        <v>-832</v>
      </c>
      <c r="EN286" s="873">
        <v>-208</v>
      </c>
      <c r="EO286" s="873">
        <v>0</v>
      </c>
      <c r="EP286" s="873">
        <v>0</v>
      </c>
      <c r="EQ286" s="873">
        <v>0</v>
      </c>
      <c r="ER286" s="873">
        <v>0</v>
      </c>
      <c r="ES286" s="873">
        <v>0</v>
      </c>
      <c r="ET286" s="873">
        <v>0</v>
      </c>
      <c r="EU286" s="873">
        <v>0</v>
      </c>
      <c r="EV286" s="873">
        <v>0</v>
      </c>
      <c r="EW286" s="873">
        <v>0</v>
      </c>
      <c r="EX286" s="873">
        <v>0</v>
      </c>
      <c r="EY286" s="873">
        <v>7152361</v>
      </c>
      <c r="EZ286" s="873">
        <v>1628319</v>
      </c>
      <c r="FA286" s="873">
        <v>0</v>
      </c>
      <c r="FB286" s="873">
        <v>267950</v>
      </c>
      <c r="FC286" s="873">
        <v>66988</v>
      </c>
      <c r="FD286" s="873">
        <v>0</v>
      </c>
      <c r="FE286" s="873">
        <v>17044544</v>
      </c>
      <c r="FF286" s="873">
        <v>0</v>
      </c>
      <c r="FG286" s="873">
        <v>0</v>
      </c>
      <c r="FH286" s="873">
        <v>-10160133</v>
      </c>
      <c r="FI286" s="873">
        <v>1561331</v>
      </c>
      <c r="FJ286" s="873">
        <v>0</v>
      </c>
      <c r="FK286" s="873">
        <v>104914</v>
      </c>
      <c r="FL286" s="873">
        <v>20000</v>
      </c>
      <c r="FM286" s="873">
        <v>0</v>
      </c>
      <c r="FN286" s="873">
        <v>205167</v>
      </c>
      <c r="FO286" s="873">
        <v>0</v>
      </c>
      <c r="FP286" s="873">
        <v>0</v>
      </c>
      <c r="FQ286" s="873">
        <v>-100253</v>
      </c>
      <c r="FR286" s="873">
        <v>20000</v>
      </c>
      <c r="FS286" s="873">
        <v>0</v>
      </c>
      <c r="FT286" s="873">
        <v>776059</v>
      </c>
      <c r="FU286" s="873">
        <v>167407</v>
      </c>
      <c r="FV286" s="873">
        <v>0</v>
      </c>
      <c r="FW286" s="873">
        <v>1014581</v>
      </c>
      <c r="FX286" s="873">
        <v>219945</v>
      </c>
      <c r="FY286" s="873">
        <v>0</v>
      </c>
      <c r="FZ286" s="873">
        <v>-238522</v>
      </c>
      <c r="GA286" s="873">
        <v>-52538</v>
      </c>
      <c r="GB286" s="873">
        <v>0</v>
      </c>
      <c r="GC286" s="873">
        <v>0</v>
      </c>
      <c r="GD286" s="873">
        <v>0</v>
      </c>
      <c r="GE286" s="873">
        <v>0</v>
      </c>
      <c r="GF286" s="873">
        <v>0</v>
      </c>
      <c r="GG286" s="873">
        <v>0</v>
      </c>
      <c r="GH286" s="873">
        <v>0</v>
      </c>
      <c r="GI286" s="873">
        <v>0</v>
      </c>
      <c r="GJ286" s="873">
        <v>0</v>
      </c>
      <c r="GK286" s="873">
        <v>0</v>
      </c>
      <c r="GL286" s="873">
        <v>9027467</v>
      </c>
      <c r="GM286" s="873">
        <v>2048446</v>
      </c>
      <c r="GN286" s="873">
        <v>0</v>
      </c>
      <c r="GO286" s="873">
        <v>-10455336</v>
      </c>
      <c r="GP286" s="873">
        <v>1532947</v>
      </c>
      <c r="GQ286" s="873">
        <v>0</v>
      </c>
      <c r="GR286" s="873" t="s">
        <v>700</v>
      </c>
      <c r="GS286" s="873" t="s">
        <v>687</v>
      </c>
      <c r="GT286" s="873" t="s">
        <v>1907</v>
      </c>
      <c r="GU286" s="873" t="s">
        <v>2735</v>
      </c>
      <c r="GV286" s="873" t="s">
        <v>3022</v>
      </c>
    </row>
    <row r="287" spans="1:204" x14ac:dyDescent="0.2">
      <c r="A287" s="873" t="s">
        <v>3069</v>
      </c>
      <c r="B287" s="873" t="s">
        <v>618</v>
      </c>
      <c r="C287" s="873" t="s">
        <v>617</v>
      </c>
      <c r="D287" s="873">
        <v>-1257594</v>
      </c>
      <c r="E287" s="873">
        <v>0</v>
      </c>
      <c r="F287" s="873">
        <v>-1257594</v>
      </c>
      <c r="G287" s="873">
        <v>122535</v>
      </c>
      <c r="H287" s="873">
        <v>0</v>
      </c>
      <c r="I287" s="873">
        <v>122535</v>
      </c>
      <c r="J287" s="873">
        <v>-1380129</v>
      </c>
      <c r="K287" s="873">
        <v>0</v>
      </c>
      <c r="L287" s="873">
        <v>-1380129</v>
      </c>
      <c r="M287" s="898">
        <v>0.5</v>
      </c>
      <c r="N287" s="898">
        <v>0.49</v>
      </c>
      <c r="O287" s="898">
        <v>0</v>
      </c>
      <c r="P287" s="898">
        <v>0.01</v>
      </c>
      <c r="Q287" s="873">
        <v>461465</v>
      </c>
      <c r="R287" s="873">
        <v>461465</v>
      </c>
      <c r="S287" s="873">
        <v>0</v>
      </c>
      <c r="T287" s="873">
        <v>18782</v>
      </c>
      <c r="U287" s="873">
        <v>21934</v>
      </c>
      <c r="V287" s="873">
        <v>-3152</v>
      </c>
      <c r="W287" s="873">
        <v>1216972</v>
      </c>
      <c r="X287" s="873">
        <v>0</v>
      </c>
      <c r="Y287" s="873">
        <v>1044374</v>
      </c>
      <c r="Z287" s="873">
        <v>0</v>
      </c>
      <c r="AA287" s="873">
        <v>172598</v>
      </c>
      <c r="AB287" s="873">
        <v>0</v>
      </c>
      <c r="AC287" s="873">
        <v>0</v>
      </c>
      <c r="AD287" s="873">
        <v>0</v>
      </c>
      <c r="AE287" s="873">
        <v>0</v>
      </c>
      <c r="AF287" s="873">
        <v>0</v>
      </c>
      <c r="AG287" s="873">
        <v>0</v>
      </c>
      <c r="AH287" s="873">
        <v>0</v>
      </c>
      <c r="AI287" s="873">
        <v>0</v>
      </c>
      <c r="AJ287" s="873">
        <v>0</v>
      </c>
      <c r="AK287" s="873">
        <v>0</v>
      </c>
      <c r="AL287" s="873">
        <v>116531</v>
      </c>
      <c r="AM287" s="873">
        <v>116531</v>
      </c>
      <c r="AN287" s="873">
        <v>0</v>
      </c>
      <c r="AO287" s="873">
        <v>0</v>
      </c>
      <c r="AP287" s="873">
        <v>112040</v>
      </c>
      <c r="AQ287" s="873">
        <v>112040</v>
      </c>
      <c r="AR287" s="873">
        <v>0</v>
      </c>
      <c r="AS287" s="873">
        <v>0</v>
      </c>
      <c r="AT287" s="873">
        <v>4491</v>
      </c>
      <c r="AU287" s="873">
        <v>4491</v>
      </c>
      <c r="AV287" s="873">
        <v>0</v>
      </c>
      <c r="AW287" s="873">
        <v>0</v>
      </c>
      <c r="AX287" s="873">
        <v>0</v>
      </c>
      <c r="AY287" s="873">
        <v>0</v>
      </c>
      <c r="AZ287" s="873">
        <v>0</v>
      </c>
      <c r="BA287" s="873">
        <v>0</v>
      </c>
      <c r="BB287" s="873">
        <v>0</v>
      </c>
      <c r="BC287" s="873">
        <v>0</v>
      </c>
      <c r="BD287" s="873">
        <v>0</v>
      </c>
      <c r="BE287" s="873">
        <v>0</v>
      </c>
      <c r="BF287" s="873">
        <v>0</v>
      </c>
      <c r="BG287" s="873">
        <v>0</v>
      </c>
      <c r="BH287" s="873">
        <v>0</v>
      </c>
      <c r="BI287" s="873">
        <v>0</v>
      </c>
      <c r="BJ287" s="873">
        <v>5125617</v>
      </c>
      <c r="BK287" s="873">
        <v>0</v>
      </c>
      <c r="BL287" s="873">
        <v>104604</v>
      </c>
      <c r="BM287" s="873">
        <v>311431</v>
      </c>
      <c r="BN287" s="873">
        <v>0</v>
      </c>
      <c r="BO287" s="873">
        <v>6347</v>
      </c>
      <c r="BP287" s="873">
        <v>5267022</v>
      </c>
      <c r="BQ287" s="873">
        <v>0</v>
      </c>
      <c r="BR287" s="873">
        <v>107481</v>
      </c>
      <c r="BS287" s="873">
        <v>170026</v>
      </c>
      <c r="BT287" s="873">
        <v>0</v>
      </c>
      <c r="BU287" s="873">
        <v>3470</v>
      </c>
      <c r="BV287" s="873">
        <v>0</v>
      </c>
      <c r="BW287" s="873">
        <v>0</v>
      </c>
      <c r="BX287" s="873">
        <v>0</v>
      </c>
      <c r="BY287" s="873">
        <v>5096</v>
      </c>
      <c r="BZ287" s="873">
        <v>0</v>
      </c>
      <c r="CA287" s="873">
        <v>104</v>
      </c>
      <c r="CB287" s="873">
        <v>-5096</v>
      </c>
      <c r="CC287" s="873">
        <v>0</v>
      </c>
      <c r="CD287" s="873">
        <v>-104</v>
      </c>
      <c r="CE287" s="873">
        <v>0</v>
      </c>
      <c r="CF287" s="873">
        <v>0</v>
      </c>
      <c r="CG287" s="873">
        <v>0</v>
      </c>
      <c r="CH287" s="873">
        <v>0</v>
      </c>
      <c r="CI287" s="873">
        <v>0</v>
      </c>
      <c r="CJ287" s="873">
        <v>0</v>
      </c>
      <c r="CK287" s="873">
        <v>0</v>
      </c>
      <c r="CL287" s="873">
        <v>0</v>
      </c>
      <c r="CM287" s="873">
        <v>0</v>
      </c>
      <c r="CN287" s="873">
        <v>0</v>
      </c>
      <c r="CO287" s="873">
        <v>0</v>
      </c>
      <c r="CP287" s="873">
        <v>0</v>
      </c>
      <c r="CQ287" s="873">
        <v>0</v>
      </c>
      <c r="CR287" s="873">
        <v>0</v>
      </c>
      <c r="CS287" s="873">
        <v>0</v>
      </c>
      <c r="CT287" s="873">
        <v>0</v>
      </c>
      <c r="CU287" s="873">
        <v>0</v>
      </c>
      <c r="CV287" s="873">
        <v>0</v>
      </c>
      <c r="CW287" s="873">
        <v>-5166</v>
      </c>
      <c r="CX287" s="873">
        <v>0</v>
      </c>
      <c r="CY287" s="873">
        <v>-105</v>
      </c>
      <c r="CZ287" s="873">
        <v>0</v>
      </c>
      <c r="DA287" s="873">
        <v>0</v>
      </c>
      <c r="DB287" s="873">
        <v>0</v>
      </c>
      <c r="DC287" s="873">
        <v>0</v>
      </c>
      <c r="DD287" s="873">
        <v>0</v>
      </c>
      <c r="DE287" s="873">
        <v>0</v>
      </c>
      <c r="DF287" s="873">
        <v>0</v>
      </c>
      <c r="DG287" s="873">
        <v>0</v>
      </c>
      <c r="DH287" s="873">
        <v>0</v>
      </c>
      <c r="DI287" s="873">
        <v>753</v>
      </c>
      <c r="DJ287" s="873">
        <v>0</v>
      </c>
      <c r="DK287" s="873">
        <v>15</v>
      </c>
      <c r="DL287" s="873">
        <v>0</v>
      </c>
      <c r="DM287" s="873">
        <v>0</v>
      </c>
      <c r="DN287" s="873">
        <v>0</v>
      </c>
      <c r="DO287" s="873">
        <v>753</v>
      </c>
      <c r="DP287" s="873">
        <v>0</v>
      </c>
      <c r="DQ287" s="873">
        <v>15</v>
      </c>
      <c r="DR287" s="873">
        <v>36763</v>
      </c>
      <c r="DS287" s="873">
        <v>0</v>
      </c>
      <c r="DT287" s="873">
        <v>750</v>
      </c>
      <c r="DU287" s="873">
        <v>81233</v>
      </c>
      <c r="DV287" s="873">
        <v>0</v>
      </c>
      <c r="DW287" s="873">
        <v>1658</v>
      </c>
      <c r="DX287" s="873">
        <v>-44470</v>
      </c>
      <c r="DY287" s="873">
        <v>0</v>
      </c>
      <c r="DZ287" s="873">
        <v>-908</v>
      </c>
      <c r="EA287" s="873">
        <v>4980</v>
      </c>
      <c r="EB287" s="873">
        <v>0</v>
      </c>
      <c r="EC287" s="873">
        <v>102</v>
      </c>
      <c r="ED287" s="873">
        <v>-48294</v>
      </c>
      <c r="EE287" s="873">
        <v>0</v>
      </c>
      <c r="EF287" s="873">
        <v>-986</v>
      </c>
      <c r="EG287" s="873">
        <v>12146</v>
      </c>
      <c r="EH287" s="873">
        <v>0</v>
      </c>
      <c r="EI287" s="873">
        <v>248</v>
      </c>
      <c r="EJ287" s="873">
        <v>-55460</v>
      </c>
      <c r="EK287" s="873">
        <v>0</v>
      </c>
      <c r="EL287" s="873">
        <v>-1132</v>
      </c>
      <c r="EM287" s="873">
        <v>0</v>
      </c>
      <c r="EN287" s="873">
        <v>0</v>
      </c>
      <c r="EO287" s="873">
        <v>0</v>
      </c>
      <c r="EP287" s="873">
        <v>0</v>
      </c>
      <c r="EQ287" s="873">
        <v>0</v>
      </c>
      <c r="ER287" s="873">
        <v>0</v>
      </c>
      <c r="ES287" s="873">
        <v>0</v>
      </c>
      <c r="ET287" s="873">
        <v>0</v>
      </c>
      <c r="EU287" s="873">
        <v>0</v>
      </c>
      <c r="EV287" s="873">
        <v>0</v>
      </c>
      <c r="EW287" s="873">
        <v>0</v>
      </c>
      <c r="EX287" s="873">
        <v>0</v>
      </c>
      <c r="EY287" s="873">
        <v>22997435</v>
      </c>
      <c r="EZ287" s="873">
        <v>0</v>
      </c>
      <c r="FA287" s="873">
        <v>469335</v>
      </c>
      <c r="FB287" s="873">
        <v>1034528</v>
      </c>
      <c r="FC287" s="873">
        <v>0</v>
      </c>
      <c r="FD287" s="873">
        <v>21113</v>
      </c>
      <c r="FE287" s="873">
        <v>42753365</v>
      </c>
      <c r="FF287" s="873">
        <v>0</v>
      </c>
      <c r="FG287" s="873">
        <v>0</v>
      </c>
      <c r="FH287" s="873">
        <v>-20790458</v>
      </c>
      <c r="FI287" s="873">
        <v>0</v>
      </c>
      <c r="FJ287" s="873">
        <v>448222</v>
      </c>
      <c r="FK287" s="873">
        <v>187230</v>
      </c>
      <c r="FL287" s="873">
        <v>0</v>
      </c>
      <c r="FM287" s="873">
        <v>3821</v>
      </c>
      <c r="FN287" s="873">
        <v>352658</v>
      </c>
      <c r="FO287" s="873">
        <v>0</v>
      </c>
      <c r="FP287" s="873">
        <v>0</v>
      </c>
      <c r="FQ287" s="873">
        <v>-165428</v>
      </c>
      <c r="FR287" s="873">
        <v>0</v>
      </c>
      <c r="FS287" s="873">
        <v>3821</v>
      </c>
      <c r="FT287" s="873">
        <v>1736448</v>
      </c>
      <c r="FU287" s="873">
        <v>0</v>
      </c>
      <c r="FV287" s="873">
        <v>34427</v>
      </c>
      <c r="FW287" s="873">
        <v>2704604</v>
      </c>
      <c r="FX287" s="873">
        <v>0</v>
      </c>
      <c r="FY287" s="873">
        <v>54232</v>
      </c>
      <c r="FZ287" s="873">
        <v>-968156</v>
      </c>
      <c r="GA287" s="873">
        <v>0</v>
      </c>
      <c r="GB287" s="873">
        <v>-19805</v>
      </c>
      <c r="GC287" s="873">
        <v>0</v>
      </c>
      <c r="GD287" s="873">
        <v>0</v>
      </c>
      <c r="GE287" s="873">
        <v>0</v>
      </c>
      <c r="GF287" s="873">
        <v>0</v>
      </c>
      <c r="GG287" s="873">
        <v>0</v>
      </c>
      <c r="GH287" s="873">
        <v>0</v>
      </c>
      <c r="GI287" s="873">
        <v>0</v>
      </c>
      <c r="GJ287" s="873">
        <v>0</v>
      </c>
      <c r="GK287" s="873">
        <v>0</v>
      </c>
      <c r="GL287" s="873">
        <v>30347197</v>
      </c>
      <c r="GM287" s="873">
        <v>0</v>
      </c>
      <c r="GN287" s="873">
        <v>618310</v>
      </c>
      <c r="GO287" s="873">
        <v>-21863455</v>
      </c>
      <c r="GP287" s="873">
        <v>0</v>
      </c>
      <c r="GQ287" s="873">
        <v>433474</v>
      </c>
      <c r="GR287" s="873" t="s">
        <v>690</v>
      </c>
      <c r="GS287" s="873" t="s">
        <v>711</v>
      </c>
      <c r="GT287" s="873" t="s">
        <v>1909</v>
      </c>
      <c r="GU287" s="873" t="s">
        <v>2739</v>
      </c>
      <c r="GV287" s="873" t="s">
        <v>3023</v>
      </c>
    </row>
    <row r="288" spans="1:204" x14ac:dyDescent="0.2">
      <c r="A288" s="873" t="s">
        <v>3069</v>
      </c>
      <c r="B288" s="873" t="s">
        <v>620</v>
      </c>
      <c r="C288" s="873" t="s">
        <v>619</v>
      </c>
      <c r="D288" s="873">
        <v>-531635</v>
      </c>
      <c r="E288" s="873">
        <v>1679</v>
      </c>
      <c r="F288" s="873">
        <v>-529956</v>
      </c>
      <c r="G288" s="873">
        <v>190571</v>
      </c>
      <c r="H288" s="873">
        <v>1679</v>
      </c>
      <c r="I288" s="873">
        <v>192250</v>
      </c>
      <c r="J288" s="873">
        <v>-722206</v>
      </c>
      <c r="K288" s="873">
        <v>0</v>
      </c>
      <c r="L288" s="873">
        <v>-722206</v>
      </c>
      <c r="M288" s="898">
        <v>0</v>
      </c>
      <c r="N288" s="898">
        <v>0.99</v>
      </c>
      <c r="O288" s="898">
        <v>0</v>
      </c>
      <c r="P288" s="898">
        <v>0.01</v>
      </c>
      <c r="Q288" s="873">
        <v>327254</v>
      </c>
      <c r="R288" s="873">
        <v>327254</v>
      </c>
      <c r="S288" s="873">
        <v>0</v>
      </c>
      <c r="T288" s="873">
        <v>0</v>
      </c>
      <c r="U288" s="873">
        <v>22253</v>
      </c>
      <c r="V288" s="873">
        <v>-22253</v>
      </c>
      <c r="W288" s="873">
        <v>0</v>
      </c>
      <c r="X288" s="873">
        <v>0</v>
      </c>
      <c r="Y288" s="873">
        <v>0</v>
      </c>
      <c r="Z288" s="873">
        <v>0</v>
      </c>
      <c r="AA288" s="873">
        <v>0</v>
      </c>
      <c r="AB288" s="873">
        <v>0</v>
      </c>
      <c r="AC288" s="873">
        <v>0</v>
      </c>
      <c r="AD288" s="873">
        <v>0</v>
      </c>
      <c r="AE288" s="873">
        <v>0</v>
      </c>
      <c r="AF288" s="873">
        <v>0</v>
      </c>
      <c r="AG288" s="873">
        <v>0</v>
      </c>
      <c r="AH288" s="873">
        <v>0</v>
      </c>
      <c r="AI288" s="873">
        <v>0</v>
      </c>
      <c r="AJ288" s="873">
        <v>0</v>
      </c>
      <c r="AK288" s="873">
        <v>0</v>
      </c>
      <c r="AL288" s="873">
        <v>0</v>
      </c>
      <c r="AM288" s="873">
        <v>0</v>
      </c>
      <c r="AN288" s="873">
        <v>0</v>
      </c>
      <c r="AO288" s="873">
        <v>0</v>
      </c>
      <c r="AP288" s="873">
        <v>0</v>
      </c>
      <c r="AQ288" s="873">
        <v>0</v>
      </c>
      <c r="AR288" s="873">
        <v>0</v>
      </c>
      <c r="AS288" s="873">
        <v>0</v>
      </c>
      <c r="AT288" s="873">
        <v>0</v>
      </c>
      <c r="AU288" s="873">
        <v>0</v>
      </c>
      <c r="AV288" s="873">
        <v>0</v>
      </c>
      <c r="AW288" s="873">
        <v>0</v>
      </c>
      <c r="AX288" s="873">
        <v>0</v>
      </c>
      <c r="AY288" s="873">
        <v>0</v>
      </c>
      <c r="AZ288" s="873">
        <v>0</v>
      </c>
      <c r="BA288" s="873">
        <v>0</v>
      </c>
      <c r="BB288" s="873">
        <v>0</v>
      </c>
      <c r="BC288" s="873">
        <v>0</v>
      </c>
      <c r="BD288" s="873">
        <v>0</v>
      </c>
      <c r="BE288" s="873">
        <v>0</v>
      </c>
      <c r="BF288" s="873">
        <v>0</v>
      </c>
      <c r="BG288" s="873">
        <v>0</v>
      </c>
      <c r="BH288" s="873">
        <v>0</v>
      </c>
      <c r="BI288" s="873">
        <v>0</v>
      </c>
      <c r="BJ288" s="873">
        <v>7439947</v>
      </c>
      <c r="BK288" s="873">
        <v>0</v>
      </c>
      <c r="BL288" s="873">
        <v>75141</v>
      </c>
      <c r="BM288" s="873">
        <v>343645</v>
      </c>
      <c r="BN288" s="873">
        <v>0</v>
      </c>
      <c r="BO288" s="873">
        <v>3460</v>
      </c>
      <c r="BP288" s="873">
        <v>7476025</v>
      </c>
      <c r="BQ288" s="873">
        <v>0</v>
      </c>
      <c r="BR288" s="873">
        <v>75494</v>
      </c>
      <c r="BS288" s="873">
        <v>307567</v>
      </c>
      <c r="BT288" s="873">
        <v>0</v>
      </c>
      <c r="BU288" s="873">
        <v>3107</v>
      </c>
      <c r="BV288" s="873">
        <v>36812</v>
      </c>
      <c r="BW288" s="873">
        <v>0</v>
      </c>
      <c r="BX288" s="873">
        <v>372</v>
      </c>
      <c r="BY288" s="873">
        <v>20147</v>
      </c>
      <c r="BZ288" s="873">
        <v>0</v>
      </c>
      <c r="CA288" s="873">
        <v>204</v>
      </c>
      <c r="CB288" s="873">
        <v>16665</v>
      </c>
      <c r="CC288" s="873">
        <v>0</v>
      </c>
      <c r="CD288" s="873">
        <v>168</v>
      </c>
      <c r="CE288" s="873">
        <v>0</v>
      </c>
      <c r="CF288" s="873">
        <v>0</v>
      </c>
      <c r="CG288" s="873">
        <v>0</v>
      </c>
      <c r="CH288" s="873">
        <v>0</v>
      </c>
      <c r="CI288" s="873">
        <v>0</v>
      </c>
      <c r="CJ288" s="873">
        <v>0</v>
      </c>
      <c r="CK288" s="873">
        <v>-2538.159619</v>
      </c>
      <c r="CL288" s="873">
        <v>0</v>
      </c>
      <c r="CM288" s="873">
        <v>-25.637975950000001</v>
      </c>
      <c r="CN288" s="873">
        <v>0</v>
      </c>
      <c r="CO288" s="873">
        <v>0</v>
      </c>
      <c r="CP288" s="873">
        <v>0</v>
      </c>
      <c r="CQ288" s="873">
        <v>0</v>
      </c>
      <c r="CR288" s="873">
        <v>0</v>
      </c>
      <c r="CS288" s="873">
        <v>0</v>
      </c>
      <c r="CT288" s="873">
        <v>0</v>
      </c>
      <c r="CU288" s="873">
        <v>0</v>
      </c>
      <c r="CV288" s="873">
        <v>0</v>
      </c>
      <c r="CW288" s="873">
        <v>0</v>
      </c>
      <c r="CX288" s="873">
        <v>0</v>
      </c>
      <c r="CY288" s="873">
        <v>0</v>
      </c>
      <c r="CZ288" s="873">
        <v>0</v>
      </c>
      <c r="DA288" s="873">
        <v>0</v>
      </c>
      <c r="DB288" s="873">
        <v>0</v>
      </c>
      <c r="DC288" s="873">
        <v>0</v>
      </c>
      <c r="DD288" s="873">
        <v>0</v>
      </c>
      <c r="DE288" s="873">
        <v>0</v>
      </c>
      <c r="DF288" s="873">
        <v>0</v>
      </c>
      <c r="DG288" s="873">
        <v>0</v>
      </c>
      <c r="DH288" s="873">
        <v>0</v>
      </c>
      <c r="DI288" s="873">
        <v>0</v>
      </c>
      <c r="DJ288" s="873">
        <v>0</v>
      </c>
      <c r="DK288" s="873">
        <v>0</v>
      </c>
      <c r="DL288" s="873">
        <v>0</v>
      </c>
      <c r="DM288" s="873">
        <v>0</v>
      </c>
      <c r="DN288" s="873">
        <v>0</v>
      </c>
      <c r="DO288" s="873">
        <v>0</v>
      </c>
      <c r="DP288" s="873">
        <v>0</v>
      </c>
      <c r="DQ288" s="873">
        <v>0</v>
      </c>
      <c r="DR288" s="873">
        <v>13848</v>
      </c>
      <c r="DS288" s="873">
        <v>0</v>
      </c>
      <c r="DT288" s="873">
        <v>140</v>
      </c>
      <c r="DU288" s="873">
        <v>20370</v>
      </c>
      <c r="DV288" s="873">
        <v>0</v>
      </c>
      <c r="DW288" s="873">
        <v>206</v>
      </c>
      <c r="DX288" s="873">
        <v>-6522</v>
      </c>
      <c r="DY288" s="873">
        <v>0</v>
      </c>
      <c r="DZ288" s="873">
        <v>-66</v>
      </c>
      <c r="EA288" s="873">
        <v>0</v>
      </c>
      <c r="EB288" s="873">
        <v>0</v>
      </c>
      <c r="EC288" s="873">
        <v>0</v>
      </c>
      <c r="ED288" s="873">
        <v>0</v>
      </c>
      <c r="EE288" s="873">
        <v>0</v>
      </c>
      <c r="EF288" s="873">
        <v>0</v>
      </c>
      <c r="EG288" s="873">
        <v>0</v>
      </c>
      <c r="EH288" s="873">
        <v>0</v>
      </c>
      <c r="EI288" s="873">
        <v>0</v>
      </c>
      <c r="EJ288" s="873">
        <v>0</v>
      </c>
      <c r="EK288" s="873">
        <v>0</v>
      </c>
      <c r="EL288" s="873">
        <v>0</v>
      </c>
      <c r="EM288" s="873">
        <v>0</v>
      </c>
      <c r="EN288" s="873">
        <v>0</v>
      </c>
      <c r="EO288" s="873">
        <v>0</v>
      </c>
      <c r="EP288" s="873">
        <v>0</v>
      </c>
      <c r="EQ288" s="873">
        <v>0</v>
      </c>
      <c r="ER288" s="873">
        <v>0</v>
      </c>
      <c r="ES288" s="873">
        <v>0</v>
      </c>
      <c r="ET288" s="873">
        <v>0</v>
      </c>
      <c r="EU288" s="873">
        <v>0</v>
      </c>
      <c r="EV288" s="873">
        <v>0</v>
      </c>
      <c r="EW288" s="873">
        <v>0</v>
      </c>
      <c r="EX288" s="873">
        <v>0</v>
      </c>
      <c r="EY288" s="873">
        <v>28998708</v>
      </c>
      <c r="EZ288" s="873">
        <v>0</v>
      </c>
      <c r="FA288" s="873">
        <v>292916</v>
      </c>
      <c r="FB288" s="873">
        <v>952167</v>
      </c>
      <c r="FC288" s="873">
        <v>0</v>
      </c>
      <c r="FD288" s="873">
        <v>9618</v>
      </c>
      <c r="FE288" s="873">
        <v>26824481</v>
      </c>
      <c r="FF288" s="873">
        <v>0</v>
      </c>
      <c r="FG288" s="873">
        <v>0</v>
      </c>
      <c r="FH288" s="873">
        <v>1222060</v>
      </c>
      <c r="FI288" s="873">
        <v>0</v>
      </c>
      <c r="FJ288" s="873">
        <v>283298</v>
      </c>
      <c r="FK288" s="873">
        <v>105730</v>
      </c>
      <c r="FL288" s="873">
        <v>0</v>
      </c>
      <c r="FM288" s="873">
        <v>1068</v>
      </c>
      <c r="FN288" s="873">
        <v>109168</v>
      </c>
      <c r="FO288" s="873">
        <v>0</v>
      </c>
      <c r="FP288" s="873">
        <v>0</v>
      </c>
      <c r="FQ288" s="873">
        <v>-3438</v>
      </c>
      <c r="FR288" s="873">
        <v>0</v>
      </c>
      <c r="FS288" s="873">
        <v>1068</v>
      </c>
      <c r="FT288" s="873">
        <v>1611673</v>
      </c>
      <c r="FU288" s="873">
        <v>0</v>
      </c>
      <c r="FV288" s="873">
        <v>16280</v>
      </c>
      <c r="FW288" s="873">
        <v>2962210</v>
      </c>
      <c r="FX288" s="873">
        <v>0</v>
      </c>
      <c r="FY288" s="873">
        <v>29912</v>
      </c>
      <c r="FZ288" s="873">
        <v>-1350537</v>
      </c>
      <c r="GA288" s="873">
        <v>0</v>
      </c>
      <c r="GB288" s="873">
        <v>-13632</v>
      </c>
      <c r="GC288" s="873">
        <v>74781</v>
      </c>
      <c r="GD288" s="873">
        <v>0</v>
      </c>
      <c r="GE288" s="873">
        <v>0</v>
      </c>
      <c r="GF288" s="873">
        <v>18338</v>
      </c>
      <c r="GG288" s="873">
        <v>0</v>
      </c>
      <c r="GH288" s="873">
        <v>0</v>
      </c>
      <c r="GI288" s="873">
        <v>56443</v>
      </c>
      <c r="GJ288" s="873">
        <v>0</v>
      </c>
      <c r="GK288" s="873">
        <v>0</v>
      </c>
      <c r="GL288" s="873">
        <v>38622606</v>
      </c>
      <c r="GM288" s="873">
        <v>0</v>
      </c>
      <c r="GN288" s="873">
        <v>389351</v>
      </c>
      <c r="GO288" s="873">
        <v>239700</v>
      </c>
      <c r="GP288" s="873">
        <v>0</v>
      </c>
      <c r="GQ288" s="873">
        <v>273917</v>
      </c>
      <c r="GR288" s="873" t="s">
        <v>690</v>
      </c>
      <c r="GS288" s="873" t="s">
        <v>689</v>
      </c>
      <c r="GT288" s="873" t="s">
        <v>1909</v>
      </c>
      <c r="GU288" s="873" t="s">
        <v>2737</v>
      </c>
      <c r="GV288" s="873" t="s">
        <v>3024</v>
      </c>
    </row>
    <row r="289" spans="1:204" x14ac:dyDescent="0.2">
      <c r="A289" s="873" t="s">
        <v>3070</v>
      </c>
      <c r="B289" s="873" t="s">
        <v>622</v>
      </c>
      <c r="C289" s="873" t="s">
        <v>621</v>
      </c>
      <c r="D289" s="873">
        <v>280019</v>
      </c>
      <c r="E289" s="873">
        <v>0</v>
      </c>
      <c r="F289" s="873">
        <v>280019</v>
      </c>
      <c r="G289" s="873">
        <v>845694</v>
      </c>
      <c r="H289" s="873">
        <v>0</v>
      </c>
      <c r="I289" s="873">
        <v>845694</v>
      </c>
      <c r="J289" s="873">
        <v>-565675</v>
      </c>
      <c r="K289" s="873">
        <v>0</v>
      </c>
      <c r="L289" s="873">
        <v>-565675</v>
      </c>
      <c r="M289" s="898">
        <v>0.33</v>
      </c>
      <c r="N289" s="898">
        <v>0.3</v>
      </c>
      <c r="O289" s="898">
        <v>0.37</v>
      </c>
      <c r="P289" s="898">
        <v>0</v>
      </c>
      <c r="Q289" s="873">
        <v>284128</v>
      </c>
      <c r="R289" s="873">
        <v>284128</v>
      </c>
      <c r="S289" s="873">
        <v>0</v>
      </c>
      <c r="T289" s="873">
        <v>0</v>
      </c>
      <c r="U289" s="873">
        <v>0</v>
      </c>
      <c r="V289" s="873">
        <v>0</v>
      </c>
      <c r="W289" s="873">
        <v>0</v>
      </c>
      <c r="X289" s="873">
        <v>0</v>
      </c>
      <c r="Y289" s="873">
        <v>0</v>
      </c>
      <c r="Z289" s="873">
        <v>0</v>
      </c>
      <c r="AA289" s="873">
        <v>0</v>
      </c>
      <c r="AB289" s="873">
        <v>0</v>
      </c>
      <c r="AC289" s="873">
        <v>0</v>
      </c>
      <c r="AD289" s="873">
        <v>0</v>
      </c>
      <c r="AE289" s="873">
        <v>0</v>
      </c>
      <c r="AF289" s="873">
        <v>0</v>
      </c>
      <c r="AG289" s="873">
        <v>0</v>
      </c>
      <c r="AH289" s="873">
        <v>0</v>
      </c>
      <c r="AI289" s="873">
        <v>0</v>
      </c>
      <c r="AJ289" s="873">
        <v>0</v>
      </c>
      <c r="AK289" s="873">
        <v>0</v>
      </c>
      <c r="AL289" s="873">
        <v>0</v>
      </c>
      <c r="AM289" s="873">
        <v>0</v>
      </c>
      <c r="AN289" s="873">
        <v>0</v>
      </c>
      <c r="AO289" s="873">
        <v>0</v>
      </c>
      <c r="AP289" s="873">
        <v>0</v>
      </c>
      <c r="AQ289" s="873">
        <v>0</v>
      </c>
      <c r="AR289" s="873">
        <v>0</v>
      </c>
      <c r="AS289" s="873">
        <v>0</v>
      </c>
      <c r="AT289" s="873">
        <v>0</v>
      </c>
      <c r="AU289" s="873">
        <v>0</v>
      </c>
      <c r="AV289" s="873">
        <v>0</v>
      </c>
      <c r="AW289" s="873">
        <v>0</v>
      </c>
      <c r="AX289" s="873">
        <v>0</v>
      </c>
      <c r="AY289" s="873">
        <v>0</v>
      </c>
      <c r="AZ289" s="873">
        <v>0</v>
      </c>
      <c r="BA289" s="873">
        <v>0</v>
      </c>
      <c r="BB289" s="873">
        <v>0</v>
      </c>
      <c r="BC289" s="873">
        <v>0</v>
      </c>
      <c r="BD289" s="873">
        <v>0</v>
      </c>
      <c r="BE289" s="873">
        <v>0</v>
      </c>
      <c r="BF289" s="873">
        <v>0</v>
      </c>
      <c r="BG289" s="873">
        <v>0</v>
      </c>
      <c r="BH289" s="873">
        <v>0</v>
      </c>
      <c r="BI289" s="873">
        <v>0</v>
      </c>
      <c r="BJ289" s="873">
        <v>2067490</v>
      </c>
      <c r="BK289" s="873">
        <v>2549904</v>
      </c>
      <c r="BL289" s="873">
        <v>0</v>
      </c>
      <c r="BM289" s="873">
        <v>78732</v>
      </c>
      <c r="BN289" s="873">
        <v>97103</v>
      </c>
      <c r="BO289" s="873">
        <v>0</v>
      </c>
      <c r="BP289" s="873">
        <v>2310343</v>
      </c>
      <c r="BQ289" s="873">
        <v>2849424</v>
      </c>
      <c r="BR289" s="873">
        <v>0</v>
      </c>
      <c r="BS289" s="873">
        <v>-164121</v>
      </c>
      <c r="BT289" s="873">
        <v>-202417</v>
      </c>
      <c r="BU289" s="873">
        <v>0</v>
      </c>
      <c r="BV289" s="873">
        <v>0</v>
      </c>
      <c r="BW289" s="873">
        <v>0</v>
      </c>
      <c r="BX289" s="873">
        <v>0</v>
      </c>
      <c r="BY289" s="873">
        <v>0</v>
      </c>
      <c r="BZ289" s="873">
        <v>0</v>
      </c>
      <c r="CA289" s="873">
        <v>0</v>
      </c>
      <c r="CB289" s="873">
        <v>0</v>
      </c>
      <c r="CC289" s="873">
        <v>0</v>
      </c>
      <c r="CD289" s="873">
        <v>0</v>
      </c>
      <c r="CE289" s="873">
        <v>0</v>
      </c>
      <c r="CF289" s="873">
        <v>0</v>
      </c>
      <c r="CG289" s="873">
        <v>0</v>
      </c>
      <c r="CH289" s="873">
        <v>0</v>
      </c>
      <c r="CI289" s="873">
        <v>0</v>
      </c>
      <c r="CJ289" s="873">
        <v>0</v>
      </c>
      <c r="CK289" s="873">
        <v>-1269.3138280000001</v>
      </c>
      <c r="CL289" s="873">
        <v>-1565.4870539999999</v>
      </c>
      <c r="CM289" s="873">
        <v>0</v>
      </c>
      <c r="CN289" s="873">
        <v>0</v>
      </c>
      <c r="CO289" s="873">
        <v>0</v>
      </c>
      <c r="CP289" s="873">
        <v>0</v>
      </c>
      <c r="CQ289" s="873">
        <v>0</v>
      </c>
      <c r="CR289" s="873">
        <v>0</v>
      </c>
      <c r="CS289" s="873">
        <v>0</v>
      </c>
      <c r="CT289" s="873">
        <v>0</v>
      </c>
      <c r="CU289" s="873">
        <v>0</v>
      </c>
      <c r="CV289" s="873">
        <v>0</v>
      </c>
      <c r="CW289" s="873">
        <v>0</v>
      </c>
      <c r="CX289" s="873">
        <v>0</v>
      </c>
      <c r="CY289" s="873">
        <v>0</v>
      </c>
      <c r="CZ289" s="873">
        <v>0</v>
      </c>
      <c r="DA289" s="873">
        <v>0</v>
      </c>
      <c r="DB289" s="873">
        <v>0</v>
      </c>
      <c r="DC289" s="873">
        <v>0</v>
      </c>
      <c r="DD289" s="873">
        <v>0</v>
      </c>
      <c r="DE289" s="873">
        <v>0</v>
      </c>
      <c r="DF289" s="873">
        <v>0</v>
      </c>
      <c r="DG289" s="873">
        <v>0</v>
      </c>
      <c r="DH289" s="873">
        <v>0</v>
      </c>
      <c r="DI289" s="873">
        <v>0</v>
      </c>
      <c r="DJ289" s="873">
        <v>0</v>
      </c>
      <c r="DK289" s="873">
        <v>0</v>
      </c>
      <c r="DL289" s="873">
        <v>0</v>
      </c>
      <c r="DM289" s="873">
        <v>0</v>
      </c>
      <c r="DN289" s="873">
        <v>0</v>
      </c>
      <c r="DO289" s="873">
        <v>0</v>
      </c>
      <c r="DP289" s="873">
        <v>0</v>
      </c>
      <c r="DQ289" s="873">
        <v>0</v>
      </c>
      <c r="DR289" s="873">
        <v>73582</v>
      </c>
      <c r="DS289" s="873">
        <v>90751</v>
      </c>
      <c r="DT289" s="873">
        <v>0</v>
      </c>
      <c r="DU289" s="873">
        <v>63023</v>
      </c>
      <c r="DV289" s="873">
        <v>77728</v>
      </c>
      <c r="DW289" s="873">
        <v>0</v>
      </c>
      <c r="DX289" s="873">
        <v>10559</v>
      </c>
      <c r="DY289" s="873">
        <v>13023</v>
      </c>
      <c r="DZ289" s="873">
        <v>0</v>
      </c>
      <c r="EA289" s="873">
        <v>10027</v>
      </c>
      <c r="EB289" s="873">
        <v>12367</v>
      </c>
      <c r="EC289" s="873">
        <v>0</v>
      </c>
      <c r="ED289" s="873">
        <v>-8613</v>
      </c>
      <c r="EE289" s="873">
        <v>-10623</v>
      </c>
      <c r="EF289" s="873">
        <v>0</v>
      </c>
      <c r="EG289" s="873">
        <v>9984</v>
      </c>
      <c r="EH289" s="873">
        <v>12315</v>
      </c>
      <c r="EI289" s="873">
        <v>0</v>
      </c>
      <c r="EJ289" s="873">
        <v>-8571</v>
      </c>
      <c r="EK289" s="873">
        <v>-10572</v>
      </c>
      <c r="EL289" s="873">
        <v>0</v>
      </c>
      <c r="EM289" s="873">
        <v>0</v>
      </c>
      <c r="EN289" s="873">
        <v>0</v>
      </c>
      <c r="EO289" s="873">
        <v>0</v>
      </c>
      <c r="EP289" s="873">
        <v>0</v>
      </c>
      <c r="EQ289" s="873">
        <v>0</v>
      </c>
      <c r="ER289" s="873">
        <v>0</v>
      </c>
      <c r="ES289" s="873">
        <v>0</v>
      </c>
      <c r="ET289" s="873">
        <v>0</v>
      </c>
      <c r="EU289" s="873">
        <v>0</v>
      </c>
      <c r="EV289" s="873">
        <v>0</v>
      </c>
      <c r="EW289" s="873">
        <v>0</v>
      </c>
      <c r="EX289" s="873">
        <v>0</v>
      </c>
      <c r="EY289" s="873">
        <v>9805011</v>
      </c>
      <c r="EZ289" s="873">
        <v>12092847</v>
      </c>
      <c r="FA289" s="873">
        <v>0</v>
      </c>
      <c r="FB289" s="873">
        <v>765796</v>
      </c>
      <c r="FC289" s="873">
        <v>944482</v>
      </c>
      <c r="FD289" s="873">
        <v>0</v>
      </c>
      <c r="FE289" s="873">
        <v>29002373</v>
      </c>
      <c r="FF289" s="873">
        <v>0</v>
      </c>
      <c r="FG289" s="873">
        <v>0</v>
      </c>
      <c r="FH289" s="873">
        <v>-19963158</v>
      </c>
      <c r="FI289" s="873">
        <v>11148365</v>
      </c>
      <c r="FJ289" s="873">
        <v>0</v>
      </c>
      <c r="FK289" s="873">
        <v>216614</v>
      </c>
      <c r="FL289" s="873">
        <v>267157</v>
      </c>
      <c r="FM289" s="873">
        <v>0</v>
      </c>
      <c r="FN289" s="873">
        <v>678946</v>
      </c>
      <c r="FO289" s="873">
        <v>0</v>
      </c>
      <c r="FP289" s="873">
        <v>0</v>
      </c>
      <c r="FQ289" s="873">
        <v>-462332</v>
      </c>
      <c r="FR289" s="873">
        <v>267157</v>
      </c>
      <c r="FS289" s="873">
        <v>0</v>
      </c>
      <c r="FT289" s="873">
        <v>301962</v>
      </c>
      <c r="FU289" s="873">
        <v>372420</v>
      </c>
      <c r="FV289" s="873">
        <v>0</v>
      </c>
      <c r="FW289" s="873">
        <v>795843</v>
      </c>
      <c r="FX289" s="873">
        <v>981540</v>
      </c>
      <c r="FY289" s="873">
        <v>0</v>
      </c>
      <c r="FZ289" s="873">
        <v>-493881</v>
      </c>
      <c r="GA289" s="873">
        <v>-609120</v>
      </c>
      <c r="GB289" s="873">
        <v>0</v>
      </c>
      <c r="GC289" s="873">
        <v>0</v>
      </c>
      <c r="GD289" s="873">
        <v>0</v>
      </c>
      <c r="GE289" s="873">
        <v>0</v>
      </c>
      <c r="GF289" s="873">
        <v>0</v>
      </c>
      <c r="GG289" s="873">
        <v>0</v>
      </c>
      <c r="GH289" s="873">
        <v>0</v>
      </c>
      <c r="GI289" s="873">
        <v>0</v>
      </c>
      <c r="GJ289" s="873">
        <v>0</v>
      </c>
      <c r="GK289" s="873">
        <v>0</v>
      </c>
      <c r="GL289" s="873">
        <v>12543536</v>
      </c>
      <c r="GM289" s="873">
        <v>15470361</v>
      </c>
      <c r="GN289" s="873">
        <v>0</v>
      </c>
      <c r="GO289" s="873">
        <v>-21082773</v>
      </c>
      <c r="GP289" s="873">
        <v>10604871</v>
      </c>
      <c r="GQ289" s="873">
        <v>0</v>
      </c>
      <c r="GR289" s="873" t="s">
        <v>697</v>
      </c>
      <c r="GS289" s="873" t="s">
        <v>680</v>
      </c>
      <c r="GT289" s="873" t="s">
        <v>1908</v>
      </c>
      <c r="GU289" s="873" t="s">
        <v>2732</v>
      </c>
      <c r="GV289" s="873" t="s">
        <v>3025</v>
      </c>
    </row>
    <row r="290" spans="1:204" x14ac:dyDescent="0.2">
      <c r="A290" s="873" t="s">
        <v>3069</v>
      </c>
      <c r="B290" s="873" t="s">
        <v>624</v>
      </c>
      <c r="C290" s="873" t="s">
        <v>623</v>
      </c>
      <c r="D290" s="873">
        <v>304272</v>
      </c>
      <c r="E290" s="873">
        <v>40293</v>
      </c>
      <c r="F290" s="873">
        <v>344565</v>
      </c>
      <c r="G290" s="873">
        <v>711003</v>
      </c>
      <c r="H290" s="873">
        <v>56539</v>
      </c>
      <c r="I290" s="873">
        <v>767542</v>
      </c>
      <c r="J290" s="873">
        <v>-406731</v>
      </c>
      <c r="K290" s="873">
        <v>-16246</v>
      </c>
      <c r="L290" s="873">
        <v>-422977</v>
      </c>
      <c r="M290" s="898">
        <v>0.33</v>
      </c>
      <c r="N290" s="898">
        <v>0.3</v>
      </c>
      <c r="O290" s="898">
        <v>0.37</v>
      </c>
      <c r="P290" s="898">
        <v>0</v>
      </c>
      <c r="Q290" s="873">
        <v>442570</v>
      </c>
      <c r="R290" s="873">
        <v>442570</v>
      </c>
      <c r="S290" s="873">
        <v>0</v>
      </c>
      <c r="T290" s="873">
        <v>5950597</v>
      </c>
      <c r="U290" s="873">
        <v>6415456</v>
      </c>
      <c r="V290" s="873">
        <v>-464859</v>
      </c>
      <c r="W290" s="873">
        <v>0</v>
      </c>
      <c r="X290" s="873">
        <v>0</v>
      </c>
      <c r="Y290" s="873">
        <v>0</v>
      </c>
      <c r="Z290" s="873">
        <v>0</v>
      </c>
      <c r="AA290" s="873">
        <v>0</v>
      </c>
      <c r="AB290" s="873">
        <v>0</v>
      </c>
      <c r="AC290" s="873">
        <v>0</v>
      </c>
      <c r="AD290" s="873">
        <v>0</v>
      </c>
      <c r="AE290" s="873">
        <v>0</v>
      </c>
      <c r="AF290" s="873">
        <v>0</v>
      </c>
      <c r="AG290" s="873">
        <v>0</v>
      </c>
      <c r="AH290" s="873">
        <v>0</v>
      </c>
      <c r="AI290" s="873">
        <v>0</v>
      </c>
      <c r="AJ290" s="873">
        <v>0</v>
      </c>
      <c r="AK290" s="873">
        <v>0</v>
      </c>
      <c r="AL290" s="873">
        <v>0</v>
      </c>
      <c r="AM290" s="873">
        <v>0</v>
      </c>
      <c r="AN290" s="873">
        <v>0</v>
      </c>
      <c r="AO290" s="873">
        <v>0</v>
      </c>
      <c r="AP290" s="873">
        <v>0</v>
      </c>
      <c r="AQ290" s="873">
        <v>0</v>
      </c>
      <c r="AR290" s="873">
        <v>0</v>
      </c>
      <c r="AS290" s="873">
        <v>0</v>
      </c>
      <c r="AT290" s="873">
        <v>0</v>
      </c>
      <c r="AU290" s="873">
        <v>0</v>
      </c>
      <c r="AV290" s="873">
        <v>0</v>
      </c>
      <c r="AW290" s="873">
        <v>0</v>
      </c>
      <c r="AX290" s="873">
        <v>0</v>
      </c>
      <c r="AY290" s="873">
        <v>0</v>
      </c>
      <c r="AZ290" s="873">
        <v>0</v>
      </c>
      <c r="BA290" s="873">
        <v>0</v>
      </c>
      <c r="BB290" s="873">
        <v>0</v>
      </c>
      <c r="BC290" s="873">
        <v>0</v>
      </c>
      <c r="BD290" s="873">
        <v>0</v>
      </c>
      <c r="BE290" s="873">
        <v>0</v>
      </c>
      <c r="BF290" s="873">
        <v>0</v>
      </c>
      <c r="BG290" s="873">
        <v>0</v>
      </c>
      <c r="BH290" s="873">
        <v>0</v>
      </c>
      <c r="BI290" s="873">
        <v>0</v>
      </c>
      <c r="BJ290" s="873">
        <v>2186989</v>
      </c>
      <c r="BK290" s="873">
        <v>2443207</v>
      </c>
      <c r="BL290" s="873">
        <v>0</v>
      </c>
      <c r="BM290" s="873">
        <v>163354</v>
      </c>
      <c r="BN290" s="873">
        <v>179269</v>
      </c>
      <c r="BO290" s="873">
        <v>0</v>
      </c>
      <c r="BP290" s="873">
        <v>2222087</v>
      </c>
      <c r="BQ290" s="873">
        <v>2458843</v>
      </c>
      <c r="BR290" s="873">
        <v>0</v>
      </c>
      <c r="BS290" s="873">
        <v>128256</v>
      </c>
      <c r="BT290" s="873">
        <v>163633</v>
      </c>
      <c r="BU290" s="873">
        <v>0</v>
      </c>
      <c r="BV290" s="873">
        <v>0</v>
      </c>
      <c r="BW290" s="873">
        <v>0</v>
      </c>
      <c r="BX290" s="873">
        <v>0</v>
      </c>
      <c r="BY290" s="873">
        <v>3188</v>
      </c>
      <c r="BZ290" s="873">
        <v>3932</v>
      </c>
      <c r="CA290" s="873">
        <v>0</v>
      </c>
      <c r="CB290" s="873">
        <v>-3188</v>
      </c>
      <c r="CC290" s="873">
        <v>-3932</v>
      </c>
      <c r="CD290" s="873">
        <v>0</v>
      </c>
      <c r="CE290" s="873">
        <v>0</v>
      </c>
      <c r="CF290" s="873">
        <v>0</v>
      </c>
      <c r="CG290" s="873">
        <v>0</v>
      </c>
      <c r="CH290" s="873">
        <v>0</v>
      </c>
      <c r="CI290" s="873">
        <v>0</v>
      </c>
      <c r="CJ290" s="873">
        <v>0</v>
      </c>
      <c r="CK290" s="873">
        <v>138.53867740000001</v>
      </c>
      <c r="CL290" s="873">
        <v>170.8643687</v>
      </c>
      <c r="CM290" s="873">
        <v>0</v>
      </c>
      <c r="CN290" s="873">
        <v>0</v>
      </c>
      <c r="CO290" s="873">
        <v>0</v>
      </c>
      <c r="CP290" s="873">
        <v>0</v>
      </c>
      <c r="CQ290" s="873">
        <v>0</v>
      </c>
      <c r="CR290" s="873">
        <v>0</v>
      </c>
      <c r="CS290" s="873">
        <v>0</v>
      </c>
      <c r="CT290" s="873">
        <v>0</v>
      </c>
      <c r="CU290" s="873">
        <v>0</v>
      </c>
      <c r="CV290" s="873">
        <v>0</v>
      </c>
      <c r="CW290" s="873">
        <v>0</v>
      </c>
      <c r="CX290" s="873">
        <v>0</v>
      </c>
      <c r="CY290" s="873">
        <v>0</v>
      </c>
      <c r="CZ290" s="873">
        <v>0</v>
      </c>
      <c r="DA290" s="873">
        <v>0</v>
      </c>
      <c r="DB290" s="873">
        <v>0</v>
      </c>
      <c r="DC290" s="873">
        <v>0</v>
      </c>
      <c r="DD290" s="873">
        <v>0</v>
      </c>
      <c r="DE290" s="873">
        <v>0</v>
      </c>
      <c r="DF290" s="873">
        <v>0</v>
      </c>
      <c r="DG290" s="873">
        <v>0</v>
      </c>
      <c r="DH290" s="873">
        <v>0</v>
      </c>
      <c r="DI290" s="873">
        <v>0</v>
      </c>
      <c r="DJ290" s="873">
        <v>0</v>
      </c>
      <c r="DK290" s="873">
        <v>0</v>
      </c>
      <c r="DL290" s="873">
        <v>0</v>
      </c>
      <c r="DM290" s="873">
        <v>0</v>
      </c>
      <c r="DN290" s="873">
        <v>0</v>
      </c>
      <c r="DO290" s="873">
        <v>0</v>
      </c>
      <c r="DP290" s="873">
        <v>0</v>
      </c>
      <c r="DQ290" s="873">
        <v>0</v>
      </c>
      <c r="DR290" s="873">
        <v>19946</v>
      </c>
      <c r="DS290" s="873">
        <v>22656</v>
      </c>
      <c r="DT290" s="873">
        <v>0</v>
      </c>
      <c r="DU290" s="873">
        <v>33616</v>
      </c>
      <c r="DV290" s="873">
        <v>36298</v>
      </c>
      <c r="DW290" s="873">
        <v>0</v>
      </c>
      <c r="DX290" s="873">
        <v>-13670</v>
      </c>
      <c r="DY290" s="873">
        <v>-13642</v>
      </c>
      <c r="DZ290" s="873">
        <v>0</v>
      </c>
      <c r="EA290" s="873">
        <v>13378</v>
      </c>
      <c r="EB290" s="873">
        <v>15887</v>
      </c>
      <c r="EC290" s="873">
        <v>0</v>
      </c>
      <c r="ED290" s="873">
        <v>-4062</v>
      </c>
      <c r="EE290" s="873">
        <v>-4996</v>
      </c>
      <c r="EF290" s="873">
        <v>0</v>
      </c>
      <c r="EG290" s="873">
        <v>13595</v>
      </c>
      <c r="EH290" s="873">
        <v>16768</v>
      </c>
      <c r="EI290" s="873">
        <v>0</v>
      </c>
      <c r="EJ290" s="873">
        <v>-4279</v>
      </c>
      <c r="EK290" s="873">
        <v>-5877</v>
      </c>
      <c r="EL290" s="873">
        <v>0</v>
      </c>
      <c r="EM290" s="873">
        <v>274</v>
      </c>
      <c r="EN290" s="873">
        <v>338</v>
      </c>
      <c r="EO290" s="873">
        <v>0</v>
      </c>
      <c r="EP290" s="873">
        <v>0</v>
      </c>
      <c r="EQ290" s="873">
        <v>0</v>
      </c>
      <c r="ER290" s="873">
        <v>0</v>
      </c>
      <c r="ES290" s="873">
        <v>0</v>
      </c>
      <c r="ET290" s="873">
        <v>0</v>
      </c>
      <c r="EU290" s="873">
        <v>0</v>
      </c>
      <c r="EV290" s="873">
        <v>0</v>
      </c>
      <c r="EW290" s="873">
        <v>0</v>
      </c>
      <c r="EX290" s="873">
        <v>0</v>
      </c>
      <c r="EY290" s="873">
        <v>21626923</v>
      </c>
      <c r="EZ290" s="873">
        <v>24786105</v>
      </c>
      <c r="FA290" s="873">
        <v>0</v>
      </c>
      <c r="FB290" s="873">
        <v>1070129</v>
      </c>
      <c r="FC290" s="873">
        <v>1316945</v>
      </c>
      <c r="FD290" s="873">
        <v>0</v>
      </c>
      <c r="FE290" s="873">
        <v>61719590</v>
      </c>
      <c r="FF290" s="873">
        <v>0</v>
      </c>
      <c r="FG290" s="873">
        <v>0</v>
      </c>
      <c r="FH290" s="873">
        <v>-41162796</v>
      </c>
      <c r="FI290" s="873">
        <v>23469160</v>
      </c>
      <c r="FJ290" s="873">
        <v>0</v>
      </c>
      <c r="FK290" s="873">
        <v>794275</v>
      </c>
      <c r="FL290" s="873">
        <v>900792</v>
      </c>
      <c r="FM290" s="873">
        <v>0</v>
      </c>
      <c r="FN290" s="873">
        <v>2412726</v>
      </c>
      <c r="FO290" s="873">
        <v>0</v>
      </c>
      <c r="FP290" s="873">
        <v>0</v>
      </c>
      <c r="FQ290" s="873">
        <v>-1618451</v>
      </c>
      <c r="FR290" s="873">
        <v>900792</v>
      </c>
      <c r="FS290" s="873">
        <v>0</v>
      </c>
      <c r="FT290" s="873">
        <v>746762</v>
      </c>
      <c r="FU290" s="873">
        <v>626855</v>
      </c>
      <c r="FV290" s="873">
        <v>0</v>
      </c>
      <c r="FW290" s="873">
        <v>1710513</v>
      </c>
      <c r="FX290" s="873">
        <v>1792502</v>
      </c>
      <c r="FY290" s="873">
        <v>0</v>
      </c>
      <c r="FZ290" s="873">
        <v>-963751</v>
      </c>
      <c r="GA290" s="873">
        <v>-1165647</v>
      </c>
      <c r="GB290" s="873">
        <v>0</v>
      </c>
      <c r="GC290" s="873">
        <v>0</v>
      </c>
      <c r="GD290" s="873">
        <v>0</v>
      </c>
      <c r="GE290" s="873">
        <v>0</v>
      </c>
      <c r="GF290" s="873">
        <v>0</v>
      </c>
      <c r="GG290" s="873">
        <v>0</v>
      </c>
      <c r="GH290" s="873">
        <v>0</v>
      </c>
      <c r="GI290" s="873">
        <v>0</v>
      </c>
      <c r="GJ290" s="873">
        <v>0</v>
      </c>
      <c r="GK290" s="873">
        <v>0</v>
      </c>
      <c r="GL290" s="873">
        <v>25547978</v>
      </c>
      <c r="GM290" s="873">
        <v>28970284</v>
      </c>
      <c r="GN290" s="873">
        <v>0</v>
      </c>
      <c r="GO290" s="873">
        <v>-43637466</v>
      </c>
      <c r="GP290" s="873">
        <v>23344996</v>
      </c>
      <c r="GQ290" s="873">
        <v>0</v>
      </c>
      <c r="GR290" s="873" t="s">
        <v>697</v>
      </c>
      <c r="GS290" s="873" t="s">
        <v>680</v>
      </c>
      <c r="GT290" s="873" t="s">
        <v>1910</v>
      </c>
      <c r="GU290" s="873" t="s">
        <v>2732</v>
      </c>
      <c r="GV290" s="873" t="s">
        <v>3026</v>
      </c>
    </row>
    <row r="291" spans="1:204" x14ac:dyDescent="0.2">
      <c r="A291" s="873" t="s">
        <v>3070</v>
      </c>
      <c r="B291" s="873" t="s">
        <v>626</v>
      </c>
      <c r="C291" s="873" t="s">
        <v>625</v>
      </c>
      <c r="D291" s="873">
        <v>-1435380</v>
      </c>
      <c r="E291" s="873">
        <v>-4181</v>
      </c>
      <c r="F291" s="873">
        <v>-1439561</v>
      </c>
      <c r="G291" s="873">
        <v>-2378430</v>
      </c>
      <c r="H291" s="873">
        <v>-4699</v>
      </c>
      <c r="I291" s="873">
        <v>-2383129</v>
      </c>
      <c r="J291" s="873">
        <v>943050</v>
      </c>
      <c r="K291" s="873">
        <v>518</v>
      </c>
      <c r="L291" s="873">
        <v>943568</v>
      </c>
      <c r="M291" s="898">
        <v>0.5</v>
      </c>
      <c r="N291" s="898">
        <v>0.49</v>
      </c>
      <c r="O291" s="898">
        <v>0</v>
      </c>
      <c r="P291" s="898">
        <v>0.01</v>
      </c>
      <c r="Q291" s="873">
        <v>290095</v>
      </c>
      <c r="R291" s="873">
        <v>290095</v>
      </c>
      <c r="S291" s="873">
        <v>0</v>
      </c>
      <c r="T291" s="873">
        <v>132256</v>
      </c>
      <c r="U291" s="873">
        <v>81842</v>
      </c>
      <c r="V291" s="873">
        <v>50414</v>
      </c>
      <c r="W291" s="873">
        <v>0</v>
      </c>
      <c r="X291" s="873">
        <v>0</v>
      </c>
      <c r="Y291" s="873">
        <v>15344</v>
      </c>
      <c r="Z291" s="873">
        <v>0</v>
      </c>
      <c r="AA291" s="873">
        <v>-15344</v>
      </c>
      <c r="AB291" s="873">
        <v>0</v>
      </c>
      <c r="AC291" s="873">
        <v>0</v>
      </c>
      <c r="AD291" s="873">
        <v>0</v>
      </c>
      <c r="AE291" s="873">
        <v>0</v>
      </c>
      <c r="AF291" s="873">
        <v>0</v>
      </c>
      <c r="AG291" s="873">
        <v>0</v>
      </c>
      <c r="AH291" s="873">
        <v>0</v>
      </c>
      <c r="AI291" s="873">
        <v>0</v>
      </c>
      <c r="AJ291" s="873">
        <v>0</v>
      </c>
      <c r="AK291" s="873">
        <v>0</v>
      </c>
      <c r="AL291" s="873">
        <v>421763</v>
      </c>
      <c r="AM291" s="873">
        <v>421763</v>
      </c>
      <c r="AN291" s="873">
        <v>0</v>
      </c>
      <c r="AO291" s="873">
        <v>0</v>
      </c>
      <c r="AP291" s="873">
        <v>298789</v>
      </c>
      <c r="AQ291" s="873">
        <v>298789</v>
      </c>
      <c r="AR291" s="873">
        <v>0</v>
      </c>
      <c r="AS291" s="873">
        <v>0</v>
      </c>
      <c r="AT291" s="873">
        <v>122974</v>
      </c>
      <c r="AU291" s="873">
        <v>122974</v>
      </c>
      <c r="AV291" s="873">
        <v>0</v>
      </c>
      <c r="AW291" s="873">
        <v>0</v>
      </c>
      <c r="AX291" s="873">
        <v>0</v>
      </c>
      <c r="AY291" s="873">
        <v>0</v>
      </c>
      <c r="AZ291" s="873">
        <v>0</v>
      </c>
      <c r="BA291" s="873">
        <v>0</v>
      </c>
      <c r="BB291" s="873">
        <v>0</v>
      </c>
      <c r="BC291" s="873">
        <v>0</v>
      </c>
      <c r="BD291" s="873">
        <v>0</v>
      </c>
      <c r="BE291" s="873">
        <v>0</v>
      </c>
      <c r="BF291" s="873">
        <v>0</v>
      </c>
      <c r="BG291" s="873">
        <v>0</v>
      </c>
      <c r="BH291" s="873">
        <v>0</v>
      </c>
      <c r="BI291" s="873">
        <v>0</v>
      </c>
      <c r="BJ291" s="873">
        <v>2788306</v>
      </c>
      <c r="BK291" s="873">
        <v>0</v>
      </c>
      <c r="BL291" s="873">
        <v>56566</v>
      </c>
      <c r="BM291" s="873">
        <v>207242</v>
      </c>
      <c r="BN291" s="873">
        <v>0</v>
      </c>
      <c r="BO291" s="873">
        <v>4153</v>
      </c>
      <c r="BP291" s="873">
        <v>2562449</v>
      </c>
      <c r="BQ291" s="873">
        <v>0</v>
      </c>
      <c r="BR291" s="873">
        <v>51998</v>
      </c>
      <c r="BS291" s="873">
        <v>433099</v>
      </c>
      <c r="BT291" s="873">
        <v>0</v>
      </c>
      <c r="BU291" s="873">
        <v>8721</v>
      </c>
      <c r="BV291" s="873">
        <v>0</v>
      </c>
      <c r="BW291" s="873">
        <v>0</v>
      </c>
      <c r="BX291" s="873">
        <v>0</v>
      </c>
      <c r="BY291" s="873">
        <v>0</v>
      </c>
      <c r="BZ291" s="873">
        <v>0</v>
      </c>
      <c r="CA291" s="873">
        <v>0</v>
      </c>
      <c r="CB291" s="873">
        <v>0</v>
      </c>
      <c r="CC291" s="873">
        <v>0</v>
      </c>
      <c r="CD291" s="873">
        <v>0</v>
      </c>
      <c r="CE291" s="873">
        <v>0</v>
      </c>
      <c r="CF291" s="873">
        <v>0</v>
      </c>
      <c r="CG291" s="873">
        <v>0</v>
      </c>
      <c r="CH291" s="873">
        <v>0</v>
      </c>
      <c r="CI291" s="873">
        <v>0</v>
      </c>
      <c r="CJ291" s="873">
        <v>0</v>
      </c>
      <c r="CK291" s="873">
        <v>32531.804069999998</v>
      </c>
      <c r="CL291" s="873">
        <v>0</v>
      </c>
      <c r="CM291" s="873">
        <v>663.91436869999995</v>
      </c>
      <c r="CN291" s="873">
        <v>0</v>
      </c>
      <c r="CO291" s="873">
        <v>0</v>
      </c>
      <c r="CP291" s="873">
        <v>0</v>
      </c>
      <c r="CQ291" s="873">
        <v>0</v>
      </c>
      <c r="CR291" s="873">
        <v>0</v>
      </c>
      <c r="CS291" s="873">
        <v>0</v>
      </c>
      <c r="CT291" s="873">
        <v>0</v>
      </c>
      <c r="CU291" s="873">
        <v>0</v>
      </c>
      <c r="CV291" s="873">
        <v>0</v>
      </c>
      <c r="CW291" s="873">
        <v>0</v>
      </c>
      <c r="CX291" s="873">
        <v>0</v>
      </c>
      <c r="CY291" s="873">
        <v>0</v>
      </c>
      <c r="CZ291" s="873">
        <v>1004</v>
      </c>
      <c r="DA291" s="873">
        <v>0</v>
      </c>
      <c r="DB291" s="873">
        <v>20</v>
      </c>
      <c r="DC291" s="873">
        <v>2301</v>
      </c>
      <c r="DD291" s="873">
        <v>0</v>
      </c>
      <c r="DE291" s="873">
        <v>47</v>
      </c>
      <c r="DF291" s="873">
        <v>-1297</v>
      </c>
      <c r="DG291" s="873">
        <v>0</v>
      </c>
      <c r="DH291" s="873">
        <v>-27</v>
      </c>
      <c r="DI291" s="873">
        <v>0</v>
      </c>
      <c r="DJ291" s="873">
        <v>0</v>
      </c>
      <c r="DK291" s="873">
        <v>0</v>
      </c>
      <c r="DL291" s="873">
        <v>0</v>
      </c>
      <c r="DM291" s="873">
        <v>0</v>
      </c>
      <c r="DN291" s="873">
        <v>0</v>
      </c>
      <c r="DO291" s="873">
        <v>0</v>
      </c>
      <c r="DP291" s="873">
        <v>0</v>
      </c>
      <c r="DQ291" s="873">
        <v>0</v>
      </c>
      <c r="DR291" s="873">
        <v>6051</v>
      </c>
      <c r="DS291" s="873">
        <v>0</v>
      </c>
      <c r="DT291" s="873">
        <v>123</v>
      </c>
      <c r="DU291" s="873">
        <v>16453</v>
      </c>
      <c r="DV291" s="873">
        <v>0</v>
      </c>
      <c r="DW291" s="873">
        <v>336</v>
      </c>
      <c r="DX291" s="873">
        <v>-10402</v>
      </c>
      <c r="DY291" s="873">
        <v>0</v>
      </c>
      <c r="DZ291" s="873">
        <v>-213</v>
      </c>
      <c r="EA291" s="873">
        <v>0</v>
      </c>
      <c r="EB291" s="873">
        <v>0</v>
      </c>
      <c r="EC291" s="873">
        <v>0</v>
      </c>
      <c r="ED291" s="873">
        <v>-1836</v>
      </c>
      <c r="EE291" s="873">
        <v>0</v>
      </c>
      <c r="EF291" s="873">
        <v>-37</v>
      </c>
      <c r="EG291" s="873">
        <v>5096</v>
      </c>
      <c r="EH291" s="873">
        <v>0</v>
      </c>
      <c r="EI291" s="873">
        <v>104</v>
      </c>
      <c r="EJ291" s="873">
        <v>-6932</v>
      </c>
      <c r="EK291" s="873">
        <v>0</v>
      </c>
      <c r="EL291" s="873">
        <v>-141</v>
      </c>
      <c r="EM291" s="873">
        <v>940</v>
      </c>
      <c r="EN291" s="873">
        <v>0</v>
      </c>
      <c r="EO291" s="873">
        <v>19</v>
      </c>
      <c r="EP291" s="873">
        <v>0</v>
      </c>
      <c r="EQ291" s="873">
        <v>0</v>
      </c>
      <c r="ER291" s="873">
        <v>0</v>
      </c>
      <c r="ES291" s="873">
        <v>0</v>
      </c>
      <c r="ET291" s="873">
        <v>0</v>
      </c>
      <c r="EU291" s="873">
        <v>0</v>
      </c>
      <c r="EV291" s="873">
        <v>0</v>
      </c>
      <c r="EW291" s="873">
        <v>0</v>
      </c>
      <c r="EX291" s="873">
        <v>0</v>
      </c>
      <c r="EY291" s="873">
        <v>22717639</v>
      </c>
      <c r="EZ291" s="873">
        <v>0</v>
      </c>
      <c r="FA291" s="873">
        <v>463461</v>
      </c>
      <c r="FB291" s="873">
        <v>926049</v>
      </c>
      <c r="FC291" s="873">
        <v>0</v>
      </c>
      <c r="FD291" s="873">
        <v>18899</v>
      </c>
      <c r="FE291" s="873">
        <v>39182932</v>
      </c>
      <c r="FF291" s="873">
        <v>0</v>
      </c>
      <c r="FG291" s="873">
        <v>0</v>
      </c>
      <c r="FH291" s="873">
        <v>-17391342</v>
      </c>
      <c r="FI291" s="873">
        <v>0</v>
      </c>
      <c r="FJ291" s="873">
        <v>444562</v>
      </c>
      <c r="FK291" s="873">
        <v>282499</v>
      </c>
      <c r="FL291" s="873">
        <v>0</v>
      </c>
      <c r="FM291" s="873">
        <v>5765</v>
      </c>
      <c r="FN291" s="873">
        <v>560000</v>
      </c>
      <c r="FO291" s="873">
        <v>0</v>
      </c>
      <c r="FP291" s="873">
        <v>0</v>
      </c>
      <c r="FQ291" s="873">
        <v>-277501</v>
      </c>
      <c r="FR291" s="873">
        <v>0</v>
      </c>
      <c r="FS291" s="873">
        <v>5765</v>
      </c>
      <c r="FT291" s="873">
        <v>1089682</v>
      </c>
      <c r="FU291" s="873">
        <v>0</v>
      </c>
      <c r="FV291" s="873">
        <v>22130</v>
      </c>
      <c r="FW291" s="873">
        <v>2142497</v>
      </c>
      <c r="FX291" s="873">
        <v>0</v>
      </c>
      <c r="FY291" s="873">
        <v>43401</v>
      </c>
      <c r="FZ291" s="873">
        <v>-1052815</v>
      </c>
      <c r="GA291" s="873">
        <v>0</v>
      </c>
      <c r="GB291" s="873">
        <v>-21271</v>
      </c>
      <c r="GC291" s="873">
        <v>0</v>
      </c>
      <c r="GD291" s="873">
        <v>0</v>
      </c>
      <c r="GE291" s="873">
        <v>0</v>
      </c>
      <c r="GF291" s="873">
        <v>0</v>
      </c>
      <c r="GG291" s="873">
        <v>0</v>
      </c>
      <c r="GH291" s="873">
        <v>0</v>
      </c>
      <c r="GI291" s="873">
        <v>0</v>
      </c>
      <c r="GJ291" s="873">
        <v>0</v>
      </c>
      <c r="GK291" s="873">
        <v>0</v>
      </c>
      <c r="GL291" s="873">
        <v>27124059</v>
      </c>
      <c r="GM291" s="873">
        <v>0</v>
      </c>
      <c r="GN291" s="873">
        <v>552864</v>
      </c>
      <c r="GO291" s="873">
        <v>-18273718</v>
      </c>
      <c r="GP291" s="873">
        <v>0</v>
      </c>
      <c r="GQ291" s="873">
        <v>438079</v>
      </c>
      <c r="GR291" s="873" t="s">
        <v>679</v>
      </c>
      <c r="GS291" s="873" t="s">
        <v>709</v>
      </c>
      <c r="GT291" s="873" t="s">
        <v>679</v>
      </c>
      <c r="GU291" s="873" t="s">
        <v>2738</v>
      </c>
      <c r="GV291" s="873" t="s">
        <v>3027</v>
      </c>
    </row>
    <row r="292" spans="1:204" x14ac:dyDescent="0.2">
      <c r="A292" s="873" t="s">
        <v>3069</v>
      </c>
      <c r="B292" s="873" t="s">
        <v>628</v>
      </c>
      <c r="C292" s="873" t="s">
        <v>627</v>
      </c>
      <c r="D292" s="873">
        <v>110048</v>
      </c>
      <c r="E292" s="873">
        <v>0</v>
      </c>
      <c r="F292" s="873">
        <v>110048</v>
      </c>
      <c r="G292" s="873">
        <v>18728</v>
      </c>
      <c r="H292" s="873">
        <v>0</v>
      </c>
      <c r="I292" s="873">
        <v>18728</v>
      </c>
      <c r="J292" s="873">
        <v>91320</v>
      </c>
      <c r="K292" s="873">
        <v>0</v>
      </c>
      <c r="L292" s="873">
        <v>91320</v>
      </c>
      <c r="M292" s="898">
        <v>0.5</v>
      </c>
      <c r="N292" s="898">
        <v>0.4</v>
      </c>
      <c r="O292" s="898">
        <v>0.1</v>
      </c>
      <c r="P292" s="898">
        <v>0</v>
      </c>
      <c r="Q292" s="873">
        <v>219227</v>
      </c>
      <c r="R292" s="873">
        <v>219227</v>
      </c>
      <c r="S292" s="873">
        <v>0</v>
      </c>
      <c r="T292" s="873">
        <v>0</v>
      </c>
      <c r="U292" s="873">
        <v>0</v>
      </c>
      <c r="V292" s="873">
        <v>0</v>
      </c>
      <c r="W292" s="873">
        <v>15344</v>
      </c>
      <c r="X292" s="873">
        <v>0</v>
      </c>
      <c r="Y292" s="873">
        <v>17220</v>
      </c>
      <c r="Z292" s="873">
        <v>0</v>
      </c>
      <c r="AA292" s="873">
        <v>-1876</v>
      </c>
      <c r="AB292" s="873">
        <v>0</v>
      </c>
      <c r="AC292" s="873">
        <v>0</v>
      </c>
      <c r="AD292" s="873">
        <v>0</v>
      </c>
      <c r="AE292" s="873">
        <v>0</v>
      </c>
      <c r="AF292" s="873">
        <v>0</v>
      </c>
      <c r="AG292" s="873">
        <v>0</v>
      </c>
      <c r="AH292" s="873">
        <v>0</v>
      </c>
      <c r="AI292" s="873">
        <v>0</v>
      </c>
      <c r="AJ292" s="873">
        <v>0</v>
      </c>
      <c r="AK292" s="873">
        <v>0</v>
      </c>
      <c r="AL292" s="873">
        <v>0</v>
      </c>
      <c r="AM292" s="873">
        <v>0</v>
      </c>
      <c r="AN292" s="873">
        <v>0</v>
      </c>
      <c r="AO292" s="873">
        <v>0</v>
      </c>
      <c r="AP292" s="873">
        <v>0</v>
      </c>
      <c r="AQ292" s="873">
        <v>0</v>
      </c>
      <c r="AR292" s="873">
        <v>0</v>
      </c>
      <c r="AS292" s="873">
        <v>0</v>
      </c>
      <c r="AT292" s="873">
        <v>0</v>
      </c>
      <c r="AU292" s="873">
        <v>0</v>
      </c>
      <c r="AV292" s="873">
        <v>0</v>
      </c>
      <c r="AW292" s="873">
        <v>0</v>
      </c>
      <c r="AX292" s="873">
        <v>0</v>
      </c>
      <c r="AY292" s="873">
        <v>0</v>
      </c>
      <c r="AZ292" s="873">
        <v>0</v>
      </c>
      <c r="BA292" s="873">
        <v>0</v>
      </c>
      <c r="BB292" s="873">
        <v>0</v>
      </c>
      <c r="BC292" s="873">
        <v>0</v>
      </c>
      <c r="BD292" s="873">
        <v>0</v>
      </c>
      <c r="BE292" s="873">
        <v>0</v>
      </c>
      <c r="BF292" s="873">
        <v>0</v>
      </c>
      <c r="BG292" s="873">
        <v>0</v>
      </c>
      <c r="BH292" s="873">
        <v>0</v>
      </c>
      <c r="BI292" s="873">
        <v>0</v>
      </c>
      <c r="BJ292" s="873">
        <v>1667282</v>
      </c>
      <c r="BK292" s="873">
        <v>416820</v>
      </c>
      <c r="BL292" s="873">
        <v>0</v>
      </c>
      <c r="BM292" s="873">
        <v>130171</v>
      </c>
      <c r="BN292" s="873">
        <v>32543</v>
      </c>
      <c r="BO292" s="873">
        <v>0</v>
      </c>
      <c r="BP292" s="873">
        <v>1742079</v>
      </c>
      <c r="BQ292" s="873">
        <v>435520</v>
      </c>
      <c r="BR292" s="873">
        <v>0</v>
      </c>
      <c r="BS292" s="873">
        <v>55374</v>
      </c>
      <c r="BT292" s="873">
        <v>13843</v>
      </c>
      <c r="BU292" s="873">
        <v>0</v>
      </c>
      <c r="BV292" s="873">
        <v>0</v>
      </c>
      <c r="BW292" s="873">
        <v>0</v>
      </c>
      <c r="BX292" s="873">
        <v>0</v>
      </c>
      <c r="BY292" s="873">
        <v>0</v>
      </c>
      <c r="BZ292" s="873">
        <v>0</v>
      </c>
      <c r="CA292" s="873">
        <v>0</v>
      </c>
      <c r="CB292" s="873">
        <v>0</v>
      </c>
      <c r="CC292" s="873">
        <v>0</v>
      </c>
      <c r="CD292" s="873">
        <v>0</v>
      </c>
      <c r="CE292" s="873">
        <v>0</v>
      </c>
      <c r="CF292" s="873">
        <v>0</v>
      </c>
      <c r="CG292" s="873">
        <v>0</v>
      </c>
      <c r="CH292" s="873">
        <v>0</v>
      </c>
      <c r="CI292" s="873">
        <v>0</v>
      </c>
      <c r="CJ292" s="873">
        <v>0</v>
      </c>
      <c r="CK292" s="873">
        <v>0</v>
      </c>
      <c r="CL292" s="873">
        <v>0</v>
      </c>
      <c r="CM292" s="873">
        <v>0</v>
      </c>
      <c r="CN292" s="873">
        <v>0</v>
      </c>
      <c r="CO292" s="873">
        <v>0</v>
      </c>
      <c r="CP292" s="873">
        <v>0</v>
      </c>
      <c r="CQ292" s="873">
        <v>0</v>
      </c>
      <c r="CR292" s="873">
        <v>0</v>
      </c>
      <c r="CS292" s="873">
        <v>0</v>
      </c>
      <c r="CT292" s="873">
        <v>0</v>
      </c>
      <c r="CU292" s="873">
        <v>0</v>
      </c>
      <c r="CV292" s="873">
        <v>0</v>
      </c>
      <c r="CW292" s="873">
        <v>0</v>
      </c>
      <c r="CX292" s="873">
        <v>0</v>
      </c>
      <c r="CY292" s="873">
        <v>0</v>
      </c>
      <c r="CZ292" s="873">
        <v>-684</v>
      </c>
      <c r="DA292" s="873">
        <v>-171</v>
      </c>
      <c r="DB292" s="873">
        <v>0</v>
      </c>
      <c r="DC292" s="873">
        <v>5011</v>
      </c>
      <c r="DD292" s="873">
        <v>1253</v>
      </c>
      <c r="DE292" s="873">
        <v>0</v>
      </c>
      <c r="DF292" s="873">
        <v>-5695</v>
      </c>
      <c r="DG292" s="873">
        <v>-1424</v>
      </c>
      <c r="DH292" s="873">
        <v>0</v>
      </c>
      <c r="DI292" s="873">
        <v>255</v>
      </c>
      <c r="DJ292" s="873">
        <v>64</v>
      </c>
      <c r="DK292" s="873">
        <v>0</v>
      </c>
      <c r="DL292" s="873">
        <v>1500</v>
      </c>
      <c r="DM292" s="873">
        <v>0</v>
      </c>
      <c r="DN292" s="873">
        <v>0</v>
      </c>
      <c r="DO292" s="873">
        <v>-1245</v>
      </c>
      <c r="DP292" s="873">
        <v>64</v>
      </c>
      <c r="DQ292" s="873">
        <v>0</v>
      </c>
      <c r="DR292" s="873">
        <v>7160</v>
      </c>
      <c r="DS292" s="873">
        <v>1790</v>
      </c>
      <c r="DT292" s="873">
        <v>0</v>
      </c>
      <c r="DU292" s="873">
        <v>12954</v>
      </c>
      <c r="DV292" s="873">
        <v>3239</v>
      </c>
      <c r="DW292" s="873">
        <v>0</v>
      </c>
      <c r="DX292" s="873">
        <v>-5794</v>
      </c>
      <c r="DY292" s="873">
        <v>-1449</v>
      </c>
      <c r="DZ292" s="873">
        <v>0</v>
      </c>
      <c r="EA292" s="873">
        <v>2316</v>
      </c>
      <c r="EB292" s="873">
        <v>579</v>
      </c>
      <c r="EC292" s="873">
        <v>0</v>
      </c>
      <c r="ED292" s="873">
        <v>-11272</v>
      </c>
      <c r="EE292" s="873">
        <v>-2818</v>
      </c>
      <c r="EF292" s="873">
        <v>0</v>
      </c>
      <c r="EG292" s="873">
        <v>0</v>
      </c>
      <c r="EH292" s="873">
        <v>0</v>
      </c>
      <c r="EI292" s="873">
        <v>0</v>
      </c>
      <c r="EJ292" s="873">
        <v>-8956</v>
      </c>
      <c r="EK292" s="873">
        <v>-2239</v>
      </c>
      <c r="EL292" s="873">
        <v>0</v>
      </c>
      <c r="EM292" s="873">
        <v>0</v>
      </c>
      <c r="EN292" s="873">
        <v>0</v>
      </c>
      <c r="EO292" s="873">
        <v>0</v>
      </c>
      <c r="EP292" s="873">
        <v>0</v>
      </c>
      <c r="EQ292" s="873">
        <v>0</v>
      </c>
      <c r="ER292" s="873">
        <v>0</v>
      </c>
      <c r="ES292" s="873">
        <v>0</v>
      </c>
      <c r="ET292" s="873">
        <v>0</v>
      </c>
      <c r="EU292" s="873">
        <v>0</v>
      </c>
      <c r="EV292" s="873">
        <v>0</v>
      </c>
      <c r="EW292" s="873">
        <v>0</v>
      </c>
      <c r="EX292" s="873">
        <v>0</v>
      </c>
      <c r="EY292" s="873">
        <v>11867237</v>
      </c>
      <c r="EZ292" s="873">
        <v>2966809</v>
      </c>
      <c r="FA292" s="873">
        <v>0</v>
      </c>
      <c r="FB292" s="873">
        <v>887843</v>
      </c>
      <c r="FC292" s="873">
        <v>221961</v>
      </c>
      <c r="FD292" s="873">
        <v>0</v>
      </c>
      <c r="FE292" s="873">
        <v>26541629</v>
      </c>
      <c r="FF292" s="873">
        <v>0</v>
      </c>
      <c r="FG292" s="873">
        <v>0</v>
      </c>
      <c r="FH292" s="873">
        <v>-15562235</v>
      </c>
      <c r="FI292" s="873">
        <v>2744848</v>
      </c>
      <c r="FJ292" s="873">
        <v>0</v>
      </c>
      <c r="FK292" s="873">
        <v>178151</v>
      </c>
      <c r="FL292" s="873">
        <v>44538</v>
      </c>
      <c r="FM292" s="873">
        <v>0</v>
      </c>
      <c r="FN292" s="873">
        <v>412979</v>
      </c>
      <c r="FO292" s="873">
        <v>0</v>
      </c>
      <c r="FP292" s="873">
        <v>0</v>
      </c>
      <c r="FQ292" s="873">
        <v>-234828</v>
      </c>
      <c r="FR292" s="873">
        <v>44538</v>
      </c>
      <c r="FS292" s="873">
        <v>0</v>
      </c>
      <c r="FT292" s="873">
        <v>733030</v>
      </c>
      <c r="FU292" s="873">
        <v>183104</v>
      </c>
      <c r="FV292" s="873">
        <v>0</v>
      </c>
      <c r="FW292" s="873">
        <v>1078532</v>
      </c>
      <c r="FX292" s="873">
        <v>269461</v>
      </c>
      <c r="FY292" s="873">
        <v>0</v>
      </c>
      <c r="FZ292" s="873">
        <v>-345502</v>
      </c>
      <c r="GA292" s="873">
        <v>-86357</v>
      </c>
      <c r="GB292" s="873">
        <v>0</v>
      </c>
      <c r="GC292" s="873">
        <v>0</v>
      </c>
      <c r="GD292" s="873">
        <v>0</v>
      </c>
      <c r="GE292" s="873">
        <v>0</v>
      </c>
      <c r="GF292" s="873">
        <v>0</v>
      </c>
      <c r="GG292" s="873">
        <v>0</v>
      </c>
      <c r="GH292" s="873">
        <v>0</v>
      </c>
      <c r="GI292" s="873">
        <v>0</v>
      </c>
      <c r="GJ292" s="873">
        <v>0</v>
      </c>
      <c r="GK292" s="873">
        <v>0</v>
      </c>
      <c r="GL292" s="873">
        <v>14573646</v>
      </c>
      <c r="GM292" s="873">
        <v>3643258</v>
      </c>
      <c r="GN292" s="873">
        <v>0</v>
      </c>
      <c r="GO292" s="873">
        <v>-16108881</v>
      </c>
      <c r="GP292" s="873">
        <v>2711824</v>
      </c>
      <c r="GQ292" s="873">
        <v>0</v>
      </c>
      <c r="GR292" s="873" t="s">
        <v>708</v>
      </c>
      <c r="GS292" s="873" t="s">
        <v>687</v>
      </c>
      <c r="GT292" s="873" t="s">
        <v>1907</v>
      </c>
      <c r="GU292" s="873" t="s">
        <v>2737</v>
      </c>
      <c r="GV292" s="873" t="s">
        <v>3028</v>
      </c>
    </row>
    <row r="293" spans="1:204" x14ac:dyDescent="0.2">
      <c r="A293" s="873" t="s">
        <v>3070</v>
      </c>
      <c r="B293" s="873" t="s">
        <v>630</v>
      </c>
      <c r="C293" s="873" t="s">
        <v>629</v>
      </c>
      <c r="D293" s="873">
        <v>-3327612</v>
      </c>
      <c r="E293" s="873">
        <v>0</v>
      </c>
      <c r="F293" s="873">
        <v>-3327612</v>
      </c>
      <c r="G293" s="873">
        <v>-1678110</v>
      </c>
      <c r="H293" s="873">
        <v>0</v>
      </c>
      <c r="I293" s="873">
        <v>-1678110</v>
      </c>
      <c r="J293" s="873">
        <v>-1649502</v>
      </c>
      <c r="K293" s="873">
        <v>0</v>
      </c>
      <c r="L293" s="873">
        <v>-1649502</v>
      </c>
      <c r="M293" s="898">
        <v>0.5</v>
      </c>
      <c r="N293" s="898">
        <v>0.4</v>
      </c>
      <c r="O293" s="898">
        <v>0.1</v>
      </c>
      <c r="P293" s="898">
        <v>0</v>
      </c>
      <c r="Q293" s="873">
        <v>161690</v>
      </c>
      <c r="R293" s="873">
        <v>161690</v>
      </c>
      <c r="S293" s="873">
        <v>0</v>
      </c>
      <c r="T293" s="873">
        <v>0</v>
      </c>
      <c r="U293" s="873">
        <v>0</v>
      </c>
      <c r="V293" s="873">
        <v>0</v>
      </c>
      <c r="W293" s="873">
        <v>0</v>
      </c>
      <c r="X293" s="873">
        <v>0</v>
      </c>
      <c r="Y293" s="873">
        <v>0</v>
      </c>
      <c r="Z293" s="873">
        <v>0</v>
      </c>
      <c r="AA293" s="873">
        <v>0</v>
      </c>
      <c r="AB293" s="873">
        <v>0</v>
      </c>
      <c r="AC293" s="873">
        <v>0</v>
      </c>
      <c r="AD293" s="873">
        <v>0</v>
      </c>
      <c r="AE293" s="873">
        <v>0</v>
      </c>
      <c r="AF293" s="873">
        <v>0</v>
      </c>
      <c r="AG293" s="873">
        <v>0</v>
      </c>
      <c r="AH293" s="873">
        <v>0</v>
      </c>
      <c r="AI293" s="873">
        <v>0</v>
      </c>
      <c r="AJ293" s="873">
        <v>0</v>
      </c>
      <c r="AK293" s="873">
        <v>0</v>
      </c>
      <c r="AL293" s="873">
        <v>0</v>
      </c>
      <c r="AM293" s="873">
        <v>0</v>
      </c>
      <c r="AN293" s="873">
        <v>0</v>
      </c>
      <c r="AO293" s="873">
        <v>0</v>
      </c>
      <c r="AP293" s="873">
        <v>0</v>
      </c>
      <c r="AQ293" s="873">
        <v>0</v>
      </c>
      <c r="AR293" s="873">
        <v>0</v>
      </c>
      <c r="AS293" s="873">
        <v>0</v>
      </c>
      <c r="AT293" s="873">
        <v>0</v>
      </c>
      <c r="AU293" s="873">
        <v>0</v>
      </c>
      <c r="AV293" s="873">
        <v>0</v>
      </c>
      <c r="AW293" s="873">
        <v>0</v>
      </c>
      <c r="AX293" s="873">
        <v>0</v>
      </c>
      <c r="AY293" s="873">
        <v>0</v>
      </c>
      <c r="AZ293" s="873">
        <v>0</v>
      </c>
      <c r="BA293" s="873">
        <v>0</v>
      </c>
      <c r="BB293" s="873">
        <v>0</v>
      </c>
      <c r="BC293" s="873">
        <v>0</v>
      </c>
      <c r="BD293" s="873">
        <v>0</v>
      </c>
      <c r="BE293" s="873">
        <v>0</v>
      </c>
      <c r="BF293" s="873">
        <v>0</v>
      </c>
      <c r="BG293" s="873">
        <v>0</v>
      </c>
      <c r="BH293" s="873">
        <v>0</v>
      </c>
      <c r="BI293" s="873">
        <v>0</v>
      </c>
      <c r="BJ293" s="873">
        <v>906042</v>
      </c>
      <c r="BK293" s="873">
        <v>226511</v>
      </c>
      <c r="BL293" s="873">
        <v>0</v>
      </c>
      <c r="BM293" s="873">
        <v>91026</v>
      </c>
      <c r="BN293" s="873">
        <v>22757</v>
      </c>
      <c r="BO293" s="873">
        <v>0</v>
      </c>
      <c r="BP293" s="873">
        <v>951983</v>
      </c>
      <c r="BQ293" s="873">
        <v>237996</v>
      </c>
      <c r="BR293" s="873">
        <v>0</v>
      </c>
      <c r="BS293" s="873">
        <v>45085</v>
      </c>
      <c r="BT293" s="873">
        <v>11272</v>
      </c>
      <c r="BU293" s="873">
        <v>0</v>
      </c>
      <c r="BV293" s="873">
        <v>6114</v>
      </c>
      <c r="BW293" s="873">
        <v>1529</v>
      </c>
      <c r="BX293" s="873">
        <v>0</v>
      </c>
      <c r="BY293" s="873">
        <v>5926</v>
      </c>
      <c r="BZ293" s="873">
        <v>1482</v>
      </c>
      <c r="CA293" s="873">
        <v>0</v>
      </c>
      <c r="CB293" s="873">
        <v>188</v>
      </c>
      <c r="CC293" s="873">
        <v>47</v>
      </c>
      <c r="CD293" s="873">
        <v>0</v>
      </c>
      <c r="CE293" s="873">
        <v>0</v>
      </c>
      <c r="CF293" s="873">
        <v>0</v>
      </c>
      <c r="CG293" s="873">
        <v>0</v>
      </c>
      <c r="CH293" s="873">
        <v>0</v>
      </c>
      <c r="CI293" s="873">
        <v>0</v>
      </c>
      <c r="CJ293" s="873">
        <v>0</v>
      </c>
      <c r="CK293" s="873">
        <v>0</v>
      </c>
      <c r="CL293" s="873">
        <v>0</v>
      </c>
      <c r="CM293" s="873">
        <v>0</v>
      </c>
      <c r="CN293" s="873">
        <v>0</v>
      </c>
      <c r="CO293" s="873">
        <v>0</v>
      </c>
      <c r="CP293" s="873">
        <v>0</v>
      </c>
      <c r="CQ293" s="873">
        <v>0</v>
      </c>
      <c r="CR293" s="873">
        <v>0</v>
      </c>
      <c r="CS293" s="873">
        <v>0</v>
      </c>
      <c r="CT293" s="873">
        <v>0</v>
      </c>
      <c r="CU293" s="873">
        <v>0</v>
      </c>
      <c r="CV293" s="873">
        <v>0</v>
      </c>
      <c r="CW293" s="873">
        <v>0</v>
      </c>
      <c r="CX293" s="873">
        <v>0</v>
      </c>
      <c r="CY293" s="873">
        <v>0</v>
      </c>
      <c r="CZ293" s="873">
        <v>0</v>
      </c>
      <c r="DA293" s="873">
        <v>0</v>
      </c>
      <c r="DB293" s="873">
        <v>0</v>
      </c>
      <c r="DC293" s="873">
        <v>0</v>
      </c>
      <c r="DD293" s="873">
        <v>0</v>
      </c>
      <c r="DE293" s="873">
        <v>0</v>
      </c>
      <c r="DF293" s="873">
        <v>0</v>
      </c>
      <c r="DG293" s="873">
        <v>0</v>
      </c>
      <c r="DH293" s="873">
        <v>0</v>
      </c>
      <c r="DI293" s="873">
        <v>705</v>
      </c>
      <c r="DJ293" s="873">
        <v>176</v>
      </c>
      <c r="DK293" s="873">
        <v>0</v>
      </c>
      <c r="DL293" s="873">
        <v>1500</v>
      </c>
      <c r="DM293" s="873">
        <v>0</v>
      </c>
      <c r="DN293" s="873">
        <v>0</v>
      </c>
      <c r="DO293" s="873">
        <v>-795</v>
      </c>
      <c r="DP293" s="873">
        <v>176</v>
      </c>
      <c r="DQ293" s="873">
        <v>0</v>
      </c>
      <c r="DR293" s="873">
        <v>5405</v>
      </c>
      <c r="DS293" s="873">
        <v>1351</v>
      </c>
      <c r="DT293" s="873">
        <v>0</v>
      </c>
      <c r="DU293" s="873">
        <v>6778</v>
      </c>
      <c r="DV293" s="873">
        <v>1694</v>
      </c>
      <c r="DW293" s="873">
        <v>0</v>
      </c>
      <c r="DX293" s="873">
        <v>-1373</v>
      </c>
      <c r="DY293" s="873">
        <v>-343</v>
      </c>
      <c r="DZ293" s="873">
        <v>0</v>
      </c>
      <c r="EA293" s="873">
        <v>0</v>
      </c>
      <c r="EB293" s="873">
        <v>0</v>
      </c>
      <c r="EC293" s="873">
        <v>0</v>
      </c>
      <c r="ED293" s="873">
        <v>-998</v>
      </c>
      <c r="EE293" s="873">
        <v>-250</v>
      </c>
      <c r="EF293" s="873">
        <v>0</v>
      </c>
      <c r="EG293" s="873">
        <v>2582</v>
      </c>
      <c r="EH293" s="873">
        <v>646</v>
      </c>
      <c r="EI293" s="873">
        <v>0</v>
      </c>
      <c r="EJ293" s="873">
        <v>-3580</v>
      </c>
      <c r="EK293" s="873">
        <v>-896</v>
      </c>
      <c r="EL293" s="873">
        <v>0</v>
      </c>
      <c r="EM293" s="873">
        <v>-200</v>
      </c>
      <c r="EN293" s="873">
        <v>-50</v>
      </c>
      <c r="EO293" s="873">
        <v>0</v>
      </c>
      <c r="EP293" s="873">
        <v>0</v>
      </c>
      <c r="EQ293" s="873">
        <v>0</v>
      </c>
      <c r="ER293" s="873">
        <v>0</v>
      </c>
      <c r="ES293" s="873">
        <v>0</v>
      </c>
      <c r="ET293" s="873">
        <v>0</v>
      </c>
      <c r="EU293" s="873">
        <v>0</v>
      </c>
      <c r="EV293" s="873">
        <v>0</v>
      </c>
      <c r="EW293" s="873">
        <v>0</v>
      </c>
      <c r="EX293" s="873">
        <v>0</v>
      </c>
      <c r="EY293" s="873">
        <v>15556261</v>
      </c>
      <c r="EZ293" s="873">
        <v>3889065</v>
      </c>
      <c r="FA293" s="873">
        <v>0</v>
      </c>
      <c r="FB293" s="873">
        <v>407890</v>
      </c>
      <c r="FC293" s="873">
        <v>101973</v>
      </c>
      <c r="FD293" s="873">
        <v>0</v>
      </c>
      <c r="FE293" s="873">
        <v>35575308</v>
      </c>
      <c r="FF293" s="873">
        <v>0</v>
      </c>
      <c r="FG293" s="873">
        <v>0</v>
      </c>
      <c r="FH293" s="873">
        <v>-20426937</v>
      </c>
      <c r="FI293" s="873">
        <v>3787092</v>
      </c>
      <c r="FJ293" s="873">
        <v>0</v>
      </c>
      <c r="FK293" s="873">
        <v>147798</v>
      </c>
      <c r="FL293" s="873">
        <v>36949</v>
      </c>
      <c r="FM293" s="873">
        <v>0</v>
      </c>
      <c r="FN293" s="873">
        <v>347896</v>
      </c>
      <c r="FO293" s="873">
        <v>0</v>
      </c>
      <c r="FP293" s="873">
        <v>0</v>
      </c>
      <c r="FQ293" s="873">
        <v>-200098</v>
      </c>
      <c r="FR293" s="873">
        <v>36949</v>
      </c>
      <c r="FS293" s="873">
        <v>0</v>
      </c>
      <c r="FT293" s="873">
        <v>337916</v>
      </c>
      <c r="FU293" s="873">
        <v>84479</v>
      </c>
      <c r="FV293" s="873">
        <v>0</v>
      </c>
      <c r="FW293" s="873">
        <v>1015632</v>
      </c>
      <c r="FX293" s="873">
        <v>253908</v>
      </c>
      <c r="FY293" s="873">
        <v>0</v>
      </c>
      <c r="FZ293" s="873">
        <v>-677716</v>
      </c>
      <c r="GA293" s="873">
        <v>-169429</v>
      </c>
      <c r="GB293" s="873">
        <v>0</v>
      </c>
      <c r="GC293" s="873">
        <v>0</v>
      </c>
      <c r="GD293" s="873">
        <v>0</v>
      </c>
      <c r="GE293" s="873">
        <v>0</v>
      </c>
      <c r="GF293" s="873">
        <v>0</v>
      </c>
      <c r="GG293" s="873">
        <v>0</v>
      </c>
      <c r="GH293" s="873">
        <v>0</v>
      </c>
      <c r="GI293" s="873">
        <v>0</v>
      </c>
      <c r="GJ293" s="873">
        <v>0</v>
      </c>
      <c r="GK293" s="873">
        <v>0</v>
      </c>
      <c r="GL293" s="873">
        <v>17050069</v>
      </c>
      <c r="GM293" s="873">
        <v>4262517</v>
      </c>
      <c r="GN293" s="873">
        <v>0</v>
      </c>
      <c r="GO293" s="873">
        <v>-21265426</v>
      </c>
      <c r="GP293" s="873">
        <v>3664818</v>
      </c>
      <c r="GQ293" s="873">
        <v>0</v>
      </c>
      <c r="GR293" s="873" t="s">
        <v>703</v>
      </c>
      <c r="GS293" s="873" t="s">
        <v>687</v>
      </c>
      <c r="GT293" s="873" t="s">
        <v>1907</v>
      </c>
      <c r="GU293" s="873" t="s">
        <v>2734</v>
      </c>
      <c r="GV293" s="873" t="s">
        <v>3029</v>
      </c>
    </row>
    <row r="294" spans="1:204" x14ac:dyDescent="0.2">
      <c r="A294" s="873" t="s">
        <v>3069</v>
      </c>
      <c r="B294" s="873" t="s">
        <v>632</v>
      </c>
      <c r="C294" s="873" t="s">
        <v>631</v>
      </c>
      <c r="D294" s="873">
        <v>341154</v>
      </c>
      <c r="E294" s="873">
        <v>0</v>
      </c>
      <c r="F294" s="873">
        <v>341154</v>
      </c>
      <c r="G294" s="873">
        <v>500523</v>
      </c>
      <c r="H294" s="873">
        <v>0</v>
      </c>
      <c r="I294" s="873">
        <v>500523</v>
      </c>
      <c r="J294" s="873">
        <v>-159369</v>
      </c>
      <c r="K294" s="873">
        <v>0</v>
      </c>
      <c r="L294" s="873">
        <v>-159369</v>
      </c>
      <c r="M294" s="898">
        <v>0.5</v>
      </c>
      <c r="N294" s="898">
        <v>0.4</v>
      </c>
      <c r="O294" s="898">
        <v>0.1</v>
      </c>
      <c r="P294" s="898">
        <v>0</v>
      </c>
      <c r="Q294" s="873">
        <v>172945</v>
      </c>
      <c r="R294" s="873">
        <v>172945</v>
      </c>
      <c r="S294" s="873">
        <v>0</v>
      </c>
      <c r="T294" s="873">
        <v>0</v>
      </c>
      <c r="U294" s="873">
        <v>0</v>
      </c>
      <c r="V294" s="873">
        <v>0</v>
      </c>
      <c r="W294" s="873">
        <v>0</v>
      </c>
      <c r="X294" s="873">
        <v>0</v>
      </c>
      <c r="Y294" s="873">
        <v>0</v>
      </c>
      <c r="Z294" s="873">
        <v>0</v>
      </c>
      <c r="AA294" s="873">
        <v>0</v>
      </c>
      <c r="AB294" s="873">
        <v>0</v>
      </c>
      <c r="AC294" s="873">
        <v>0</v>
      </c>
      <c r="AD294" s="873">
        <v>0</v>
      </c>
      <c r="AE294" s="873">
        <v>0</v>
      </c>
      <c r="AF294" s="873">
        <v>0</v>
      </c>
      <c r="AG294" s="873">
        <v>0</v>
      </c>
      <c r="AH294" s="873">
        <v>0</v>
      </c>
      <c r="AI294" s="873">
        <v>0</v>
      </c>
      <c r="AJ294" s="873">
        <v>0</v>
      </c>
      <c r="AK294" s="873">
        <v>0</v>
      </c>
      <c r="AL294" s="873">
        <v>0</v>
      </c>
      <c r="AM294" s="873">
        <v>0</v>
      </c>
      <c r="AN294" s="873">
        <v>0</v>
      </c>
      <c r="AO294" s="873">
        <v>0</v>
      </c>
      <c r="AP294" s="873">
        <v>0</v>
      </c>
      <c r="AQ294" s="873">
        <v>0</v>
      </c>
      <c r="AR294" s="873">
        <v>0</v>
      </c>
      <c r="AS294" s="873">
        <v>0</v>
      </c>
      <c r="AT294" s="873">
        <v>0</v>
      </c>
      <c r="AU294" s="873">
        <v>0</v>
      </c>
      <c r="AV294" s="873">
        <v>0</v>
      </c>
      <c r="AW294" s="873">
        <v>0</v>
      </c>
      <c r="AX294" s="873">
        <v>0</v>
      </c>
      <c r="AY294" s="873">
        <v>0</v>
      </c>
      <c r="AZ294" s="873">
        <v>0</v>
      </c>
      <c r="BA294" s="873">
        <v>0</v>
      </c>
      <c r="BB294" s="873">
        <v>0</v>
      </c>
      <c r="BC294" s="873">
        <v>0</v>
      </c>
      <c r="BD294" s="873">
        <v>0</v>
      </c>
      <c r="BE294" s="873">
        <v>0</v>
      </c>
      <c r="BF294" s="873">
        <v>0</v>
      </c>
      <c r="BG294" s="873">
        <v>0</v>
      </c>
      <c r="BH294" s="873">
        <v>0</v>
      </c>
      <c r="BI294" s="873">
        <v>0</v>
      </c>
      <c r="BJ294" s="873">
        <v>1381187</v>
      </c>
      <c r="BK294" s="873">
        <v>345297</v>
      </c>
      <c r="BL294" s="873">
        <v>0</v>
      </c>
      <c r="BM294" s="873">
        <v>111904</v>
      </c>
      <c r="BN294" s="873">
        <v>27976</v>
      </c>
      <c r="BO294" s="873">
        <v>0</v>
      </c>
      <c r="BP294" s="873">
        <v>1395484</v>
      </c>
      <c r="BQ294" s="873">
        <v>348871</v>
      </c>
      <c r="BR294" s="873">
        <v>0</v>
      </c>
      <c r="BS294" s="873">
        <v>97607</v>
      </c>
      <c r="BT294" s="873">
        <v>24402</v>
      </c>
      <c r="BU294" s="873">
        <v>0</v>
      </c>
      <c r="BV294" s="873">
        <v>2421</v>
      </c>
      <c r="BW294" s="873">
        <v>605</v>
      </c>
      <c r="BX294" s="873">
        <v>0</v>
      </c>
      <c r="BY294" s="873">
        <v>0</v>
      </c>
      <c r="BZ294" s="873">
        <v>0</v>
      </c>
      <c r="CA294" s="873">
        <v>0</v>
      </c>
      <c r="CB294" s="873">
        <v>2421</v>
      </c>
      <c r="CC294" s="873">
        <v>605</v>
      </c>
      <c r="CD294" s="873">
        <v>0</v>
      </c>
      <c r="CE294" s="873">
        <v>0</v>
      </c>
      <c r="CF294" s="873">
        <v>0</v>
      </c>
      <c r="CG294" s="873">
        <v>0</v>
      </c>
      <c r="CH294" s="873">
        <v>0</v>
      </c>
      <c r="CI294" s="873">
        <v>0</v>
      </c>
      <c r="CJ294" s="873">
        <v>0</v>
      </c>
      <c r="CK294" s="873">
        <v>0</v>
      </c>
      <c r="CL294" s="873">
        <v>0</v>
      </c>
      <c r="CM294" s="873">
        <v>0</v>
      </c>
      <c r="CN294" s="873">
        <v>0</v>
      </c>
      <c r="CO294" s="873">
        <v>0</v>
      </c>
      <c r="CP294" s="873">
        <v>0</v>
      </c>
      <c r="CQ294" s="873">
        <v>0</v>
      </c>
      <c r="CR294" s="873">
        <v>0</v>
      </c>
      <c r="CS294" s="873">
        <v>0</v>
      </c>
      <c r="CT294" s="873">
        <v>0</v>
      </c>
      <c r="CU294" s="873">
        <v>0</v>
      </c>
      <c r="CV294" s="873">
        <v>0</v>
      </c>
      <c r="CW294" s="873">
        <v>-23</v>
      </c>
      <c r="CX294" s="873">
        <v>-6</v>
      </c>
      <c r="CY294" s="873">
        <v>0</v>
      </c>
      <c r="CZ294" s="873">
        <v>2418</v>
      </c>
      <c r="DA294" s="873">
        <v>604</v>
      </c>
      <c r="DB294" s="873">
        <v>0</v>
      </c>
      <c r="DC294" s="873">
        <v>2514</v>
      </c>
      <c r="DD294" s="873">
        <v>628</v>
      </c>
      <c r="DE294" s="873">
        <v>0</v>
      </c>
      <c r="DF294" s="873">
        <v>-96</v>
      </c>
      <c r="DG294" s="873">
        <v>-24</v>
      </c>
      <c r="DH294" s="873">
        <v>0</v>
      </c>
      <c r="DI294" s="873">
        <v>1872</v>
      </c>
      <c r="DJ294" s="873">
        <v>468</v>
      </c>
      <c r="DK294" s="873">
        <v>0</v>
      </c>
      <c r="DL294" s="873">
        <v>4500</v>
      </c>
      <c r="DM294" s="873">
        <v>0</v>
      </c>
      <c r="DN294" s="873">
        <v>0</v>
      </c>
      <c r="DO294" s="873">
        <v>-2628</v>
      </c>
      <c r="DP294" s="873">
        <v>468</v>
      </c>
      <c r="DQ294" s="873">
        <v>0</v>
      </c>
      <c r="DR294" s="873">
        <v>17582</v>
      </c>
      <c r="DS294" s="873">
        <v>4395</v>
      </c>
      <c r="DT294" s="873">
        <v>0</v>
      </c>
      <c r="DU294" s="873">
        <v>17738</v>
      </c>
      <c r="DV294" s="873">
        <v>4435</v>
      </c>
      <c r="DW294" s="873">
        <v>0</v>
      </c>
      <c r="DX294" s="873">
        <v>-156</v>
      </c>
      <c r="DY294" s="873">
        <v>-40</v>
      </c>
      <c r="DZ294" s="873">
        <v>0</v>
      </c>
      <c r="EA294" s="873">
        <v>4728</v>
      </c>
      <c r="EB294" s="873">
        <v>1182</v>
      </c>
      <c r="EC294" s="873">
        <v>0</v>
      </c>
      <c r="ED294" s="873">
        <v>-16972</v>
      </c>
      <c r="EE294" s="873">
        <v>-4243</v>
      </c>
      <c r="EF294" s="873">
        <v>0</v>
      </c>
      <c r="EG294" s="873">
        <v>5870</v>
      </c>
      <c r="EH294" s="873">
        <v>1467</v>
      </c>
      <c r="EI294" s="873">
        <v>0</v>
      </c>
      <c r="EJ294" s="873">
        <v>-18114</v>
      </c>
      <c r="EK294" s="873">
        <v>-4528</v>
      </c>
      <c r="EL294" s="873">
        <v>0</v>
      </c>
      <c r="EM294" s="873">
        <v>0</v>
      </c>
      <c r="EN294" s="873">
        <v>0</v>
      </c>
      <c r="EO294" s="873">
        <v>0</v>
      </c>
      <c r="EP294" s="873">
        <v>0</v>
      </c>
      <c r="EQ294" s="873">
        <v>0</v>
      </c>
      <c r="ER294" s="873">
        <v>0</v>
      </c>
      <c r="ES294" s="873">
        <v>0</v>
      </c>
      <c r="ET294" s="873">
        <v>0</v>
      </c>
      <c r="EU294" s="873">
        <v>0</v>
      </c>
      <c r="EV294" s="873">
        <v>0</v>
      </c>
      <c r="EW294" s="873">
        <v>0</v>
      </c>
      <c r="EX294" s="873">
        <v>0</v>
      </c>
      <c r="EY294" s="873">
        <v>9194127</v>
      </c>
      <c r="EZ294" s="873">
        <v>2298532</v>
      </c>
      <c r="FA294" s="873">
        <v>0</v>
      </c>
      <c r="FB294" s="873">
        <v>770274</v>
      </c>
      <c r="FC294" s="873">
        <v>192569</v>
      </c>
      <c r="FD294" s="873">
        <v>0</v>
      </c>
      <c r="FE294" s="873">
        <v>20216301</v>
      </c>
      <c r="FF294" s="873">
        <v>0</v>
      </c>
      <c r="FG294" s="873">
        <v>0</v>
      </c>
      <c r="FH294" s="873">
        <v>-11792448</v>
      </c>
      <c r="FI294" s="873">
        <v>2105963</v>
      </c>
      <c r="FJ294" s="873">
        <v>0</v>
      </c>
      <c r="FK294" s="873">
        <v>317474</v>
      </c>
      <c r="FL294" s="873">
        <v>79368</v>
      </c>
      <c r="FM294" s="873">
        <v>0</v>
      </c>
      <c r="FN294" s="873">
        <v>765510</v>
      </c>
      <c r="FO294" s="873">
        <v>0</v>
      </c>
      <c r="FP294" s="873">
        <v>0</v>
      </c>
      <c r="FQ294" s="873">
        <v>-448036</v>
      </c>
      <c r="FR294" s="873">
        <v>79368</v>
      </c>
      <c r="FS294" s="873">
        <v>0</v>
      </c>
      <c r="FT294" s="873">
        <v>226401</v>
      </c>
      <c r="FU294" s="873">
        <v>56600</v>
      </c>
      <c r="FV294" s="873">
        <v>0</v>
      </c>
      <c r="FW294" s="873">
        <v>592799</v>
      </c>
      <c r="FX294" s="873">
        <v>148200</v>
      </c>
      <c r="FY294" s="873">
        <v>0</v>
      </c>
      <c r="FZ294" s="873">
        <v>-366398</v>
      </c>
      <c r="GA294" s="873">
        <v>-91600</v>
      </c>
      <c r="GB294" s="873">
        <v>0</v>
      </c>
      <c r="GC294" s="873">
        <v>0</v>
      </c>
      <c r="GD294" s="873">
        <v>0</v>
      </c>
      <c r="GE294" s="873">
        <v>0</v>
      </c>
      <c r="GF294" s="873">
        <v>0</v>
      </c>
      <c r="GG294" s="873">
        <v>0</v>
      </c>
      <c r="GH294" s="873">
        <v>0</v>
      </c>
      <c r="GI294" s="873">
        <v>0</v>
      </c>
      <c r="GJ294" s="873">
        <v>0</v>
      </c>
      <c r="GK294" s="873">
        <v>0</v>
      </c>
      <c r="GL294" s="873">
        <v>11243119</v>
      </c>
      <c r="GM294" s="873">
        <v>2810778</v>
      </c>
      <c r="GN294" s="873">
        <v>0</v>
      </c>
      <c r="GO294" s="873">
        <v>-12527871</v>
      </c>
      <c r="GP294" s="873">
        <v>2114608</v>
      </c>
      <c r="GQ294" s="873">
        <v>0</v>
      </c>
      <c r="GR294" s="873" t="s">
        <v>692</v>
      </c>
      <c r="GS294" s="873" t="s">
        <v>687</v>
      </c>
      <c r="GT294" s="873" t="s">
        <v>1907</v>
      </c>
      <c r="GU294" s="873" t="s">
        <v>2735</v>
      </c>
      <c r="GV294" s="873" t="s">
        <v>3030</v>
      </c>
    </row>
    <row r="295" spans="1:204" x14ac:dyDescent="0.2">
      <c r="A295" s="873" t="s">
        <v>3069</v>
      </c>
      <c r="B295" s="873" t="s">
        <v>634</v>
      </c>
      <c r="C295" s="873" t="s">
        <v>633</v>
      </c>
      <c r="D295" s="873">
        <v>-8564</v>
      </c>
      <c r="E295" s="873">
        <v>0</v>
      </c>
      <c r="F295" s="873">
        <v>-8564</v>
      </c>
      <c r="G295" s="873">
        <v>276750</v>
      </c>
      <c r="H295" s="873">
        <v>0</v>
      </c>
      <c r="I295" s="873">
        <v>276750</v>
      </c>
      <c r="J295" s="873">
        <v>-285314</v>
      </c>
      <c r="K295" s="873">
        <v>0</v>
      </c>
      <c r="L295" s="873">
        <v>-285314</v>
      </c>
      <c r="M295" s="898">
        <v>0.5</v>
      </c>
      <c r="N295" s="898">
        <v>0.4</v>
      </c>
      <c r="O295" s="898">
        <v>0.09</v>
      </c>
      <c r="P295" s="898">
        <v>0.01</v>
      </c>
      <c r="Q295" s="873">
        <v>225111</v>
      </c>
      <c r="R295" s="873">
        <v>225111</v>
      </c>
      <c r="S295" s="873">
        <v>0</v>
      </c>
      <c r="T295" s="873">
        <v>0</v>
      </c>
      <c r="U295" s="873">
        <v>0</v>
      </c>
      <c r="V295" s="873">
        <v>0</v>
      </c>
      <c r="W295" s="873">
        <v>188763</v>
      </c>
      <c r="X295" s="873">
        <v>0</v>
      </c>
      <c r="Y295" s="873">
        <v>191220</v>
      </c>
      <c r="Z295" s="873">
        <v>0</v>
      </c>
      <c r="AA295" s="873">
        <v>-2457</v>
      </c>
      <c r="AB295" s="873">
        <v>0</v>
      </c>
      <c r="AC295" s="873">
        <v>0</v>
      </c>
      <c r="AD295" s="873">
        <v>0</v>
      </c>
      <c r="AE295" s="873">
        <v>0</v>
      </c>
      <c r="AF295" s="873">
        <v>0</v>
      </c>
      <c r="AG295" s="873">
        <v>0</v>
      </c>
      <c r="AH295" s="873">
        <v>0</v>
      </c>
      <c r="AI295" s="873">
        <v>0</v>
      </c>
      <c r="AJ295" s="873">
        <v>0</v>
      </c>
      <c r="AK295" s="873">
        <v>0</v>
      </c>
      <c r="AL295" s="873">
        <v>0</v>
      </c>
      <c r="AM295" s="873">
        <v>0</v>
      </c>
      <c r="AN295" s="873">
        <v>0</v>
      </c>
      <c r="AO295" s="873">
        <v>0</v>
      </c>
      <c r="AP295" s="873">
        <v>0</v>
      </c>
      <c r="AQ295" s="873">
        <v>0</v>
      </c>
      <c r="AR295" s="873">
        <v>0</v>
      </c>
      <c r="AS295" s="873">
        <v>0</v>
      </c>
      <c r="AT295" s="873">
        <v>0</v>
      </c>
      <c r="AU295" s="873">
        <v>0</v>
      </c>
      <c r="AV295" s="873">
        <v>0</v>
      </c>
      <c r="AW295" s="873">
        <v>0</v>
      </c>
      <c r="AX295" s="873">
        <v>0</v>
      </c>
      <c r="AY295" s="873">
        <v>0</v>
      </c>
      <c r="AZ295" s="873">
        <v>0</v>
      </c>
      <c r="BA295" s="873">
        <v>0</v>
      </c>
      <c r="BB295" s="873">
        <v>0</v>
      </c>
      <c r="BC295" s="873">
        <v>0</v>
      </c>
      <c r="BD295" s="873">
        <v>0</v>
      </c>
      <c r="BE295" s="873">
        <v>0</v>
      </c>
      <c r="BF295" s="873">
        <v>0</v>
      </c>
      <c r="BG295" s="873">
        <v>0</v>
      </c>
      <c r="BH295" s="873">
        <v>0</v>
      </c>
      <c r="BI295" s="873">
        <v>0</v>
      </c>
      <c r="BJ295" s="873">
        <v>2713967</v>
      </c>
      <c r="BK295" s="873">
        <v>610643</v>
      </c>
      <c r="BL295" s="873">
        <v>67849</v>
      </c>
      <c r="BM295" s="873">
        <v>106201</v>
      </c>
      <c r="BN295" s="873">
        <v>23895</v>
      </c>
      <c r="BO295" s="873">
        <v>2655</v>
      </c>
      <c r="BP295" s="873">
        <v>2632160</v>
      </c>
      <c r="BQ295" s="873">
        <v>592236</v>
      </c>
      <c r="BR295" s="873">
        <v>65804</v>
      </c>
      <c r="BS295" s="873">
        <v>188008</v>
      </c>
      <c r="BT295" s="873">
        <v>42302</v>
      </c>
      <c r="BU295" s="873">
        <v>4700</v>
      </c>
      <c r="BV295" s="873">
        <v>7390</v>
      </c>
      <c r="BW295" s="873">
        <v>1663</v>
      </c>
      <c r="BX295" s="873">
        <v>185</v>
      </c>
      <c r="BY295" s="873">
        <v>9213</v>
      </c>
      <c r="BZ295" s="873">
        <v>2073</v>
      </c>
      <c r="CA295" s="873">
        <v>230</v>
      </c>
      <c r="CB295" s="873">
        <v>-1823</v>
      </c>
      <c r="CC295" s="873">
        <v>-410</v>
      </c>
      <c r="CD295" s="873">
        <v>-45</v>
      </c>
      <c r="CE295" s="873">
        <v>0</v>
      </c>
      <c r="CF295" s="873">
        <v>0</v>
      </c>
      <c r="CG295" s="873">
        <v>0</v>
      </c>
      <c r="CH295" s="873">
        <v>0</v>
      </c>
      <c r="CI295" s="873">
        <v>0</v>
      </c>
      <c r="CJ295" s="873">
        <v>0</v>
      </c>
      <c r="CK295" s="873">
        <v>-1062.12986</v>
      </c>
      <c r="CL295" s="873">
        <v>-238.97921840000001</v>
      </c>
      <c r="CM295" s="873">
        <v>-26.553246489999999</v>
      </c>
      <c r="CN295" s="873">
        <v>0</v>
      </c>
      <c r="CO295" s="873">
        <v>0</v>
      </c>
      <c r="CP295" s="873">
        <v>0</v>
      </c>
      <c r="CQ295" s="873">
        <v>0</v>
      </c>
      <c r="CR295" s="873">
        <v>0</v>
      </c>
      <c r="CS295" s="873">
        <v>0</v>
      </c>
      <c r="CT295" s="873">
        <v>0</v>
      </c>
      <c r="CU295" s="873">
        <v>0</v>
      </c>
      <c r="CV295" s="873">
        <v>0</v>
      </c>
      <c r="CW295" s="873">
        <v>0</v>
      </c>
      <c r="CX295" s="873">
        <v>0</v>
      </c>
      <c r="CY295" s="873">
        <v>0</v>
      </c>
      <c r="CZ295" s="873">
        <v>15226</v>
      </c>
      <c r="DA295" s="873">
        <v>3426</v>
      </c>
      <c r="DB295" s="873">
        <v>381</v>
      </c>
      <c r="DC295" s="873">
        <v>14837</v>
      </c>
      <c r="DD295" s="873">
        <v>3338</v>
      </c>
      <c r="DE295" s="873">
        <v>371</v>
      </c>
      <c r="DF295" s="873">
        <v>389</v>
      </c>
      <c r="DG295" s="873">
        <v>88</v>
      </c>
      <c r="DH295" s="873">
        <v>10</v>
      </c>
      <c r="DI295" s="873">
        <v>0</v>
      </c>
      <c r="DJ295" s="873">
        <v>0</v>
      </c>
      <c r="DK295" s="873">
        <v>0</v>
      </c>
      <c r="DL295" s="873">
        <v>0</v>
      </c>
      <c r="DM295" s="873">
        <v>0</v>
      </c>
      <c r="DN295" s="873">
        <v>0</v>
      </c>
      <c r="DO295" s="873">
        <v>0</v>
      </c>
      <c r="DP295" s="873">
        <v>0</v>
      </c>
      <c r="DQ295" s="873">
        <v>0</v>
      </c>
      <c r="DR295" s="873">
        <v>24652</v>
      </c>
      <c r="DS295" s="873">
        <v>5547</v>
      </c>
      <c r="DT295" s="873">
        <v>616</v>
      </c>
      <c r="DU295" s="873">
        <v>26456</v>
      </c>
      <c r="DV295" s="873">
        <v>5952</v>
      </c>
      <c r="DW295" s="873">
        <v>661</v>
      </c>
      <c r="DX295" s="873">
        <v>-1804</v>
      </c>
      <c r="DY295" s="873">
        <v>-405</v>
      </c>
      <c r="DZ295" s="873">
        <v>-45</v>
      </c>
      <c r="EA295" s="873">
        <v>501</v>
      </c>
      <c r="EB295" s="873">
        <v>113</v>
      </c>
      <c r="EC295" s="873">
        <v>13</v>
      </c>
      <c r="ED295" s="873">
        <v>22802</v>
      </c>
      <c r="EE295" s="873">
        <v>5130</v>
      </c>
      <c r="EF295" s="873">
        <v>570</v>
      </c>
      <c r="EG295" s="873">
        <v>3727</v>
      </c>
      <c r="EH295" s="873">
        <v>839</v>
      </c>
      <c r="EI295" s="873">
        <v>93</v>
      </c>
      <c r="EJ295" s="873">
        <v>19576</v>
      </c>
      <c r="EK295" s="873">
        <v>4404</v>
      </c>
      <c r="EL295" s="873">
        <v>490</v>
      </c>
      <c r="EM295" s="873">
        <v>0</v>
      </c>
      <c r="EN295" s="873">
        <v>0</v>
      </c>
      <c r="EO295" s="873">
        <v>0</v>
      </c>
      <c r="EP295" s="873">
        <v>0</v>
      </c>
      <c r="EQ295" s="873">
        <v>0</v>
      </c>
      <c r="ER295" s="873">
        <v>0</v>
      </c>
      <c r="ES295" s="873">
        <v>0</v>
      </c>
      <c r="ET295" s="873">
        <v>0</v>
      </c>
      <c r="EU295" s="873">
        <v>0</v>
      </c>
      <c r="EV295" s="873">
        <v>0</v>
      </c>
      <c r="EW295" s="873">
        <v>0</v>
      </c>
      <c r="EX295" s="873">
        <v>0</v>
      </c>
      <c r="EY295" s="873">
        <v>6803344</v>
      </c>
      <c r="EZ295" s="873">
        <v>1530753</v>
      </c>
      <c r="FA295" s="873">
        <v>170084</v>
      </c>
      <c r="FB295" s="873">
        <v>451107</v>
      </c>
      <c r="FC295" s="873">
        <v>101499</v>
      </c>
      <c r="FD295" s="873">
        <v>11278</v>
      </c>
      <c r="FE295" s="873">
        <v>15216234</v>
      </c>
      <c r="FF295" s="873">
        <v>0</v>
      </c>
      <c r="FG295" s="873">
        <v>0</v>
      </c>
      <c r="FH295" s="873">
        <v>-8863997</v>
      </c>
      <c r="FI295" s="873">
        <v>1429254</v>
      </c>
      <c r="FJ295" s="873">
        <v>158806</v>
      </c>
      <c r="FK295" s="873">
        <v>74458</v>
      </c>
      <c r="FL295" s="873">
        <v>16753</v>
      </c>
      <c r="FM295" s="873">
        <v>1861</v>
      </c>
      <c r="FN295" s="873">
        <v>166122</v>
      </c>
      <c r="FO295" s="873">
        <v>0</v>
      </c>
      <c r="FP295" s="873">
        <v>0</v>
      </c>
      <c r="FQ295" s="873">
        <v>-91664</v>
      </c>
      <c r="FR295" s="873">
        <v>16753</v>
      </c>
      <c r="FS295" s="873">
        <v>1861</v>
      </c>
      <c r="FT295" s="873">
        <v>254131</v>
      </c>
      <c r="FU295" s="873">
        <v>55477</v>
      </c>
      <c r="FV295" s="873">
        <v>6164</v>
      </c>
      <c r="FW295" s="873">
        <v>536622</v>
      </c>
      <c r="FX295" s="873">
        <v>119015</v>
      </c>
      <c r="FY295" s="873">
        <v>13224</v>
      </c>
      <c r="FZ295" s="873">
        <v>-282491</v>
      </c>
      <c r="GA295" s="873">
        <v>-63538</v>
      </c>
      <c r="GB295" s="873">
        <v>-7060</v>
      </c>
      <c r="GC295" s="873">
        <v>0</v>
      </c>
      <c r="GD295" s="873">
        <v>0</v>
      </c>
      <c r="GE295" s="873">
        <v>0</v>
      </c>
      <c r="GF295" s="873">
        <v>0</v>
      </c>
      <c r="GG295" s="873">
        <v>0</v>
      </c>
      <c r="GH295" s="873">
        <v>0</v>
      </c>
      <c r="GI295" s="873">
        <v>0</v>
      </c>
      <c r="GJ295" s="873">
        <v>0</v>
      </c>
      <c r="GK295" s="873">
        <v>0</v>
      </c>
      <c r="GL295" s="873">
        <v>10021610</v>
      </c>
      <c r="GM295" s="873">
        <v>2253161</v>
      </c>
      <c r="GN295" s="873">
        <v>250351</v>
      </c>
      <c r="GO295" s="873">
        <v>-9034868</v>
      </c>
      <c r="GP295" s="873">
        <v>1428209</v>
      </c>
      <c r="GQ295" s="873">
        <v>158690</v>
      </c>
      <c r="GR295" s="873" t="s">
        <v>706</v>
      </c>
      <c r="GS295" s="873" t="s">
        <v>705</v>
      </c>
      <c r="GT295" s="873" t="s">
        <v>1907</v>
      </c>
      <c r="GU295" s="873" t="s">
        <v>2735</v>
      </c>
      <c r="GV295" s="873" t="s">
        <v>3031</v>
      </c>
    </row>
    <row r="296" spans="1:204" x14ac:dyDescent="0.2">
      <c r="A296" s="873" t="s">
        <v>3069</v>
      </c>
      <c r="B296" s="873" t="s">
        <v>636</v>
      </c>
      <c r="C296" s="873" t="s">
        <v>635</v>
      </c>
      <c r="D296" s="873">
        <v>-111362</v>
      </c>
      <c r="E296" s="873">
        <v>0</v>
      </c>
      <c r="F296" s="873">
        <v>-111362</v>
      </c>
      <c r="G296" s="873">
        <v>-88556</v>
      </c>
      <c r="H296" s="873">
        <v>0</v>
      </c>
      <c r="I296" s="873">
        <v>-88556</v>
      </c>
      <c r="J296" s="873">
        <v>-22806</v>
      </c>
      <c r="K296" s="873">
        <v>0</v>
      </c>
      <c r="L296" s="873">
        <v>-22806</v>
      </c>
      <c r="M296" s="898">
        <v>0.5</v>
      </c>
      <c r="N296" s="898">
        <v>0.4</v>
      </c>
      <c r="O296" s="898">
        <v>0.09</v>
      </c>
      <c r="P296" s="898">
        <v>0.01</v>
      </c>
      <c r="Q296" s="873">
        <v>106992</v>
      </c>
      <c r="R296" s="873">
        <v>106992</v>
      </c>
      <c r="S296" s="873">
        <v>0</v>
      </c>
      <c r="T296" s="873">
        <v>0</v>
      </c>
      <c r="U296" s="873">
        <v>0</v>
      </c>
      <c r="V296" s="873">
        <v>0</v>
      </c>
      <c r="W296" s="873">
        <v>44824</v>
      </c>
      <c r="X296" s="873">
        <v>0</v>
      </c>
      <c r="Y296" s="873">
        <v>38666</v>
      </c>
      <c r="Z296" s="873">
        <v>0</v>
      </c>
      <c r="AA296" s="873">
        <v>6158</v>
      </c>
      <c r="AB296" s="873">
        <v>0</v>
      </c>
      <c r="AC296" s="873">
        <v>0</v>
      </c>
      <c r="AD296" s="873">
        <v>0</v>
      </c>
      <c r="AE296" s="873">
        <v>0</v>
      </c>
      <c r="AF296" s="873">
        <v>0</v>
      </c>
      <c r="AG296" s="873">
        <v>0</v>
      </c>
      <c r="AH296" s="873">
        <v>0</v>
      </c>
      <c r="AI296" s="873">
        <v>0</v>
      </c>
      <c r="AJ296" s="873">
        <v>0</v>
      </c>
      <c r="AK296" s="873">
        <v>0</v>
      </c>
      <c r="AL296" s="873">
        <v>0</v>
      </c>
      <c r="AM296" s="873">
        <v>0</v>
      </c>
      <c r="AN296" s="873">
        <v>0</v>
      </c>
      <c r="AO296" s="873">
        <v>0</v>
      </c>
      <c r="AP296" s="873">
        <v>0</v>
      </c>
      <c r="AQ296" s="873">
        <v>0</v>
      </c>
      <c r="AR296" s="873">
        <v>0</v>
      </c>
      <c r="AS296" s="873">
        <v>0</v>
      </c>
      <c r="AT296" s="873">
        <v>0</v>
      </c>
      <c r="AU296" s="873">
        <v>0</v>
      </c>
      <c r="AV296" s="873">
        <v>0</v>
      </c>
      <c r="AW296" s="873">
        <v>0</v>
      </c>
      <c r="AX296" s="873">
        <v>0</v>
      </c>
      <c r="AY296" s="873">
        <v>0</v>
      </c>
      <c r="AZ296" s="873">
        <v>0</v>
      </c>
      <c r="BA296" s="873">
        <v>0</v>
      </c>
      <c r="BB296" s="873">
        <v>0</v>
      </c>
      <c r="BC296" s="873">
        <v>0</v>
      </c>
      <c r="BD296" s="873">
        <v>0</v>
      </c>
      <c r="BE296" s="873">
        <v>0</v>
      </c>
      <c r="BF296" s="873">
        <v>0</v>
      </c>
      <c r="BG296" s="873">
        <v>0</v>
      </c>
      <c r="BH296" s="873">
        <v>0</v>
      </c>
      <c r="BI296" s="873">
        <v>0</v>
      </c>
      <c r="BJ296" s="873">
        <v>1068684</v>
      </c>
      <c r="BK296" s="873">
        <v>240454</v>
      </c>
      <c r="BL296" s="873">
        <v>26717</v>
      </c>
      <c r="BM296" s="873">
        <v>57524</v>
      </c>
      <c r="BN296" s="873">
        <v>12943</v>
      </c>
      <c r="BO296" s="873">
        <v>1438</v>
      </c>
      <c r="BP296" s="873">
        <v>1071063</v>
      </c>
      <c r="BQ296" s="873">
        <v>240989</v>
      </c>
      <c r="BR296" s="873">
        <v>26776</v>
      </c>
      <c r="BS296" s="873">
        <v>55145</v>
      </c>
      <c r="BT296" s="873">
        <v>12408</v>
      </c>
      <c r="BU296" s="873">
        <v>1379</v>
      </c>
      <c r="BV296" s="873">
        <v>0</v>
      </c>
      <c r="BW296" s="873">
        <v>0</v>
      </c>
      <c r="BX296" s="873">
        <v>0</v>
      </c>
      <c r="BY296" s="873">
        <v>0</v>
      </c>
      <c r="BZ296" s="873">
        <v>0</v>
      </c>
      <c r="CA296" s="873">
        <v>0</v>
      </c>
      <c r="CB296" s="873">
        <v>0</v>
      </c>
      <c r="CC296" s="873">
        <v>0</v>
      </c>
      <c r="CD296" s="873">
        <v>0</v>
      </c>
      <c r="CE296" s="873">
        <v>0</v>
      </c>
      <c r="CF296" s="873">
        <v>0</v>
      </c>
      <c r="CG296" s="873">
        <v>0</v>
      </c>
      <c r="CH296" s="873">
        <v>-2312</v>
      </c>
      <c r="CI296" s="873">
        <v>-520</v>
      </c>
      <c r="CJ296" s="873">
        <v>-58</v>
      </c>
      <c r="CK296" s="873">
        <v>0</v>
      </c>
      <c r="CL296" s="873">
        <v>0</v>
      </c>
      <c r="CM296" s="873">
        <v>0</v>
      </c>
      <c r="CN296" s="873">
        <v>0</v>
      </c>
      <c r="CO296" s="873">
        <v>0</v>
      </c>
      <c r="CP296" s="873">
        <v>0</v>
      </c>
      <c r="CQ296" s="873">
        <v>0</v>
      </c>
      <c r="CR296" s="873">
        <v>0</v>
      </c>
      <c r="CS296" s="873">
        <v>0</v>
      </c>
      <c r="CT296" s="873">
        <v>0</v>
      </c>
      <c r="CU296" s="873">
        <v>0</v>
      </c>
      <c r="CV296" s="873">
        <v>0</v>
      </c>
      <c r="CW296" s="873">
        <v>0</v>
      </c>
      <c r="CX296" s="873">
        <v>0</v>
      </c>
      <c r="CY296" s="873">
        <v>0</v>
      </c>
      <c r="CZ296" s="873">
        <v>0</v>
      </c>
      <c r="DA296" s="873">
        <v>0</v>
      </c>
      <c r="DB296" s="873">
        <v>0</v>
      </c>
      <c r="DC296" s="873">
        <v>0</v>
      </c>
      <c r="DD296" s="873">
        <v>0</v>
      </c>
      <c r="DE296" s="873">
        <v>0</v>
      </c>
      <c r="DF296" s="873">
        <v>0</v>
      </c>
      <c r="DG296" s="873">
        <v>0</v>
      </c>
      <c r="DH296" s="873">
        <v>0</v>
      </c>
      <c r="DI296" s="873">
        <v>0</v>
      </c>
      <c r="DJ296" s="873">
        <v>0</v>
      </c>
      <c r="DK296" s="873">
        <v>0</v>
      </c>
      <c r="DL296" s="873">
        <v>0</v>
      </c>
      <c r="DM296" s="873">
        <v>0</v>
      </c>
      <c r="DN296" s="873">
        <v>0</v>
      </c>
      <c r="DO296" s="873">
        <v>0</v>
      </c>
      <c r="DP296" s="873">
        <v>0</v>
      </c>
      <c r="DQ296" s="873">
        <v>0</v>
      </c>
      <c r="DR296" s="873">
        <v>0</v>
      </c>
      <c r="DS296" s="873">
        <v>0</v>
      </c>
      <c r="DT296" s="873">
        <v>0</v>
      </c>
      <c r="DU296" s="873">
        <v>0</v>
      </c>
      <c r="DV296" s="873">
        <v>0</v>
      </c>
      <c r="DW296" s="873">
        <v>0</v>
      </c>
      <c r="DX296" s="873">
        <v>0</v>
      </c>
      <c r="DY296" s="873">
        <v>0</v>
      </c>
      <c r="DZ296" s="873">
        <v>0</v>
      </c>
      <c r="EA296" s="873">
        <v>1032</v>
      </c>
      <c r="EB296" s="873">
        <v>232</v>
      </c>
      <c r="EC296" s="873">
        <v>26</v>
      </c>
      <c r="ED296" s="873">
        <v>0</v>
      </c>
      <c r="EE296" s="873">
        <v>0</v>
      </c>
      <c r="EF296" s="873">
        <v>0</v>
      </c>
      <c r="EG296" s="873">
        <v>638</v>
      </c>
      <c r="EH296" s="873">
        <v>143</v>
      </c>
      <c r="EI296" s="873">
        <v>16</v>
      </c>
      <c r="EJ296" s="873">
        <v>394</v>
      </c>
      <c r="EK296" s="873">
        <v>89</v>
      </c>
      <c r="EL296" s="873">
        <v>10</v>
      </c>
      <c r="EM296" s="873">
        <v>163</v>
      </c>
      <c r="EN296" s="873">
        <v>37</v>
      </c>
      <c r="EO296" s="873">
        <v>4</v>
      </c>
      <c r="EP296" s="873">
        <v>0</v>
      </c>
      <c r="EQ296" s="873">
        <v>0</v>
      </c>
      <c r="ER296" s="873">
        <v>0</v>
      </c>
      <c r="ES296" s="873">
        <v>0</v>
      </c>
      <c r="ET296" s="873">
        <v>0</v>
      </c>
      <c r="EU296" s="873">
        <v>0</v>
      </c>
      <c r="EV296" s="873">
        <v>0</v>
      </c>
      <c r="EW296" s="873">
        <v>0</v>
      </c>
      <c r="EX296" s="873">
        <v>0</v>
      </c>
      <c r="EY296" s="873">
        <v>4615681</v>
      </c>
      <c r="EZ296" s="873">
        <v>1038528</v>
      </c>
      <c r="FA296" s="873">
        <v>115392</v>
      </c>
      <c r="FB296" s="873">
        <v>147554</v>
      </c>
      <c r="FC296" s="873">
        <v>33199</v>
      </c>
      <c r="FD296" s="873">
        <v>3689</v>
      </c>
      <c r="FE296" s="873">
        <v>10545332</v>
      </c>
      <c r="FF296" s="873">
        <v>0</v>
      </c>
      <c r="FG296" s="873">
        <v>0</v>
      </c>
      <c r="FH296" s="873">
        <v>-6077205</v>
      </c>
      <c r="FI296" s="873">
        <v>1005329</v>
      </c>
      <c r="FJ296" s="873">
        <v>111703</v>
      </c>
      <c r="FK296" s="873">
        <v>0</v>
      </c>
      <c r="FL296" s="873">
        <v>0</v>
      </c>
      <c r="FM296" s="873">
        <v>0</v>
      </c>
      <c r="FN296" s="873">
        <v>0</v>
      </c>
      <c r="FO296" s="873">
        <v>0</v>
      </c>
      <c r="FP296" s="873">
        <v>0</v>
      </c>
      <c r="FQ296" s="873">
        <v>0</v>
      </c>
      <c r="FR296" s="873">
        <v>0</v>
      </c>
      <c r="FS296" s="873">
        <v>0</v>
      </c>
      <c r="FT296" s="873">
        <v>281121</v>
      </c>
      <c r="FU296" s="873">
        <v>62848</v>
      </c>
      <c r="FV296" s="873">
        <v>6983</v>
      </c>
      <c r="FW296" s="873">
        <v>462931</v>
      </c>
      <c r="FX296" s="873">
        <v>103811</v>
      </c>
      <c r="FY296" s="873">
        <v>11535</v>
      </c>
      <c r="FZ296" s="873">
        <v>-181810</v>
      </c>
      <c r="GA296" s="873">
        <v>-40963</v>
      </c>
      <c r="GB296" s="873">
        <v>-4552</v>
      </c>
      <c r="GC296" s="873">
        <v>0</v>
      </c>
      <c r="GD296" s="873">
        <v>0</v>
      </c>
      <c r="GE296" s="873">
        <v>0</v>
      </c>
      <c r="GF296" s="873">
        <v>0</v>
      </c>
      <c r="GG296" s="873">
        <v>0</v>
      </c>
      <c r="GH296" s="873">
        <v>0</v>
      </c>
      <c r="GI296" s="873">
        <v>0</v>
      </c>
      <c r="GJ296" s="873">
        <v>0</v>
      </c>
      <c r="GK296" s="873">
        <v>0</v>
      </c>
      <c r="GL296" s="873">
        <v>6021893</v>
      </c>
      <c r="GM296" s="873">
        <v>1354522</v>
      </c>
      <c r="GN296" s="873">
        <v>150502</v>
      </c>
      <c r="GO296" s="873">
        <v>-6205625</v>
      </c>
      <c r="GP296" s="873">
        <v>976380</v>
      </c>
      <c r="GQ296" s="873">
        <v>108486</v>
      </c>
      <c r="GR296" s="873" t="s">
        <v>704</v>
      </c>
      <c r="GS296" s="873" t="s">
        <v>687</v>
      </c>
      <c r="GT296" s="873" t="s">
        <v>1907</v>
      </c>
      <c r="GU296" s="873" t="s">
        <v>2736</v>
      </c>
      <c r="GV296" s="873" t="s">
        <v>3032</v>
      </c>
    </row>
    <row r="297" spans="1:204" x14ac:dyDescent="0.2">
      <c r="A297" s="873" t="s">
        <v>3069</v>
      </c>
      <c r="B297" s="873" t="s">
        <v>638</v>
      </c>
      <c r="C297" s="873" t="s">
        <v>637</v>
      </c>
      <c r="D297" s="873">
        <v>-473896</v>
      </c>
      <c r="E297" s="873">
        <v>0</v>
      </c>
      <c r="F297" s="873">
        <v>-473896</v>
      </c>
      <c r="G297" s="873">
        <v>-125560</v>
      </c>
      <c r="H297" s="873">
        <v>0</v>
      </c>
      <c r="I297" s="873">
        <v>-125560</v>
      </c>
      <c r="J297" s="873">
        <v>-348336</v>
      </c>
      <c r="K297" s="873">
        <v>0</v>
      </c>
      <c r="L297" s="873">
        <v>-348336</v>
      </c>
      <c r="M297" s="898">
        <v>0.5</v>
      </c>
      <c r="N297" s="898">
        <v>0.4</v>
      </c>
      <c r="O297" s="898">
        <v>0.1</v>
      </c>
      <c r="P297" s="898">
        <v>0</v>
      </c>
      <c r="Q297" s="873">
        <v>146294</v>
      </c>
      <c r="R297" s="873">
        <v>146294</v>
      </c>
      <c r="S297" s="873">
        <v>0</v>
      </c>
      <c r="T297" s="873">
        <v>0</v>
      </c>
      <c r="U297" s="873">
        <v>0</v>
      </c>
      <c r="V297" s="873">
        <v>0</v>
      </c>
      <c r="W297" s="873">
        <v>0</v>
      </c>
      <c r="X297" s="873">
        <v>0</v>
      </c>
      <c r="Y297" s="873">
        <v>0</v>
      </c>
      <c r="Z297" s="873">
        <v>0</v>
      </c>
      <c r="AA297" s="873">
        <v>0</v>
      </c>
      <c r="AB297" s="873">
        <v>0</v>
      </c>
      <c r="AC297" s="873">
        <v>0</v>
      </c>
      <c r="AD297" s="873">
        <v>0</v>
      </c>
      <c r="AE297" s="873">
        <v>0</v>
      </c>
      <c r="AF297" s="873">
        <v>0</v>
      </c>
      <c r="AG297" s="873">
        <v>0</v>
      </c>
      <c r="AH297" s="873">
        <v>0</v>
      </c>
      <c r="AI297" s="873">
        <v>0</v>
      </c>
      <c r="AJ297" s="873">
        <v>0</v>
      </c>
      <c r="AK297" s="873">
        <v>0</v>
      </c>
      <c r="AL297" s="873">
        <v>0</v>
      </c>
      <c r="AM297" s="873">
        <v>0</v>
      </c>
      <c r="AN297" s="873">
        <v>0</v>
      </c>
      <c r="AO297" s="873">
        <v>0</v>
      </c>
      <c r="AP297" s="873">
        <v>0</v>
      </c>
      <c r="AQ297" s="873">
        <v>0</v>
      </c>
      <c r="AR297" s="873">
        <v>0</v>
      </c>
      <c r="AS297" s="873">
        <v>0</v>
      </c>
      <c r="AT297" s="873">
        <v>0</v>
      </c>
      <c r="AU297" s="873">
        <v>0</v>
      </c>
      <c r="AV297" s="873">
        <v>0</v>
      </c>
      <c r="AW297" s="873">
        <v>0</v>
      </c>
      <c r="AX297" s="873">
        <v>0</v>
      </c>
      <c r="AY297" s="873">
        <v>0</v>
      </c>
      <c r="AZ297" s="873">
        <v>0</v>
      </c>
      <c r="BA297" s="873">
        <v>0</v>
      </c>
      <c r="BB297" s="873">
        <v>0</v>
      </c>
      <c r="BC297" s="873">
        <v>0</v>
      </c>
      <c r="BD297" s="873">
        <v>0</v>
      </c>
      <c r="BE297" s="873">
        <v>0</v>
      </c>
      <c r="BF297" s="873">
        <v>0</v>
      </c>
      <c r="BG297" s="873">
        <v>0</v>
      </c>
      <c r="BH297" s="873">
        <v>0</v>
      </c>
      <c r="BI297" s="873">
        <v>0</v>
      </c>
      <c r="BJ297" s="873">
        <v>768793</v>
      </c>
      <c r="BK297" s="873">
        <v>192198</v>
      </c>
      <c r="BL297" s="873">
        <v>0</v>
      </c>
      <c r="BM297" s="873">
        <v>86191</v>
      </c>
      <c r="BN297" s="873">
        <v>21548</v>
      </c>
      <c r="BO297" s="873">
        <v>0</v>
      </c>
      <c r="BP297" s="873">
        <v>829952</v>
      </c>
      <c r="BQ297" s="873">
        <v>207488</v>
      </c>
      <c r="BR297" s="873">
        <v>0</v>
      </c>
      <c r="BS297" s="873">
        <v>25032</v>
      </c>
      <c r="BT297" s="873">
        <v>6258</v>
      </c>
      <c r="BU297" s="873">
        <v>0</v>
      </c>
      <c r="BV297" s="873">
        <v>0</v>
      </c>
      <c r="BW297" s="873">
        <v>0</v>
      </c>
      <c r="BX297" s="873">
        <v>0</v>
      </c>
      <c r="BY297" s="873">
        <v>0</v>
      </c>
      <c r="BZ297" s="873">
        <v>0</v>
      </c>
      <c r="CA297" s="873">
        <v>0</v>
      </c>
      <c r="CB297" s="873">
        <v>0</v>
      </c>
      <c r="CC297" s="873">
        <v>0</v>
      </c>
      <c r="CD297" s="873">
        <v>0</v>
      </c>
      <c r="CE297" s="873">
        <v>0</v>
      </c>
      <c r="CF297" s="873">
        <v>0</v>
      </c>
      <c r="CG297" s="873">
        <v>0</v>
      </c>
      <c r="CH297" s="873">
        <v>0</v>
      </c>
      <c r="CI297" s="873">
        <v>0</v>
      </c>
      <c r="CJ297" s="873">
        <v>0</v>
      </c>
      <c r="CK297" s="873">
        <v>0</v>
      </c>
      <c r="CL297" s="873">
        <v>0</v>
      </c>
      <c r="CM297" s="873">
        <v>0</v>
      </c>
      <c r="CN297" s="873">
        <v>0</v>
      </c>
      <c r="CO297" s="873">
        <v>0</v>
      </c>
      <c r="CP297" s="873">
        <v>0</v>
      </c>
      <c r="CQ297" s="873">
        <v>0</v>
      </c>
      <c r="CR297" s="873">
        <v>0</v>
      </c>
      <c r="CS297" s="873">
        <v>0</v>
      </c>
      <c r="CT297" s="873">
        <v>0</v>
      </c>
      <c r="CU297" s="873">
        <v>0</v>
      </c>
      <c r="CV297" s="873">
        <v>0</v>
      </c>
      <c r="CW297" s="873">
        <v>0</v>
      </c>
      <c r="CX297" s="873">
        <v>0</v>
      </c>
      <c r="CY297" s="873">
        <v>0</v>
      </c>
      <c r="CZ297" s="873">
        <v>0</v>
      </c>
      <c r="DA297" s="873">
        <v>0</v>
      </c>
      <c r="DB297" s="873">
        <v>0</v>
      </c>
      <c r="DC297" s="873">
        <v>0</v>
      </c>
      <c r="DD297" s="873">
        <v>0</v>
      </c>
      <c r="DE297" s="873">
        <v>0</v>
      </c>
      <c r="DF297" s="873">
        <v>0</v>
      </c>
      <c r="DG297" s="873">
        <v>0</v>
      </c>
      <c r="DH297" s="873">
        <v>0</v>
      </c>
      <c r="DI297" s="873">
        <v>0</v>
      </c>
      <c r="DJ297" s="873">
        <v>0</v>
      </c>
      <c r="DK297" s="873">
        <v>0</v>
      </c>
      <c r="DL297" s="873">
        <v>0</v>
      </c>
      <c r="DM297" s="873">
        <v>0</v>
      </c>
      <c r="DN297" s="873">
        <v>0</v>
      </c>
      <c r="DO297" s="873">
        <v>0</v>
      </c>
      <c r="DP297" s="873">
        <v>0</v>
      </c>
      <c r="DQ297" s="873">
        <v>0</v>
      </c>
      <c r="DR297" s="873">
        <v>16890</v>
      </c>
      <c r="DS297" s="873">
        <v>4223</v>
      </c>
      <c r="DT297" s="873">
        <v>0</v>
      </c>
      <c r="DU297" s="873">
        <v>18969</v>
      </c>
      <c r="DV297" s="873">
        <v>4742</v>
      </c>
      <c r="DW297" s="873">
        <v>0</v>
      </c>
      <c r="DX297" s="873">
        <v>-2079</v>
      </c>
      <c r="DY297" s="873">
        <v>-519</v>
      </c>
      <c r="DZ297" s="873">
        <v>0</v>
      </c>
      <c r="EA297" s="873">
        <v>3565</v>
      </c>
      <c r="EB297" s="873">
        <v>891</v>
      </c>
      <c r="EC297" s="873">
        <v>0</v>
      </c>
      <c r="ED297" s="873">
        <v>0</v>
      </c>
      <c r="EE297" s="873">
        <v>0</v>
      </c>
      <c r="EF297" s="873">
        <v>0</v>
      </c>
      <c r="EG297" s="873">
        <v>3408</v>
      </c>
      <c r="EH297" s="873">
        <v>852</v>
      </c>
      <c r="EI297" s="873">
        <v>0</v>
      </c>
      <c r="EJ297" s="873">
        <v>157</v>
      </c>
      <c r="EK297" s="873">
        <v>39</v>
      </c>
      <c r="EL297" s="873">
        <v>0</v>
      </c>
      <c r="EM297" s="873">
        <v>0</v>
      </c>
      <c r="EN297" s="873">
        <v>0</v>
      </c>
      <c r="EO297" s="873">
        <v>0</v>
      </c>
      <c r="EP297" s="873">
        <v>0</v>
      </c>
      <c r="EQ297" s="873">
        <v>0</v>
      </c>
      <c r="ER297" s="873">
        <v>0</v>
      </c>
      <c r="ES297" s="873">
        <v>0</v>
      </c>
      <c r="ET297" s="873">
        <v>0</v>
      </c>
      <c r="EU297" s="873">
        <v>0</v>
      </c>
      <c r="EV297" s="873">
        <v>0</v>
      </c>
      <c r="EW297" s="873">
        <v>0</v>
      </c>
      <c r="EX297" s="873">
        <v>0</v>
      </c>
      <c r="EY297" s="873">
        <v>8349968</v>
      </c>
      <c r="EZ297" s="873">
        <v>2087492</v>
      </c>
      <c r="FA297" s="873">
        <v>0</v>
      </c>
      <c r="FB297" s="873">
        <v>563166</v>
      </c>
      <c r="FC297" s="873">
        <v>140792</v>
      </c>
      <c r="FD297" s="873">
        <v>0</v>
      </c>
      <c r="FE297" s="873">
        <v>18496339</v>
      </c>
      <c r="FF297" s="873">
        <v>0</v>
      </c>
      <c r="FG297" s="873">
        <v>0</v>
      </c>
      <c r="FH297" s="873">
        <v>-10709537</v>
      </c>
      <c r="FI297" s="873">
        <v>1946700</v>
      </c>
      <c r="FJ297" s="873">
        <v>0</v>
      </c>
      <c r="FK297" s="873">
        <v>70894</v>
      </c>
      <c r="FL297" s="873">
        <v>17723</v>
      </c>
      <c r="FM297" s="873">
        <v>0</v>
      </c>
      <c r="FN297" s="873">
        <v>171526</v>
      </c>
      <c r="FO297" s="873">
        <v>0</v>
      </c>
      <c r="FP297" s="873">
        <v>0</v>
      </c>
      <c r="FQ297" s="873">
        <v>-100632</v>
      </c>
      <c r="FR297" s="873">
        <v>17723</v>
      </c>
      <c r="FS297" s="873">
        <v>0</v>
      </c>
      <c r="FT297" s="873">
        <v>582186</v>
      </c>
      <c r="FU297" s="873">
        <v>145547</v>
      </c>
      <c r="FV297" s="873">
        <v>0</v>
      </c>
      <c r="FW297" s="873">
        <v>941472</v>
      </c>
      <c r="FX297" s="873">
        <v>235368</v>
      </c>
      <c r="FY297" s="873">
        <v>0</v>
      </c>
      <c r="FZ297" s="873">
        <v>-359286</v>
      </c>
      <c r="GA297" s="873">
        <v>-89821</v>
      </c>
      <c r="GB297" s="873">
        <v>0</v>
      </c>
      <c r="GC297" s="873">
        <v>0</v>
      </c>
      <c r="GD297" s="873">
        <v>0</v>
      </c>
      <c r="GE297" s="873">
        <v>0</v>
      </c>
      <c r="GF297" s="873">
        <v>0</v>
      </c>
      <c r="GG297" s="873">
        <v>0</v>
      </c>
      <c r="GH297" s="873">
        <v>0</v>
      </c>
      <c r="GI297" s="873">
        <v>0</v>
      </c>
      <c r="GJ297" s="873">
        <v>0</v>
      </c>
      <c r="GK297" s="873">
        <v>0</v>
      </c>
      <c r="GL297" s="873">
        <v>9878487</v>
      </c>
      <c r="GM297" s="873">
        <v>2469622</v>
      </c>
      <c r="GN297" s="873">
        <v>0</v>
      </c>
      <c r="GO297" s="873">
        <v>-11146345</v>
      </c>
      <c r="GP297" s="873">
        <v>1880380</v>
      </c>
      <c r="GQ297" s="873">
        <v>0</v>
      </c>
      <c r="GR297" s="873" t="s">
        <v>703</v>
      </c>
      <c r="GS297" s="873" t="s">
        <v>687</v>
      </c>
      <c r="GT297" s="873" t="s">
        <v>1907</v>
      </c>
      <c r="GU297" s="873" t="s">
        <v>2734</v>
      </c>
      <c r="GV297" s="873" t="s">
        <v>3033</v>
      </c>
    </row>
    <row r="298" spans="1:204" x14ac:dyDescent="0.2">
      <c r="A298" s="873" t="s">
        <v>3069</v>
      </c>
      <c r="B298" s="873" t="s">
        <v>640</v>
      </c>
      <c r="C298" s="873" t="s">
        <v>639</v>
      </c>
      <c r="D298" s="873">
        <v>-1208063</v>
      </c>
      <c r="E298" s="873">
        <v>0</v>
      </c>
      <c r="F298" s="873">
        <v>-1208063</v>
      </c>
      <c r="G298" s="873">
        <v>-801808</v>
      </c>
      <c r="H298" s="873">
        <v>0</v>
      </c>
      <c r="I298" s="873">
        <v>-801808</v>
      </c>
      <c r="J298" s="873">
        <v>-406255</v>
      </c>
      <c r="K298" s="873">
        <v>0</v>
      </c>
      <c r="L298" s="873">
        <v>-406255</v>
      </c>
      <c r="M298" s="898">
        <v>0.5</v>
      </c>
      <c r="N298" s="898">
        <v>0.49</v>
      </c>
      <c r="O298" s="898">
        <v>0</v>
      </c>
      <c r="P298" s="898">
        <v>0.01</v>
      </c>
      <c r="Q298" s="873">
        <v>259293</v>
      </c>
      <c r="R298" s="873">
        <v>259293</v>
      </c>
      <c r="S298" s="873">
        <v>0</v>
      </c>
      <c r="T298" s="873">
        <v>0</v>
      </c>
      <c r="U298" s="873">
        <v>0</v>
      </c>
      <c r="V298" s="873">
        <v>0</v>
      </c>
      <c r="W298" s="873">
        <v>0</v>
      </c>
      <c r="X298" s="873">
        <v>0</v>
      </c>
      <c r="Y298" s="873">
        <v>0</v>
      </c>
      <c r="Z298" s="873">
        <v>0</v>
      </c>
      <c r="AA298" s="873">
        <v>0</v>
      </c>
      <c r="AB298" s="873">
        <v>0</v>
      </c>
      <c r="AC298" s="873">
        <v>0</v>
      </c>
      <c r="AD298" s="873">
        <v>0</v>
      </c>
      <c r="AE298" s="873">
        <v>0</v>
      </c>
      <c r="AF298" s="873">
        <v>0</v>
      </c>
      <c r="AG298" s="873">
        <v>0</v>
      </c>
      <c r="AH298" s="873">
        <v>0</v>
      </c>
      <c r="AI298" s="873">
        <v>0</v>
      </c>
      <c r="AJ298" s="873">
        <v>0</v>
      </c>
      <c r="AK298" s="873">
        <v>0</v>
      </c>
      <c r="AL298" s="873">
        <v>0</v>
      </c>
      <c r="AM298" s="873">
        <v>0</v>
      </c>
      <c r="AN298" s="873">
        <v>0</v>
      </c>
      <c r="AO298" s="873">
        <v>0</v>
      </c>
      <c r="AP298" s="873">
        <v>0</v>
      </c>
      <c r="AQ298" s="873">
        <v>0</v>
      </c>
      <c r="AR298" s="873">
        <v>0</v>
      </c>
      <c r="AS298" s="873">
        <v>0</v>
      </c>
      <c r="AT298" s="873">
        <v>0</v>
      </c>
      <c r="AU298" s="873">
        <v>0</v>
      </c>
      <c r="AV298" s="873">
        <v>0</v>
      </c>
      <c r="AW298" s="873">
        <v>0</v>
      </c>
      <c r="AX298" s="873">
        <v>0</v>
      </c>
      <c r="AY298" s="873">
        <v>0</v>
      </c>
      <c r="AZ298" s="873">
        <v>0</v>
      </c>
      <c r="BA298" s="873">
        <v>0</v>
      </c>
      <c r="BB298" s="873">
        <v>0</v>
      </c>
      <c r="BC298" s="873">
        <v>0</v>
      </c>
      <c r="BD298" s="873">
        <v>0</v>
      </c>
      <c r="BE298" s="873">
        <v>0</v>
      </c>
      <c r="BF298" s="873">
        <v>0</v>
      </c>
      <c r="BG298" s="873">
        <v>0</v>
      </c>
      <c r="BH298" s="873">
        <v>0</v>
      </c>
      <c r="BI298" s="873">
        <v>0</v>
      </c>
      <c r="BJ298" s="873">
        <v>2388223</v>
      </c>
      <c r="BK298" s="873">
        <v>0</v>
      </c>
      <c r="BL298" s="873">
        <v>48739</v>
      </c>
      <c r="BM298" s="873">
        <v>193036</v>
      </c>
      <c r="BN298" s="873">
        <v>0</v>
      </c>
      <c r="BO298" s="873">
        <v>3940</v>
      </c>
      <c r="BP298" s="873">
        <v>2158495</v>
      </c>
      <c r="BQ298" s="873">
        <v>0</v>
      </c>
      <c r="BR298" s="873">
        <v>44051</v>
      </c>
      <c r="BS298" s="873">
        <v>422764</v>
      </c>
      <c r="BT298" s="873">
        <v>0</v>
      </c>
      <c r="BU298" s="873">
        <v>8628</v>
      </c>
      <c r="BV298" s="873">
        <v>17194</v>
      </c>
      <c r="BW298" s="873">
        <v>0</v>
      </c>
      <c r="BX298" s="873">
        <v>351</v>
      </c>
      <c r="BY298" s="873">
        <v>3451</v>
      </c>
      <c r="BZ298" s="873">
        <v>0</v>
      </c>
      <c r="CA298" s="873">
        <v>70</v>
      </c>
      <c r="CB298" s="873">
        <v>13743</v>
      </c>
      <c r="CC298" s="873">
        <v>0</v>
      </c>
      <c r="CD298" s="873">
        <v>281</v>
      </c>
      <c r="CE298" s="873">
        <v>0</v>
      </c>
      <c r="CF298" s="873">
        <v>0</v>
      </c>
      <c r="CG298" s="873">
        <v>0</v>
      </c>
      <c r="CH298" s="873">
        <v>0</v>
      </c>
      <c r="CI298" s="873">
        <v>0</v>
      </c>
      <c r="CJ298" s="873">
        <v>0</v>
      </c>
      <c r="CK298" s="873">
        <v>0</v>
      </c>
      <c r="CL298" s="873">
        <v>0</v>
      </c>
      <c r="CM298" s="873">
        <v>0</v>
      </c>
      <c r="CN298" s="873">
        <v>0</v>
      </c>
      <c r="CO298" s="873">
        <v>0</v>
      </c>
      <c r="CP298" s="873">
        <v>0</v>
      </c>
      <c r="CQ298" s="873">
        <v>0</v>
      </c>
      <c r="CR298" s="873">
        <v>0</v>
      </c>
      <c r="CS298" s="873">
        <v>0</v>
      </c>
      <c r="CT298" s="873">
        <v>0</v>
      </c>
      <c r="CU298" s="873">
        <v>0</v>
      </c>
      <c r="CV298" s="873">
        <v>0</v>
      </c>
      <c r="CW298" s="873">
        <v>0</v>
      </c>
      <c r="CX298" s="873">
        <v>0</v>
      </c>
      <c r="CY298" s="873">
        <v>0</v>
      </c>
      <c r="CZ298" s="873">
        <v>0</v>
      </c>
      <c r="DA298" s="873">
        <v>0</v>
      </c>
      <c r="DB298" s="873">
        <v>0</v>
      </c>
      <c r="DC298" s="873">
        <v>561</v>
      </c>
      <c r="DD298" s="873">
        <v>0</v>
      </c>
      <c r="DE298" s="873">
        <v>11</v>
      </c>
      <c r="DF298" s="873">
        <v>-561</v>
      </c>
      <c r="DG298" s="873">
        <v>0</v>
      </c>
      <c r="DH298" s="873">
        <v>-11</v>
      </c>
      <c r="DI298" s="873">
        <v>0</v>
      </c>
      <c r="DJ298" s="873">
        <v>0</v>
      </c>
      <c r="DK298" s="873">
        <v>0</v>
      </c>
      <c r="DL298" s="873">
        <v>0</v>
      </c>
      <c r="DM298" s="873">
        <v>0</v>
      </c>
      <c r="DN298" s="873">
        <v>0</v>
      </c>
      <c r="DO298" s="873">
        <v>0</v>
      </c>
      <c r="DP298" s="873">
        <v>0</v>
      </c>
      <c r="DQ298" s="873">
        <v>0</v>
      </c>
      <c r="DR298" s="873">
        <v>25959</v>
      </c>
      <c r="DS298" s="873">
        <v>0</v>
      </c>
      <c r="DT298" s="873">
        <v>530</v>
      </c>
      <c r="DU298" s="873">
        <v>26582</v>
      </c>
      <c r="DV298" s="873">
        <v>0</v>
      </c>
      <c r="DW298" s="873">
        <v>542</v>
      </c>
      <c r="DX298" s="873">
        <v>-623</v>
      </c>
      <c r="DY298" s="873">
        <v>0</v>
      </c>
      <c r="DZ298" s="873">
        <v>-12</v>
      </c>
      <c r="EA298" s="873">
        <v>4243</v>
      </c>
      <c r="EB298" s="873">
        <v>0</v>
      </c>
      <c r="EC298" s="873">
        <v>87</v>
      </c>
      <c r="ED298" s="873">
        <v>-2764</v>
      </c>
      <c r="EE298" s="873">
        <v>0</v>
      </c>
      <c r="EF298" s="873">
        <v>-56</v>
      </c>
      <c r="EG298" s="873">
        <v>8022</v>
      </c>
      <c r="EH298" s="873">
        <v>0</v>
      </c>
      <c r="EI298" s="873">
        <v>164</v>
      </c>
      <c r="EJ298" s="873">
        <v>-6543</v>
      </c>
      <c r="EK298" s="873">
        <v>0</v>
      </c>
      <c r="EL298" s="873">
        <v>-134</v>
      </c>
      <c r="EM298" s="873">
        <v>-1430</v>
      </c>
      <c r="EN298" s="873">
        <v>0</v>
      </c>
      <c r="EO298" s="873">
        <v>-29</v>
      </c>
      <c r="EP298" s="873">
        <v>0</v>
      </c>
      <c r="EQ298" s="873">
        <v>0</v>
      </c>
      <c r="ER298" s="873">
        <v>0</v>
      </c>
      <c r="ES298" s="873">
        <v>0</v>
      </c>
      <c r="ET298" s="873">
        <v>0</v>
      </c>
      <c r="EU298" s="873">
        <v>0</v>
      </c>
      <c r="EV298" s="873">
        <v>0</v>
      </c>
      <c r="EW298" s="873">
        <v>0</v>
      </c>
      <c r="EX298" s="873">
        <v>0</v>
      </c>
      <c r="EY298" s="873">
        <v>19203504</v>
      </c>
      <c r="EZ298" s="873">
        <v>0</v>
      </c>
      <c r="FA298" s="873">
        <v>391908</v>
      </c>
      <c r="FB298" s="873">
        <v>493259</v>
      </c>
      <c r="FC298" s="873">
        <v>0</v>
      </c>
      <c r="FD298" s="873">
        <v>10067</v>
      </c>
      <c r="FE298" s="873">
        <v>37032140</v>
      </c>
      <c r="FF298" s="873">
        <v>0</v>
      </c>
      <c r="FG298" s="873">
        <v>0</v>
      </c>
      <c r="FH298" s="873">
        <v>-18321895</v>
      </c>
      <c r="FI298" s="873">
        <v>0</v>
      </c>
      <c r="FJ298" s="873">
        <v>381841</v>
      </c>
      <c r="FK298" s="873">
        <v>237442</v>
      </c>
      <c r="FL298" s="873">
        <v>0</v>
      </c>
      <c r="FM298" s="873">
        <v>4846</v>
      </c>
      <c r="FN298" s="873">
        <v>466000</v>
      </c>
      <c r="FO298" s="873">
        <v>0</v>
      </c>
      <c r="FP298" s="873">
        <v>0</v>
      </c>
      <c r="FQ298" s="873">
        <v>-228558</v>
      </c>
      <c r="FR298" s="873">
        <v>0</v>
      </c>
      <c r="FS298" s="873">
        <v>4846</v>
      </c>
      <c r="FT298" s="873">
        <v>906670</v>
      </c>
      <c r="FU298" s="873">
        <v>0</v>
      </c>
      <c r="FV298" s="873">
        <v>18503</v>
      </c>
      <c r="FW298" s="873">
        <v>1709543</v>
      </c>
      <c r="FX298" s="873">
        <v>0</v>
      </c>
      <c r="FY298" s="873">
        <v>34889</v>
      </c>
      <c r="FZ298" s="873">
        <v>-802873</v>
      </c>
      <c r="GA298" s="873">
        <v>0</v>
      </c>
      <c r="GB298" s="873">
        <v>-16386</v>
      </c>
      <c r="GC298" s="873">
        <v>0</v>
      </c>
      <c r="GD298" s="873">
        <v>0</v>
      </c>
      <c r="GE298" s="873">
        <v>0</v>
      </c>
      <c r="GF298" s="873">
        <v>0</v>
      </c>
      <c r="GG298" s="873">
        <v>0</v>
      </c>
      <c r="GH298" s="873">
        <v>0</v>
      </c>
      <c r="GI298" s="873">
        <v>0</v>
      </c>
      <c r="GJ298" s="873">
        <v>0</v>
      </c>
      <c r="GK298" s="873">
        <v>0</v>
      </c>
      <c r="GL298" s="873">
        <v>22972077</v>
      </c>
      <c r="GM298" s="873">
        <v>0</v>
      </c>
      <c r="GN298" s="873">
        <v>468819</v>
      </c>
      <c r="GO298" s="873">
        <v>-18925976</v>
      </c>
      <c r="GP298" s="873">
        <v>0</v>
      </c>
      <c r="GQ298" s="873">
        <v>379024</v>
      </c>
      <c r="GR298" s="873" t="s">
        <v>679</v>
      </c>
      <c r="GS298" s="873" t="s">
        <v>691</v>
      </c>
      <c r="GT298" s="873" t="s">
        <v>679</v>
      </c>
      <c r="GU298" s="873" t="s">
        <v>2735</v>
      </c>
      <c r="GV298" s="873" t="s">
        <v>3034</v>
      </c>
    </row>
    <row r="299" spans="1:204" x14ac:dyDescent="0.2">
      <c r="A299" s="873" t="s">
        <v>3069</v>
      </c>
      <c r="B299" s="873" t="s">
        <v>642</v>
      </c>
      <c r="C299" s="873" t="s">
        <v>641</v>
      </c>
      <c r="D299" s="873">
        <v>14865</v>
      </c>
      <c r="E299" s="873">
        <v>0</v>
      </c>
      <c r="F299" s="873">
        <v>14865</v>
      </c>
      <c r="G299" s="873">
        <v>161824</v>
      </c>
      <c r="H299" s="873">
        <v>0</v>
      </c>
      <c r="I299" s="873">
        <v>161824</v>
      </c>
      <c r="J299" s="873">
        <v>-146959</v>
      </c>
      <c r="K299" s="873">
        <v>0</v>
      </c>
      <c r="L299" s="873">
        <v>-146959</v>
      </c>
      <c r="M299" s="898">
        <v>0.5</v>
      </c>
      <c r="N299" s="898">
        <v>0.4</v>
      </c>
      <c r="O299" s="898">
        <v>0.09</v>
      </c>
      <c r="P299" s="898">
        <v>0.01</v>
      </c>
      <c r="Q299" s="873">
        <v>80300</v>
      </c>
      <c r="R299" s="873">
        <v>80300</v>
      </c>
      <c r="S299" s="873">
        <v>0</v>
      </c>
      <c r="T299" s="873">
        <v>0</v>
      </c>
      <c r="U299" s="873">
        <v>0</v>
      </c>
      <c r="V299" s="873">
        <v>0</v>
      </c>
      <c r="W299" s="873">
        <v>0</v>
      </c>
      <c r="X299" s="873">
        <v>0</v>
      </c>
      <c r="Y299" s="873">
        <v>0</v>
      </c>
      <c r="Z299" s="873">
        <v>0</v>
      </c>
      <c r="AA299" s="873">
        <v>0</v>
      </c>
      <c r="AB299" s="873">
        <v>0</v>
      </c>
      <c r="AC299" s="873">
        <v>0</v>
      </c>
      <c r="AD299" s="873">
        <v>0</v>
      </c>
      <c r="AE299" s="873">
        <v>0</v>
      </c>
      <c r="AF299" s="873">
        <v>0</v>
      </c>
      <c r="AG299" s="873">
        <v>0</v>
      </c>
      <c r="AH299" s="873">
        <v>0</v>
      </c>
      <c r="AI299" s="873">
        <v>0</v>
      </c>
      <c r="AJ299" s="873">
        <v>0</v>
      </c>
      <c r="AK299" s="873">
        <v>0</v>
      </c>
      <c r="AL299" s="873">
        <v>0</v>
      </c>
      <c r="AM299" s="873">
        <v>0</v>
      </c>
      <c r="AN299" s="873">
        <v>0</v>
      </c>
      <c r="AO299" s="873">
        <v>0</v>
      </c>
      <c r="AP299" s="873">
        <v>0</v>
      </c>
      <c r="AQ299" s="873">
        <v>0</v>
      </c>
      <c r="AR299" s="873">
        <v>0</v>
      </c>
      <c r="AS299" s="873">
        <v>0</v>
      </c>
      <c r="AT299" s="873">
        <v>0</v>
      </c>
      <c r="AU299" s="873">
        <v>0</v>
      </c>
      <c r="AV299" s="873">
        <v>0</v>
      </c>
      <c r="AW299" s="873">
        <v>0</v>
      </c>
      <c r="AX299" s="873">
        <v>0</v>
      </c>
      <c r="AY299" s="873">
        <v>0</v>
      </c>
      <c r="AZ299" s="873">
        <v>0</v>
      </c>
      <c r="BA299" s="873">
        <v>0</v>
      </c>
      <c r="BB299" s="873">
        <v>0</v>
      </c>
      <c r="BC299" s="873">
        <v>0</v>
      </c>
      <c r="BD299" s="873">
        <v>0</v>
      </c>
      <c r="BE299" s="873">
        <v>0</v>
      </c>
      <c r="BF299" s="873">
        <v>0</v>
      </c>
      <c r="BG299" s="873">
        <v>0</v>
      </c>
      <c r="BH299" s="873">
        <v>0</v>
      </c>
      <c r="BI299" s="873">
        <v>0</v>
      </c>
      <c r="BJ299" s="873">
        <v>923850</v>
      </c>
      <c r="BK299" s="873">
        <v>207866</v>
      </c>
      <c r="BL299" s="873">
        <v>23096</v>
      </c>
      <c r="BM299" s="873">
        <v>33689</v>
      </c>
      <c r="BN299" s="873">
        <v>7580</v>
      </c>
      <c r="BO299" s="873">
        <v>842</v>
      </c>
      <c r="BP299" s="873">
        <v>850351</v>
      </c>
      <c r="BQ299" s="873">
        <v>191329</v>
      </c>
      <c r="BR299" s="873">
        <v>21259</v>
      </c>
      <c r="BS299" s="873">
        <v>107188</v>
      </c>
      <c r="BT299" s="873">
        <v>24117</v>
      </c>
      <c r="BU299" s="873">
        <v>2679</v>
      </c>
      <c r="BV299" s="873">
        <v>0</v>
      </c>
      <c r="BW299" s="873">
        <v>0</v>
      </c>
      <c r="BX299" s="873">
        <v>0</v>
      </c>
      <c r="BY299" s="873">
        <v>0</v>
      </c>
      <c r="BZ299" s="873">
        <v>0</v>
      </c>
      <c r="CA299" s="873">
        <v>0</v>
      </c>
      <c r="CB299" s="873">
        <v>0</v>
      </c>
      <c r="CC299" s="873">
        <v>0</v>
      </c>
      <c r="CD299" s="873">
        <v>0</v>
      </c>
      <c r="CE299" s="873">
        <v>0</v>
      </c>
      <c r="CF299" s="873">
        <v>0</v>
      </c>
      <c r="CG299" s="873">
        <v>0</v>
      </c>
      <c r="CH299" s="873">
        <v>0</v>
      </c>
      <c r="CI299" s="873">
        <v>0</v>
      </c>
      <c r="CJ299" s="873">
        <v>0</v>
      </c>
      <c r="CK299" s="873">
        <v>0</v>
      </c>
      <c r="CL299" s="873">
        <v>0</v>
      </c>
      <c r="CM299" s="873">
        <v>0</v>
      </c>
      <c r="CN299" s="873">
        <v>0</v>
      </c>
      <c r="CO299" s="873">
        <v>0</v>
      </c>
      <c r="CP299" s="873">
        <v>0</v>
      </c>
      <c r="CQ299" s="873">
        <v>0</v>
      </c>
      <c r="CR299" s="873">
        <v>0</v>
      </c>
      <c r="CS299" s="873">
        <v>0</v>
      </c>
      <c r="CT299" s="873">
        <v>0</v>
      </c>
      <c r="CU299" s="873">
        <v>0</v>
      </c>
      <c r="CV299" s="873">
        <v>0</v>
      </c>
      <c r="CW299" s="873">
        <v>0</v>
      </c>
      <c r="CX299" s="873">
        <v>0</v>
      </c>
      <c r="CY299" s="873">
        <v>0</v>
      </c>
      <c r="CZ299" s="873">
        <v>16810</v>
      </c>
      <c r="DA299" s="873">
        <v>3782</v>
      </c>
      <c r="DB299" s="873">
        <v>420</v>
      </c>
      <c r="DC299" s="873">
        <v>17711</v>
      </c>
      <c r="DD299" s="873">
        <v>3985</v>
      </c>
      <c r="DE299" s="873">
        <v>443</v>
      </c>
      <c r="DF299" s="873">
        <v>-901</v>
      </c>
      <c r="DG299" s="873">
        <v>-203</v>
      </c>
      <c r="DH299" s="873">
        <v>-23</v>
      </c>
      <c r="DI299" s="873">
        <v>624</v>
      </c>
      <c r="DJ299" s="873">
        <v>140</v>
      </c>
      <c r="DK299" s="873">
        <v>16</v>
      </c>
      <c r="DL299" s="873">
        <v>1500</v>
      </c>
      <c r="DM299" s="873">
        <v>0</v>
      </c>
      <c r="DN299" s="873">
        <v>0</v>
      </c>
      <c r="DO299" s="873">
        <v>-876</v>
      </c>
      <c r="DP299" s="873">
        <v>140</v>
      </c>
      <c r="DQ299" s="873">
        <v>16</v>
      </c>
      <c r="DR299" s="873">
        <v>11491</v>
      </c>
      <c r="DS299" s="873">
        <v>2586</v>
      </c>
      <c r="DT299" s="873">
        <v>287</v>
      </c>
      <c r="DU299" s="873">
        <v>11712</v>
      </c>
      <c r="DV299" s="873">
        <v>2635</v>
      </c>
      <c r="DW299" s="873">
        <v>293</v>
      </c>
      <c r="DX299" s="873">
        <v>-221</v>
      </c>
      <c r="DY299" s="873">
        <v>-49</v>
      </c>
      <c r="DZ299" s="873">
        <v>-6</v>
      </c>
      <c r="EA299" s="873">
        <v>1330</v>
      </c>
      <c r="EB299" s="873">
        <v>299</v>
      </c>
      <c r="EC299" s="873">
        <v>33</v>
      </c>
      <c r="ED299" s="873">
        <v>-520</v>
      </c>
      <c r="EE299" s="873">
        <v>-117</v>
      </c>
      <c r="EF299" s="873">
        <v>-13</v>
      </c>
      <c r="EG299" s="873">
        <v>1331</v>
      </c>
      <c r="EH299" s="873">
        <v>299</v>
      </c>
      <c r="EI299" s="873">
        <v>33</v>
      </c>
      <c r="EJ299" s="873">
        <v>-521</v>
      </c>
      <c r="EK299" s="873">
        <v>-117</v>
      </c>
      <c r="EL299" s="873">
        <v>-13</v>
      </c>
      <c r="EM299" s="873">
        <v>-832</v>
      </c>
      <c r="EN299" s="873">
        <v>-187</v>
      </c>
      <c r="EO299" s="873">
        <v>-21</v>
      </c>
      <c r="EP299" s="873">
        <v>0</v>
      </c>
      <c r="EQ299" s="873">
        <v>0</v>
      </c>
      <c r="ER299" s="873">
        <v>0</v>
      </c>
      <c r="ES299" s="873">
        <v>0</v>
      </c>
      <c r="ET299" s="873">
        <v>0</v>
      </c>
      <c r="EU299" s="873">
        <v>0</v>
      </c>
      <c r="EV299" s="873">
        <v>0</v>
      </c>
      <c r="EW299" s="873">
        <v>0</v>
      </c>
      <c r="EX299" s="873">
        <v>0</v>
      </c>
      <c r="EY299" s="873">
        <v>2659435</v>
      </c>
      <c r="EZ299" s="873">
        <v>598373</v>
      </c>
      <c r="FA299" s="873">
        <v>66486</v>
      </c>
      <c r="FB299" s="873">
        <v>214603</v>
      </c>
      <c r="FC299" s="873">
        <v>48286</v>
      </c>
      <c r="FD299" s="873">
        <v>5365</v>
      </c>
      <c r="FE299" s="873">
        <v>6062141</v>
      </c>
      <c r="FF299" s="873">
        <v>0</v>
      </c>
      <c r="FG299" s="873">
        <v>0</v>
      </c>
      <c r="FH299" s="873">
        <v>-3617309</v>
      </c>
      <c r="FI299" s="873">
        <v>550087</v>
      </c>
      <c r="FJ299" s="873">
        <v>61121</v>
      </c>
      <c r="FK299" s="873">
        <v>10322</v>
      </c>
      <c r="FL299" s="873">
        <v>2322</v>
      </c>
      <c r="FM299" s="873">
        <v>258</v>
      </c>
      <c r="FN299" s="873">
        <v>24811</v>
      </c>
      <c r="FO299" s="873">
        <v>0</v>
      </c>
      <c r="FP299" s="873">
        <v>0</v>
      </c>
      <c r="FQ299" s="873">
        <v>-14489</v>
      </c>
      <c r="FR299" s="873">
        <v>2322</v>
      </c>
      <c r="FS299" s="873">
        <v>258</v>
      </c>
      <c r="FT299" s="873">
        <v>58855</v>
      </c>
      <c r="FU299" s="873">
        <v>13242</v>
      </c>
      <c r="FV299" s="873">
        <v>1471</v>
      </c>
      <c r="FW299" s="873">
        <v>163020</v>
      </c>
      <c r="FX299" s="873">
        <v>36679</v>
      </c>
      <c r="FY299" s="873">
        <v>4075</v>
      </c>
      <c r="FZ299" s="873">
        <v>-104165</v>
      </c>
      <c r="GA299" s="873">
        <v>-23437</v>
      </c>
      <c r="GB299" s="873">
        <v>-2604</v>
      </c>
      <c r="GC299" s="873">
        <v>0</v>
      </c>
      <c r="GD299" s="873">
        <v>0</v>
      </c>
      <c r="GE299" s="873">
        <v>0</v>
      </c>
      <c r="GF299" s="873">
        <v>0</v>
      </c>
      <c r="GG299" s="873">
        <v>0</v>
      </c>
      <c r="GH299" s="873">
        <v>0</v>
      </c>
      <c r="GI299" s="873">
        <v>0</v>
      </c>
      <c r="GJ299" s="873">
        <v>0</v>
      </c>
      <c r="GK299" s="873">
        <v>0</v>
      </c>
      <c r="GL299" s="873">
        <v>3715054</v>
      </c>
      <c r="GM299" s="873">
        <v>835886</v>
      </c>
      <c r="GN299" s="873">
        <v>92875</v>
      </c>
      <c r="GO299" s="873">
        <v>-3632126</v>
      </c>
      <c r="GP299" s="873">
        <v>552673</v>
      </c>
      <c r="GQ299" s="873">
        <v>61407</v>
      </c>
      <c r="GR299" s="873" t="s">
        <v>702</v>
      </c>
      <c r="GS299" s="873" t="s">
        <v>698</v>
      </c>
      <c r="GT299" s="873" t="s">
        <v>1907</v>
      </c>
      <c r="GU299" s="873" t="s">
        <v>2733</v>
      </c>
      <c r="GV299" s="873" t="s">
        <v>3035</v>
      </c>
    </row>
    <row r="300" spans="1:204" x14ac:dyDescent="0.2">
      <c r="A300" s="873" t="s">
        <v>3070</v>
      </c>
      <c r="B300" s="873" t="s">
        <v>644</v>
      </c>
      <c r="C300" s="873" t="s">
        <v>643</v>
      </c>
      <c r="D300" s="873">
        <v>1669</v>
      </c>
      <c r="E300" s="873">
        <v>0</v>
      </c>
      <c r="F300" s="873">
        <v>1669</v>
      </c>
      <c r="G300" s="873">
        <v>-54933</v>
      </c>
      <c r="H300" s="873">
        <v>0</v>
      </c>
      <c r="I300" s="873">
        <v>-54933</v>
      </c>
      <c r="J300" s="873">
        <v>56602</v>
      </c>
      <c r="K300" s="873">
        <v>0</v>
      </c>
      <c r="L300" s="873">
        <v>56602</v>
      </c>
      <c r="M300" s="898">
        <v>0.5</v>
      </c>
      <c r="N300" s="898">
        <v>0.4</v>
      </c>
      <c r="O300" s="898">
        <v>0.09</v>
      </c>
      <c r="P300" s="898">
        <v>0.01</v>
      </c>
      <c r="Q300" s="873">
        <v>125618</v>
      </c>
      <c r="R300" s="873">
        <v>125618</v>
      </c>
      <c r="S300" s="873">
        <v>0</v>
      </c>
      <c r="T300" s="873">
        <v>0</v>
      </c>
      <c r="U300" s="873">
        <v>0</v>
      </c>
      <c r="V300" s="873">
        <v>0</v>
      </c>
      <c r="W300" s="873">
        <v>0</v>
      </c>
      <c r="X300" s="873">
        <v>0</v>
      </c>
      <c r="Y300" s="873">
        <v>0</v>
      </c>
      <c r="Z300" s="873">
        <v>0</v>
      </c>
      <c r="AA300" s="873">
        <v>0</v>
      </c>
      <c r="AB300" s="873">
        <v>0</v>
      </c>
      <c r="AC300" s="873">
        <v>0</v>
      </c>
      <c r="AD300" s="873">
        <v>0</v>
      </c>
      <c r="AE300" s="873">
        <v>0</v>
      </c>
      <c r="AF300" s="873">
        <v>0</v>
      </c>
      <c r="AG300" s="873">
        <v>0</v>
      </c>
      <c r="AH300" s="873">
        <v>0</v>
      </c>
      <c r="AI300" s="873">
        <v>0</v>
      </c>
      <c r="AJ300" s="873">
        <v>0</v>
      </c>
      <c r="AK300" s="873">
        <v>0</v>
      </c>
      <c r="AL300" s="873">
        <v>0</v>
      </c>
      <c r="AM300" s="873">
        <v>0</v>
      </c>
      <c r="AN300" s="873">
        <v>0</v>
      </c>
      <c r="AO300" s="873">
        <v>0</v>
      </c>
      <c r="AP300" s="873">
        <v>0</v>
      </c>
      <c r="AQ300" s="873">
        <v>0</v>
      </c>
      <c r="AR300" s="873">
        <v>0</v>
      </c>
      <c r="AS300" s="873">
        <v>0</v>
      </c>
      <c r="AT300" s="873">
        <v>0</v>
      </c>
      <c r="AU300" s="873">
        <v>0</v>
      </c>
      <c r="AV300" s="873">
        <v>0</v>
      </c>
      <c r="AW300" s="873">
        <v>0</v>
      </c>
      <c r="AX300" s="873">
        <v>0</v>
      </c>
      <c r="AY300" s="873">
        <v>0</v>
      </c>
      <c r="AZ300" s="873">
        <v>0</v>
      </c>
      <c r="BA300" s="873">
        <v>0</v>
      </c>
      <c r="BB300" s="873">
        <v>0</v>
      </c>
      <c r="BC300" s="873">
        <v>0</v>
      </c>
      <c r="BD300" s="873">
        <v>0</v>
      </c>
      <c r="BE300" s="873">
        <v>0</v>
      </c>
      <c r="BF300" s="873">
        <v>0</v>
      </c>
      <c r="BG300" s="873">
        <v>0</v>
      </c>
      <c r="BH300" s="873">
        <v>0</v>
      </c>
      <c r="BI300" s="873">
        <v>0</v>
      </c>
      <c r="BJ300" s="873">
        <v>1263333</v>
      </c>
      <c r="BK300" s="873">
        <v>284250</v>
      </c>
      <c r="BL300" s="873">
        <v>31583</v>
      </c>
      <c r="BM300" s="873">
        <v>68824</v>
      </c>
      <c r="BN300" s="873">
        <v>15485</v>
      </c>
      <c r="BO300" s="873">
        <v>1721</v>
      </c>
      <c r="BP300" s="873">
        <v>1163637</v>
      </c>
      <c r="BQ300" s="873">
        <v>261818</v>
      </c>
      <c r="BR300" s="873">
        <v>29091</v>
      </c>
      <c r="BS300" s="873">
        <v>168520</v>
      </c>
      <c r="BT300" s="873">
        <v>37917</v>
      </c>
      <c r="BU300" s="873">
        <v>4213</v>
      </c>
      <c r="BV300" s="873">
        <v>13360</v>
      </c>
      <c r="BW300" s="873">
        <v>3006</v>
      </c>
      <c r="BX300" s="873">
        <v>334</v>
      </c>
      <c r="BY300" s="873">
        <v>6924</v>
      </c>
      <c r="BZ300" s="873">
        <v>1558</v>
      </c>
      <c r="CA300" s="873">
        <v>173</v>
      </c>
      <c r="CB300" s="873">
        <v>6436</v>
      </c>
      <c r="CC300" s="873">
        <v>1448</v>
      </c>
      <c r="CD300" s="873">
        <v>161</v>
      </c>
      <c r="CE300" s="873">
        <v>0</v>
      </c>
      <c r="CF300" s="873">
        <v>0</v>
      </c>
      <c r="CG300" s="873">
        <v>0</v>
      </c>
      <c r="CH300" s="873">
        <v>0</v>
      </c>
      <c r="CI300" s="873">
        <v>0</v>
      </c>
      <c r="CJ300" s="873">
        <v>0</v>
      </c>
      <c r="CK300" s="873">
        <v>0</v>
      </c>
      <c r="CL300" s="873">
        <v>0</v>
      </c>
      <c r="CM300" s="873">
        <v>0</v>
      </c>
      <c r="CN300" s="873">
        <v>0</v>
      </c>
      <c r="CO300" s="873">
        <v>0</v>
      </c>
      <c r="CP300" s="873">
        <v>0</v>
      </c>
      <c r="CQ300" s="873">
        <v>0</v>
      </c>
      <c r="CR300" s="873">
        <v>0</v>
      </c>
      <c r="CS300" s="873">
        <v>0</v>
      </c>
      <c r="CT300" s="873">
        <v>0</v>
      </c>
      <c r="CU300" s="873">
        <v>0</v>
      </c>
      <c r="CV300" s="873">
        <v>0</v>
      </c>
      <c r="CW300" s="873">
        <v>0</v>
      </c>
      <c r="CX300" s="873">
        <v>0</v>
      </c>
      <c r="CY300" s="873">
        <v>0</v>
      </c>
      <c r="CZ300" s="873">
        <v>634</v>
      </c>
      <c r="DA300" s="873">
        <v>143</v>
      </c>
      <c r="DB300" s="873">
        <v>16</v>
      </c>
      <c r="DC300" s="873">
        <v>633</v>
      </c>
      <c r="DD300" s="873">
        <v>143</v>
      </c>
      <c r="DE300" s="873">
        <v>16</v>
      </c>
      <c r="DF300" s="873">
        <v>1</v>
      </c>
      <c r="DG300" s="873">
        <v>0</v>
      </c>
      <c r="DH300" s="873">
        <v>0</v>
      </c>
      <c r="DI300" s="873">
        <v>0</v>
      </c>
      <c r="DJ300" s="873">
        <v>0</v>
      </c>
      <c r="DK300" s="873">
        <v>0</v>
      </c>
      <c r="DL300" s="873">
        <v>0</v>
      </c>
      <c r="DM300" s="873">
        <v>0</v>
      </c>
      <c r="DN300" s="873">
        <v>0</v>
      </c>
      <c r="DO300" s="873">
        <v>0</v>
      </c>
      <c r="DP300" s="873">
        <v>0</v>
      </c>
      <c r="DQ300" s="873">
        <v>0</v>
      </c>
      <c r="DR300" s="873">
        <v>976</v>
      </c>
      <c r="DS300" s="873">
        <v>220</v>
      </c>
      <c r="DT300" s="873">
        <v>24</v>
      </c>
      <c r="DU300" s="873">
        <v>2477</v>
      </c>
      <c r="DV300" s="873">
        <v>558</v>
      </c>
      <c r="DW300" s="873">
        <v>62</v>
      </c>
      <c r="DX300" s="873">
        <v>-1501</v>
      </c>
      <c r="DY300" s="873">
        <v>-338</v>
      </c>
      <c r="DZ300" s="873">
        <v>-38</v>
      </c>
      <c r="EA300" s="873">
        <v>0</v>
      </c>
      <c r="EB300" s="873">
        <v>0</v>
      </c>
      <c r="EC300" s="873">
        <v>0</v>
      </c>
      <c r="ED300" s="873">
        <v>-2389</v>
      </c>
      <c r="EE300" s="873">
        <v>-538</v>
      </c>
      <c r="EF300" s="873">
        <v>-60</v>
      </c>
      <c r="EG300" s="873">
        <v>2003</v>
      </c>
      <c r="EH300" s="873">
        <v>451</v>
      </c>
      <c r="EI300" s="873">
        <v>50</v>
      </c>
      <c r="EJ300" s="873">
        <v>-4392</v>
      </c>
      <c r="EK300" s="873">
        <v>-989</v>
      </c>
      <c r="EL300" s="873">
        <v>-110</v>
      </c>
      <c r="EM300" s="873">
        <v>-832</v>
      </c>
      <c r="EN300" s="873">
        <v>-187</v>
      </c>
      <c r="EO300" s="873">
        <v>-21</v>
      </c>
      <c r="EP300" s="873">
        <v>0</v>
      </c>
      <c r="EQ300" s="873">
        <v>0</v>
      </c>
      <c r="ER300" s="873">
        <v>0</v>
      </c>
      <c r="ES300" s="873">
        <v>0</v>
      </c>
      <c r="ET300" s="873">
        <v>0</v>
      </c>
      <c r="EU300" s="873">
        <v>0</v>
      </c>
      <c r="EV300" s="873">
        <v>0</v>
      </c>
      <c r="EW300" s="873">
        <v>0</v>
      </c>
      <c r="EX300" s="873">
        <v>0</v>
      </c>
      <c r="EY300" s="873">
        <v>4277713</v>
      </c>
      <c r="EZ300" s="873">
        <v>962485</v>
      </c>
      <c r="FA300" s="873">
        <v>106943</v>
      </c>
      <c r="FB300" s="873">
        <v>222253</v>
      </c>
      <c r="FC300" s="873">
        <v>50007</v>
      </c>
      <c r="FD300" s="873">
        <v>5556</v>
      </c>
      <c r="FE300" s="873">
        <v>10172686</v>
      </c>
      <c r="FF300" s="873">
        <v>0</v>
      </c>
      <c r="FG300" s="873">
        <v>0</v>
      </c>
      <c r="FH300" s="873">
        <v>-6117226</v>
      </c>
      <c r="FI300" s="873">
        <v>912478</v>
      </c>
      <c r="FJ300" s="873">
        <v>101387</v>
      </c>
      <c r="FK300" s="873">
        <v>26161</v>
      </c>
      <c r="FL300" s="873">
        <v>5886</v>
      </c>
      <c r="FM300" s="873">
        <v>654</v>
      </c>
      <c r="FN300" s="873">
        <v>125422</v>
      </c>
      <c r="FO300" s="873">
        <v>0</v>
      </c>
      <c r="FP300" s="873">
        <v>0</v>
      </c>
      <c r="FQ300" s="873">
        <v>-99261</v>
      </c>
      <c r="FR300" s="873">
        <v>5886</v>
      </c>
      <c r="FS300" s="873">
        <v>654</v>
      </c>
      <c r="FT300" s="873">
        <v>300633</v>
      </c>
      <c r="FU300" s="873">
        <v>67643</v>
      </c>
      <c r="FV300" s="873">
        <v>7516</v>
      </c>
      <c r="FW300" s="873">
        <v>488540</v>
      </c>
      <c r="FX300" s="873">
        <v>109922</v>
      </c>
      <c r="FY300" s="873">
        <v>12214</v>
      </c>
      <c r="FZ300" s="873">
        <v>-187907</v>
      </c>
      <c r="GA300" s="873">
        <v>-42279</v>
      </c>
      <c r="GB300" s="873">
        <v>-4698</v>
      </c>
      <c r="GC300" s="873">
        <v>0</v>
      </c>
      <c r="GD300" s="873">
        <v>0</v>
      </c>
      <c r="GE300" s="873">
        <v>0</v>
      </c>
      <c r="GF300" s="873">
        <v>0</v>
      </c>
      <c r="GG300" s="873">
        <v>0</v>
      </c>
      <c r="GH300" s="873">
        <v>0</v>
      </c>
      <c r="GI300" s="873">
        <v>0</v>
      </c>
      <c r="GJ300" s="873">
        <v>0</v>
      </c>
      <c r="GK300" s="873">
        <v>0</v>
      </c>
      <c r="GL300" s="873">
        <v>5948413</v>
      </c>
      <c r="GM300" s="873">
        <v>1338393</v>
      </c>
      <c r="GN300" s="873">
        <v>148710</v>
      </c>
      <c r="GO300" s="873">
        <v>-6236162</v>
      </c>
      <c r="GP300" s="873">
        <v>913936</v>
      </c>
      <c r="GQ300" s="873">
        <v>101548</v>
      </c>
      <c r="GR300" s="873" t="s">
        <v>685</v>
      </c>
      <c r="GS300" s="873" t="s">
        <v>684</v>
      </c>
      <c r="GT300" s="873" t="s">
        <v>1907</v>
      </c>
      <c r="GU300" s="873" t="s">
        <v>2738</v>
      </c>
      <c r="GV300" s="873" t="s">
        <v>3036</v>
      </c>
    </row>
    <row r="301" spans="1:204" x14ac:dyDescent="0.2">
      <c r="A301" s="873" t="s">
        <v>3069</v>
      </c>
      <c r="B301" s="873" t="s">
        <v>646</v>
      </c>
      <c r="C301" s="873" t="s">
        <v>645</v>
      </c>
      <c r="D301" s="873">
        <v>43042</v>
      </c>
      <c r="E301" s="873">
        <v>0</v>
      </c>
      <c r="F301" s="873">
        <v>43042</v>
      </c>
      <c r="G301" s="873">
        <v>196871</v>
      </c>
      <c r="H301" s="873">
        <v>0</v>
      </c>
      <c r="I301" s="873">
        <v>196871</v>
      </c>
      <c r="J301" s="873">
        <v>-153829</v>
      </c>
      <c r="K301" s="873">
        <v>0</v>
      </c>
      <c r="L301" s="873">
        <v>-153829</v>
      </c>
      <c r="M301" s="898">
        <v>0.5</v>
      </c>
      <c r="N301" s="898">
        <v>0.4</v>
      </c>
      <c r="O301" s="898">
        <v>0.1</v>
      </c>
      <c r="P301" s="898">
        <v>0</v>
      </c>
      <c r="Q301" s="873">
        <v>103497</v>
      </c>
      <c r="R301" s="873">
        <v>103497</v>
      </c>
      <c r="S301" s="873">
        <v>0</v>
      </c>
      <c r="T301" s="873">
        <v>0</v>
      </c>
      <c r="U301" s="873">
        <v>0</v>
      </c>
      <c r="V301" s="873">
        <v>0</v>
      </c>
      <c r="W301" s="873">
        <v>52314</v>
      </c>
      <c r="X301" s="873">
        <v>152643</v>
      </c>
      <c r="Y301" s="873">
        <v>52368</v>
      </c>
      <c r="Z301" s="873">
        <v>152667</v>
      </c>
      <c r="AA301" s="873">
        <v>-54</v>
      </c>
      <c r="AB301" s="873">
        <v>-24</v>
      </c>
      <c r="AC301" s="873">
        <v>0</v>
      </c>
      <c r="AD301" s="873">
        <v>0</v>
      </c>
      <c r="AE301" s="873">
        <v>0</v>
      </c>
      <c r="AF301" s="873">
        <v>0</v>
      </c>
      <c r="AG301" s="873">
        <v>0</v>
      </c>
      <c r="AH301" s="873">
        <v>0</v>
      </c>
      <c r="AI301" s="873">
        <v>0</v>
      </c>
      <c r="AJ301" s="873">
        <v>0</v>
      </c>
      <c r="AK301" s="873">
        <v>0</v>
      </c>
      <c r="AL301" s="873">
        <v>0</v>
      </c>
      <c r="AM301" s="873">
        <v>0</v>
      </c>
      <c r="AN301" s="873">
        <v>0</v>
      </c>
      <c r="AO301" s="873">
        <v>0</v>
      </c>
      <c r="AP301" s="873">
        <v>0</v>
      </c>
      <c r="AQ301" s="873">
        <v>0</v>
      </c>
      <c r="AR301" s="873">
        <v>0</v>
      </c>
      <c r="AS301" s="873">
        <v>0</v>
      </c>
      <c r="AT301" s="873">
        <v>0</v>
      </c>
      <c r="AU301" s="873">
        <v>0</v>
      </c>
      <c r="AV301" s="873">
        <v>0</v>
      </c>
      <c r="AW301" s="873">
        <v>0</v>
      </c>
      <c r="AX301" s="873">
        <v>0</v>
      </c>
      <c r="AY301" s="873">
        <v>0</v>
      </c>
      <c r="AZ301" s="873">
        <v>0</v>
      </c>
      <c r="BA301" s="873">
        <v>0</v>
      </c>
      <c r="BB301" s="873">
        <v>0</v>
      </c>
      <c r="BC301" s="873">
        <v>0</v>
      </c>
      <c r="BD301" s="873">
        <v>0</v>
      </c>
      <c r="BE301" s="873">
        <v>0</v>
      </c>
      <c r="BF301" s="873">
        <v>0</v>
      </c>
      <c r="BG301" s="873">
        <v>0</v>
      </c>
      <c r="BH301" s="873">
        <v>0</v>
      </c>
      <c r="BI301" s="873">
        <v>0</v>
      </c>
      <c r="BJ301" s="873">
        <v>920373</v>
      </c>
      <c r="BK301" s="873">
        <v>230093</v>
      </c>
      <c r="BL301" s="873">
        <v>0</v>
      </c>
      <c r="BM301" s="873">
        <v>44292</v>
      </c>
      <c r="BN301" s="873">
        <v>11073</v>
      </c>
      <c r="BO301" s="873">
        <v>0</v>
      </c>
      <c r="BP301" s="873">
        <v>827050</v>
      </c>
      <c r="BQ301" s="873">
        <v>206762</v>
      </c>
      <c r="BR301" s="873">
        <v>0</v>
      </c>
      <c r="BS301" s="873">
        <v>137615</v>
      </c>
      <c r="BT301" s="873">
        <v>34404</v>
      </c>
      <c r="BU301" s="873">
        <v>0</v>
      </c>
      <c r="BV301" s="873">
        <v>4766</v>
      </c>
      <c r="BW301" s="873">
        <v>1191</v>
      </c>
      <c r="BX301" s="873">
        <v>0</v>
      </c>
      <c r="BY301" s="873">
        <v>2076</v>
      </c>
      <c r="BZ301" s="873">
        <v>519</v>
      </c>
      <c r="CA301" s="873">
        <v>0</v>
      </c>
      <c r="CB301" s="873">
        <v>2690</v>
      </c>
      <c r="CC301" s="873">
        <v>672</v>
      </c>
      <c r="CD301" s="873">
        <v>0</v>
      </c>
      <c r="CE301" s="873">
        <v>0</v>
      </c>
      <c r="CF301" s="873">
        <v>0</v>
      </c>
      <c r="CG301" s="873">
        <v>0</v>
      </c>
      <c r="CH301" s="873">
        <v>0</v>
      </c>
      <c r="CI301" s="873">
        <v>0</v>
      </c>
      <c r="CJ301" s="873">
        <v>0</v>
      </c>
      <c r="CK301" s="873">
        <v>0</v>
      </c>
      <c r="CL301" s="873">
        <v>0</v>
      </c>
      <c r="CM301" s="873">
        <v>0</v>
      </c>
      <c r="CN301" s="873">
        <v>0</v>
      </c>
      <c r="CO301" s="873">
        <v>0</v>
      </c>
      <c r="CP301" s="873">
        <v>0</v>
      </c>
      <c r="CQ301" s="873">
        <v>0</v>
      </c>
      <c r="CR301" s="873">
        <v>0</v>
      </c>
      <c r="CS301" s="873">
        <v>0</v>
      </c>
      <c r="CT301" s="873">
        <v>0</v>
      </c>
      <c r="CU301" s="873">
        <v>0</v>
      </c>
      <c r="CV301" s="873">
        <v>0</v>
      </c>
      <c r="CW301" s="873">
        <v>0</v>
      </c>
      <c r="CX301" s="873">
        <v>0</v>
      </c>
      <c r="CY301" s="873">
        <v>0</v>
      </c>
      <c r="CZ301" s="873">
        <v>13912</v>
      </c>
      <c r="DA301" s="873">
        <v>3478</v>
      </c>
      <c r="DB301" s="873">
        <v>0</v>
      </c>
      <c r="DC301" s="873">
        <v>12910</v>
      </c>
      <c r="DD301" s="873">
        <v>3227</v>
      </c>
      <c r="DE301" s="873">
        <v>0</v>
      </c>
      <c r="DF301" s="873">
        <v>1002</v>
      </c>
      <c r="DG301" s="873">
        <v>251</v>
      </c>
      <c r="DH301" s="873">
        <v>0</v>
      </c>
      <c r="DI301" s="873">
        <v>0</v>
      </c>
      <c r="DJ301" s="873">
        <v>0</v>
      </c>
      <c r="DK301" s="873">
        <v>0</v>
      </c>
      <c r="DL301" s="873">
        <v>1500</v>
      </c>
      <c r="DM301" s="873">
        <v>0</v>
      </c>
      <c r="DN301" s="873">
        <v>0</v>
      </c>
      <c r="DO301" s="873">
        <v>-1500</v>
      </c>
      <c r="DP301" s="873">
        <v>0</v>
      </c>
      <c r="DQ301" s="873">
        <v>0</v>
      </c>
      <c r="DR301" s="873">
        <v>12841</v>
      </c>
      <c r="DS301" s="873">
        <v>3210</v>
      </c>
      <c r="DT301" s="873">
        <v>0</v>
      </c>
      <c r="DU301" s="873">
        <v>14354</v>
      </c>
      <c r="DV301" s="873">
        <v>3588</v>
      </c>
      <c r="DW301" s="873">
        <v>0</v>
      </c>
      <c r="DX301" s="873">
        <v>-1513</v>
      </c>
      <c r="DY301" s="873">
        <v>-378</v>
      </c>
      <c r="DZ301" s="873">
        <v>0</v>
      </c>
      <c r="EA301" s="873">
        <v>1667</v>
      </c>
      <c r="EB301" s="873">
        <v>417</v>
      </c>
      <c r="EC301" s="873">
        <v>0</v>
      </c>
      <c r="ED301" s="873">
        <v>0</v>
      </c>
      <c r="EE301" s="873">
        <v>0</v>
      </c>
      <c r="EF301" s="873">
        <v>0</v>
      </c>
      <c r="EG301" s="873">
        <v>1664</v>
      </c>
      <c r="EH301" s="873">
        <v>416</v>
      </c>
      <c r="EI301" s="873">
        <v>0</v>
      </c>
      <c r="EJ301" s="873">
        <v>3</v>
      </c>
      <c r="EK301" s="873">
        <v>1</v>
      </c>
      <c r="EL301" s="873">
        <v>0</v>
      </c>
      <c r="EM301" s="873">
        <v>0</v>
      </c>
      <c r="EN301" s="873">
        <v>0</v>
      </c>
      <c r="EO301" s="873">
        <v>0</v>
      </c>
      <c r="EP301" s="873">
        <v>0</v>
      </c>
      <c r="EQ301" s="873">
        <v>0</v>
      </c>
      <c r="ER301" s="873">
        <v>0</v>
      </c>
      <c r="ES301" s="873">
        <v>0</v>
      </c>
      <c r="ET301" s="873">
        <v>0</v>
      </c>
      <c r="EU301" s="873">
        <v>0</v>
      </c>
      <c r="EV301" s="873">
        <v>0</v>
      </c>
      <c r="EW301" s="873">
        <v>0</v>
      </c>
      <c r="EX301" s="873">
        <v>0</v>
      </c>
      <c r="EY301" s="873">
        <v>2860023</v>
      </c>
      <c r="EZ301" s="873">
        <v>715006</v>
      </c>
      <c r="FA301" s="873">
        <v>0</v>
      </c>
      <c r="FB301" s="873">
        <v>81637</v>
      </c>
      <c r="FC301" s="873">
        <v>20409</v>
      </c>
      <c r="FD301" s="873">
        <v>0</v>
      </c>
      <c r="FE301" s="873">
        <v>6509286</v>
      </c>
      <c r="FF301" s="873">
        <v>0</v>
      </c>
      <c r="FG301" s="873">
        <v>0</v>
      </c>
      <c r="FH301" s="873">
        <v>-3730900</v>
      </c>
      <c r="FI301" s="873">
        <v>694597</v>
      </c>
      <c r="FJ301" s="873">
        <v>0</v>
      </c>
      <c r="FK301" s="873">
        <v>14406</v>
      </c>
      <c r="FL301" s="873">
        <v>3601</v>
      </c>
      <c r="FM301" s="873">
        <v>0</v>
      </c>
      <c r="FN301" s="873">
        <v>38492</v>
      </c>
      <c r="FO301" s="873">
        <v>0</v>
      </c>
      <c r="FP301" s="873">
        <v>0</v>
      </c>
      <c r="FQ301" s="873">
        <v>-24086</v>
      </c>
      <c r="FR301" s="873">
        <v>3601</v>
      </c>
      <c r="FS301" s="873">
        <v>0</v>
      </c>
      <c r="FT301" s="873">
        <v>169714</v>
      </c>
      <c r="FU301" s="873">
        <v>48022</v>
      </c>
      <c r="FV301" s="873">
        <v>0</v>
      </c>
      <c r="FW301" s="873">
        <v>294625</v>
      </c>
      <c r="FX301" s="873">
        <v>79250</v>
      </c>
      <c r="FY301" s="873">
        <v>0</v>
      </c>
      <c r="FZ301" s="873">
        <v>-124911</v>
      </c>
      <c r="GA301" s="873">
        <v>-31228</v>
      </c>
      <c r="GB301" s="873">
        <v>0</v>
      </c>
      <c r="GC301" s="873">
        <v>0</v>
      </c>
      <c r="GD301" s="873">
        <v>0</v>
      </c>
      <c r="GE301" s="873">
        <v>0</v>
      </c>
      <c r="GF301" s="873">
        <v>0</v>
      </c>
      <c r="GG301" s="873">
        <v>0</v>
      </c>
      <c r="GH301" s="873">
        <v>0</v>
      </c>
      <c r="GI301" s="873">
        <v>0</v>
      </c>
      <c r="GJ301" s="873">
        <v>0</v>
      </c>
      <c r="GK301" s="873">
        <v>0</v>
      </c>
      <c r="GL301" s="873">
        <v>4041994</v>
      </c>
      <c r="GM301" s="873">
        <v>1016091</v>
      </c>
      <c r="GN301" s="873">
        <v>0</v>
      </c>
      <c r="GO301" s="873">
        <v>-3741600</v>
      </c>
      <c r="GP301" s="873">
        <v>701920</v>
      </c>
      <c r="GQ301" s="873">
        <v>0</v>
      </c>
      <c r="GR301" s="873" t="s">
        <v>701</v>
      </c>
      <c r="GS301" s="873" t="s">
        <v>687</v>
      </c>
      <c r="GT301" s="873" t="s">
        <v>1907</v>
      </c>
      <c r="GU301" s="873" t="s">
        <v>2736</v>
      </c>
      <c r="GV301" s="873" t="s">
        <v>3037</v>
      </c>
    </row>
    <row r="302" spans="1:204" x14ac:dyDescent="0.2">
      <c r="A302" s="873" t="s">
        <v>3069</v>
      </c>
      <c r="B302" s="873" t="s">
        <v>648</v>
      </c>
      <c r="C302" s="873" t="s">
        <v>647</v>
      </c>
      <c r="D302" s="873">
        <v>200175</v>
      </c>
      <c r="E302" s="873">
        <v>0</v>
      </c>
      <c r="F302" s="873">
        <v>200175</v>
      </c>
      <c r="G302" s="873">
        <v>366854</v>
      </c>
      <c r="H302" s="873">
        <v>0</v>
      </c>
      <c r="I302" s="873">
        <v>366854</v>
      </c>
      <c r="J302" s="873">
        <v>-166679</v>
      </c>
      <c r="K302" s="873">
        <v>0</v>
      </c>
      <c r="L302" s="873">
        <v>-166679</v>
      </c>
      <c r="M302" s="898">
        <v>0.5</v>
      </c>
      <c r="N302" s="898">
        <v>0.4</v>
      </c>
      <c r="O302" s="898">
        <v>0.1</v>
      </c>
      <c r="P302" s="898">
        <v>0</v>
      </c>
      <c r="Q302" s="873">
        <v>163212</v>
      </c>
      <c r="R302" s="873">
        <v>163212</v>
      </c>
      <c r="S302" s="873">
        <v>0</v>
      </c>
      <c r="T302" s="873">
        <v>0</v>
      </c>
      <c r="U302" s="873">
        <v>0</v>
      </c>
      <c r="V302" s="873">
        <v>0</v>
      </c>
      <c r="W302" s="873">
        <v>209139</v>
      </c>
      <c r="X302" s="873">
        <v>0</v>
      </c>
      <c r="Y302" s="873">
        <v>209056</v>
      </c>
      <c r="Z302" s="873">
        <v>0</v>
      </c>
      <c r="AA302" s="873">
        <v>83</v>
      </c>
      <c r="AB302" s="873">
        <v>0</v>
      </c>
      <c r="AC302" s="873">
        <v>0</v>
      </c>
      <c r="AD302" s="873">
        <v>0</v>
      </c>
      <c r="AE302" s="873">
        <v>0</v>
      </c>
      <c r="AF302" s="873">
        <v>0</v>
      </c>
      <c r="AG302" s="873">
        <v>0</v>
      </c>
      <c r="AH302" s="873">
        <v>0</v>
      </c>
      <c r="AI302" s="873">
        <v>0</v>
      </c>
      <c r="AJ302" s="873">
        <v>0</v>
      </c>
      <c r="AK302" s="873">
        <v>0</v>
      </c>
      <c r="AL302" s="873">
        <v>0</v>
      </c>
      <c r="AM302" s="873">
        <v>0</v>
      </c>
      <c r="AN302" s="873">
        <v>0</v>
      </c>
      <c r="AO302" s="873">
        <v>0</v>
      </c>
      <c r="AP302" s="873">
        <v>0</v>
      </c>
      <c r="AQ302" s="873">
        <v>0</v>
      </c>
      <c r="AR302" s="873">
        <v>0</v>
      </c>
      <c r="AS302" s="873">
        <v>0</v>
      </c>
      <c r="AT302" s="873">
        <v>0</v>
      </c>
      <c r="AU302" s="873">
        <v>0</v>
      </c>
      <c r="AV302" s="873">
        <v>0</v>
      </c>
      <c r="AW302" s="873">
        <v>0</v>
      </c>
      <c r="AX302" s="873">
        <v>0</v>
      </c>
      <c r="AY302" s="873">
        <v>0</v>
      </c>
      <c r="AZ302" s="873">
        <v>0</v>
      </c>
      <c r="BA302" s="873">
        <v>0</v>
      </c>
      <c r="BB302" s="873">
        <v>0</v>
      </c>
      <c r="BC302" s="873">
        <v>0</v>
      </c>
      <c r="BD302" s="873">
        <v>0</v>
      </c>
      <c r="BE302" s="873">
        <v>0</v>
      </c>
      <c r="BF302" s="873">
        <v>0</v>
      </c>
      <c r="BG302" s="873">
        <v>0</v>
      </c>
      <c r="BH302" s="873">
        <v>0</v>
      </c>
      <c r="BI302" s="873">
        <v>0</v>
      </c>
      <c r="BJ302" s="873">
        <v>1381508</v>
      </c>
      <c r="BK302" s="873">
        <v>345377</v>
      </c>
      <c r="BL302" s="873">
        <v>0</v>
      </c>
      <c r="BM302" s="873">
        <v>105335</v>
      </c>
      <c r="BN302" s="873">
        <v>26334</v>
      </c>
      <c r="BO302" s="873">
        <v>0</v>
      </c>
      <c r="BP302" s="873">
        <v>1367771</v>
      </c>
      <c r="BQ302" s="873">
        <v>341943</v>
      </c>
      <c r="BR302" s="873">
        <v>0</v>
      </c>
      <c r="BS302" s="873">
        <v>119072</v>
      </c>
      <c r="BT302" s="873">
        <v>29768</v>
      </c>
      <c r="BU302" s="873">
        <v>0</v>
      </c>
      <c r="BV302" s="873">
        <v>4646</v>
      </c>
      <c r="BW302" s="873">
        <v>1161</v>
      </c>
      <c r="BX302" s="873">
        <v>0</v>
      </c>
      <c r="BY302" s="873">
        <v>866</v>
      </c>
      <c r="BZ302" s="873">
        <v>217</v>
      </c>
      <c r="CA302" s="873">
        <v>0</v>
      </c>
      <c r="CB302" s="873">
        <v>3780</v>
      </c>
      <c r="CC302" s="873">
        <v>944</v>
      </c>
      <c r="CD302" s="873">
        <v>0</v>
      </c>
      <c r="CE302" s="873">
        <v>0</v>
      </c>
      <c r="CF302" s="873">
        <v>0</v>
      </c>
      <c r="CG302" s="873">
        <v>0</v>
      </c>
      <c r="CH302" s="873">
        <v>0</v>
      </c>
      <c r="CI302" s="873">
        <v>0</v>
      </c>
      <c r="CJ302" s="873">
        <v>0</v>
      </c>
      <c r="CK302" s="873">
        <v>0</v>
      </c>
      <c r="CL302" s="873">
        <v>0</v>
      </c>
      <c r="CM302" s="873">
        <v>0</v>
      </c>
      <c r="CN302" s="873">
        <v>0</v>
      </c>
      <c r="CO302" s="873">
        <v>0</v>
      </c>
      <c r="CP302" s="873">
        <v>0</v>
      </c>
      <c r="CQ302" s="873">
        <v>0</v>
      </c>
      <c r="CR302" s="873">
        <v>0</v>
      </c>
      <c r="CS302" s="873">
        <v>0</v>
      </c>
      <c r="CT302" s="873">
        <v>0</v>
      </c>
      <c r="CU302" s="873">
        <v>0</v>
      </c>
      <c r="CV302" s="873">
        <v>0</v>
      </c>
      <c r="CW302" s="873">
        <v>0</v>
      </c>
      <c r="CX302" s="873">
        <v>0</v>
      </c>
      <c r="CY302" s="873">
        <v>0</v>
      </c>
      <c r="CZ302" s="873">
        <v>10167</v>
      </c>
      <c r="DA302" s="873">
        <v>2542</v>
      </c>
      <c r="DB302" s="873">
        <v>0</v>
      </c>
      <c r="DC302" s="873">
        <v>13596</v>
      </c>
      <c r="DD302" s="873">
        <v>3399</v>
      </c>
      <c r="DE302" s="873">
        <v>0</v>
      </c>
      <c r="DF302" s="873">
        <v>-3429</v>
      </c>
      <c r="DG302" s="873">
        <v>-857</v>
      </c>
      <c r="DH302" s="873">
        <v>0</v>
      </c>
      <c r="DI302" s="873">
        <v>0</v>
      </c>
      <c r="DJ302" s="873">
        <v>0</v>
      </c>
      <c r="DK302" s="873">
        <v>0</v>
      </c>
      <c r="DL302" s="873">
        <v>0</v>
      </c>
      <c r="DM302" s="873">
        <v>0</v>
      </c>
      <c r="DN302" s="873">
        <v>0</v>
      </c>
      <c r="DO302" s="873">
        <v>0</v>
      </c>
      <c r="DP302" s="873">
        <v>0</v>
      </c>
      <c r="DQ302" s="873">
        <v>0</v>
      </c>
      <c r="DR302" s="873">
        <v>24361</v>
      </c>
      <c r="DS302" s="873">
        <v>6090</v>
      </c>
      <c r="DT302" s="873">
        <v>0</v>
      </c>
      <c r="DU302" s="873">
        <v>30099</v>
      </c>
      <c r="DV302" s="873">
        <v>7525</v>
      </c>
      <c r="DW302" s="873">
        <v>0</v>
      </c>
      <c r="DX302" s="873">
        <v>-5738</v>
      </c>
      <c r="DY302" s="873">
        <v>-1435</v>
      </c>
      <c r="DZ302" s="873">
        <v>0</v>
      </c>
      <c r="EA302" s="873">
        <v>6255</v>
      </c>
      <c r="EB302" s="873">
        <v>1564</v>
      </c>
      <c r="EC302" s="873">
        <v>0</v>
      </c>
      <c r="ED302" s="873">
        <v>-745</v>
      </c>
      <c r="EE302" s="873">
        <v>-186</v>
      </c>
      <c r="EF302" s="873">
        <v>0</v>
      </c>
      <c r="EG302" s="873">
        <v>6648</v>
      </c>
      <c r="EH302" s="873">
        <v>1662</v>
      </c>
      <c r="EI302" s="873">
        <v>0</v>
      </c>
      <c r="EJ302" s="873">
        <v>-1138</v>
      </c>
      <c r="EK302" s="873">
        <v>-284</v>
      </c>
      <c r="EL302" s="873">
        <v>0</v>
      </c>
      <c r="EM302" s="873">
        <v>0</v>
      </c>
      <c r="EN302" s="873">
        <v>0</v>
      </c>
      <c r="EO302" s="873">
        <v>0</v>
      </c>
      <c r="EP302" s="873">
        <v>0</v>
      </c>
      <c r="EQ302" s="873">
        <v>0</v>
      </c>
      <c r="ER302" s="873">
        <v>0</v>
      </c>
      <c r="ES302" s="873">
        <v>0</v>
      </c>
      <c r="ET302" s="873">
        <v>0</v>
      </c>
      <c r="EU302" s="873">
        <v>0</v>
      </c>
      <c r="EV302" s="873">
        <v>0</v>
      </c>
      <c r="EW302" s="873">
        <v>0</v>
      </c>
      <c r="EX302" s="873">
        <v>0</v>
      </c>
      <c r="EY302" s="873">
        <v>7365426</v>
      </c>
      <c r="EZ302" s="873">
        <v>1841357</v>
      </c>
      <c r="FA302" s="873">
        <v>0</v>
      </c>
      <c r="FB302" s="873">
        <v>458348</v>
      </c>
      <c r="FC302" s="873">
        <v>114587</v>
      </c>
      <c r="FD302" s="873">
        <v>0</v>
      </c>
      <c r="FE302" s="873">
        <v>16166651</v>
      </c>
      <c r="FF302" s="873">
        <v>0</v>
      </c>
      <c r="FG302" s="873">
        <v>0</v>
      </c>
      <c r="FH302" s="873">
        <v>-9259573</v>
      </c>
      <c r="FI302" s="873">
        <v>1726770</v>
      </c>
      <c r="FJ302" s="873">
        <v>0</v>
      </c>
      <c r="FK302" s="873">
        <v>97711</v>
      </c>
      <c r="FL302" s="873">
        <v>24428</v>
      </c>
      <c r="FM302" s="873">
        <v>0</v>
      </c>
      <c r="FN302" s="873">
        <v>228730</v>
      </c>
      <c r="FO302" s="873">
        <v>0</v>
      </c>
      <c r="FP302" s="873">
        <v>0</v>
      </c>
      <c r="FQ302" s="873">
        <v>-131019</v>
      </c>
      <c r="FR302" s="873">
        <v>24428</v>
      </c>
      <c r="FS302" s="873">
        <v>0</v>
      </c>
      <c r="FT302" s="873">
        <v>349796</v>
      </c>
      <c r="FU302" s="873">
        <v>85353</v>
      </c>
      <c r="FV302" s="873">
        <v>0</v>
      </c>
      <c r="FW302" s="873">
        <v>636393</v>
      </c>
      <c r="FX302" s="873">
        <v>157003</v>
      </c>
      <c r="FY302" s="873">
        <v>0</v>
      </c>
      <c r="FZ302" s="873">
        <v>-286597</v>
      </c>
      <c r="GA302" s="873">
        <v>-71650</v>
      </c>
      <c r="GB302" s="873">
        <v>0</v>
      </c>
      <c r="GC302" s="873">
        <v>0</v>
      </c>
      <c r="GD302" s="873">
        <v>0</v>
      </c>
      <c r="GE302" s="873">
        <v>0</v>
      </c>
      <c r="GF302" s="873">
        <v>0</v>
      </c>
      <c r="GG302" s="873">
        <v>0</v>
      </c>
      <c r="GH302" s="873">
        <v>0</v>
      </c>
      <c r="GI302" s="873">
        <v>0</v>
      </c>
      <c r="GJ302" s="873">
        <v>0</v>
      </c>
      <c r="GK302" s="873">
        <v>0</v>
      </c>
      <c r="GL302" s="873">
        <v>9344460</v>
      </c>
      <c r="GM302" s="873">
        <v>2334020</v>
      </c>
      <c r="GN302" s="873">
        <v>0</v>
      </c>
      <c r="GO302" s="873">
        <v>-9564642</v>
      </c>
      <c r="GP302" s="873">
        <v>1707684</v>
      </c>
      <c r="GQ302" s="873">
        <v>0</v>
      </c>
      <c r="GR302" s="873" t="s">
        <v>700</v>
      </c>
      <c r="GS302" s="873" t="s">
        <v>687</v>
      </c>
      <c r="GT302" s="873" t="s">
        <v>1907</v>
      </c>
      <c r="GU302" s="873" t="s">
        <v>2735</v>
      </c>
      <c r="GV302" s="873" t="s">
        <v>3038</v>
      </c>
    </row>
    <row r="303" spans="1:204" x14ac:dyDescent="0.2">
      <c r="A303" s="873" t="s">
        <v>3069</v>
      </c>
      <c r="B303" s="873" t="s">
        <v>1105</v>
      </c>
      <c r="C303" s="873" t="s">
        <v>1115</v>
      </c>
      <c r="D303" s="873">
        <v>-403259</v>
      </c>
      <c r="E303" s="873">
        <v>0</v>
      </c>
      <c r="F303" s="873">
        <v>-403259</v>
      </c>
      <c r="G303" s="873">
        <v>91245</v>
      </c>
      <c r="H303" s="873">
        <v>0</v>
      </c>
      <c r="I303" s="873">
        <v>91245</v>
      </c>
      <c r="J303" s="873">
        <v>-494504</v>
      </c>
      <c r="K303" s="873">
        <v>0</v>
      </c>
      <c r="L303" s="873">
        <v>-494504</v>
      </c>
      <c r="M303" s="898">
        <v>0.5</v>
      </c>
      <c r="N303" s="898">
        <v>0.4</v>
      </c>
      <c r="O303" s="898">
        <v>0.1</v>
      </c>
      <c r="P303" s="898">
        <v>0</v>
      </c>
      <c r="Q303" s="873">
        <v>245044</v>
      </c>
      <c r="R303" s="873">
        <v>245044</v>
      </c>
      <c r="S303" s="873">
        <v>0</v>
      </c>
      <c r="T303" s="873">
        <v>976303</v>
      </c>
      <c r="U303" s="873">
        <v>368640</v>
      </c>
      <c r="V303" s="873">
        <v>607663</v>
      </c>
      <c r="W303" s="873">
        <v>505405</v>
      </c>
      <c r="X303" s="873">
        <v>0</v>
      </c>
      <c r="Y303" s="873">
        <v>512159</v>
      </c>
      <c r="Z303" s="873">
        <v>0</v>
      </c>
      <c r="AA303" s="873">
        <v>-6754</v>
      </c>
      <c r="AB303" s="873">
        <v>0</v>
      </c>
      <c r="AC303" s="873">
        <v>0</v>
      </c>
      <c r="AD303" s="873">
        <v>0</v>
      </c>
      <c r="AE303" s="873">
        <v>0</v>
      </c>
      <c r="AF303" s="873">
        <v>0</v>
      </c>
      <c r="AG303" s="873">
        <v>0</v>
      </c>
      <c r="AH303" s="873">
        <v>0</v>
      </c>
      <c r="AI303" s="873">
        <v>0</v>
      </c>
      <c r="AJ303" s="873">
        <v>0</v>
      </c>
      <c r="AK303" s="873">
        <v>0</v>
      </c>
      <c r="AL303" s="873">
        <v>0</v>
      </c>
      <c r="AM303" s="873">
        <v>0</v>
      </c>
      <c r="AN303" s="873">
        <v>0</v>
      </c>
      <c r="AO303" s="873">
        <v>0</v>
      </c>
      <c r="AP303" s="873">
        <v>0</v>
      </c>
      <c r="AQ303" s="873">
        <v>0</v>
      </c>
      <c r="AR303" s="873">
        <v>0</v>
      </c>
      <c r="AS303" s="873">
        <v>0</v>
      </c>
      <c r="AT303" s="873">
        <v>0</v>
      </c>
      <c r="AU303" s="873">
        <v>0</v>
      </c>
      <c r="AV303" s="873">
        <v>0</v>
      </c>
      <c r="AW303" s="873">
        <v>0</v>
      </c>
      <c r="AX303" s="873">
        <v>0</v>
      </c>
      <c r="AY303" s="873">
        <v>0</v>
      </c>
      <c r="AZ303" s="873">
        <v>0</v>
      </c>
      <c r="BA303" s="873">
        <v>0</v>
      </c>
      <c r="BB303" s="873">
        <v>0</v>
      </c>
      <c r="BC303" s="873">
        <v>0</v>
      </c>
      <c r="BD303" s="873">
        <v>0</v>
      </c>
      <c r="BE303" s="873">
        <v>0</v>
      </c>
      <c r="BF303" s="873">
        <v>0</v>
      </c>
      <c r="BG303" s="873">
        <v>0</v>
      </c>
      <c r="BH303" s="873">
        <v>0</v>
      </c>
      <c r="BI303" s="873">
        <v>0</v>
      </c>
      <c r="BJ303" s="873">
        <v>1977400</v>
      </c>
      <c r="BK303" s="873">
        <v>494350</v>
      </c>
      <c r="BL303" s="873">
        <v>0</v>
      </c>
      <c r="BM303" s="873">
        <v>162698</v>
      </c>
      <c r="BN303" s="873">
        <v>40675</v>
      </c>
      <c r="BO303" s="873">
        <v>0</v>
      </c>
      <c r="BP303" s="873">
        <v>2000392</v>
      </c>
      <c r="BQ303" s="873">
        <v>500099</v>
      </c>
      <c r="BR303" s="873">
        <v>0</v>
      </c>
      <c r="BS303" s="873">
        <v>139706</v>
      </c>
      <c r="BT303" s="873">
        <v>34926</v>
      </c>
      <c r="BU303" s="873">
        <v>0</v>
      </c>
      <c r="BV303" s="873">
        <v>764</v>
      </c>
      <c r="BW303" s="873">
        <v>191</v>
      </c>
      <c r="BX303" s="873">
        <v>0</v>
      </c>
      <c r="BY303" s="873">
        <v>764</v>
      </c>
      <c r="BZ303" s="873">
        <v>191</v>
      </c>
      <c r="CA303" s="873">
        <v>0</v>
      </c>
      <c r="CB303" s="873">
        <v>0</v>
      </c>
      <c r="CC303" s="873">
        <v>0</v>
      </c>
      <c r="CD303" s="873">
        <v>0</v>
      </c>
      <c r="CE303" s="873">
        <v>0</v>
      </c>
      <c r="CF303" s="873">
        <v>0</v>
      </c>
      <c r="CG303" s="873">
        <v>0</v>
      </c>
      <c r="CH303" s="873">
        <v>0</v>
      </c>
      <c r="CI303" s="873">
        <v>0</v>
      </c>
      <c r="CJ303" s="873">
        <v>0</v>
      </c>
      <c r="CK303" s="873">
        <v>23112.245289999999</v>
      </c>
      <c r="CL303" s="873">
        <v>5778.0613229999999</v>
      </c>
      <c r="CM303" s="873">
        <v>0</v>
      </c>
      <c r="CN303" s="873">
        <v>0</v>
      </c>
      <c r="CO303" s="873">
        <v>0</v>
      </c>
      <c r="CP303" s="873">
        <v>0</v>
      </c>
      <c r="CQ303" s="873">
        <v>0</v>
      </c>
      <c r="CR303" s="873">
        <v>0</v>
      </c>
      <c r="CS303" s="873">
        <v>0</v>
      </c>
      <c r="CT303" s="873">
        <v>0</v>
      </c>
      <c r="CU303" s="873">
        <v>0</v>
      </c>
      <c r="CV303" s="873">
        <v>0</v>
      </c>
      <c r="CW303" s="873">
        <v>-6</v>
      </c>
      <c r="CX303" s="873">
        <v>-1</v>
      </c>
      <c r="CY303" s="873">
        <v>0</v>
      </c>
      <c r="CZ303" s="873">
        <v>20547</v>
      </c>
      <c r="DA303" s="873">
        <v>5137</v>
      </c>
      <c r="DB303" s="873">
        <v>0</v>
      </c>
      <c r="DC303" s="873">
        <v>20660</v>
      </c>
      <c r="DD303" s="873">
        <v>5165</v>
      </c>
      <c r="DE303" s="873">
        <v>0</v>
      </c>
      <c r="DF303" s="873">
        <v>-113</v>
      </c>
      <c r="DG303" s="873">
        <v>-28</v>
      </c>
      <c r="DH303" s="873">
        <v>0</v>
      </c>
      <c r="DI303" s="873">
        <v>722</v>
      </c>
      <c r="DJ303" s="873">
        <v>181</v>
      </c>
      <c r="DK303" s="873">
        <v>0</v>
      </c>
      <c r="DL303" s="873">
        <v>2648</v>
      </c>
      <c r="DM303" s="873">
        <v>0</v>
      </c>
      <c r="DN303" s="873">
        <v>0</v>
      </c>
      <c r="DO303" s="873">
        <v>-1925</v>
      </c>
      <c r="DP303" s="873">
        <v>181</v>
      </c>
      <c r="DQ303" s="873">
        <v>0</v>
      </c>
      <c r="DR303" s="873">
        <v>9927</v>
      </c>
      <c r="DS303" s="873">
        <v>2482</v>
      </c>
      <c r="DT303" s="873">
        <v>0</v>
      </c>
      <c r="DU303" s="873">
        <v>8683</v>
      </c>
      <c r="DV303" s="873">
        <v>2171</v>
      </c>
      <c r="DW303" s="873">
        <v>0</v>
      </c>
      <c r="DX303" s="873">
        <v>1244</v>
      </c>
      <c r="DY303" s="873">
        <v>311</v>
      </c>
      <c r="DZ303" s="873">
        <v>0</v>
      </c>
      <c r="EA303" s="873">
        <v>5023</v>
      </c>
      <c r="EB303" s="873">
        <v>1256</v>
      </c>
      <c r="EC303" s="873">
        <v>0</v>
      </c>
      <c r="ED303" s="873">
        <v>-5947</v>
      </c>
      <c r="EE303" s="873">
        <v>-1487</v>
      </c>
      <c r="EF303" s="873">
        <v>0</v>
      </c>
      <c r="EG303" s="873">
        <v>4992</v>
      </c>
      <c r="EH303" s="873">
        <v>1248</v>
      </c>
      <c r="EI303" s="873">
        <v>0</v>
      </c>
      <c r="EJ303" s="873">
        <v>-5916</v>
      </c>
      <c r="EK303" s="873">
        <v>-1479</v>
      </c>
      <c r="EL303" s="873">
        <v>0</v>
      </c>
      <c r="EM303" s="873">
        <v>0</v>
      </c>
      <c r="EN303" s="873">
        <v>0</v>
      </c>
      <c r="EO303" s="873">
        <v>0</v>
      </c>
      <c r="EP303" s="873">
        <v>0</v>
      </c>
      <c r="EQ303" s="873">
        <v>0</v>
      </c>
      <c r="ER303" s="873">
        <v>0</v>
      </c>
      <c r="ES303" s="873">
        <v>0</v>
      </c>
      <c r="ET303" s="873">
        <v>0</v>
      </c>
      <c r="EU303" s="873">
        <v>0</v>
      </c>
      <c r="EV303" s="873">
        <v>0</v>
      </c>
      <c r="EW303" s="873">
        <v>0</v>
      </c>
      <c r="EX303" s="873">
        <v>0</v>
      </c>
      <c r="EY303" s="873">
        <v>16153517</v>
      </c>
      <c r="EZ303" s="873">
        <v>4038379</v>
      </c>
      <c r="FA303" s="873">
        <v>0</v>
      </c>
      <c r="FB303" s="873">
        <v>644127</v>
      </c>
      <c r="FC303" s="873">
        <v>161032</v>
      </c>
      <c r="FD303" s="873">
        <v>0</v>
      </c>
      <c r="FE303" s="873">
        <v>37165402</v>
      </c>
      <c r="FF303" s="873">
        <v>0</v>
      </c>
      <c r="FG303" s="873">
        <v>0</v>
      </c>
      <c r="FH303" s="873">
        <v>-21656012</v>
      </c>
      <c r="FI303" s="873">
        <v>3877347</v>
      </c>
      <c r="FJ303" s="873">
        <v>0</v>
      </c>
      <c r="FK303" s="873">
        <v>92035</v>
      </c>
      <c r="FL303" s="873">
        <v>23009</v>
      </c>
      <c r="FM303" s="873">
        <v>0</v>
      </c>
      <c r="FN303" s="873">
        <v>262868</v>
      </c>
      <c r="FO303" s="873">
        <v>0</v>
      </c>
      <c r="FP303" s="873">
        <v>0</v>
      </c>
      <c r="FQ303" s="873">
        <v>-170833</v>
      </c>
      <c r="FR303" s="873">
        <v>23009</v>
      </c>
      <c r="FS303" s="873">
        <v>0</v>
      </c>
      <c r="FT303" s="873">
        <v>535656</v>
      </c>
      <c r="FU303" s="873">
        <v>119067</v>
      </c>
      <c r="FV303" s="873">
        <v>0</v>
      </c>
      <c r="FW303" s="873">
        <v>1191712</v>
      </c>
      <c r="FX303" s="873">
        <v>289102</v>
      </c>
      <c r="FY303" s="873">
        <v>0</v>
      </c>
      <c r="FZ303" s="873">
        <v>-656056</v>
      </c>
      <c r="GA303" s="873">
        <v>-170035</v>
      </c>
      <c r="GB303" s="873">
        <v>0</v>
      </c>
      <c r="GC303" s="873">
        <v>0</v>
      </c>
      <c r="GD303" s="873">
        <v>0</v>
      </c>
      <c r="GE303" s="873">
        <v>0</v>
      </c>
      <c r="GF303" s="873">
        <v>0</v>
      </c>
      <c r="GG303" s="873">
        <v>0</v>
      </c>
      <c r="GH303" s="873">
        <v>0</v>
      </c>
      <c r="GI303" s="873">
        <v>0</v>
      </c>
      <c r="GJ303" s="873">
        <v>0</v>
      </c>
      <c r="GK303" s="873">
        <v>0</v>
      </c>
      <c r="GL303" s="873">
        <v>18975448</v>
      </c>
      <c r="GM303" s="873">
        <v>4729017</v>
      </c>
      <c r="GN303" s="873">
        <v>0</v>
      </c>
      <c r="GO303" s="873">
        <v>-22326799</v>
      </c>
      <c r="GP303" s="873">
        <v>3770009</v>
      </c>
      <c r="GQ303" s="873">
        <v>0</v>
      </c>
      <c r="GR303" s="873" t="s">
        <v>707</v>
      </c>
      <c r="GS303" s="873" t="s">
        <v>687</v>
      </c>
      <c r="GT303" s="873" t="s">
        <v>1907</v>
      </c>
      <c r="GU303" s="873" t="s">
        <v>2734</v>
      </c>
      <c r="GV303" s="873" t="s">
        <v>3039</v>
      </c>
    </row>
    <row r="304" spans="1:204" x14ac:dyDescent="0.2">
      <c r="A304" s="873" t="s">
        <v>3069</v>
      </c>
      <c r="B304" s="873" t="s">
        <v>650</v>
      </c>
      <c r="C304" s="873" t="s">
        <v>649</v>
      </c>
      <c r="D304" s="873">
        <v>-8592645</v>
      </c>
      <c r="E304" s="873">
        <v>0</v>
      </c>
      <c r="F304" s="873">
        <v>-8592645</v>
      </c>
      <c r="G304" s="873">
        <v>2785831</v>
      </c>
      <c r="H304" s="873">
        <v>0</v>
      </c>
      <c r="I304" s="873">
        <v>2785831</v>
      </c>
      <c r="J304" s="873">
        <v>-11378476</v>
      </c>
      <c r="K304" s="873">
        <v>0</v>
      </c>
      <c r="L304" s="873">
        <v>-11378476</v>
      </c>
      <c r="M304" s="898">
        <v>0.33</v>
      </c>
      <c r="N304" s="898">
        <v>0.3</v>
      </c>
      <c r="O304" s="898">
        <v>0.37</v>
      </c>
      <c r="P304" s="898">
        <v>0</v>
      </c>
      <c r="Q304" s="873">
        <v>3314261</v>
      </c>
      <c r="R304" s="873">
        <v>3314261</v>
      </c>
      <c r="S304" s="873">
        <v>0</v>
      </c>
      <c r="T304" s="873">
        <v>0</v>
      </c>
      <c r="U304" s="873">
        <v>0</v>
      </c>
      <c r="V304" s="873">
        <v>0</v>
      </c>
      <c r="W304" s="873">
        <v>0</v>
      </c>
      <c r="X304" s="873">
        <v>0</v>
      </c>
      <c r="Y304" s="873">
        <v>0</v>
      </c>
      <c r="Z304" s="873">
        <v>0</v>
      </c>
      <c r="AA304" s="873">
        <v>0</v>
      </c>
      <c r="AB304" s="873">
        <v>0</v>
      </c>
      <c r="AC304" s="873">
        <v>0</v>
      </c>
      <c r="AD304" s="873">
        <v>0</v>
      </c>
      <c r="AE304" s="873">
        <v>0</v>
      </c>
      <c r="AF304" s="873">
        <v>0</v>
      </c>
      <c r="AG304" s="873">
        <v>0</v>
      </c>
      <c r="AH304" s="873">
        <v>0</v>
      </c>
      <c r="AI304" s="873">
        <v>0</v>
      </c>
      <c r="AJ304" s="873">
        <v>0</v>
      </c>
      <c r="AK304" s="873">
        <v>0</v>
      </c>
      <c r="AL304" s="873">
        <v>0</v>
      </c>
      <c r="AM304" s="873">
        <v>0</v>
      </c>
      <c r="AN304" s="873">
        <v>0</v>
      </c>
      <c r="AO304" s="873">
        <v>0</v>
      </c>
      <c r="AP304" s="873">
        <v>0</v>
      </c>
      <c r="AQ304" s="873">
        <v>0</v>
      </c>
      <c r="AR304" s="873">
        <v>0</v>
      </c>
      <c r="AS304" s="873">
        <v>0</v>
      </c>
      <c r="AT304" s="873">
        <v>0</v>
      </c>
      <c r="AU304" s="873">
        <v>0</v>
      </c>
      <c r="AV304" s="873">
        <v>0</v>
      </c>
      <c r="AW304" s="873">
        <v>0</v>
      </c>
      <c r="AX304" s="873">
        <v>0</v>
      </c>
      <c r="AY304" s="873">
        <v>0</v>
      </c>
      <c r="AZ304" s="873">
        <v>0</v>
      </c>
      <c r="BA304" s="873">
        <v>0</v>
      </c>
      <c r="BB304" s="873">
        <v>0</v>
      </c>
      <c r="BC304" s="873">
        <v>0</v>
      </c>
      <c r="BD304" s="873">
        <v>0</v>
      </c>
      <c r="BE304" s="873">
        <v>0</v>
      </c>
      <c r="BF304" s="873">
        <v>0</v>
      </c>
      <c r="BG304" s="873">
        <v>0</v>
      </c>
      <c r="BH304" s="873">
        <v>0</v>
      </c>
      <c r="BI304" s="873">
        <v>0</v>
      </c>
      <c r="BJ304" s="873">
        <v>2476706</v>
      </c>
      <c r="BK304" s="873">
        <v>3054605</v>
      </c>
      <c r="BL304" s="873">
        <v>0</v>
      </c>
      <c r="BM304" s="873">
        <v>650822</v>
      </c>
      <c r="BN304" s="873">
        <v>802681</v>
      </c>
      <c r="BO304" s="873">
        <v>0</v>
      </c>
      <c r="BP304" s="873">
        <v>2097588</v>
      </c>
      <c r="BQ304" s="873">
        <v>2587026</v>
      </c>
      <c r="BR304" s="873">
        <v>0</v>
      </c>
      <c r="BS304" s="873">
        <v>1029940</v>
      </c>
      <c r="BT304" s="873">
        <v>1270260</v>
      </c>
      <c r="BU304" s="873">
        <v>0</v>
      </c>
      <c r="BV304" s="873">
        <v>0</v>
      </c>
      <c r="BW304" s="873">
        <v>0</v>
      </c>
      <c r="BX304" s="873">
        <v>0</v>
      </c>
      <c r="BY304" s="873">
        <v>0</v>
      </c>
      <c r="BZ304" s="873">
        <v>0</v>
      </c>
      <c r="CA304" s="873">
        <v>0</v>
      </c>
      <c r="CB304" s="873">
        <v>0</v>
      </c>
      <c r="CC304" s="873">
        <v>0</v>
      </c>
      <c r="CD304" s="873">
        <v>0</v>
      </c>
      <c r="CE304" s="873">
        <v>0</v>
      </c>
      <c r="CF304" s="873">
        <v>0</v>
      </c>
      <c r="CG304" s="873">
        <v>0</v>
      </c>
      <c r="CH304" s="873">
        <v>-368</v>
      </c>
      <c r="CI304" s="873">
        <v>-454</v>
      </c>
      <c r="CJ304" s="873">
        <v>0</v>
      </c>
      <c r="CK304" s="873">
        <v>0</v>
      </c>
      <c r="CL304" s="873">
        <v>0</v>
      </c>
      <c r="CM304" s="873">
        <v>0</v>
      </c>
      <c r="CN304" s="873">
        <v>0</v>
      </c>
      <c r="CO304" s="873">
        <v>0</v>
      </c>
      <c r="CP304" s="873">
        <v>0</v>
      </c>
      <c r="CQ304" s="873">
        <v>0</v>
      </c>
      <c r="CR304" s="873">
        <v>0</v>
      </c>
      <c r="CS304" s="873">
        <v>0</v>
      </c>
      <c r="CT304" s="873">
        <v>0</v>
      </c>
      <c r="CU304" s="873">
        <v>0</v>
      </c>
      <c r="CV304" s="873">
        <v>0</v>
      </c>
      <c r="CW304" s="873">
        <v>0</v>
      </c>
      <c r="CX304" s="873">
        <v>0</v>
      </c>
      <c r="CY304" s="873">
        <v>0</v>
      </c>
      <c r="CZ304" s="873">
        <v>0</v>
      </c>
      <c r="DA304" s="873">
        <v>0</v>
      </c>
      <c r="DB304" s="873">
        <v>0</v>
      </c>
      <c r="DC304" s="873">
        <v>0</v>
      </c>
      <c r="DD304" s="873">
        <v>0</v>
      </c>
      <c r="DE304" s="873">
        <v>0</v>
      </c>
      <c r="DF304" s="873">
        <v>0</v>
      </c>
      <c r="DG304" s="873">
        <v>0</v>
      </c>
      <c r="DH304" s="873">
        <v>0</v>
      </c>
      <c r="DI304" s="873">
        <v>0</v>
      </c>
      <c r="DJ304" s="873">
        <v>0</v>
      </c>
      <c r="DK304" s="873">
        <v>0</v>
      </c>
      <c r="DL304" s="873">
        <v>0</v>
      </c>
      <c r="DM304" s="873">
        <v>0</v>
      </c>
      <c r="DN304" s="873">
        <v>0</v>
      </c>
      <c r="DO304" s="873">
        <v>0</v>
      </c>
      <c r="DP304" s="873">
        <v>0</v>
      </c>
      <c r="DQ304" s="873">
        <v>0</v>
      </c>
      <c r="DR304" s="873">
        <v>18030</v>
      </c>
      <c r="DS304" s="873">
        <v>22237</v>
      </c>
      <c r="DT304" s="873">
        <v>0</v>
      </c>
      <c r="DU304" s="873">
        <v>20481</v>
      </c>
      <c r="DV304" s="873">
        <v>25260</v>
      </c>
      <c r="DW304" s="873">
        <v>0</v>
      </c>
      <c r="DX304" s="873">
        <v>-2451</v>
      </c>
      <c r="DY304" s="873">
        <v>-3023</v>
      </c>
      <c r="DZ304" s="873">
        <v>0</v>
      </c>
      <c r="EA304" s="873">
        <v>93906</v>
      </c>
      <c r="EB304" s="873">
        <v>115818</v>
      </c>
      <c r="EC304" s="873">
        <v>0</v>
      </c>
      <c r="ED304" s="873">
        <v>-24391</v>
      </c>
      <c r="EE304" s="873">
        <v>-30083</v>
      </c>
      <c r="EF304" s="873">
        <v>0</v>
      </c>
      <c r="EG304" s="873">
        <v>103439</v>
      </c>
      <c r="EH304" s="873">
        <v>127574</v>
      </c>
      <c r="EI304" s="873">
        <v>0</v>
      </c>
      <c r="EJ304" s="873">
        <v>-33924</v>
      </c>
      <c r="EK304" s="873">
        <v>-41839</v>
      </c>
      <c r="EL304" s="873">
        <v>0</v>
      </c>
      <c r="EM304" s="873">
        <v>0</v>
      </c>
      <c r="EN304" s="873">
        <v>0</v>
      </c>
      <c r="EO304" s="873">
        <v>0</v>
      </c>
      <c r="EP304" s="873">
        <v>0</v>
      </c>
      <c r="EQ304" s="873">
        <v>0</v>
      </c>
      <c r="ER304" s="873">
        <v>0</v>
      </c>
      <c r="ES304" s="873">
        <v>0</v>
      </c>
      <c r="ET304" s="873">
        <v>0</v>
      </c>
      <c r="EU304" s="873">
        <v>0</v>
      </c>
      <c r="EV304" s="873">
        <v>0</v>
      </c>
      <c r="EW304" s="873">
        <v>0</v>
      </c>
      <c r="EX304" s="873">
        <v>0</v>
      </c>
      <c r="EY304" s="873">
        <v>300188996</v>
      </c>
      <c r="EZ304" s="873">
        <v>370233095</v>
      </c>
      <c r="FA304" s="873">
        <v>0</v>
      </c>
      <c r="FB304" s="873">
        <v>2306314</v>
      </c>
      <c r="FC304" s="873">
        <v>2844454</v>
      </c>
      <c r="FD304" s="873">
        <v>0</v>
      </c>
      <c r="FE304" s="873">
        <v>971846451</v>
      </c>
      <c r="FF304" s="873">
        <v>0</v>
      </c>
      <c r="FG304" s="873">
        <v>0</v>
      </c>
      <c r="FH304" s="873">
        <v>-673963769</v>
      </c>
      <c r="FI304" s="873">
        <v>367388641</v>
      </c>
      <c r="FJ304" s="873">
        <v>0</v>
      </c>
      <c r="FK304" s="873">
        <v>261590</v>
      </c>
      <c r="FL304" s="873">
        <v>322628</v>
      </c>
      <c r="FM304" s="873">
        <v>0</v>
      </c>
      <c r="FN304" s="873">
        <v>741227</v>
      </c>
      <c r="FO304" s="873">
        <v>0</v>
      </c>
      <c r="FP304" s="873">
        <v>0</v>
      </c>
      <c r="FQ304" s="873">
        <v>-479637</v>
      </c>
      <c r="FR304" s="873">
        <v>322628</v>
      </c>
      <c r="FS304" s="873">
        <v>0</v>
      </c>
      <c r="FT304" s="873">
        <v>12221505</v>
      </c>
      <c r="FU304" s="873">
        <v>15073190</v>
      </c>
      <c r="FV304" s="873">
        <v>0</v>
      </c>
      <c r="FW304" s="873">
        <v>28006982</v>
      </c>
      <c r="FX304" s="873">
        <v>34541945</v>
      </c>
      <c r="FY304" s="873">
        <v>0</v>
      </c>
      <c r="FZ304" s="873">
        <v>-15785477</v>
      </c>
      <c r="GA304" s="873">
        <v>-19468755</v>
      </c>
      <c r="GB304" s="873">
        <v>0</v>
      </c>
      <c r="GC304" s="873">
        <v>0</v>
      </c>
      <c r="GD304" s="873">
        <v>0</v>
      </c>
      <c r="GE304" s="873">
        <v>0</v>
      </c>
      <c r="GF304" s="873">
        <v>0</v>
      </c>
      <c r="GG304" s="873">
        <v>0</v>
      </c>
      <c r="GH304" s="873">
        <v>0</v>
      </c>
      <c r="GI304" s="873">
        <v>0</v>
      </c>
      <c r="GJ304" s="873">
        <v>0</v>
      </c>
      <c r="GK304" s="873">
        <v>0</v>
      </c>
      <c r="GL304" s="873">
        <v>315886796</v>
      </c>
      <c r="GM304" s="873">
        <v>389593717</v>
      </c>
      <c r="GN304" s="873">
        <v>0</v>
      </c>
      <c r="GO304" s="873">
        <v>-689235686</v>
      </c>
      <c r="GP304" s="873">
        <v>349467458</v>
      </c>
      <c r="GQ304" s="873">
        <v>0</v>
      </c>
      <c r="GR304" s="873" t="s">
        <v>697</v>
      </c>
      <c r="GS304" s="873" t="s">
        <v>680</v>
      </c>
      <c r="GT304" s="873" t="s">
        <v>1910</v>
      </c>
      <c r="GU304" s="873" t="s">
        <v>2732</v>
      </c>
      <c r="GV304" s="873" t="s">
        <v>3040</v>
      </c>
    </row>
    <row r="305" spans="1:204" x14ac:dyDescent="0.2">
      <c r="A305" s="873" t="s">
        <v>3070</v>
      </c>
      <c r="B305" s="873" t="s">
        <v>652</v>
      </c>
      <c r="C305" s="873" t="s">
        <v>651</v>
      </c>
      <c r="D305" s="873">
        <v>-1552531</v>
      </c>
      <c r="E305" s="873">
        <v>0</v>
      </c>
      <c r="F305" s="873">
        <v>-1552531</v>
      </c>
      <c r="G305" s="873">
        <v>-934068</v>
      </c>
      <c r="H305" s="873">
        <v>0</v>
      </c>
      <c r="I305" s="873">
        <v>-934068</v>
      </c>
      <c r="J305" s="873">
        <v>-618463</v>
      </c>
      <c r="K305" s="873">
        <v>0</v>
      </c>
      <c r="L305" s="873">
        <v>-618463</v>
      </c>
      <c r="M305" s="898">
        <v>0</v>
      </c>
      <c r="N305" s="898">
        <v>0.99</v>
      </c>
      <c r="O305" s="898">
        <v>0</v>
      </c>
      <c r="P305" s="898">
        <v>0.01</v>
      </c>
      <c r="Q305" s="873">
        <v>368903</v>
      </c>
      <c r="R305" s="873">
        <v>368903</v>
      </c>
      <c r="S305" s="873">
        <v>0</v>
      </c>
      <c r="T305" s="873">
        <v>0</v>
      </c>
      <c r="U305" s="873">
        <v>0</v>
      </c>
      <c r="V305" s="873">
        <v>0</v>
      </c>
      <c r="W305" s="873">
        <v>0</v>
      </c>
      <c r="X305" s="873">
        <v>0</v>
      </c>
      <c r="Y305" s="873">
        <v>0</v>
      </c>
      <c r="Z305" s="873">
        <v>0</v>
      </c>
      <c r="AA305" s="873">
        <v>0</v>
      </c>
      <c r="AB305" s="873">
        <v>0</v>
      </c>
      <c r="AC305" s="873">
        <v>0</v>
      </c>
      <c r="AD305" s="873">
        <v>0</v>
      </c>
      <c r="AE305" s="873">
        <v>0</v>
      </c>
      <c r="AF305" s="873">
        <v>0</v>
      </c>
      <c r="AG305" s="873">
        <v>0</v>
      </c>
      <c r="AH305" s="873">
        <v>0</v>
      </c>
      <c r="AI305" s="873">
        <v>0</v>
      </c>
      <c r="AJ305" s="873">
        <v>0</v>
      </c>
      <c r="AK305" s="873">
        <v>0</v>
      </c>
      <c r="AL305" s="873">
        <v>0</v>
      </c>
      <c r="AM305" s="873">
        <v>0</v>
      </c>
      <c r="AN305" s="873">
        <v>0</v>
      </c>
      <c r="AO305" s="873">
        <v>0</v>
      </c>
      <c r="AP305" s="873">
        <v>0</v>
      </c>
      <c r="AQ305" s="873">
        <v>0</v>
      </c>
      <c r="AR305" s="873">
        <v>0</v>
      </c>
      <c r="AS305" s="873">
        <v>0</v>
      </c>
      <c r="AT305" s="873">
        <v>0</v>
      </c>
      <c r="AU305" s="873">
        <v>0</v>
      </c>
      <c r="AV305" s="873">
        <v>0</v>
      </c>
      <c r="AW305" s="873">
        <v>0</v>
      </c>
      <c r="AX305" s="873">
        <v>0</v>
      </c>
      <c r="AY305" s="873">
        <v>0</v>
      </c>
      <c r="AZ305" s="873">
        <v>0</v>
      </c>
      <c r="BA305" s="873">
        <v>0</v>
      </c>
      <c r="BB305" s="873">
        <v>0</v>
      </c>
      <c r="BC305" s="873">
        <v>0</v>
      </c>
      <c r="BD305" s="873">
        <v>0</v>
      </c>
      <c r="BE305" s="873">
        <v>0</v>
      </c>
      <c r="BF305" s="873">
        <v>0</v>
      </c>
      <c r="BG305" s="873">
        <v>0</v>
      </c>
      <c r="BH305" s="873">
        <v>0</v>
      </c>
      <c r="BI305" s="873">
        <v>0</v>
      </c>
      <c r="BJ305" s="873">
        <v>9102323</v>
      </c>
      <c r="BK305" s="873">
        <v>0</v>
      </c>
      <c r="BL305" s="873">
        <v>91943</v>
      </c>
      <c r="BM305" s="873">
        <v>406892</v>
      </c>
      <c r="BN305" s="873">
        <v>0</v>
      </c>
      <c r="BO305" s="873">
        <v>4110</v>
      </c>
      <c r="BP305" s="873">
        <v>8395359</v>
      </c>
      <c r="BQ305" s="873">
        <v>0</v>
      </c>
      <c r="BR305" s="873">
        <v>84802</v>
      </c>
      <c r="BS305" s="873">
        <v>1113856</v>
      </c>
      <c r="BT305" s="873">
        <v>0</v>
      </c>
      <c r="BU305" s="873">
        <v>11251</v>
      </c>
      <c r="BV305" s="873">
        <v>37933</v>
      </c>
      <c r="BW305" s="873">
        <v>0</v>
      </c>
      <c r="BX305" s="873">
        <v>383</v>
      </c>
      <c r="BY305" s="873">
        <v>8756</v>
      </c>
      <c r="BZ305" s="873">
        <v>0</v>
      </c>
      <c r="CA305" s="873">
        <v>88</v>
      </c>
      <c r="CB305" s="873">
        <v>29177</v>
      </c>
      <c r="CC305" s="873">
        <v>0</v>
      </c>
      <c r="CD305" s="873">
        <v>295</v>
      </c>
      <c r="CE305" s="873">
        <v>0</v>
      </c>
      <c r="CF305" s="873">
        <v>0</v>
      </c>
      <c r="CG305" s="873">
        <v>0</v>
      </c>
      <c r="CH305" s="873">
        <v>0</v>
      </c>
      <c r="CI305" s="873">
        <v>0</v>
      </c>
      <c r="CJ305" s="873">
        <v>0</v>
      </c>
      <c r="CK305" s="873">
        <v>0</v>
      </c>
      <c r="CL305" s="873">
        <v>0</v>
      </c>
      <c r="CM305" s="873">
        <v>0</v>
      </c>
      <c r="CN305" s="873">
        <v>0</v>
      </c>
      <c r="CO305" s="873">
        <v>0</v>
      </c>
      <c r="CP305" s="873">
        <v>0</v>
      </c>
      <c r="CQ305" s="873">
        <v>0</v>
      </c>
      <c r="CR305" s="873">
        <v>0</v>
      </c>
      <c r="CS305" s="873">
        <v>0</v>
      </c>
      <c r="CT305" s="873">
        <v>0</v>
      </c>
      <c r="CU305" s="873">
        <v>0</v>
      </c>
      <c r="CV305" s="873">
        <v>0</v>
      </c>
      <c r="CW305" s="873">
        <v>0</v>
      </c>
      <c r="CX305" s="873">
        <v>0</v>
      </c>
      <c r="CY305" s="873">
        <v>0</v>
      </c>
      <c r="CZ305" s="873">
        <v>0</v>
      </c>
      <c r="DA305" s="873">
        <v>0</v>
      </c>
      <c r="DB305" s="873">
        <v>0</v>
      </c>
      <c r="DC305" s="873">
        <v>0</v>
      </c>
      <c r="DD305" s="873">
        <v>0</v>
      </c>
      <c r="DE305" s="873">
        <v>0</v>
      </c>
      <c r="DF305" s="873">
        <v>0</v>
      </c>
      <c r="DG305" s="873">
        <v>0</v>
      </c>
      <c r="DH305" s="873">
        <v>0</v>
      </c>
      <c r="DI305" s="873">
        <v>0</v>
      </c>
      <c r="DJ305" s="873">
        <v>0</v>
      </c>
      <c r="DK305" s="873">
        <v>0</v>
      </c>
      <c r="DL305" s="873">
        <v>0</v>
      </c>
      <c r="DM305" s="873">
        <v>0</v>
      </c>
      <c r="DN305" s="873">
        <v>0</v>
      </c>
      <c r="DO305" s="873">
        <v>0</v>
      </c>
      <c r="DP305" s="873">
        <v>0</v>
      </c>
      <c r="DQ305" s="873">
        <v>0</v>
      </c>
      <c r="DR305" s="873">
        <v>22864</v>
      </c>
      <c r="DS305" s="873">
        <v>0</v>
      </c>
      <c r="DT305" s="873">
        <v>231</v>
      </c>
      <c r="DU305" s="873">
        <v>25959</v>
      </c>
      <c r="DV305" s="873">
        <v>0</v>
      </c>
      <c r="DW305" s="873">
        <v>262</v>
      </c>
      <c r="DX305" s="873">
        <v>-3095</v>
      </c>
      <c r="DY305" s="873">
        <v>0</v>
      </c>
      <c r="DZ305" s="873">
        <v>-31</v>
      </c>
      <c r="EA305" s="873">
        <v>14233</v>
      </c>
      <c r="EB305" s="873">
        <v>0</v>
      </c>
      <c r="EC305" s="873">
        <v>144</v>
      </c>
      <c r="ED305" s="873">
        <v>-15159</v>
      </c>
      <c r="EE305" s="873">
        <v>0</v>
      </c>
      <c r="EF305" s="873">
        <v>-153</v>
      </c>
      <c r="EG305" s="873">
        <v>5148</v>
      </c>
      <c r="EH305" s="873">
        <v>0</v>
      </c>
      <c r="EI305" s="873">
        <v>52</v>
      </c>
      <c r="EJ305" s="873">
        <v>-6074</v>
      </c>
      <c r="EK305" s="873">
        <v>0</v>
      </c>
      <c r="EL305" s="873">
        <v>-61</v>
      </c>
      <c r="EM305" s="873">
        <v>141870</v>
      </c>
      <c r="EN305" s="873">
        <v>0</v>
      </c>
      <c r="EO305" s="873">
        <v>1433</v>
      </c>
      <c r="EP305" s="873">
        <v>0</v>
      </c>
      <c r="EQ305" s="873">
        <v>0</v>
      </c>
      <c r="ER305" s="873">
        <v>0</v>
      </c>
      <c r="ES305" s="873">
        <v>0</v>
      </c>
      <c r="ET305" s="873">
        <v>0</v>
      </c>
      <c r="EU305" s="873">
        <v>0</v>
      </c>
      <c r="EV305" s="873">
        <v>0</v>
      </c>
      <c r="EW305" s="873">
        <v>0</v>
      </c>
      <c r="EX305" s="873">
        <v>0</v>
      </c>
      <c r="EY305" s="873">
        <v>41720839</v>
      </c>
      <c r="EZ305" s="873">
        <v>0</v>
      </c>
      <c r="FA305" s="873">
        <v>421423</v>
      </c>
      <c r="FB305" s="873">
        <v>1849216</v>
      </c>
      <c r="FC305" s="873">
        <v>0</v>
      </c>
      <c r="FD305" s="873">
        <v>18679</v>
      </c>
      <c r="FE305" s="873">
        <v>39988286</v>
      </c>
      <c r="FF305" s="873">
        <v>0</v>
      </c>
      <c r="FG305" s="873">
        <v>0</v>
      </c>
      <c r="FH305" s="873">
        <v>-116663</v>
      </c>
      <c r="FI305" s="873">
        <v>0</v>
      </c>
      <c r="FJ305" s="873">
        <v>402744</v>
      </c>
      <c r="FK305" s="873">
        <v>644560</v>
      </c>
      <c r="FL305" s="873">
        <v>0</v>
      </c>
      <c r="FM305" s="873">
        <v>6511</v>
      </c>
      <c r="FN305" s="873">
        <v>633092</v>
      </c>
      <c r="FO305" s="873">
        <v>0</v>
      </c>
      <c r="FP305" s="873">
        <v>0</v>
      </c>
      <c r="FQ305" s="873">
        <v>11468</v>
      </c>
      <c r="FR305" s="873">
        <v>0</v>
      </c>
      <c r="FS305" s="873">
        <v>6511</v>
      </c>
      <c r="FT305" s="873">
        <v>1464899</v>
      </c>
      <c r="FU305" s="873">
        <v>0</v>
      </c>
      <c r="FV305" s="873">
        <v>14797</v>
      </c>
      <c r="FW305" s="873">
        <v>3275849</v>
      </c>
      <c r="FX305" s="873">
        <v>0</v>
      </c>
      <c r="FY305" s="873">
        <v>33089</v>
      </c>
      <c r="FZ305" s="873">
        <v>-1810950</v>
      </c>
      <c r="GA305" s="873">
        <v>0</v>
      </c>
      <c r="GB305" s="873">
        <v>-18292</v>
      </c>
      <c r="GC305" s="873">
        <v>0</v>
      </c>
      <c r="GD305" s="873">
        <v>0</v>
      </c>
      <c r="GE305" s="873">
        <v>0</v>
      </c>
      <c r="GF305" s="873">
        <v>0</v>
      </c>
      <c r="GG305" s="873">
        <v>0</v>
      </c>
      <c r="GH305" s="873">
        <v>0</v>
      </c>
      <c r="GI305" s="873">
        <v>0</v>
      </c>
      <c r="GJ305" s="873">
        <v>0</v>
      </c>
      <c r="GK305" s="873">
        <v>0</v>
      </c>
      <c r="GL305" s="873">
        <v>53541254</v>
      </c>
      <c r="GM305" s="873">
        <v>0</v>
      </c>
      <c r="GN305" s="873">
        <v>540822</v>
      </c>
      <c r="GO305" s="873">
        <v>-640411</v>
      </c>
      <c r="GP305" s="873">
        <v>0</v>
      </c>
      <c r="GQ305" s="873">
        <v>403850</v>
      </c>
      <c r="GR305" s="873" t="s">
        <v>690</v>
      </c>
      <c r="GS305" s="873" t="s">
        <v>696</v>
      </c>
      <c r="GT305" s="873" t="s">
        <v>1909</v>
      </c>
      <c r="GU305" s="873" t="s">
        <v>2738</v>
      </c>
      <c r="GV305" s="873" t="s">
        <v>3041</v>
      </c>
    </row>
    <row r="306" spans="1:204" x14ac:dyDescent="0.2">
      <c r="A306" s="873" t="s">
        <v>3070</v>
      </c>
      <c r="B306" s="873" t="s">
        <v>654</v>
      </c>
      <c r="C306" s="873" t="s">
        <v>653</v>
      </c>
      <c r="D306" s="873">
        <v>-984902</v>
      </c>
      <c r="E306" s="873">
        <v>0</v>
      </c>
      <c r="F306" s="873">
        <v>-984902</v>
      </c>
      <c r="G306" s="873">
        <v>-415982</v>
      </c>
      <c r="H306" s="873">
        <v>0</v>
      </c>
      <c r="I306" s="873">
        <v>-415982</v>
      </c>
      <c r="J306" s="873">
        <v>-568920</v>
      </c>
      <c r="K306" s="873">
        <v>0</v>
      </c>
      <c r="L306" s="873">
        <v>-568920</v>
      </c>
      <c r="M306" s="898">
        <v>0.5</v>
      </c>
      <c r="N306" s="898">
        <v>0.49</v>
      </c>
      <c r="O306" s="898">
        <v>0</v>
      </c>
      <c r="P306" s="898">
        <v>0.01</v>
      </c>
      <c r="Q306" s="873">
        <v>616375</v>
      </c>
      <c r="R306" s="873">
        <v>616375</v>
      </c>
      <c r="S306" s="873">
        <v>0</v>
      </c>
      <c r="T306" s="873">
        <v>0</v>
      </c>
      <c r="U306" s="873">
        <v>0</v>
      </c>
      <c r="V306" s="873">
        <v>0</v>
      </c>
      <c r="W306" s="873">
        <v>2220863</v>
      </c>
      <c r="X306" s="873">
        <v>0</v>
      </c>
      <c r="Y306" s="873">
        <v>1549194</v>
      </c>
      <c r="Z306" s="873">
        <v>0</v>
      </c>
      <c r="AA306" s="873">
        <v>671669</v>
      </c>
      <c r="AB306" s="873">
        <v>0</v>
      </c>
      <c r="AC306" s="873">
        <v>0</v>
      </c>
      <c r="AD306" s="873">
        <v>0</v>
      </c>
      <c r="AE306" s="873">
        <v>0</v>
      </c>
      <c r="AF306" s="873">
        <v>0</v>
      </c>
      <c r="AG306" s="873">
        <v>0</v>
      </c>
      <c r="AH306" s="873">
        <v>0</v>
      </c>
      <c r="AI306" s="873">
        <v>0</v>
      </c>
      <c r="AJ306" s="873">
        <v>0</v>
      </c>
      <c r="AK306" s="873">
        <v>0</v>
      </c>
      <c r="AL306" s="873">
        <v>0</v>
      </c>
      <c r="AM306" s="873">
        <v>0</v>
      </c>
      <c r="AN306" s="873">
        <v>0</v>
      </c>
      <c r="AO306" s="873">
        <v>0</v>
      </c>
      <c r="AP306" s="873">
        <v>0</v>
      </c>
      <c r="AQ306" s="873">
        <v>0</v>
      </c>
      <c r="AR306" s="873">
        <v>0</v>
      </c>
      <c r="AS306" s="873">
        <v>0</v>
      </c>
      <c r="AT306" s="873">
        <v>0</v>
      </c>
      <c r="AU306" s="873">
        <v>0</v>
      </c>
      <c r="AV306" s="873">
        <v>0</v>
      </c>
      <c r="AW306" s="873">
        <v>0</v>
      </c>
      <c r="AX306" s="873">
        <v>0</v>
      </c>
      <c r="AY306" s="873">
        <v>0</v>
      </c>
      <c r="AZ306" s="873">
        <v>0</v>
      </c>
      <c r="BA306" s="873">
        <v>0</v>
      </c>
      <c r="BB306" s="873">
        <v>0</v>
      </c>
      <c r="BC306" s="873">
        <v>0</v>
      </c>
      <c r="BD306" s="873">
        <v>0</v>
      </c>
      <c r="BE306" s="873">
        <v>0</v>
      </c>
      <c r="BF306" s="873">
        <v>0</v>
      </c>
      <c r="BG306" s="873">
        <v>0</v>
      </c>
      <c r="BH306" s="873">
        <v>0</v>
      </c>
      <c r="BI306" s="873">
        <v>0</v>
      </c>
      <c r="BJ306" s="873">
        <v>7223332</v>
      </c>
      <c r="BK306" s="873">
        <v>0</v>
      </c>
      <c r="BL306" s="873">
        <v>147415</v>
      </c>
      <c r="BM306" s="873">
        <v>350141</v>
      </c>
      <c r="BN306" s="873">
        <v>0</v>
      </c>
      <c r="BO306" s="873">
        <v>7146</v>
      </c>
      <c r="BP306" s="873">
        <v>6738646</v>
      </c>
      <c r="BQ306" s="873">
        <v>0</v>
      </c>
      <c r="BR306" s="873">
        <v>137524</v>
      </c>
      <c r="BS306" s="873">
        <v>834827</v>
      </c>
      <c r="BT306" s="873">
        <v>0</v>
      </c>
      <c r="BU306" s="873">
        <v>17037</v>
      </c>
      <c r="BV306" s="873">
        <v>37713</v>
      </c>
      <c r="BW306" s="873">
        <v>0</v>
      </c>
      <c r="BX306" s="873">
        <v>770</v>
      </c>
      <c r="BY306" s="873">
        <v>16830</v>
      </c>
      <c r="BZ306" s="873">
        <v>0</v>
      </c>
      <c r="CA306" s="873">
        <v>343</v>
      </c>
      <c r="CB306" s="873">
        <v>20883</v>
      </c>
      <c r="CC306" s="873">
        <v>0</v>
      </c>
      <c r="CD306" s="873">
        <v>427</v>
      </c>
      <c r="CE306" s="873">
        <v>0</v>
      </c>
      <c r="CF306" s="873">
        <v>0</v>
      </c>
      <c r="CG306" s="873">
        <v>0</v>
      </c>
      <c r="CH306" s="873">
        <v>0</v>
      </c>
      <c r="CI306" s="873">
        <v>0</v>
      </c>
      <c r="CJ306" s="873">
        <v>0</v>
      </c>
      <c r="CK306" s="873">
        <v>171329.0037</v>
      </c>
      <c r="CL306" s="873">
        <v>0</v>
      </c>
      <c r="CM306" s="873">
        <v>3496.5102809999998</v>
      </c>
      <c r="CN306" s="873">
        <v>0</v>
      </c>
      <c r="CO306" s="873">
        <v>0</v>
      </c>
      <c r="CP306" s="873">
        <v>0</v>
      </c>
      <c r="CQ306" s="873">
        <v>0</v>
      </c>
      <c r="CR306" s="873">
        <v>0</v>
      </c>
      <c r="CS306" s="873">
        <v>0</v>
      </c>
      <c r="CT306" s="873">
        <v>0</v>
      </c>
      <c r="CU306" s="873">
        <v>0</v>
      </c>
      <c r="CV306" s="873">
        <v>0</v>
      </c>
      <c r="CW306" s="873">
        <v>0</v>
      </c>
      <c r="CX306" s="873">
        <v>0</v>
      </c>
      <c r="CY306" s="873">
        <v>0</v>
      </c>
      <c r="CZ306" s="873">
        <v>71154</v>
      </c>
      <c r="DA306" s="873">
        <v>0</v>
      </c>
      <c r="DB306" s="873">
        <v>1452</v>
      </c>
      <c r="DC306" s="873">
        <v>81331</v>
      </c>
      <c r="DD306" s="873">
        <v>0</v>
      </c>
      <c r="DE306" s="873">
        <v>1660</v>
      </c>
      <c r="DF306" s="873">
        <v>-10177</v>
      </c>
      <c r="DG306" s="873">
        <v>0</v>
      </c>
      <c r="DH306" s="873">
        <v>-208</v>
      </c>
      <c r="DI306" s="873">
        <v>-1529</v>
      </c>
      <c r="DJ306" s="873">
        <v>0</v>
      </c>
      <c r="DK306" s="873">
        <v>-31</v>
      </c>
      <c r="DL306" s="873">
        <v>3000</v>
      </c>
      <c r="DM306" s="873">
        <v>0</v>
      </c>
      <c r="DN306" s="873">
        <v>0</v>
      </c>
      <c r="DO306" s="873">
        <v>-4529</v>
      </c>
      <c r="DP306" s="873">
        <v>0</v>
      </c>
      <c r="DQ306" s="873">
        <v>-31</v>
      </c>
      <c r="DR306" s="873">
        <v>81017</v>
      </c>
      <c r="DS306" s="873">
        <v>0</v>
      </c>
      <c r="DT306" s="873">
        <v>1653</v>
      </c>
      <c r="DU306" s="873">
        <v>93596</v>
      </c>
      <c r="DV306" s="873">
        <v>0</v>
      </c>
      <c r="DW306" s="873">
        <v>1910</v>
      </c>
      <c r="DX306" s="873">
        <v>-12579</v>
      </c>
      <c r="DY306" s="873">
        <v>0</v>
      </c>
      <c r="DZ306" s="873">
        <v>-257</v>
      </c>
      <c r="EA306" s="873">
        <v>591</v>
      </c>
      <c r="EB306" s="873">
        <v>0</v>
      </c>
      <c r="EC306" s="873">
        <v>12</v>
      </c>
      <c r="ED306" s="873">
        <v>2602</v>
      </c>
      <c r="EE306" s="873">
        <v>0</v>
      </c>
      <c r="EF306" s="873">
        <v>53</v>
      </c>
      <c r="EG306" s="873">
        <v>13539</v>
      </c>
      <c r="EH306" s="873">
        <v>0</v>
      </c>
      <c r="EI306" s="873">
        <v>276</v>
      </c>
      <c r="EJ306" s="873">
        <v>-10346</v>
      </c>
      <c r="EK306" s="873">
        <v>0</v>
      </c>
      <c r="EL306" s="873">
        <v>-211</v>
      </c>
      <c r="EM306" s="873">
        <v>-1019</v>
      </c>
      <c r="EN306" s="873">
        <v>0</v>
      </c>
      <c r="EO306" s="873">
        <v>-21</v>
      </c>
      <c r="EP306" s="873">
        <v>0</v>
      </c>
      <c r="EQ306" s="873">
        <v>0</v>
      </c>
      <c r="ER306" s="873">
        <v>0</v>
      </c>
      <c r="ES306" s="873">
        <v>0</v>
      </c>
      <c r="ET306" s="873">
        <v>0</v>
      </c>
      <c r="EU306" s="873">
        <v>0</v>
      </c>
      <c r="EV306" s="873">
        <v>0</v>
      </c>
      <c r="EW306" s="873">
        <v>0</v>
      </c>
      <c r="EX306" s="873">
        <v>0</v>
      </c>
      <c r="EY306" s="873">
        <v>36411790</v>
      </c>
      <c r="EZ306" s="873">
        <v>0</v>
      </c>
      <c r="FA306" s="873">
        <v>743098</v>
      </c>
      <c r="FB306" s="873">
        <v>1372747</v>
      </c>
      <c r="FC306" s="873">
        <v>0</v>
      </c>
      <c r="FD306" s="873">
        <v>28015</v>
      </c>
      <c r="FE306" s="873">
        <v>69042596</v>
      </c>
      <c r="FF306" s="873">
        <v>0</v>
      </c>
      <c r="FG306" s="873">
        <v>0</v>
      </c>
      <c r="FH306" s="873">
        <v>-34003553</v>
      </c>
      <c r="FI306" s="873">
        <v>0</v>
      </c>
      <c r="FJ306" s="873">
        <v>715083</v>
      </c>
      <c r="FK306" s="873">
        <v>351209</v>
      </c>
      <c r="FL306" s="873">
        <v>0</v>
      </c>
      <c r="FM306" s="873">
        <v>7168</v>
      </c>
      <c r="FN306" s="873">
        <v>697906</v>
      </c>
      <c r="FO306" s="873">
        <v>0</v>
      </c>
      <c r="FP306" s="873">
        <v>0</v>
      </c>
      <c r="FQ306" s="873">
        <v>-346697</v>
      </c>
      <c r="FR306" s="873">
        <v>0</v>
      </c>
      <c r="FS306" s="873">
        <v>7168</v>
      </c>
      <c r="FT306" s="873">
        <v>1569368</v>
      </c>
      <c r="FU306" s="873">
        <v>0</v>
      </c>
      <c r="FV306" s="873">
        <v>30211</v>
      </c>
      <c r="FW306" s="873">
        <v>3007851</v>
      </c>
      <c r="FX306" s="873">
        <v>0</v>
      </c>
      <c r="FY306" s="873">
        <v>60118</v>
      </c>
      <c r="FZ306" s="873">
        <v>-1438483</v>
      </c>
      <c r="GA306" s="873">
        <v>0</v>
      </c>
      <c r="GB306" s="873">
        <v>-29907</v>
      </c>
      <c r="GC306" s="873">
        <v>0</v>
      </c>
      <c r="GD306" s="873">
        <v>0</v>
      </c>
      <c r="GE306" s="873">
        <v>0</v>
      </c>
      <c r="GF306" s="873">
        <v>0</v>
      </c>
      <c r="GG306" s="873">
        <v>0</v>
      </c>
      <c r="GH306" s="873">
        <v>0</v>
      </c>
      <c r="GI306" s="873">
        <v>0</v>
      </c>
      <c r="GJ306" s="873">
        <v>0</v>
      </c>
      <c r="GK306" s="873">
        <v>0</v>
      </c>
      <c r="GL306" s="873">
        <v>46267698</v>
      </c>
      <c r="GM306" s="873">
        <v>0</v>
      </c>
      <c r="GN306" s="873">
        <v>942423</v>
      </c>
      <c r="GO306" s="873">
        <v>-34800344</v>
      </c>
      <c r="GP306" s="873">
        <v>0</v>
      </c>
      <c r="GQ306" s="873">
        <v>712577</v>
      </c>
      <c r="GR306" s="873" t="s">
        <v>679</v>
      </c>
      <c r="GS306" s="873" t="s">
        <v>1223</v>
      </c>
      <c r="GT306" s="873" t="s">
        <v>679</v>
      </c>
      <c r="GU306" s="873" t="s">
        <v>2733</v>
      </c>
      <c r="GV306" s="873" t="s">
        <v>3042</v>
      </c>
    </row>
    <row r="307" spans="1:204" x14ac:dyDescent="0.2">
      <c r="A307" s="873" t="s">
        <v>3069</v>
      </c>
      <c r="B307" s="873" t="s">
        <v>656</v>
      </c>
      <c r="C307" s="873" t="s">
        <v>655</v>
      </c>
      <c r="D307" s="873">
        <v>-301040</v>
      </c>
      <c r="E307" s="873">
        <v>0</v>
      </c>
      <c r="F307" s="873">
        <v>-301040</v>
      </c>
      <c r="G307" s="873">
        <v>152381</v>
      </c>
      <c r="H307" s="873">
        <v>0</v>
      </c>
      <c r="I307" s="873">
        <v>152381</v>
      </c>
      <c r="J307" s="873">
        <v>-453421</v>
      </c>
      <c r="K307" s="873">
        <v>0</v>
      </c>
      <c r="L307" s="873">
        <v>-453421</v>
      </c>
      <c r="M307" s="898">
        <v>0.5</v>
      </c>
      <c r="N307" s="898">
        <v>0.4</v>
      </c>
      <c r="O307" s="898">
        <v>0.09</v>
      </c>
      <c r="P307" s="898">
        <v>0.01</v>
      </c>
      <c r="Q307" s="873">
        <v>203160</v>
      </c>
      <c r="R307" s="873">
        <v>203160</v>
      </c>
      <c r="S307" s="873">
        <v>0</v>
      </c>
      <c r="T307" s="873">
        <v>0</v>
      </c>
      <c r="U307" s="873">
        <v>0</v>
      </c>
      <c r="V307" s="873">
        <v>0</v>
      </c>
      <c r="W307" s="873">
        <v>288908</v>
      </c>
      <c r="X307" s="873">
        <v>0</v>
      </c>
      <c r="Y307" s="873">
        <v>320000</v>
      </c>
      <c r="Z307" s="873">
        <v>0</v>
      </c>
      <c r="AA307" s="873">
        <v>-31092</v>
      </c>
      <c r="AB307" s="873">
        <v>0</v>
      </c>
      <c r="AC307" s="873">
        <v>0</v>
      </c>
      <c r="AD307" s="873">
        <v>0</v>
      </c>
      <c r="AE307" s="873">
        <v>0</v>
      </c>
      <c r="AF307" s="873">
        <v>0</v>
      </c>
      <c r="AG307" s="873">
        <v>0</v>
      </c>
      <c r="AH307" s="873">
        <v>0</v>
      </c>
      <c r="AI307" s="873">
        <v>0</v>
      </c>
      <c r="AJ307" s="873">
        <v>0</v>
      </c>
      <c r="AK307" s="873">
        <v>0</v>
      </c>
      <c r="AL307" s="873">
        <v>0</v>
      </c>
      <c r="AM307" s="873">
        <v>0</v>
      </c>
      <c r="AN307" s="873">
        <v>0</v>
      </c>
      <c r="AO307" s="873">
        <v>0</v>
      </c>
      <c r="AP307" s="873">
        <v>0</v>
      </c>
      <c r="AQ307" s="873">
        <v>0</v>
      </c>
      <c r="AR307" s="873">
        <v>0</v>
      </c>
      <c r="AS307" s="873">
        <v>0</v>
      </c>
      <c r="AT307" s="873">
        <v>0</v>
      </c>
      <c r="AU307" s="873">
        <v>0</v>
      </c>
      <c r="AV307" s="873">
        <v>0</v>
      </c>
      <c r="AW307" s="873">
        <v>0</v>
      </c>
      <c r="AX307" s="873">
        <v>0</v>
      </c>
      <c r="AY307" s="873">
        <v>0</v>
      </c>
      <c r="AZ307" s="873">
        <v>0</v>
      </c>
      <c r="BA307" s="873">
        <v>0</v>
      </c>
      <c r="BB307" s="873">
        <v>0</v>
      </c>
      <c r="BC307" s="873">
        <v>0</v>
      </c>
      <c r="BD307" s="873">
        <v>0</v>
      </c>
      <c r="BE307" s="873">
        <v>0</v>
      </c>
      <c r="BF307" s="873">
        <v>0</v>
      </c>
      <c r="BG307" s="873">
        <v>0</v>
      </c>
      <c r="BH307" s="873">
        <v>0</v>
      </c>
      <c r="BI307" s="873">
        <v>0</v>
      </c>
      <c r="BJ307" s="873">
        <v>1602253</v>
      </c>
      <c r="BK307" s="873">
        <v>360507</v>
      </c>
      <c r="BL307" s="873">
        <v>40056</v>
      </c>
      <c r="BM307" s="873">
        <v>120366</v>
      </c>
      <c r="BN307" s="873">
        <v>27082</v>
      </c>
      <c r="BO307" s="873">
        <v>3009</v>
      </c>
      <c r="BP307" s="873">
        <v>1477309</v>
      </c>
      <c r="BQ307" s="873">
        <v>332394</v>
      </c>
      <c r="BR307" s="873">
        <v>36933</v>
      </c>
      <c r="BS307" s="873">
        <v>245310</v>
      </c>
      <c r="BT307" s="873">
        <v>55195</v>
      </c>
      <c r="BU307" s="873">
        <v>6132</v>
      </c>
      <c r="BV307" s="873">
        <v>6004</v>
      </c>
      <c r="BW307" s="873">
        <v>1351</v>
      </c>
      <c r="BX307" s="873">
        <v>150</v>
      </c>
      <c r="BY307" s="873">
        <v>8940</v>
      </c>
      <c r="BZ307" s="873">
        <v>2012</v>
      </c>
      <c r="CA307" s="873">
        <v>224</v>
      </c>
      <c r="CB307" s="873">
        <v>-2936</v>
      </c>
      <c r="CC307" s="873">
        <v>-661</v>
      </c>
      <c r="CD307" s="873">
        <v>-74</v>
      </c>
      <c r="CE307" s="873">
        <v>0</v>
      </c>
      <c r="CF307" s="873">
        <v>0</v>
      </c>
      <c r="CG307" s="873">
        <v>0</v>
      </c>
      <c r="CH307" s="873">
        <v>0</v>
      </c>
      <c r="CI307" s="873">
        <v>0</v>
      </c>
      <c r="CJ307" s="873">
        <v>0</v>
      </c>
      <c r="CK307" s="873">
        <v>0</v>
      </c>
      <c r="CL307" s="873">
        <v>0</v>
      </c>
      <c r="CM307" s="873">
        <v>0</v>
      </c>
      <c r="CN307" s="873">
        <v>0</v>
      </c>
      <c r="CO307" s="873">
        <v>0</v>
      </c>
      <c r="CP307" s="873">
        <v>0</v>
      </c>
      <c r="CQ307" s="873">
        <v>0</v>
      </c>
      <c r="CR307" s="873">
        <v>0</v>
      </c>
      <c r="CS307" s="873">
        <v>0</v>
      </c>
      <c r="CT307" s="873">
        <v>0</v>
      </c>
      <c r="CU307" s="873">
        <v>0</v>
      </c>
      <c r="CV307" s="873">
        <v>0</v>
      </c>
      <c r="CW307" s="873">
        <v>-2740</v>
      </c>
      <c r="CX307" s="873">
        <v>-616</v>
      </c>
      <c r="CY307" s="873">
        <v>-68</v>
      </c>
      <c r="CZ307" s="873">
        <v>2480</v>
      </c>
      <c r="DA307" s="873">
        <v>558</v>
      </c>
      <c r="DB307" s="873">
        <v>62</v>
      </c>
      <c r="DC307" s="873">
        <v>2480</v>
      </c>
      <c r="DD307" s="873">
        <v>558</v>
      </c>
      <c r="DE307" s="873">
        <v>62</v>
      </c>
      <c r="DF307" s="873">
        <v>0</v>
      </c>
      <c r="DG307" s="873">
        <v>0</v>
      </c>
      <c r="DH307" s="873">
        <v>0</v>
      </c>
      <c r="DI307" s="873">
        <v>624</v>
      </c>
      <c r="DJ307" s="873">
        <v>140</v>
      </c>
      <c r="DK307" s="873">
        <v>16</v>
      </c>
      <c r="DL307" s="873">
        <v>1500</v>
      </c>
      <c r="DM307" s="873">
        <v>0</v>
      </c>
      <c r="DN307" s="873">
        <v>0</v>
      </c>
      <c r="DO307" s="873">
        <v>-876</v>
      </c>
      <c r="DP307" s="873">
        <v>140</v>
      </c>
      <c r="DQ307" s="873">
        <v>16</v>
      </c>
      <c r="DR307" s="873">
        <v>25635</v>
      </c>
      <c r="DS307" s="873">
        <v>5768</v>
      </c>
      <c r="DT307" s="873">
        <v>641</v>
      </c>
      <c r="DU307" s="873">
        <v>37216</v>
      </c>
      <c r="DV307" s="873">
        <v>8373</v>
      </c>
      <c r="DW307" s="873">
        <v>930</v>
      </c>
      <c r="DX307" s="873">
        <v>-11581</v>
      </c>
      <c r="DY307" s="873">
        <v>-2605</v>
      </c>
      <c r="DZ307" s="873">
        <v>-289</v>
      </c>
      <c r="EA307" s="873">
        <v>6300</v>
      </c>
      <c r="EB307" s="873">
        <v>1417</v>
      </c>
      <c r="EC307" s="873">
        <v>157</v>
      </c>
      <c r="ED307" s="873">
        <v>-918</v>
      </c>
      <c r="EE307" s="873">
        <v>-206</v>
      </c>
      <c r="EF307" s="873">
        <v>-23</v>
      </c>
      <c r="EG307" s="873">
        <v>6300</v>
      </c>
      <c r="EH307" s="873">
        <v>1417</v>
      </c>
      <c r="EI307" s="873">
        <v>157</v>
      </c>
      <c r="EJ307" s="873">
        <v>-918</v>
      </c>
      <c r="EK307" s="873">
        <v>-206</v>
      </c>
      <c r="EL307" s="873">
        <v>-22</v>
      </c>
      <c r="EM307" s="873">
        <v>0</v>
      </c>
      <c r="EN307" s="873">
        <v>0</v>
      </c>
      <c r="EO307" s="873">
        <v>0</v>
      </c>
      <c r="EP307" s="873">
        <v>0</v>
      </c>
      <c r="EQ307" s="873">
        <v>0</v>
      </c>
      <c r="ER307" s="873">
        <v>0</v>
      </c>
      <c r="ES307" s="873">
        <v>2080</v>
      </c>
      <c r="ET307" s="873">
        <v>468</v>
      </c>
      <c r="EU307" s="873">
        <v>52</v>
      </c>
      <c r="EV307" s="873">
        <v>-2080</v>
      </c>
      <c r="EW307" s="873">
        <v>-468</v>
      </c>
      <c r="EX307" s="873">
        <v>-52</v>
      </c>
      <c r="EY307" s="873">
        <v>11595000</v>
      </c>
      <c r="EZ307" s="873">
        <v>2608875</v>
      </c>
      <c r="FA307" s="873">
        <v>289875</v>
      </c>
      <c r="FB307" s="873">
        <v>607407</v>
      </c>
      <c r="FC307" s="873">
        <v>136667</v>
      </c>
      <c r="FD307" s="873">
        <v>15185</v>
      </c>
      <c r="FE307" s="873">
        <v>26585899</v>
      </c>
      <c r="FF307" s="873">
        <v>0</v>
      </c>
      <c r="FG307" s="873">
        <v>0</v>
      </c>
      <c r="FH307" s="873">
        <v>-15598306</v>
      </c>
      <c r="FI307" s="873">
        <v>2472208</v>
      </c>
      <c r="FJ307" s="873">
        <v>274690</v>
      </c>
      <c r="FK307" s="873">
        <v>151474</v>
      </c>
      <c r="FL307" s="873">
        <v>34082</v>
      </c>
      <c r="FM307" s="873">
        <v>3787</v>
      </c>
      <c r="FN307" s="873">
        <v>376138</v>
      </c>
      <c r="FO307" s="873">
        <v>0</v>
      </c>
      <c r="FP307" s="873">
        <v>0</v>
      </c>
      <c r="FQ307" s="873">
        <v>-224664</v>
      </c>
      <c r="FR307" s="873">
        <v>34082</v>
      </c>
      <c r="FS307" s="873">
        <v>3787</v>
      </c>
      <c r="FT307" s="873">
        <v>579662</v>
      </c>
      <c r="FU307" s="873">
        <v>127819</v>
      </c>
      <c r="FV307" s="873">
        <v>14202</v>
      </c>
      <c r="FW307" s="873">
        <v>1020395</v>
      </c>
      <c r="FX307" s="873">
        <v>226703</v>
      </c>
      <c r="FY307" s="873">
        <v>25189</v>
      </c>
      <c r="FZ307" s="873">
        <v>-440733</v>
      </c>
      <c r="GA307" s="873">
        <v>-98884</v>
      </c>
      <c r="GB307" s="873">
        <v>-10987</v>
      </c>
      <c r="GC307" s="873">
        <v>0</v>
      </c>
      <c r="GD307" s="873">
        <v>0</v>
      </c>
      <c r="GE307" s="873">
        <v>0</v>
      </c>
      <c r="GF307" s="873">
        <v>0</v>
      </c>
      <c r="GG307" s="873">
        <v>0</v>
      </c>
      <c r="GH307" s="873">
        <v>0</v>
      </c>
      <c r="GI307" s="873">
        <v>0</v>
      </c>
      <c r="GJ307" s="873">
        <v>0</v>
      </c>
      <c r="GK307" s="873">
        <v>0</v>
      </c>
      <c r="GL307" s="873">
        <v>14086140</v>
      </c>
      <c r="GM307" s="873">
        <v>3166777</v>
      </c>
      <c r="GN307" s="873">
        <v>351864</v>
      </c>
      <c r="GO307" s="873">
        <v>-16039524</v>
      </c>
      <c r="GP307" s="873">
        <v>2458185</v>
      </c>
      <c r="GQ307" s="873">
        <v>273133</v>
      </c>
      <c r="GR307" s="873" t="s">
        <v>695</v>
      </c>
      <c r="GS307" s="873" t="s">
        <v>694</v>
      </c>
      <c r="GT307" s="873" t="s">
        <v>1907</v>
      </c>
      <c r="GU307" s="873" t="s">
        <v>2735</v>
      </c>
      <c r="GV307" s="873" t="s">
        <v>3043</v>
      </c>
    </row>
    <row r="308" spans="1:204" x14ac:dyDescent="0.2">
      <c r="A308" s="873" t="s">
        <v>3070</v>
      </c>
      <c r="B308" s="873" t="s">
        <v>657</v>
      </c>
      <c r="C308" s="873" t="s">
        <v>3059</v>
      </c>
      <c r="D308" s="873">
        <v>-549141</v>
      </c>
      <c r="E308" s="873">
        <v>0</v>
      </c>
      <c r="F308" s="873">
        <v>-549141</v>
      </c>
      <c r="G308" s="873">
        <v>-468422</v>
      </c>
      <c r="H308" s="873">
        <v>0</v>
      </c>
      <c r="I308" s="873">
        <v>-468422</v>
      </c>
      <c r="J308" s="873">
        <v>-80719</v>
      </c>
      <c r="K308" s="873">
        <v>0</v>
      </c>
      <c r="L308" s="873">
        <v>-80719</v>
      </c>
      <c r="M308" s="898">
        <v>0.5</v>
      </c>
      <c r="N308" s="898">
        <v>0.49</v>
      </c>
      <c r="O308" s="898">
        <v>0</v>
      </c>
      <c r="P308" s="898">
        <v>0.01</v>
      </c>
      <c r="Q308" s="873">
        <v>236763</v>
      </c>
      <c r="R308" s="873">
        <v>236763</v>
      </c>
      <c r="S308" s="873">
        <v>0</v>
      </c>
      <c r="T308" s="873">
        <v>0</v>
      </c>
      <c r="U308" s="873">
        <v>0</v>
      </c>
      <c r="V308" s="873">
        <v>0</v>
      </c>
      <c r="W308" s="873">
        <v>16748</v>
      </c>
      <c r="X308" s="873">
        <v>0</v>
      </c>
      <c r="Y308" s="873">
        <v>16748</v>
      </c>
      <c r="Z308" s="873">
        <v>0</v>
      </c>
      <c r="AA308" s="873">
        <v>0</v>
      </c>
      <c r="AB308" s="873">
        <v>0</v>
      </c>
      <c r="AC308" s="873">
        <v>0</v>
      </c>
      <c r="AD308" s="873">
        <v>0</v>
      </c>
      <c r="AE308" s="873">
        <v>0</v>
      </c>
      <c r="AF308" s="873">
        <v>0</v>
      </c>
      <c r="AG308" s="873">
        <v>0</v>
      </c>
      <c r="AH308" s="873">
        <v>0</v>
      </c>
      <c r="AI308" s="873">
        <v>0</v>
      </c>
      <c r="AJ308" s="873">
        <v>0</v>
      </c>
      <c r="AK308" s="873">
        <v>0</v>
      </c>
      <c r="AL308" s="873">
        <v>0</v>
      </c>
      <c r="AM308" s="873">
        <v>0</v>
      </c>
      <c r="AN308" s="873">
        <v>0</v>
      </c>
      <c r="AO308" s="873">
        <v>0</v>
      </c>
      <c r="AP308" s="873">
        <v>0</v>
      </c>
      <c r="AQ308" s="873">
        <v>0</v>
      </c>
      <c r="AR308" s="873">
        <v>0</v>
      </c>
      <c r="AS308" s="873">
        <v>0</v>
      </c>
      <c r="AT308" s="873">
        <v>0</v>
      </c>
      <c r="AU308" s="873">
        <v>0</v>
      </c>
      <c r="AV308" s="873">
        <v>0</v>
      </c>
      <c r="AW308" s="873">
        <v>0</v>
      </c>
      <c r="AX308" s="873">
        <v>0</v>
      </c>
      <c r="AY308" s="873">
        <v>0</v>
      </c>
      <c r="AZ308" s="873">
        <v>0</v>
      </c>
      <c r="BA308" s="873">
        <v>0</v>
      </c>
      <c r="BB308" s="873">
        <v>0</v>
      </c>
      <c r="BC308" s="873">
        <v>0</v>
      </c>
      <c r="BD308" s="873">
        <v>0</v>
      </c>
      <c r="BE308" s="873">
        <v>0</v>
      </c>
      <c r="BF308" s="873">
        <v>0</v>
      </c>
      <c r="BG308" s="873">
        <v>0</v>
      </c>
      <c r="BH308" s="873">
        <v>0</v>
      </c>
      <c r="BI308" s="873">
        <v>0</v>
      </c>
      <c r="BJ308" s="873">
        <v>1628788</v>
      </c>
      <c r="BK308" s="873">
        <v>0</v>
      </c>
      <c r="BL308" s="873">
        <v>33241</v>
      </c>
      <c r="BM308" s="873">
        <v>188547</v>
      </c>
      <c r="BN308" s="873">
        <v>0</v>
      </c>
      <c r="BO308" s="873">
        <v>3848</v>
      </c>
      <c r="BP308" s="873">
        <v>1676947</v>
      </c>
      <c r="BQ308" s="873">
        <v>0</v>
      </c>
      <c r="BR308" s="873">
        <v>34224</v>
      </c>
      <c r="BS308" s="873">
        <v>140388</v>
      </c>
      <c r="BT308" s="873">
        <v>0</v>
      </c>
      <c r="BU308" s="873">
        <v>2865</v>
      </c>
      <c r="BV308" s="873">
        <v>0</v>
      </c>
      <c r="BW308" s="873">
        <v>0</v>
      </c>
      <c r="BX308" s="873">
        <v>0</v>
      </c>
      <c r="BY308" s="873">
        <v>0</v>
      </c>
      <c r="BZ308" s="873">
        <v>0</v>
      </c>
      <c r="CA308" s="873">
        <v>0</v>
      </c>
      <c r="CB308" s="873">
        <v>0</v>
      </c>
      <c r="CC308" s="873">
        <v>0</v>
      </c>
      <c r="CD308" s="873">
        <v>0</v>
      </c>
      <c r="CE308" s="873">
        <v>0</v>
      </c>
      <c r="CF308" s="873">
        <v>0</v>
      </c>
      <c r="CG308" s="873">
        <v>0</v>
      </c>
      <c r="CH308" s="873">
        <v>0</v>
      </c>
      <c r="CI308" s="873">
        <v>0</v>
      </c>
      <c r="CJ308" s="873">
        <v>0</v>
      </c>
      <c r="CK308" s="873">
        <v>32540.977579999999</v>
      </c>
      <c r="CL308" s="873">
        <v>0</v>
      </c>
      <c r="CM308" s="873">
        <v>664.10158320000005</v>
      </c>
      <c r="CN308" s="873">
        <v>0</v>
      </c>
      <c r="CO308" s="873">
        <v>0</v>
      </c>
      <c r="CP308" s="873">
        <v>0</v>
      </c>
      <c r="CQ308" s="873">
        <v>0</v>
      </c>
      <c r="CR308" s="873">
        <v>0</v>
      </c>
      <c r="CS308" s="873">
        <v>0</v>
      </c>
      <c r="CT308" s="873">
        <v>0</v>
      </c>
      <c r="CU308" s="873">
        <v>0</v>
      </c>
      <c r="CV308" s="873">
        <v>0</v>
      </c>
      <c r="CW308" s="873">
        <v>0</v>
      </c>
      <c r="CX308" s="873">
        <v>0</v>
      </c>
      <c r="CY308" s="873">
        <v>0</v>
      </c>
      <c r="CZ308" s="873">
        <v>4539</v>
      </c>
      <c r="DA308" s="873">
        <v>0</v>
      </c>
      <c r="DB308" s="873">
        <v>93</v>
      </c>
      <c r="DC308" s="873">
        <v>3097</v>
      </c>
      <c r="DD308" s="873">
        <v>0</v>
      </c>
      <c r="DE308" s="873">
        <v>63</v>
      </c>
      <c r="DF308" s="873">
        <v>1442</v>
      </c>
      <c r="DG308" s="873">
        <v>0</v>
      </c>
      <c r="DH308" s="873">
        <v>30</v>
      </c>
      <c r="DI308" s="873">
        <v>764</v>
      </c>
      <c r="DJ308" s="873">
        <v>0</v>
      </c>
      <c r="DK308" s="873">
        <v>16</v>
      </c>
      <c r="DL308" s="873">
        <v>1500</v>
      </c>
      <c r="DM308" s="873">
        <v>0</v>
      </c>
      <c r="DN308" s="873">
        <v>0</v>
      </c>
      <c r="DO308" s="873">
        <v>-736</v>
      </c>
      <c r="DP308" s="873">
        <v>0</v>
      </c>
      <c r="DQ308" s="873">
        <v>16</v>
      </c>
      <c r="DR308" s="873">
        <v>6096</v>
      </c>
      <c r="DS308" s="873">
        <v>0</v>
      </c>
      <c r="DT308" s="873">
        <v>124</v>
      </c>
      <c r="DU308" s="873">
        <v>4901</v>
      </c>
      <c r="DV308" s="873">
        <v>0</v>
      </c>
      <c r="DW308" s="873">
        <v>100</v>
      </c>
      <c r="DX308" s="873">
        <v>1195</v>
      </c>
      <c r="DY308" s="873">
        <v>0</v>
      </c>
      <c r="DZ308" s="873">
        <v>24</v>
      </c>
      <c r="EA308" s="873">
        <v>6825</v>
      </c>
      <c r="EB308" s="873">
        <v>0</v>
      </c>
      <c r="EC308" s="873">
        <v>139</v>
      </c>
      <c r="ED308" s="873">
        <v>-7705</v>
      </c>
      <c r="EE308" s="873">
        <v>0</v>
      </c>
      <c r="EF308" s="873">
        <v>-157</v>
      </c>
      <c r="EG308" s="873">
        <v>10</v>
      </c>
      <c r="EH308" s="873">
        <v>0</v>
      </c>
      <c r="EI308" s="873">
        <v>0</v>
      </c>
      <c r="EJ308" s="873">
        <v>-890</v>
      </c>
      <c r="EK308" s="873">
        <v>0</v>
      </c>
      <c r="EL308" s="873">
        <v>-18</v>
      </c>
      <c r="EM308" s="873">
        <v>0</v>
      </c>
      <c r="EN308" s="873">
        <v>0</v>
      </c>
      <c r="EO308" s="873">
        <v>0</v>
      </c>
      <c r="EP308" s="873">
        <v>0</v>
      </c>
      <c r="EQ308" s="873">
        <v>0</v>
      </c>
      <c r="ER308" s="873">
        <v>0</v>
      </c>
      <c r="ES308" s="873">
        <v>0</v>
      </c>
      <c r="ET308" s="873">
        <v>0</v>
      </c>
      <c r="EU308" s="873">
        <v>0</v>
      </c>
      <c r="EV308" s="873">
        <v>0</v>
      </c>
      <c r="EW308" s="873">
        <v>0</v>
      </c>
      <c r="EX308" s="873">
        <v>0</v>
      </c>
      <c r="EY308" s="873">
        <v>19835659</v>
      </c>
      <c r="EZ308" s="873">
        <v>0</v>
      </c>
      <c r="FA308" s="873">
        <v>404809</v>
      </c>
      <c r="FB308" s="873">
        <v>1108204</v>
      </c>
      <c r="FC308" s="873">
        <v>0</v>
      </c>
      <c r="FD308" s="873">
        <v>22616</v>
      </c>
      <c r="FE308" s="873">
        <v>36233702</v>
      </c>
      <c r="FF308" s="873">
        <v>0</v>
      </c>
      <c r="FG308" s="873">
        <v>0</v>
      </c>
      <c r="FH308" s="873">
        <v>-17506247</v>
      </c>
      <c r="FI308" s="873">
        <v>0</v>
      </c>
      <c r="FJ308" s="873">
        <v>382193</v>
      </c>
      <c r="FK308" s="873">
        <v>340308</v>
      </c>
      <c r="FL308" s="873">
        <v>0</v>
      </c>
      <c r="FM308" s="873">
        <v>6945</v>
      </c>
      <c r="FN308" s="873">
        <v>669242</v>
      </c>
      <c r="FO308" s="873">
        <v>0</v>
      </c>
      <c r="FP308" s="873">
        <v>0</v>
      </c>
      <c r="FQ308" s="873">
        <v>-328934</v>
      </c>
      <c r="FR308" s="873">
        <v>0</v>
      </c>
      <c r="FS308" s="873">
        <v>6945</v>
      </c>
      <c r="FT308" s="873">
        <v>555604</v>
      </c>
      <c r="FU308" s="873">
        <v>0</v>
      </c>
      <c r="FV308" s="873">
        <v>11325</v>
      </c>
      <c r="FW308" s="873">
        <v>1769760</v>
      </c>
      <c r="FX308" s="873">
        <v>0</v>
      </c>
      <c r="FY308" s="873">
        <v>36104</v>
      </c>
      <c r="FZ308" s="873">
        <v>-1214156</v>
      </c>
      <c r="GA308" s="873">
        <v>0</v>
      </c>
      <c r="GB308" s="873">
        <v>-24779</v>
      </c>
      <c r="GC308" s="873">
        <v>0</v>
      </c>
      <c r="GD308" s="873">
        <v>0</v>
      </c>
      <c r="GE308" s="873">
        <v>0</v>
      </c>
      <c r="GF308" s="873">
        <v>0</v>
      </c>
      <c r="GG308" s="873">
        <v>0</v>
      </c>
      <c r="GH308" s="873">
        <v>0</v>
      </c>
      <c r="GI308" s="873">
        <v>0</v>
      </c>
      <c r="GJ308" s="873">
        <v>0</v>
      </c>
      <c r="GK308" s="873">
        <v>0</v>
      </c>
      <c r="GL308" s="873">
        <v>22591966</v>
      </c>
      <c r="GM308" s="873">
        <v>0</v>
      </c>
      <c r="GN308" s="873">
        <v>461047</v>
      </c>
      <c r="GO308" s="873">
        <v>-18875397</v>
      </c>
      <c r="GP308" s="873">
        <v>0</v>
      </c>
      <c r="GQ308" s="873">
        <v>367940</v>
      </c>
      <c r="GR308" s="873" t="s">
        <v>679</v>
      </c>
      <c r="GS308" s="873" t="s">
        <v>691</v>
      </c>
      <c r="GT308" s="873" t="s">
        <v>679</v>
      </c>
      <c r="GU308" s="873" t="s">
        <v>2735</v>
      </c>
      <c r="GV308" s="873" t="s">
        <v>3044</v>
      </c>
    </row>
    <row r="309" spans="1:204" x14ac:dyDescent="0.2">
      <c r="A309" s="873" t="s">
        <v>3069</v>
      </c>
      <c r="B309" s="873" t="s">
        <v>659</v>
      </c>
      <c r="C309" s="873" t="s">
        <v>658</v>
      </c>
      <c r="D309" s="873">
        <v>-1305832</v>
      </c>
      <c r="E309" s="873">
        <v>0</v>
      </c>
      <c r="F309" s="873">
        <v>-1305832</v>
      </c>
      <c r="G309" s="873">
        <v>-435903</v>
      </c>
      <c r="H309" s="873">
        <v>0</v>
      </c>
      <c r="I309" s="873">
        <v>-435903</v>
      </c>
      <c r="J309" s="873">
        <v>-869929</v>
      </c>
      <c r="K309" s="873">
        <v>0</v>
      </c>
      <c r="L309" s="873">
        <v>-869929</v>
      </c>
      <c r="M309" s="898">
        <v>0</v>
      </c>
      <c r="N309" s="898">
        <v>0.99</v>
      </c>
      <c r="O309" s="898">
        <v>0</v>
      </c>
      <c r="P309" s="898">
        <v>0.01</v>
      </c>
      <c r="Q309" s="873">
        <v>325143</v>
      </c>
      <c r="R309" s="873">
        <v>325143</v>
      </c>
      <c r="S309" s="873">
        <v>0</v>
      </c>
      <c r="T309" s="873">
        <v>3305</v>
      </c>
      <c r="U309" s="873">
        <v>55890</v>
      </c>
      <c r="V309" s="873">
        <v>-52585</v>
      </c>
      <c r="W309" s="873">
        <v>0</v>
      </c>
      <c r="X309" s="873">
        <v>0</v>
      </c>
      <c r="Y309" s="873">
        <v>0</v>
      </c>
      <c r="Z309" s="873">
        <v>0</v>
      </c>
      <c r="AA309" s="873">
        <v>0</v>
      </c>
      <c r="AB309" s="873">
        <v>0</v>
      </c>
      <c r="AC309" s="873">
        <v>0</v>
      </c>
      <c r="AD309" s="873">
        <v>0</v>
      </c>
      <c r="AE309" s="873">
        <v>0</v>
      </c>
      <c r="AF309" s="873">
        <v>0</v>
      </c>
      <c r="AG309" s="873">
        <v>0</v>
      </c>
      <c r="AH309" s="873">
        <v>0</v>
      </c>
      <c r="AI309" s="873">
        <v>0</v>
      </c>
      <c r="AJ309" s="873">
        <v>0</v>
      </c>
      <c r="AK309" s="873">
        <v>0</v>
      </c>
      <c r="AL309" s="873">
        <v>0</v>
      </c>
      <c r="AM309" s="873">
        <v>0</v>
      </c>
      <c r="AN309" s="873">
        <v>0</v>
      </c>
      <c r="AO309" s="873">
        <v>0</v>
      </c>
      <c r="AP309" s="873">
        <v>0</v>
      </c>
      <c r="AQ309" s="873">
        <v>0</v>
      </c>
      <c r="AR309" s="873">
        <v>0</v>
      </c>
      <c r="AS309" s="873">
        <v>0</v>
      </c>
      <c r="AT309" s="873">
        <v>0</v>
      </c>
      <c r="AU309" s="873">
        <v>0</v>
      </c>
      <c r="AV309" s="873">
        <v>0</v>
      </c>
      <c r="AW309" s="873">
        <v>0</v>
      </c>
      <c r="AX309" s="873">
        <v>0</v>
      </c>
      <c r="AY309" s="873">
        <v>0</v>
      </c>
      <c r="AZ309" s="873">
        <v>0</v>
      </c>
      <c r="BA309" s="873">
        <v>0</v>
      </c>
      <c r="BB309" s="873">
        <v>0</v>
      </c>
      <c r="BC309" s="873">
        <v>0</v>
      </c>
      <c r="BD309" s="873">
        <v>0</v>
      </c>
      <c r="BE309" s="873">
        <v>0</v>
      </c>
      <c r="BF309" s="873">
        <v>0</v>
      </c>
      <c r="BG309" s="873">
        <v>0</v>
      </c>
      <c r="BH309" s="873">
        <v>0</v>
      </c>
      <c r="BI309" s="873">
        <v>0</v>
      </c>
      <c r="BJ309" s="873">
        <v>7449877</v>
      </c>
      <c r="BK309" s="873">
        <v>0</v>
      </c>
      <c r="BL309" s="873">
        <v>75015</v>
      </c>
      <c r="BM309" s="873">
        <v>358368</v>
      </c>
      <c r="BN309" s="873">
        <v>0</v>
      </c>
      <c r="BO309" s="873">
        <v>3605</v>
      </c>
      <c r="BP309" s="873">
        <v>7412958</v>
      </c>
      <c r="BQ309" s="873">
        <v>0</v>
      </c>
      <c r="BR309" s="873">
        <v>74678</v>
      </c>
      <c r="BS309" s="873">
        <v>395287</v>
      </c>
      <c r="BT309" s="873">
        <v>0</v>
      </c>
      <c r="BU309" s="873">
        <v>3942</v>
      </c>
      <c r="BV309" s="873">
        <v>76282</v>
      </c>
      <c r="BW309" s="873">
        <v>0</v>
      </c>
      <c r="BX309" s="873">
        <v>771</v>
      </c>
      <c r="BY309" s="873">
        <v>31450</v>
      </c>
      <c r="BZ309" s="873">
        <v>0</v>
      </c>
      <c r="CA309" s="873">
        <v>318</v>
      </c>
      <c r="CB309" s="873">
        <v>44832</v>
      </c>
      <c r="CC309" s="873">
        <v>0</v>
      </c>
      <c r="CD309" s="873">
        <v>453</v>
      </c>
      <c r="CE309" s="873">
        <v>0</v>
      </c>
      <c r="CF309" s="873">
        <v>0</v>
      </c>
      <c r="CG309" s="873">
        <v>0</v>
      </c>
      <c r="CH309" s="873">
        <v>0</v>
      </c>
      <c r="CI309" s="873">
        <v>0</v>
      </c>
      <c r="CJ309" s="873">
        <v>0</v>
      </c>
      <c r="CK309" s="873">
        <v>44054.831359999996</v>
      </c>
      <c r="CL309" s="873">
        <v>0</v>
      </c>
      <c r="CM309" s="873">
        <v>444.9982966</v>
      </c>
      <c r="CN309" s="873">
        <v>0</v>
      </c>
      <c r="CO309" s="873">
        <v>0</v>
      </c>
      <c r="CP309" s="873">
        <v>0</v>
      </c>
      <c r="CQ309" s="873">
        <v>0</v>
      </c>
      <c r="CR309" s="873">
        <v>0</v>
      </c>
      <c r="CS309" s="873">
        <v>0</v>
      </c>
      <c r="CT309" s="873">
        <v>0</v>
      </c>
      <c r="CU309" s="873">
        <v>0</v>
      </c>
      <c r="CV309" s="873">
        <v>0</v>
      </c>
      <c r="CW309" s="873">
        <v>0</v>
      </c>
      <c r="CX309" s="873">
        <v>0</v>
      </c>
      <c r="CY309" s="873">
        <v>0</v>
      </c>
      <c r="CZ309" s="873">
        <v>0</v>
      </c>
      <c r="DA309" s="873">
        <v>0</v>
      </c>
      <c r="DB309" s="873">
        <v>0</v>
      </c>
      <c r="DC309" s="873">
        <v>0</v>
      </c>
      <c r="DD309" s="873">
        <v>0</v>
      </c>
      <c r="DE309" s="873">
        <v>0</v>
      </c>
      <c r="DF309" s="873">
        <v>0</v>
      </c>
      <c r="DG309" s="873">
        <v>0</v>
      </c>
      <c r="DH309" s="873">
        <v>0</v>
      </c>
      <c r="DI309" s="873">
        <v>986</v>
      </c>
      <c r="DJ309" s="873">
        <v>0</v>
      </c>
      <c r="DK309" s="873">
        <v>10</v>
      </c>
      <c r="DL309" s="873">
        <v>1500</v>
      </c>
      <c r="DM309" s="873">
        <v>0</v>
      </c>
      <c r="DN309" s="873">
        <v>0</v>
      </c>
      <c r="DO309" s="873">
        <v>-514</v>
      </c>
      <c r="DP309" s="873">
        <v>0</v>
      </c>
      <c r="DQ309" s="873">
        <v>10</v>
      </c>
      <c r="DR309" s="873">
        <v>12012</v>
      </c>
      <c r="DS309" s="873">
        <v>0</v>
      </c>
      <c r="DT309" s="873">
        <v>121</v>
      </c>
      <c r="DU309" s="873">
        <v>30604</v>
      </c>
      <c r="DV309" s="873">
        <v>0</v>
      </c>
      <c r="DW309" s="873">
        <v>309</v>
      </c>
      <c r="DX309" s="873">
        <v>-18592</v>
      </c>
      <c r="DY309" s="873">
        <v>0</v>
      </c>
      <c r="DZ309" s="873">
        <v>-188</v>
      </c>
      <c r="EA309" s="873">
        <v>8237</v>
      </c>
      <c r="EB309" s="873">
        <v>0</v>
      </c>
      <c r="EC309" s="873">
        <v>83</v>
      </c>
      <c r="ED309" s="873">
        <v>-70431</v>
      </c>
      <c r="EE309" s="873">
        <v>0</v>
      </c>
      <c r="EF309" s="873">
        <v>-711</v>
      </c>
      <c r="EG309" s="873">
        <v>15445</v>
      </c>
      <c r="EH309" s="873">
        <v>0</v>
      </c>
      <c r="EI309" s="873">
        <v>156</v>
      </c>
      <c r="EJ309" s="873">
        <v>-77639</v>
      </c>
      <c r="EK309" s="873">
        <v>0</v>
      </c>
      <c r="EL309" s="873">
        <v>-784</v>
      </c>
      <c r="EM309" s="873">
        <v>-1382</v>
      </c>
      <c r="EN309" s="873">
        <v>0</v>
      </c>
      <c r="EO309" s="873">
        <v>-14</v>
      </c>
      <c r="EP309" s="873">
        <v>0</v>
      </c>
      <c r="EQ309" s="873">
        <v>0</v>
      </c>
      <c r="ER309" s="873">
        <v>0</v>
      </c>
      <c r="ES309" s="873">
        <v>0</v>
      </c>
      <c r="ET309" s="873">
        <v>0</v>
      </c>
      <c r="EU309" s="873">
        <v>0</v>
      </c>
      <c r="EV309" s="873">
        <v>0</v>
      </c>
      <c r="EW309" s="873">
        <v>0</v>
      </c>
      <c r="EX309" s="873">
        <v>0</v>
      </c>
      <c r="EY309" s="873">
        <v>36382907</v>
      </c>
      <c r="EZ309" s="873">
        <v>0</v>
      </c>
      <c r="FA309" s="873">
        <v>367354</v>
      </c>
      <c r="FB309" s="873">
        <v>2368029</v>
      </c>
      <c r="FC309" s="873">
        <v>0</v>
      </c>
      <c r="FD309" s="873">
        <v>23919</v>
      </c>
      <c r="FE309" s="873">
        <v>32964881</v>
      </c>
      <c r="FF309" s="873">
        <v>0</v>
      </c>
      <c r="FG309" s="873">
        <v>0</v>
      </c>
      <c r="FH309" s="873">
        <v>1049997</v>
      </c>
      <c r="FI309" s="873">
        <v>0</v>
      </c>
      <c r="FJ309" s="873">
        <v>343435</v>
      </c>
      <c r="FK309" s="873">
        <v>477316</v>
      </c>
      <c r="FL309" s="873">
        <v>0</v>
      </c>
      <c r="FM309" s="873">
        <v>4821</v>
      </c>
      <c r="FN309" s="873">
        <v>464041</v>
      </c>
      <c r="FO309" s="873">
        <v>0</v>
      </c>
      <c r="FP309" s="873">
        <v>0</v>
      </c>
      <c r="FQ309" s="873">
        <v>13275</v>
      </c>
      <c r="FR309" s="873">
        <v>0</v>
      </c>
      <c r="FS309" s="873">
        <v>4821</v>
      </c>
      <c r="FT309" s="873">
        <v>1280727</v>
      </c>
      <c r="FU309" s="873">
        <v>0</v>
      </c>
      <c r="FV309" s="873">
        <v>12935</v>
      </c>
      <c r="FW309" s="873">
        <v>2877291</v>
      </c>
      <c r="FX309" s="873">
        <v>0</v>
      </c>
      <c r="FY309" s="873">
        <v>29041</v>
      </c>
      <c r="FZ309" s="873">
        <v>-1596564</v>
      </c>
      <c r="GA309" s="873">
        <v>0</v>
      </c>
      <c r="GB309" s="873">
        <v>-16106</v>
      </c>
      <c r="GC309" s="873">
        <v>0</v>
      </c>
      <c r="GD309" s="873">
        <v>0</v>
      </c>
      <c r="GE309" s="873">
        <v>0</v>
      </c>
      <c r="GF309" s="873">
        <v>0</v>
      </c>
      <c r="GG309" s="873">
        <v>0</v>
      </c>
      <c r="GH309" s="873">
        <v>0</v>
      </c>
      <c r="GI309" s="873">
        <v>0</v>
      </c>
      <c r="GJ309" s="873">
        <v>0</v>
      </c>
      <c r="GK309" s="873">
        <v>0</v>
      </c>
      <c r="GL309" s="873">
        <v>46018954</v>
      </c>
      <c r="GM309" s="873">
        <v>0</v>
      </c>
      <c r="GN309" s="873">
        <v>464435</v>
      </c>
      <c r="GO309" s="873">
        <v>-147245</v>
      </c>
      <c r="GP309" s="873">
        <v>0</v>
      </c>
      <c r="GQ309" s="873">
        <v>336014</v>
      </c>
      <c r="GR309" s="873" t="s">
        <v>690</v>
      </c>
      <c r="GS309" s="873" t="s">
        <v>693</v>
      </c>
      <c r="GT309" s="873" t="s">
        <v>1909</v>
      </c>
      <c r="GU309" s="873" t="s">
        <v>2738</v>
      </c>
      <c r="GV309" s="873" t="s">
        <v>3045</v>
      </c>
    </row>
    <row r="310" spans="1:204" x14ac:dyDescent="0.2">
      <c r="A310" s="873" t="s">
        <v>3070</v>
      </c>
      <c r="B310" s="873" t="s">
        <v>661</v>
      </c>
      <c r="C310" s="873" t="s">
        <v>660</v>
      </c>
      <c r="D310" s="873">
        <v>-277467</v>
      </c>
      <c r="E310" s="873">
        <v>0</v>
      </c>
      <c r="F310" s="873">
        <v>-277467</v>
      </c>
      <c r="G310" s="873">
        <v>-24594</v>
      </c>
      <c r="H310" s="873">
        <v>0</v>
      </c>
      <c r="I310" s="873">
        <v>-24594</v>
      </c>
      <c r="J310" s="873">
        <v>-252873</v>
      </c>
      <c r="K310" s="873">
        <v>0</v>
      </c>
      <c r="L310" s="873">
        <v>-252873</v>
      </c>
      <c r="M310" s="898">
        <v>0.5</v>
      </c>
      <c r="N310" s="898">
        <v>0.4</v>
      </c>
      <c r="O310" s="898">
        <v>0.1</v>
      </c>
      <c r="P310" s="898">
        <v>0</v>
      </c>
      <c r="Q310" s="873">
        <v>129869</v>
      </c>
      <c r="R310" s="873">
        <v>129869</v>
      </c>
      <c r="S310" s="873">
        <v>0</v>
      </c>
      <c r="T310" s="873">
        <v>0</v>
      </c>
      <c r="U310" s="873">
        <v>0</v>
      </c>
      <c r="V310" s="873">
        <v>0</v>
      </c>
      <c r="W310" s="873">
        <v>0</v>
      </c>
      <c r="X310" s="873">
        <v>0</v>
      </c>
      <c r="Y310" s="873">
        <v>0</v>
      </c>
      <c r="Z310" s="873">
        <v>0</v>
      </c>
      <c r="AA310" s="873">
        <v>0</v>
      </c>
      <c r="AB310" s="873">
        <v>0</v>
      </c>
      <c r="AC310" s="873">
        <v>0</v>
      </c>
      <c r="AD310" s="873">
        <v>0</v>
      </c>
      <c r="AE310" s="873">
        <v>0</v>
      </c>
      <c r="AF310" s="873">
        <v>0</v>
      </c>
      <c r="AG310" s="873">
        <v>0</v>
      </c>
      <c r="AH310" s="873">
        <v>0</v>
      </c>
      <c r="AI310" s="873">
        <v>0</v>
      </c>
      <c r="AJ310" s="873">
        <v>0</v>
      </c>
      <c r="AK310" s="873">
        <v>0</v>
      </c>
      <c r="AL310" s="873">
        <v>0</v>
      </c>
      <c r="AM310" s="873">
        <v>0</v>
      </c>
      <c r="AN310" s="873">
        <v>0</v>
      </c>
      <c r="AO310" s="873">
        <v>0</v>
      </c>
      <c r="AP310" s="873">
        <v>0</v>
      </c>
      <c r="AQ310" s="873">
        <v>0</v>
      </c>
      <c r="AR310" s="873">
        <v>0</v>
      </c>
      <c r="AS310" s="873">
        <v>0</v>
      </c>
      <c r="AT310" s="873">
        <v>0</v>
      </c>
      <c r="AU310" s="873">
        <v>0</v>
      </c>
      <c r="AV310" s="873">
        <v>0</v>
      </c>
      <c r="AW310" s="873">
        <v>0</v>
      </c>
      <c r="AX310" s="873">
        <v>0</v>
      </c>
      <c r="AY310" s="873">
        <v>0</v>
      </c>
      <c r="AZ310" s="873">
        <v>0</v>
      </c>
      <c r="BA310" s="873">
        <v>0</v>
      </c>
      <c r="BB310" s="873">
        <v>0</v>
      </c>
      <c r="BC310" s="873">
        <v>0</v>
      </c>
      <c r="BD310" s="873">
        <v>0</v>
      </c>
      <c r="BE310" s="873">
        <v>0</v>
      </c>
      <c r="BF310" s="873">
        <v>0</v>
      </c>
      <c r="BG310" s="873">
        <v>0</v>
      </c>
      <c r="BH310" s="873">
        <v>0</v>
      </c>
      <c r="BI310" s="873">
        <v>0</v>
      </c>
      <c r="BJ310" s="873">
        <v>764719</v>
      </c>
      <c r="BK310" s="873">
        <v>191180</v>
      </c>
      <c r="BL310" s="873">
        <v>0</v>
      </c>
      <c r="BM310" s="873">
        <v>87566</v>
      </c>
      <c r="BN310" s="873">
        <v>21892</v>
      </c>
      <c r="BO310" s="873">
        <v>0</v>
      </c>
      <c r="BP310" s="873">
        <v>831156</v>
      </c>
      <c r="BQ310" s="873">
        <v>207790</v>
      </c>
      <c r="BR310" s="873">
        <v>0</v>
      </c>
      <c r="BS310" s="873">
        <v>21129</v>
      </c>
      <c r="BT310" s="873">
        <v>5282</v>
      </c>
      <c r="BU310" s="873">
        <v>0</v>
      </c>
      <c r="BV310" s="873">
        <v>0</v>
      </c>
      <c r="BW310" s="873">
        <v>0</v>
      </c>
      <c r="BX310" s="873">
        <v>0</v>
      </c>
      <c r="BY310" s="873">
        <v>0</v>
      </c>
      <c r="BZ310" s="873">
        <v>0</v>
      </c>
      <c r="CA310" s="873">
        <v>0</v>
      </c>
      <c r="CB310" s="873">
        <v>0</v>
      </c>
      <c r="CC310" s="873">
        <v>0</v>
      </c>
      <c r="CD310" s="873">
        <v>0</v>
      </c>
      <c r="CE310" s="873">
        <v>0</v>
      </c>
      <c r="CF310" s="873">
        <v>0</v>
      </c>
      <c r="CG310" s="873">
        <v>0</v>
      </c>
      <c r="CH310" s="873">
        <v>0</v>
      </c>
      <c r="CI310" s="873">
        <v>0</v>
      </c>
      <c r="CJ310" s="873">
        <v>0</v>
      </c>
      <c r="CK310" s="873">
        <v>-127.72184369999999</v>
      </c>
      <c r="CL310" s="873">
        <v>-31.930460920000002</v>
      </c>
      <c r="CM310" s="873">
        <v>0</v>
      </c>
      <c r="CN310" s="873">
        <v>0</v>
      </c>
      <c r="CO310" s="873">
        <v>0</v>
      </c>
      <c r="CP310" s="873">
        <v>0</v>
      </c>
      <c r="CQ310" s="873">
        <v>0</v>
      </c>
      <c r="CR310" s="873">
        <v>0</v>
      </c>
      <c r="CS310" s="873">
        <v>0</v>
      </c>
      <c r="CT310" s="873">
        <v>0</v>
      </c>
      <c r="CU310" s="873">
        <v>0</v>
      </c>
      <c r="CV310" s="873">
        <v>0</v>
      </c>
      <c r="CW310" s="873">
        <v>0</v>
      </c>
      <c r="CX310" s="873">
        <v>0</v>
      </c>
      <c r="CY310" s="873">
        <v>0</v>
      </c>
      <c r="CZ310" s="873">
        <v>426</v>
      </c>
      <c r="DA310" s="873">
        <v>107</v>
      </c>
      <c r="DB310" s="873">
        <v>0</v>
      </c>
      <c r="DC310" s="873">
        <v>0</v>
      </c>
      <c r="DD310" s="873">
        <v>0</v>
      </c>
      <c r="DE310" s="873">
        <v>0</v>
      </c>
      <c r="DF310" s="873">
        <v>426</v>
      </c>
      <c r="DG310" s="873">
        <v>107</v>
      </c>
      <c r="DH310" s="873">
        <v>0</v>
      </c>
      <c r="DI310" s="873">
        <v>0</v>
      </c>
      <c r="DJ310" s="873">
        <v>0</v>
      </c>
      <c r="DK310" s="873">
        <v>0</v>
      </c>
      <c r="DL310" s="873">
        <v>0</v>
      </c>
      <c r="DM310" s="873">
        <v>0</v>
      </c>
      <c r="DN310" s="873">
        <v>0</v>
      </c>
      <c r="DO310" s="873">
        <v>0</v>
      </c>
      <c r="DP310" s="873">
        <v>0</v>
      </c>
      <c r="DQ310" s="873">
        <v>0</v>
      </c>
      <c r="DR310" s="873">
        <v>3619</v>
      </c>
      <c r="DS310" s="873">
        <v>905</v>
      </c>
      <c r="DT310" s="873">
        <v>0</v>
      </c>
      <c r="DU310" s="873">
        <v>6252</v>
      </c>
      <c r="DV310" s="873">
        <v>1563</v>
      </c>
      <c r="DW310" s="873">
        <v>0</v>
      </c>
      <c r="DX310" s="873">
        <v>-2633</v>
      </c>
      <c r="DY310" s="873">
        <v>-658</v>
      </c>
      <c r="DZ310" s="873">
        <v>0</v>
      </c>
      <c r="EA310" s="873">
        <v>2739</v>
      </c>
      <c r="EB310" s="873">
        <v>685</v>
      </c>
      <c r="EC310" s="873">
        <v>0</v>
      </c>
      <c r="ED310" s="873">
        <v>654</v>
      </c>
      <c r="EE310" s="873">
        <v>164</v>
      </c>
      <c r="EF310" s="873">
        <v>0</v>
      </c>
      <c r="EG310" s="873">
        <v>3328</v>
      </c>
      <c r="EH310" s="873">
        <v>832</v>
      </c>
      <c r="EI310" s="873">
        <v>0</v>
      </c>
      <c r="EJ310" s="873">
        <v>65</v>
      </c>
      <c r="EK310" s="873">
        <v>16</v>
      </c>
      <c r="EL310" s="873">
        <v>0</v>
      </c>
      <c r="EM310" s="873">
        <v>0</v>
      </c>
      <c r="EN310" s="873">
        <v>0</v>
      </c>
      <c r="EO310" s="873">
        <v>0</v>
      </c>
      <c r="EP310" s="873">
        <v>0</v>
      </c>
      <c r="EQ310" s="873">
        <v>0</v>
      </c>
      <c r="ER310" s="873">
        <v>0</v>
      </c>
      <c r="ES310" s="873">
        <v>0</v>
      </c>
      <c r="ET310" s="873">
        <v>0</v>
      </c>
      <c r="EU310" s="873">
        <v>0</v>
      </c>
      <c r="EV310" s="873">
        <v>0</v>
      </c>
      <c r="EW310" s="873">
        <v>0</v>
      </c>
      <c r="EX310" s="873">
        <v>0</v>
      </c>
      <c r="EY310" s="873">
        <v>7961995</v>
      </c>
      <c r="EZ310" s="873">
        <v>1990499</v>
      </c>
      <c r="FA310" s="873">
        <v>0</v>
      </c>
      <c r="FB310" s="873">
        <v>396989</v>
      </c>
      <c r="FC310" s="873">
        <v>99247</v>
      </c>
      <c r="FD310" s="873">
        <v>0</v>
      </c>
      <c r="FE310" s="873">
        <v>18247318</v>
      </c>
      <c r="FF310" s="873">
        <v>0</v>
      </c>
      <c r="FG310" s="873">
        <v>0</v>
      </c>
      <c r="FH310" s="873">
        <v>-10682312</v>
      </c>
      <c r="FI310" s="873">
        <v>1891252</v>
      </c>
      <c r="FJ310" s="873">
        <v>0</v>
      </c>
      <c r="FK310" s="873">
        <v>140349</v>
      </c>
      <c r="FL310" s="873">
        <v>35087</v>
      </c>
      <c r="FM310" s="873">
        <v>0</v>
      </c>
      <c r="FN310" s="873">
        <v>337351</v>
      </c>
      <c r="FO310" s="873">
        <v>0</v>
      </c>
      <c r="FP310" s="873">
        <v>0</v>
      </c>
      <c r="FQ310" s="873">
        <v>-197002</v>
      </c>
      <c r="FR310" s="873">
        <v>35087</v>
      </c>
      <c r="FS310" s="873">
        <v>0</v>
      </c>
      <c r="FT310" s="873">
        <v>481363</v>
      </c>
      <c r="FU310" s="873">
        <v>120341</v>
      </c>
      <c r="FV310" s="873">
        <v>0</v>
      </c>
      <c r="FW310" s="873">
        <v>766758</v>
      </c>
      <c r="FX310" s="873">
        <v>191689</v>
      </c>
      <c r="FY310" s="873">
        <v>0</v>
      </c>
      <c r="FZ310" s="873">
        <v>-285395</v>
      </c>
      <c r="GA310" s="873">
        <v>-71348</v>
      </c>
      <c r="GB310" s="873">
        <v>0</v>
      </c>
      <c r="GC310" s="873">
        <v>0</v>
      </c>
      <c r="GD310" s="873">
        <v>0</v>
      </c>
      <c r="GE310" s="873">
        <v>0</v>
      </c>
      <c r="GF310" s="873">
        <v>0</v>
      </c>
      <c r="GG310" s="873">
        <v>0</v>
      </c>
      <c r="GH310" s="873">
        <v>0</v>
      </c>
      <c r="GI310" s="873">
        <v>0</v>
      </c>
      <c r="GJ310" s="873">
        <v>0</v>
      </c>
      <c r="GK310" s="873">
        <v>0</v>
      </c>
      <c r="GL310" s="873">
        <v>9443302</v>
      </c>
      <c r="GM310" s="873">
        <v>2360828</v>
      </c>
      <c r="GN310" s="873">
        <v>0</v>
      </c>
      <c r="GO310" s="873">
        <v>-11145850</v>
      </c>
      <c r="GP310" s="873">
        <v>1859706</v>
      </c>
      <c r="GQ310" s="873">
        <v>0</v>
      </c>
      <c r="GR310" s="873" t="s">
        <v>692</v>
      </c>
      <c r="GS310" s="873" t="s">
        <v>687</v>
      </c>
      <c r="GT310" s="873" t="s">
        <v>1907</v>
      </c>
      <c r="GU310" s="873" t="s">
        <v>2735</v>
      </c>
      <c r="GV310" s="873" t="s">
        <v>3046</v>
      </c>
    </row>
    <row r="311" spans="1:204" x14ac:dyDescent="0.2">
      <c r="A311" s="873" t="s">
        <v>3070</v>
      </c>
      <c r="B311" s="873" t="s">
        <v>663</v>
      </c>
      <c r="C311" s="873" t="s">
        <v>662</v>
      </c>
      <c r="D311" s="873">
        <v>-585589</v>
      </c>
      <c r="E311" s="873">
        <v>0</v>
      </c>
      <c r="F311" s="873">
        <v>-585589</v>
      </c>
      <c r="G311" s="873">
        <v>558848</v>
      </c>
      <c r="H311" s="873">
        <v>0</v>
      </c>
      <c r="I311" s="873">
        <v>558848</v>
      </c>
      <c r="J311" s="873">
        <v>-1144437</v>
      </c>
      <c r="K311" s="873">
        <v>0</v>
      </c>
      <c r="L311" s="873">
        <v>-1144437</v>
      </c>
      <c r="M311" s="898">
        <v>0.5</v>
      </c>
      <c r="N311" s="898">
        <v>0.49</v>
      </c>
      <c r="O311" s="898">
        <v>0</v>
      </c>
      <c r="P311" s="898">
        <v>0.01</v>
      </c>
      <c r="Q311" s="873">
        <v>200867</v>
      </c>
      <c r="R311" s="873">
        <v>200867</v>
      </c>
      <c r="S311" s="873">
        <v>0</v>
      </c>
      <c r="T311" s="873">
        <v>0</v>
      </c>
      <c r="U311" s="873">
        <v>0</v>
      </c>
      <c r="V311" s="873">
        <v>0</v>
      </c>
      <c r="W311" s="873">
        <v>12350</v>
      </c>
      <c r="X311" s="873">
        <v>0</v>
      </c>
      <c r="Y311" s="873">
        <v>12350</v>
      </c>
      <c r="Z311" s="873">
        <v>0</v>
      </c>
      <c r="AA311" s="873">
        <v>0</v>
      </c>
      <c r="AB311" s="873">
        <v>0</v>
      </c>
      <c r="AC311" s="873">
        <v>0</v>
      </c>
      <c r="AD311" s="873">
        <v>0</v>
      </c>
      <c r="AE311" s="873">
        <v>0</v>
      </c>
      <c r="AF311" s="873">
        <v>0</v>
      </c>
      <c r="AG311" s="873">
        <v>0</v>
      </c>
      <c r="AH311" s="873">
        <v>0</v>
      </c>
      <c r="AI311" s="873">
        <v>0</v>
      </c>
      <c r="AJ311" s="873">
        <v>0</v>
      </c>
      <c r="AK311" s="873">
        <v>0</v>
      </c>
      <c r="AL311" s="873">
        <v>0</v>
      </c>
      <c r="AM311" s="873">
        <v>0</v>
      </c>
      <c r="AN311" s="873">
        <v>0</v>
      </c>
      <c r="AO311" s="873">
        <v>0</v>
      </c>
      <c r="AP311" s="873">
        <v>0</v>
      </c>
      <c r="AQ311" s="873">
        <v>0</v>
      </c>
      <c r="AR311" s="873">
        <v>0</v>
      </c>
      <c r="AS311" s="873">
        <v>0</v>
      </c>
      <c r="AT311" s="873">
        <v>0</v>
      </c>
      <c r="AU311" s="873">
        <v>0</v>
      </c>
      <c r="AV311" s="873">
        <v>0</v>
      </c>
      <c r="AW311" s="873">
        <v>0</v>
      </c>
      <c r="AX311" s="873">
        <v>0</v>
      </c>
      <c r="AY311" s="873">
        <v>0</v>
      </c>
      <c r="AZ311" s="873">
        <v>0</v>
      </c>
      <c r="BA311" s="873">
        <v>0</v>
      </c>
      <c r="BB311" s="873">
        <v>0</v>
      </c>
      <c r="BC311" s="873">
        <v>0</v>
      </c>
      <c r="BD311" s="873">
        <v>0</v>
      </c>
      <c r="BE311" s="873">
        <v>0</v>
      </c>
      <c r="BF311" s="873">
        <v>0</v>
      </c>
      <c r="BG311" s="873">
        <v>0</v>
      </c>
      <c r="BH311" s="873">
        <v>0</v>
      </c>
      <c r="BI311" s="873">
        <v>0</v>
      </c>
      <c r="BJ311" s="873">
        <v>1417394</v>
      </c>
      <c r="BK311" s="873">
        <v>0</v>
      </c>
      <c r="BL311" s="873">
        <v>28926</v>
      </c>
      <c r="BM311" s="873">
        <v>140346</v>
      </c>
      <c r="BN311" s="873">
        <v>0</v>
      </c>
      <c r="BO311" s="873">
        <v>2864</v>
      </c>
      <c r="BP311" s="873">
        <v>1435779</v>
      </c>
      <c r="BQ311" s="873">
        <v>0</v>
      </c>
      <c r="BR311" s="873">
        <v>29301</v>
      </c>
      <c r="BS311" s="873">
        <v>121961</v>
      </c>
      <c r="BT311" s="873">
        <v>0</v>
      </c>
      <c r="BU311" s="873">
        <v>2489</v>
      </c>
      <c r="BV311" s="873">
        <v>7440</v>
      </c>
      <c r="BW311" s="873">
        <v>0</v>
      </c>
      <c r="BX311" s="873">
        <v>152</v>
      </c>
      <c r="BY311" s="873">
        <v>3858</v>
      </c>
      <c r="BZ311" s="873">
        <v>0</v>
      </c>
      <c r="CA311" s="873">
        <v>79</v>
      </c>
      <c r="CB311" s="873">
        <v>3582</v>
      </c>
      <c r="CC311" s="873">
        <v>0</v>
      </c>
      <c r="CD311" s="873">
        <v>73</v>
      </c>
      <c r="CE311" s="873">
        <v>-12600</v>
      </c>
      <c r="CF311" s="873">
        <v>0</v>
      </c>
      <c r="CG311" s="873">
        <v>-257</v>
      </c>
      <c r="CH311" s="873">
        <v>-70</v>
      </c>
      <c r="CI311" s="873">
        <v>0</v>
      </c>
      <c r="CJ311" s="873">
        <v>-1</v>
      </c>
      <c r="CK311" s="873">
        <v>0</v>
      </c>
      <c r="CL311" s="873">
        <v>0</v>
      </c>
      <c r="CM311" s="873">
        <v>0</v>
      </c>
      <c r="CN311" s="873">
        <v>19072.23072</v>
      </c>
      <c r="CO311" s="873">
        <v>0</v>
      </c>
      <c r="CP311" s="873">
        <v>389.22919839999997</v>
      </c>
      <c r="CQ311" s="873">
        <v>0</v>
      </c>
      <c r="CR311" s="873">
        <v>0</v>
      </c>
      <c r="CS311" s="873">
        <v>0</v>
      </c>
      <c r="CT311" s="873">
        <v>19072</v>
      </c>
      <c r="CU311" s="873">
        <v>0</v>
      </c>
      <c r="CV311" s="873">
        <v>389.22919839999997</v>
      </c>
      <c r="CW311" s="873">
        <v>0</v>
      </c>
      <c r="CX311" s="873">
        <v>0</v>
      </c>
      <c r="CY311" s="873">
        <v>0</v>
      </c>
      <c r="CZ311" s="873">
        <v>1351</v>
      </c>
      <c r="DA311" s="873">
        <v>0</v>
      </c>
      <c r="DB311" s="873">
        <v>28</v>
      </c>
      <c r="DC311" s="873">
        <v>1350</v>
      </c>
      <c r="DD311" s="873">
        <v>0</v>
      </c>
      <c r="DE311" s="873">
        <v>28</v>
      </c>
      <c r="DF311" s="873">
        <v>1</v>
      </c>
      <c r="DG311" s="873">
        <v>0</v>
      </c>
      <c r="DH311" s="873">
        <v>0</v>
      </c>
      <c r="DI311" s="873">
        <v>0</v>
      </c>
      <c r="DJ311" s="873">
        <v>0</v>
      </c>
      <c r="DK311" s="873">
        <v>0</v>
      </c>
      <c r="DL311" s="873">
        <v>0</v>
      </c>
      <c r="DM311" s="873">
        <v>0</v>
      </c>
      <c r="DN311" s="873">
        <v>0</v>
      </c>
      <c r="DO311" s="873">
        <v>0</v>
      </c>
      <c r="DP311" s="873">
        <v>0</v>
      </c>
      <c r="DQ311" s="873">
        <v>0</v>
      </c>
      <c r="DR311" s="873">
        <v>14837</v>
      </c>
      <c r="DS311" s="873">
        <v>0</v>
      </c>
      <c r="DT311" s="873">
        <v>303</v>
      </c>
      <c r="DU311" s="873">
        <v>19426</v>
      </c>
      <c r="DV311" s="873">
        <v>0</v>
      </c>
      <c r="DW311" s="873">
        <v>396</v>
      </c>
      <c r="DX311" s="873">
        <v>-4589</v>
      </c>
      <c r="DY311" s="873">
        <v>0</v>
      </c>
      <c r="DZ311" s="873">
        <v>-93</v>
      </c>
      <c r="EA311" s="873">
        <v>4797</v>
      </c>
      <c r="EB311" s="873">
        <v>0</v>
      </c>
      <c r="EC311" s="873">
        <v>98</v>
      </c>
      <c r="ED311" s="873">
        <v>1200</v>
      </c>
      <c r="EE311" s="873">
        <v>0</v>
      </c>
      <c r="EF311" s="873">
        <v>24</v>
      </c>
      <c r="EG311" s="873">
        <v>5606</v>
      </c>
      <c r="EH311" s="873">
        <v>0</v>
      </c>
      <c r="EI311" s="873">
        <v>114</v>
      </c>
      <c r="EJ311" s="873">
        <v>391</v>
      </c>
      <c r="EK311" s="873">
        <v>0</v>
      </c>
      <c r="EL311" s="873">
        <v>8</v>
      </c>
      <c r="EM311" s="873">
        <v>0</v>
      </c>
      <c r="EN311" s="873">
        <v>0</v>
      </c>
      <c r="EO311" s="873">
        <v>0</v>
      </c>
      <c r="EP311" s="873">
        <v>0</v>
      </c>
      <c r="EQ311" s="873">
        <v>0</v>
      </c>
      <c r="ER311" s="873">
        <v>0</v>
      </c>
      <c r="ES311" s="873">
        <v>0</v>
      </c>
      <c r="ET311" s="873">
        <v>0</v>
      </c>
      <c r="EU311" s="873">
        <v>0</v>
      </c>
      <c r="EV311" s="873">
        <v>0</v>
      </c>
      <c r="EW311" s="873">
        <v>0</v>
      </c>
      <c r="EX311" s="873">
        <v>0</v>
      </c>
      <c r="EY311" s="873">
        <v>10333996</v>
      </c>
      <c r="EZ311" s="873">
        <v>0</v>
      </c>
      <c r="FA311" s="873">
        <v>210898</v>
      </c>
      <c r="FB311" s="873">
        <v>367770</v>
      </c>
      <c r="FC311" s="873">
        <v>0</v>
      </c>
      <c r="FD311" s="873">
        <v>7506</v>
      </c>
      <c r="FE311" s="873">
        <v>19310518</v>
      </c>
      <c r="FF311" s="873">
        <v>0</v>
      </c>
      <c r="FG311" s="873">
        <v>0</v>
      </c>
      <c r="FH311" s="873">
        <v>-9344292</v>
      </c>
      <c r="FI311" s="873">
        <v>0</v>
      </c>
      <c r="FJ311" s="873">
        <v>203392</v>
      </c>
      <c r="FK311" s="873">
        <v>403342</v>
      </c>
      <c r="FL311" s="873">
        <v>0</v>
      </c>
      <c r="FM311" s="873">
        <v>8231</v>
      </c>
      <c r="FN311" s="873">
        <v>769429</v>
      </c>
      <c r="FO311" s="873">
        <v>0</v>
      </c>
      <c r="FP311" s="873">
        <v>0</v>
      </c>
      <c r="FQ311" s="873">
        <v>-366087</v>
      </c>
      <c r="FR311" s="873">
        <v>0</v>
      </c>
      <c r="FS311" s="873">
        <v>8231</v>
      </c>
      <c r="FT311" s="873">
        <v>887450</v>
      </c>
      <c r="FU311" s="873">
        <v>0</v>
      </c>
      <c r="FV311" s="873">
        <v>18101</v>
      </c>
      <c r="FW311" s="873">
        <v>1455284</v>
      </c>
      <c r="FX311" s="873">
        <v>0</v>
      </c>
      <c r="FY311" s="873">
        <v>29690</v>
      </c>
      <c r="FZ311" s="873">
        <v>-567834</v>
      </c>
      <c r="GA311" s="873">
        <v>0</v>
      </c>
      <c r="GB311" s="873">
        <v>-11589</v>
      </c>
      <c r="GC311" s="873">
        <v>0</v>
      </c>
      <c r="GD311" s="873">
        <v>0</v>
      </c>
      <c r="GE311" s="873">
        <v>0</v>
      </c>
      <c r="GF311" s="873">
        <v>0</v>
      </c>
      <c r="GG311" s="873">
        <v>0</v>
      </c>
      <c r="GH311" s="873">
        <v>0</v>
      </c>
      <c r="GI311" s="873">
        <v>0</v>
      </c>
      <c r="GJ311" s="873">
        <v>0</v>
      </c>
      <c r="GK311" s="873">
        <v>0</v>
      </c>
      <c r="GL311" s="873">
        <v>13218555</v>
      </c>
      <c r="GM311" s="873">
        <v>0</v>
      </c>
      <c r="GN311" s="873">
        <v>269756</v>
      </c>
      <c r="GO311" s="873">
        <v>-10150465</v>
      </c>
      <c r="GP311" s="873">
        <v>0</v>
      </c>
      <c r="GQ311" s="873">
        <v>202642</v>
      </c>
      <c r="GR311" s="873" t="s">
        <v>679</v>
      </c>
      <c r="GS311" s="873" t="s">
        <v>691</v>
      </c>
      <c r="GT311" s="873" t="s">
        <v>679</v>
      </c>
      <c r="GU311" s="873" t="s">
        <v>2735</v>
      </c>
      <c r="GV311" s="873" t="s">
        <v>3047</v>
      </c>
    </row>
    <row r="312" spans="1:204" x14ac:dyDescent="0.2">
      <c r="A312" s="873" t="s">
        <v>3069</v>
      </c>
      <c r="B312" s="873" t="s">
        <v>665</v>
      </c>
      <c r="C312" s="873" t="s">
        <v>664</v>
      </c>
      <c r="D312" s="873">
        <v>-405030</v>
      </c>
      <c r="E312" s="873">
        <v>0</v>
      </c>
      <c r="F312" s="873">
        <v>-405030</v>
      </c>
      <c r="G312" s="873">
        <v>293619</v>
      </c>
      <c r="H312" s="873">
        <v>0</v>
      </c>
      <c r="I312" s="873">
        <v>293619</v>
      </c>
      <c r="J312" s="873">
        <v>-698649</v>
      </c>
      <c r="K312" s="873">
        <v>0</v>
      </c>
      <c r="L312" s="873">
        <v>-698649</v>
      </c>
      <c r="M312" s="898">
        <v>0</v>
      </c>
      <c r="N312" s="898">
        <v>0.99</v>
      </c>
      <c r="O312" s="898">
        <v>0</v>
      </c>
      <c r="P312" s="898">
        <v>0.01</v>
      </c>
      <c r="Q312" s="873">
        <v>330903</v>
      </c>
      <c r="R312" s="873">
        <v>330903</v>
      </c>
      <c r="S312" s="873">
        <v>0</v>
      </c>
      <c r="T312" s="873">
        <v>248745</v>
      </c>
      <c r="U312" s="873">
        <v>285429</v>
      </c>
      <c r="V312" s="873">
        <v>-36684</v>
      </c>
      <c r="W312" s="873">
        <v>987</v>
      </c>
      <c r="X312" s="873">
        <v>0</v>
      </c>
      <c r="Y312" s="873">
        <v>5115</v>
      </c>
      <c r="Z312" s="873">
        <v>0</v>
      </c>
      <c r="AA312" s="873">
        <v>-4128</v>
      </c>
      <c r="AB312" s="873">
        <v>0</v>
      </c>
      <c r="AC312" s="873">
        <v>0</v>
      </c>
      <c r="AD312" s="873">
        <v>0</v>
      </c>
      <c r="AE312" s="873">
        <v>0</v>
      </c>
      <c r="AF312" s="873">
        <v>0</v>
      </c>
      <c r="AG312" s="873">
        <v>0</v>
      </c>
      <c r="AH312" s="873">
        <v>0</v>
      </c>
      <c r="AI312" s="873">
        <v>0</v>
      </c>
      <c r="AJ312" s="873">
        <v>0</v>
      </c>
      <c r="AK312" s="873">
        <v>0</v>
      </c>
      <c r="AL312" s="873">
        <v>0</v>
      </c>
      <c r="AM312" s="873">
        <v>0</v>
      </c>
      <c r="AN312" s="873">
        <v>0</v>
      </c>
      <c r="AO312" s="873">
        <v>0</v>
      </c>
      <c r="AP312" s="873">
        <v>0</v>
      </c>
      <c r="AQ312" s="873">
        <v>0</v>
      </c>
      <c r="AR312" s="873">
        <v>0</v>
      </c>
      <c r="AS312" s="873">
        <v>0</v>
      </c>
      <c r="AT312" s="873">
        <v>0</v>
      </c>
      <c r="AU312" s="873">
        <v>0</v>
      </c>
      <c r="AV312" s="873">
        <v>0</v>
      </c>
      <c r="AW312" s="873">
        <v>0</v>
      </c>
      <c r="AX312" s="873">
        <v>0</v>
      </c>
      <c r="AY312" s="873">
        <v>0</v>
      </c>
      <c r="AZ312" s="873">
        <v>0</v>
      </c>
      <c r="BA312" s="873">
        <v>0</v>
      </c>
      <c r="BB312" s="873">
        <v>0</v>
      </c>
      <c r="BC312" s="873">
        <v>0</v>
      </c>
      <c r="BD312" s="873">
        <v>0</v>
      </c>
      <c r="BE312" s="873">
        <v>0</v>
      </c>
      <c r="BF312" s="873">
        <v>0</v>
      </c>
      <c r="BG312" s="873">
        <v>0</v>
      </c>
      <c r="BH312" s="873">
        <v>0</v>
      </c>
      <c r="BI312" s="873">
        <v>0</v>
      </c>
      <c r="BJ312" s="873">
        <v>7870637</v>
      </c>
      <c r="BK312" s="873">
        <v>0</v>
      </c>
      <c r="BL312" s="873">
        <v>79501</v>
      </c>
      <c r="BM312" s="873">
        <v>363542</v>
      </c>
      <c r="BN312" s="873">
        <v>0</v>
      </c>
      <c r="BO312" s="873">
        <v>3672</v>
      </c>
      <c r="BP312" s="873">
        <v>7168836</v>
      </c>
      <c r="BQ312" s="873">
        <v>0</v>
      </c>
      <c r="BR312" s="873">
        <v>72412</v>
      </c>
      <c r="BS312" s="873">
        <v>1065343</v>
      </c>
      <c r="BT312" s="873">
        <v>0</v>
      </c>
      <c r="BU312" s="873">
        <v>10761</v>
      </c>
      <c r="BV312" s="873">
        <v>70572</v>
      </c>
      <c r="BW312" s="873">
        <v>0</v>
      </c>
      <c r="BX312" s="873">
        <v>713</v>
      </c>
      <c r="BY312" s="873">
        <v>22865</v>
      </c>
      <c r="BZ312" s="873">
        <v>0</v>
      </c>
      <c r="CA312" s="873">
        <v>231</v>
      </c>
      <c r="CB312" s="873">
        <v>47707</v>
      </c>
      <c r="CC312" s="873">
        <v>0</v>
      </c>
      <c r="CD312" s="873">
        <v>482</v>
      </c>
      <c r="CE312" s="873">
        <v>0</v>
      </c>
      <c r="CF312" s="873">
        <v>0</v>
      </c>
      <c r="CG312" s="873">
        <v>0</v>
      </c>
      <c r="CH312" s="873">
        <v>0</v>
      </c>
      <c r="CI312" s="873">
        <v>0</v>
      </c>
      <c r="CJ312" s="873">
        <v>0</v>
      </c>
      <c r="CK312" s="873">
        <v>3916.1074269999999</v>
      </c>
      <c r="CL312" s="873">
        <v>0</v>
      </c>
      <c r="CM312" s="873">
        <v>39.556640680000001</v>
      </c>
      <c r="CN312" s="873">
        <v>0</v>
      </c>
      <c r="CO312" s="873">
        <v>0</v>
      </c>
      <c r="CP312" s="873">
        <v>0</v>
      </c>
      <c r="CQ312" s="873">
        <v>0</v>
      </c>
      <c r="CR312" s="873">
        <v>0</v>
      </c>
      <c r="CS312" s="873">
        <v>0</v>
      </c>
      <c r="CT312" s="873">
        <v>0</v>
      </c>
      <c r="CU312" s="873">
        <v>0</v>
      </c>
      <c r="CV312" s="873">
        <v>0</v>
      </c>
      <c r="CW312" s="873">
        <v>0</v>
      </c>
      <c r="CX312" s="873">
        <v>0</v>
      </c>
      <c r="CY312" s="873">
        <v>0</v>
      </c>
      <c r="CZ312" s="873">
        <v>0</v>
      </c>
      <c r="DA312" s="873">
        <v>0</v>
      </c>
      <c r="DB312" s="873">
        <v>0</v>
      </c>
      <c r="DC312" s="873">
        <v>0</v>
      </c>
      <c r="DD312" s="873">
        <v>0</v>
      </c>
      <c r="DE312" s="873">
        <v>0</v>
      </c>
      <c r="DF312" s="873">
        <v>0</v>
      </c>
      <c r="DG312" s="873">
        <v>0</v>
      </c>
      <c r="DH312" s="873">
        <v>0</v>
      </c>
      <c r="DI312" s="873">
        <v>1545</v>
      </c>
      <c r="DJ312" s="873">
        <v>0</v>
      </c>
      <c r="DK312" s="873">
        <v>16</v>
      </c>
      <c r="DL312" s="873">
        <v>1500</v>
      </c>
      <c r="DM312" s="873">
        <v>0</v>
      </c>
      <c r="DN312" s="873">
        <v>0</v>
      </c>
      <c r="DO312" s="873">
        <v>45</v>
      </c>
      <c r="DP312" s="873">
        <v>0</v>
      </c>
      <c r="DQ312" s="873">
        <v>16</v>
      </c>
      <c r="DR312" s="873">
        <v>23393</v>
      </c>
      <c r="DS312" s="873">
        <v>0</v>
      </c>
      <c r="DT312" s="873">
        <v>236</v>
      </c>
      <c r="DU312" s="873">
        <v>40535</v>
      </c>
      <c r="DV312" s="873">
        <v>0</v>
      </c>
      <c r="DW312" s="873">
        <v>409</v>
      </c>
      <c r="DX312" s="873">
        <v>-17142</v>
      </c>
      <c r="DY312" s="873">
        <v>0</v>
      </c>
      <c r="DZ312" s="873">
        <v>-173</v>
      </c>
      <c r="EA312" s="873">
        <v>10846</v>
      </c>
      <c r="EB312" s="873">
        <v>0</v>
      </c>
      <c r="EC312" s="873">
        <v>110</v>
      </c>
      <c r="ED312" s="873">
        <v>-13259</v>
      </c>
      <c r="EE312" s="873">
        <v>0</v>
      </c>
      <c r="EF312" s="873">
        <v>-134</v>
      </c>
      <c r="EG312" s="873">
        <v>11534</v>
      </c>
      <c r="EH312" s="873">
        <v>0</v>
      </c>
      <c r="EI312" s="873">
        <v>117</v>
      </c>
      <c r="EJ312" s="873">
        <v>-13948</v>
      </c>
      <c r="EK312" s="873">
        <v>0</v>
      </c>
      <c r="EL312" s="873">
        <v>-141</v>
      </c>
      <c r="EM312" s="873">
        <v>-2059</v>
      </c>
      <c r="EN312" s="873">
        <v>0</v>
      </c>
      <c r="EO312" s="873">
        <v>-21</v>
      </c>
      <c r="EP312" s="873">
        <v>0</v>
      </c>
      <c r="EQ312" s="873">
        <v>0</v>
      </c>
      <c r="ER312" s="873">
        <v>0</v>
      </c>
      <c r="ES312" s="873">
        <v>0</v>
      </c>
      <c r="ET312" s="873">
        <v>0</v>
      </c>
      <c r="EU312" s="873">
        <v>0</v>
      </c>
      <c r="EV312" s="873">
        <v>0</v>
      </c>
      <c r="EW312" s="873">
        <v>0</v>
      </c>
      <c r="EX312" s="873">
        <v>0</v>
      </c>
      <c r="EY312" s="873">
        <v>32654900</v>
      </c>
      <c r="EZ312" s="873">
        <v>0</v>
      </c>
      <c r="FA312" s="873">
        <v>327331</v>
      </c>
      <c r="FB312" s="873">
        <v>1492330</v>
      </c>
      <c r="FC312" s="873">
        <v>0</v>
      </c>
      <c r="FD312" s="873">
        <v>15074</v>
      </c>
      <c r="FE312" s="873">
        <v>30485562</v>
      </c>
      <c r="FF312" s="873">
        <v>0</v>
      </c>
      <c r="FG312" s="873">
        <v>0</v>
      </c>
      <c r="FH312" s="873">
        <v>677008</v>
      </c>
      <c r="FI312" s="873">
        <v>0</v>
      </c>
      <c r="FJ312" s="873">
        <v>312257</v>
      </c>
      <c r="FK312" s="873">
        <v>177864</v>
      </c>
      <c r="FL312" s="873">
        <v>0</v>
      </c>
      <c r="FM312" s="873">
        <v>1797</v>
      </c>
      <c r="FN312" s="873">
        <v>174048</v>
      </c>
      <c r="FO312" s="873">
        <v>0</v>
      </c>
      <c r="FP312" s="873">
        <v>0</v>
      </c>
      <c r="FQ312" s="873">
        <v>3815</v>
      </c>
      <c r="FR312" s="873">
        <v>0</v>
      </c>
      <c r="FS312" s="873">
        <v>1797</v>
      </c>
      <c r="FT312" s="873">
        <v>1398633</v>
      </c>
      <c r="FU312" s="873">
        <v>0</v>
      </c>
      <c r="FV312" s="873">
        <v>14027</v>
      </c>
      <c r="FW312" s="873">
        <v>2966929</v>
      </c>
      <c r="FX312" s="873">
        <v>0</v>
      </c>
      <c r="FY312" s="873">
        <v>29851</v>
      </c>
      <c r="FZ312" s="873">
        <v>-1568296</v>
      </c>
      <c r="GA312" s="873">
        <v>0</v>
      </c>
      <c r="GB312" s="873">
        <v>-15824</v>
      </c>
      <c r="GC312" s="873">
        <v>0</v>
      </c>
      <c r="GD312" s="873">
        <v>0</v>
      </c>
      <c r="GE312" s="873">
        <v>0</v>
      </c>
      <c r="GF312" s="873">
        <v>0</v>
      </c>
      <c r="GG312" s="873">
        <v>0</v>
      </c>
      <c r="GH312" s="873">
        <v>0</v>
      </c>
      <c r="GI312" s="873">
        <v>0</v>
      </c>
      <c r="GJ312" s="873">
        <v>0</v>
      </c>
      <c r="GK312" s="873">
        <v>0</v>
      </c>
      <c r="GL312" s="873">
        <v>42560530</v>
      </c>
      <c r="GM312" s="873">
        <v>0</v>
      </c>
      <c r="GN312" s="873">
        <v>427288</v>
      </c>
      <c r="GO312" s="873">
        <v>196389</v>
      </c>
      <c r="GP312" s="873">
        <v>0</v>
      </c>
      <c r="GQ312" s="873">
        <v>309194</v>
      </c>
      <c r="GR312" s="873" t="s">
        <v>690</v>
      </c>
      <c r="GS312" s="873" t="s">
        <v>689</v>
      </c>
      <c r="GT312" s="873" t="s">
        <v>1909</v>
      </c>
      <c r="GU312" s="873" t="s">
        <v>2737</v>
      </c>
      <c r="GV312" s="873" t="s">
        <v>3048</v>
      </c>
    </row>
    <row r="313" spans="1:204" x14ac:dyDescent="0.2">
      <c r="A313" s="873" t="s">
        <v>3070</v>
      </c>
      <c r="B313" s="873" t="s">
        <v>667</v>
      </c>
      <c r="C313" s="873" t="s">
        <v>666</v>
      </c>
      <c r="D313" s="873">
        <v>-174723</v>
      </c>
      <c r="E313" s="873">
        <v>0</v>
      </c>
      <c r="F313" s="873">
        <v>-174723</v>
      </c>
      <c r="G313" s="873">
        <v>-48670</v>
      </c>
      <c r="H313" s="873">
        <v>0</v>
      </c>
      <c r="I313" s="873">
        <v>-48670</v>
      </c>
      <c r="J313" s="873">
        <v>-126053</v>
      </c>
      <c r="K313" s="873">
        <v>0</v>
      </c>
      <c r="L313" s="873">
        <v>-126053</v>
      </c>
      <c r="M313" s="898">
        <v>0.5</v>
      </c>
      <c r="N313" s="898">
        <v>0.4</v>
      </c>
      <c r="O313" s="898">
        <v>0.09</v>
      </c>
      <c r="P313" s="898">
        <v>0.01</v>
      </c>
      <c r="Q313" s="873">
        <v>130944</v>
      </c>
      <c r="R313" s="873">
        <v>130944</v>
      </c>
      <c r="S313" s="873">
        <v>0</v>
      </c>
      <c r="T313" s="873">
        <v>0</v>
      </c>
      <c r="U313" s="873">
        <v>0</v>
      </c>
      <c r="V313" s="873">
        <v>0</v>
      </c>
      <c r="W313" s="873">
        <v>4505</v>
      </c>
      <c r="X313" s="873">
        <v>0</v>
      </c>
      <c r="Y313" s="873">
        <v>4506</v>
      </c>
      <c r="Z313" s="873">
        <v>0</v>
      </c>
      <c r="AA313" s="873">
        <v>-1</v>
      </c>
      <c r="AB313" s="873">
        <v>0</v>
      </c>
      <c r="AC313" s="873">
        <v>0</v>
      </c>
      <c r="AD313" s="873">
        <v>0</v>
      </c>
      <c r="AE313" s="873">
        <v>0</v>
      </c>
      <c r="AF313" s="873">
        <v>0</v>
      </c>
      <c r="AG313" s="873">
        <v>0</v>
      </c>
      <c r="AH313" s="873">
        <v>0</v>
      </c>
      <c r="AI313" s="873">
        <v>0</v>
      </c>
      <c r="AJ313" s="873">
        <v>0</v>
      </c>
      <c r="AK313" s="873">
        <v>0</v>
      </c>
      <c r="AL313" s="873">
        <v>0</v>
      </c>
      <c r="AM313" s="873">
        <v>0</v>
      </c>
      <c r="AN313" s="873">
        <v>0</v>
      </c>
      <c r="AO313" s="873">
        <v>0</v>
      </c>
      <c r="AP313" s="873">
        <v>0</v>
      </c>
      <c r="AQ313" s="873">
        <v>0</v>
      </c>
      <c r="AR313" s="873">
        <v>0</v>
      </c>
      <c r="AS313" s="873">
        <v>0</v>
      </c>
      <c r="AT313" s="873">
        <v>0</v>
      </c>
      <c r="AU313" s="873">
        <v>0</v>
      </c>
      <c r="AV313" s="873">
        <v>0</v>
      </c>
      <c r="AW313" s="873">
        <v>0</v>
      </c>
      <c r="AX313" s="873">
        <v>0</v>
      </c>
      <c r="AY313" s="873">
        <v>0</v>
      </c>
      <c r="AZ313" s="873">
        <v>0</v>
      </c>
      <c r="BA313" s="873">
        <v>0</v>
      </c>
      <c r="BB313" s="873">
        <v>0</v>
      </c>
      <c r="BC313" s="873">
        <v>0</v>
      </c>
      <c r="BD313" s="873">
        <v>0</v>
      </c>
      <c r="BE313" s="873">
        <v>0</v>
      </c>
      <c r="BF313" s="873">
        <v>0</v>
      </c>
      <c r="BG313" s="873">
        <v>0</v>
      </c>
      <c r="BH313" s="873">
        <v>0</v>
      </c>
      <c r="BI313" s="873">
        <v>0</v>
      </c>
      <c r="BJ313" s="873">
        <v>1067092</v>
      </c>
      <c r="BK313" s="873">
        <v>240096</v>
      </c>
      <c r="BL313" s="873">
        <v>26677</v>
      </c>
      <c r="BM313" s="873">
        <v>75335</v>
      </c>
      <c r="BN313" s="873">
        <v>16950</v>
      </c>
      <c r="BO313" s="873">
        <v>1883</v>
      </c>
      <c r="BP313" s="873">
        <v>1083402</v>
      </c>
      <c r="BQ313" s="873">
        <v>243765</v>
      </c>
      <c r="BR313" s="873">
        <v>27085</v>
      </c>
      <c r="BS313" s="873">
        <v>59025</v>
      </c>
      <c r="BT313" s="873">
        <v>13281</v>
      </c>
      <c r="BU313" s="873">
        <v>1475</v>
      </c>
      <c r="BV313" s="873">
        <v>0</v>
      </c>
      <c r="BW313" s="873">
        <v>0</v>
      </c>
      <c r="BX313" s="873">
        <v>0</v>
      </c>
      <c r="BY313" s="873">
        <v>0</v>
      </c>
      <c r="BZ313" s="873">
        <v>0</v>
      </c>
      <c r="CA313" s="873">
        <v>0</v>
      </c>
      <c r="CB313" s="873">
        <v>0</v>
      </c>
      <c r="CC313" s="873">
        <v>0</v>
      </c>
      <c r="CD313" s="873">
        <v>0</v>
      </c>
      <c r="CE313" s="873">
        <v>0</v>
      </c>
      <c r="CF313" s="873">
        <v>0</v>
      </c>
      <c r="CG313" s="873">
        <v>0</v>
      </c>
      <c r="CH313" s="873">
        <v>0</v>
      </c>
      <c r="CI313" s="873">
        <v>0</v>
      </c>
      <c r="CJ313" s="873">
        <v>0</v>
      </c>
      <c r="CK313" s="873">
        <v>20413.029259999999</v>
      </c>
      <c r="CL313" s="873">
        <v>4592.9315829999996</v>
      </c>
      <c r="CM313" s="873">
        <v>510.32573150000002</v>
      </c>
      <c r="CN313" s="873">
        <v>18168.952300000001</v>
      </c>
      <c r="CO313" s="873">
        <v>4088.0142689999998</v>
      </c>
      <c r="CP313" s="873">
        <v>454.22380759999999</v>
      </c>
      <c r="CQ313" s="873">
        <v>0</v>
      </c>
      <c r="CR313" s="873">
        <v>0</v>
      </c>
      <c r="CS313" s="873">
        <v>0</v>
      </c>
      <c r="CT313" s="873">
        <v>18169</v>
      </c>
      <c r="CU313" s="873">
        <v>4088</v>
      </c>
      <c r="CV313" s="873">
        <v>454.22380759999999</v>
      </c>
      <c r="CW313" s="873">
        <v>0</v>
      </c>
      <c r="CX313" s="873">
        <v>0</v>
      </c>
      <c r="CY313" s="873">
        <v>0</v>
      </c>
      <c r="CZ313" s="873">
        <v>0</v>
      </c>
      <c r="DA313" s="873">
        <v>0</v>
      </c>
      <c r="DB313" s="873">
        <v>0</v>
      </c>
      <c r="DC313" s="873">
        <v>0</v>
      </c>
      <c r="DD313" s="873">
        <v>0</v>
      </c>
      <c r="DE313" s="873">
        <v>0</v>
      </c>
      <c r="DF313" s="873">
        <v>0</v>
      </c>
      <c r="DG313" s="873">
        <v>0</v>
      </c>
      <c r="DH313" s="873">
        <v>0</v>
      </c>
      <c r="DI313" s="873">
        <v>0</v>
      </c>
      <c r="DJ313" s="873">
        <v>0</v>
      </c>
      <c r="DK313" s="873">
        <v>0</v>
      </c>
      <c r="DL313" s="873">
        <v>0</v>
      </c>
      <c r="DM313" s="873">
        <v>0</v>
      </c>
      <c r="DN313" s="873">
        <v>0</v>
      </c>
      <c r="DO313" s="873">
        <v>0</v>
      </c>
      <c r="DP313" s="873">
        <v>0</v>
      </c>
      <c r="DQ313" s="873">
        <v>0</v>
      </c>
      <c r="DR313" s="873">
        <v>3970</v>
      </c>
      <c r="DS313" s="873">
        <v>893</v>
      </c>
      <c r="DT313" s="873">
        <v>99</v>
      </c>
      <c r="DU313" s="873">
        <v>4773</v>
      </c>
      <c r="DV313" s="873">
        <v>1074</v>
      </c>
      <c r="DW313" s="873">
        <v>119</v>
      </c>
      <c r="DX313" s="873">
        <v>-803</v>
      </c>
      <c r="DY313" s="873">
        <v>-181</v>
      </c>
      <c r="DZ313" s="873">
        <v>-20</v>
      </c>
      <c r="EA313" s="873">
        <v>2728</v>
      </c>
      <c r="EB313" s="873">
        <v>614</v>
      </c>
      <c r="EC313" s="873">
        <v>68</v>
      </c>
      <c r="ED313" s="873">
        <v>-87</v>
      </c>
      <c r="EE313" s="873">
        <v>-19</v>
      </c>
      <c r="EF313" s="873">
        <v>-2</v>
      </c>
      <c r="EG313" s="873">
        <v>2829</v>
      </c>
      <c r="EH313" s="873">
        <v>637</v>
      </c>
      <c r="EI313" s="873">
        <v>71</v>
      </c>
      <c r="EJ313" s="873">
        <v>-188</v>
      </c>
      <c r="EK313" s="873">
        <v>-43</v>
      </c>
      <c r="EL313" s="873">
        <v>-5</v>
      </c>
      <c r="EM313" s="873">
        <v>674</v>
      </c>
      <c r="EN313" s="873">
        <v>152</v>
      </c>
      <c r="EO313" s="873">
        <v>17</v>
      </c>
      <c r="EP313" s="873">
        <v>0</v>
      </c>
      <c r="EQ313" s="873">
        <v>0</v>
      </c>
      <c r="ER313" s="873">
        <v>0</v>
      </c>
      <c r="ES313" s="873">
        <v>0</v>
      </c>
      <c r="ET313" s="873">
        <v>0</v>
      </c>
      <c r="EU313" s="873">
        <v>0</v>
      </c>
      <c r="EV313" s="873">
        <v>0</v>
      </c>
      <c r="EW313" s="873">
        <v>0</v>
      </c>
      <c r="EX313" s="873">
        <v>0</v>
      </c>
      <c r="EY313" s="873">
        <v>9452951</v>
      </c>
      <c r="EZ313" s="873">
        <v>2126914</v>
      </c>
      <c r="FA313" s="873">
        <v>236324</v>
      </c>
      <c r="FB313" s="873">
        <v>544238</v>
      </c>
      <c r="FC313" s="873">
        <v>122453</v>
      </c>
      <c r="FD313" s="873">
        <v>13606</v>
      </c>
      <c r="FE313" s="873">
        <v>21366944</v>
      </c>
      <c r="FF313" s="873">
        <v>0</v>
      </c>
      <c r="FG313" s="873">
        <v>0</v>
      </c>
      <c r="FH313" s="873">
        <v>-12458231</v>
      </c>
      <c r="FI313" s="873">
        <v>2004461</v>
      </c>
      <c r="FJ313" s="873">
        <v>222718</v>
      </c>
      <c r="FK313" s="873">
        <v>51526</v>
      </c>
      <c r="FL313" s="873">
        <v>11593</v>
      </c>
      <c r="FM313" s="873">
        <v>1288</v>
      </c>
      <c r="FN313" s="873">
        <v>123851</v>
      </c>
      <c r="FO313" s="873">
        <v>0</v>
      </c>
      <c r="FP313" s="873">
        <v>0</v>
      </c>
      <c r="FQ313" s="873">
        <v>-72325</v>
      </c>
      <c r="FR313" s="873">
        <v>11593</v>
      </c>
      <c r="FS313" s="873">
        <v>1288</v>
      </c>
      <c r="FT313" s="873">
        <v>245735</v>
      </c>
      <c r="FU313" s="873">
        <v>55250</v>
      </c>
      <c r="FV313" s="873">
        <v>6139</v>
      </c>
      <c r="FW313" s="873">
        <v>641730</v>
      </c>
      <c r="FX313" s="873">
        <v>144349</v>
      </c>
      <c r="FY313" s="873">
        <v>16039</v>
      </c>
      <c r="FZ313" s="873">
        <v>-395995</v>
      </c>
      <c r="GA313" s="873">
        <v>-89099</v>
      </c>
      <c r="GB313" s="873">
        <v>-9900</v>
      </c>
      <c r="GC313" s="873">
        <v>0</v>
      </c>
      <c r="GD313" s="873">
        <v>0</v>
      </c>
      <c r="GE313" s="873">
        <v>0</v>
      </c>
      <c r="GF313" s="873">
        <v>0</v>
      </c>
      <c r="GG313" s="873">
        <v>0</v>
      </c>
      <c r="GH313" s="873">
        <v>0</v>
      </c>
      <c r="GI313" s="873">
        <v>0</v>
      </c>
      <c r="GJ313" s="873">
        <v>0</v>
      </c>
      <c r="GK313" s="873">
        <v>0</v>
      </c>
      <c r="GL313" s="873">
        <v>10938506</v>
      </c>
      <c r="GM313" s="873">
        <v>2461124</v>
      </c>
      <c r="GN313" s="873">
        <v>273457</v>
      </c>
      <c r="GO313" s="873">
        <v>-12829261</v>
      </c>
      <c r="GP313" s="873">
        <v>1948845</v>
      </c>
      <c r="GQ313" s="873">
        <v>216537</v>
      </c>
      <c r="GR313" s="873" t="s">
        <v>683</v>
      </c>
      <c r="GS313" s="873" t="s">
        <v>682</v>
      </c>
      <c r="GT313" s="873" t="s">
        <v>1907</v>
      </c>
      <c r="GU313" s="873" t="s">
        <v>2737</v>
      </c>
      <c r="GV313" s="873" t="s">
        <v>3049</v>
      </c>
    </row>
    <row r="314" spans="1:204" x14ac:dyDescent="0.2">
      <c r="A314" s="873" t="s">
        <v>3069</v>
      </c>
      <c r="B314" s="873" t="s">
        <v>669</v>
      </c>
      <c r="C314" s="873" t="s">
        <v>668</v>
      </c>
      <c r="D314" s="873">
        <v>-26835</v>
      </c>
      <c r="E314" s="873">
        <v>0</v>
      </c>
      <c r="F314" s="873">
        <v>-26835</v>
      </c>
      <c r="G314" s="873">
        <v>72830</v>
      </c>
      <c r="H314" s="873">
        <v>0</v>
      </c>
      <c r="I314" s="873">
        <v>72830</v>
      </c>
      <c r="J314" s="873">
        <v>-99665</v>
      </c>
      <c r="K314" s="873">
        <v>0</v>
      </c>
      <c r="L314" s="873">
        <v>-99665</v>
      </c>
      <c r="M314" s="898">
        <v>0.5</v>
      </c>
      <c r="N314" s="898">
        <v>0.4</v>
      </c>
      <c r="O314" s="898">
        <v>0.1</v>
      </c>
      <c r="P314" s="898">
        <v>0</v>
      </c>
      <c r="Q314" s="873">
        <v>125135</v>
      </c>
      <c r="R314" s="873">
        <v>125135</v>
      </c>
      <c r="S314" s="873">
        <v>0</v>
      </c>
      <c r="T314" s="873">
        <v>0</v>
      </c>
      <c r="U314" s="873">
        <v>0</v>
      </c>
      <c r="V314" s="873">
        <v>0</v>
      </c>
      <c r="W314" s="873">
        <v>0</v>
      </c>
      <c r="X314" s="873">
        <v>0</v>
      </c>
      <c r="Y314" s="873">
        <v>0</v>
      </c>
      <c r="Z314" s="873">
        <v>0</v>
      </c>
      <c r="AA314" s="873">
        <v>0</v>
      </c>
      <c r="AB314" s="873">
        <v>0</v>
      </c>
      <c r="AC314" s="873">
        <v>0</v>
      </c>
      <c r="AD314" s="873">
        <v>0</v>
      </c>
      <c r="AE314" s="873">
        <v>0</v>
      </c>
      <c r="AF314" s="873">
        <v>0</v>
      </c>
      <c r="AG314" s="873">
        <v>0</v>
      </c>
      <c r="AH314" s="873">
        <v>0</v>
      </c>
      <c r="AI314" s="873">
        <v>0</v>
      </c>
      <c r="AJ314" s="873">
        <v>0</v>
      </c>
      <c r="AK314" s="873">
        <v>0</v>
      </c>
      <c r="AL314" s="873">
        <v>0</v>
      </c>
      <c r="AM314" s="873">
        <v>0</v>
      </c>
      <c r="AN314" s="873">
        <v>0</v>
      </c>
      <c r="AO314" s="873">
        <v>0</v>
      </c>
      <c r="AP314" s="873">
        <v>0</v>
      </c>
      <c r="AQ314" s="873">
        <v>0</v>
      </c>
      <c r="AR314" s="873">
        <v>0</v>
      </c>
      <c r="AS314" s="873">
        <v>0</v>
      </c>
      <c r="AT314" s="873">
        <v>0</v>
      </c>
      <c r="AU314" s="873">
        <v>0</v>
      </c>
      <c r="AV314" s="873">
        <v>0</v>
      </c>
      <c r="AW314" s="873">
        <v>0</v>
      </c>
      <c r="AX314" s="873">
        <v>0</v>
      </c>
      <c r="AY314" s="873">
        <v>0</v>
      </c>
      <c r="AZ314" s="873">
        <v>0</v>
      </c>
      <c r="BA314" s="873">
        <v>0</v>
      </c>
      <c r="BB314" s="873">
        <v>0</v>
      </c>
      <c r="BC314" s="873">
        <v>0</v>
      </c>
      <c r="BD314" s="873">
        <v>0</v>
      </c>
      <c r="BE314" s="873">
        <v>0</v>
      </c>
      <c r="BF314" s="873">
        <v>0</v>
      </c>
      <c r="BG314" s="873">
        <v>0</v>
      </c>
      <c r="BH314" s="873">
        <v>0</v>
      </c>
      <c r="BI314" s="873">
        <v>0</v>
      </c>
      <c r="BJ314" s="873">
        <v>1091921</v>
      </c>
      <c r="BK314" s="873">
        <v>272980</v>
      </c>
      <c r="BL314" s="873">
        <v>0</v>
      </c>
      <c r="BM314" s="873">
        <v>63101</v>
      </c>
      <c r="BN314" s="873">
        <v>15775</v>
      </c>
      <c r="BO314" s="873">
        <v>0</v>
      </c>
      <c r="BP314" s="873">
        <v>1130375</v>
      </c>
      <c r="BQ314" s="873">
        <v>282593</v>
      </c>
      <c r="BR314" s="873">
        <v>0</v>
      </c>
      <c r="BS314" s="873">
        <v>24647</v>
      </c>
      <c r="BT314" s="873">
        <v>6162</v>
      </c>
      <c r="BU314" s="873">
        <v>0</v>
      </c>
      <c r="BV314" s="873">
        <v>0</v>
      </c>
      <c r="BW314" s="873">
        <v>0</v>
      </c>
      <c r="BX314" s="873">
        <v>0</v>
      </c>
      <c r="BY314" s="873">
        <v>0</v>
      </c>
      <c r="BZ314" s="873">
        <v>0</v>
      </c>
      <c r="CA314" s="873">
        <v>0</v>
      </c>
      <c r="CB314" s="873">
        <v>0</v>
      </c>
      <c r="CC314" s="873">
        <v>0</v>
      </c>
      <c r="CD314" s="873">
        <v>0</v>
      </c>
      <c r="CE314" s="873">
        <v>0</v>
      </c>
      <c r="CF314" s="873">
        <v>0</v>
      </c>
      <c r="CG314" s="873">
        <v>0</v>
      </c>
      <c r="CH314" s="873">
        <v>0</v>
      </c>
      <c r="CI314" s="873">
        <v>0</v>
      </c>
      <c r="CJ314" s="873">
        <v>0</v>
      </c>
      <c r="CK314" s="873">
        <v>3401.8941880000002</v>
      </c>
      <c r="CL314" s="873">
        <v>850.47354710000002</v>
      </c>
      <c r="CM314" s="873">
        <v>0</v>
      </c>
      <c r="CN314" s="873">
        <v>0</v>
      </c>
      <c r="CO314" s="873">
        <v>0</v>
      </c>
      <c r="CP314" s="873">
        <v>0</v>
      </c>
      <c r="CQ314" s="873">
        <v>0</v>
      </c>
      <c r="CR314" s="873">
        <v>0</v>
      </c>
      <c r="CS314" s="873">
        <v>0</v>
      </c>
      <c r="CT314" s="873">
        <v>0</v>
      </c>
      <c r="CU314" s="873">
        <v>0</v>
      </c>
      <c r="CV314" s="873">
        <v>0</v>
      </c>
      <c r="CW314" s="873">
        <v>0</v>
      </c>
      <c r="CX314" s="873">
        <v>0</v>
      </c>
      <c r="CY314" s="873">
        <v>0</v>
      </c>
      <c r="CZ314" s="873">
        <v>0</v>
      </c>
      <c r="DA314" s="873">
        <v>0</v>
      </c>
      <c r="DB314" s="873">
        <v>0</v>
      </c>
      <c r="DC314" s="873">
        <v>0</v>
      </c>
      <c r="DD314" s="873">
        <v>0</v>
      </c>
      <c r="DE314" s="873">
        <v>0</v>
      </c>
      <c r="DF314" s="873">
        <v>0</v>
      </c>
      <c r="DG314" s="873">
        <v>0</v>
      </c>
      <c r="DH314" s="873">
        <v>0</v>
      </c>
      <c r="DI314" s="873">
        <v>0</v>
      </c>
      <c r="DJ314" s="873">
        <v>0</v>
      </c>
      <c r="DK314" s="873">
        <v>0</v>
      </c>
      <c r="DL314" s="873">
        <v>0</v>
      </c>
      <c r="DM314" s="873">
        <v>0</v>
      </c>
      <c r="DN314" s="873">
        <v>0</v>
      </c>
      <c r="DO314" s="873">
        <v>0</v>
      </c>
      <c r="DP314" s="873">
        <v>0</v>
      </c>
      <c r="DQ314" s="873">
        <v>0</v>
      </c>
      <c r="DR314" s="873">
        <v>7655</v>
      </c>
      <c r="DS314" s="873">
        <v>1914</v>
      </c>
      <c r="DT314" s="873">
        <v>0</v>
      </c>
      <c r="DU314" s="873">
        <v>7655</v>
      </c>
      <c r="DV314" s="873">
        <v>1914</v>
      </c>
      <c r="DW314" s="873">
        <v>0</v>
      </c>
      <c r="DX314" s="873">
        <v>0</v>
      </c>
      <c r="DY314" s="873">
        <v>0</v>
      </c>
      <c r="DZ314" s="873">
        <v>0</v>
      </c>
      <c r="EA314" s="873">
        <v>2012</v>
      </c>
      <c r="EB314" s="873">
        <v>503</v>
      </c>
      <c r="EC314" s="873">
        <v>0</v>
      </c>
      <c r="ED314" s="873">
        <v>-1665</v>
      </c>
      <c r="EE314" s="873">
        <v>-416</v>
      </c>
      <c r="EF314" s="873">
        <v>0</v>
      </c>
      <c r="EG314" s="873">
        <v>0</v>
      </c>
      <c r="EH314" s="873">
        <v>0</v>
      </c>
      <c r="EI314" s="873">
        <v>0</v>
      </c>
      <c r="EJ314" s="873">
        <v>347</v>
      </c>
      <c r="EK314" s="873">
        <v>87</v>
      </c>
      <c r="EL314" s="873">
        <v>0</v>
      </c>
      <c r="EM314" s="873">
        <v>0</v>
      </c>
      <c r="EN314" s="873">
        <v>0</v>
      </c>
      <c r="EO314" s="873">
        <v>0</v>
      </c>
      <c r="EP314" s="873">
        <v>0</v>
      </c>
      <c r="EQ314" s="873">
        <v>0</v>
      </c>
      <c r="ER314" s="873">
        <v>0</v>
      </c>
      <c r="ES314" s="873">
        <v>0</v>
      </c>
      <c r="ET314" s="873">
        <v>0</v>
      </c>
      <c r="EU314" s="873">
        <v>0</v>
      </c>
      <c r="EV314" s="873">
        <v>0</v>
      </c>
      <c r="EW314" s="873">
        <v>0</v>
      </c>
      <c r="EX314" s="873">
        <v>0</v>
      </c>
      <c r="EY314" s="873">
        <v>6941398</v>
      </c>
      <c r="EZ314" s="873">
        <v>1735350</v>
      </c>
      <c r="FA314" s="873">
        <v>0</v>
      </c>
      <c r="FB314" s="873">
        <v>381672</v>
      </c>
      <c r="FC314" s="873">
        <v>95418</v>
      </c>
      <c r="FD314" s="873">
        <v>0</v>
      </c>
      <c r="FE314" s="873">
        <v>15550427</v>
      </c>
      <c r="FF314" s="873">
        <v>0</v>
      </c>
      <c r="FG314" s="873">
        <v>0</v>
      </c>
      <c r="FH314" s="873">
        <v>-8990701</v>
      </c>
      <c r="FI314" s="873">
        <v>1639932</v>
      </c>
      <c r="FJ314" s="873">
        <v>0</v>
      </c>
      <c r="FK314" s="873">
        <v>143770</v>
      </c>
      <c r="FL314" s="873">
        <v>35942</v>
      </c>
      <c r="FM314" s="873">
        <v>0</v>
      </c>
      <c r="FN314" s="873">
        <v>377983</v>
      </c>
      <c r="FO314" s="873">
        <v>0</v>
      </c>
      <c r="FP314" s="873">
        <v>0</v>
      </c>
      <c r="FQ314" s="873">
        <v>-234213</v>
      </c>
      <c r="FR314" s="873">
        <v>35942</v>
      </c>
      <c r="FS314" s="873">
        <v>0</v>
      </c>
      <c r="FT314" s="873">
        <v>199858</v>
      </c>
      <c r="FU314" s="873">
        <v>49965</v>
      </c>
      <c r="FV314" s="873">
        <v>0</v>
      </c>
      <c r="FW314" s="873">
        <v>500245</v>
      </c>
      <c r="FX314" s="873">
        <v>125061</v>
      </c>
      <c r="FY314" s="873">
        <v>0</v>
      </c>
      <c r="FZ314" s="873">
        <v>-300387</v>
      </c>
      <c r="GA314" s="873">
        <v>-75096</v>
      </c>
      <c r="GB314" s="873">
        <v>0</v>
      </c>
      <c r="GC314" s="873">
        <v>0</v>
      </c>
      <c r="GD314" s="873">
        <v>0</v>
      </c>
      <c r="GE314" s="873">
        <v>0</v>
      </c>
      <c r="GF314" s="873">
        <v>0</v>
      </c>
      <c r="GG314" s="873">
        <v>0</v>
      </c>
      <c r="GH314" s="873">
        <v>0</v>
      </c>
      <c r="GI314" s="873">
        <v>0</v>
      </c>
      <c r="GJ314" s="873">
        <v>0</v>
      </c>
      <c r="GK314" s="873">
        <v>0</v>
      </c>
      <c r="GL314" s="873">
        <v>8451452</v>
      </c>
      <c r="GM314" s="873">
        <v>2112863</v>
      </c>
      <c r="GN314" s="873">
        <v>0</v>
      </c>
      <c r="GO314" s="873">
        <v>-9496905</v>
      </c>
      <c r="GP314" s="873">
        <v>1607877</v>
      </c>
      <c r="GQ314" s="873">
        <v>0</v>
      </c>
      <c r="GR314" s="873" t="s">
        <v>688</v>
      </c>
      <c r="GS314" s="873" t="s">
        <v>687</v>
      </c>
      <c r="GT314" s="873" t="s">
        <v>1907</v>
      </c>
      <c r="GU314" s="873" t="s">
        <v>2735</v>
      </c>
      <c r="GV314" s="873" t="s">
        <v>3050</v>
      </c>
    </row>
    <row r="315" spans="1:204" x14ac:dyDescent="0.2">
      <c r="A315" s="873" t="s">
        <v>3070</v>
      </c>
      <c r="B315" s="873" t="s">
        <v>671</v>
      </c>
      <c r="C315" s="873" t="s">
        <v>670</v>
      </c>
      <c r="D315" s="873">
        <v>-476356</v>
      </c>
      <c r="E315" s="873">
        <v>0</v>
      </c>
      <c r="F315" s="873">
        <v>-476356</v>
      </c>
      <c r="G315" s="873">
        <v>170065</v>
      </c>
      <c r="H315" s="873">
        <v>0</v>
      </c>
      <c r="I315" s="873">
        <v>170065</v>
      </c>
      <c r="J315" s="873">
        <v>-646421</v>
      </c>
      <c r="K315" s="873">
        <v>0</v>
      </c>
      <c r="L315" s="873">
        <v>-646421</v>
      </c>
      <c r="M315" s="898">
        <v>0.5</v>
      </c>
      <c r="N315" s="898">
        <v>0.4</v>
      </c>
      <c r="O315" s="898">
        <v>0.09</v>
      </c>
      <c r="P315" s="898">
        <v>0.01</v>
      </c>
      <c r="Q315" s="873">
        <v>186778</v>
      </c>
      <c r="R315" s="873">
        <v>186778</v>
      </c>
      <c r="S315" s="873">
        <v>0</v>
      </c>
      <c r="T315" s="873">
        <v>0</v>
      </c>
      <c r="U315" s="873">
        <v>0</v>
      </c>
      <c r="V315" s="873">
        <v>0</v>
      </c>
      <c r="W315" s="873">
        <v>189002</v>
      </c>
      <c r="X315" s="873">
        <v>182284</v>
      </c>
      <c r="Y315" s="873">
        <v>197988</v>
      </c>
      <c r="Z315" s="873">
        <v>182317</v>
      </c>
      <c r="AA315" s="873">
        <v>-8986</v>
      </c>
      <c r="AB315" s="873">
        <v>-33</v>
      </c>
      <c r="AC315" s="873">
        <v>0</v>
      </c>
      <c r="AD315" s="873">
        <v>0</v>
      </c>
      <c r="AE315" s="873">
        <v>0</v>
      </c>
      <c r="AF315" s="873">
        <v>0</v>
      </c>
      <c r="AG315" s="873">
        <v>0</v>
      </c>
      <c r="AH315" s="873">
        <v>0</v>
      </c>
      <c r="AI315" s="873">
        <v>0</v>
      </c>
      <c r="AJ315" s="873">
        <v>0</v>
      </c>
      <c r="AK315" s="873">
        <v>0</v>
      </c>
      <c r="AL315" s="873">
        <v>0</v>
      </c>
      <c r="AM315" s="873">
        <v>0</v>
      </c>
      <c r="AN315" s="873">
        <v>0</v>
      </c>
      <c r="AO315" s="873">
        <v>0</v>
      </c>
      <c r="AP315" s="873">
        <v>0</v>
      </c>
      <c r="AQ315" s="873">
        <v>0</v>
      </c>
      <c r="AR315" s="873">
        <v>0</v>
      </c>
      <c r="AS315" s="873">
        <v>0</v>
      </c>
      <c r="AT315" s="873">
        <v>0</v>
      </c>
      <c r="AU315" s="873">
        <v>0</v>
      </c>
      <c r="AV315" s="873">
        <v>0</v>
      </c>
      <c r="AW315" s="873">
        <v>0</v>
      </c>
      <c r="AX315" s="873">
        <v>0</v>
      </c>
      <c r="AY315" s="873">
        <v>0</v>
      </c>
      <c r="AZ315" s="873">
        <v>0</v>
      </c>
      <c r="BA315" s="873">
        <v>0</v>
      </c>
      <c r="BB315" s="873">
        <v>0</v>
      </c>
      <c r="BC315" s="873">
        <v>0</v>
      </c>
      <c r="BD315" s="873">
        <v>0</v>
      </c>
      <c r="BE315" s="873">
        <v>0</v>
      </c>
      <c r="BF315" s="873">
        <v>0</v>
      </c>
      <c r="BG315" s="873">
        <v>0</v>
      </c>
      <c r="BH315" s="873">
        <v>0</v>
      </c>
      <c r="BI315" s="873">
        <v>0</v>
      </c>
      <c r="BJ315" s="873">
        <v>1898222</v>
      </c>
      <c r="BK315" s="873">
        <v>427100</v>
      </c>
      <c r="BL315" s="873">
        <v>47456</v>
      </c>
      <c r="BM315" s="873">
        <v>86068</v>
      </c>
      <c r="BN315" s="873">
        <v>19365</v>
      </c>
      <c r="BO315" s="873">
        <v>2152</v>
      </c>
      <c r="BP315" s="873">
        <v>1701701</v>
      </c>
      <c r="BQ315" s="873">
        <v>382882</v>
      </c>
      <c r="BR315" s="873">
        <v>42543</v>
      </c>
      <c r="BS315" s="873">
        <v>282589</v>
      </c>
      <c r="BT315" s="873">
        <v>63583</v>
      </c>
      <c r="BU315" s="873">
        <v>7065</v>
      </c>
      <c r="BV315" s="873">
        <v>0</v>
      </c>
      <c r="BW315" s="873">
        <v>0</v>
      </c>
      <c r="BX315" s="873">
        <v>0</v>
      </c>
      <c r="BY315" s="873">
        <v>0</v>
      </c>
      <c r="BZ315" s="873">
        <v>0</v>
      </c>
      <c r="CA315" s="873">
        <v>0</v>
      </c>
      <c r="CB315" s="873">
        <v>0</v>
      </c>
      <c r="CC315" s="873">
        <v>0</v>
      </c>
      <c r="CD315" s="873">
        <v>0</v>
      </c>
      <c r="CE315" s="873">
        <v>0</v>
      </c>
      <c r="CF315" s="873">
        <v>0</v>
      </c>
      <c r="CG315" s="873">
        <v>0</v>
      </c>
      <c r="CH315" s="873">
        <v>0</v>
      </c>
      <c r="CI315" s="873">
        <v>0</v>
      </c>
      <c r="CJ315" s="873">
        <v>0</v>
      </c>
      <c r="CK315" s="873">
        <v>-756.76232460000006</v>
      </c>
      <c r="CL315" s="873">
        <v>-170.271523</v>
      </c>
      <c r="CM315" s="873">
        <v>-18.919058119999999</v>
      </c>
      <c r="CN315" s="873">
        <v>433.50541079999999</v>
      </c>
      <c r="CO315" s="873">
        <v>97.538717430000005</v>
      </c>
      <c r="CP315" s="873">
        <v>10.83763527</v>
      </c>
      <c r="CQ315" s="873">
        <v>0</v>
      </c>
      <c r="CR315" s="873">
        <v>0</v>
      </c>
      <c r="CS315" s="873">
        <v>0</v>
      </c>
      <c r="CT315" s="873">
        <v>434</v>
      </c>
      <c r="CU315" s="873">
        <v>98</v>
      </c>
      <c r="CV315" s="873">
        <v>10.83763527</v>
      </c>
      <c r="CW315" s="873">
        <v>0</v>
      </c>
      <c r="CX315" s="873">
        <v>0</v>
      </c>
      <c r="CY315" s="873">
        <v>0</v>
      </c>
      <c r="CZ315" s="873">
        <v>18453</v>
      </c>
      <c r="DA315" s="873">
        <v>4152</v>
      </c>
      <c r="DB315" s="873">
        <v>461</v>
      </c>
      <c r="DC315" s="873">
        <v>20353</v>
      </c>
      <c r="DD315" s="873">
        <v>4580</v>
      </c>
      <c r="DE315" s="873">
        <v>509</v>
      </c>
      <c r="DF315" s="873">
        <v>-1900</v>
      </c>
      <c r="DG315" s="873">
        <v>-428</v>
      </c>
      <c r="DH315" s="873">
        <v>-48</v>
      </c>
      <c r="DI315" s="873">
        <v>0</v>
      </c>
      <c r="DJ315" s="873">
        <v>0</v>
      </c>
      <c r="DK315" s="873">
        <v>0</v>
      </c>
      <c r="DL315" s="873">
        <v>0</v>
      </c>
      <c r="DM315" s="873">
        <v>0</v>
      </c>
      <c r="DN315" s="873">
        <v>0</v>
      </c>
      <c r="DO315" s="873">
        <v>0</v>
      </c>
      <c r="DP315" s="873">
        <v>0</v>
      </c>
      <c r="DQ315" s="873">
        <v>0</v>
      </c>
      <c r="DR315" s="873">
        <v>12880</v>
      </c>
      <c r="DS315" s="873">
        <v>2898</v>
      </c>
      <c r="DT315" s="873">
        <v>322</v>
      </c>
      <c r="DU315" s="873">
        <v>11935</v>
      </c>
      <c r="DV315" s="873">
        <v>2685</v>
      </c>
      <c r="DW315" s="873">
        <v>298</v>
      </c>
      <c r="DX315" s="873">
        <v>945</v>
      </c>
      <c r="DY315" s="873">
        <v>213</v>
      </c>
      <c r="DZ315" s="873">
        <v>24</v>
      </c>
      <c r="EA315" s="873">
        <v>3029</v>
      </c>
      <c r="EB315" s="873">
        <v>681</v>
      </c>
      <c r="EC315" s="873">
        <v>76</v>
      </c>
      <c r="ED315" s="873">
        <v>-886</v>
      </c>
      <c r="EE315" s="873">
        <v>-199</v>
      </c>
      <c r="EF315" s="873">
        <v>-22</v>
      </c>
      <c r="EG315" s="873">
        <v>3502</v>
      </c>
      <c r="EH315" s="873">
        <v>788</v>
      </c>
      <c r="EI315" s="873">
        <v>88</v>
      </c>
      <c r="EJ315" s="873">
        <v>-1359</v>
      </c>
      <c r="EK315" s="873">
        <v>-306</v>
      </c>
      <c r="EL315" s="873">
        <v>-34</v>
      </c>
      <c r="EM315" s="873">
        <v>-347</v>
      </c>
      <c r="EN315" s="873">
        <v>-78</v>
      </c>
      <c r="EO315" s="873">
        <v>-9</v>
      </c>
      <c r="EP315" s="873">
        <v>0</v>
      </c>
      <c r="EQ315" s="873">
        <v>0</v>
      </c>
      <c r="ER315" s="873">
        <v>0</v>
      </c>
      <c r="ES315" s="873">
        <v>0</v>
      </c>
      <c r="ET315" s="873">
        <v>0</v>
      </c>
      <c r="EU315" s="873">
        <v>0</v>
      </c>
      <c r="EV315" s="873">
        <v>0</v>
      </c>
      <c r="EW315" s="873">
        <v>0</v>
      </c>
      <c r="EX315" s="873">
        <v>0</v>
      </c>
      <c r="EY315" s="873">
        <v>7523736</v>
      </c>
      <c r="EZ315" s="873">
        <v>1692841</v>
      </c>
      <c r="FA315" s="873">
        <v>188093</v>
      </c>
      <c r="FB315" s="873">
        <v>480374</v>
      </c>
      <c r="FC315" s="873">
        <v>108084</v>
      </c>
      <c r="FD315" s="873">
        <v>12009</v>
      </c>
      <c r="FE315" s="873">
        <v>16868710</v>
      </c>
      <c r="FF315" s="873">
        <v>0</v>
      </c>
      <c r="FG315" s="873">
        <v>0</v>
      </c>
      <c r="FH315" s="873">
        <v>-9825348</v>
      </c>
      <c r="FI315" s="873">
        <v>1584757</v>
      </c>
      <c r="FJ315" s="873">
        <v>176084</v>
      </c>
      <c r="FK315" s="873">
        <v>42998</v>
      </c>
      <c r="FL315" s="873">
        <v>9675</v>
      </c>
      <c r="FM315" s="873">
        <v>1075</v>
      </c>
      <c r="FN315" s="873">
        <v>99513</v>
      </c>
      <c r="FO315" s="873">
        <v>0</v>
      </c>
      <c r="FP315" s="873">
        <v>0</v>
      </c>
      <c r="FQ315" s="873">
        <v>-56515</v>
      </c>
      <c r="FR315" s="873">
        <v>9675</v>
      </c>
      <c r="FS315" s="873">
        <v>1075</v>
      </c>
      <c r="FT315" s="873">
        <v>353148</v>
      </c>
      <c r="FU315" s="873">
        <v>85060</v>
      </c>
      <c r="FV315" s="873">
        <v>8639</v>
      </c>
      <c r="FW315" s="873">
        <v>700150</v>
      </c>
      <c r="FX315" s="873">
        <v>163056</v>
      </c>
      <c r="FY315" s="873">
        <v>17305</v>
      </c>
      <c r="FZ315" s="873">
        <v>-347002</v>
      </c>
      <c r="GA315" s="873">
        <v>-77996</v>
      </c>
      <c r="GB315" s="873">
        <v>-8666</v>
      </c>
      <c r="GC315" s="873">
        <v>0</v>
      </c>
      <c r="GD315" s="873">
        <v>0</v>
      </c>
      <c r="GE315" s="873">
        <v>0</v>
      </c>
      <c r="GF315" s="873">
        <v>0</v>
      </c>
      <c r="GG315" s="873">
        <v>0</v>
      </c>
      <c r="GH315" s="873">
        <v>0</v>
      </c>
      <c r="GI315" s="873">
        <v>0</v>
      </c>
      <c r="GJ315" s="873">
        <v>0</v>
      </c>
      <c r="GK315" s="873">
        <v>0</v>
      </c>
      <c r="GL315" s="873">
        <v>9936978</v>
      </c>
      <c r="GM315" s="873">
        <v>2241423</v>
      </c>
      <c r="GN315" s="873">
        <v>248235</v>
      </c>
      <c r="GO315" s="873">
        <v>-9949260</v>
      </c>
      <c r="GP315" s="873">
        <v>1579348</v>
      </c>
      <c r="GQ315" s="873">
        <v>175483</v>
      </c>
      <c r="GR315" s="873" t="s">
        <v>683</v>
      </c>
      <c r="GS315" s="873" t="s">
        <v>682</v>
      </c>
      <c r="GT315" s="873" t="s">
        <v>1907</v>
      </c>
      <c r="GU315" s="873" t="s">
        <v>2737</v>
      </c>
      <c r="GV315" s="873" t="s">
        <v>3051</v>
      </c>
    </row>
    <row r="316" spans="1:204" x14ac:dyDescent="0.2">
      <c r="A316" s="873" t="s">
        <v>3070</v>
      </c>
      <c r="B316" s="873" t="s">
        <v>673</v>
      </c>
      <c r="C316" s="873" t="s">
        <v>672</v>
      </c>
      <c r="D316" s="873">
        <v>-774978</v>
      </c>
      <c r="E316" s="873">
        <v>256</v>
      </c>
      <c r="F316" s="873">
        <v>-774722</v>
      </c>
      <c r="G316" s="873">
        <v>-874954</v>
      </c>
      <c r="H316" s="873">
        <v>256</v>
      </c>
      <c r="I316" s="873">
        <v>-874698</v>
      </c>
      <c r="J316" s="873">
        <v>99976</v>
      </c>
      <c r="K316" s="873">
        <v>0</v>
      </c>
      <c r="L316" s="873">
        <v>99976</v>
      </c>
      <c r="M316" s="898">
        <v>0.5</v>
      </c>
      <c r="N316" s="898">
        <v>0.4</v>
      </c>
      <c r="O316" s="898">
        <v>0.09</v>
      </c>
      <c r="P316" s="898">
        <v>0.01</v>
      </c>
      <c r="Q316" s="873">
        <v>147810</v>
      </c>
      <c r="R316" s="873">
        <v>147810</v>
      </c>
      <c r="S316" s="873">
        <v>0</v>
      </c>
      <c r="T316" s="873">
        <v>39005</v>
      </c>
      <c r="U316" s="873">
        <v>46989</v>
      </c>
      <c r="V316" s="873">
        <v>-7984</v>
      </c>
      <c r="W316" s="873">
        <v>0</v>
      </c>
      <c r="X316" s="873">
        <v>0</v>
      </c>
      <c r="Y316" s="873">
        <v>0</v>
      </c>
      <c r="Z316" s="873">
        <v>0</v>
      </c>
      <c r="AA316" s="873">
        <v>0</v>
      </c>
      <c r="AB316" s="873">
        <v>0</v>
      </c>
      <c r="AC316" s="873">
        <v>0</v>
      </c>
      <c r="AD316" s="873">
        <v>0</v>
      </c>
      <c r="AE316" s="873">
        <v>0</v>
      </c>
      <c r="AF316" s="873">
        <v>0</v>
      </c>
      <c r="AG316" s="873">
        <v>0</v>
      </c>
      <c r="AH316" s="873">
        <v>0</v>
      </c>
      <c r="AI316" s="873">
        <v>0</v>
      </c>
      <c r="AJ316" s="873">
        <v>0</v>
      </c>
      <c r="AK316" s="873">
        <v>0</v>
      </c>
      <c r="AL316" s="873">
        <v>0</v>
      </c>
      <c r="AM316" s="873">
        <v>0</v>
      </c>
      <c r="AN316" s="873">
        <v>0</v>
      </c>
      <c r="AO316" s="873">
        <v>0</v>
      </c>
      <c r="AP316" s="873">
        <v>0</v>
      </c>
      <c r="AQ316" s="873">
        <v>0</v>
      </c>
      <c r="AR316" s="873">
        <v>0</v>
      </c>
      <c r="AS316" s="873">
        <v>0</v>
      </c>
      <c r="AT316" s="873">
        <v>0</v>
      </c>
      <c r="AU316" s="873">
        <v>0</v>
      </c>
      <c r="AV316" s="873">
        <v>0</v>
      </c>
      <c r="AW316" s="873">
        <v>0</v>
      </c>
      <c r="AX316" s="873">
        <v>0</v>
      </c>
      <c r="AY316" s="873">
        <v>0</v>
      </c>
      <c r="AZ316" s="873">
        <v>0</v>
      </c>
      <c r="BA316" s="873">
        <v>0</v>
      </c>
      <c r="BB316" s="873">
        <v>0</v>
      </c>
      <c r="BC316" s="873">
        <v>0</v>
      </c>
      <c r="BD316" s="873">
        <v>0</v>
      </c>
      <c r="BE316" s="873">
        <v>0</v>
      </c>
      <c r="BF316" s="873">
        <v>0</v>
      </c>
      <c r="BG316" s="873">
        <v>0</v>
      </c>
      <c r="BH316" s="873">
        <v>0</v>
      </c>
      <c r="BI316" s="873">
        <v>0</v>
      </c>
      <c r="BJ316" s="873">
        <v>1602897</v>
      </c>
      <c r="BK316" s="873">
        <v>350047</v>
      </c>
      <c r="BL316" s="873">
        <v>38894</v>
      </c>
      <c r="BM316" s="873">
        <v>64889</v>
      </c>
      <c r="BN316" s="873">
        <v>14153</v>
      </c>
      <c r="BO316" s="873">
        <v>1573</v>
      </c>
      <c r="BP316" s="873">
        <v>1558770</v>
      </c>
      <c r="BQ316" s="873">
        <v>343241</v>
      </c>
      <c r="BR316" s="873">
        <v>38138</v>
      </c>
      <c r="BS316" s="873">
        <v>109016</v>
      </c>
      <c r="BT316" s="873">
        <v>20959</v>
      </c>
      <c r="BU316" s="873">
        <v>2329</v>
      </c>
      <c r="BV316" s="873">
        <v>13433</v>
      </c>
      <c r="BW316" s="873">
        <v>2689</v>
      </c>
      <c r="BX316" s="873">
        <v>299</v>
      </c>
      <c r="BY316" s="873">
        <v>11701</v>
      </c>
      <c r="BZ316" s="873">
        <v>2201</v>
      </c>
      <c r="CA316" s="873">
        <v>245</v>
      </c>
      <c r="CB316" s="873">
        <v>1732</v>
      </c>
      <c r="CC316" s="873">
        <v>488</v>
      </c>
      <c r="CD316" s="873">
        <v>54</v>
      </c>
      <c r="CE316" s="873">
        <v>0</v>
      </c>
      <c r="CF316" s="873">
        <v>0</v>
      </c>
      <c r="CG316" s="873">
        <v>0</v>
      </c>
      <c r="CH316" s="873">
        <v>0</v>
      </c>
      <c r="CI316" s="873">
        <v>0</v>
      </c>
      <c r="CJ316" s="873">
        <v>0</v>
      </c>
      <c r="CK316" s="873">
        <v>0</v>
      </c>
      <c r="CL316" s="873">
        <v>0</v>
      </c>
      <c r="CM316" s="873">
        <v>0</v>
      </c>
      <c r="CN316" s="873">
        <v>0</v>
      </c>
      <c r="CO316" s="873">
        <v>0</v>
      </c>
      <c r="CP316" s="873">
        <v>0</v>
      </c>
      <c r="CQ316" s="873">
        <v>0</v>
      </c>
      <c r="CR316" s="873">
        <v>0</v>
      </c>
      <c r="CS316" s="873">
        <v>0</v>
      </c>
      <c r="CT316" s="873">
        <v>0</v>
      </c>
      <c r="CU316" s="873">
        <v>0</v>
      </c>
      <c r="CV316" s="873">
        <v>0</v>
      </c>
      <c r="CW316" s="873">
        <v>0</v>
      </c>
      <c r="CX316" s="873">
        <v>0</v>
      </c>
      <c r="CY316" s="873">
        <v>0</v>
      </c>
      <c r="CZ316" s="873">
        <v>0</v>
      </c>
      <c r="DA316" s="873">
        <v>0</v>
      </c>
      <c r="DB316" s="873">
        <v>0</v>
      </c>
      <c r="DC316" s="873">
        <v>0</v>
      </c>
      <c r="DD316" s="873">
        <v>0</v>
      </c>
      <c r="DE316" s="873">
        <v>0</v>
      </c>
      <c r="DF316" s="873">
        <v>0</v>
      </c>
      <c r="DG316" s="873">
        <v>0</v>
      </c>
      <c r="DH316" s="873">
        <v>0</v>
      </c>
      <c r="DI316" s="873">
        <v>0</v>
      </c>
      <c r="DJ316" s="873">
        <v>0</v>
      </c>
      <c r="DK316" s="873">
        <v>0</v>
      </c>
      <c r="DL316" s="873">
        <v>0</v>
      </c>
      <c r="DM316" s="873">
        <v>0</v>
      </c>
      <c r="DN316" s="873">
        <v>0</v>
      </c>
      <c r="DO316" s="873">
        <v>0</v>
      </c>
      <c r="DP316" s="873">
        <v>0</v>
      </c>
      <c r="DQ316" s="873">
        <v>0</v>
      </c>
      <c r="DR316" s="873">
        <v>6052</v>
      </c>
      <c r="DS316" s="873">
        <v>1362</v>
      </c>
      <c r="DT316" s="873">
        <v>151</v>
      </c>
      <c r="DU316" s="873">
        <v>6794</v>
      </c>
      <c r="DV316" s="873">
        <v>1529</v>
      </c>
      <c r="DW316" s="873">
        <v>170</v>
      </c>
      <c r="DX316" s="873">
        <v>-742</v>
      </c>
      <c r="DY316" s="873">
        <v>-167</v>
      </c>
      <c r="DZ316" s="873">
        <v>-19</v>
      </c>
      <c r="EA316" s="873">
        <v>0</v>
      </c>
      <c r="EB316" s="873">
        <v>0</v>
      </c>
      <c r="EC316" s="873">
        <v>0</v>
      </c>
      <c r="ED316" s="873">
        <v>0</v>
      </c>
      <c r="EE316" s="873">
        <v>0</v>
      </c>
      <c r="EF316" s="873">
        <v>0</v>
      </c>
      <c r="EG316" s="873">
        <v>0</v>
      </c>
      <c r="EH316" s="873">
        <v>0</v>
      </c>
      <c r="EI316" s="873">
        <v>0</v>
      </c>
      <c r="EJ316" s="873">
        <v>0</v>
      </c>
      <c r="EK316" s="873">
        <v>0</v>
      </c>
      <c r="EL316" s="873">
        <v>0</v>
      </c>
      <c r="EM316" s="873">
        <v>0</v>
      </c>
      <c r="EN316" s="873">
        <v>0</v>
      </c>
      <c r="EO316" s="873">
        <v>0</v>
      </c>
      <c r="EP316" s="873">
        <v>0</v>
      </c>
      <c r="EQ316" s="873">
        <v>0</v>
      </c>
      <c r="ER316" s="873">
        <v>0</v>
      </c>
      <c r="ES316" s="873">
        <v>0</v>
      </c>
      <c r="ET316" s="873">
        <v>0</v>
      </c>
      <c r="EU316" s="873">
        <v>0</v>
      </c>
      <c r="EV316" s="873">
        <v>0</v>
      </c>
      <c r="EW316" s="873">
        <v>0</v>
      </c>
      <c r="EX316" s="873">
        <v>0</v>
      </c>
      <c r="EY316" s="873">
        <v>6049391</v>
      </c>
      <c r="EZ316" s="873">
        <v>1348173</v>
      </c>
      <c r="FA316" s="873">
        <v>149797</v>
      </c>
      <c r="FB316" s="873">
        <v>356004</v>
      </c>
      <c r="FC316" s="873">
        <v>80101</v>
      </c>
      <c r="FD316" s="873">
        <v>8900</v>
      </c>
      <c r="FE316" s="873">
        <v>15046447</v>
      </c>
      <c r="FF316" s="873">
        <v>0</v>
      </c>
      <c r="FG316" s="873">
        <v>0</v>
      </c>
      <c r="FH316" s="873">
        <v>-9353060</v>
      </c>
      <c r="FI316" s="873">
        <v>1268072</v>
      </c>
      <c r="FJ316" s="873">
        <v>140897</v>
      </c>
      <c r="FK316" s="873">
        <v>22320</v>
      </c>
      <c r="FL316" s="873">
        <v>5022</v>
      </c>
      <c r="FM316" s="873">
        <v>558</v>
      </c>
      <c r="FN316" s="873">
        <v>74729</v>
      </c>
      <c r="FO316" s="873">
        <v>0</v>
      </c>
      <c r="FP316" s="873">
        <v>0</v>
      </c>
      <c r="FQ316" s="873">
        <v>-52409</v>
      </c>
      <c r="FR316" s="873">
        <v>5022</v>
      </c>
      <c r="FS316" s="873">
        <v>558</v>
      </c>
      <c r="FT316" s="873">
        <v>172071</v>
      </c>
      <c r="FU316" s="873">
        <v>38364</v>
      </c>
      <c r="FV316" s="873">
        <v>4263</v>
      </c>
      <c r="FW316" s="873">
        <v>401297</v>
      </c>
      <c r="FX316" s="873">
        <v>89868</v>
      </c>
      <c r="FY316" s="873">
        <v>9985</v>
      </c>
      <c r="FZ316" s="873">
        <v>-229226</v>
      </c>
      <c r="GA316" s="873">
        <v>-51504</v>
      </c>
      <c r="GB316" s="873">
        <v>-5722</v>
      </c>
      <c r="GC316" s="873">
        <v>0</v>
      </c>
      <c r="GD316" s="873">
        <v>0</v>
      </c>
      <c r="GE316" s="873">
        <v>0</v>
      </c>
      <c r="GF316" s="873">
        <v>0</v>
      </c>
      <c r="GG316" s="873">
        <v>0</v>
      </c>
      <c r="GH316" s="873">
        <v>0</v>
      </c>
      <c r="GI316" s="873">
        <v>0</v>
      </c>
      <c r="GJ316" s="873">
        <v>0</v>
      </c>
      <c r="GK316" s="873">
        <v>0</v>
      </c>
      <c r="GL316" s="873">
        <v>7931053</v>
      </c>
      <c r="GM316" s="873">
        <v>1759810</v>
      </c>
      <c r="GN316" s="873">
        <v>195535</v>
      </c>
      <c r="GO316" s="873">
        <v>-9524689</v>
      </c>
      <c r="GP316" s="873">
        <v>1242870</v>
      </c>
      <c r="GQ316" s="873">
        <v>138097</v>
      </c>
      <c r="GR316" s="873" t="s">
        <v>685</v>
      </c>
      <c r="GS316" s="873" t="s">
        <v>684</v>
      </c>
      <c r="GT316" s="873" t="s">
        <v>1907</v>
      </c>
      <c r="GU316" s="873" t="s">
        <v>2738</v>
      </c>
      <c r="GV316" s="873" t="s">
        <v>3052</v>
      </c>
    </row>
    <row r="317" spans="1:204" x14ac:dyDescent="0.2">
      <c r="A317" s="873" t="s">
        <v>3069</v>
      </c>
      <c r="B317" s="873" t="s">
        <v>675</v>
      </c>
      <c r="C317" s="873" t="s">
        <v>674</v>
      </c>
      <c r="D317" s="873">
        <v>-138569</v>
      </c>
      <c r="E317" s="873">
        <v>0</v>
      </c>
      <c r="F317" s="873">
        <v>-138569</v>
      </c>
      <c r="G317" s="873">
        <v>75072</v>
      </c>
      <c r="H317" s="873">
        <v>0</v>
      </c>
      <c r="I317" s="873">
        <v>75072</v>
      </c>
      <c r="J317" s="873">
        <v>-213641</v>
      </c>
      <c r="K317" s="873">
        <v>0</v>
      </c>
      <c r="L317" s="873">
        <v>-213641</v>
      </c>
      <c r="M317" s="898">
        <v>0.5</v>
      </c>
      <c r="N317" s="898">
        <v>0.4</v>
      </c>
      <c r="O317" s="898">
        <v>0.09</v>
      </c>
      <c r="P317" s="898">
        <v>0.01</v>
      </c>
      <c r="Q317" s="873">
        <v>131891</v>
      </c>
      <c r="R317" s="873">
        <v>131891</v>
      </c>
      <c r="S317" s="873">
        <v>0</v>
      </c>
      <c r="T317" s="873">
        <v>0</v>
      </c>
      <c r="U317" s="873">
        <v>0</v>
      </c>
      <c r="V317" s="873">
        <v>0</v>
      </c>
      <c r="W317" s="873">
        <v>1547</v>
      </c>
      <c r="X317" s="873">
        <v>0</v>
      </c>
      <c r="Y317" s="873">
        <v>5239</v>
      </c>
      <c r="Z317" s="873">
        <v>0</v>
      </c>
      <c r="AA317" s="873">
        <v>-3692</v>
      </c>
      <c r="AB317" s="873">
        <v>0</v>
      </c>
      <c r="AC317" s="873">
        <v>0</v>
      </c>
      <c r="AD317" s="873">
        <v>0</v>
      </c>
      <c r="AE317" s="873">
        <v>0</v>
      </c>
      <c r="AF317" s="873">
        <v>0</v>
      </c>
      <c r="AG317" s="873">
        <v>0</v>
      </c>
      <c r="AH317" s="873">
        <v>0</v>
      </c>
      <c r="AI317" s="873">
        <v>0</v>
      </c>
      <c r="AJ317" s="873">
        <v>0</v>
      </c>
      <c r="AK317" s="873">
        <v>0</v>
      </c>
      <c r="AL317" s="873">
        <v>0</v>
      </c>
      <c r="AM317" s="873">
        <v>0</v>
      </c>
      <c r="AN317" s="873">
        <v>0</v>
      </c>
      <c r="AO317" s="873">
        <v>0</v>
      </c>
      <c r="AP317" s="873">
        <v>0</v>
      </c>
      <c r="AQ317" s="873">
        <v>0</v>
      </c>
      <c r="AR317" s="873">
        <v>0</v>
      </c>
      <c r="AS317" s="873">
        <v>0</v>
      </c>
      <c r="AT317" s="873">
        <v>0</v>
      </c>
      <c r="AU317" s="873">
        <v>0</v>
      </c>
      <c r="AV317" s="873">
        <v>0</v>
      </c>
      <c r="AW317" s="873">
        <v>0</v>
      </c>
      <c r="AX317" s="873">
        <v>0</v>
      </c>
      <c r="AY317" s="873">
        <v>0</v>
      </c>
      <c r="AZ317" s="873">
        <v>0</v>
      </c>
      <c r="BA317" s="873">
        <v>0</v>
      </c>
      <c r="BB317" s="873">
        <v>0</v>
      </c>
      <c r="BC317" s="873">
        <v>0</v>
      </c>
      <c r="BD317" s="873">
        <v>0</v>
      </c>
      <c r="BE317" s="873">
        <v>0</v>
      </c>
      <c r="BF317" s="873">
        <v>0</v>
      </c>
      <c r="BG317" s="873">
        <v>0</v>
      </c>
      <c r="BH317" s="873">
        <v>0</v>
      </c>
      <c r="BI317" s="873">
        <v>0</v>
      </c>
      <c r="BJ317" s="873">
        <v>1200288</v>
      </c>
      <c r="BK317" s="873">
        <v>270065</v>
      </c>
      <c r="BL317" s="873">
        <v>30007</v>
      </c>
      <c r="BM317" s="873">
        <v>63228</v>
      </c>
      <c r="BN317" s="873">
        <v>14226</v>
      </c>
      <c r="BO317" s="873">
        <v>1581</v>
      </c>
      <c r="BP317" s="873">
        <v>1171034</v>
      </c>
      <c r="BQ317" s="873">
        <v>263482</v>
      </c>
      <c r="BR317" s="873">
        <v>29276</v>
      </c>
      <c r="BS317" s="873">
        <v>92482</v>
      </c>
      <c r="BT317" s="873">
        <v>20809</v>
      </c>
      <c r="BU317" s="873">
        <v>2312</v>
      </c>
      <c r="BV317" s="873">
        <v>0</v>
      </c>
      <c r="BW317" s="873">
        <v>0</v>
      </c>
      <c r="BX317" s="873">
        <v>0</v>
      </c>
      <c r="BY317" s="873">
        <v>0</v>
      </c>
      <c r="BZ317" s="873">
        <v>0</v>
      </c>
      <c r="CA317" s="873">
        <v>0</v>
      </c>
      <c r="CB317" s="873">
        <v>0</v>
      </c>
      <c r="CC317" s="873">
        <v>0</v>
      </c>
      <c r="CD317" s="873">
        <v>0</v>
      </c>
      <c r="CE317" s="873">
        <v>0</v>
      </c>
      <c r="CF317" s="873">
        <v>0</v>
      </c>
      <c r="CG317" s="873">
        <v>0</v>
      </c>
      <c r="CH317" s="873">
        <v>0</v>
      </c>
      <c r="CI317" s="873">
        <v>0</v>
      </c>
      <c r="CJ317" s="873">
        <v>0</v>
      </c>
      <c r="CK317" s="873">
        <v>12452.67174</v>
      </c>
      <c r="CL317" s="873">
        <v>2801.851142</v>
      </c>
      <c r="CM317" s="873">
        <v>311.31679359999998</v>
      </c>
      <c r="CN317" s="873">
        <v>37546.061719999998</v>
      </c>
      <c r="CO317" s="873">
        <v>8447.8638879999999</v>
      </c>
      <c r="CP317" s="873">
        <v>938.65154310000003</v>
      </c>
      <c r="CQ317" s="873">
        <v>0</v>
      </c>
      <c r="CR317" s="873">
        <v>0</v>
      </c>
      <c r="CS317" s="873">
        <v>0</v>
      </c>
      <c r="CT317" s="873">
        <v>37546</v>
      </c>
      <c r="CU317" s="873">
        <v>8448</v>
      </c>
      <c r="CV317" s="873">
        <v>938.65154310000003</v>
      </c>
      <c r="CW317" s="873">
        <v>0</v>
      </c>
      <c r="CX317" s="873">
        <v>0</v>
      </c>
      <c r="CY317" s="873">
        <v>0</v>
      </c>
      <c r="CZ317" s="873">
        <v>3221</v>
      </c>
      <c r="DA317" s="873">
        <v>725</v>
      </c>
      <c r="DB317" s="873">
        <v>81</v>
      </c>
      <c r="DC317" s="873">
        <v>4516</v>
      </c>
      <c r="DD317" s="873">
        <v>1016</v>
      </c>
      <c r="DE317" s="873">
        <v>113</v>
      </c>
      <c r="DF317" s="873">
        <v>-1295</v>
      </c>
      <c r="DG317" s="873">
        <v>-291</v>
      </c>
      <c r="DH317" s="873">
        <v>-32</v>
      </c>
      <c r="DI317" s="873">
        <v>0</v>
      </c>
      <c r="DJ317" s="873">
        <v>0</v>
      </c>
      <c r="DK317" s="873">
        <v>0</v>
      </c>
      <c r="DL317" s="873">
        <v>0</v>
      </c>
      <c r="DM317" s="873">
        <v>0</v>
      </c>
      <c r="DN317" s="873">
        <v>0</v>
      </c>
      <c r="DO317" s="873">
        <v>0</v>
      </c>
      <c r="DP317" s="873">
        <v>0</v>
      </c>
      <c r="DQ317" s="873">
        <v>0</v>
      </c>
      <c r="DR317" s="873">
        <v>7471</v>
      </c>
      <c r="DS317" s="873">
        <v>1681</v>
      </c>
      <c r="DT317" s="873">
        <v>187</v>
      </c>
      <c r="DU317" s="873">
        <v>7471</v>
      </c>
      <c r="DV317" s="873">
        <v>1681</v>
      </c>
      <c r="DW317" s="873">
        <v>187</v>
      </c>
      <c r="DX317" s="873">
        <v>0</v>
      </c>
      <c r="DY317" s="873">
        <v>0</v>
      </c>
      <c r="DZ317" s="873">
        <v>0</v>
      </c>
      <c r="EA317" s="873">
        <v>0</v>
      </c>
      <c r="EB317" s="873">
        <v>0</v>
      </c>
      <c r="EC317" s="873">
        <v>0</v>
      </c>
      <c r="ED317" s="873">
        <v>-24</v>
      </c>
      <c r="EE317" s="873">
        <v>-5</v>
      </c>
      <c r="EF317" s="873">
        <v>-1</v>
      </c>
      <c r="EG317" s="873">
        <v>1248</v>
      </c>
      <c r="EH317" s="873">
        <v>281</v>
      </c>
      <c r="EI317" s="873">
        <v>31</v>
      </c>
      <c r="EJ317" s="873">
        <v>-1272</v>
      </c>
      <c r="EK317" s="873">
        <v>-286</v>
      </c>
      <c r="EL317" s="873">
        <v>-32</v>
      </c>
      <c r="EM317" s="873">
        <v>-8</v>
      </c>
      <c r="EN317" s="873">
        <v>-2</v>
      </c>
      <c r="EO317" s="873">
        <v>0</v>
      </c>
      <c r="EP317" s="873">
        <v>0</v>
      </c>
      <c r="EQ317" s="873">
        <v>0</v>
      </c>
      <c r="ER317" s="873">
        <v>0</v>
      </c>
      <c r="ES317" s="873">
        <v>0</v>
      </c>
      <c r="ET317" s="873">
        <v>0</v>
      </c>
      <c r="EU317" s="873">
        <v>0</v>
      </c>
      <c r="EV317" s="873">
        <v>0</v>
      </c>
      <c r="EW317" s="873">
        <v>0</v>
      </c>
      <c r="EX317" s="873">
        <v>0</v>
      </c>
      <c r="EY317" s="873">
        <v>6848736</v>
      </c>
      <c r="EZ317" s="873">
        <v>1540966</v>
      </c>
      <c r="FA317" s="873">
        <v>171218</v>
      </c>
      <c r="FB317" s="873">
        <v>327673</v>
      </c>
      <c r="FC317" s="873">
        <v>73727</v>
      </c>
      <c r="FD317" s="873">
        <v>8192</v>
      </c>
      <c r="FE317" s="873">
        <v>15728311</v>
      </c>
      <c r="FF317" s="873">
        <v>0</v>
      </c>
      <c r="FG317" s="873">
        <v>0</v>
      </c>
      <c r="FH317" s="873">
        <v>-9207248</v>
      </c>
      <c r="FI317" s="873">
        <v>1467239</v>
      </c>
      <c r="FJ317" s="873">
        <v>163026</v>
      </c>
      <c r="FK317" s="873">
        <v>13965</v>
      </c>
      <c r="FL317" s="873">
        <v>3142</v>
      </c>
      <c r="FM317" s="873">
        <v>349</v>
      </c>
      <c r="FN317" s="873">
        <v>36512</v>
      </c>
      <c r="FO317" s="873">
        <v>0</v>
      </c>
      <c r="FP317" s="873">
        <v>0</v>
      </c>
      <c r="FQ317" s="873">
        <v>-22547</v>
      </c>
      <c r="FR317" s="873">
        <v>3142</v>
      </c>
      <c r="FS317" s="873">
        <v>349</v>
      </c>
      <c r="FT317" s="873">
        <v>144448</v>
      </c>
      <c r="FU317" s="873">
        <v>32487</v>
      </c>
      <c r="FV317" s="873">
        <v>3610</v>
      </c>
      <c r="FW317" s="873">
        <v>441465</v>
      </c>
      <c r="FX317" s="873">
        <v>99282</v>
      </c>
      <c r="FY317" s="873">
        <v>11031</v>
      </c>
      <c r="FZ317" s="873">
        <v>-297017</v>
      </c>
      <c r="GA317" s="873">
        <v>-66795</v>
      </c>
      <c r="GB317" s="873">
        <v>-7421</v>
      </c>
      <c r="GC317" s="873">
        <v>0</v>
      </c>
      <c r="GD317" s="873">
        <v>0</v>
      </c>
      <c r="GE317" s="873">
        <v>0</v>
      </c>
      <c r="GF317" s="873">
        <v>0</v>
      </c>
      <c r="GG317" s="873">
        <v>0</v>
      </c>
      <c r="GH317" s="873">
        <v>0</v>
      </c>
      <c r="GI317" s="873">
        <v>0</v>
      </c>
      <c r="GJ317" s="873">
        <v>0</v>
      </c>
      <c r="GK317" s="873">
        <v>0</v>
      </c>
      <c r="GL317" s="873">
        <v>8331324</v>
      </c>
      <c r="GM317" s="873">
        <v>1874535</v>
      </c>
      <c r="GN317" s="873">
        <v>208282</v>
      </c>
      <c r="GO317" s="873">
        <v>-9386906</v>
      </c>
      <c r="GP317" s="873">
        <v>1435066</v>
      </c>
      <c r="GQ317" s="873">
        <v>159452</v>
      </c>
      <c r="GR317" s="873" t="s">
        <v>683</v>
      </c>
      <c r="GS317" s="873" t="s">
        <v>682</v>
      </c>
      <c r="GT317" s="873" t="s">
        <v>1907</v>
      </c>
      <c r="GU317" s="873" t="s">
        <v>2737</v>
      </c>
      <c r="GV317" s="873" t="s">
        <v>3053</v>
      </c>
    </row>
    <row r="318" spans="1:204" x14ac:dyDescent="0.2">
      <c r="A318" s="873" t="s">
        <v>3069</v>
      </c>
      <c r="B318" s="873" t="s">
        <v>677</v>
      </c>
      <c r="C318" s="873" t="s">
        <v>676</v>
      </c>
      <c r="D318" s="873">
        <v>-1125085</v>
      </c>
      <c r="E318" s="873">
        <v>32739</v>
      </c>
      <c r="F318" s="873">
        <v>-1092346</v>
      </c>
      <c r="G318" s="873">
        <v>-503128</v>
      </c>
      <c r="H318" s="873">
        <v>56675</v>
      </c>
      <c r="I318" s="873">
        <v>-446453</v>
      </c>
      <c r="J318" s="873">
        <v>-621957</v>
      </c>
      <c r="K318" s="873">
        <v>-23936</v>
      </c>
      <c r="L318" s="873">
        <v>-645893</v>
      </c>
      <c r="M318" s="898">
        <v>0.5</v>
      </c>
      <c r="N318" s="898">
        <v>0.49</v>
      </c>
      <c r="O318" s="898">
        <v>0</v>
      </c>
      <c r="P318" s="898">
        <v>0.01</v>
      </c>
      <c r="Q318" s="873">
        <v>289846</v>
      </c>
      <c r="R318" s="873">
        <v>289846</v>
      </c>
      <c r="S318" s="873">
        <v>0</v>
      </c>
      <c r="T318" s="873">
        <v>0</v>
      </c>
      <c r="U318" s="873">
        <v>283343</v>
      </c>
      <c r="V318" s="873">
        <v>-283343</v>
      </c>
      <c r="W318" s="873">
        <v>0</v>
      </c>
      <c r="X318" s="873">
        <v>0</v>
      </c>
      <c r="Y318" s="873">
        <v>0</v>
      </c>
      <c r="Z318" s="873">
        <v>0</v>
      </c>
      <c r="AA318" s="873">
        <v>0</v>
      </c>
      <c r="AB318" s="873">
        <v>0</v>
      </c>
      <c r="AC318" s="873">
        <v>0</v>
      </c>
      <c r="AD318" s="873">
        <v>0</v>
      </c>
      <c r="AE318" s="873">
        <v>0</v>
      </c>
      <c r="AF318" s="873">
        <v>0</v>
      </c>
      <c r="AG318" s="873">
        <v>0</v>
      </c>
      <c r="AH318" s="873">
        <v>0</v>
      </c>
      <c r="AI318" s="873">
        <v>0</v>
      </c>
      <c r="AJ318" s="873">
        <v>0</v>
      </c>
      <c r="AK318" s="873">
        <v>0</v>
      </c>
      <c r="AL318" s="873">
        <v>0</v>
      </c>
      <c r="AM318" s="873">
        <v>0</v>
      </c>
      <c r="AN318" s="873">
        <v>0</v>
      </c>
      <c r="AO318" s="873">
        <v>0</v>
      </c>
      <c r="AP318" s="873">
        <v>0</v>
      </c>
      <c r="AQ318" s="873">
        <v>0</v>
      </c>
      <c r="AR318" s="873">
        <v>0</v>
      </c>
      <c r="AS318" s="873">
        <v>0</v>
      </c>
      <c r="AT318" s="873">
        <v>0</v>
      </c>
      <c r="AU318" s="873">
        <v>0</v>
      </c>
      <c r="AV318" s="873">
        <v>0</v>
      </c>
      <c r="AW318" s="873">
        <v>0</v>
      </c>
      <c r="AX318" s="873">
        <v>0</v>
      </c>
      <c r="AY318" s="873">
        <v>0</v>
      </c>
      <c r="AZ318" s="873">
        <v>0</v>
      </c>
      <c r="BA318" s="873">
        <v>0</v>
      </c>
      <c r="BB318" s="873">
        <v>0</v>
      </c>
      <c r="BC318" s="873">
        <v>0</v>
      </c>
      <c r="BD318" s="873">
        <v>0</v>
      </c>
      <c r="BE318" s="873">
        <v>0</v>
      </c>
      <c r="BF318" s="873">
        <v>0</v>
      </c>
      <c r="BG318" s="873">
        <v>0</v>
      </c>
      <c r="BH318" s="873">
        <v>0</v>
      </c>
      <c r="BI318" s="873">
        <v>0</v>
      </c>
      <c r="BJ318" s="873">
        <v>2591608</v>
      </c>
      <c r="BK318" s="873">
        <v>0</v>
      </c>
      <c r="BL318" s="873">
        <v>52785</v>
      </c>
      <c r="BM318" s="873">
        <v>191545</v>
      </c>
      <c r="BN318" s="873">
        <v>0</v>
      </c>
      <c r="BO318" s="873">
        <v>3863</v>
      </c>
      <c r="BP318" s="873">
        <v>2557791</v>
      </c>
      <c r="BQ318" s="873">
        <v>0</v>
      </c>
      <c r="BR318" s="873">
        <v>52054</v>
      </c>
      <c r="BS318" s="873">
        <v>225362</v>
      </c>
      <c r="BT318" s="873">
        <v>0</v>
      </c>
      <c r="BU318" s="873">
        <v>4594</v>
      </c>
      <c r="BV318" s="873">
        <v>35079</v>
      </c>
      <c r="BW318" s="873">
        <v>0</v>
      </c>
      <c r="BX318" s="873">
        <v>716</v>
      </c>
      <c r="BY318" s="873">
        <v>25482</v>
      </c>
      <c r="BZ318" s="873">
        <v>0</v>
      </c>
      <c r="CA318" s="873">
        <v>520</v>
      </c>
      <c r="CB318" s="873">
        <v>9597</v>
      </c>
      <c r="CC318" s="873">
        <v>0</v>
      </c>
      <c r="CD318" s="873">
        <v>196</v>
      </c>
      <c r="CE318" s="873">
        <v>0</v>
      </c>
      <c r="CF318" s="873">
        <v>0</v>
      </c>
      <c r="CG318" s="873">
        <v>0</v>
      </c>
      <c r="CH318" s="873">
        <v>0</v>
      </c>
      <c r="CI318" s="873">
        <v>0</v>
      </c>
      <c r="CJ318" s="873">
        <v>0</v>
      </c>
      <c r="CK318" s="873">
        <v>29036.989119999998</v>
      </c>
      <c r="CL318" s="873">
        <v>0</v>
      </c>
      <c r="CM318" s="873">
        <v>602.17521039999997</v>
      </c>
      <c r="CN318" s="873">
        <v>0</v>
      </c>
      <c r="CO318" s="873">
        <v>0</v>
      </c>
      <c r="CP318" s="873">
        <v>0</v>
      </c>
      <c r="CQ318" s="873">
        <v>0</v>
      </c>
      <c r="CR318" s="873">
        <v>0</v>
      </c>
      <c r="CS318" s="873">
        <v>0</v>
      </c>
      <c r="CT318" s="873">
        <v>0</v>
      </c>
      <c r="CU318" s="873">
        <v>0</v>
      </c>
      <c r="CV318" s="873">
        <v>0</v>
      </c>
      <c r="CW318" s="873">
        <v>0</v>
      </c>
      <c r="CX318" s="873">
        <v>0</v>
      </c>
      <c r="CY318" s="873">
        <v>0</v>
      </c>
      <c r="CZ318" s="873">
        <v>-668</v>
      </c>
      <c r="DA318" s="873">
        <v>0</v>
      </c>
      <c r="DB318" s="873">
        <v>-14</v>
      </c>
      <c r="DC318" s="873">
        <v>2222</v>
      </c>
      <c r="DD318" s="873">
        <v>0</v>
      </c>
      <c r="DE318" s="873">
        <v>45</v>
      </c>
      <c r="DF318" s="873">
        <v>-2890</v>
      </c>
      <c r="DG318" s="873">
        <v>0</v>
      </c>
      <c r="DH318" s="873">
        <v>-59</v>
      </c>
      <c r="DI318" s="873">
        <v>764</v>
      </c>
      <c r="DJ318" s="873">
        <v>0</v>
      </c>
      <c r="DK318" s="873">
        <v>16</v>
      </c>
      <c r="DL318" s="873">
        <v>1500</v>
      </c>
      <c r="DM318" s="873">
        <v>0</v>
      </c>
      <c r="DN318" s="873">
        <v>0</v>
      </c>
      <c r="DO318" s="873">
        <v>-736</v>
      </c>
      <c r="DP318" s="873">
        <v>0</v>
      </c>
      <c r="DQ318" s="873">
        <v>16</v>
      </c>
      <c r="DR318" s="873">
        <v>15820</v>
      </c>
      <c r="DS318" s="873">
        <v>0</v>
      </c>
      <c r="DT318" s="873">
        <v>323</v>
      </c>
      <c r="DU318" s="873">
        <v>19810</v>
      </c>
      <c r="DV318" s="873">
        <v>0</v>
      </c>
      <c r="DW318" s="873">
        <v>404</v>
      </c>
      <c r="DX318" s="873">
        <v>-3990</v>
      </c>
      <c r="DY318" s="873">
        <v>0</v>
      </c>
      <c r="DZ318" s="873">
        <v>-81</v>
      </c>
      <c r="EA318" s="873">
        <v>10222</v>
      </c>
      <c r="EB318" s="873">
        <v>0</v>
      </c>
      <c r="EC318" s="873">
        <v>206</v>
      </c>
      <c r="ED318" s="873">
        <v>-4448</v>
      </c>
      <c r="EE318" s="873">
        <v>0</v>
      </c>
      <c r="EF318" s="873">
        <v>-90</v>
      </c>
      <c r="EG318" s="873">
        <v>11473</v>
      </c>
      <c r="EH318" s="873">
        <v>0</v>
      </c>
      <c r="EI318" s="873">
        <v>234</v>
      </c>
      <c r="EJ318" s="873">
        <v>-5699</v>
      </c>
      <c r="EK318" s="873">
        <v>0</v>
      </c>
      <c r="EL318" s="873">
        <v>-118</v>
      </c>
      <c r="EM318" s="873">
        <v>-737</v>
      </c>
      <c r="EN318" s="873">
        <v>0</v>
      </c>
      <c r="EO318" s="873">
        <v>-15</v>
      </c>
      <c r="EP318" s="873">
        <v>0</v>
      </c>
      <c r="EQ318" s="873">
        <v>0</v>
      </c>
      <c r="ER318" s="873">
        <v>0</v>
      </c>
      <c r="ES318" s="873">
        <v>0</v>
      </c>
      <c r="ET318" s="873">
        <v>0</v>
      </c>
      <c r="EU318" s="873">
        <v>0</v>
      </c>
      <c r="EV318" s="873">
        <v>0</v>
      </c>
      <c r="EW318" s="873">
        <v>0</v>
      </c>
      <c r="EX318" s="873">
        <v>0</v>
      </c>
      <c r="EY318" s="873">
        <v>35701632</v>
      </c>
      <c r="EZ318" s="873">
        <v>0</v>
      </c>
      <c r="FA318" s="873">
        <v>722872</v>
      </c>
      <c r="FB318" s="873">
        <v>1204410</v>
      </c>
      <c r="FC318" s="873">
        <v>0</v>
      </c>
      <c r="FD318" s="873">
        <v>24510</v>
      </c>
      <c r="FE318" s="873">
        <v>67690360</v>
      </c>
      <c r="FF318" s="873">
        <v>0</v>
      </c>
      <c r="FG318" s="873">
        <v>0</v>
      </c>
      <c r="FH318" s="873">
        <v>-33193138</v>
      </c>
      <c r="FI318" s="873">
        <v>0</v>
      </c>
      <c r="FJ318" s="873">
        <v>698362</v>
      </c>
      <c r="FK318" s="873">
        <v>161796</v>
      </c>
      <c r="FL318" s="873">
        <v>0</v>
      </c>
      <c r="FM318" s="873">
        <v>3302</v>
      </c>
      <c r="FN318" s="873">
        <v>314020</v>
      </c>
      <c r="FO318" s="873">
        <v>0</v>
      </c>
      <c r="FP318" s="873">
        <v>0</v>
      </c>
      <c r="FQ318" s="873">
        <v>-152224</v>
      </c>
      <c r="FR318" s="873">
        <v>0</v>
      </c>
      <c r="FS318" s="873">
        <v>3302</v>
      </c>
      <c r="FT318" s="873">
        <v>616775</v>
      </c>
      <c r="FU318" s="873">
        <v>0</v>
      </c>
      <c r="FV318" s="873">
        <v>12587</v>
      </c>
      <c r="FW318" s="873">
        <v>2062628</v>
      </c>
      <c r="FX318" s="873">
        <v>0</v>
      </c>
      <c r="FY318" s="873">
        <v>41863</v>
      </c>
      <c r="FZ318" s="873">
        <v>-1445853</v>
      </c>
      <c r="GA318" s="873">
        <v>0</v>
      </c>
      <c r="GB318" s="873">
        <v>-29276</v>
      </c>
      <c r="GC318" s="873">
        <v>0</v>
      </c>
      <c r="GD318" s="873">
        <v>0</v>
      </c>
      <c r="GE318" s="873">
        <v>0</v>
      </c>
      <c r="GF318" s="873">
        <v>0</v>
      </c>
      <c r="GG318" s="873">
        <v>0</v>
      </c>
      <c r="GH318" s="873">
        <v>0</v>
      </c>
      <c r="GI318" s="873">
        <v>0</v>
      </c>
      <c r="GJ318" s="873">
        <v>0</v>
      </c>
      <c r="GK318" s="873">
        <v>0</v>
      </c>
      <c r="GL318" s="873">
        <v>39348425</v>
      </c>
      <c r="GM318" s="873">
        <v>0</v>
      </c>
      <c r="GN318" s="873">
        <v>797153</v>
      </c>
      <c r="GO318" s="873">
        <v>-34541271</v>
      </c>
      <c r="GP318" s="873">
        <v>0</v>
      </c>
      <c r="GQ318" s="873">
        <v>677523</v>
      </c>
      <c r="GR318" s="873" t="s">
        <v>679</v>
      </c>
      <c r="GS318" s="873" t="s">
        <v>678</v>
      </c>
      <c r="GT318" s="873" t="s">
        <v>679</v>
      </c>
      <c r="GU318" s="873" t="s">
        <v>2739</v>
      </c>
      <c r="GV318" s="873" t="s">
        <v>3054</v>
      </c>
    </row>
    <row r="319" spans="1:204" x14ac:dyDescent="0.2">
      <c r="A319" s="896"/>
      <c r="B319" s="873" t="s">
        <v>1950</v>
      </c>
      <c r="C319" s="873" t="s">
        <v>1041</v>
      </c>
      <c r="D319" s="873">
        <v>-188191980</v>
      </c>
      <c r="E319" s="873">
        <v>-3347529</v>
      </c>
      <c r="F319" s="873">
        <v>-191539509</v>
      </c>
      <c r="G319" s="873">
        <v>-48349888</v>
      </c>
      <c r="H319" s="873">
        <v>-1294480</v>
      </c>
      <c r="I319" s="873">
        <v>-49644368</v>
      </c>
      <c r="J319" s="873">
        <v>-139842092</v>
      </c>
      <c r="K319" s="873">
        <v>-2053049</v>
      </c>
      <c r="L319" s="873">
        <v>-141895141</v>
      </c>
      <c r="M319" s="873" t="s">
        <v>3071</v>
      </c>
      <c r="N319" s="873" t="s">
        <v>3071</v>
      </c>
      <c r="O319" s="873" t="s">
        <v>3071</v>
      </c>
      <c r="P319" s="873" t="s">
        <v>3071</v>
      </c>
      <c r="Q319" s="873">
        <v>84066403</v>
      </c>
      <c r="R319" s="873">
        <v>84023717</v>
      </c>
      <c r="S319" s="873">
        <v>42686</v>
      </c>
      <c r="T319" s="873">
        <v>63607537</v>
      </c>
      <c r="U319" s="873">
        <v>88279269</v>
      </c>
      <c r="V319" s="873">
        <v>-24671732</v>
      </c>
      <c r="W319" s="873">
        <v>80097913</v>
      </c>
      <c r="X319" s="873">
        <v>4436475</v>
      </c>
      <c r="Y319" s="873">
        <v>68738505</v>
      </c>
      <c r="Z319" s="873">
        <v>3899592</v>
      </c>
      <c r="AA319" s="873">
        <v>11359408</v>
      </c>
      <c r="AB319" s="873">
        <v>536882.89</v>
      </c>
      <c r="AC319" s="873">
        <v>10547</v>
      </c>
      <c r="AD319" s="873">
        <v>15557</v>
      </c>
      <c r="AE319" s="873">
        <v>264</v>
      </c>
      <c r="AF319" s="873">
        <v>10547</v>
      </c>
      <c r="AG319" s="873">
        <v>15557</v>
      </c>
      <c r="AH319" s="873">
        <v>264</v>
      </c>
      <c r="AI319" s="873">
        <v>0</v>
      </c>
      <c r="AJ319" s="873">
        <v>0</v>
      </c>
      <c r="AK319" s="873">
        <v>0</v>
      </c>
      <c r="AL319" s="873">
        <v>12782247</v>
      </c>
      <c r="AM319" s="873">
        <v>12577857</v>
      </c>
      <c r="AN319" s="873">
        <v>179292</v>
      </c>
      <c r="AO319" s="873">
        <v>25098</v>
      </c>
      <c r="AP319" s="873">
        <v>10966511</v>
      </c>
      <c r="AQ319" s="873">
        <v>10399536</v>
      </c>
      <c r="AR319" s="873">
        <v>146250</v>
      </c>
      <c r="AS319" s="873">
        <v>420725</v>
      </c>
      <c r="AT319" s="873">
        <v>1815736</v>
      </c>
      <c r="AU319" s="873">
        <v>2178321</v>
      </c>
      <c r="AV319" s="873">
        <v>33042</v>
      </c>
      <c r="AW319" s="873">
        <v>-395627</v>
      </c>
      <c r="AX319" s="873">
        <v>0</v>
      </c>
      <c r="AY319" s="873">
        <v>0</v>
      </c>
      <c r="AZ319" s="873">
        <v>4979351</v>
      </c>
      <c r="BA319" s="873">
        <v>4979351</v>
      </c>
      <c r="BB319" s="873">
        <v>-4979351</v>
      </c>
      <c r="BC319" s="873">
        <v>-4979351</v>
      </c>
      <c r="BD319" s="873">
        <v>670899</v>
      </c>
      <c r="BE319" s="873">
        <v>670899</v>
      </c>
      <c r="BF319" s="873">
        <v>697190</v>
      </c>
      <c r="BG319" s="873">
        <v>697190</v>
      </c>
      <c r="BH319" s="873">
        <v>-26291</v>
      </c>
      <c r="BI319" s="873">
        <v>-26291</v>
      </c>
      <c r="BJ319" s="873">
        <v>810068119</v>
      </c>
      <c r="BK319" s="873">
        <v>137810656</v>
      </c>
      <c r="BL319" s="873">
        <v>10877278</v>
      </c>
      <c r="BM319" s="873">
        <v>45664162</v>
      </c>
      <c r="BN319" s="873">
        <v>9060877</v>
      </c>
      <c r="BO319" s="873">
        <v>593144</v>
      </c>
      <c r="BP319" s="873">
        <v>781674972</v>
      </c>
      <c r="BQ319" s="873">
        <v>133925550</v>
      </c>
      <c r="BR319" s="873">
        <v>10511086</v>
      </c>
      <c r="BS319" s="873">
        <v>74057309</v>
      </c>
      <c r="BT319" s="873">
        <v>12945983</v>
      </c>
      <c r="BU319" s="873">
        <v>959336</v>
      </c>
      <c r="BV319" s="873">
        <v>4136041</v>
      </c>
      <c r="BW319" s="873">
        <v>330665</v>
      </c>
      <c r="BX319" s="873">
        <v>57549</v>
      </c>
      <c r="BY319" s="873">
        <v>1735310</v>
      </c>
      <c r="BZ319" s="873">
        <v>193201</v>
      </c>
      <c r="CA319" s="873">
        <v>26833</v>
      </c>
      <c r="CB319" s="873">
        <v>2400731</v>
      </c>
      <c r="CC319" s="873">
        <v>137464</v>
      </c>
      <c r="CD319" s="873">
        <v>30716</v>
      </c>
      <c r="CE319" s="873">
        <v>11793</v>
      </c>
      <c r="CF319" s="873">
        <v>2030</v>
      </c>
      <c r="CG319" s="873">
        <v>314</v>
      </c>
      <c r="CH319" s="873">
        <v>71018</v>
      </c>
      <c r="CI319" s="873">
        <v>-1099</v>
      </c>
      <c r="CJ319" s="873">
        <v>1534</v>
      </c>
      <c r="CK319" s="873">
        <v>3945640.6316385064</v>
      </c>
      <c r="CL319" s="873">
        <v>312440.53509712825</v>
      </c>
      <c r="CM319" s="873">
        <v>50893.911011522992</v>
      </c>
      <c r="CN319" s="873">
        <v>875676.74877783994</v>
      </c>
      <c r="CO319" s="873">
        <v>73367.202503999986</v>
      </c>
      <c r="CP319" s="873">
        <v>19051.044289325997</v>
      </c>
      <c r="CQ319" s="873">
        <v>0</v>
      </c>
      <c r="CR319" s="873">
        <v>0</v>
      </c>
      <c r="CS319" s="873">
        <v>0</v>
      </c>
      <c r="CT319" s="873">
        <v>875678</v>
      </c>
      <c r="CU319" s="873">
        <v>73368</v>
      </c>
      <c r="CV319" s="873">
        <v>19051.044289325997</v>
      </c>
      <c r="CW319" s="873">
        <v>-143745</v>
      </c>
      <c r="CX319" s="873">
        <v>-7392</v>
      </c>
      <c r="CY319" s="873">
        <v>-2640</v>
      </c>
      <c r="CZ319" s="873">
        <v>1885002</v>
      </c>
      <c r="DA319" s="873">
        <v>303401</v>
      </c>
      <c r="DB319" s="873">
        <v>26068</v>
      </c>
      <c r="DC319" s="873">
        <v>2053119</v>
      </c>
      <c r="DD319" s="873">
        <v>327353</v>
      </c>
      <c r="DE319" s="873">
        <v>28275</v>
      </c>
      <c r="DF319" s="873">
        <v>-168117</v>
      </c>
      <c r="DG319" s="873">
        <v>-23952</v>
      </c>
      <c r="DH319" s="873">
        <v>-2207</v>
      </c>
      <c r="DI319" s="873">
        <v>65585</v>
      </c>
      <c r="DJ319" s="873">
        <v>9563</v>
      </c>
      <c r="DK319" s="873">
        <v>810</v>
      </c>
      <c r="DL319" s="873">
        <v>173824</v>
      </c>
      <c r="DM319" s="873">
        <v>0</v>
      </c>
      <c r="DN319" s="873">
        <v>0</v>
      </c>
      <c r="DO319" s="873">
        <v>-108238</v>
      </c>
      <c r="DP319" s="873">
        <v>9563</v>
      </c>
      <c r="DQ319" s="873">
        <v>810</v>
      </c>
      <c r="DR319" s="873">
        <v>5805933</v>
      </c>
      <c r="DS319" s="873">
        <v>1816838</v>
      </c>
      <c r="DT319" s="873">
        <v>67398</v>
      </c>
      <c r="DU319" s="873">
        <v>7155159</v>
      </c>
      <c r="DV319" s="873">
        <v>2304629</v>
      </c>
      <c r="DW319" s="873">
        <v>82552</v>
      </c>
      <c r="DX319" s="873">
        <v>-1349226</v>
      </c>
      <c r="DY319" s="873">
        <v>-487791</v>
      </c>
      <c r="DZ319" s="873">
        <v>-15154</v>
      </c>
      <c r="EA319" s="873">
        <v>1260761</v>
      </c>
      <c r="EB319" s="873">
        <v>634456</v>
      </c>
      <c r="EC319" s="873">
        <v>10755</v>
      </c>
      <c r="ED319" s="873">
        <v>-1960502</v>
      </c>
      <c r="EE319" s="873">
        <v>-668895</v>
      </c>
      <c r="EF319" s="873">
        <v>-23162</v>
      </c>
      <c r="EG319" s="873">
        <v>1998368</v>
      </c>
      <c r="EH319" s="873">
        <v>847269</v>
      </c>
      <c r="EI319" s="873">
        <v>19918</v>
      </c>
      <c r="EJ319" s="873">
        <v>-2698116</v>
      </c>
      <c r="EK319" s="873">
        <v>-881711</v>
      </c>
      <c r="EL319" s="873">
        <v>-32329</v>
      </c>
      <c r="EM319" s="873">
        <v>118456</v>
      </c>
      <c r="EN319" s="873">
        <v>16348</v>
      </c>
      <c r="EO319" s="873">
        <v>893</v>
      </c>
      <c r="EP319" s="873">
        <v>14989</v>
      </c>
      <c r="EQ319" s="873">
        <v>-545</v>
      </c>
      <c r="ER319" s="873">
        <v>20</v>
      </c>
      <c r="ES319" s="873">
        <v>139427</v>
      </c>
      <c r="ET319" s="873">
        <v>30104</v>
      </c>
      <c r="EU319" s="873">
        <v>1747</v>
      </c>
      <c r="EV319" s="873">
        <v>-124438</v>
      </c>
      <c r="EW319" s="873">
        <v>-30649</v>
      </c>
      <c r="EX319" s="873">
        <v>-1727</v>
      </c>
      <c r="EY319" s="873">
        <v>5464632585</v>
      </c>
      <c r="EZ319" s="873">
        <v>1587766111</v>
      </c>
      <c r="FA319" s="873">
        <v>64147378</v>
      </c>
      <c r="FB319" s="873">
        <v>241178190</v>
      </c>
      <c r="FC319" s="873">
        <v>68696916</v>
      </c>
      <c r="FD319" s="873">
        <v>2890577</v>
      </c>
      <c r="FE319" s="873">
        <v>10624418597</v>
      </c>
      <c r="FF319" s="873">
        <v>0</v>
      </c>
      <c r="FG319" s="873">
        <v>0</v>
      </c>
      <c r="FH319" s="873">
        <v>-5400964198</v>
      </c>
      <c r="FI319" s="873">
        <v>1519069195</v>
      </c>
      <c r="FJ319" s="873">
        <v>61256801</v>
      </c>
      <c r="FK319" s="873">
        <v>48669090</v>
      </c>
      <c r="FL319" s="873">
        <v>13228874</v>
      </c>
      <c r="FM319" s="873">
        <v>578445</v>
      </c>
      <c r="FN319" s="873">
        <v>100281667</v>
      </c>
      <c r="FO319" s="873">
        <v>0</v>
      </c>
      <c r="FP319" s="873">
        <v>0</v>
      </c>
      <c r="FQ319" s="873">
        <v>-51612568</v>
      </c>
      <c r="FR319" s="873">
        <v>13228874</v>
      </c>
      <c r="FS319" s="873">
        <v>578445</v>
      </c>
      <c r="FT319" s="873">
        <v>242250104</v>
      </c>
      <c r="FU319" s="873">
        <v>81574264</v>
      </c>
      <c r="FV319" s="873">
        <v>2743496</v>
      </c>
      <c r="FW319" s="873">
        <v>478598420</v>
      </c>
      <c r="FX319" s="873">
        <v>159258997</v>
      </c>
      <c r="FY319" s="873">
        <v>5406047</v>
      </c>
      <c r="FZ319" s="873">
        <v>-236348316</v>
      </c>
      <c r="GA319" s="873">
        <v>-77684733</v>
      </c>
      <c r="GB319" s="873">
        <v>-2662551</v>
      </c>
      <c r="GC319" s="873">
        <v>2949085</v>
      </c>
      <c r="GD319" s="873">
        <v>0</v>
      </c>
      <c r="GE319" s="873">
        <v>1947</v>
      </c>
      <c r="GF319" s="873">
        <v>4610518</v>
      </c>
      <c r="GG319" s="873">
        <v>0</v>
      </c>
      <c r="GH319" s="873">
        <v>2107</v>
      </c>
      <c r="GI319" s="873">
        <v>-1661434</v>
      </c>
      <c r="GJ319" s="873">
        <v>0</v>
      </c>
      <c r="GK319" s="873">
        <v>-159</v>
      </c>
      <c r="GL319" s="873">
        <v>6630324551</v>
      </c>
      <c r="GM319" s="873">
        <v>1832263031</v>
      </c>
      <c r="GN319" s="873">
        <v>79151289</v>
      </c>
      <c r="GO319" s="873">
        <v>-5613693014</v>
      </c>
      <c r="GP319" s="873">
        <v>1466679009</v>
      </c>
      <c r="GQ319" s="873">
        <v>60182144</v>
      </c>
      <c r="GR319" s="873"/>
      <c r="GS319" s="873"/>
      <c r="GT319" s="873"/>
      <c r="GU319" s="873"/>
      <c r="GV319" s="873"/>
    </row>
  </sheetData>
  <mergeCells count="65">
    <mergeCell ref="GO1:GQ1"/>
    <mergeCell ref="FZ1:GB1"/>
    <mergeCell ref="GC1:GE1"/>
    <mergeCell ref="GF1:GH1"/>
    <mergeCell ref="GI1:GK1"/>
    <mergeCell ref="GL1:GN1"/>
    <mergeCell ref="EV1:EX1"/>
    <mergeCell ref="EY1:FA1"/>
    <mergeCell ref="FB1:FD1"/>
    <mergeCell ref="FH1:FJ1"/>
    <mergeCell ref="FT1:FV1"/>
    <mergeCell ref="FW1:FY1"/>
    <mergeCell ref="FE1:FG1"/>
    <mergeCell ref="FK1:FM1"/>
    <mergeCell ref="FN1:FP1"/>
    <mergeCell ref="FQ1:FS1"/>
    <mergeCell ref="ES1:EU1"/>
    <mergeCell ref="DL1:DN1"/>
    <mergeCell ref="DO1:DQ1"/>
    <mergeCell ref="DR1:DT1"/>
    <mergeCell ref="DU1:DW1"/>
    <mergeCell ref="DX1:DZ1"/>
    <mergeCell ref="EA1:EC1"/>
    <mergeCell ref="ED1:EF1"/>
    <mergeCell ref="EG1:EI1"/>
    <mergeCell ref="EJ1:EL1"/>
    <mergeCell ref="EM1:EO1"/>
    <mergeCell ref="EP1:ER1"/>
    <mergeCell ref="DI1:DK1"/>
    <mergeCell ref="CB1:CD1"/>
    <mergeCell ref="CE1:CG1"/>
    <mergeCell ref="CH1:CJ1"/>
    <mergeCell ref="CK1:CM1"/>
    <mergeCell ref="CN1:CP1"/>
    <mergeCell ref="CQ1:CS1"/>
    <mergeCell ref="CT1:CV1"/>
    <mergeCell ref="CW1:CY1"/>
    <mergeCell ref="CZ1:DB1"/>
    <mergeCell ref="DC1:DE1"/>
    <mergeCell ref="DF1:DH1"/>
    <mergeCell ref="BY1:CA1"/>
    <mergeCell ref="AX1:AY1"/>
    <mergeCell ref="AZ1:BA1"/>
    <mergeCell ref="BB1:BC1"/>
    <mergeCell ref="BD1:BE1"/>
    <mergeCell ref="BF1:BG1"/>
    <mergeCell ref="BH1:BI1"/>
    <mergeCell ref="BJ1:BL1"/>
    <mergeCell ref="BM1:BO1"/>
    <mergeCell ref="BP1:BR1"/>
    <mergeCell ref="BS1:BU1"/>
    <mergeCell ref="BV1:BX1"/>
    <mergeCell ref="AT1:AW1"/>
    <mergeCell ref="D1:F1"/>
    <mergeCell ref="G1:I1"/>
    <mergeCell ref="J1:L1"/>
    <mergeCell ref="W1:X1"/>
    <mergeCell ref="Y1:Z1"/>
    <mergeCell ref="AA1:AB1"/>
    <mergeCell ref="M1:P1"/>
    <mergeCell ref="AC1:AE1"/>
    <mergeCell ref="AF1:AH1"/>
    <mergeCell ref="AI1:AK1"/>
    <mergeCell ref="AL1:AO1"/>
    <mergeCell ref="AP1:AS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C319"/>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3.7109375" style="870" customWidth="1"/>
    <col min="2" max="2" width="9.140625" style="870"/>
    <col min="3" max="3" width="32.5703125" style="870" customWidth="1"/>
    <col min="4" max="4" width="17.85546875" style="870" customWidth="1"/>
    <col min="5" max="6" width="12.85546875" style="870" bestFit="1" customWidth="1"/>
    <col min="7" max="7" width="11.28515625" style="870" bestFit="1" customWidth="1"/>
    <col min="8" max="8" width="14.42578125" style="870" customWidth="1"/>
    <col min="9" max="9" width="10.5703125" style="870" customWidth="1"/>
    <col min="10" max="10" width="11.140625" style="870" customWidth="1"/>
    <col min="11" max="11" width="13.42578125" style="870" customWidth="1"/>
    <col min="12" max="16" width="10.28515625" style="870" bestFit="1" customWidth="1"/>
    <col min="17" max="17" width="9.42578125" style="870" bestFit="1" customWidth="1"/>
    <col min="18" max="18" width="10.28515625" style="870" bestFit="1" customWidth="1"/>
    <col min="19" max="22" width="10.140625" style="870" customWidth="1"/>
    <col min="23" max="23" width="10.140625" style="870" bestFit="1" customWidth="1"/>
    <col min="24" max="25" width="9.42578125" style="870" bestFit="1" customWidth="1"/>
    <col min="26" max="26" width="10.140625" style="870" bestFit="1" customWidth="1"/>
    <col min="27" max="32" width="9.28515625" style="870" customWidth="1"/>
    <col min="33" max="33" width="11.140625" style="870" customWidth="1"/>
    <col min="34" max="34" width="11.28515625" style="870" customWidth="1"/>
    <col min="35" max="35" width="10" style="870" customWidth="1"/>
    <col min="36" max="36" width="12.42578125" style="870" customWidth="1"/>
    <col min="37" max="37" width="11.28515625" style="870" bestFit="1" customWidth="1"/>
    <col min="38" max="38" width="10.85546875" style="870" customWidth="1"/>
    <col min="39" max="39" width="11" style="870" customWidth="1"/>
    <col min="40" max="40" width="11.7109375" style="870" bestFit="1" customWidth="1"/>
    <col min="41" max="41" width="12.85546875" style="870" bestFit="1" customWidth="1"/>
    <col min="42" max="43" width="11.85546875" style="870" bestFit="1" customWidth="1"/>
    <col min="44" max="44" width="13.42578125" style="870" bestFit="1" customWidth="1"/>
    <col min="45" max="45" width="11.7109375" style="870" bestFit="1" customWidth="1"/>
    <col min="46" max="48" width="11.85546875" style="870" bestFit="1" customWidth="1"/>
    <col min="49" max="49" width="11.7109375" style="870" bestFit="1" customWidth="1"/>
    <col min="50" max="50" width="10.140625" style="870" bestFit="1" customWidth="1"/>
    <col min="51" max="51" width="11.85546875" style="870" bestFit="1" customWidth="1"/>
    <col min="52" max="54" width="10.28515625" style="870" bestFit="1" customWidth="1"/>
    <col min="55" max="57" width="11.7109375" style="870" bestFit="1" customWidth="1"/>
    <col min="58" max="58" width="10.85546875" style="870" bestFit="1" customWidth="1"/>
    <col min="59" max="60" width="11.7109375" style="870" bestFit="1" customWidth="1"/>
    <col min="61" max="63" width="11.85546875" style="870" bestFit="1" customWidth="1"/>
    <col min="64" max="66" width="13.42578125" style="870" bestFit="1" customWidth="1"/>
    <col min="67" max="68" width="13.5703125" style="870" bestFit="1" customWidth="1"/>
    <col min="69" max="69" width="13.42578125" style="870" bestFit="1" customWidth="1"/>
    <col min="70" max="70" width="11.7109375" style="870" bestFit="1" customWidth="1"/>
    <col min="71" max="81" width="12.85546875" style="870" customWidth="1"/>
    <col min="82" max="83" width="11.28515625" style="870" bestFit="1" customWidth="1"/>
    <col min="84" max="85" width="11.140625" style="870" bestFit="1" customWidth="1"/>
    <col min="86" max="86" width="11.28515625" style="870" bestFit="1" customWidth="1"/>
    <col min="87" max="91" width="11.140625" style="870" customWidth="1"/>
    <col min="92" max="93" width="11.85546875" style="870" bestFit="1" customWidth="1"/>
    <col min="94" max="94" width="10.85546875" style="870" bestFit="1" customWidth="1"/>
    <col min="95" max="95" width="11.7109375" style="870" bestFit="1" customWidth="1"/>
    <col min="96" max="96" width="13.5703125" style="870" bestFit="1" customWidth="1"/>
    <col min="97" max="101" width="13.42578125" style="870" customWidth="1"/>
    <col min="102" max="103" width="13.5703125" style="870" bestFit="1" customWidth="1"/>
    <col min="104" max="104" width="13.42578125" style="870" bestFit="1" customWidth="1"/>
    <col min="105" max="105" width="11.7109375" style="870" bestFit="1" customWidth="1"/>
    <col min="106" max="116" width="12.7109375" style="870" customWidth="1"/>
    <col min="117" max="119" width="11.85546875" style="870" bestFit="1" customWidth="1"/>
    <col min="120" max="120" width="11.140625" style="870" bestFit="1" customWidth="1"/>
    <col min="121" max="121" width="13.5703125" style="870" bestFit="1" customWidth="1"/>
    <col min="122" max="123" width="11.85546875" style="870" bestFit="1" customWidth="1"/>
    <col min="124" max="124" width="11.140625" style="870" bestFit="1" customWidth="1"/>
    <col min="125" max="125" width="10.7109375" style="870" bestFit="1" customWidth="1"/>
    <col min="126" max="128" width="11.85546875" style="870" bestFit="1" customWidth="1"/>
    <col min="129" max="129" width="10.85546875" style="870" bestFit="1" customWidth="1"/>
    <col min="130" max="130" width="12.7109375" style="870" bestFit="1" customWidth="1"/>
    <col min="131" max="131" width="13.85546875" style="870" bestFit="1" customWidth="1"/>
    <col min="132" max="132" width="14" style="870" bestFit="1" customWidth="1"/>
    <col min="133" max="133" width="12.85546875" style="870" bestFit="1" customWidth="1"/>
    <col min="134" max="134" width="13.85546875" style="870" bestFit="1" customWidth="1"/>
    <col min="135" max="135" width="12.7109375" style="870" bestFit="1" customWidth="1"/>
    <col min="136" max="137" width="14" style="870" bestFit="1" customWidth="1"/>
    <col min="138" max="138" width="12.85546875" style="870" bestFit="1" customWidth="1"/>
    <col min="139" max="139" width="13.85546875" style="870" bestFit="1" customWidth="1"/>
    <col min="140" max="140" width="13.42578125" style="870" bestFit="1" customWidth="1"/>
    <col min="141" max="141" width="14" style="870" bestFit="1" customWidth="1"/>
    <col min="142" max="142" width="13.42578125" style="870" bestFit="1" customWidth="1"/>
    <col min="143" max="143" width="11.85546875" style="870" bestFit="1" customWidth="1"/>
    <col min="144" max="144" width="14.42578125" style="870" bestFit="1" customWidth="1"/>
    <col min="145" max="147" width="13.42578125" style="870" bestFit="1" customWidth="1"/>
    <col min="148" max="148" width="11.85546875" style="870" bestFit="1" customWidth="1"/>
    <col min="149" max="149" width="14.42578125" style="870" bestFit="1" customWidth="1"/>
    <col min="150" max="150" width="9.85546875" style="870" bestFit="1" customWidth="1"/>
    <col min="151" max="151" width="11.85546875" style="870" customWidth="1"/>
    <col min="152" max="154" width="9.28515625" style="870" bestFit="1" customWidth="1"/>
    <col min="155" max="155" width="23.28515625" style="870" bestFit="1" customWidth="1"/>
    <col min="156" max="156" width="37.42578125" style="870" bestFit="1" customWidth="1"/>
    <col min="157" max="157" width="16.85546875" style="870" bestFit="1" customWidth="1"/>
    <col min="158" max="158" width="23.42578125" style="870" bestFit="1" customWidth="1"/>
    <col min="159" max="16384" width="9.140625" style="870"/>
  </cols>
  <sheetData>
    <row r="1" spans="1:159" s="867" customFormat="1" ht="63.75" customHeight="1" x14ac:dyDescent="0.2">
      <c r="C1" s="874"/>
      <c r="D1" s="879" t="s">
        <v>2288</v>
      </c>
      <c r="E1" s="880"/>
      <c r="F1" s="880"/>
      <c r="G1" s="880"/>
      <c r="H1" s="881"/>
      <c r="I1" s="879" t="s">
        <v>2289</v>
      </c>
      <c r="J1" s="881"/>
      <c r="K1" s="900" t="s">
        <v>2290</v>
      </c>
      <c r="L1" s="879" t="s">
        <v>2291</v>
      </c>
      <c r="M1" s="881"/>
      <c r="N1" s="879" t="s">
        <v>2292</v>
      </c>
      <c r="O1" s="881"/>
      <c r="P1" s="879" t="s">
        <v>2293</v>
      </c>
      <c r="Q1" s="880"/>
      <c r="R1" s="881"/>
      <c r="S1" s="879" t="s">
        <v>2294</v>
      </c>
      <c r="T1" s="880"/>
      <c r="U1" s="880"/>
      <c r="V1" s="881"/>
      <c r="W1" s="879" t="s">
        <v>2289</v>
      </c>
      <c r="X1" s="880"/>
      <c r="Y1" s="880"/>
      <c r="Z1" s="881"/>
      <c r="AA1" s="879" t="s">
        <v>2295</v>
      </c>
      <c r="AB1" s="881"/>
      <c r="AC1" s="879" t="s">
        <v>2296</v>
      </c>
      <c r="AD1" s="881"/>
      <c r="AE1" s="879" t="s">
        <v>2297</v>
      </c>
      <c r="AF1" s="880"/>
      <c r="AG1" s="880"/>
      <c r="AH1" s="880"/>
      <c r="AI1" s="880" t="s">
        <v>2298</v>
      </c>
      <c r="AJ1" s="880"/>
      <c r="AK1" s="880"/>
      <c r="AL1" s="880"/>
      <c r="AM1" s="881"/>
      <c r="AN1" s="879" t="s">
        <v>2299</v>
      </c>
      <c r="AO1" s="880"/>
      <c r="AP1" s="880"/>
      <c r="AQ1" s="880"/>
      <c r="AR1" s="881"/>
      <c r="AS1" s="879" t="s">
        <v>2300</v>
      </c>
      <c r="AT1" s="880"/>
      <c r="AU1" s="880"/>
      <c r="AV1" s="880"/>
      <c r="AW1" s="881"/>
      <c r="AX1" s="879" t="s">
        <v>2301</v>
      </c>
      <c r="AY1" s="880"/>
      <c r="AZ1" s="880"/>
      <c r="BA1" s="880"/>
      <c r="BB1" s="881"/>
      <c r="BC1" s="879" t="s">
        <v>2302</v>
      </c>
      <c r="BD1" s="880"/>
      <c r="BE1" s="880"/>
      <c r="BF1" s="880"/>
      <c r="BG1" s="881"/>
      <c r="BH1" s="879" t="s">
        <v>2303</v>
      </c>
      <c r="BI1" s="880"/>
      <c r="BJ1" s="880"/>
      <c r="BK1" s="880"/>
      <c r="BL1" s="881"/>
      <c r="BM1" s="879" t="s">
        <v>2304</v>
      </c>
      <c r="BN1" s="880"/>
      <c r="BO1" s="880"/>
      <c r="BP1" s="880"/>
      <c r="BQ1" s="881"/>
      <c r="BR1" s="879" t="s">
        <v>2305</v>
      </c>
      <c r="BS1" s="880"/>
      <c r="BT1" s="880"/>
      <c r="BU1" s="880"/>
      <c r="BV1" s="880"/>
      <c r="BW1" s="880" t="s">
        <v>2306</v>
      </c>
      <c r="BX1" s="880"/>
      <c r="BY1" s="880"/>
      <c r="BZ1" s="880"/>
      <c r="CA1" s="880"/>
      <c r="CB1" s="880" t="s">
        <v>2307</v>
      </c>
      <c r="CC1" s="880"/>
      <c r="CD1" s="880"/>
      <c r="CE1" s="880"/>
      <c r="CF1" s="881"/>
      <c r="CG1" s="879" t="s">
        <v>2308</v>
      </c>
      <c r="CH1" s="880"/>
      <c r="CI1" s="880"/>
      <c r="CJ1" s="880"/>
      <c r="CK1" s="880"/>
      <c r="CL1" s="880" t="s">
        <v>2309</v>
      </c>
      <c r="CM1" s="880"/>
      <c r="CN1" s="880"/>
      <c r="CO1" s="880"/>
      <c r="CP1" s="881"/>
      <c r="CQ1" s="879" t="s">
        <v>2310</v>
      </c>
      <c r="CR1" s="880"/>
      <c r="CS1" s="880"/>
      <c r="CT1" s="880"/>
      <c r="CU1" s="880"/>
      <c r="CV1" s="880" t="s">
        <v>2311</v>
      </c>
      <c r="CW1" s="880"/>
      <c r="CX1" s="880"/>
      <c r="CY1" s="880"/>
      <c r="CZ1" s="881"/>
      <c r="DA1" s="879" t="s">
        <v>2312</v>
      </c>
      <c r="DB1" s="880"/>
      <c r="DC1" s="880"/>
      <c r="DD1" s="880"/>
      <c r="DE1" s="880"/>
      <c r="DF1" s="880" t="s">
        <v>2313</v>
      </c>
      <c r="DG1" s="880"/>
      <c r="DH1" s="880"/>
      <c r="DI1" s="880"/>
      <c r="DJ1" s="880"/>
      <c r="DK1" s="880" t="s">
        <v>2314</v>
      </c>
      <c r="DL1" s="880"/>
      <c r="DM1" s="880"/>
      <c r="DN1" s="880"/>
      <c r="DO1" s="881"/>
      <c r="DP1" s="879" t="s">
        <v>2315</v>
      </c>
      <c r="DQ1" s="880"/>
      <c r="DR1" s="880"/>
      <c r="DS1" s="880"/>
      <c r="DT1" s="881"/>
      <c r="DU1" s="879" t="s">
        <v>2316</v>
      </c>
      <c r="DV1" s="880"/>
      <c r="DW1" s="880"/>
      <c r="DX1" s="880"/>
      <c r="DY1" s="881"/>
      <c r="DZ1" s="879" t="s">
        <v>2317</v>
      </c>
      <c r="EA1" s="880"/>
      <c r="EB1" s="880"/>
      <c r="EC1" s="880"/>
      <c r="ED1" s="881"/>
      <c r="EE1" s="879" t="s">
        <v>2318</v>
      </c>
      <c r="EF1" s="880"/>
      <c r="EG1" s="880"/>
      <c r="EH1" s="880"/>
      <c r="EI1" s="881"/>
      <c r="EJ1" s="879" t="s">
        <v>2319</v>
      </c>
      <c r="EK1" s="880"/>
      <c r="EL1" s="880"/>
      <c r="EM1" s="880"/>
      <c r="EN1" s="881"/>
      <c r="EO1" s="879" t="s">
        <v>2320</v>
      </c>
      <c r="EP1" s="880"/>
      <c r="EQ1" s="880"/>
      <c r="ER1" s="880"/>
      <c r="ES1" s="881"/>
      <c r="ET1" s="879" t="s">
        <v>761</v>
      </c>
      <c r="EU1" s="880"/>
      <c r="EV1" s="880"/>
      <c r="EW1" s="880"/>
      <c r="EX1" s="881"/>
    </row>
    <row r="2" spans="1:159" x14ac:dyDescent="0.2">
      <c r="C2" s="870" t="s">
        <v>3072</v>
      </c>
      <c r="D2" s="870" t="s">
        <v>1863</v>
      </c>
      <c r="E2" s="870" t="s">
        <v>1864</v>
      </c>
      <c r="F2" s="870" t="s">
        <v>1865</v>
      </c>
      <c r="G2" s="870" t="s">
        <v>1866</v>
      </c>
      <c r="H2" s="870" t="s">
        <v>1867</v>
      </c>
      <c r="I2" s="870" t="s">
        <v>1722</v>
      </c>
      <c r="J2" s="870" t="s">
        <v>1901</v>
      </c>
      <c r="K2" s="870" t="s">
        <v>1723</v>
      </c>
      <c r="L2" s="870" t="s">
        <v>1724</v>
      </c>
      <c r="M2" s="870" t="s">
        <v>1725</v>
      </c>
      <c r="N2" s="870" t="s">
        <v>1726</v>
      </c>
      <c r="O2" s="870" t="s">
        <v>1735</v>
      </c>
      <c r="P2" s="870" t="s">
        <v>1902</v>
      </c>
      <c r="Q2" s="870" t="s">
        <v>1903</v>
      </c>
      <c r="R2" s="870" t="s">
        <v>1904</v>
      </c>
      <c r="S2" s="870" t="s">
        <v>1727</v>
      </c>
      <c r="T2" s="870" t="s">
        <v>1728</v>
      </c>
      <c r="U2" s="870" t="s">
        <v>1729</v>
      </c>
      <c r="V2" s="870" t="s">
        <v>1905</v>
      </c>
      <c r="W2" s="870" t="s">
        <v>1736</v>
      </c>
      <c r="X2" s="870" t="s">
        <v>1737</v>
      </c>
      <c r="Y2" s="870" t="s">
        <v>1738</v>
      </c>
      <c r="Z2" s="870" t="s">
        <v>1739</v>
      </c>
      <c r="AA2" s="870" t="s">
        <v>1740</v>
      </c>
      <c r="AB2" s="870" t="s">
        <v>1741</v>
      </c>
      <c r="AC2" s="870" t="s">
        <v>1742</v>
      </c>
      <c r="AD2" s="870" t="s">
        <v>1743</v>
      </c>
      <c r="AE2" s="870" t="s">
        <v>1744</v>
      </c>
      <c r="AF2" s="870" t="s">
        <v>1745</v>
      </c>
      <c r="AG2" s="870" t="s">
        <v>1746</v>
      </c>
      <c r="AH2" s="870" t="s">
        <v>1747</v>
      </c>
      <c r="AI2" s="870" t="s">
        <v>1748</v>
      </c>
      <c r="AJ2" s="870" t="s">
        <v>1749</v>
      </c>
      <c r="AK2" s="870" t="s">
        <v>1750</v>
      </c>
      <c r="AL2" s="870" t="s">
        <v>1751</v>
      </c>
      <c r="AM2" s="870" t="s">
        <v>1752</v>
      </c>
      <c r="AN2" s="870" t="s">
        <v>1753</v>
      </c>
      <c r="AO2" s="870" t="s">
        <v>1754</v>
      </c>
      <c r="AP2" s="870" t="s">
        <v>1755</v>
      </c>
      <c r="AQ2" s="870" t="s">
        <v>1756</v>
      </c>
      <c r="AR2" s="870" t="s">
        <v>1757</v>
      </c>
      <c r="AS2" s="870" t="s">
        <v>1758</v>
      </c>
      <c r="AT2" s="870" t="s">
        <v>1759</v>
      </c>
      <c r="AU2" s="870" t="s">
        <v>1760</v>
      </c>
      <c r="AV2" s="870" t="s">
        <v>1761</v>
      </c>
      <c r="AW2" s="870" t="s">
        <v>1762</v>
      </c>
      <c r="AX2" s="870" t="s">
        <v>1763</v>
      </c>
      <c r="AY2" s="870" t="s">
        <v>1764</v>
      </c>
      <c r="AZ2" s="870" t="s">
        <v>1765</v>
      </c>
      <c r="BA2" s="870" t="s">
        <v>1766</v>
      </c>
      <c r="BB2" s="870" t="s">
        <v>1767</v>
      </c>
      <c r="BC2" s="870" t="s">
        <v>1768</v>
      </c>
      <c r="BD2" s="870" t="s">
        <v>1769</v>
      </c>
      <c r="BE2" s="870" t="s">
        <v>1770</v>
      </c>
      <c r="BF2" s="870" t="s">
        <v>1771</v>
      </c>
      <c r="BG2" s="870" t="s">
        <v>1772</v>
      </c>
      <c r="BH2" s="870" t="s">
        <v>1773</v>
      </c>
      <c r="BI2" s="870" t="s">
        <v>1774</v>
      </c>
      <c r="BJ2" s="870" t="s">
        <v>1775</v>
      </c>
      <c r="BK2" s="870" t="s">
        <v>1776</v>
      </c>
      <c r="BL2" s="870" t="s">
        <v>1777</v>
      </c>
      <c r="BM2" s="870" t="s">
        <v>1778</v>
      </c>
      <c r="BN2" s="870" t="s">
        <v>1779</v>
      </c>
      <c r="BO2" s="870" t="s">
        <v>1780</v>
      </c>
      <c r="BP2" s="870" t="s">
        <v>1781</v>
      </c>
      <c r="BQ2" s="870" t="s">
        <v>1782</v>
      </c>
      <c r="BR2" s="870" t="s">
        <v>1783</v>
      </c>
      <c r="BS2" s="870" t="s">
        <v>1784</v>
      </c>
      <c r="BT2" s="870" t="s">
        <v>1785</v>
      </c>
      <c r="BU2" s="870" t="s">
        <v>1786</v>
      </c>
      <c r="BV2" s="870" t="s">
        <v>1787</v>
      </c>
      <c r="BW2" s="870" t="s">
        <v>1788</v>
      </c>
      <c r="BX2" s="870" t="s">
        <v>1789</v>
      </c>
      <c r="BY2" s="870" t="s">
        <v>1790</v>
      </c>
      <c r="BZ2" s="870" t="s">
        <v>1791</v>
      </c>
      <c r="CA2" s="870" t="s">
        <v>1792</v>
      </c>
      <c r="CB2" s="870" t="s">
        <v>1793</v>
      </c>
      <c r="CC2" s="870" t="s">
        <v>1794</v>
      </c>
      <c r="CD2" s="870" t="s">
        <v>1795</v>
      </c>
      <c r="CE2" s="870" t="s">
        <v>1796</v>
      </c>
      <c r="CF2" s="870" t="s">
        <v>1797</v>
      </c>
      <c r="CG2" s="870" t="s">
        <v>1798</v>
      </c>
      <c r="CH2" s="870" t="s">
        <v>1799</v>
      </c>
      <c r="CI2" s="870" t="s">
        <v>1800</v>
      </c>
      <c r="CJ2" s="870" t="s">
        <v>1801</v>
      </c>
      <c r="CK2" s="870" t="s">
        <v>1802</v>
      </c>
      <c r="CL2" s="870" t="s">
        <v>1803</v>
      </c>
      <c r="CM2" s="870" t="s">
        <v>1804</v>
      </c>
      <c r="CN2" s="870" t="s">
        <v>1805</v>
      </c>
      <c r="CO2" s="870" t="s">
        <v>1806</v>
      </c>
      <c r="CP2" s="870" t="s">
        <v>1807</v>
      </c>
      <c r="CQ2" s="870" t="s">
        <v>1808</v>
      </c>
      <c r="CR2" s="870" t="s">
        <v>1809</v>
      </c>
      <c r="CS2" s="870" t="s">
        <v>1810</v>
      </c>
      <c r="CT2" s="870" t="s">
        <v>1811</v>
      </c>
      <c r="CU2" s="870" t="s">
        <v>1812</v>
      </c>
      <c r="CV2" s="870" t="s">
        <v>1813</v>
      </c>
      <c r="CW2" s="870" t="s">
        <v>1814</v>
      </c>
      <c r="CX2" s="870" t="s">
        <v>1815</v>
      </c>
      <c r="CY2" s="870" t="s">
        <v>1816</v>
      </c>
      <c r="CZ2" s="870" t="s">
        <v>1817</v>
      </c>
      <c r="DA2" s="870" t="s">
        <v>1818</v>
      </c>
      <c r="DB2" s="870" t="s">
        <v>1819</v>
      </c>
      <c r="DC2" s="870" t="s">
        <v>1820</v>
      </c>
      <c r="DD2" s="870" t="s">
        <v>1821</v>
      </c>
      <c r="DE2" s="870" t="s">
        <v>1822</v>
      </c>
      <c r="DF2" s="870" t="s">
        <v>1823</v>
      </c>
      <c r="DG2" s="870" t="s">
        <v>1824</v>
      </c>
      <c r="DH2" s="870" t="s">
        <v>1825</v>
      </c>
      <c r="DI2" s="870" t="s">
        <v>1826</v>
      </c>
      <c r="DJ2" s="870" t="s">
        <v>1827</v>
      </c>
      <c r="DK2" s="870" t="s">
        <v>1828</v>
      </c>
      <c r="DL2" s="870" t="s">
        <v>1829</v>
      </c>
      <c r="DM2" s="870" t="s">
        <v>1830</v>
      </c>
      <c r="DN2" s="870" t="s">
        <v>1831</v>
      </c>
      <c r="DO2" s="870" t="s">
        <v>1832</v>
      </c>
      <c r="DP2" s="870" t="s">
        <v>1833</v>
      </c>
      <c r="DQ2" s="870" t="s">
        <v>1834</v>
      </c>
      <c r="DR2" s="870" t="s">
        <v>1835</v>
      </c>
      <c r="DS2" s="870" t="s">
        <v>1836</v>
      </c>
      <c r="DT2" s="870" t="s">
        <v>1837</v>
      </c>
      <c r="DU2" s="870" t="s">
        <v>1838</v>
      </c>
      <c r="DV2" s="870" t="s">
        <v>1839</v>
      </c>
      <c r="DW2" s="870" t="s">
        <v>1840</v>
      </c>
      <c r="DX2" s="870" t="s">
        <v>1841</v>
      </c>
      <c r="DY2" s="870" t="s">
        <v>1842</v>
      </c>
      <c r="DZ2" s="870" t="s">
        <v>1843</v>
      </c>
      <c r="EA2" s="870" t="s">
        <v>1844</v>
      </c>
      <c r="EB2" s="870" t="s">
        <v>1845</v>
      </c>
      <c r="EC2" s="870" t="s">
        <v>1846</v>
      </c>
      <c r="ED2" s="870" t="s">
        <v>1847</v>
      </c>
      <c r="EE2" s="870" t="s">
        <v>1848</v>
      </c>
      <c r="EF2" s="870" t="s">
        <v>1849</v>
      </c>
      <c r="EG2" s="870" t="s">
        <v>1850</v>
      </c>
      <c r="EH2" s="870" t="s">
        <v>1851</v>
      </c>
      <c r="EI2" s="870" t="s">
        <v>1852</v>
      </c>
      <c r="EJ2" s="870" t="s">
        <v>1853</v>
      </c>
      <c r="EK2" s="870" t="s">
        <v>1854</v>
      </c>
      <c r="EL2" s="870" t="s">
        <v>1855</v>
      </c>
      <c r="EM2" s="870" t="s">
        <v>1856</v>
      </c>
      <c r="EN2" s="870" t="s">
        <v>1857</v>
      </c>
      <c r="EO2" s="870" t="s">
        <v>1858</v>
      </c>
      <c r="EP2" s="870" t="s">
        <v>1859</v>
      </c>
      <c r="EQ2" s="870" t="s">
        <v>1860</v>
      </c>
      <c r="ER2" s="870" t="s">
        <v>1861</v>
      </c>
      <c r="ES2" s="870" t="s">
        <v>1862</v>
      </c>
      <c r="ET2" s="870" t="s">
        <v>1730</v>
      </c>
      <c r="EU2" s="870" t="s">
        <v>1731</v>
      </c>
      <c r="EV2" s="870" t="s">
        <v>1732</v>
      </c>
      <c r="EW2" s="870" t="s">
        <v>1733</v>
      </c>
      <c r="EX2" s="870" t="s">
        <v>1734</v>
      </c>
    </row>
    <row r="3" spans="1:159" x14ac:dyDescent="0.2">
      <c r="C3" s="870" t="s">
        <v>2321</v>
      </c>
      <c r="D3" s="884" t="s">
        <v>2322</v>
      </c>
      <c r="E3" s="884" t="s">
        <v>2336</v>
      </c>
      <c r="F3" s="884" t="s">
        <v>2337</v>
      </c>
      <c r="G3" s="884" t="s">
        <v>2642</v>
      </c>
      <c r="H3" s="884" t="s">
        <v>2643</v>
      </c>
      <c r="I3" s="884" t="s">
        <v>2323</v>
      </c>
      <c r="J3" s="884" t="s">
        <v>2644</v>
      </c>
      <c r="K3" s="884" t="s">
        <v>2324</v>
      </c>
      <c r="L3" s="884" t="s">
        <v>2342</v>
      </c>
      <c r="M3" s="884" t="s">
        <v>2645</v>
      </c>
      <c r="N3" s="884" t="s">
        <v>2344</v>
      </c>
      <c r="O3" s="884" t="s">
        <v>2646</v>
      </c>
      <c r="P3" s="884" t="s">
        <v>2346</v>
      </c>
      <c r="Q3" s="884" t="s">
        <v>2347</v>
      </c>
      <c r="R3" s="884" t="s">
        <v>2647</v>
      </c>
      <c r="S3" s="884" t="s">
        <v>2348</v>
      </c>
      <c r="T3" s="884" t="s">
        <v>2349</v>
      </c>
      <c r="U3" s="884" t="s">
        <v>2648</v>
      </c>
      <c r="V3" s="884" t="s">
        <v>2649</v>
      </c>
      <c r="W3" s="884" t="s">
        <v>2350</v>
      </c>
      <c r="X3" s="884" t="s">
        <v>2351</v>
      </c>
      <c r="Y3" s="884" t="s">
        <v>2650</v>
      </c>
      <c r="Z3" s="884" t="s">
        <v>2651</v>
      </c>
      <c r="AA3" s="884" t="s">
        <v>2352</v>
      </c>
      <c r="AB3" s="884" t="s">
        <v>2652</v>
      </c>
      <c r="AC3" s="884" t="s">
        <v>2354</v>
      </c>
      <c r="AD3" s="884" t="s">
        <v>2653</v>
      </c>
      <c r="AE3" s="884" t="s">
        <v>2356</v>
      </c>
      <c r="AF3" s="884" t="s">
        <v>2357</v>
      </c>
      <c r="AG3" s="884" t="s">
        <v>2654</v>
      </c>
      <c r="AH3" s="884" t="s">
        <v>2655</v>
      </c>
      <c r="AI3" s="884" t="s">
        <v>2333</v>
      </c>
      <c r="AJ3" s="884" t="s">
        <v>2358</v>
      </c>
      <c r="AK3" s="884" t="s">
        <v>2359</v>
      </c>
      <c r="AL3" s="884" t="s">
        <v>2656</v>
      </c>
      <c r="AM3" s="884" t="s">
        <v>2657</v>
      </c>
      <c r="AN3" s="884" t="s">
        <v>2334</v>
      </c>
      <c r="AO3" s="884" t="s">
        <v>2360</v>
      </c>
      <c r="AP3" s="884" t="s">
        <v>2361</v>
      </c>
      <c r="AQ3" s="884" t="s">
        <v>2658</v>
      </c>
      <c r="AR3" s="884" t="s">
        <v>2659</v>
      </c>
      <c r="AS3" s="884" t="s">
        <v>2362</v>
      </c>
      <c r="AT3" s="884" t="s">
        <v>2363</v>
      </c>
      <c r="AU3" s="884" t="s">
        <v>2364</v>
      </c>
      <c r="AV3" s="884" t="s">
        <v>2660</v>
      </c>
      <c r="AW3" s="884" t="s">
        <v>2661</v>
      </c>
      <c r="AX3" s="884" t="s">
        <v>2418</v>
      </c>
      <c r="AY3" s="884" t="s">
        <v>2365</v>
      </c>
      <c r="AZ3" s="884" t="s">
        <v>2366</v>
      </c>
      <c r="BA3" s="884" t="s">
        <v>2662</v>
      </c>
      <c r="BB3" s="884" t="s">
        <v>2663</v>
      </c>
      <c r="BC3" s="884" t="s">
        <v>2419</v>
      </c>
      <c r="BD3" s="884" t="s">
        <v>2367</v>
      </c>
      <c r="BE3" s="884" t="s">
        <v>2368</v>
      </c>
      <c r="BF3" s="884" t="s">
        <v>2664</v>
      </c>
      <c r="BG3" s="884" t="s">
        <v>2665</v>
      </c>
      <c r="BH3" s="884" t="s">
        <v>2420</v>
      </c>
      <c r="BI3" s="884" t="s">
        <v>2421</v>
      </c>
      <c r="BJ3" s="884" t="s">
        <v>2369</v>
      </c>
      <c r="BK3" s="884" t="s">
        <v>2666</v>
      </c>
      <c r="BL3" s="884" t="s">
        <v>2667</v>
      </c>
      <c r="BM3" s="884" t="s">
        <v>2370</v>
      </c>
      <c r="BN3" s="884" t="s">
        <v>2371</v>
      </c>
      <c r="BO3" s="884" t="s">
        <v>2372</v>
      </c>
      <c r="BP3" s="884" t="s">
        <v>2668</v>
      </c>
      <c r="BQ3" s="884" t="s">
        <v>2669</v>
      </c>
      <c r="BR3" s="884" t="s">
        <v>2373</v>
      </c>
      <c r="BS3" s="884" t="s">
        <v>2374</v>
      </c>
      <c r="BT3" s="884" t="s">
        <v>2375</v>
      </c>
      <c r="BU3" s="884" t="s">
        <v>2670</v>
      </c>
      <c r="BV3" s="884" t="s">
        <v>2671</v>
      </c>
      <c r="BW3" s="884" t="s">
        <v>2376</v>
      </c>
      <c r="BX3" s="884" t="s">
        <v>2422</v>
      </c>
      <c r="BY3" s="884" t="s">
        <v>2377</v>
      </c>
      <c r="BZ3" s="884" t="s">
        <v>2672</v>
      </c>
      <c r="CA3" s="884" t="s">
        <v>2673</v>
      </c>
      <c r="CB3" s="884" t="s">
        <v>2378</v>
      </c>
      <c r="CC3" s="884" t="s">
        <v>2423</v>
      </c>
      <c r="CD3" s="884" t="s">
        <v>2379</v>
      </c>
      <c r="CE3" s="884" t="s">
        <v>2674</v>
      </c>
      <c r="CF3" s="884" t="s">
        <v>2675</v>
      </c>
      <c r="CG3" s="884" t="s">
        <v>2380</v>
      </c>
      <c r="CH3" s="884" t="s">
        <v>2424</v>
      </c>
      <c r="CI3" s="884" t="s">
        <v>2381</v>
      </c>
      <c r="CJ3" s="884" t="s">
        <v>2676</v>
      </c>
      <c r="CK3" s="884" t="s">
        <v>2677</v>
      </c>
      <c r="CL3" s="884" t="s">
        <v>2382</v>
      </c>
      <c r="CM3" s="884" t="s">
        <v>2425</v>
      </c>
      <c r="CN3" s="884" t="s">
        <v>2383</v>
      </c>
      <c r="CO3" s="884" t="s">
        <v>2678</v>
      </c>
      <c r="CP3" s="884" t="s">
        <v>2679</v>
      </c>
      <c r="CQ3" s="884" t="s">
        <v>2384</v>
      </c>
      <c r="CR3" s="884" t="s">
        <v>2385</v>
      </c>
      <c r="CS3" s="884" t="s">
        <v>2386</v>
      </c>
      <c r="CT3" s="884" t="s">
        <v>2680</v>
      </c>
      <c r="CU3" s="884" t="s">
        <v>2681</v>
      </c>
      <c r="CV3" s="884" t="s">
        <v>2426</v>
      </c>
      <c r="CW3" s="884" t="s">
        <v>2427</v>
      </c>
      <c r="CX3" s="884" t="s">
        <v>2387</v>
      </c>
      <c r="CY3" s="884" t="s">
        <v>2682</v>
      </c>
      <c r="CZ3" s="884" t="s">
        <v>2683</v>
      </c>
      <c r="DA3" s="884" t="s">
        <v>2428</v>
      </c>
      <c r="DB3" s="884" t="s">
        <v>2429</v>
      </c>
      <c r="DC3" s="884" t="s">
        <v>2388</v>
      </c>
      <c r="DD3" s="884" t="s">
        <v>2684</v>
      </c>
      <c r="DE3" s="884" t="s">
        <v>2685</v>
      </c>
      <c r="DF3" s="884" t="s">
        <v>2430</v>
      </c>
      <c r="DG3" s="884" t="s">
        <v>2431</v>
      </c>
      <c r="DH3" s="884" t="s">
        <v>2432</v>
      </c>
      <c r="DI3" s="884" t="s">
        <v>2686</v>
      </c>
      <c r="DJ3" s="884" t="s">
        <v>2687</v>
      </c>
      <c r="DK3" s="884" t="s">
        <v>2433</v>
      </c>
      <c r="DL3" s="884" t="s">
        <v>2434</v>
      </c>
      <c r="DM3" s="884" t="s">
        <v>2435</v>
      </c>
      <c r="DN3" s="884" t="s">
        <v>2688</v>
      </c>
      <c r="DO3" s="884" t="s">
        <v>2689</v>
      </c>
      <c r="DP3" s="884" t="s">
        <v>2436</v>
      </c>
      <c r="DQ3" s="884" t="s">
        <v>2437</v>
      </c>
      <c r="DR3" s="884" t="s">
        <v>2438</v>
      </c>
      <c r="DS3" s="884" t="s">
        <v>2690</v>
      </c>
      <c r="DT3" s="884" t="s">
        <v>2691</v>
      </c>
      <c r="DU3" s="884" t="s">
        <v>2439</v>
      </c>
      <c r="DV3" s="884" t="s">
        <v>2440</v>
      </c>
      <c r="DW3" s="884" t="s">
        <v>2441</v>
      </c>
      <c r="DX3" s="884" t="s">
        <v>2692</v>
      </c>
      <c r="DY3" s="884" t="s">
        <v>2693</v>
      </c>
      <c r="DZ3" s="884" t="s">
        <v>2442</v>
      </c>
      <c r="EA3" s="884" t="s">
        <v>2443</v>
      </c>
      <c r="EB3" s="884" t="s">
        <v>2444</v>
      </c>
      <c r="EC3" s="884" t="s">
        <v>2694</v>
      </c>
      <c r="ED3" s="884" t="s">
        <v>2695</v>
      </c>
      <c r="EE3" s="884" t="s">
        <v>2445</v>
      </c>
      <c r="EF3" s="884" t="s">
        <v>2446</v>
      </c>
      <c r="EG3" s="884" t="s">
        <v>2447</v>
      </c>
      <c r="EH3" s="884" t="s">
        <v>2696</v>
      </c>
      <c r="EI3" s="884" t="s">
        <v>2697</v>
      </c>
      <c r="EJ3" s="884" t="s">
        <v>2448</v>
      </c>
      <c r="EK3" s="884" t="s">
        <v>2449</v>
      </c>
      <c r="EL3" s="884" t="s">
        <v>2450</v>
      </c>
      <c r="EM3" s="884" t="s">
        <v>2698</v>
      </c>
      <c r="EN3" s="884" t="s">
        <v>2699</v>
      </c>
      <c r="EO3" s="884" t="s">
        <v>2451</v>
      </c>
      <c r="EP3" s="884" t="s">
        <v>2452</v>
      </c>
      <c r="EQ3" s="884" t="s">
        <v>2453</v>
      </c>
      <c r="ER3" s="884" t="s">
        <v>2700</v>
      </c>
      <c r="ES3" s="884" t="s">
        <v>2701</v>
      </c>
      <c r="ET3" s="884" t="s">
        <v>2702</v>
      </c>
      <c r="EU3" s="884" t="s">
        <v>2703</v>
      </c>
      <c r="EV3" s="884" t="s">
        <v>2704</v>
      </c>
      <c r="EW3" s="884" t="s">
        <v>2705</v>
      </c>
      <c r="EX3" s="884" t="s">
        <v>2706</v>
      </c>
    </row>
    <row r="4" spans="1:159" s="867" customFormat="1" x14ac:dyDescent="0.2">
      <c r="B4" s="867" t="s">
        <v>859</v>
      </c>
      <c r="C4" s="867" t="s">
        <v>1974</v>
      </c>
      <c r="ET4" s="901"/>
      <c r="EU4" s="901"/>
      <c r="EV4" s="901"/>
      <c r="EW4" s="901"/>
      <c r="EX4" s="901"/>
      <c r="EY4" s="867" t="s">
        <v>1947</v>
      </c>
      <c r="EZ4" s="867" t="s">
        <v>1948</v>
      </c>
      <c r="FA4" s="867" t="s">
        <v>1949</v>
      </c>
      <c r="FB4" s="867" t="s">
        <v>2731</v>
      </c>
      <c r="FC4" s="867" t="s">
        <v>2741</v>
      </c>
    </row>
    <row r="5" spans="1:159" x14ac:dyDescent="0.2">
      <c r="A5" s="870" t="s">
        <v>3069</v>
      </c>
      <c r="B5" s="870" t="s">
        <v>82</v>
      </c>
      <c r="C5" s="870" t="s">
        <v>81</v>
      </c>
      <c r="D5" s="873">
        <v>4226389</v>
      </c>
      <c r="E5" s="873">
        <v>3381111</v>
      </c>
      <c r="F5" s="873">
        <v>845278</v>
      </c>
      <c r="G5" s="873">
        <v>0</v>
      </c>
      <c r="H5" s="873">
        <v>8452778</v>
      </c>
      <c r="I5" s="873">
        <v>0</v>
      </c>
      <c r="J5" s="873">
        <v>0</v>
      </c>
      <c r="K5" s="873">
        <v>4226389</v>
      </c>
      <c r="L5" s="873">
        <v>83823</v>
      </c>
      <c r="M5" s="873">
        <v>83823</v>
      </c>
      <c r="N5" s="873">
        <v>0</v>
      </c>
      <c r="O5" s="873">
        <v>0</v>
      </c>
      <c r="P5" s="873">
        <v>0</v>
      </c>
      <c r="Q5" s="873">
        <v>0</v>
      </c>
      <c r="R5" s="873">
        <v>0</v>
      </c>
      <c r="S5" s="873">
        <v>0</v>
      </c>
      <c r="T5" s="873">
        <v>0</v>
      </c>
      <c r="U5" s="873">
        <v>0</v>
      </c>
      <c r="V5" s="873">
        <v>0</v>
      </c>
      <c r="W5" s="873">
        <v>0</v>
      </c>
      <c r="X5" s="873">
        <v>0</v>
      </c>
      <c r="Y5" s="873">
        <v>0</v>
      </c>
      <c r="Z5" s="873">
        <v>0</v>
      </c>
      <c r="AA5" s="873">
        <v>0</v>
      </c>
      <c r="AB5" s="873">
        <v>0</v>
      </c>
      <c r="AC5" s="873">
        <v>0</v>
      </c>
      <c r="AD5" s="873">
        <v>0</v>
      </c>
      <c r="AE5" s="873">
        <v>4816539</v>
      </c>
      <c r="AF5" s="873">
        <v>1204135</v>
      </c>
      <c r="AG5" s="873">
        <v>0</v>
      </c>
      <c r="AH5" s="873">
        <v>6020674</v>
      </c>
      <c r="AI5" s="873">
        <v>288059</v>
      </c>
      <c r="AJ5" s="873">
        <v>230447</v>
      </c>
      <c r="AK5" s="873">
        <v>57612</v>
      </c>
      <c r="AL5" s="873">
        <v>0</v>
      </c>
      <c r="AM5" s="873">
        <v>576118</v>
      </c>
      <c r="AN5" s="873">
        <v>-74627</v>
      </c>
      <c r="AO5" s="873">
        <v>-59701</v>
      </c>
      <c r="AP5" s="873">
        <v>-14925</v>
      </c>
      <c r="AQ5" s="873">
        <v>0</v>
      </c>
      <c r="AR5" s="873">
        <v>-149253</v>
      </c>
      <c r="AS5" s="873">
        <v>-98239</v>
      </c>
      <c r="AT5" s="873">
        <v>-78592</v>
      </c>
      <c r="AU5" s="873">
        <v>-19648</v>
      </c>
      <c r="AV5" s="873">
        <v>0</v>
      </c>
      <c r="AW5" s="873">
        <v>-196479</v>
      </c>
      <c r="AX5" s="873">
        <v>8904</v>
      </c>
      <c r="AY5" s="873">
        <v>7124</v>
      </c>
      <c r="AZ5" s="873">
        <v>1781</v>
      </c>
      <c r="BA5" s="873">
        <v>0</v>
      </c>
      <c r="BB5" s="873">
        <v>17809</v>
      </c>
      <c r="BC5" s="873">
        <v>-66004</v>
      </c>
      <c r="BD5" s="873">
        <v>-52804</v>
      </c>
      <c r="BE5" s="873">
        <v>-13201</v>
      </c>
      <c r="BF5" s="873">
        <v>0</v>
      </c>
      <c r="BG5" s="873">
        <v>-132009</v>
      </c>
      <c r="BH5" s="873">
        <v>-155339</v>
      </c>
      <c r="BI5" s="873">
        <v>-124272</v>
      </c>
      <c r="BJ5" s="873">
        <v>-31068</v>
      </c>
      <c r="BK5" s="873">
        <v>0</v>
      </c>
      <c r="BL5" s="873">
        <v>-310679</v>
      </c>
      <c r="BM5" s="873">
        <v>-421707</v>
      </c>
      <c r="BN5" s="873">
        <v>-337366</v>
      </c>
      <c r="BO5" s="873">
        <v>-84341</v>
      </c>
      <c r="BP5" s="873">
        <v>0</v>
      </c>
      <c r="BQ5" s="873">
        <v>-843414</v>
      </c>
      <c r="BR5" s="873">
        <v>-179237</v>
      </c>
      <c r="BS5" s="873">
        <v>-143389</v>
      </c>
      <c r="BT5" s="873">
        <v>-35847</v>
      </c>
      <c r="BU5" s="873">
        <v>0</v>
      </c>
      <c r="BV5" s="873">
        <v>-358473</v>
      </c>
      <c r="BW5" s="873">
        <v>-242470</v>
      </c>
      <c r="BX5" s="873">
        <v>-193977</v>
      </c>
      <c r="BY5" s="873">
        <v>-48494</v>
      </c>
      <c r="BZ5" s="873">
        <v>0</v>
      </c>
      <c r="CA5" s="873">
        <v>-484941</v>
      </c>
      <c r="CB5" s="873">
        <v>311171</v>
      </c>
      <c r="CC5" s="873">
        <v>248937</v>
      </c>
      <c r="CD5" s="873">
        <v>62234</v>
      </c>
      <c r="CE5" s="873">
        <v>0</v>
      </c>
      <c r="CF5" s="873">
        <v>622342</v>
      </c>
      <c r="CG5" s="873">
        <v>116033</v>
      </c>
      <c r="CH5" s="873">
        <v>92827</v>
      </c>
      <c r="CI5" s="873">
        <v>23207</v>
      </c>
      <c r="CJ5" s="873">
        <v>0</v>
      </c>
      <c r="CK5" s="873">
        <v>232067</v>
      </c>
      <c r="CL5" s="873">
        <v>-387279</v>
      </c>
      <c r="CM5" s="873">
        <v>-309824</v>
      </c>
      <c r="CN5" s="873">
        <v>-77456</v>
      </c>
      <c r="CO5" s="873">
        <v>0</v>
      </c>
      <c r="CP5" s="873">
        <v>-774559</v>
      </c>
      <c r="CQ5" s="873">
        <v>-136675</v>
      </c>
      <c r="CR5" s="873">
        <v>-109340</v>
      </c>
      <c r="CS5" s="873">
        <v>-27335</v>
      </c>
      <c r="CT5" s="873">
        <v>0</v>
      </c>
      <c r="CU5" s="873">
        <v>-273350</v>
      </c>
      <c r="CV5" s="873">
        <v>-518457</v>
      </c>
      <c r="CW5" s="873">
        <v>-414766</v>
      </c>
      <c r="CX5" s="873">
        <v>-103691</v>
      </c>
      <c r="CY5" s="873">
        <v>0</v>
      </c>
      <c r="CZ5" s="873">
        <v>-1036914</v>
      </c>
      <c r="DA5" s="873">
        <v>-255345</v>
      </c>
      <c r="DB5" s="873">
        <v>-204276</v>
      </c>
      <c r="DC5" s="873">
        <v>-51069</v>
      </c>
      <c r="DD5" s="873">
        <v>0</v>
      </c>
      <c r="DE5" s="873">
        <v>-510690</v>
      </c>
      <c r="DF5" s="873">
        <v>-263112</v>
      </c>
      <c r="DG5" s="873">
        <v>-210490</v>
      </c>
      <c r="DH5" s="873">
        <v>-52622</v>
      </c>
      <c r="DI5" s="873">
        <v>0</v>
      </c>
      <c r="DJ5" s="873">
        <v>-526224</v>
      </c>
      <c r="DK5" s="873">
        <v>-370447</v>
      </c>
      <c r="DL5" s="873">
        <v>-296357</v>
      </c>
      <c r="DM5" s="873">
        <v>-847798</v>
      </c>
      <c r="DN5" s="873">
        <v>0</v>
      </c>
      <c r="DO5" s="873">
        <v>-1514602</v>
      </c>
      <c r="DP5" s="873">
        <v>-286478</v>
      </c>
      <c r="DQ5" s="873">
        <v>-229183</v>
      </c>
      <c r="DR5" s="873">
        <v>-663068</v>
      </c>
      <c r="DS5" s="873">
        <v>0</v>
      </c>
      <c r="DT5" s="873">
        <v>-1178729</v>
      </c>
      <c r="DU5" s="873">
        <v>-83969</v>
      </c>
      <c r="DV5" s="873">
        <v>-67174</v>
      </c>
      <c r="DW5" s="873">
        <v>-184730</v>
      </c>
      <c r="DX5" s="873">
        <v>0</v>
      </c>
      <c r="DY5" s="873">
        <v>-335872</v>
      </c>
      <c r="DZ5" s="873">
        <v>9134741</v>
      </c>
      <c r="EA5" s="873">
        <v>7307792</v>
      </c>
      <c r="EB5" s="873">
        <v>1826948</v>
      </c>
      <c r="EC5" s="873">
        <v>0</v>
      </c>
      <c r="ED5" s="873">
        <v>18269481</v>
      </c>
      <c r="EE5" s="873">
        <v>4226389</v>
      </c>
      <c r="EF5" s="873">
        <v>3381111</v>
      </c>
      <c r="EG5" s="873">
        <v>845278</v>
      </c>
      <c r="EH5" s="873">
        <v>0</v>
      </c>
      <c r="EI5" s="873">
        <v>8452778</v>
      </c>
      <c r="EJ5" s="873">
        <v>-4908352</v>
      </c>
      <c r="EK5" s="873">
        <v>-3926681</v>
      </c>
      <c r="EL5" s="873">
        <v>-981670</v>
      </c>
      <c r="EM5" s="873">
        <v>0</v>
      </c>
      <c r="EN5" s="873">
        <v>-9816703</v>
      </c>
      <c r="EO5" s="873">
        <v>-4992321</v>
      </c>
      <c r="EP5" s="873">
        <v>-3993855</v>
      </c>
      <c r="EQ5" s="873">
        <v>-1166400</v>
      </c>
      <c r="ER5" s="873">
        <v>0</v>
      </c>
      <c r="ES5" s="873">
        <v>-10152575</v>
      </c>
      <c r="ET5" s="902">
        <v>0.5</v>
      </c>
      <c r="EU5" s="902">
        <v>0.4</v>
      </c>
      <c r="EV5" s="902">
        <v>0.1</v>
      </c>
      <c r="EW5" s="902">
        <v>0</v>
      </c>
      <c r="EX5" s="902">
        <v>1</v>
      </c>
      <c r="EY5" s="870" t="s">
        <v>688</v>
      </c>
      <c r="EZ5" s="870" t="s">
        <v>687</v>
      </c>
      <c r="FA5" s="870" t="s">
        <v>1907</v>
      </c>
      <c r="FB5" s="870" t="s">
        <v>2735</v>
      </c>
      <c r="FC5" s="870" t="s">
        <v>2742</v>
      </c>
    </row>
    <row r="6" spans="1:159" x14ac:dyDescent="0.2">
      <c r="A6" s="870" t="s">
        <v>3069</v>
      </c>
      <c r="B6" s="870" t="s">
        <v>84</v>
      </c>
      <c r="C6" s="870" t="s">
        <v>83</v>
      </c>
      <c r="D6" s="873">
        <v>6319963</v>
      </c>
      <c r="E6" s="873">
        <v>5055971</v>
      </c>
      <c r="F6" s="873">
        <v>1263993</v>
      </c>
      <c r="G6" s="873">
        <v>0</v>
      </c>
      <c r="H6" s="873">
        <v>12639927</v>
      </c>
      <c r="I6" s="873">
        <v>0</v>
      </c>
      <c r="J6" s="873">
        <v>0</v>
      </c>
      <c r="K6" s="873">
        <v>6319963</v>
      </c>
      <c r="L6" s="873">
        <v>181416</v>
      </c>
      <c r="M6" s="873">
        <v>181416</v>
      </c>
      <c r="N6" s="873">
        <v>0</v>
      </c>
      <c r="O6" s="873">
        <v>0</v>
      </c>
      <c r="P6" s="873">
        <v>485899</v>
      </c>
      <c r="Q6" s="873">
        <v>13669</v>
      </c>
      <c r="R6" s="873">
        <v>499568</v>
      </c>
      <c r="S6" s="873">
        <v>0</v>
      </c>
      <c r="T6" s="873">
        <v>0</v>
      </c>
      <c r="U6" s="873">
        <v>0</v>
      </c>
      <c r="V6" s="873">
        <v>0</v>
      </c>
      <c r="W6" s="873">
        <v>0</v>
      </c>
      <c r="X6" s="873">
        <v>0</v>
      </c>
      <c r="Y6" s="873">
        <v>0</v>
      </c>
      <c r="Z6" s="873">
        <v>0</v>
      </c>
      <c r="AA6" s="873">
        <v>0</v>
      </c>
      <c r="AB6" s="873">
        <v>0</v>
      </c>
      <c r="AC6" s="873">
        <v>0</v>
      </c>
      <c r="AD6" s="873">
        <v>0</v>
      </c>
      <c r="AE6" s="873">
        <v>8793103</v>
      </c>
      <c r="AF6" s="873">
        <v>2193953</v>
      </c>
      <c r="AG6" s="873">
        <v>0</v>
      </c>
      <c r="AH6" s="873">
        <v>10987056</v>
      </c>
      <c r="AI6" s="873">
        <v>447338</v>
      </c>
      <c r="AJ6" s="873">
        <v>357870</v>
      </c>
      <c r="AK6" s="873">
        <v>89468</v>
      </c>
      <c r="AL6" s="873">
        <v>0</v>
      </c>
      <c r="AM6" s="873">
        <v>894676</v>
      </c>
      <c r="AN6" s="873">
        <v>-257505</v>
      </c>
      <c r="AO6" s="873">
        <v>-206004</v>
      </c>
      <c r="AP6" s="873">
        <v>-51501</v>
      </c>
      <c r="AQ6" s="873">
        <v>0</v>
      </c>
      <c r="AR6" s="873">
        <v>-515010</v>
      </c>
      <c r="AS6" s="873">
        <v>-145927</v>
      </c>
      <c r="AT6" s="873">
        <v>-116742</v>
      </c>
      <c r="AU6" s="873">
        <v>-29186</v>
      </c>
      <c r="AV6" s="873">
        <v>0</v>
      </c>
      <c r="AW6" s="873">
        <v>-291855</v>
      </c>
      <c r="AX6" s="873">
        <v>66526</v>
      </c>
      <c r="AY6" s="873">
        <v>53220</v>
      </c>
      <c r="AZ6" s="873">
        <v>13305</v>
      </c>
      <c r="BA6" s="873">
        <v>0</v>
      </c>
      <c r="BB6" s="873">
        <v>133051</v>
      </c>
      <c r="BC6" s="873">
        <v>-169279</v>
      </c>
      <c r="BD6" s="873">
        <v>-135423</v>
      </c>
      <c r="BE6" s="873">
        <v>-33856</v>
      </c>
      <c r="BF6" s="873">
        <v>0</v>
      </c>
      <c r="BG6" s="873">
        <v>-338558</v>
      </c>
      <c r="BH6" s="873">
        <v>-248680</v>
      </c>
      <c r="BI6" s="873">
        <v>-198945</v>
      </c>
      <c r="BJ6" s="873">
        <v>-49737</v>
      </c>
      <c r="BK6" s="873">
        <v>0</v>
      </c>
      <c r="BL6" s="873">
        <v>-497362</v>
      </c>
      <c r="BM6" s="873">
        <v>-1810462</v>
      </c>
      <c r="BN6" s="873">
        <v>-1448370</v>
      </c>
      <c r="BO6" s="873">
        <v>-362092</v>
      </c>
      <c r="BP6" s="873">
        <v>0</v>
      </c>
      <c r="BQ6" s="873">
        <v>-3620924</v>
      </c>
      <c r="BR6" s="873">
        <v>-330222</v>
      </c>
      <c r="BS6" s="873">
        <v>-264178</v>
      </c>
      <c r="BT6" s="873">
        <v>-66045</v>
      </c>
      <c r="BU6" s="873">
        <v>0</v>
      </c>
      <c r="BV6" s="873">
        <v>-660445</v>
      </c>
      <c r="BW6" s="873">
        <v>-1480239</v>
      </c>
      <c r="BX6" s="873">
        <v>-1184192</v>
      </c>
      <c r="BY6" s="873">
        <v>-296048</v>
      </c>
      <c r="BZ6" s="873">
        <v>0</v>
      </c>
      <c r="CA6" s="873">
        <v>-2960479</v>
      </c>
      <c r="CB6" s="873">
        <v>330222</v>
      </c>
      <c r="CC6" s="873">
        <v>264178</v>
      </c>
      <c r="CD6" s="873">
        <v>66045</v>
      </c>
      <c r="CE6" s="873">
        <v>0</v>
      </c>
      <c r="CF6" s="873">
        <v>660445</v>
      </c>
      <c r="CG6" s="873">
        <v>398103</v>
      </c>
      <c r="CH6" s="873">
        <v>318483</v>
      </c>
      <c r="CI6" s="873">
        <v>79621</v>
      </c>
      <c r="CJ6" s="873">
        <v>0</v>
      </c>
      <c r="CK6" s="873">
        <v>796207</v>
      </c>
      <c r="CL6" s="873">
        <v>-27989</v>
      </c>
      <c r="CM6" s="873">
        <v>-22392</v>
      </c>
      <c r="CN6" s="873">
        <v>-5598</v>
      </c>
      <c r="CO6" s="873">
        <v>0</v>
      </c>
      <c r="CP6" s="873">
        <v>-55979</v>
      </c>
      <c r="CQ6" s="873">
        <v>-164806</v>
      </c>
      <c r="CR6" s="873">
        <v>-131845</v>
      </c>
      <c r="CS6" s="873">
        <v>-32961</v>
      </c>
      <c r="CT6" s="873">
        <v>0</v>
      </c>
      <c r="CU6" s="873">
        <v>-329612</v>
      </c>
      <c r="CV6" s="873">
        <v>-1274932</v>
      </c>
      <c r="CW6" s="873">
        <v>-1019946</v>
      </c>
      <c r="CX6" s="873">
        <v>-254985</v>
      </c>
      <c r="CY6" s="873">
        <v>0</v>
      </c>
      <c r="CZ6" s="873">
        <v>-2549863</v>
      </c>
      <c r="DA6" s="873">
        <v>-27989</v>
      </c>
      <c r="DB6" s="873">
        <v>-22392</v>
      </c>
      <c r="DC6" s="873">
        <v>-5598</v>
      </c>
      <c r="DD6" s="873">
        <v>0</v>
      </c>
      <c r="DE6" s="873">
        <v>-55979</v>
      </c>
      <c r="DF6" s="873">
        <v>-1246942</v>
      </c>
      <c r="DG6" s="873">
        <v>-997554</v>
      </c>
      <c r="DH6" s="873">
        <v>-249388</v>
      </c>
      <c r="DI6" s="873">
        <v>0</v>
      </c>
      <c r="DJ6" s="873">
        <v>-2493884</v>
      </c>
      <c r="DK6" s="873">
        <v>132726</v>
      </c>
      <c r="DL6" s="873">
        <v>106180</v>
      </c>
      <c r="DM6" s="873">
        <v>26547</v>
      </c>
      <c r="DN6" s="873">
        <v>0</v>
      </c>
      <c r="DO6" s="873">
        <v>265453</v>
      </c>
      <c r="DP6" s="873">
        <v>172235</v>
      </c>
      <c r="DQ6" s="873">
        <v>137789</v>
      </c>
      <c r="DR6" s="873">
        <v>34447</v>
      </c>
      <c r="DS6" s="873">
        <v>0</v>
      </c>
      <c r="DT6" s="873">
        <v>344471</v>
      </c>
      <c r="DU6" s="873">
        <v>-39509</v>
      </c>
      <c r="DV6" s="873">
        <v>-31609</v>
      </c>
      <c r="DW6" s="873">
        <v>-7900</v>
      </c>
      <c r="DX6" s="873">
        <v>0</v>
      </c>
      <c r="DY6" s="873">
        <v>-79018</v>
      </c>
      <c r="DZ6" s="873">
        <v>13959834</v>
      </c>
      <c r="EA6" s="873">
        <v>11167867</v>
      </c>
      <c r="EB6" s="873">
        <v>2791967</v>
      </c>
      <c r="EC6" s="873">
        <v>0</v>
      </c>
      <c r="ED6" s="873">
        <v>27919668</v>
      </c>
      <c r="EE6" s="873">
        <v>6319963</v>
      </c>
      <c r="EF6" s="873">
        <v>5055971</v>
      </c>
      <c r="EG6" s="873">
        <v>1263993</v>
      </c>
      <c r="EH6" s="873">
        <v>0</v>
      </c>
      <c r="EI6" s="873">
        <v>12639927</v>
      </c>
      <c r="EJ6" s="873">
        <v>-7639871</v>
      </c>
      <c r="EK6" s="873">
        <v>-6111896</v>
      </c>
      <c r="EL6" s="873">
        <v>-1527974</v>
      </c>
      <c r="EM6" s="873">
        <v>0</v>
      </c>
      <c r="EN6" s="873">
        <v>-15279741</v>
      </c>
      <c r="EO6" s="873">
        <v>-7679380</v>
      </c>
      <c r="EP6" s="873">
        <v>-6143505</v>
      </c>
      <c r="EQ6" s="873">
        <v>-1535874</v>
      </c>
      <c r="ER6" s="873">
        <v>0</v>
      </c>
      <c r="ES6" s="873">
        <v>-15358759</v>
      </c>
      <c r="ET6" s="902">
        <v>0.5</v>
      </c>
      <c r="EU6" s="902">
        <v>0.4</v>
      </c>
      <c r="EV6" s="902">
        <v>0.1</v>
      </c>
      <c r="EW6" s="902">
        <v>0</v>
      </c>
      <c r="EX6" s="902">
        <v>1</v>
      </c>
      <c r="EY6" s="870" t="s">
        <v>725</v>
      </c>
      <c r="EZ6" s="870" t="s">
        <v>687</v>
      </c>
      <c r="FA6" s="870" t="s">
        <v>1907</v>
      </c>
      <c r="FB6" s="870" t="s">
        <v>2738</v>
      </c>
      <c r="FC6" s="870" t="s">
        <v>2743</v>
      </c>
    </row>
    <row r="7" spans="1:159" x14ac:dyDescent="0.2">
      <c r="A7" s="870" t="s">
        <v>3069</v>
      </c>
      <c r="B7" s="870" t="s">
        <v>86</v>
      </c>
      <c r="C7" s="870" t="s">
        <v>85</v>
      </c>
      <c r="D7" s="873">
        <v>9712619</v>
      </c>
      <c r="E7" s="873">
        <v>7770094</v>
      </c>
      <c r="F7" s="873">
        <v>1748271</v>
      </c>
      <c r="G7" s="873">
        <v>194252</v>
      </c>
      <c r="H7" s="873">
        <v>19425236</v>
      </c>
      <c r="I7" s="873">
        <v>0</v>
      </c>
      <c r="J7" s="873">
        <v>0</v>
      </c>
      <c r="K7" s="873">
        <v>9712619</v>
      </c>
      <c r="L7" s="873">
        <v>146420</v>
      </c>
      <c r="M7" s="873">
        <v>146420</v>
      </c>
      <c r="N7" s="873">
        <v>0</v>
      </c>
      <c r="O7" s="873">
        <v>0</v>
      </c>
      <c r="P7" s="873">
        <v>9617</v>
      </c>
      <c r="Q7" s="873">
        <v>0</v>
      </c>
      <c r="R7" s="873">
        <v>9617</v>
      </c>
      <c r="S7" s="873">
        <v>0</v>
      </c>
      <c r="T7" s="873">
        <v>0</v>
      </c>
      <c r="U7" s="873">
        <v>0</v>
      </c>
      <c r="V7" s="873">
        <v>0</v>
      </c>
      <c r="W7" s="873">
        <v>0</v>
      </c>
      <c r="X7" s="873">
        <v>0</v>
      </c>
      <c r="Y7" s="873">
        <v>0</v>
      </c>
      <c r="Z7" s="873">
        <v>0</v>
      </c>
      <c r="AA7" s="873">
        <v>0</v>
      </c>
      <c r="AB7" s="873">
        <v>0</v>
      </c>
      <c r="AC7" s="873">
        <v>0</v>
      </c>
      <c r="AD7" s="873">
        <v>0</v>
      </c>
      <c r="AE7" s="873">
        <v>6676952</v>
      </c>
      <c r="AF7" s="873">
        <v>1502227</v>
      </c>
      <c r="AG7" s="873">
        <v>166915</v>
      </c>
      <c r="AH7" s="873">
        <v>8346094</v>
      </c>
      <c r="AI7" s="873">
        <v>348434</v>
      </c>
      <c r="AJ7" s="873">
        <v>278748</v>
      </c>
      <c r="AK7" s="873">
        <v>62718</v>
      </c>
      <c r="AL7" s="873">
        <v>6969</v>
      </c>
      <c r="AM7" s="873">
        <v>696869</v>
      </c>
      <c r="AN7" s="873">
        <v>-839434</v>
      </c>
      <c r="AO7" s="873">
        <v>-671548</v>
      </c>
      <c r="AP7" s="873">
        <v>-151098</v>
      </c>
      <c r="AQ7" s="873">
        <v>-16789</v>
      </c>
      <c r="AR7" s="873">
        <v>-1678869</v>
      </c>
      <c r="AS7" s="873">
        <v>-221859</v>
      </c>
      <c r="AT7" s="873">
        <v>-177488</v>
      </c>
      <c r="AU7" s="873">
        <v>-39935</v>
      </c>
      <c r="AV7" s="873">
        <v>-4437</v>
      </c>
      <c r="AW7" s="873">
        <v>-443719</v>
      </c>
      <c r="AX7" s="873">
        <v>42449</v>
      </c>
      <c r="AY7" s="873">
        <v>33960</v>
      </c>
      <c r="AZ7" s="873">
        <v>7641</v>
      </c>
      <c r="BA7" s="873">
        <v>849</v>
      </c>
      <c r="BB7" s="873">
        <v>84899</v>
      </c>
      <c r="BC7" s="873">
        <v>-168989</v>
      </c>
      <c r="BD7" s="873">
        <v>-135192</v>
      </c>
      <c r="BE7" s="873">
        <v>-30418</v>
      </c>
      <c r="BF7" s="873">
        <v>-3380</v>
      </c>
      <c r="BG7" s="873">
        <v>-337979</v>
      </c>
      <c r="BH7" s="873">
        <v>-348399</v>
      </c>
      <c r="BI7" s="873">
        <v>-278720</v>
      </c>
      <c r="BJ7" s="873">
        <v>-62712</v>
      </c>
      <c r="BK7" s="873">
        <v>-6968</v>
      </c>
      <c r="BL7" s="873">
        <v>-696799</v>
      </c>
      <c r="BM7" s="873">
        <v>-3141300</v>
      </c>
      <c r="BN7" s="873">
        <v>-2513040</v>
      </c>
      <c r="BO7" s="873">
        <v>-565434</v>
      </c>
      <c r="BP7" s="873">
        <v>-62826</v>
      </c>
      <c r="BQ7" s="873">
        <v>-6282600</v>
      </c>
      <c r="BR7" s="873">
        <v>-660150</v>
      </c>
      <c r="BS7" s="873">
        <v>-528120</v>
      </c>
      <c r="BT7" s="873">
        <v>-118827</v>
      </c>
      <c r="BU7" s="873">
        <v>-13203</v>
      </c>
      <c r="BV7" s="873">
        <v>-1320300</v>
      </c>
      <c r="BW7" s="873">
        <v>-2481150</v>
      </c>
      <c r="BX7" s="873">
        <v>-1984920</v>
      </c>
      <c r="BY7" s="873">
        <v>-446607</v>
      </c>
      <c r="BZ7" s="873">
        <v>-49623</v>
      </c>
      <c r="CA7" s="873">
        <v>-4962300</v>
      </c>
      <c r="CB7" s="873">
        <v>380771</v>
      </c>
      <c r="CC7" s="873">
        <v>304617</v>
      </c>
      <c r="CD7" s="873">
        <v>68539</v>
      </c>
      <c r="CE7" s="873">
        <v>7615</v>
      </c>
      <c r="CF7" s="873">
        <v>761542</v>
      </c>
      <c r="CG7" s="873">
        <v>216926</v>
      </c>
      <c r="CH7" s="873">
        <v>173542</v>
      </c>
      <c r="CI7" s="873">
        <v>39047</v>
      </c>
      <c r="CJ7" s="873">
        <v>4339</v>
      </c>
      <c r="CK7" s="873">
        <v>433854</v>
      </c>
      <c r="CL7" s="873">
        <v>-150921</v>
      </c>
      <c r="CM7" s="873">
        <v>-120737</v>
      </c>
      <c r="CN7" s="873">
        <v>-27166</v>
      </c>
      <c r="CO7" s="873">
        <v>-3018</v>
      </c>
      <c r="CP7" s="873">
        <v>-301842</v>
      </c>
      <c r="CQ7" s="873">
        <v>-788876</v>
      </c>
      <c r="CR7" s="873">
        <v>-631102</v>
      </c>
      <c r="CS7" s="873">
        <v>-141998</v>
      </c>
      <c r="CT7" s="873">
        <v>-15778</v>
      </c>
      <c r="CU7" s="873">
        <v>-1577754</v>
      </c>
      <c r="CV7" s="873">
        <v>-3483400</v>
      </c>
      <c r="CW7" s="873">
        <v>-2786720</v>
      </c>
      <c r="CX7" s="873">
        <v>-627012</v>
      </c>
      <c r="CY7" s="873">
        <v>-69668</v>
      </c>
      <c r="CZ7" s="873">
        <v>-6966800</v>
      </c>
      <c r="DA7" s="873">
        <v>-430300</v>
      </c>
      <c r="DB7" s="873">
        <v>-344240</v>
      </c>
      <c r="DC7" s="873">
        <v>-77454</v>
      </c>
      <c r="DD7" s="873">
        <v>-8606</v>
      </c>
      <c r="DE7" s="873">
        <v>-860600</v>
      </c>
      <c r="DF7" s="873">
        <v>-3053100</v>
      </c>
      <c r="DG7" s="873">
        <v>-2442480</v>
      </c>
      <c r="DH7" s="873">
        <v>-549558</v>
      </c>
      <c r="DI7" s="873">
        <v>-61062</v>
      </c>
      <c r="DJ7" s="873">
        <v>-6106200</v>
      </c>
      <c r="DK7" s="873">
        <v>355411</v>
      </c>
      <c r="DL7" s="873">
        <v>381894</v>
      </c>
      <c r="DM7" s="873">
        <v>159590</v>
      </c>
      <c r="DN7" s="873">
        <v>9059</v>
      </c>
      <c r="DO7" s="873">
        <v>905954</v>
      </c>
      <c r="DP7" s="873">
        <v>177380</v>
      </c>
      <c r="DQ7" s="873">
        <v>239471</v>
      </c>
      <c r="DR7" s="873">
        <v>127544</v>
      </c>
      <c r="DS7" s="873">
        <v>5499</v>
      </c>
      <c r="DT7" s="873">
        <v>549894</v>
      </c>
      <c r="DU7" s="873">
        <v>178031</v>
      </c>
      <c r="DV7" s="873">
        <v>142423</v>
      </c>
      <c r="DW7" s="873">
        <v>32046</v>
      </c>
      <c r="DX7" s="873">
        <v>3560</v>
      </c>
      <c r="DY7" s="873">
        <v>356060</v>
      </c>
      <c r="DZ7" s="873">
        <v>15144806</v>
      </c>
      <c r="EA7" s="873">
        <v>12115845</v>
      </c>
      <c r="EB7" s="873">
        <v>2726065</v>
      </c>
      <c r="EC7" s="873">
        <v>302896</v>
      </c>
      <c r="ED7" s="873">
        <v>30289612</v>
      </c>
      <c r="EE7" s="873">
        <v>9712619</v>
      </c>
      <c r="EF7" s="873">
        <v>7770094</v>
      </c>
      <c r="EG7" s="873">
        <v>1748271</v>
      </c>
      <c r="EH7" s="873">
        <v>194252</v>
      </c>
      <c r="EI7" s="873">
        <v>19425236</v>
      </c>
      <c r="EJ7" s="873">
        <v>-5432187</v>
      </c>
      <c r="EK7" s="873">
        <v>-4345751</v>
      </c>
      <c r="EL7" s="873">
        <v>-977794</v>
      </c>
      <c r="EM7" s="873">
        <v>-108644</v>
      </c>
      <c r="EN7" s="873">
        <v>-10864376</v>
      </c>
      <c r="EO7" s="873">
        <v>-5254156</v>
      </c>
      <c r="EP7" s="873">
        <v>-4203328</v>
      </c>
      <c r="EQ7" s="873">
        <v>-945748</v>
      </c>
      <c r="ER7" s="873">
        <v>-105084</v>
      </c>
      <c r="ES7" s="873">
        <v>-10508316</v>
      </c>
      <c r="ET7" s="902">
        <v>0.5</v>
      </c>
      <c r="EU7" s="902">
        <v>0.4</v>
      </c>
      <c r="EV7" s="902">
        <v>0.09</v>
      </c>
      <c r="EW7" s="902">
        <v>0.01</v>
      </c>
      <c r="EX7" s="902">
        <v>1</v>
      </c>
      <c r="EY7" s="870" t="s">
        <v>729</v>
      </c>
      <c r="EZ7" s="870" t="s">
        <v>728</v>
      </c>
      <c r="FA7" s="870" t="s">
        <v>1907</v>
      </c>
      <c r="FB7" s="870" t="s">
        <v>2736</v>
      </c>
      <c r="FC7" s="870" t="s">
        <v>2744</v>
      </c>
    </row>
    <row r="8" spans="1:159" x14ac:dyDescent="0.2">
      <c r="A8" s="870" t="s">
        <v>3069</v>
      </c>
      <c r="B8" s="870" t="s">
        <v>88</v>
      </c>
      <c r="C8" s="870" t="s">
        <v>87</v>
      </c>
      <c r="D8" s="873">
        <v>6644313</v>
      </c>
      <c r="E8" s="873">
        <v>5315451</v>
      </c>
      <c r="F8" s="873">
        <v>1328863</v>
      </c>
      <c r="G8" s="873">
        <v>0</v>
      </c>
      <c r="H8" s="873">
        <v>13288627</v>
      </c>
      <c r="I8" s="873">
        <v>0</v>
      </c>
      <c r="J8" s="873">
        <v>0</v>
      </c>
      <c r="K8" s="873">
        <v>6644313</v>
      </c>
      <c r="L8" s="873">
        <v>182456</v>
      </c>
      <c r="M8" s="873">
        <v>182456</v>
      </c>
      <c r="N8" s="873">
        <v>0</v>
      </c>
      <c r="O8" s="873">
        <v>0</v>
      </c>
      <c r="P8" s="873">
        <v>0</v>
      </c>
      <c r="Q8" s="873">
        <v>0</v>
      </c>
      <c r="R8" s="873">
        <v>0</v>
      </c>
      <c r="S8" s="873">
        <v>0</v>
      </c>
      <c r="T8" s="873">
        <v>0</v>
      </c>
      <c r="U8" s="873">
        <v>0</v>
      </c>
      <c r="V8" s="873">
        <v>0</v>
      </c>
      <c r="W8" s="873">
        <v>0</v>
      </c>
      <c r="X8" s="873">
        <v>0</v>
      </c>
      <c r="Y8" s="873">
        <v>0</v>
      </c>
      <c r="Z8" s="873">
        <v>0</v>
      </c>
      <c r="AA8" s="873">
        <v>0</v>
      </c>
      <c r="AB8" s="873">
        <v>0</v>
      </c>
      <c r="AC8" s="873">
        <v>0</v>
      </c>
      <c r="AD8" s="873">
        <v>0</v>
      </c>
      <c r="AE8" s="873">
        <v>11766279</v>
      </c>
      <c r="AF8" s="873">
        <v>2941569</v>
      </c>
      <c r="AG8" s="873">
        <v>0</v>
      </c>
      <c r="AH8" s="873">
        <v>14707848</v>
      </c>
      <c r="AI8" s="873">
        <v>1239176</v>
      </c>
      <c r="AJ8" s="873">
        <v>991341</v>
      </c>
      <c r="AK8" s="873">
        <v>247835</v>
      </c>
      <c r="AL8" s="873">
        <v>0</v>
      </c>
      <c r="AM8" s="873">
        <v>2478352</v>
      </c>
      <c r="AN8" s="873">
        <v>-230724</v>
      </c>
      <c r="AO8" s="873">
        <v>-184579</v>
      </c>
      <c r="AP8" s="873">
        <v>-46145</v>
      </c>
      <c r="AQ8" s="873">
        <v>0</v>
      </c>
      <c r="AR8" s="873">
        <v>-461448</v>
      </c>
      <c r="AS8" s="873">
        <v>-502000</v>
      </c>
      <c r="AT8" s="873">
        <v>-401600</v>
      </c>
      <c r="AU8" s="873">
        <v>-100400</v>
      </c>
      <c r="AV8" s="873">
        <v>0</v>
      </c>
      <c r="AW8" s="873">
        <v>-1004000</v>
      </c>
      <c r="AX8" s="873">
        <v>75183</v>
      </c>
      <c r="AY8" s="873">
        <v>60147</v>
      </c>
      <c r="AZ8" s="873">
        <v>15037</v>
      </c>
      <c r="BA8" s="873">
        <v>0</v>
      </c>
      <c r="BB8" s="873">
        <v>150367</v>
      </c>
      <c r="BC8" s="873">
        <v>-40183</v>
      </c>
      <c r="BD8" s="873">
        <v>-32147</v>
      </c>
      <c r="BE8" s="873">
        <v>-8037</v>
      </c>
      <c r="BF8" s="873">
        <v>0</v>
      </c>
      <c r="BG8" s="873">
        <v>-80367</v>
      </c>
      <c r="BH8" s="873">
        <v>-467000</v>
      </c>
      <c r="BI8" s="873">
        <v>-373600</v>
      </c>
      <c r="BJ8" s="873">
        <v>-93400</v>
      </c>
      <c r="BK8" s="873">
        <v>0</v>
      </c>
      <c r="BL8" s="873">
        <v>-934000</v>
      </c>
      <c r="BM8" s="873">
        <v>-4196500</v>
      </c>
      <c r="BN8" s="873">
        <v>-3357200</v>
      </c>
      <c r="BO8" s="873">
        <v>-839300</v>
      </c>
      <c r="BP8" s="873">
        <v>0</v>
      </c>
      <c r="BQ8" s="873">
        <v>-8393000</v>
      </c>
      <c r="BR8" s="873">
        <v>-1510500</v>
      </c>
      <c r="BS8" s="873">
        <v>-1208400</v>
      </c>
      <c r="BT8" s="873">
        <v>-302100</v>
      </c>
      <c r="BU8" s="873">
        <v>0</v>
      </c>
      <c r="BV8" s="873">
        <v>-3021000</v>
      </c>
      <c r="BW8" s="873">
        <v>-2686000</v>
      </c>
      <c r="BX8" s="873">
        <v>-2148800</v>
      </c>
      <c r="BY8" s="873">
        <v>-537200</v>
      </c>
      <c r="BZ8" s="873">
        <v>0</v>
      </c>
      <c r="CA8" s="873">
        <v>-5372000</v>
      </c>
      <c r="CB8" s="873">
        <v>1114350</v>
      </c>
      <c r="CC8" s="873">
        <v>891480</v>
      </c>
      <c r="CD8" s="873">
        <v>222870</v>
      </c>
      <c r="CE8" s="873">
        <v>0</v>
      </c>
      <c r="CF8" s="873">
        <v>2228700</v>
      </c>
      <c r="CG8" s="873">
        <v>0</v>
      </c>
      <c r="CH8" s="873">
        <v>0</v>
      </c>
      <c r="CI8" s="873">
        <v>0</v>
      </c>
      <c r="CJ8" s="873">
        <v>0</v>
      </c>
      <c r="CK8" s="873">
        <v>0</v>
      </c>
      <c r="CL8" s="873">
        <v>18650</v>
      </c>
      <c r="CM8" s="873">
        <v>14920</v>
      </c>
      <c r="CN8" s="873">
        <v>3730</v>
      </c>
      <c r="CO8" s="873">
        <v>0</v>
      </c>
      <c r="CP8" s="873">
        <v>37300</v>
      </c>
      <c r="CQ8" s="873">
        <v>-687000</v>
      </c>
      <c r="CR8" s="873">
        <v>-549600</v>
      </c>
      <c r="CS8" s="873">
        <v>-137400</v>
      </c>
      <c r="CT8" s="873">
        <v>0</v>
      </c>
      <c r="CU8" s="873">
        <v>-1374000</v>
      </c>
      <c r="CV8" s="873">
        <v>-3750500</v>
      </c>
      <c r="CW8" s="873">
        <v>-3000400</v>
      </c>
      <c r="CX8" s="873">
        <v>-750100</v>
      </c>
      <c r="CY8" s="873">
        <v>0</v>
      </c>
      <c r="CZ8" s="873">
        <v>-7501000</v>
      </c>
      <c r="DA8" s="873">
        <v>-377500</v>
      </c>
      <c r="DB8" s="873">
        <v>-302000</v>
      </c>
      <c r="DC8" s="873">
        <v>-75500</v>
      </c>
      <c r="DD8" s="873">
        <v>0</v>
      </c>
      <c r="DE8" s="873">
        <v>-755000</v>
      </c>
      <c r="DF8" s="873">
        <v>-3373000</v>
      </c>
      <c r="DG8" s="873">
        <v>-2698400</v>
      </c>
      <c r="DH8" s="873">
        <v>-674600</v>
      </c>
      <c r="DI8" s="873">
        <v>0</v>
      </c>
      <c r="DJ8" s="873">
        <v>-6746000</v>
      </c>
      <c r="DK8" s="873">
        <v>-374590</v>
      </c>
      <c r="DL8" s="873">
        <v>-299671</v>
      </c>
      <c r="DM8" s="873">
        <v>32168</v>
      </c>
      <c r="DN8" s="873">
        <v>0</v>
      </c>
      <c r="DO8" s="873">
        <v>-642094</v>
      </c>
      <c r="DP8" s="873">
        <v>-156110</v>
      </c>
      <c r="DQ8" s="873">
        <v>-124888</v>
      </c>
      <c r="DR8" s="873">
        <v>512817</v>
      </c>
      <c r="DS8" s="873">
        <v>0</v>
      </c>
      <c r="DT8" s="873">
        <v>231819</v>
      </c>
      <c r="DU8" s="873">
        <v>-218480</v>
      </c>
      <c r="DV8" s="873">
        <v>-174783</v>
      </c>
      <c r="DW8" s="873">
        <v>-480649</v>
      </c>
      <c r="DX8" s="873">
        <v>0</v>
      </c>
      <c r="DY8" s="873">
        <v>-873913</v>
      </c>
      <c r="DZ8" s="873">
        <v>17543661</v>
      </c>
      <c r="EA8" s="873">
        <v>14034928</v>
      </c>
      <c r="EB8" s="873">
        <v>3508732</v>
      </c>
      <c r="EC8" s="873">
        <v>0</v>
      </c>
      <c r="ED8" s="873">
        <v>35087321</v>
      </c>
      <c r="EE8" s="873">
        <v>6644313</v>
      </c>
      <c r="EF8" s="873">
        <v>5315451</v>
      </c>
      <c r="EG8" s="873">
        <v>1328863</v>
      </c>
      <c r="EH8" s="873">
        <v>0</v>
      </c>
      <c r="EI8" s="873">
        <v>13288627</v>
      </c>
      <c r="EJ8" s="873">
        <v>-10899348</v>
      </c>
      <c r="EK8" s="873">
        <v>-8719477</v>
      </c>
      <c r="EL8" s="873">
        <v>-2179869</v>
      </c>
      <c r="EM8" s="873">
        <v>0</v>
      </c>
      <c r="EN8" s="873">
        <v>-21798694</v>
      </c>
      <c r="EO8" s="873">
        <v>-11117828</v>
      </c>
      <c r="EP8" s="873">
        <v>-8894260</v>
      </c>
      <c r="EQ8" s="873">
        <v>-2660518</v>
      </c>
      <c r="ER8" s="873">
        <v>0</v>
      </c>
      <c r="ES8" s="873">
        <v>-22672607</v>
      </c>
      <c r="ET8" s="902">
        <v>0.5</v>
      </c>
      <c r="EU8" s="902">
        <v>0.4</v>
      </c>
      <c r="EV8" s="902">
        <v>0.1</v>
      </c>
      <c r="EW8" s="902">
        <v>0</v>
      </c>
      <c r="EX8" s="902">
        <v>1</v>
      </c>
      <c r="EY8" s="870" t="s">
        <v>688</v>
      </c>
      <c r="EZ8" s="870" t="s">
        <v>687</v>
      </c>
      <c r="FA8" s="870" t="s">
        <v>1907</v>
      </c>
      <c r="FB8" s="870" t="s">
        <v>2735</v>
      </c>
      <c r="FC8" s="870" t="s">
        <v>2745</v>
      </c>
    </row>
    <row r="9" spans="1:159" x14ac:dyDescent="0.2">
      <c r="A9" s="870" t="s">
        <v>3069</v>
      </c>
      <c r="B9" s="870" t="s">
        <v>90</v>
      </c>
      <c r="C9" s="870" t="s">
        <v>89</v>
      </c>
      <c r="D9" s="873">
        <v>12855619</v>
      </c>
      <c r="E9" s="873">
        <v>10284495</v>
      </c>
      <c r="F9" s="873">
        <v>2314011</v>
      </c>
      <c r="G9" s="873">
        <v>257112</v>
      </c>
      <c r="H9" s="873">
        <v>25711237</v>
      </c>
      <c r="I9" s="873">
        <v>0</v>
      </c>
      <c r="J9" s="873">
        <v>0</v>
      </c>
      <c r="K9" s="873">
        <v>12855619</v>
      </c>
      <c r="L9" s="873">
        <v>148328</v>
      </c>
      <c r="M9" s="873">
        <v>148328</v>
      </c>
      <c r="N9" s="873">
        <v>0</v>
      </c>
      <c r="O9" s="873">
        <v>0</v>
      </c>
      <c r="P9" s="873">
        <v>24215</v>
      </c>
      <c r="Q9" s="873">
        <v>0</v>
      </c>
      <c r="R9" s="873">
        <v>24215</v>
      </c>
      <c r="S9" s="873">
        <v>0</v>
      </c>
      <c r="T9" s="873">
        <v>0</v>
      </c>
      <c r="U9" s="873">
        <v>0</v>
      </c>
      <c r="V9" s="873">
        <v>0</v>
      </c>
      <c r="W9" s="873">
        <v>0</v>
      </c>
      <c r="X9" s="873">
        <v>0</v>
      </c>
      <c r="Y9" s="873">
        <v>0</v>
      </c>
      <c r="Z9" s="873">
        <v>0</v>
      </c>
      <c r="AA9" s="873">
        <v>0</v>
      </c>
      <c r="AB9" s="873">
        <v>0</v>
      </c>
      <c r="AC9" s="873">
        <v>0</v>
      </c>
      <c r="AD9" s="873">
        <v>0</v>
      </c>
      <c r="AE9" s="873">
        <v>5675231</v>
      </c>
      <c r="AF9" s="873">
        <v>1276570</v>
      </c>
      <c r="AG9" s="873">
        <v>141841</v>
      </c>
      <c r="AH9" s="873">
        <v>7093642</v>
      </c>
      <c r="AI9" s="873">
        <v>1120505</v>
      </c>
      <c r="AJ9" s="873">
        <v>896404</v>
      </c>
      <c r="AK9" s="873">
        <v>201691</v>
      </c>
      <c r="AL9" s="873">
        <v>22410</v>
      </c>
      <c r="AM9" s="873">
        <v>2241010</v>
      </c>
      <c r="AN9" s="873">
        <v>-100509</v>
      </c>
      <c r="AO9" s="873">
        <v>-80408</v>
      </c>
      <c r="AP9" s="873">
        <v>-18092</v>
      </c>
      <c r="AQ9" s="873">
        <v>-2010</v>
      </c>
      <c r="AR9" s="873">
        <v>-201019</v>
      </c>
      <c r="AS9" s="873">
        <v>-317138</v>
      </c>
      <c r="AT9" s="873">
        <v>-253711</v>
      </c>
      <c r="AU9" s="873">
        <v>-57085</v>
      </c>
      <c r="AV9" s="873">
        <v>-6343</v>
      </c>
      <c r="AW9" s="873">
        <v>-634277</v>
      </c>
      <c r="AX9" s="873">
        <v>62726</v>
      </c>
      <c r="AY9" s="873">
        <v>50182</v>
      </c>
      <c r="AZ9" s="873">
        <v>11291</v>
      </c>
      <c r="BA9" s="873">
        <v>1255</v>
      </c>
      <c r="BB9" s="873">
        <v>125454</v>
      </c>
      <c r="BC9" s="873">
        <v>-324569</v>
      </c>
      <c r="BD9" s="873">
        <v>-259654</v>
      </c>
      <c r="BE9" s="873">
        <v>-58422</v>
      </c>
      <c r="BF9" s="873">
        <v>-6491</v>
      </c>
      <c r="BG9" s="873">
        <v>-649136</v>
      </c>
      <c r="BH9" s="873">
        <v>-578981</v>
      </c>
      <c r="BI9" s="873">
        <v>-463183</v>
      </c>
      <c r="BJ9" s="873">
        <v>-104216</v>
      </c>
      <c r="BK9" s="873">
        <v>-11579</v>
      </c>
      <c r="BL9" s="873">
        <v>-1157959</v>
      </c>
      <c r="BM9" s="873">
        <v>-2462436</v>
      </c>
      <c r="BN9" s="873">
        <v>-1969948</v>
      </c>
      <c r="BO9" s="873">
        <v>-443238</v>
      </c>
      <c r="BP9" s="873">
        <v>-49249</v>
      </c>
      <c r="BQ9" s="873">
        <v>-4924871</v>
      </c>
      <c r="BR9" s="873">
        <v>-667297</v>
      </c>
      <c r="BS9" s="873">
        <v>-533838</v>
      </c>
      <c r="BT9" s="873">
        <v>-120113</v>
      </c>
      <c r="BU9" s="873">
        <v>-13346</v>
      </c>
      <c r="BV9" s="873">
        <v>-1334594</v>
      </c>
      <c r="BW9" s="873">
        <v>-1795138</v>
      </c>
      <c r="BX9" s="873">
        <v>-1436111</v>
      </c>
      <c r="BY9" s="873">
        <v>-323125</v>
      </c>
      <c r="BZ9" s="873">
        <v>-35903</v>
      </c>
      <c r="CA9" s="873">
        <v>-3590277</v>
      </c>
      <c r="CB9" s="873">
        <v>54919</v>
      </c>
      <c r="CC9" s="873">
        <v>43935</v>
      </c>
      <c r="CD9" s="873">
        <v>9885</v>
      </c>
      <c r="CE9" s="873">
        <v>1098</v>
      </c>
      <c r="CF9" s="873">
        <v>109837</v>
      </c>
      <c r="CG9" s="873">
        <v>355057</v>
      </c>
      <c r="CH9" s="873">
        <v>284045</v>
      </c>
      <c r="CI9" s="873">
        <v>63910</v>
      </c>
      <c r="CJ9" s="873">
        <v>7101</v>
      </c>
      <c r="CK9" s="873">
        <v>710113</v>
      </c>
      <c r="CL9" s="873">
        <v>0</v>
      </c>
      <c r="CM9" s="873">
        <v>0</v>
      </c>
      <c r="CN9" s="873">
        <v>0</v>
      </c>
      <c r="CO9" s="873">
        <v>0</v>
      </c>
      <c r="CP9" s="873">
        <v>0</v>
      </c>
      <c r="CQ9" s="873">
        <v>-640380</v>
      </c>
      <c r="CR9" s="873">
        <v>-512304</v>
      </c>
      <c r="CS9" s="873">
        <v>-115268</v>
      </c>
      <c r="CT9" s="873">
        <v>-12808</v>
      </c>
      <c r="CU9" s="873">
        <v>-1280760</v>
      </c>
      <c r="CV9" s="873">
        <v>-2692840</v>
      </c>
      <c r="CW9" s="873">
        <v>-2154272</v>
      </c>
      <c r="CX9" s="873">
        <v>-484711</v>
      </c>
      <c r="CY9" s="873">
        <v>-53858</v>
      </c>
      <c r="CZ9" s="873">
        <v>-5385681</v>
      </c>
      <c r="DA9" s="873">
        <v>-612378</v>
      </c>
      <c r="DB9" s="873">
        <v>-489903</v>
      </c>
      <c r="DC9" s="873">
        <v>-110228</v>
      </c>
      <c r="DD9" s="873">
        <v>-12248</v>
      </c>
      <c r="DE9" s="873">
        <v>-1224757</v>
      </c>
      <c r="DF9" s="873">
        <v>-2080461</v>
      </c>
      <c r="DG9" s="873">
        <v>-1664370</v>
      </c>
      <c r="DH9" s="873">
        <v>-374483</v>
      </c>
      <c r="DI9" s="873">
        <v>-41610</v>
      </c>
      <c r="DJ9" s="873">
        <v>-4160924</v>
      </c>
      <c r="DK9" s="873">
        <v>-876609</v>
      </c>
      <c r="DL9" s="873">
        <v>-701288</v>
      </c>
      <c r="DM9" s="873">
        <v>-157789</v>
      </c>
      <c r="DN9" s="873">
        <v>-17531</v>
      </c>
      <c r="DO9" s="873">
        <v>-1753217</v>
      </c>
      <c r="DP9" s="873">
        <v>-540283</v>
      </c>
      <c r="DQ9" s="873">
        <v>-432227</v>
      </c>
      <c r="DR9" s="873">
        <v>-97251</v>
      </c>
      <c r="DS9" s="873">
        <v>-10805</v>
      </c>
      <c r="DT9" s="873">
        <v>-1080566</v>
      </c>
      <c r="DU9" s="873">
        <v>-336326</v>
      </c>
      <c r="DV9" s="873">
        <v>-269061</v>
      </c>
      <c r="DW9" s="873">
        <v>-60538</v>
      </c>
      <c r="DX9" s="873">
        <v>-6726</v>
      </c>
      <c r="DY9" s="873">
        <v>-672651</v>
      </c>
      <c r="DZ9" s="873">
        <v>19190720</v>
      </c>
      <c r="EA9" s="873">
        <v>15352575</v>
      </c>
      <c r="EB9" s="873">
        <v>3454329</v>
      </c>
      <c r="EC9" s="873">
        <v>383814</v>
      </c>
      <c r="ED9" s="873">
        <v>38381438</v>
      </c>
      <c r="EE9" s="873">
        <v>12855619</v>
      </c>
      <c r="EF9" s="873">
        <v>10284495</v>
      </c>
      <c r="EG9" s="873">
        <v>2314011</v>
      </c>
      <c r="EH9" s="873">
        <v>257112</v>
      </c>
      <c r="EI9" s="873">
        <v>25711237</v>
      </c>
      <c r="EJ9" s="873">
        <v>-6335101</v>
      </c>
      <c r="EK9" s="873">
        <v>-5068080</v>
      </c>
      <c r="EL9" s="873">
        <v>-1140318</v>
      </c>
      <c r="EM9" s="873">
        <v>-126702</v>
      </c>
      <c r="EN9" s="873">
        <v>-12670201</v>
      </c>
      <c r="EO9" s="873">
        <v>-6671427</v>
      </c>
      <c r="EP9" s="873">
        <v>-5337141</v>
      </c>
      <c r="EQ9" s="873">
        <v>-1200856</v>
      </c>
      <c r="ER9" s="873">
        <v>-133428</v>
      </c>
      <c r="ES9" s="873">
        <v>-13342852</v>
      </c>
      <c r="ET9" s="902">
        <v>0.5</v>
      </c>
      <c r="EU9" s="902">
        <v>0.4</v>
      </c>
      <c r="EV9" s="902">
        <v>0.09</v>
      </c>
      <c r="EW9" s="902">
        <v>0.01</v>
      </c>
      <c r="EX9" s="902">
        <v>1</v>
      </c>
      <c r="EY9" s="870" t="s">
        <v>736</v>
      </c>
      <c r="EZ9" s="870" t="s">
        <v>735</v>
      </c>
      <c r="FA9" s="870" t="s">
        <v>1907</v>
      </c>
      <c r="FB9" s="870" t="s">
        <v>2736</v>
      </c>
      <c r="FC9" s="870" t="s">
        <v>2746</v>
      </c>
    </row>
    <row r="10" spans="1:159" x14ac:dyDescent="0.2">
      <c r="A10" s="870" t="s">
        <v>3069</v>
      </c>
      <c r="B10" s="870" t="s">
        <v>92</v>
      </c>
      <c r="C10" s="870" t="s">
        <v>91</v>
      </c>
      <c r="D10" s="873">
        <v>11426691</v>
      </c>
      <c r="E10" s="873">
        <v>9141354</v>
      </c>
      <c r="F10" s="873">
        <v>2056805</v>
      </c>
      <c r="G10" s="873">
        <v>228534</v>
      </c>
      <c r="H10" s="873">
        <v>22853384</v>
      </c>
      <c r="I10" s="873">
        <v>0</v>
      </c>
      <c r="J10" s="873">
        <v>0</v>
      </c>
      <c r="K10" s="873">
        <v>11426691</v>
      </c>
      <c r="L10" s="873">
        <v>191808</v>
      </c>
      <c r="M10" s="873">
        <v>191808</v>
      </c>
      <c r="N10" s="873">
        <v>0</v>
      </c>
      <c r="O10" s="873">
        <v>0</v>
      </c>
      <c r="P10" s="873">
        <v>92084</v>
      </c>
      <c r="Q10" s="873">
        <v>0</v>
      </c>
      <c r="R10" s="873">
        <v>92084</v>
      </c>
      <c r="S10" s="873">
        <v>0</v>
      </c>
      <c r="T10" s="873">
        <v>0</v>
      </c>
      <c r="U10" s="873">
        <v>0</v>
      </c>
      <c r="V10" s="873">
        <v>0</v>
      </c>
      <c r="W10" s="873">
        <v>0</v>
      </c>
      <c r="X10" s="873">
        <v>0</v>
      </c>
      <c r="Y10" s="873">
        <v>0</v>
      </c>
      <c r="Z10" s="873">
        <v>0</v>
      </c>
      <c r="AA10" s="873">
        <v>0</v>
      </c>
      <c r="AB10" s="873">
        <v>0</v>
      </c>
      <c r="AC10" s="873">
        <v>0</v>
      </c>
      <c r="AD10" s="873">
        <v>0</v>
      </c>
      <c r="AE10" s="873">
        <v>13581383</v>
      </c>
      <c r="AF10" s="873">
        <v>3054980</v>
      </c>
      <c r="AG10" s="873">
        <v>339443</v>
      </c>
      <c r="AH10" s="873">
        <v>16975806</v>
      </c>
      <c r="AI10" s="873">
        <v>2175763</v>
      </c>
      <c r="AJ10" s="873">
        <v>1740610</v>
      </c>
      <c r="AK10" s="873">
        <v>391637</v>
      </c>
      <c r="AL10" s="873">
        <v>43515</v>
      </c>
      <c r="AM10" s="873">
        <v>4351525</v>
      </c>
      <c r="AN10" s="873">
        <v>-429809</v>
      </c>
      <c r="AO10" s="873">
        <v>-343848</v>
      </c>
      <c r="AP10" s="873">
        <v>-77366</v>
      </c>
      <c r="AQ10" s="873">
        <v>-8596</v>
      </c>
      <c r="AR10" s="873">
        <v>-859619</v>
      </c>
      <c r="AS10" s="873">
        <v>-199036</v>
      </c>
      <c r="AT10" s="873">
        <v>-159229</v>
      </c>
      <c r="AU10" s="873">
        <v>-35827</v>
      </c>
      <c r="AV10" s="873">
        <v>-3981</v>
      </c>
      <c r="AW10" s="873">
        <v>-398073</v>
      </c>
      <c r="AX10" s="873">
        <v>27174</v>
      </c>
      <c r="AY10" s="873">
        <v>21738</v>
      </c>
      <c r="AZ10" s="873">
        <v>4891</v>
      </c>
      <c r="BA10" s="873">
        <v>543</v>
      </c>
      <c r="BB10" s="873">
        <v>54346</v>
      </c>
      <c r="BC10" s="873">
        <v>-639130</v>
      </c>
      <c r="BD10" s="873">
        <v>-511304</v>
      </c>
      <c r="BE10" s="873">
        <v>-115043</v>
      </c>
      <c r="BF10" s="873">
        <v>-12783</v>
      </c>
      <c r="BG10" s="873">
        <v>-1278260</v>
      </c>
      <c r="BH10" s="873">
        <v>-810992</v>
      </c>
      <c r="BI10" s="873">
        <v>-648795</v>
      </c>
      <c r="BJ10" s="873">
        <v>-145979</v>
      </c>
      <c r="BK10" s="873">
        <v>-16221</v>
      </c>
      <c r="BL10" s="873">
        <v>-1621987</v>
      </c>
      <c r="BM10" s="873">
        <v>-2736569</v>
      </c>
      <c r="BN10" s="873">
        <v>-2189254</v>
      </c>
      <c r="BO10" s="873">
        <v>-492582</v>
      </c>
      <c r="BP10" s="873">
        <v>-54731</v>
      </c>
      <c r="BQ10" s="873">
        <v>-5473136</v>
      </c>
      <c r="BR10" s="873">
        <v>-466807</v>
      </c>
      <c r="BS10" s="873">
        <v>-373445</v>
      </c>
      <c r="BT10" s="873">
        <v>-84025</v>
      </c>
      <c r="BU10" s="873">
        <v>-9336</v>
      </c>
      <c r="BV10" s="873">
        <v>-933613</v>
      </c>
      <c r="BW10" s="873">
        <v>-2269762</v>
      </c>
      <c r="BX10" s="873">
        <v>-1815809</v>
      </c>
      <c r="BY10" s="873">
        <v>-408557</v>
      </c>
      <c r="BZ10" s="873">
        <v>-45395</v>
      </c>
      <c r="CA10" s="873">
        <v>-4539523</v>
      </c>
      <c r="CB10" s="873">
        <v>11810</v>
      </c>
      <c r="CC10" s="873">
        <v>9448</v>
      </c>
      <c r="CD10" s="873">
        <v>2126</v>
      </c>
      <c r="CE10" s="873">
        <v>236</v>
      </c>
      <c r="CF10" s="873">
        <v>23620</v>
      </c>
      <c r="CG10" s="873">
        <v>632967</v>
      </c>
      <c r="CH10" s="873">
        <v>506374</v>
      </c>
      <c r="CI10" s="873">
        <v>113934</v>
      </c>
      <c r="CJ10" s="873">
        <v>12659</v>
      </c>
      <c r="CK10" s="873">
        <v>1265934</v>
      </c>
      <c r="CL10" s="873">
        <v>-742</v>
      </c>
      <c r="CM10" s="873">
        <v>-594</v>
      </c>
      <c r="CN10" s="873">
        <v>-134</v>
      </c>
      <c r="CO10" s="873">
        <v>-15</v>
      </c>
      <c r="CP10" s="873">
        <v>-1485</v>
      </c>
      <c r="CQ10" s="873">
        <v>-968167</v>
      </c>
      <c r="CR10" s="873">
        <v>-774533</v>
      </c>
      <c r="CS10" s="873">
        <v>-174270</v>
      </c>
      <c r="CT10" s="873">
        <v>-19363</v>
      </c>
      <c r="CU10" s="873">
        <v>-1936333</v>
      </c>
      <c r="CV10" s="873">
        <v>-3060701</v>
      </c>
      <c r="CW10" s="873">
        <v>-2448559</v>
      </c>
      <c r="CX10" s="873">
        <v>-550926</v>
      </c>
      <c r="CY10" s="873">
        <v>-61214</v>
      </c>
      <c r="CZ10" s="873">
        <v>-6121400</v>
      </c>
      <c r="DA10" s="873">
        <v>-455739</v>
      </c>
      <c r="DB10" s="873">
        <v>-364591</v>
      </c>
      <c r="DC10" s="873">
        <v>-82033</v>
      </c>
      <c r="DD10" s="873">
        <v>-9115</v>
      </c>
      <c r="DE10" s="873">
        <v>-911478</v>
      </c>
      <c r="DF10" s="873">
        <v>-2604962</v>
      </c>
      <c r="DG10" s="873">
        <v>-2083968</v>
      </c>
      <c r="DH10" s="873">
        <v>-468893</v>
      </c>
      <c r="DI10" s="873">
        <v>-52099</v>
      </c>
      <c r="DJ10" s="873">
        <v>-5209922</v>
      </c>
      <c r="DK10" s="873">
        <v>-70786</v>
      </c>
      <c r="DL10" s="873">
        <v>-67440</v>
      </c>
      <c r="DM10" s="873">
        <v>-28688</v>
      </c>
      <c r="DN10" s="873">
        <v>-1686</v>
      </c>
      <c r="DO10" s="873">
        <v>-168600</v>
      </c>
      <c r="DP10" s="873">
        <v>830705</v>
      </c>
      <c r="DQ10" s="873">
        <v>654212</v>
      </c>
      <c r="DR10" s="873">
        <v>134257</v>
      </c>
      <c r="DS10" s="873">
        <v>16355</v>
      </c>
      <c r="DT10" s="873">
        <v>1635529</v>
      </c>
      <c r="DU10" s="873">
        <v>-901491</v>
      </c>
      <c r="DV10" s="873">
        <v>-721652</v>
      </c>
      <c r="DW10" s="873">
        <v>-162945</v>
      </c>
      <c r="DX10" s="873">
        <v>-18041</v>
      </c>
      <c r="DY10" s="873">
        <v>-1804129</v>
      </c>
      <c r="DZ10" s="873">
        <v>26480403</v>
      </c>
      <c r="EA10" s="873">
        <v>21184323</v>
      </c>
      <c r="EB10" s="873">
        <v>4766473</v>
      </c>
      <c r="EC10" s="873">
        <v>529608</v>
      </c>
      <c r="ED10" s="873">
        <v>52960807</v>
      </c>
      <c r="EE10" s="873">
        <v>11426691</v>
      </c>
      <c r="EF10" s="873">
        <v>9141354</v>
      </c>
      <c r="EG10" s="873">
        <v>2056805</v>
      </c>
      <c r="EH10" s="873">
        <v>228534</v>
      </c>
      <c r="EI10" s="873">
        <v>22853384</v>
      </c>
      <c r="EJ10" s="873">
        <v>-15053712</v>
      </c>
      <c r="EK10" s="873">
        <v>-12042969</v>
      </c>
      <c r="EL10" s="873">
        <v>-2709668</v>
      </c>
      <c r="EM10" s="873">
        <v>-301074</v>
      </c>
      <c r="EN10" s="873">
        <v>-30107423</v>
      </c>
      <c r="EO10" s="873">
        <v>-15955203</v>
      </c>
      <c r="EP10" s="873">
        <v>-12764621</v>
      </c>
      <c r="EQ10" s="873">
        <v>-2872613</v>
      </c>
      <c r="ER10" s="873">
        <v>-319115</v>
      </c>
      <c r="ES10" s="873">
        <v>-31911552</v>
      </c>
      <c r="ET10" s="902">
        <v>0.5</v>
      </c>
      <c r="EU10" s="902">
        <v>0.4</v>
      </c>
      <c r="EV10" s="902">
        <v>0.09</v>
      </c>
      <c r="EW10" s="902">
        <v>0.01</v>
      </c>
      <c r="EX10" s="902">
        <v>1</v>
      </c>
      <c r="EY10" s="870" t="s">
        <v>715</v>
      </c>
      <c r="EZ10" s="870" t="s">
        <v>714</v>
      </c>
      <c r="FA10" s="870" t="s">
        <v>1907</v>
      </c>
      <c r="FB10" s="870" t="s">
        <v>2735</v>
      </c>
      <c r="FC10" s="870" t="s">
        <v>2747</v>
      </c>
    </row>
    <row r="11" spans="1:159" x14ac:dyDescent="0.2">
      <c r="A11" s="870" t="s">
        <v>3070</v>
      </c>
      <c r="B11" s="870" t="s">
        <v>94</v>
      </c>
      <c r="C11" s="870" t="s">
        <v>93</v>
      </c>
      <c r="D11" s="873">
        <v>4801953</v>
      </c>
      <c r="E11" s="873">
        <v>3841562</v>
      </c>
      <c r="F11" s="873">
        <v>960391</v>
      </c>
      <c r="G11" s="873">
        <v>0</v>
      </c>
      <c r="H11" s="873">
        <v>9603906</v>
      </c>
      <c r="I11" s="873">
        <v>0</v>
      </c>
      <c r="J11" s="873">
        <v>0</v>
      </c>
      <c r="K11" s="873">
        <v>4801953</v>
      </c>
      <c r="L11" s="873">
        <v>130952</v>
      </c>
      <c r="M11" s="873">
        <v>130952</v>
      </c>
      <c r="N11" s="873">
        <v>781601</v>
      </c>
      <c r="O11" s="873">
        <v>781601</v>
      </c>
      <c r="P11" s="873">
        <v>27461</v>
      </c>
      <c r="Q11" s="873">
        <v>97</v>
      </c>
      <c r="R11" s="873">
        <v>27558</v>
      </c>
      <c r="S11" s="873">
        <v>0</v>
      </c>
      <c r="T11" s="873">
        <v>0</v>
      </c>
      <c r="U11" s="873">
        <v>0</v>
      </c>
      <c r="V11" s="873">
        <v>0</v>
      </c>
      <c r="W11" s="873">
        <v>0</v>
      </c>
      <c r="X11" s="873">
        <v>0</v>
      </c>
      <c r="Y11" s="873">
        <v>0</v>
      </c>
      <c r="Z11" s="873">
        <v>0</v>
      </c>
      <c r="AA11" s="873">
        <v>0</v>
      </c>
      <c r="AB11" s="873">
        <v>0</v>
      </c>
      <c r="AC11" s="873">
        <v>0</v>
      </c>
      <c r="AD11" s="873">
        <v>0</v>
      </c>
      <c r="AE11" s="873">
        <v>6519755</v>
      </c>
      <c r="AF11" s="873">
        <v>1622186</v>
      </c>
      <c r="AG11" s="873">
        <v>0</v>
      </c>
      <c r="AH11" s="873">
        <v>8141941</v>
      </c>
      <c r="AI11" s="873">
        <v>364260</v>
      </c>
      <c r="AJ11" s="873">
        <v>291408</v>
      </c>
      <c r="AK11" s="873">
        <v>72852</v>
      </c>
      <c r="AL11" s="873">
        <v>0</v>
      </c>
      <c r="AM11" s="873">
        <v>728520</v>
      </c>
      <c r="AN11" s="873">
        <v>-210277</v>
      </c>
      <c r="AO11" s="873">
        <v>-168222</v>
      </c>
      <c r="AP11" s="873">
        <v>-42056</v>
      </c>
      <c r="AQ11" s="873">
        <v>0</v>
      </c>
      <c r="AR11" s="873">
        <v>-420555</v>
      </c>
      <c r="AS11" s="873">
        <v>-176037</v>
      </c>
      <c r="AT11" s="873">
        <v>-140830</v>
      </c>
      <c r="AU11" s="873">
        <v>-35208</v>
      </c>
      <c r="AV11" s="873">
        <v>0</v>
      </c>
      <c r="AW11" s="873">
        <v>-352075</v>
      </c>
      <c r="AX11" s="873">
        <v>12064</v>
      </c>
      <c r="AY11" s="873">
        <v>9651</v>
      </c>
      <c r="AZ11" s="873">
        <v>2413</v>
      </c>
      <c r="BA11" s="873">
        <v>0</v>
      </c>
      <c r="BB11" s="873">
        <v>24128</v>
      </c>
      <c r="BC11" s="873">
        <v>-46247</v>
      </c>
      <c r="BD11" s="873">
        <v>-36997</v>
      </c>
      <c r="BE11" s="873">
        <v>-9249</v>
      </c>
      <c r="BF11" s="873">
        <v>0</v>
      </c>
      <c r="BG11" s="873">
        <v>-92493</v>
      </c>
      <c r="BH11" s="873">
        <v>-210220</v>
      </c>
      <c r="BI11" s="873">
        <v>-168176</v>
      </c>
      <c r="BJ11" s="873">
        <v>-42044</v>
      </c>
      <c r="BK11" s="873">
        <v>0</v>
      </c>
      <c r="BL11" s="873">
        <v>-420440</v>
      </c>
      <c r="BM11" s="873">
        <v>-2260026</v>
      </c>
      <c r="BN11" s="873">
        <v>-1808021</v>
      </c>
      <c r="BO11" s="873">
        <v>-452005</v>
      </c>
      <c r="BP11" s="873">
        <v>0</v>
      </c>
      <c r="BQ11" s="873">
        <v>-4520052</v>
      </c>
      <c r="BR11" s="873">
        <v>-749188</v>
      </c>
      <c r="BS11" s="873">
        <v>-599351</v>
      </c>
      <c r="BT11" s="873">
        <v>-149838</v>
      </c>
      <c r="BU11" s="873">
        <v>0</v>
      </c>
      <c r="BV11" s="873">
        <v>-1498377</v>
      </c>
      <c r="BW11" s="873">
        <v>-1510837</v>
      </c>
      <c r="BX11" s="873">
        <v>-1208670</v>
      </c>
      <c r="BY11" s="873">
        <v>-302168</v>
      </c>
      <c r="BZ11" s="873">
        <v>0</v>
      </c>
      <c r="CA11" s="873">
        <v>-3021675</v>
      </c>
      <c r="CB11" s="873">
        <v>222255</v>
      </c>
      <c r="CC11" s="873">
        <v>177804</v>
      </c>
      <c r="CD11" s="873">
        <v>44451</v>
      </c>
      <c r="CE11" s="873">
        <v>0</v>
      </c>
      <c r="CF11" s="873">
        <v>444510</v>
      </c>
      <c r="CG11" s="873">
        <v>0</v>
      </c>
      <c r="CH11" s="873">
        <v>0</v>
      </c>
      <c r="CI11" s="873">
        <v>0</v>
      </c>
      <c r="CJ11" s="873">
        <v>0</v>
      </c>
      <c r="CK11" s="873">
        <v>0</v>
      </c>
      <c r="CL11" s="873">
        <v>-149363</v>
      </c>
      <c r="CM11" s="873">
        <v>-119491</v>
      </c>
      <c r="CN11" s="873">
        <v>-29873</v>
      </c>
      <c r="CO11" s="873">
        <v>0</v>
      </c>
      <c r="CP11" s="873">
        <v>-298727</v>
      </c>
      <c r="CQ11" s="873">
        <v>-746379</v>
      </c>
      <c r="CR11" s="873">
        <v>-597103</v>
      </c>
      <c r="CS11" s="873">
        <v>-149276</v>
      </c>
      <c r="CT11" s="873">
        <v>0</v>
      </c>
      <c r="CU11" s="873">
        <v>-1492758</v>
      </c>
      <c r="CV11" s="873">
        <v>-2933513</v>
      </c>
      <c r="CW11" s="873">
        <v>-2346811</v>
      </c>
      <c r="CX11" s="873">
        <v>-586703</v>
      </c>
      <c r="CY11" s="873">
        <v>0</v>
      </c>
      <c r="CZ11" s="873">
        <v>-5867027</v>
      </c>
      <c r="DA11" s="873">
        <v>-676296</v>
      </c>
      <c r="DB11" s="873">
        <v>-541038</v>
      </c>
      <c r="DC11" s="873">
        <v>-135260</v>
      </c>
      <c r="DD11" s="873">
        <v>0</v>
      </c>
      <c r="DE11" s="873">
        <v>-1352594</v>
      </c>
      <c r="DF11" s="873">
        <v>-2257216</v>
      </c>
      <c r="DG11" s="873">
        <v>-1805773</v>
      </c>
      <c r="DH11" s="873">
        <v>-451444</v>
      </c>
      <c r="DI11" s="873">
        <v>0</v>
      </c>
      <c r="DJ11" s="873">
        <v>-4514433</v>
      </c>
      <c r="DK11" s="873">
        <v>-86997</v>
      </c>
      <c r="DL11" s="873">
        <v>80278</v>
      </c>
      <c r="DM11" s="873">
        <v>20071</v>
      </c>
      <c r="DN11" s="873">
        <v>0</v>
      </c>
      <c r="DO11" s="873">
        <v>13352</v>
      </c>
      <c r="DP11" s="873">
        <v>-81360</v>
      </c>
      <c r="DQ11" s="873">
        <v>84698</v>
      </c>
      <c r="DR11" s="873">
        <v>21175</v>
      </c>
      <c r="DS11" s="873">
        <v>0</v>
      </c>
      <c r="DT11" s="873">
        <v>24513</v>
      </c>
      <c r="DU11" s="873">
        <v>-5637</v>
      </c>
      <c r="DV11" s="873">
        <v>-4420</v>
      </c>
      <c r="DW11" s="873">
        <v>-1104</v>
      </c>
      <c r="DX11" s="873">
        <v>0</v>
      </c>
      <c r="DY11" s="873">
        <v>-11161</v>
      </c>
      <c r="DZ11" s="873">
        <v>11404181</v>
      </c>
      <c r="EA11" s="873">
        <v>9123344</v>
      </c>
      <c r="EB11" s="873">
        <v>2280836</v>
      </c>
      <c r="EC11" s="873">
        <v>0</v>
      </c>
      <c r="ED11" s="873">
        <v>22808361</v>
      </c>
      <c r="EE11" s="873">
        <v>4801953</v>
      </c>
      <c r="EF11" s="873">
        <v>3841562</v>
      </c>
      <c r="EG11" s="873">
        <v>960391</v>
      </c>
      <c r="EH11" s="873">
        <v>0</v>
      </c>
      <c r="EI11" s="873">
        <v>9603906</v>
      </c>
      <c r="EJ11" s="873">
        <v>-6602228</v>
      </c>
      <c r="EK11" s="873">
        <v>-5281782</v>
      </c>
      <c r="EL11" s="873">
        <v>-1320445</v>
      </c>
      <c r="EM11" s="873">
        <v>0</v>
      </c>
      <c r="EN11" s="873">
        <v>-13204455</v>
      </c>
      <c r="EO11" s="873">
        <v>-6607865</v>
      </c>
      <c r="EP11" s="873">
        <v>-5286202</v>
      </c>
      <c r="EQ11" s="873">
        <v>-1321549</v>
      </c>
      <c r="ER11" s="873">
        <v>0</v>
      </c>
      <c r="ES11" s="873">
        <v>-13215616</v>
      </c>
      <c r="ET11" s="902">
        <v>0.5</v>
      </c>
      <c r="EU11" s="902">
        <v>0.4</v>
      </c>
      <c r="EV11" s="902">
        <v>0.1</v>
      </c>
      <c r="EW11" s="902">
        <v>0</v>
      </c>
      <c r="EX11" s="902">
        <v>1</v>
      </c>
      <c r="EY11" s="870" t="s">
        <v>707</v>
      </c>
      <c r="EZ11" s="870" t="s">
        <v>687</v>
      </c>
      <c r="FA11" s="870" t="s">
        <v>1907</v>
      </c>
      <c r="FB11" s="870" t="s">
        <v>2734</v>
      </c>
      <c r="FC11" s="870" t="s">
        <v>2748</v>
      </c>
    </row>
    <row r="12" spans="1:159" x14ac:dyDescent="0.2">
      <c r="A12" s="870" t="s">
        <v>3070</v>
      </c>
      <c r="B12" s="870" t="s">
        <v>95</v>
      </c>
      <c r="C12" s="870" t="s">
        <v>3060</v>
      </c>
      <c r="D12" s="873">
        <v>11974934</v>
      </c>
      <c r="E12" s="873">
        <v>10886304</v>
      </c>
      <c r="F12" s="873">
        <v>13426441</v>
      </c>
      <c r="G12" s="873">
        <v>0</v>
      </c>
      <c r="H12" s="873">
        <v>36287679</v>
      </c>
      <c r="I12" s="873">
        <v>0</v>
      </c>
      <c r="J12" s="873">
        <v>0</v>
      </c>
      <c r="K12" s="873">
        <v>11974934</v>
      </c>
      <c r="L12" s="873">
        <v>199469</v>
      </c>
      <c r="M12" s="873">
        <v>199469</v>
      </c>
      <c r="N12" s="873">
        <v>0</v>
      </c>
      <c r="O12" s="873">
        <v>0</v>
      </c>
      <c r="P12" s="873">
        <v>0</v>
      </c>
      <c r="Q12" s="873">
        <v>0</v>
      </c>
      <c r="R12" s="873">
        <v>0</v>
      </c>
      <c r="S12" s="873">
        <v>0</v>
      </c>
      <c r="T12" s="873">
        <v>0</v>
      </c>
      <c r="U12" s="873">
        <v>0</v>
      </c>
      <c r="V12" s="873">
        <v>0</v>
      </c>
      <c r="W12" s="873">
        <v>0</v>
      </c>
      <c r="X12" s="873">
        <v>0</v>
      </c>
      <c r="Y12" s="873">
        <v>0</v>
      </c>
      <c r="Z12" s="873">
        <v>0</v>
      </c>
      <c r="AA12" s="873">
        <v>0</v>
      </c>
      <c r="AB12" s="873">
        <v>0</v>
      </c>
      <c r="AC12" s="873">
        <v>0</v>
      </c>
      <c r="AD12" s="873">
        <v>0</v>
      </c>
      <c r="AE12" s="873">
        <v>8353385</v>
      </c>
      <c r="AF12" s="873">
        <v>10302509</v>
      </c>
      <c r="AG12" s="873">
        <v>0</v>
      </c>
      <c r="AH12" s="873">
        <v>18655894</v>
      </c>
      <c r="AI12" s="873">
        <v>4659387</v>
      </c>
      <c r="AJ12" s="873">
        <v>4235807</v>
      </c>
      <c r="AK12" s="873">
        <v>5224161</v>
      </c>
      <c r="AL12" s="873">
        <v>0</v>
      </c>
      <c r="AM12" s="873">
        <v>14119355</v>
      </c>
      <c r="AN12" s="873">
        <v>-678001</v>
      </c>
      <c r="AO12" s="873">
        <v>-616365</v>
      </c>
      <c r="AP12" s="873">
        <v>-760184</v>
      </c>
      <c r="AQ12" s="873">
        <v>0</v>
      </c>
      <c r="AR12" s="873">
        <v>-2054550</v>
      </c>
      <c r="AS12" s="873">
        <v>-2546610</v>
      </c>
      <c r="AT12" s="873">
        <v>-2315100</v>
      </c>
      <c r="AU12" s="873">
        <v>-2855290</v>
      </c>
      <c r="AV12" s="873">
        <v>0</v>
      </c>
      <c r="AW12" s="873">
        <v>-7717000</v>
      </c>
      <c r="AX12" s="873">
        <v>0</v>
      </c>
      <c r="AY12" s="873">
        <v>0</v>
      </c>
      <c r="AZ12" s="873">
        <v>0</v>
      </c>
      <c r="BA12" s="873">
        <v>0</v>
      </c>
      <c r="BB12" s="873">
        <v>0</v>
      </c>
      <c r="BC12" s="873">
        <v>-721380</v>
      </c>
      <c r="BD12" s="873">
        <v>-655800</v>
      </c>
      <c r="BE12" s="873">
        <v>-808820</v>
      </c>
      <c r="BF12" s="873">
        <v>0</v>
      </c>
      <c r="BG12" s="873">
        <v>-2186000</v>
      </c>
      <c r="BH12" s="873">
        <v>-3267990</v>
      </c>
      <c r="BI12" s="873">
        <v>-2970900</v>
      </c>
      <c r="BJ12" s="873">
        <v>-3664110</v>
      </c>
      <c r="BK12" s="873">
        <v>0</v>
      </c>
      <c r="BL12" s="873">
        <v>-9903000</v>
      </c>
      <c r="BM12" s="873">
        <v>-2610074</v>
      </c>
      <c r="BN12" s="873">
        <v>-2372795</v>
      </c>
      <c r="BO12" s="873">
        <v>-2926447</v>
      </c>
      <c r="BP12" s="873">
        <v>0</v>
      </c>
      <c r="BQ12" s="873">
        <v>-7909316</v>
      </c>
      <c r="BR12" s="873">
        <v>-872287</v>
      </c>
      <c r="BS12" s="873">
        <v>-792989</v>
      </c>
      <c r="BT12" s="873">
        <v>-978019</v>
      </c>
      <c r="BU12" s="873">
        <v>0</v>
      </c>
      <c r="BV12" s="873">
        <v>-2643295</v>
      </c>
      <c r="BW12" s="873">
        <v>-1737787</v>
      </c>
      <c r="BX12" s="873">
        <v>-1579806</v>
      </c>
      <c r="BY12" s="873">
        <v>-1948428</v>
      </c>
      <c r="BZ12" s="873">
        <v>0</v>
      </c>
      <c r="CA12" s="873">
        <v>-5266021</v>
      </c>
      <c r="CB12" s="873">
        <v>0</v>
      </c>
      <c r="CC12" s="873">
        <v>0</v>
      </c>
      <c r="CD12" s="873">
        <v>0</v>
      </c>
      <c r="CE12" s="873">
        <v>0</v>
      </c>
      <c r="CF12" s="873">
        <v>0</v>
      </c>
      <c r="CG12" s="873">
        <v>0</v>
      </c>
      <c r="CH12" s="873">
        <v>0</v>
      </c>
      <c r="CI12" s="873">
        <v>0</v>
      </c>
      <c r="CJ12" s="873">
        <v>0</v>
      </c>
      <c r="CK12" s="873">
        <v>0</v>
      </c>
      <c r="CL12" s="873">
        <v>305743</v>
      </c>
      <c r="CM12" s="873">
        <v>277949</v>
      </c>
      <c r="CN12" s="873">
        <v>342804</v>
      </c>
      <c r="CO12" s="873">
        <v>0</v>
      </c>
      <c r="CP12" s="873">
        <v>926496</v>
      </c>
      <c r="CQ12" s="873">
        <v>-1311428</v>
      </c>
      <c r="CR12" s="873">
        <v>-1192207</v>
      </c>
      <c r="CS12" s="873">
        <v>-1470389</v>
      </c>
      <c r="CT12" s="873">
        <v>0</v>
      </c>
      <c r="CU12" s="873">
        <v>-3974024</v>
      </c>
      <c r="CV12" s="873">
        <v>-3615759</v>
      </c>
      <c r="CW12" s="873">
        <v>-3287053</v>
      </c>
      <c r="CX12" s="873">
        <v>-4054032</v>
      </c>
      <c r="CY12" s="873">
        <v>0</v>
      </c>
      <c r="CZ12" s="873">
        <v>-10956844</v>
      </c>
      <c r="DA12" s="873">
        <v>-566544</v>
      </c>
      <c r="DB12" s="873">
        <v>-515040</v>
      </c>
      <c r="DC12" s="873">
        <v>-635215</v>
      </c>
      <c r="DD12" s="873">
        <v>0</v>
      </c>
      <c r="DE12" s="873">
        <v>-1716799</v>
      </c>
      <c r="DF12" s="873">
        <v>-3049215</v>
      </c>
      <c r="DG12" s="873">
        <v>-2772013</v>
      </c>
      <c r="DH12" s="873">
        <v>-3418817</v>
      </c>
      <c r="DI12" s="873">
        <v>0</v>
      </c>
      <c r="DJ12" s="873">
        <v>-9240045</v>
      </c>
      <c r="DK12" s="873">
        <v>84245</v>
      </c>
      <c r="DL12" s="873">
        <v>2302491</v>
      </c>
      <c r="DM12" s="873">
        <v>1290923</v>
      </c>
      <c r="DN12" s="873">
        <v>0</v>
      </c>
      <c r="DO12" s="873">
        <v>3677659</v>
      </c>
      <c r="DP12" s="873">
        <v>-105891</v>
      </c>
      <c r="DQ12" s="873">
        <v>1945156</v>
      </c>
      <c r="DR12" s="873">
        <v>1094150</v>
      </c>
      <c r="DS12" s="873">
        <v>0</v>
      </c>
      <c r="DT12" s="873">
        <v>2933416</v>
      </c>
      <c r="DU12" s="873">
        <v>190136</v>
      </c>
      <c r="DV12" s="873">
        <v>357335</v>
      </c>
      <c r="DW12" s="873">
        <v>196773</v>
      </c>
      <c r="DX12" s="873">
        <v>0</v>
      </c>
      <c r="DY12" s="873">
        <v>744244</v>
      </c>
      <c r="DZ12" s="873">
        <v>21331919</v>
      </c>
      <c r="EA12" s="873">
        <v>19392654</v>
      </c>
      <c r="EB12" s="873">
        <v>23917606</v>
      </c>
      <c r="EC12" s="873">
        <v>0</v>
      </c>
      <c r="ED12" s="873">
        <v>64642179</v>
      </c>
      <c r="EE12" s="873">
        <v>11974934</v>
      </c>
      <c r="EF12" s="873">
        <v>10886304</v>
      </c>
      <c r="EG12" s="873">
        <v>13426441</v>
      </c>
      <c r="EH12" s="873">
        <v>0</v>
      </c>
      <c r="EI12" s="873">
        <v>36287679</v>
      </c>
      <c r="EJ12" s="873">
        <v>-9356985</v>
      </c>
      <c r="EK12" s="873">
        <v>-8506350</v>
      </c>
      <c r="EL12" s="873">
        <v>-10491165</v>
      </c>
      <c r="EM12" s="873">
        <v>0</v>
      </c>
      <c r="EN12" s="873">
        <v>-28354500</v>
      </c>
      <c r="EO12" s="873">
        <v>-9166849</v>
      </c>
      <c r="EP12" s="873">
        <v>-8149015</v>
      </c>
      <c r="EQ12" s="873">
        <v>-10294392</v>
      </c>
      <c r="ER12" s="873">
        <v>0</v>
      </c>
      <c r="ES12" s="873">
        <v>-27610257</v>
      </c>
      <c r="ET12" s="902">
        <v>0.33</v>
      </c>
      <c r="EU12" s="902">
        <v>0.3</v>
      </c>
      <c r="EV12" s="902">
        <v>0.37</v>
      </c>
      <c r="EW12" s="902">
        <v>0</v>
      </c>
      <c r="EX12" s="902">
        <v>1</v>
      </c>
      <c r="EY12" s="870" t="s">
        <v>697</v>
      </c>
      <c r="EZ12" s="870" t="s">
        <v>680</v>
      </c>
      <c r="FA12" s="870" t="s">
        <v>1908</v>
      </c>
      <c r="FB12" s="870" t="s">
        <v>2732</v>
      </c>
      <c r="FC12" s="870" t="s">
        <v>2749</v>
      </c>
    </row>
    <row r="13" spans="1:159" x14ac:dyDescent="0.2">
      <c r="A13" s="870" t="s">
        <v>3070</v>
      </c>
      <c r="B13" s="870" t="s">
        <v>97</v>
      </c>
      <c r="C13" s="870" t="s">
        <v>96</v>
      </c>
      <c r="D13" s="873">
        <v>452952</v>
      </c>
      <c r="E13" s="873">
        <v>411775</v>
      </c>
      <c r="F13" s="873">
        <v>507856</v>
      </c>
      <c r="G13" s="873">
        <v>0</v>
      </c>
      <c r="H13" s="873">
        <v>1372583</v>
      </c>
      <c r="I13" s="873">
        <v>0</v>
      </c>
      <c r="J13" s="873">
        <v>0</v>
      </c>
      <c r="K13" s="873">
        <v>452952</v>
      </c>
      <c r="L13" s="873">
        <v>395432</v>
      </c>
      <c r="M13" s="873">
        <v>395432</v>
      </c>
      <c r="N13" s="873">
        <v>0</v>
      </c>
      <c r="O13" s="873">
        <v>0</v>
      </c>
      <c r="P13" s="873">
        <v>0</v>
      </c>
      <c r="Q13" s="873">
        <v>0</v>
      </c>
      <c r="R13" s="873">
        <v>0</v>
      </c>
      <c r="S13" s="873">
        <v>0</v>
      </c>
      <c r="T13" s="873">
        <v>0</v>
      </c>
      <c r="U13" s="873">
        <v>0</v>
      </c>
      <c r="V13" s="873">
        <v>0</v>
      </c>
      <c r="W13" s="873">
        <v>0</v>
      </c>
      <c r="X13" s="873">
        <v>0</v>
      </c>
      <c r="Y13" s="873">
        <v>0</v>
      </c>
      <c r="Z13" s="873">
        <v>0</v>
      </c>
      <c r="AA13" s="873">
        <v>0</v>
      </c>
      <c r="AB13" s="873">
        <v>0</v>
      </c>
      <c r="AC13" s="873">
        <v>0</v>
      </c>
      <c r="AD13" s="873">
        <v>0</v>
      </c>
      <c r="AE13" s="873">
        <v>35665889</v>
      </c>
      <c r="AF13" s="873">
        <v>27378552</v>
      </c>
      <c r="AG13" s="873">
        <v>0</v>
      </c>
      <c r="AH13" s="873">
        <v>63044441</v>
      </c>
      <c r="AI13" s="873">
        <v>7330400</v>
      </c>
      <c r="AJ13" s="873">
        <v>6664001</v>
      </c>
      <c r="AK13" s="873">
        <v>8218934</v>
      </c>
      <c r="AL13" s="873">
        <v>0</v>
      </c>
      <c r="AM13" s="873">
        <v>22213335</v>
      </c>
      <c r="AN13" s="873">
        <v>-2863740</v>
      </c>
      <c r="AO13" s="873">
        <v>-2603399</v>
      </c>
      <c r="AP13" s="873">
        <v>-3210859</v>
      </c>
      <c r="AQ13" s="873">
        <v>0</v>
      </c>
      <c r="AR13" s="873">
        <v>-8677998</v>
      </c>
      <c r="AS13" s="873">
        <v>-3263985</v>
      </c>
      <c r="AT13" s="873">
        <v>-2967260</v>
      </c>
      <c r="AU13" s="873">
        <v>-3659620</v>
      </c>
      <c r="AV13" s="873">
        <v>0</v>
      </c>
      <c r="AW13" s="873">
        <v>-9890865</v>
      </c>
      <c r="AX13" s="873">
        <v>360361</v>
      </c>
      <c r="AY13" s="873">
        <v>327601</v>
      </c>
      <c r="AZ13" s="873">
        <v>404041</v>
      </c>
      <c r="BA13" s="873">
        <v>0</v>
      </c>
      <c r="BB13" s="873">
        <v>1092003</v>
      </c>
      <c r="BC13" s="873">
        <v>-3126677</v>
      </c>
      <c r="BD13" s="873">
        <v>-2842434</v>
      </c>
      <c r="BE13" s="873">
        <v>-3505669</v>
      </c>
      <c r="BF13" s="873">
        <v>0</v>
      </c>
      <c r="BG13" s="873">
        <v>-9474780</v>
      </c>
      <c r="BH13" s="873">
        <v>-6030301</v>
      </c>
      <c r="BI13" s="873">
        <v>-5482093</v>
      </c>
      <c r="BJ13" s="873">
        <v>-6761248</v>
      </c>
      <c r="BK13" s="873">
        <v>0</v>
      </c>
      <c r="BL13" s="873">
        <v>-18273642</v>
      </c>
      <c r="BM13" s="873">
        <v>-2550879</v>
      </c>
      <c r="BN13" s="873">
        <v>-2318981</v>
      </c>
      <c r="BO13" s="873">
        <v>-2860076</v>
      </c>
      <c r="BP13" s="873">
        <v>0</v>
      </c>
      <c r="BQ13" s="873">
        <v>-7729936</v>
      </c>
      <c r="BR13" s="873">
        <v>-954614</v>
      </c>
      <c r="BS13" s="873">
        <v>-867830</v>
      </c>
      <c r="BT13" s="873">
        <v>-1070324</v>
      </c>
      <c r="BU13" s="873">
        <v>0</v>
      </c>
      <c r="BV13" s="873">
        <v>-2892768</v>
      </c>
      <c r="BW13" s="873">
        <v>-1596266</v>
      </c>
      <c r="BX13" s="873">
        <v>-1451150</v>
      </c>
      <c r="BY13" s="873">
        <v>-1789752</v>
      </c>
      <c r="BZ13" s="873">
        <v>0</v>
      </c>
      <c r="CA13" s="873">
        <v>-4837168</v>
      </c>
      <c r="CB13" s="873">
        <v>58680</v>
      </c>
      <c r="CC13" s="873">
        <v>53345</v>
      </c>
      <c r="CD13" s="873">
        <v>65793</v>
      </c>
      <c r="CE13" s="873">
        <v>0</v>
      </c>
      <c r="CF13" s="873">
        <v>177818</v>
      </c>
      <c r="CG13" s="873">
        <v>82965</v>
      </c>
      <c r="CH13" s="873">
        <v>75423</v>
      </c>
      <c r="CI13" s="873">
        <v>93022</v>
      </c>
      <c r="CJ13" s="873">
        <v>0</v>
      </c>
      <c r="CK13" s="873">
        <v>251410</v>
      </c>
      <c r="CL13" s="873">
        <v>-319618</v>
      </c>
      <c r="CM13" s="873">
        <v>-290562</v>
      </c>
      <c r="CN13" s="873">
        <v>-358360</v>
      </c>
      <c r="CO13" s="873">
        <v>0</v>
      </c>
      <c r="CP13" s="873">
        <v>-968540</v>
      </c>
      <c r="CQ13" s="873">
        <v>-8652532</v>
      </c>
      <c r="CR13" s="873">
        <v>-7865939</v>
      </c>
      <c r="CS13" s="873">
        <v>-9701325</v>
      </c>
      <c r="CT13" s="873">
        <v>0</v>
      </c>
      <c r="CU13" s="873">
        <v>-26219796</v>
      </c>
      <c r="CV13" s="873">
        <v>-11381384</v>
      </c>
      <c r="CW13" s="873">
        <v>-10346714</v>
      </c>
      <c r="CX13" s="873">
        <v>-12760946</v>
      </c>
      <c r="CY13" s="873">
        <v>0</v>
      </c>
      <c r="CZ13" s="873">
        <v>-34489044</v>
      </c>
      <c r="DA13" s="873">
        <v>-1215552</v>
      </c>
      <c r="DB13" s="873">
        <v>-1105047</v>
      </c>
      <c r="DC13" s="873">
        <v>-1362891</v>
      </c>
      <c r="DD13" s="873">
        <v>0</v>
      </c>
      <c r="DE13" s="873">
        <v>-3683490</v>
      </c>
      <c r="DF13" s="873">
        <v>-10165833</v>
      </c>
      <c r="DG13" s="873">
        <v>-9241666</v>
      </c>
      <c r="DH13" s="873">
        <v>-11398055</v>
      </c>
      <c r="DI13" s="873">
        <v>0</v>
      </c>
      <c r="DJ13" s="873">
        <v>-30805554</v>
      </c>
      <c r="DK13" s="873">
        <v>794703</v>
      </c>
      <c r="DL13" s="873">
        <v>1318792</v>
      </c>
      <c r="DM13" s="873">
        <v>741822</v>
      </c>
      <c r="DN13" s="873">
        <v>0</v>
      </c>
      <c r="DO13" s="873">
        <v>2855317</v>
      </c>
      <c r="DP13" s="873">
        <v>272402</v>
      </c>
      <c r="DQ13" s="873">
        <v>315448</v>
      </c>
      <c r="DR13" s="873">
        <v>177440</v>
      </c>
      <c r="DS13" s="873">
        <v>0</v>
      </c>
      <c r="DT13" s="873">
        <v>765290</v>
      </c>
      <c r="DU13" s="873">
        <v>522301</v>
      </c>
      <c r="DV13" s="873">
        <v>1003344</v>
      </c>
      <c r="DW13" s="873">
        <v>564382</v>
      </c>
      <c r="DX13" s="873">
        <v>0</v>
      </c>
      <c r="DY13" s="873">
        <v>2090027</v>
      </c>
      <c r="DZ13" s="873">
        <v>36251098</v>
      </c>
      <c r="EA13" s="873">
        <v>32955544</v>
      </c>
      <c r="EB13" s="873">
        <v>40645171</v>
      </c>
      <c r="EC13" s="873">
        <v>0</v>
      </c>
      <c r="ED13" s="873">
        <v>109851813</v>
      </c>
      <c r="EE13" s="873">
        <v>452952</v>
      </c>
      <c r="EF13" s="873">
        <v>411775</v>
      </c>
      <c r="EG13" s="873">
        <v>507856</v>
      </c>
      <c r="EH13" s="873">
        <v>0</v>
      </c>
      <c r="EI13" s="873">
        <v>1372583</v>
      </c>
      <c r="EJ13" s="873">
        <v>-35798146</v>
      </c>
      <c r="EK13" s="873">
        <v>-32543769</v>
      </c>
      <c r="EL13" s="873">
        <v>-40137315</v>
      </c>
      <c r="EM13" s="873">
        <v>0</v>
      </c>
      <c r="EN13" s="873">
        <v>-108479230</v>
      </c>
      <c r="EO13" s="873">
        <v>-35275845</v>
      </c>
      <c r="EP13" s="873">
        <v>-31540425</v>
      </c>
      <c r="EQ13" s="873">
        <v>-39572933</v>
      </c>
      <c r="ER13" s="873">
        <v>0</v>
      </c>
      <c r="ES13" s="873">
        <v>-106389203</v>
      </c>
      <c r="ET13" s="902">
        <v>0.33</v>
      </c>
      <c r="EU13" s="902">
        <v>0.3</v>
      </c>
      <c r="EV13" s="902">
        <v>0.37</v>
      </c>
      <c r="EW13" s="902">
        <v>0</v>
      </c>
      <c r="EX13" s="902">
        <v>1</v>
      </c>
      <c r="EY13" s="870" t="s">
        <v>697</v>
      </c>
      <c r="EZ13" s="870" t="s">
        <v>680</v>
      </c>
      <c r="FA13" s="870" t="s">
        <v>1908</v>
      </c>
      <c r="FB13" s="870" t="s">
        <v>2732</v>
      </c>
      <c r="FC13" s="870" t="s">
        <v>2750</v>
      </c>
    </row>
    <row r="14" spans="1:159" x14ac:dyDescent="0.2">
      <c r="A14" s="870" t="s">
        <v>3069</v>
      </c>
      <c r="B14" s="870" t="s">
        <v>99</v>
      </c>
      <c r="C14" s="870" t="s">
        <v>98</v>
      </c>
      <c r="D14" s="873">
        <v>15291136</v>
      </c>
      <c r="E14" s="873">
        <v>14985313</v>
      </c>
      <c r="F14" s="873">
        <v>0</v>
      </c>
      <c r="G14" s="873">
        <v>305823</v>
      </c>
      <c r="H14" s="873">
        <v>30582272</v>
      </c>
      <c r="I14" s="873">
        <v>134489</v>
      </c>
      <c r="J14" s="873">
        <v>134489</v>
      </c>
      <c r="K14" s="873">
        <v>15156647</v>
      </c>
      <c r="L14" s="873">
        <v>314763</v>
      </c>
      <c r="M14" s="873">
        <v>314763</v>
      </c>
      <c r="N14" s="873">
        <v>543470</v>
      </c>
      <c r="O14" s="873">
        <v>543470</v>
      </c>
      <c r="P14" s="873">
        <v>50176</v>
      </c>
      <c r="Q14" s="873">
        <v>0</v>
      </c>
      <c r="R14" s="873">
        <v>50176</v>
      </c>
      <c r="S14" s="873">
        <v>0</v>
      </c>
      <c r="T14" s="873">
        <v>0</v>
      </c>
      <c r="U14" s="873">
        <v>0</v>
      </c>
      <c r="V14" s="873">
        <v>0</v>
      </c>
      <c r="W14" s="873">
        <v>134489</v>
      </c>
      <c r="X14" s="873">
        <v>0</v>
      </c>
      <c r="Y14" s="873">
        <v>0</v>
      </c>
      <c r="Z14" s="873">
        <v>134489</v>
      </c>
      <c r="AA14" s="873">
        <v>0</v>
      </c>
      <c r="AB14" s="873">
        <v>0</v>
      </c>
      <c r="AC14" s="873">
        <v>0</v>
      </c>
      <c r="AD14" s="873">
        <v>0</v>
      </c>
      <c r="AE14" s="873">
        <v>14089095</v>
      </c>
      <c r="AF14" s="873">
        <v>0</v>
      </c>
      <c r="AG14" s="873">
        <v>286578</v>
      </c>
      <c r="AH14" s="873">
        <v>14375673</v>
      </c>
      <c r="AI14" s="873">
        <v>734589</v>
      </c>
      <c r="AJ14" s="873">
        <v>719897</v>
      </c>
      <c r="AK14" s="873">
        <v>0</v>
      </c>
      <c r="AL14" s="873">
        <v>14692</v>
      </c>
      <c r="AM14" s="873">
        <v>1469178</v>
      </c>
      <c r="AN14" s="873">
        <v>-484437</v>
      </c>
      <c r="AO14" s="873">
        <v>-474749</v>
      </c>
      <c r="AP14" s="873">
        <v>0</v>
      </c>
      <c r="AQ14" s="873">
        <v>-9689</v>
      </c>
      <c r="AR14" s="873">
        <v>-968875</v>
      </c>
      <c r="AS14" s="873">
        <v>-815810</v>
      </c>
      <c r="AT14" s="873">
        <v>-799493</v>
      </c>
      <c r="AU14" s="873">
        <v>0</v>
      </c>
      <c r="AV14" s="873">
        <v>-16316</v>
      </c>
      <c r="AW14" s="873">
        <v>-1631619</v>
      </c>
      <c r="AX14" s="873">
        <v>238126</v>
      </c>
      <c r="AY14" s="873">
        <v>233363</v>
      </c>
      <c r="AZ14" s="873">
        <v>0</v>
      </c>
      <c r="BA14" s="873">
        <v>4763</v>
      </c>
      <c r="BB14" s="873">
        <v>476252</v>
      </c>
      <c r="BC14" s="873">
        <v>-152244</v>
      </c>
      <c r="BD14" s="873">
        <v>-149199</v>
      </c>
      <c r="BE14" s="873">
        <v>0</v>
      </c>
      <c r="BF14" s="873">
        <v>-3045</v>
      </c>
      <c r="BG14" s="873">
        <v>-304488</v>
      </c>
      <c r="BH14" s="873">
        <v>-729928</v>
      </c>
      <c r="BI14" s="873">
        <v>-715329</v>
      </c>
      <c r="BJ14" s="873">
        <v>0</v>
      </c>
      <c r="BK14" s="873">
        <v>-14598</v>
      </c>
      <c r="BL14" s="873">
        <v>-1459855</v>
      </c>
      <c r="BM14" s="873">
        <v>-5999150</v>
      </c>
      <c r="BN14" s="873">
        <v>-5879167</v>
      </c>
      <c r="BO14" s="873">
        <v>0</v>
      </c>
      <c r="BP14" s="873">
        <v>-119983</v>
      </c>
      <c r="BQ14" s="873">
        <v>-11998300</v>
      </c>
      <c r="BR14" s="873">
        <v>-1319844</v>
      </c>
      <c r="BS14" s="873">
        <v>-1293448</v>
      </c>
      <c r="BT14" s="873">
        <v>0</v>
      </c>
      <c r="BU14" s="873">
        <v>-26397</v>
      </c>
      <c r="BV14" s="873">
        <v>-2639689</v>
      </c>
      <c r="BW14" s="873">
        <v>-4679306</v>
      </c>
      <c r="BX14" s="873">
        <v>-4585719</v>
      </c>
      <c r="BY14" s="873">
        <v>0</v>
      </c>
      <c r="BZ14" s="873">
        <v>-93586</v>
      </c>
      <c r="CA14" s="873">
        <v>-9358611</v>
      </c>
      <c r="CB14" s="873">
        <v>32515</v>
      </c>
      <c r="CC14" s="873">
        <v>31865</v>
      </c>
      <c r="CD14" s="873">
        <v>0</v>
      </c>
      <c r="CE14" s="873">
        <v>650</v>
      </c>
      <c r="CF14" s="873">
        <v>65030</v>
      </c>
      <c r="CG14" s="873">
        <v>469538</v>
      </c>
      <c r="CH14" s="873">
        <v>460148</v>
      </c>
      <c r="CI14" s="873">
        <v>0</v>
      </c>
      <c r="CJ14" s="873">
        <v>9391</v>
      </c>
      <c r="CK14" s="873">
        <v>939077</v>
      </c>
      <c r="CL14" s="873">
        <v>0</v>
      </c>
      <c r="CM14" s="873">
        <v>0</v>
      </c>
      <c r="CN14" s="873">
        <v>0</v>
      </c>
      <c r="CO14" s="873">
        <v>0</v>
      </c>
      <c r="CP14" s="873">
        <v>0</v>
      </c>
      <c r="CQ14" s="873">
        <v>-489436</v>
      </c>
      <c r="CR14" s="873">
        <v>-479647</v>
      </c>
      <c r="CS14" s="873">
        <v>0</v>
      </c>
      <c r="CT14" s="873">
        <v>-9789</v>
      </c>
      <c r="CU14" s="873">
        <v>-978872</v>
      </c>
      <c r="CV14" s="873">
        <v>-5986533</v>
      </c>
      <c r="CW14" s="873">
        <v>-5866801</v>
      </c>
      <c r="CX14" s="873">
        <v>0</v>
      </c>
      <c r="CY14" s="873">
        <v>-119731</v>
      </c>
      <c r="CZ14" s="873">
        <v>-11973065</v>
      </c>
      <c r="DA14" s="873">
        <v>-1287329</v>
      </c>
      <c r="DB14" s="873">
        <v>-1261583</v>
      </c>
      <c r="DC14" s="873">
        <v>0</v>
      </c>
      <c r="DD14" s="873">
        <v>-25747</v>
      </c>
      <c r="DE14" s="873">
        <v>-2574659</v>
      </c>
      <c r="DF14" s="873">
        <v>-4699204</v>
      </c>
      <c r="DG14" s="873">
        <v>-4605218</v>
      </c>
      <c r="DH14" s="873">
        <v>0</v>
      </c>
      <c r="DI14" s="873">
        <v>-93984</v>
      </c>
      <c r="DJ14" s="873">
        <v>-9398406</v>
      </c>
      <c r="DK14" s="873">
        <v>2759360</v>
      </c>
      <c r="DL14" s="873">
        <v>2704173</v>
      </c>
      <c r="DM14" s="873">
        <v>0</v>
      </c>
      <c r="DN14" s="873">
        <v>55187</v>
      </c>
      <c r="DO14" s="873">
        <v>5518720</v>
      </c>
      <c r="DP14" s="873">
        <v>778725</v>
      </c>
      <c r="DQ14" s="873">
        <v>763152</v>
      </c>
      <c r="DR14" s="873">
        <v>0</v>
      </c>
      <c r="DS14" s="873">
        <v>15575</v>
      </c>
      <c r="DT14" s="873">
        <v>1557452</v>
      </c>
      <c r="DU14" s="873">
        <v>1980635</v>
      </c>
      <c r="DV14" s="873">
        <v>1941021</v>
      </c>
      <c r="DW14" s="873">
        <v>0</v>
      </c>
      <c r="DX14" s="873">
        <v>39612</v>
      </c>
      <c r="DY14" s="873">
        <v>3961268</v>
      </c>
      <c r="DZ14" s="873">
        <v>24044605</v>
      </c>
      <c r="EA14" s="873">
        <v>23563712</v>
      </c>
      <c r="EB14" s="873">
        <v>0</v>
      </c>
      <c r="EC14" s="873">
        <v>480892</v>
      </c>
      <c r="ED14" s="873">
        <v>48089209</v>
      </c>
      <c r="EE14" s="873">
        <v>15291136</v>
      </c>
      <c r="EF14" s="873">
        <v>14985313</v>
      </c>
      <c r="EG14" s="873">
        <v>0</v>
      </c>
      <c r="EH14" s="873">
        <v>305823</v>
      </c>
      <c r="EI14" s="873">
        <v>30582272</v>
      </c>
      <c r="EJ14" s="873">
        <v>-8753469</v>
      </c>
      <c r="EK14" s="873">
        <v>-8578399</v>
      </c>
      <c r="EL14" s="873">
        <v>0</v>
      </c>
      <c r="EM14" s="873">
        <v>-175069</v>
      </c>
      <c r="EN14" s="873">
        <v>-17506937</v>
      </c>
      <c r="EO14" s="873">
        <v>-6772834</v>
      </c>
      <c r="EP14" s="873">
        <v>-6637378</v>
      </c>
      <c r="EQ14" s="873">
        <v>0</v>
      </c>
      <c r="ER14" s="873">
        <v>-135457</v>
      </c>
      <c r="ES14" s="873">
        <v>-13545669</v>
      </c>
      <c r="ET14" s="902">
        <v>0.5</v>
      </c>
      <c r="EU14" s="902">
        <v>0.49</v>
      </c>
      <c r="EV14" s="902">
        <v>0</v>
      </c>
      <c r="EW14" s="902">
        <v>0.01</v>
      </c>
      <c r="EX14" s="902">
        <v>1</v>
      </c>
      <c r="EY14" s="870" t="s">
        <v>690</v>
      </c>
      <c r="EZ14" s="870" t="s">
        <v>732</v>
      </c>
      <c r="FA14" s="870" t="s">
        <v>1909</v>
      </c>
      <c r="FB14" s="870" t="s">
        <v>2739</v>
      </c>
      <c r="FC14" s="870" t="s">
        <v>2751</v>
      </c>
    </row>
    <row r="15" spans="1:159" x14ac:dyDescent="0.2">
      <c r="A15" s="870" t="s">
        <v>3069</v>
      </c>
      <c r="B15" s="870" t="s">
        <v>101</v>
      </c>
      <c r="C15" s="870" t="s">
        <v>100</v>
      </c>
      <c r="D15" s="873">
        <v>5085843</v>
      </c>
      <c r="E15" s="873">
        <v>4068674</v>
      </c>
      <c r="F15" s="873">
        <v>1017169</v>
      </c>
      <c r="G15" s="873">
        <v>0</v>
      </c>
      <c r="H15" s="873">
        <v>10171686</v>
      </c>
      <c r="I15" s="873">
        <v>0</v>
      </c>
      <c r="J15" s="873">
        <v>0</v>
      </c>
      <c r="K15" s="873">
        <v>5085843</v>
      </c>
      <c r="L15" s="873">
        <v>90352</v>
      </c>
      <c r="M15" s="873">
        <v>90352</v>
      </c>
      <c r="N15" s="873">
        <v>0</v>
      </c>
      <c r="O15" s="873">
        <v>0</v>
      </c>
      <c r="P15" s="873">
        <v>163082</v>
      </c>
      <c r="Q15" s="873">
        <v>0</v>
      </c>
      <c r="R15" s="873">
        <v>163082</v>
      </c>
      <c r="S15" s="873">
        <v>0</v>
      </c>
      <c r="T15" s="873">
        <v>0</v>
      </c>
      <c r="U15" s="873">
        <v>0</v>
      </c>
      <c r="V15" s="873">
        <v>0</v>
      </c>
      <c r="W15" s="873">
        <v>0</v>
      </c>
      <c r="X15" s="873">
        <v>0</v>
      </c>
      <c r="Y15" s="873">
        <v>0</v>
      </c>
      <c r="Z15" s="873">
        <v>0</v>
      </c>
      <c r="AA15" s="873">
        <v>0</v>
      </c>
      <c r="AB15" s="873">
        <v>0</v>
      </c>
      <c r="AC15" s="873">
        <v>0</v>
      </c>
      <c r="AD15" s="873">
        <v>0</v>
      </c>
      <c r="AE15" s="873">
        <v>4814463</v>
      </c>
      <c r="AF15" s="873">
        <v>1201981</v>
      </c>
      <c r="AG15" s="873">
        <v>0</v>
      </c>
      <c r="AH15" s="873">
        <v>6016444</v>
      </c>
      <c r="AI15" s="873">
        <v>1086300</v>
      </c>
      <c r="AJ15" s="873">
        <v>869040</v>
      </c>
      <c r="AK15" s="873">
        <v>217260</v>
      </c>
      <c r="AL15" s="873">
        <v>0</v>
      </c>
      <c r="AM15" s="873">
        <v>2172600</v>
      </c>
      <c r="AN15" s="873">
        <v>-407763</v>
      </c>
      <c r="AO15" s="873">
        <v>-326210</v>
      </c>
      <c r="AP15" s="873">
        <v>-81553</v>
      </c>
      <c r="AQ15" s="873">
        <v>0</v>
      </c>
      <c r="AR15" s="873">
        <v>-815526</v>
      </c>
      <c r="AS15" s="873">
        <v>-559522</v>
      </c>
      <c r="AT15" s="873">
        <v>-447618</v>
      </c>
      <c r="AU15" s="873">
        <v>-111905</v>
      </c>
      <c r="AV15" s="873">
        <v>0</v>
      </c>
      <c r="AW15" s="873">
        <v>-1119045</v>
      </c>
      <c r="AX15" s="873">
        <v>30657</v>
      </c>
      <c r="AY15" s="873">
        <v>24526</v>
      </c>
      <c r="AZ15" s="873">
        <v>6132</v>
      </c>
      <c r="BA15" s="873">
        <v>0</v>
      </c>
      <c r="BB15" s="873">
        <v>61315</v>
      </c>
      <c r="BC15" s="873">
        <v>-320736</v>
      </c>
      <c r="BD15" s="873">
        <v>-256589</v>
      </c>
      <c r="BE15" s="873">
        <v>-64147</v>
      </c>
      <c r="BF15" s="873">
        <v>0</v>
      </c>
      <c r="BG15" s="873">
        <v>-641472</v>
      </c>
      <c r="BH15" s="873">
        <v>-849601</v>
      </c>
      <c r="BI15" s="873">
        <v>-679681</v>
      </c>
      <c r="BJ15" s="873">
        <v>-169920</v>
      </c>
      <c r="BK15" s="873">
        <v>0</v>
      </c>
      <c r="BL15" s="873">
        <v>-1699202</v>
      </c>
      <c r="BM15" s="873">
        <v>-638117</v>
      </c>
      <c r="BN15" s="873">
        <v>-510493</v>
      </c>
      <c r="BO15" s="873">
        <v>-127623</v>
      </c>
      <c r="BP15" s="873">
        <v>0</v>
      </c>
      <c r="BQ15" s="873">
        <v>-1276233</v>
      </c>
      <c r="BR15" s="873">
        <v>-219484</v>
      </c>
      <c r="BS15" s="873">
        <v>-175588</v>
      </c>
      <c r="BT15" s="873">
        <v>-43897</v>
      </c>
      <c r="BU15" s="873">
        <v>0</v>
      </c>
      <c r="BV15" s="873">
        <v>-438969</v>
      </c>
      <c r="BW15" s="873">
        <v>-418632</v>
      </c>
      <c r="BX15" s="873">
        <v>-334906</v>
      </c>
      <c r="BY15" s="873">
        <v>-83726</v>
      </c>
      <c r="BZ15" s="873">
        <v>0</v>
      </c>
      <c r="CA15" s="873">
        <v>-837264</v>
      </c>
      <c r="CB15" s="873">
        <v>1736</v>
      </c>
      <c r="CC15" s="873">
        <v>1388</v>
      </c>
      <c r="CD15" s="873">
        <v>347</v>
      </c>
      <c r="CE15" s="873">
        <v>0</v>
      </c>
      <c r="CF15" s="873">
        <v>3471</v>
      </c>
      <c r="CG15" s="873">
        <v>30541</v>
      </c>
      <c r="CH15" s="873">
        <v>24433</v>
      </c>
      <c r="CI15" s="873">
        <v>6108</v>
      </c>
      <c r="CJ15" s="873">
        <v>0</v>
      </c>
      <c r="CK15" s="873">
        <v>61082</v>
      </c>
      <c r="CL15" s="873">
        <v>43536</v>
      </c>
      <c r="CM15" s="873">
        <v>34828</v>
      </c>
      <c r="CN15" s="873">
        <v>8707</v>
      </c>
      <c r="CO15" s="873">
        <v>0</v>
      </c>
      <c r="CP15" s="873">
        <v>87071</v>
      </c>
      <c r="CQ15" s="873">
        <v>-185282</v>
      </c>
      <c r="CR15" s="873">
        <v>-148226</v>
      </c>
      <c r="CS15" s="873">
        <v>-37056</v>
      </c>
      <c r="CT15" s="873">
        <v>0</v>
      </c>
      <c r="CU15" s="873">
        <v>-370564</v>
      </c>
      <c r="CV15" s="873">
        <v>-747586</v>
      </c>
      <c r="CW15" s="873">
        <v>-598070</v>
      </c>
      <c r="CX15" s="873">
        <v>-149517</v>
      </c>
      <c r="CY15" s="873">
        <v>0</v>
      </c>
      <c r="CZ15" s="873">
        <v>-1495173</v>
      </c>
      <c r="DA15" s="873">
        <v>-174212</v>
      </c>
      <c r="DB15" s="873">
        <v>-139372</v>
      </c>
      <c r="DC15" s="873">
        <v>-34843</v>
      </c>
      <c r="DD15" s="873">
        <v>0</v>
      </c>
      <c r="DE15" s="873">
        <v>-348427</v>
      </c>
      <c r="DF15" s="873">
        <v>-573373</v>
      </c>
      <c r="DG15" s="873">
        <v>-458699</v>
      </c>
      <c r="DH15" s="873">
        <v>-114674</v>
      </c>
      <c r="DI15" s="873">
        <v>0</v>
      </c>
      <c r="DJ15" s="873">
        <v>-1146746</v>
      </c>
      <c r="DK15" s="873">
        <v>35261</v>
      </c>
      <c r="DL15" s="873">
        <v>28208</v>
      </c>
      <c r="DM15" s="873">
        <v>7052</v>
      </c>
      <c r="DN15" s="873">
        <v>0</v>
      </c>
      <c r="DO15" s="873">
        <v>70521</v>
      </c>
      <c r="DP15" s="873">
        <v>-235596</v>
      </c>
      <c r="DQ15" s="873">
        <v>-188477</v>
      </c>
      <c r="DR15" s="873">
        <v>-47120</v>
      </c>
      <c r="DS15" s="873">
        <v>0</v>
      </c>
      <c r="DT15" s="873">
        <v>-471193</v>
      </c>
      <c r="DU15" s="873">
        <v>270857</v>
      </c>
      <c r="DV15" s="873">
        <v>216685</v>
      </c>
      <c r="DW15" s="873">
        <v>54172</v>
      </c>
      <c r="DX15" s="873">
        <v>0</v>
      </c>
      <c r="DY15" s="873">
        <v>541714</v>
      </c>
      <c r="DZ15" s="873">
        <v>10838399</v>
      </c>
      <c r="EA15" s="873">
        <v>8670719</v>
      </c>
      <c r="EB15" s="873">
        <v>2167680</v>
      </c>
      <c r="EC15" s="873">
        <v>0</v>
      </c>
      <c r="ED15" s="873">
        <v>21676798</v>
      </c>
      <c r="EE15" s="873">
        <v>5085843</v>
      </c>
      <c r="EF15" s="873">
        <v>4068674</v>
      </c>
      <c r="EG15" s="873">
        <v>1017169</v>
      </c>
      <c r="EH15" s="873">
        <v>0</v>
      </c>
      <c r="EI15" s="873">
        <v>10171686</v>
      </c>
      <c r="EJ15" s="873">
        <v>-5752556</v>
      </c>
      <c r="EK15" s="873">
        <v>-4602045</v>
      </c>
      <c r="EL15" s="873">
        <v>-1150511</v>
      </c>
      <c r="EM15" s="873">
        <v>0</v>
      </c>
      <c r="EN15" s="873">
        <v>-11505112</v>
      </c>
      <c r="EO15" s="873">
        <v>-5481699</v>
      </c>
      <c r="EP15" s="873">
        <v>-4385360</v>
      </c>
      <c r="EQ15" s="873">
        <v>-1096339</v>
      </c>
      <c r="ER15" s="873">
        <v>0</v>
      </c>
      <c r="ES15" s="873">
        <v>-10963398</v>
      </c>
      <c r="ET15" s="902">
        <v>0.5</v>
      </c>
      <c r="EU15" s="902">
        <v>0.4</v>
      </c>
      <c r="EV15" s="902">
        <v>0.1</v>
      </c>
      <c r="EW15" s="902">
        <v>0</v>
      </c>
      <c r="EX15" s="902">
        <v>1</v>
      </c>
      <c r="EY15" s="870" t="s">
        <v>725</v>
      </c>
      <c r="EZ15" s="870" t="s">
        <v>687</v>
      </c>
      <c r="FA15" s="870" t="s">
        <v>1907</v>
      </c>
      <c r="FB15" s="870" t="s">
        <v>2738</v>
      </c>
      <c r="FC15" s="870" t="s">
        <v>2752</v>
      </c>
    </row>
    <row r="16" spans="1:159" x14ac:dyDescent="0.2">
      <c r="A16" s="870" t="s">
        <v>3070</v>
      </c>
      <c r="B16" s="870" t="s">
        <v>103</v>
      </c>
      <c r="C16" s="870" t="s">
        <v>102</v>
      </c>
      <c r="D16" s="873">
        <v>20580253</v>
      </c>
      <c r="E16" s="873">
        <v>16464202</v>
      </c>
      <c r="F16" s="873">
        <v>3704445</v>
      </c>
      <c r="G16" s="873">
        <v>411605</v>
      </c>
      <c r="H16" s="873">
        <v>41160505</v>
      </c>
      <c r="I16" s="873">
        <v>0</v>
      </c>
      <c r="J16" s="873">
        <v>0</v>
      </c>
      <c r="K16" s="873">
        <v>20580253</v>
      </c>
      <c r="L16" s="873">
        <v>222381</v>
      </c>
      <c r="M16" s="873">
        <v>222381</v>
      </c>
      <c r="N16" s="873">
        <v>0</v>
      </c>
      <c r="O16" s="873">
        <v>0</v>
      </c>
      <c r="P16" s="873">
        <v>23736</v>
      </c>
      <c r="Q16" s="873">
        <v>0</v>
      </c>
      <c r="R16" s="873">
        <v>23736</v>
      </c>
      <c r="S16" s="873">
        <v>0</v>
      </c>
      <c r="T16" s="873">
        <v>0</v>
      </c>
      <c r="U16" s="873">
        <v>0</v>
      </c>
      <c r="V16" s="873">
        <v>0</v>
      </c>
      <c r="W16" s="873">
        <v>0</v>
      </c>
      <c r="X16" s="873">
        <v>0</v>
      </c>
      <c r="Y16" s="873">
        <v>0</v>
      </c>
      <c r="Z16" s="873">
        <v>0</v>
      </c>
      <c r="AA16" s="873">
        <v>0</v>
      </c>
      <c r="AB16" s="873">
        <v>0</v>
      </c>
      <c r="AC16" s="873">
        <v>0</v>
      </c>
      <c r="AD16" s="873">
        <v>0</v>
      </c>
      <c r="AE16" s="873">
        <v>17862993</v>
      </c>
      <c r="AF16" s="873">
        <v>4018959</v>
      </c>
      <c r="AG16" s="873">
        <v>446550</v>
      </c>
      <c r="AH16" s="873">
        <v>22328502</v>
      </c>
      <c r="AI16" s="873">
        <v>1911519</v>
      </c>
      <c r="AJ16" s="873">
        <v>1529216</v>
      </c>
      <c r="AK16" s="873">
        <v>344074</v>
      </c>
      <c r="AL16" s="873">
        <v>38230</v>
      </c>
      <c r="AM16" s="873">
        <v>3823039</v>
      </c>
      <c r="AN16" s="873">
        <v>-838159</v>
      </c>
      <c r="AO16" s="873">
        <v>-670527</v>
      </c>
      <c r="AP16" s="873">
        <v>-150869</v>
      </c>
      <c r="AQ16" s="873">
        <v>-16763</v>
      </c>
      <c r="AR16" s="873">
        <v>-1676318</v>
      </c>
      <c r="AS16" s="873">
        <v>-734650</v>
      </c>
      <c r="AT16" s="873">
        <v>-587720</v>
      </c>
      <c r="AU16" s="873">
        <v>-132237</v>
      </c>
      <c r="AV16" s="873">
        <v>-14693</v>
      </c>
      <c r="AW16" s="873">
        <v>-1469300</v>
      </c>
      <c r="AX16" s="873">
        <v>193586</v>
      </c>
      <c r="AY16" s="873">
        <v>154868</v>
      </c>
      <c r="AZ16" s="873">
        <v>34845</v>
      </c>
      <c r="BA16" s="873">
        <v>3872</v>
      </c>
      <c r="BB16" s="873">
        <v>387171</v>
      </c>
      <c r="BC16" s="873">
        <v>-424936</v>
      </c>
      <c r="BD16" s="873">
        <v>-339948</v>
      </c>
      <c r="BE16" s="873">
        <v>-76488</v>
      </c>
      <c r="BF16" s="873">
        <v>-8499</v>
      </c>
      <c r="BG16" s="873">
        <v>-849871</v>
      </c>
      <c r="BH16" s="873">
        <v>-966000</v>
      </c>
      <c r="BI16" s="873">
        <v>-772800</v>
      </c>
      <c r="BJ16" s="873">
        <v>-173880</v>
      </c>
      <c r="BK16" s="873">
        <v>-19320</v>
      </c>
      <c r="BL16" s="873">
        <v>-1932000</v>
      </c>
      <c r="BM16" s="873">
        <v>-7030000</v>
      </c>
      <c r="BN16" s="873">
        <v>-5624000</v>
      </c>
      <c r="BO16" s="873">
        <v>-1265400</v>
      </c>
      <c r="BP16" s="873">
        <v>-140600</v>
      </c>
      <c r="BQ16" s="873">
        <v>-14060000</v>
      </c>
      <c r="BR16" s="873">
        <v>-860000</v>
      </c>
      <c r="BS16" s="873">
        <v>-688000</v>
      </c>
      <c r="BT16" s="873">
        <v>-154800</v>
      </c>
      <c r="BU16" s="873">
        <v>-17200</v>
      </c>
      <c r="BV16" s="873">
        <v>-1720000</v>
      </c>
      <c r="BW16" s="873">
        <v>-6170000</v>
      </c>
      <c r="BX16" s="873">
        <v>-4936000</v>
      </c>
      <c r="BY16" s="873">
        <v>-1110600</v>
      </c>
      <c r="BZ16" s="873">
        <v>-123400</v>
      </c>
      <c r="CA16" s="873">
        <v>-12340000</v>
      </c>
      <c r="CB16" s="873">
        <v>396546</v>
      </c>
      <c r="CC16" s="873">
        <v>317237</v>
      </c>
      <c r="CD16" s="873">
        <v>71378</v>
      </c>
      <c r="CE16" s="873">
        <v>7931</v>
      </c>
      <c r="CF16" s="873">
        <v>793092</v>
      </c>
      <c r="CG16" s="873">
        <v>0</v>
      </c>
      <c r="CH16" s="873">
        <v>0</v>
      </c>
      <c r="CI16" s="873">
        <v>0</v>
      </c>
      <c r="CJ16" s="873">
        <v>0</v>
      </c>
      <c r="CK16" s="873">
        <v>0</v>
      </c>
      <c r="CL16" s="873">
        <v>13454</v>
      </c>
      <c r="CM16" s="873">
        <v>10763</v>
      </c>
      <c r="CN16" s="873">
        <v>2422</v>
      </c>
      <c r="CO16" s="873">
        <v>269</v>
      </c>
      <c r="CP16" s="873">
        <v>26908</v>
      </c>
      <c r="CQ16" s="873">
        <v>-1167500</v>
      </c>
      <c r="CR16" s="873">
        <v>-934000</v>
      </c>
      <c r="CS16" s="873">
        <v>-210150</v>
      </c>
      <c r="CT16" s="873">
        <v>-23350</v>
      </c>
      <c r="CU16" s="873">
        <v>-2335000</v>
      </c>
      <c r="CV16" s="873">
        <v>-7787500</v>
      </c>
      <c r="CW16" s="873">
        <v>-6230000</v>
      </c>
      <c r="CX16" s="873">
        <v>-1401750</v>
      </c>
      <c r="CY16" s="873">
        <v>-155750</v>
      </c>
      <c r="CZ16" s="873">
        <v>-15575000</v>
      </c>
      <c r="DA16" s="873">
        <v>-450000</v>
      </c>
      <c r="DB16" s="873">
        <v>-360000</v>
      </c>
      <c r="DC16" s="873">
        <v>-81000</v>
      </c>
      <c r="DD16" s="873">
        <v>-9000</v>
      </c>
      <c r="DE16" s="873">
        <v>-900000</v>
      </c>
      <c r="DF16" s="873">
        <v>-7337500</v>
      </c>
      <c r="DG16" s="873">
        <v>-5870000</v>
      </c>
      <c r="DH16" s="873">
        <v>-1320750</v>
      </c>
      <c r="DI16" s="873">
        <v>-146750</v>
      </c>
      <c r="DJ16" s="873">
        <v>-14675000</v>
      </c>
      <c r="DK16" s="873">
        <v>-1640220</v>
      </c>
      <c r="DL16" s="873">
        <v>-1312177</v>
      </c>
      <c r="DM16" s="873">
        <v>-295241</v>
      </c>
      <c r="DN16" s="873">
        <v>-32806</v>
      </c>
      <c r="DO16" s="873">
        <v>-3280445</v>
      </c>
      <c r="DP16" s="873">
        <v>-1468355</v>
      </c>
      <c r="DQ16" s="873">
        <v>-1174684</v>
      </c>
      <c r="DR16" s="873">
        <v>-264304</v>
      </c>
      <c r="DS16" s="873">
        <v>-29367</v>
      </c>
      <c r="DT16" s="873">
        <v>-2936710</v>
      </c>
      <c r="DU16" s="873">
        <v>-171865</v>
      </c>
      <c r="DV16" s="873">
        <v>-137493</v>
      </c>
      <c r="DW16" s="873">
        <v>-30937</v>
      </c>
      <c r="DX16" s="873">
        <v>-3439</v>
      </c>
      <c r="DY16" s="873">
        <v>-343735</v>
      </c>
      <c r="DZ16" s="873">
        <v>39459275</v>
      </c>
      <c r="EA16" s="873">
        <v>31567421</v>
      </c>
      <c r="EB16" s="873">
        <v>7102670</v>
      </c>
      <c r="EC16" s="873">
        <v>789186</v>
      </c>
      <c r="ED16" s="873">
        <v>78918552</v>
      </c>
      <c r="EE16" s="873">
        <v>20580253</v>
      </c>
      <c r="EF16" s="873">
        <v>16464202</v>
      </c>
      <c r="EG16" s="873">
        <v>3704445</v>
      </c>
      <c r="EH16" s="873">
        <v>411605</v>
      </c>
      <c r="EI16" s="873">
        <v>41160505</v>
      </c>
      <c r="EJ16" s="873">
        <v>-18879022</v>
      </c>
      <c r="EK16" s="873">
        <v>-15103219</v>
      </c>
      <c r="EL16" s="873">
        <v>-3398225</v>
      </c>
      <c r="EM16" s="873">
        <v>-377581</v>
      </c>
      <c r="EN16" s="873">
        <v>-37758047</v>
      </c>
      <c r="EO16" s="873">
        <v>-19050887</v>
      </c>
      <c r="EP16" s="873">
        <v>-15240712</v>
      </c>
      <c r="EQ16" s="873">
        <v>-3429162</v>
      </c>
      <c r="ER16" s="873">
        <v>-381020</v>
      </c>
      <c r="ES16" s="873">
        <v>-38101782</v>
      </c>
      <c r="ET16" s="902">
        <v>0.5</v>
      </c>
      <c r="EU16" s="902">
        <v>0.4</v>
      </c>
      <c r="EV16" s="902">
        <v>0.09</v>
      </c>
      <c r="EW16" s="902">
        <v>0.01</v>
      </c>
      <c r="EX16" s="902">
        <v>1</v>
      </c>
      <c r="EY16" s="870" t="s">
        <v>713</v>
      </c>
      <c r="EZ16" s="870" t="s">
        <v>712</v>
      </c>
      <c r="FA16" s="870" t="s">
        <v>1907</v>
      </c>
      <c r="FB16" s="870" t="s">
        <v>2734</v>
      </c>
      <c r="FC16" s="870" t="s">
        <v>2753</v>
      </c>
    </row>
    <row r="17" spans="1:159" x14ac:dyDescent="0.2">
      <c r="A17" s="870" t="s">
        <v>3069</v>
      </c>
      <c r="B17" s="870" t="s">
        <v>104</v>
      </c>
      <c r="C17" s="870" t="s">
        <v>1106</v>
      </c>
      <c r="D17" s="873">
        <v>21091448</v>
      </c>
      <c r="E17" s="873">
        <v>16873158</v>
      </c>
      <c r="F17" s="873">
        <v>3796461</v>
      </c>
      <c r="G17" s="873">
        <v>421829</v>
      </c>
      <c r="H17" s="873">
        <v>42182896</v>
      </c>
      <c r="I17" s="873">
        <v>480759</v>
      </c>
      <c r="J17" s="873">
        <v>480759</v>
      </c>
      <c r="K17" s="873">
        <v>20610689</v>
      </c>
      <c r="L17" s="873">
        <v>201296</v>
      </c>
      <c r="M17" s="873">
        <v>201296</v>
      </c>
      <c r="N17" s="873">
        <v>0</v>
      </c>
      <c r="O17" s="873">
        <v>0</v>
      </c>
      <c r="P17" s="873">
        <v>68967</v>
      </c>
      <c r="Q17" s="873">
        <v>415331</v>
      </c>
      <c r="R17" s="873">
        <v>484298</v>
      </c>
      <c r="S17" s="873">
        <v>0</v>
      </c>
      <c r="T17" s="873">
        <v>0</v>
      </c>
      <c r="U17" s="873">
        <v>0</v>
      </c>
      <c r="V17" s="873">
        <v>0</v>
      </c>
      <c r="W17" s="873">
        <v>480759</v>
      </c>
      <c r="X17" s="873">
        <v>0</v>
      </c>
      <c r="Y17" s="873">
        <v>0</v>
      </c>
      <c r="Z17" s="873">
        <v>480759</v>
      </c>
      <c r="AA17" s="873">
        <v>0</v>
      </c>
      <c r="AB17" s="873">
        <v>0</v>
      </c>
      <c r="AC17" s="873">
        <v>0</v>
      </c>
      <c r="AD17" s="873">
        <v>0</v>
      </c>
      <c r="AE17" s="873">
        <v>16011795</v>
      </c>
      <c r="AF17" s="873">
        <v>3585355</v>
      </c>
      <c r="AG17" s="873">
        <v>396524</v>
      </c>
      <c r="AH17" s="873">
        <v>19993674</v>
      </c>
      <c r="AI17" s="873">
        <v>873740</v>
      </c>
      <c r="AJ17" s="873">
        <v>698992</v>
      </c>
      <c r="AK17" s="873">
        <v>157273</v>
      </c>
      <c r="AL17" s="873">
        <v>17475</v>
      </c>
      <c r="AM17" s="873">
        <v>1747480</v>
      </c>
      <c r="AN17" s="873">
        <v>-1045657</v>
      </c>
      <c r="AO17" s="873">
        <v>-836526</v>
      </c>
      <c r="AP17" s="873">
        <v>-188218</v>
      </c>
      <c r="AQ17" s="873">
        <v>-20913</v>
      </c>
      <c r="AR17" s="873">
        <v>-2091314</v>
      </c>
      <c r="AS17" s="873">
        <v>-400001</v>
      </c>
      <c r="AT17" s="873">
        <v>-320000</v>
      </c>
      <c r="AU17" s="873">
        <v>-72000</v>
      </c>
      <c r="AV17" s="873">
        <v>-8000</v>
      </c>
      <c r="AW17" s="873">
        <v>-800001</v>
      </c>
      <c r="AX17" s="873">
        <v>45758</v>
      </c>
      <c r="AY17" s="873">
        <v>36607</v>
      </c>
      <c r="AZ17" s="873">
        <v>8237</v>
      </c>
      <c r="BA17" s="873">
        <v>915</v>
      </c>
      <c r="BB17" s="873">
        <v>91517</v>
      </c>
      <c r="BC17" s="873">
        <v>-145758</v>
      </c>
      <c r="BD17" s="873">
        <v>-116607</v>
      </c>
      <c r="BE17" s="873">
        <v>-26237</v>
      </c>
      <c r="BF17" s="873">
        <v>-2915</v>
      </c>
      <c r="BG17" s="873">
        <v>-291517</v>
      </c>
      <c r="BH17" s="873">
        <v>-500001</v>
      </c>
      <c r="BI17" s="873">
        <v>-400000</v>
      </c>
      <c r="BJ17" s="873">
        <v>-90000</v>
      </c>
      <c r="BK17" s="873">
        <v>-10000</v>
      </c>
      <c r="BL17" s="873">
        <v>-1000001</v>
      </c>
      <c r="BM17" s="873">
        <v>-4000000</v>
      </c>
      <c r="BN17" s="873">
        <v>-3200000</v>
      </c>
      <c r="BO17" s="873">
        <v>-720000</v>
      </c>
      <c r="BP17" s="873">
        <v>-80000</v>
      </c>
      <c r="BQ17" s="873">
        <v>-8000000</v>
      </c>
      <c r="BR17" s="873">
        <v>-1450000</v>
      </c>
      <c r="BS17" s="873">
        <v>-1160000</v>
      </c>
      <c r="BT17" s="873">
        <v>-261000</v>
      </c>
      <c r="BU17" s="873">
        <v>-29000</v>
      </c>
      <c r="BV17" s="873">
        <v>-2900000</v>
      </c>
      <c r="BW17" s="873">
        <v>-2550000</v>
      </c>
      <c r="BX17" s="873">
        <v>-2040000</v>
      </c>
      <c r="BY17" s="873">
        <v>-459000</v>
      </c>
      <c r="BZ17" s="873">
        <v>-51000</v>
      </c>
      <c r="CA17" s="873">
        <v>-5100000</v>
      </c>
      <c r="CB17" s="873">
        <v>425645</v>
      </c>
      <c r="CC17" s="873">
        <v>340516</v>
      </c>
      <c r="CD17" s="873">
        <v>76616</v>
      </c>
      <c r="CE17" s="873">
        <v>8513</v>
      </c>
      <c r="CF17" s="873">
        <v>851290</v>
      </c>
      <c r="CG17" s="873">
        <v>735918</v>
      </c>
      <c r="CH17" s="873">
        <v>588734</v>
      </c>
      <c r="CI17" s="873">
        <v>132465</v>
      </c>
      <c r="CJ17" s="873">
        <v>14718</v>
      </c>
      <c r="CK17" s="873">
        <v>1471835</v>
      </c>
      <c r="CL17" s="873">
        <v>-25645</v>
      </c>
      <c r="CM17" s="873">
        <v>-20516</v>
      </c>
      <c r="CN17" s="873">
        <v>-4616</v>
      </c>
      <c r="CO17" s="873">
        <v>-513</v>
      </c>
      <c r="CP17" s="873">
        <v>-51290</v>
      </c>
      <c r="CQ17" s="873">
        <v>-885918</v>
      </c>
      <c r="CR17" s="873">
        <v>-708734</v>
      </c>
      <c r="CS17" s="873">
        <v>-159465</v>
      </c>
      <c r="CT17" s="873">
        <v>-17718</v>
      </c>
      <c r="CU17" s="873">
        <v>-1771835</v>
      </c>
      <c r="CV17" s="873">
        <v>-3750000</v>
      </c>
      <c r="CW17" s="873">
        <v>-3000000</v>
      </c>
      <c r="CX17" s="873">
        <v>-675000</v>
      </c>
      <c r="CY17" s="873">
        <v>-75000</v>
      </c>
      <c r="CZ17" s="873">
        <v>-7500000</v>
      </c>
      <c r="DA17" s="873">
        <v>-1050000</v>
      </c>
      <c r="DB17" s="873">
        <v>-840000</v>
      </c>
      <c r="DC17" s="873">
        <v>-189000</v>
      </c>
      <c r="DD17" s="873">
        <v>-21000</v>
      </c>
      <c r="DE17" s="873">
        <v>-2100000</v>
      </c>
      <c r="DF17" s="873">
        <v>-2700000</v>
      </c>
      <c r="DG17" s="873">
        <v>-2160000</v>
      </c>
      <c r="DH17" s="873">
        <v>-486000</v>
      </c>
      <c r="DI17" s="873">
        <v>-54000</v>
      </c>
      <c r="DJ17" s="873">
        <v>-5400000</v>
      </c>
      <c r="DK17" s="873">
        <v>2300978</v>
      </c>
      <c r="DL17" s="873">
        <v>1840780</v>
      </c>
      <c r="DM17" s="873">
        <v>414176</v>
      </c>
      <c r="DN17" s="873">
        <v>46019</v>
      </c>
      <c r="DO17" s="873">
        <v>4601953</v>
      </c>
      <c r="DP17" s="873">
        <v>-540136</v>
      </c>
      <c r="DQ17" s="873">
        <v>-432109</v>
      </c>
      <c r="DR17" s="873">
        <v>-97224</v>
      </c>
      <c r="DS17" s="873">
        <v>-10803</v>
      </c>
      <c r="DT17" s="873">
        <v>-1080272</v>
      </c>
      <c r="DU17" s="873">
        <v>2841114</v>
      </c>
      <c r="DV17" s="873">
        <v>2272889</v>
      </c>
      <c r="DW17" s="873">
        <v>511400</v>
      </c>
      <c r="DX17" s="873">
        <v>56822</v>
      </c>
      <c r="DY17" s="873">
        <v>5682225</v>
      </c>
      <c r="DZ17" s="873">
        <v>36652602</v>
      </c>
      <c r="EA17" s="873">
        <v>29322081</v>
      </c>
      <c r="EB17" s="873">
        <v>6597468</v>
      </c>
      <c r="EC17" s="873">
        <v>733052</v>
      </c>
      <c r="ED17" s="873">
        <v>73305203</v>
      </c>
      <c r="EE17" s="873">
        <v>21091448</v>
      </c>
      <c r="EF17" s="873">
        <v>16873158</v>
      </c>
      <c r="EG17" s="873">
        <v>3796461</v>
      </c>
      <c r="EH17" s="873">
        <v>421829</v>
      </c>
      <c r="EI17" s="873">
        <v>42182896</v>
      </c>
      <c r="EJ17" s="873">
        <v>-15561154</v>
      </c>
      <c r="EK17" s="873">
        <v>-12448923</v>
      </c>
      <c r="EL17" s="873">
        <v>-2801007</v>
      </c>
      <c r="EM17" s="873">
        <v>-311223</v>
      </c>
      <c r="EN17" s="873">
        <v>-31122307</v>
      </c>
      <c r="EO17" s="873">
        <v>-12720040</v>
      </c>
      <c r="EP17" s="873">
        <v>-10176034</v>
      </c>
      <c r="EQ17" s="873">
        <v>-2289607</v>
      </c>
      <c r="ER17" s="873">
        <v>-254401</v>
      </c>
      <c r="ES17" s="873">
        <v>-25440082</v>
      </c>
      <c r="ET17" s="902">
        <v>0.5</v>
      </c>
      <c r="EU17" s="902">
        <v>0.4</v>
      </c>
      <c r="EV17" s="902">
        <v>0.09</v>
      </c>
      <c r="EW17" s="902">
        <v>0.01</v>
      </c>
      <c r="EX17" s="902">
        <v>1</v>
      </c>
      <c r="EY17" s="870" t="s">
        <v>695</v>
      </c>
      <c r="EZ17" s="870" t="s">
        <v>694</v>
      </c>
      <c r="FA17" s="870" t="s">
        <v>1907</v>
      </c>
      <c r="FB17" s="870" t="s">
        <v>2735</v>
      </c>
      <c r="FC17" s="870" t="s">
        <v>2754</v>
      </c>
    </row>
    <row r="18" spans="1:159" x14ac:dyDescent="0.2">
      <c r="A18" s="870" t="s">
        <v>3070</v>
      </c>
      <c r="B18" s="870" t="s">
        <v>106</v>
      </c>
      <c r="C18" s="870" t="s">
        <v>105</v>
      </c>
      <c r="D18" s="873">
        <v>13295064</v>
      </c>
      <c r="E18" s="873">
        <v>10636052</v>
      </c>
      <c r="F18" s="873">
        <v>2393112</v>
      </c>
      <c r="G18" s="873">
        <v>265901</v>
      </c>
      <c r="H18" s="873">
        <v>26590129</v>
      </c>
      <c r="I18" s="873">
        <v>0</v>
      </c>
      <c r="J18" s="873">
        <v>0</v>
      </c>
      <c r="K18" s="873">
        <v>13295064</v>
      </c>
      <c r="L18" s="873">
        <v>167984</v>
      </c>
      <c r="M18" s="873">
        <v>167984</v>
      </c>
      <c r="N18" s="873">
        <v>0</v>
      </c>
      <c r="O18" s="873">
        <v>0</v>
      </c>
      <c r="P18" s="873">
        <v>798074</v>
      </c>
      <c r="Q18" s="873">
        <v>0</v>
      </c>
      <c r="R18" s="873">
        <v>798074</v>
      </c>
      <c r="S18" s="873">
        <v>0</v>
      </c>
      <c r="T18" s="873">
        <v>0</v>
      </c>
      <c r="U18" s="873">
        <v>0</v>
      </c>
      <c r="V18" s="873">
        <v>0</v>
      </c>
      <c r="W18" s="873">
        <v>0</v>
      </c>
      <c r="X18" s="873">
        <v>0</v>
      </c>
      <c r="Y18" s="873">
        <v>0</v>
      </c>
      <c r="Z18" s="873">
        <v>0</v>
      </c>
      <c r="AA18" s="873">
        <v>0</v>
      </c>
      <c r="AB18" s="873">
        <v>0</v>
      </c>
      <c r="AC18" s="873">
        <v>0</v>
      </c>
      <c r="AD18" s="873">
        <v>0</v>
      </c>
      <c r="AE18" s="873">
        <v>7669911</v>
      </c>
      <c r="AF18" s="873">
        <v>1718533</v>
      </c>
      <c r="AG18" s="873">
        <v>190948</v>
      </c>
      <c r="AH18" s="873">
        <v>9579392</v>
      </c>
      <c r="AI18" s="873">
        <v>1008830</v>
      </c>
      <c r="AJ18" s="873">
        <v>807064</v>
      </c>
      <c r="AK18" s="873">
        <v>181589</v>
      </c>
      <c r="AL18" s="873">
        <v>20177</v>
      </c>
      <c r="AM18" s="873">
        <v>2017660</v>
      </c>
      <c r="AN18" s="873">
        <v>-291822</v>
      </c>
      <c r="AO18" s="873">
        <v>-233458</v>
      </c>
      <c r="AP18" s="873">
        <v>-52528</v>
      </c>
      <c r="AQ18" s="873">
        <v>-5836</v>
      </c>
      <c r="AR18" s="873">
        <v>-583644</v>
      </c>
      <c r="AS18" s="873">
        <v>-553903</v>
      </c>
      <c r="AT18" s="873">
        <v>-443123</v>
      </c>
      <c r="AU18" s="873">
        <v>-99703</v>
      </c>
      <c r="AV18" s="873">
        <v>-11078</v>
      </c>
      <c r="AW18" s="873">
        <v>-1107807</v>
      </c>
      <c r="AX18" s="873">
        <v>386631</v>
      </c>
      <c r="AY18" s="873">
        <v>309305</v>
      </c>
      <c r="AZ18" s="873">
        <v>69594</v>
      </c>
      <c r="BA18" s="873">
        <v>7733</v>
      </c>
      <c r="BB18" s="873">
        <v>773263</v>
      </c>
      <c r="BC18" s="873">
        <v>-257146</v>
      </c>
      <c r="BD18" s="873">
        <v>-205717</v>
      </c>
      <c r="BE18" s="873">
        <v>-46286</v>
      </c>
      <c r="BF18" s="873">
        <v>-5143</v>
      </c>
      <c r="BG18" s="873">
        <v>-514292</v>
      </c>
      <c r="BH18" s="873">
        <v>-424418</v>
      </c>
      <c r="BI18" s="873">
        <v>-339535</v>
      </c>
      <c r="BJ18" s="873">
        <v>-76395</v>
      </c>
      <c r="BK18" s="873">
        <v>-8488</v>
      </c>
      <c r="BL18" s="873">
        <v>-848836</v>
      </c>
      <c r="BM18" s="873">
        <v>-2058769</v>
      </c>
      <c r="BN18" s="873">
        <v>-1647015</v>
      </c>
      <c r="BO18" s="873">
        <v>-370578</v>
      </c>
      <c r="BP18" s="873">
        <v>-41175</v>
      </c>
      <c r="BQ18" s="873">
        <v>-4117537</v>
      </c>
      <c r="BR18" s="873">
        <v>-1017678</v>
      </c>
      <c r="BS18" s="873">
        <v>-814142</v>
      </c>
      <c r="BT18" s="873">
        <v>-183182</v>
      </c>
      <c r="BU18" s="873">
        <v>-20354</v>
      </c>
      <c r="BV18" s="873">
        <v>-2035356</v>
      </c>
      <c r="BW18" s="873">
        <v>-1041091</v>
      </c>
      <c r="BX18" s="873">
        <v>-832872</v>
      </c>
      <c r="BY18" s="873">
        <v>-187396</v>
      </c>
      <c r="BZ18" s="873">
        <v>-20822</v>
      </c>
      <c r="CA18" s="873">
        <v>-2082181</v>
      </c>
      <c r="CB18" s="873">
        <v>307298</v>
      </c>
      <c r="CC18" s="873">
        <v>245838</v>
      </c>
      <c r="CD18" s="873">
        <v>55314</v>
      </c>
      <c r="CE18" s="873">
        <v>6146</v>
      </c>
      <c r="CF18" s="873">
        <v>614596</v>
      </c>
      <c r="CG18" s="873">
        <v>0</v>
      </c>
      <c r="CH18" s="873">
        <v>0</v>
      </c>
      <c r="CI18" s="873">
        <v>0</v>
      </c>
      <c r="CJ18" s="873">
        <v>0</v>
      </c>
      <c r="CK18" s="873">
        <v>0</v>
      </c>
      <c r="CL18" s="873">
        <v>146614</v>
      </c>
      <c r="CM18" s="873">
        <v>117292</v>
      </c>
      <c r="CN18" s="873">
        <v>26391</v>
      </c>
      <c r="CO18" s="873">
        <v>2932</v>
      </c>
      <c r="CP18" s="873">
        <v>293229</v>
      </c>
      <c r="CQ18" s="873">
        <v>-1685181</v>
      </c>
      <c r="CR18" s="873">
        <v>-1348144</v>
      </c>
      <c r="CS18" s="873">
        <v>-303332</v>
      </c>
      <c r="CT18" s="873">
        <v>-33704</v>
      </c>
      <c r="CU18" s="873">
        <v>-3370361</v>
      </c>
      <c r="CV18" s="873">
        <v>-3290038</v>
      </c>
      <c r="CW18" s="873">
        <v>-2632029</v>
      </c>
      <c r="CX18" s="873">
        <v>-592205</v>
      </c>
      <c r="CY18" s="873">
        <v>-65801</v>
      </c>
      <c r="CZ18" s="873">
        <v>-6580073</v>
      </c>
      <c r="DA18" s="873">
        <v>-563766</v>
      </c>
      <c r="DB18" s="873">
        <v>-451012</v>
      </c>
      <c r="DC18" s="873">
        <v>-101477</v>
      </c>
      <c r="DD18" s="873">
        <v>-11276</v>
      </c>
      <c r="DE18" s="873">
        <v>-1127531</v>
      </c>
      <c r="DF18" s="873">
        <v>-2726272</v>
      </c>
      <c r="DG18" s="873">
        <v>-2181016</v>
      </c>
      <c r="DH18" s="873">
        <v>-490728</v>
      </c>
      <c r="DI18" s="873">
        <v>-54526</v>
      </c>
      <c r="DJ18" s="873">
        <v>-5452542</v>
      </c>
      <c r="DK18" s="873">
        <v>-1594126</v>
      </c>
      <c r="DL18" s="873">
        <v>-1275300</v>
      </c>
      <c r="DM18" s="873">
        <v>-286941</v>
      </c>
      <c r="DN18" s="873">
        <v>-31882</v>
      </c>
      <c r="DO18" s="873">
        <v>-3188249</v>
      </c>
      <c r="DP18" s="873">
        <v>790397</v>
      </c>
      <c r="DQ18" s="873">
        <v>632318</v>
      </c>
      <c r="DR18" s="873">
        <v>142272</v>
      </c>
      <c r="DS18" s="873">
        <v>15808</v>
      </c>
      <c r="DT18" s="873">
        <v>1580795</v>
      </c>
      <c r="DU18" s="873">
        <v>-2384523</v>
      </c>
      <c r="DV18" s="873">
        <v>-1907618</v>
      </c>
      <c r="DW18" s="873">
        <v>-429213</v>
      </c>
      <c r="DX18" s="873">
        <v>-47690</v>
      </c>
      <c r="DY18" s="873">
        <v>-4769044</v>
      </c>
      <c r="DZ18" s="873">
        <v>21327481</v>
      </c>
      <c r="EA18" s="873">
        <v>17061986</v>
      </c>
      <c r="EB18" s="873">
        <v>3838947</v>
      </c>
      <c r="EC18" s="873">
        <v>426550</v>
      </c>
      <c r="ED18" s="873">
        <v>42654964</v>
      </c>
      <c r="EE18" s="873">
        <v>13295064</v>
      </c>
      <c r="EF18" s="873">
        <v>10636052</v>
      </c>
      <c r="EG18" s="873">
        <v>2393112</v>
      </c>
      <c r="EH18" s="873">
        <v>265901</v>
      </c>
      <c r="EI18" s="873">
        <v>26590129</v>
      </c>
      <c r="EJ18" s="873">
        <v>-8032417</v>
      </c>
      <c r="EK18" s="873">
        <v>-6425934</v>
      </c>
      <c r="EL18" s="873">
        <v>-1445835</v>
      </c>
      <c r="EM18" s="873">
        <v>-160649</v>
      </c>
      <c r="EN18" s="873">
        <v>-16064835</v>
      </c>
      <c r="EO18" s="873">
        <v>-10416940</v>
      </c>
      <c r="EP18" s="873">
        <v>-8333552</v>
      </c>
      <c r="EQ18" s="873">
        <v>-1875048</v>
      </c>
      <c r="ER18" s="873">
        <v>-208339</v>
      </c>
      <c r="ES18" s="873">
        <v>-20833879</v>
      </c>
      <c r="ET18" s="902">
        <v>0.5</v>
      </c>
      <c r="EU18" s="902">
        <v>0.4</v>
      </c>
      <c r="EV18" s="902">
        <v>0.09</v>
      </c>
      <c r="EW18" s="902">
        <v>0.01</v>
      </c>
      <c r="EX18" s="902">
        <v>1</v>
      </c>
      <c r="EY18" s="870" t="s">
        <v>736</v>
      </c>
      <c r="EZ18" s="870" t="s">
        <v>735</v>
      </c>
      <c r="FA18" s="870" t="s">
        <v>1907</v>
      </c>
      <c r="FB18" s="870" t="s">
        <v>2736</v>
      </c>
      <c r="FC18" s="870" t="s">
        <v>2755</v>
      </c>
    </row>
    <row r="19" spans="1:159" x14ac:dyDescent="0.2">
      <c r="A19" s="870" t="s">
        <v>3069</v>
      </c>
      <c r="B19" s="870" t="s">
        <v>107</v>
      </c>
      <c r="C19" s="870" t="s">
        <v>1116</v>
      </c>
      <c r="D19" s="873">
        <v>0</v>
      </c>
      <c r="E19" s="873">
        <v>23618629</v>
      </c>
      <c r="F19" s="873">
        <v>1256310</v>
      </c>
      <c r="G19" s="873">
        <v>251262</v>
      </c>
      <c r="H19" s="873">
        <v>25126201</v>
      </c>
      <c r="I19" s="873">
        <v>0</v>
      </c>
      <c r="J19" s="873">
        <v>0</v>
      </c>
      <c r="K19" s="873">
        <v>0</v>
      </c>
      <c r="L19" s="873">
        <v>268778</v>
      </c>
      <c r="M19" s="873">
        <v>268778</v>
      </c>
      <c r="N19" s="873">
        <v>0</v>
      </c>
      <c r="O19" s="873">
        <v>0</v>
      </c>
      <c r="P19" s="873">
        <v>24564</v>
      </c>
      <c r="Q19" s="873">
        <v>0</v>
      </c>
      <c r="R19" s="873">
        <v>24564</v>
      </c>
      <c r="S19" s="873">
        <v>0</v>
      </c>
      <c r="T19" s="873">
        <v>0</v>
      </c>
      <c r="U19" s="873">
        <v>0</v>
      </c>
      <c r="V19" s="873">
        <v>0</v>
      </c>
      <c r="W19" s="873">
        <v>0</v>
      </c>
      <c r="X19" s="873">
        <v>0</v>
      </c>
      <c r="Y19" s="873">
        <v>0</v>
      </c>
      <c r="Z19" s="873">
        <v>0</v>
      </c>
      <c r="AA19" s="873">
        <v>0</v>
      </c>
      <c r="AB19" s="873">
        <v>0</v>
      </c>
      <c r="AC19" s="873">
        <v>0</v>
      </c>
      <c r="AD19" s="873">
        <v>0</v>
      </c>
      <c r="AE19" s="873">
        <v>48975072</v>
      </c>
      <c r="AF19" s="873">
        <v>2338355</v>
      </c>
      <c r="AG19" s="873">
        <v>467670</v>
      </c>
      <c r="AH19" s="873">
        <v>51781097</v>
      </c>
      <c r="AI19" s="873">
        <v>0</v>
      </c>
      <c r="AJ19" s="873">
        <v>3600547</v>
      </c>
      <c r="AK19" s="873">
        <v>191518</v>
      </c>
      <c r="AL19" s="873">
        <v>38304</v>
      </c>
      <c r="AM19" s="873">
        <v>3830369</v>
      </c>
      <c r="AN19" s="873">
        <v>0</v>
      </c>
      <c r="AO19" s="873">
        <v>-1819247</v>
      </c>
      <c r="AP19" s="873">
        <v>-96768</v>
      </c>
      <c r="AQ19" s="873">
        <v>-19354</v>
      </c>
      <c r="AR19" s="873">
        <v>-1935369</v>
      </c>
      <c r="AS19" s="873">
        <v>0</v>
      </c>
      <c r="AT19" s="873">
        <v>-696294</v>
      </c>
      <c r="AU19" s="873">
        <v>-37037</v>
      </c>
      <c r="AV19" s="873">
        <v>-7407</v>
      </c>
      <c r="AW19" s="873">
        <v>-740738</v>
      </c>
      <c r="AX19" s="873">
        <v>0</v>
      </c>
      <c r="AY19" s="873">
        <v>336658</v>
      </c>
      <c r="AZ19" s="873">
        <v>17907</v>
      </c>
      <c r="BA19" s="873">
        <v>3581</v>
      </c>
      <c r="BB19" s="873">
        <v>358146</v>
      </c>
      <c r="BC19" s="873">
        <v>0</v>
      </c>
      <c r="BD19" s="873">
        <v>-735438</v>
      </c>
      <c r="BE19" s="873">
        <v>-39119</v>
      </c>
      <c r="BF19" s="873">
        <v>-7824</v>
      </c>
      <c r="BG19" s="873">
        <v>-782381</v>
      </c>
      <c r="BH19" s="873">
        <v>0</v>
      </c>
      <c r="BI19" s="873">
        <v>-1095074</v>
      </c>
      <c r="BJ19" s="873">
        <v>-58249</v>
      </c>
      <c r="BK19" s="873">
        <v>-11650</v>
      </c>
      <c r="BL19" s="873">
        <v>-1164973</v>
      </c>
      <c r="BM19" s="873">
        <v>0</v>
      </c>
      <c r="BN19" s="873">
        <v>-11719562</v>
      </c>
      <c r="BO19" s="873">
        <v>-623381</v>
      </c>
      <c r="BP19" s="873">
        <v>-124676</v>
      </c>
      <c r="BQ19" s="873">
        <v>-12467619</v>
      </c>
      <c r="BR19" s="873">
        <v>0</v>
      </c>
      <c r="BS19" s="873">
        <v>-2691326</v>
      </c>
      <c r="BT19" s="873">
        <v>-143156</v>
      </c>
      <c r="BU19" s="873">
        <v>-28631</v>
      </c>
      <c r="BV19" s="873">
        <v>-2863113</v>
      </c>
      <c r="BW19" s="873">
        <v>0</v>
      </c>
      <c r="BX19" s="873">
        <v>-9028236</v>
      </c>
      <c r="BY19" s="873">
        <v>-480225</v>
      </c>
      <c r="BZ19" s="873">
        <v>-96045</v>
      </c>
      <c r="CA19" s="873">
        <v>-9604506</v>
      </c>
      <c r="CB19" s="873">
        <v>0</v>
      </c>
      <c r="CC19" s="873">
        <v>505448</v>
      </c>
      <c r="CD19" s="873">
        <v>26886</v>
      </c>
      <c r="CE19" s="873">
        <v>5377</v>
      </c>
      <c r="CF19" s="873">
        <v>537711</v>
      </c>
      <c r="CG19" s="873">
        <v>0</v>
      </c>
      <c r="CH19" s="873">
        <v>1306939</v>
      </c>
      <c r="CI19" s="873">
        <v>69518</v>
      </c>
      <c r="CJ19" s="873">
        <v>13904</v>
      </c>
      <c r="CK19" s="873">
        <v>1390361</v>
      </c>
      <c r="CL19" s="873">
        <v>0</v>
      </c>
      <c r="CM19" s="873">
        <v>520083</v>
      </c>
      <c r="CN19" s="873">
        <v>27664</v>
      </c>
      <c r="CO19" s="873">
        <v>5533</v>
      </c>
      <c r="CP19" s="873">
        <v>553280</v>
      </c>
      <c r="CQ19" s="873">
        <v>0</v>
      </c>
      <c r="CR19" s="873">
        <v>-3445345</v>
      </c>
      <c r="CS19" s="873">
        <v>-183263</v>
      </c>
      <c r="CT19" s="873">
        <v>-36653</v>
      </c>
      <c r="CU19" s="873">
        <v>-3665261</v>
      </c>
      <c r="CV19" s="873">
        <v>0</v>
      </c>
      <c r="CW19" s="873">
        <v>-12832437</v>
      </c>
      <c r="CX19" s="873">
        <v>-682576</v>
      </c>
      <c r="CY19" s="873">
        <v>-136515</v>
      </c>
      <c r="CZ19" s="873">
        <v>-13651528</v>
      </c>
      <c r="DA19" s="873">
        <v>0</v>
      </c>
      <c r="DB19" s="873">
        <v>-1665795</v>
      </c>
      <c r="DC19" s="873">
        <v>-88606</v>
      </c>
      <c r="DD19" s="873">
        <v>-17721</v>
      </c>
      <c r="DE19" s="873">
        <v>-1772122</v>
      </c>
      <c r="DF19" s="873">
        <v>0</v>
      </c>
      <c r="DG19" s="873">
        <v>-11166642</v>
      </c>
      <c r="DH19" s="873">
        <v>-593970</v>
      </c>
      <c r="DI19" s="873">
        <v>-118794</v>
      </c>
      <c r="DJ19" s="873">
        <v>-11879406</v>
      </c>
      <c r="DK19" s="873">
        <v>382</v>
      </c>
      <c r="DL19" s="873">
        <v>1198836</v>
      </c>
      <c r="DM19" s="873">
        <v>63747</v>
      </c>
      <c r="DN19" s="873">
        <v>12757</v>
      </c>
      <c r="DO19" s="873">
        <v>1275721</v>
      </c>
      <c r="DP19" s="873">
        <v>0</v>
      </c>
      <c r="DQ19" s="873">
        <v>1517835</v>
      </c>
      <c r="DR19" s="873">
        <v>80736</v>
      </c>
      <c r="DS19" s="873">
        <v>16148</v>
      </c>
      <c r="DT19" s="873">
        <v>1614719</v>
      </c>
      <c r="DU19" s="873">
        <v>382</v>
      </c>
      <c r="DV19" s="873">
        <v>-318999</v>
      </c>
      <c r="DW19" s="873">
        <v>-16989</v>
      </c>
      <c r="DX19" s="873">
        <v>-3391</v>
      </c>
      <c r="DY19" s="873">
        <v>-338998</v>
      </c>
      <c r="DZ19" s="873">
        <v>0</v>
      </c>
      <c r="EA19" s="873">
        <v>62824054</v>
      </c>
      <c r="EB19" s="873">
        <v>3341705</v>
      </c>
      <c r="EC19" s="873">
        <v>668341</v>
      </c>
      <c r="ED19" s="873">
        <v>66834100</v>
      </c>
      <c r="EE19" s="873">
        <v>0</v>
      </c>
      <c r="EF19" s="873">
        <v>23618629</v>
      </c>
      <c r="EG19" s="873">
        <v>1256310</v>
      </c>
      <c r="EH19" s="873">
        <v>251262</v>
      </c>
      <c r="EI19" s="873">
        <v>25126201</v>
      </c>
      <c r="EJ19" s="873">
        <v>0</v>
      </c>
      <c r="EK19" s="873">
        <v>-39205425</v>
      </c>
      <c r="EL19" s="873">
        <v>-2085395</v>
      </c>
      <c r="EM19" s="873">
        <v>-417079</v>
      </c>
      <c r="EN19" s="873">
        <v>-41707899</v>
      </c>
      <c r="EO19" s="873">
        <v>382</v>
      </c>
      <c r="EP19" s="873">
        <v>-39524424</v>
      </c>
      <c r="EQ19" s="873">
        <v>-2102384</v>
      </c>
      <c r="ER19" s="873">
        <v>-420470</v>
      </c>
      <c r="ES19" s="873">
        <v>-42046897</v>
      </c>
      <c r="ET19" s="902">
        <v>0</v>
      </c>
      <c r="EU19" s="902">
        <v>0.94</v>
      </c>
      <c r="EV19" s="902">
        <v>0.05</v>
      </c>
      <c r="EW19" s="902">
        <v>0.01</v>
      </c>
      <c r="EX19" s="902">
        <v>1</v>
      </c>
      <c r="EY19" s="870" t="s">
        <v>867</v>
      </c>
      <c r="EZ19" s="870" t="s">
        <v>726</v>
      </c>
      <c r="FA19" s="870" t="s">
        <v>679</v>
      </c>
      <c r="FB19" s="870" t="s">
        <v>2733</v>
      </c>
      <c r="FC19" s="870" t="s">
        <v>2756</v>
      </c>
    </row>
    <row r="20" spans="1:159" x14ac:dyDescent="0.2">
      <c r="A20" s="870" t="s">
        <v>3069</v>
      </c>
      <c r="B20" s="870" t="s">
        <v>109</v>
      </c>
      <c r="C20" s="870" t="s">
        <v>108</v>
      </c>
      <c r="D20" s="873">
        <v>19785931</v>
      </c>
      <c r="E20" s="873">
        <v>19390212</v>
      </c>
      <c r="F20" s="873">
        <v>0</v>
      </c>
      <c r="G20" s="873">
        <v>395719</v>
      </c>
      <c r="H20" s="873">
        <v>39571862</v>
      </c>
      <c r="I20" s="873">
        <v>0</v>
      </c>
      <c r="J20" s="873">
        <v>0</v>
      </c>
      <c r="K20" s="873">
        <v>19785931</v>
      </c>
      <c r="L20" s="873">
        <v>230177</v>
      </c>
      <c r="M20" s="873">
        <v>230177</v>
      </c>
      <c r="N20" s="873">
        <v>0</v>
      </c>
      <c r="O20" s="873">
        <v>0</v>
      </c>
      <c r="P20" s="873">
        <v>641609</v>
      </c>
      <c r="Q20" s="873">
        <v>0</v>
      </c>
      <c r="R20" s="873">
        <v>641609</v>
      </c>
      <c r="S20" s="873">
        <v>0</v>
      </c>
      <c r="T20" s="873">
        <v>0</v>
      </c>
      <c r="U20" s="873">
        <v>0</v>
      </c>
      <c r="V20" s="873">
        <v>0</v>
      </c>
      <c r="W20" s="873">
        <v>0</v>
      </c>
      <c r="X20" s="873">
        <v>0</v>
      </c>
      <c r="Y20" s="873">
        <v>0</v>
      </c>
      <c r="Z20" s="873">
        <v>0</v>
      </c>
      <c r="AA20" s="873">
        <v>0</v>
      </c>
      <c r="AB20" s="873">
        <v>0</v>
      </c>
      <c r="AC20" s="873">
        <v>0</v>
      </c>
      <c r="AD20" s="873">
        <v>0</v>
      </c>
      <c r="AE20" s="873">
        <v>17131171</v>
      </c>
      <c r="AF20" s="873">
        <v>0</v>
      </c>
      <c r="AG20" s="873">
        <v>349090</v>
      </c>
      <c r="AH20" s="873">
        <v>17480261</v>
      </c>
      <c r="AI20" s="873">
        <v>1865299</v>
      </c>
      <c r="AJ20" s="873">
        <v>1827994</v>
      </c>
      <c r="AK20" s="873">
        <v>0</v>
      </c>
      <c r="AL20" s="873">
        <v>37306</v>
      </c>
      <c r="AM20" s="873">
        <v>3730599</v>
      </c>
      <c r="AN20" s="873">
        <v>-551074</v>
      </c>
      <c r="AO20" s="873">
        <v>-540053</v>
      </c>
      <c r="AP20" s="873">
        <v>0</v>
      </c>
      <c r="AQ20" s="873">
        <v>-11021</v>
      </c>
      <c r="AR20" s="873">
        <v>-1102148</v>
      </c>
      <c r="AS20" s="873">
        <v>-1438647</v>
      </c>
      <c r="AT20" s="873">
        <v>-1409875</v>
      </c>
      <c r="AU20" s="873">
        <v>0</v>
      </c>
      <c r="AV20" s="873">
        <v>-28773</v>
      </c>
      <c r="AW20" s="873">
        <v>-2877295</v>
      </c>
      <c r="AX20" s="873">
        <v>373700</v>
      </c>
      <c r="AY20" s="873">
        <v>366226</v>
      </c>
      <c r="AZ20" s="873">
        <v>0</v>
      </c>
      <c r="BA20" s="873">
        <v>7474</v>
      </c>
      <c r="BB20" s="873">
        <v>747400</v>
      </c>
      <c r="BC20" s="873">
        <v>-370053</v>
      </c>
      <c r="BD20" s="873">
        <v>-362651</v>
      </c>
      <c r="BE20" s="873">
        <v>0</v>
      </c>
      <c r="BF20" s="873">
        <v>-7401</v>
      </c>
      <c r="BG20" s="873">
        <v>-740105</v>
      </c>
      <c r="BH20" s="873">
        <v>-1435000</v>
      </c>
      <c r="BI20" s="873">
        <v>-1406300</v>
      </c>
      <c r="BJ20" s="873">
        <v>0</v>
      </c>
      <c r="BK20" s="873">
        <v>-28700</v>
      </c>
      <c r="BL20" s="873">
        <v>-2870000</v>
      </c>
      <c r="BM20" s="873">
        <v>-5372653</v>
      </c>
      <c r="BN20" s="873">
        <v>-5265199</v>
      </c>
      <c r="BO20" s="873">
        <v>0</v>
      </c>
      <c r="BP20" s="873">
        <v>-107453</v>
      </c>
      <c r="BQ20" s="873">
        <v>-10745305</v>
      </c>
      <c r="BR20" s="873">
        <v>-1434286</v>
      </c>
      <c r="BS20" s="873">
        <v>-1405601</v>
      </c>
      <c r="BT20" s="873">
        <v>0</v>
      </c>
      <c r="BU20" s="873">
        <v>-28686</v>
      </c>
      <c r="BV20" s="873">
        <v>-2868573</v>
      </c>
      <c r="BW20" s="873">
        <v>-3938366</v>
      </c>
      <c r="BX20" s="873">
        <v>-3859599</v>
      </c>
      <c r="BY20" s="873">
        <v>0</v>
      </c>
      <c r="BZ20" s="873">
        <v>-78767</v>
      </c>
      <c r="CA20" s="873">
        <v>-7876732</v>
      </c>
      <c r="CB20" s="873">
        <v>266791</v>
      </c>
      <c r="CC20" s="873">
        <v>261456</v>
      </c>
      <c r="CD20" s="873">
        <v>0</v>
      </c>
      <c r="CE20" s="873">
        <v>5336</v>
      </c>
      <c r="CF20" s="873">
        <v>533583</v>
      </c>
      <c r="CG20" s="873">
        <v>476696</v>
      </c>
      <c r="CH20" s="873">
        <v>467163</v>
      </c>
      <c r="CI20" s="873">
        <v>0</v>
      </c>
      <c r="CJ20" s="873">
        <v>9534</v>
      </c>
      <c r="CK20" s="873">
        <v>953393</v>
      </c>
      <c r="CL20" s="873">
        <v>67639</v>
      </c>
      <c r="CM20" s="873">
        <v>66286</v>
      </c>
      <c r="CN20" s="873">
        <v>0</v>
      </c>
      <c r="CO20" s="873">
        <v>1353</v>
      </c>
      <c r="CP20" s="873">
        <v>135278</v>
      </c>
      <c r="CQ20" s="873">
        <v>-1270311</v>
      </c>
      <c r="CR20" s="873">
        <v>-1244905</v>
      </c>
      <c r="CS20" s="873">
        <v>0</v>
      </c>
      <c r="CT20" s="873">
        <v>-25406</v>
      </c>
      <c r="CU20" s="873">
        <v>-2540622</v>
      </c>
      <c r="CV20" s="873">
        <v>-5831838</v>
      </c>
      <c r="CW20" s="873">
        <v>-5715199</v>
      </c>
      <c r="CX20" s="873">
        <v>0</v>
      </c>
      <c r="CY20" s="873">
        <v>-116636</v>
      </c>
      <c r="CZ20" s="873">
        <v>-11663673</v>
      </c>
      <c r="DA20" s="873">
        <v>-1099856</v>
      </c>
      <c r="DB20" s="873">
        <v>-1077859</v>
      </c>
      <c r="DC20" s="873">
        <v>0</v>
      </c>
      <c r="DD20" s="873">
        <v>-21997</v>
      </c>
      <c r="DE20" s="873">
        <v>-2199712</v>
      </c>
      <c r="DF20" s="873">
        <v>-4731981</v>
      </c>
      <c r="DG20" s="873">
        <v>-4637341</v>
      </c>
      <c r="DH20" s="873">
        <v>0</v>
      </c>
      <c r="DI20" s="873">
        <v>-94639</v>
      </c>
      <c r="DJ20" s="873">
        <v>-9463961</v>
      </c>
      <c r="DK20" s="873">
        <v>-2254273</v>
      </c>
      <c r="DL20" s="873">
        <v>-2209187</v>
      </c>
      <c r="DM20" s="873">
        <v>0</v>
      </c>
      <c r="DN20" s="873">
        <v>-45084</v>
      </c>
      <c r="DO20" s="873">
        <v>-4508544</v>
      </c>
      <c r="DP20" s="873">
        <v>-1872564</v>
      </c>
      <c r="DQ20" s="873">
        <v>-1835114</v>
      </c>
      <c r="DR20" s="873">
        <v>0</v>
      </c>
      <c r="DS20" s="873">
        <v>-37451</v>
      </c>
      <c r="DT20" s="873">
        <v>-3745129</v>
      </c>
      <c r="DU20" s="873">
        <v>-381709</v>
      </c>
      <c r="DV20" s="873">
        <v>-374073</v>
      </c>
      <c r="DW20" s="873">
        <v>0</v>
      </c>
      <c r="DX20" s="873">
        <v>-7633</v>
      </c>
      <c r="DY20" s="873">
        <v>-763415</v>
      </c>
      <c r="DZ20" s="873">
        <v>32845364</v>
      </c>
      <c r="EA20" s="873">
        <v>32188456</v>
      </c>
      <c r="EB20" s="873">
        <v>0</v>
      </c>
      <c r="EC20" s="873">
        <v>656907</v>
      </c>
      <c r="ED20" s="873">
        <v>65690727</v>
      </c>
      <c r="EE20" s="873">
        <v>19785931</v>
      </c>
      <c r="EF20" s="873">
        <v>19390212</v>
      </c>
      <c r="EG20" s="873">
        <v>0</v>
      </c>
      <c r="EH20" s="873">
        <v>395719</v>
      </c>
      <c r="EI20" s="873">
        <v>39571862</v>
      </c>
      <c r="EJ20" s="873">
        <v>-13059433</v>
      </c>
      <c r="EK20" s="873">
        <v>-12798244</v>
      </c>
      <c r="EL20" s="873">
        <v>0</v>
      </c>
      <c r="EM20" s="873">
        <v>-261188</v>
      </c>
      <c r="EN20" s="873">
        <v>-26118865</v>
      </c>
      <c r="EO20" s="873">
        <v>-13441142</v>
      </c>
      <c r="EP20" s="873">
        <v>-13172317</v>
      </c>
      <c r="EQ20" s="873">
        <v>0</v>
      </c>
      <c r="ER20" s="873">
        <v>-268821</v>
      </c>
      <c r="ES20" s="873">
        <v>-26882280</v>
      </c>
      <c r="ET20" s="902">
        <v>0.5</v>
      </c>
      <c r="EU20" s="902">
        <v>0.49</v>
      </c>
      <c r="EV20" s="902">
        <v>0</v>
      </c>
      <c r="EW20" s="902">
        <v>0.01</v>
      </c>
      <c r="EX20" s="902">
        <v>1</v>
      </c>
      <c r="EY20" s="870" t="s">
        <v>679</v>
      </c>
      <c r="EZ20" s="870" t="s">
        <v>746</v>
      </c>
      <c r="FA20" s="870" t="s">
        <v>679</v>
      </c>
      <c r="FB20" s="870" t="s">
        <v>2734</v>
      </c>
      <c r="FC20" s="870" t="s">
        <v>2757</v>
      </c>
    </row>
    <row r="21" spans="1:159" x14ac:dyDescent="0.2">
      <c r="A21" s="870" t="s">
        <v>3070</v>
      </c>
      <c r="B21" s="870" t="s">
        <v>111</v>
      </c>
      <c r="C21" s="870" t="s">
        <v>110</v>
      </c>
      <c r="D21" s="873">
        <v>12738625</v>
      </c>
      <c r="E21" s="873">
        <v>11580568</v>
      </c>
      <c r="F21" s="873">
        <v>14282701</v>
      </c>
      <c r="G21" s="873">
        <v>0</v>
      </c>
      <c r="H21" s="873">
        <v>38601894</v>
      </c>
      <c r="I21" s="873">
        <v>0</v>
      </c>
      <c r="J21" s="873">
        <v>0</v>
      </c>
      <c r="K21" s="873">
        <v>12738625</v>
      </c>
      <c r="L21" s="873">
        <v>245296</v>
      </c>
      <c r="M21" s="873">
        <v>245296</v>
      </c>
      <c r="N21" s="873">
        <v>0</v>
      </c>
      <c r="O21" s="873">
        <v>0</v>
      </c>
      <c r="P21" s="873">
        <v>0</v>
      </c>
      <c r="Q21" s="873">
        <v>0</v>
      </c>
      <c r="R21" s="873">
        <v>0</v>
      </c>
      <c r="S21" s="873">
        <v>0</v>
      </c>
      <c r="T21" s="873">
        <v>0</v>
      </c>
      <c r="U21" s="873">
        <v>0</v>
      </c>
      <c r="V21" s="873">
        <v>0</v>
      </c>
      <c r="W21" s="873">
        <v>0</v>
      </c>
      <c r="X21" s="873">
        <v>0</v>
      </c>
      <c r="Y21" s="873">
        <v>0</v>
      </c>
      <c r="Z21" s="873">
        <v>0</v>
      </c>
      <c r="AA21" s="873">
        <v>0</v>
      </c>
      <c r="AB21" s="873">
        <v>0</v>
      </c>
      <c r="AC21" s="873">
        <v>0</v>
      </c>
      <c r="AD21" s="873">
        <v>0</v>
      </c>
      <c r="AE21" s="873">
        <v>11759540</v>
      </c>
      <c r="AF21" s="873">
        <v>14503434</v>
      </c>
      <c r="AG21" s="873">
        <v>0</v>
      </c>
      <c r="AH21" s="873">
        <v>26262974</v>
      </c>
      <c r="AI21" s="873">
        <v>2371408</v>
      </c>
      <c r="AJ21" s="873">
        <v>2155826</v>
      </c>
      <c r="AK21" s="873">
        <v>2658852</v>
      </c>
      <c r="AL21" s="873">
        <v>0</v>
      </c>
      <c r="AM21" s="873">
        <v>7186086</v>
      </c>
      <c r="AN21" s="873">
        <v>-905518</v>
      </c>
      <c r="AO21" s="873">
        <v>-823199</v>
      </c>
      <c r="AP21" s="873">
        <v>-1015278</v>
      </c>
      <c r="AQ21" s="873">
        <v>0</v>
      </c>
      <c r="AR21" s="873">
        <v>-2743995</v>
      </c>
      <c r="AS21" s="873">
        <v>-325664</v>
      </c>
      <c r="AT21" s="873">
        <v>-296059</v>
      </c>
      <c r="AU21" s="873">
        <v>-365139</v>
      </c>
      <c r="AV21" s="873">
        <v>0</v>
      </c>
      <c r="AW21" s="873">
        <v>-986862</v>
      </c>
      <c r="AX21" s="873">
        <v>0</v>
      </c>
      <c r="AY21" s="873">
        <v>0</v>
      </c>
      <c r="AZ21" s="873">
        <v>0</v>
      </c>
      <c r="BA21" s="873">
        <v>0</v>
      </c>
      <c r="BB21" s="873">
        <v>0</v>
      </c>
      <c r="BC21" s="873">
        <v>-1452892</v>
      </c>
      <c r="BD21" s="873">
        <v>-1320811</v>
      </c>
      <c r="BE21" s="873">
        <v>-1629000</v>
      </c>
      <c r="BF21" s="873">
        <v>0</v>
      </c>
      <c r="BG21" s="873">
        <v>-4402703</v>
      </c>
      <c r="BH21" s="873">
        <v>-1778556</v>
      </c>
      <c r="BI21" s="873">
        <v>-1616870</v>
      </c>
      <c r="BJ21" s="873">
        <v>-1994139</v>
      </c>
      <c r="BK21" s="873">
        <v>0</v>
      </c>
      <c r="BL21" s="873">
        <v>-5389565</v>
      </c>
      <c r="BM21" s="873">
        <v>-2488043</v>
      </c>
      <c r="BN21" s="873">
        <v>-2261857</v>
      </c>
      <c r="BO21" s="873">
        <v>-2789624</v>
      </c>
      <c r="BP21" s="873">
        <v>0</v>
      </c>
      <c r="BQ21" s="873">
        <v>-7539524</v>
      </c>
      <c r="BR21" s="873">
        <v>0</v>
      </c>
      <c r="BS21" s="873">
        <v>0</v>
      </c>
      <c r="BT21" s="873">
        <v>0</v>
      </c>
      <c r="BU21" s="873">
        <v>0</v>
      </c>
      <c r="BV21" s="873">
        <v>0</v>
      </c>
      <c r="BW21" s="873">
        <v>-2488043</v>
      </c>
      <c r="BX21" s="873">
        <v>-2261857</v>
      </c>
      <c r="BY21" s="873">
        <v>-2789624</v>
      </c>
      <c r="BZ21" s="873">
        <v>0</v>
      </c>
      <c r="CA21" s="873">
        <v>-7539524</v>
      </c>
      <c r="CB21" s="873">
        <v>0</v>
      </c>
      <c r="CC21" s="873">
        <v>0</v>
      </c>
      <c r="CD21" s="873">
        <v>0</v>
      </c>
      <c r="CE21" s="873">
        <v>0</v>
      </c>
      <c r="CF21" s="873">
        <v>0</v>
      </c>
      <c r="CG21" s="873">
        <v>0</v>
      </c>
      <c r="CH21" s="873">
        <v>0</v>
      </c>
      <c r="CI21" s="873">
        <v>0</v>
      </c>
      <c r="CJ21" s="873">
        <v>0</v>
      </c>
      <c r="CK21" s="873">
        <v>0</v>
      </c>
      <c r="CL21" s="873">
        <v>-187147</v>
      </c>
      <c r="CM21" s="873">
        <v>-170134</v>
      </c>
      <c r="CN21" s="873">
        <v>-209832</v>
      </c>
      <c r="CO21" s="873">
        <v>0</v>
      </c>
      <c r="CP21" s="873">
        <v>-567113</v>
      </c>
      <c r="CQ21" s="873">
        <v>-88483</v>
      </c>
      <c r="CR21" s="873">
        <v>-80438</v>
      </c>
      <c r="CS21" s="873">
        <v>-99207</v>
      </c>
      <c r="CT21" s="873">
        <v>0</v>
      </c>
      <c r="CU21" s="873">
        <v>-268128</v>
      </c>
      <c r="CV21" s="873">
        <v>-2763673</v>
      </c>
      <c r="CW21" s="873">
        <v>-2512429</v>
      </c>
      <c r="CX21" s="873">
        <v>-3098663</v>
      </c>
      <c r="CY21" s="873">
        <v>0</v>
      </c>
      <c r="CZ21" s="873">
        <v>-8374765</v>
      </c>
      <c r="DA21" s="873">
        <v>-187147</v>
      </c>
      <c r="DB21" s="873">
        <v>-170134</v>
      </c>
      <c r="DC21" s="873">
        <v>-209832</v>
      </c>
      <c r="DD21" s="873">
        <v>0</v>
      </c>
      <c r="DE21" s="873">
        <v>-567113</v>
      </c>
      <c r="DF21" s="873">
        <v>-2576526</v>
      </c>
      <c r="DG21" s="873">
        <v>-2342295</v>
      </c>
      <c r="DH21" s="873">
        <v>-2888831</v>
      </c>
      <c r="DI21" s="873">
        <v>0</v>
      </c>
      <c r="DJ21" s="873">
        <v>-7807652</v>
      </c>
      <c r="DK21" s="873">
        <v>1218799</v>
      </c>
      <c r="DL21" s="873">
        <v>3961197</v>
      </c>
      <c r="DM21" s="873">
        <v>2228175</v>
      </c>
      <c r="DN21" s="873">
        <v>0</v>
      </c>
      <c r="DO21" s="873">
        <v>7408171</v>
      </c>
      <c r="DP21" s="873">
        <v>840929</v>
      </c>
      <c r="DQ21" s="873">
        <v>3235691</v>
      </c>
      <c r="DR21" s="873">
        <v>1820077</v>
      </c>
      <c r="DS21" s="873">
        <v>0</v>
      </c>
      <c r="DT21" s="873">
        <v>5896697</v>
      </c>
      <c r="DU21" s="873">
        <v>377870</v>
      </c>
      <c r="DV21" s="873">
        <v>725506</v>
      </c>
      <c r="DW21" s="873">
        <v>408098</v>
      </c>
      <c r="DX21" s="873">
        <v>0</v>
      </c>
      <c r="DY21" s="873">
        <v>1511474</v>
      </c>
      <c r="DZ21" s="873">
        <v>25360508</v>
      </c>
      <c r="EA21" s="873">
        <v>23055008</v>
      </c>
      <c r="EB21" s="873">
        <v>28434510</v>
      </c>
      <c r="EC21" s="873">
        <v>0</v>
      </c>
      <c r="ED21" s="873">
        <v>76850026</v>
      </c>
      <c r="EE21" s="873">
        <v>12738625</v>
      </c>
      <c r="EF21" s="873">
        <v>11580568</v>
      </c>
      <c r="EG21" s="873">
        <v>14282701</v>
      </c>
      <c r="EH21" s="873">
        <v>0</v>
      </c>
      <c r="EI21" s="873">
        <v>38601894</v>
      </c>
      <c r="EJ21" s="873">
        <v>-12621883</v>
      </c>
      <c r="EK21" s="873">
        <v>-11474440</v>
      </c>
      <c r="EL21" s="873">
        <v>-14151809</v>
      </c>
      <c r="EM21" s="873">
        <v>0</v>
      </c>
      <c r="EN21" s="873">
        <v>-38248132</v>
      </c>
      <c r="EO21" s="873">
        <v>-12244013</v>
      </c>
      <c r="EP21" s="873">
        <v>-10748934</v>
      </c>
      <c r="EQ21" s="873">
        <v>-13743711</v>
      </c>
      <c r="ER21" s="873">
        <v>0</v>
      </c>
      <c r="ES21" s="873">
        <v>-36736658</v>
      </c>
      <c r="ET21" s="902">
        <v>0.33</v>
      </c>
      <c r="EU21" s="902">
        <v>0.3</v>
      </c>
      <c r="EV21" s="902">
        <v>0.37</v>
      </c>
      <c r="EW21" s="902">
        <v>0</v>
      </c>
      <c r="EX21" s="902">
        <v>1</v>
      </c>
      <c r="EY21" s="870" t="s">
        <v>697</v>
      </c>
      <c r="EZ21" s="870" t="s">
        <v>680</v>
      </c>
      <c r="FA21" s="870" t="s">
        <v>1908</v>
      </c>
      <c r="FB21" s="870" t="s">
        <v>2732</v>
      </c>
      <c r="FC21" s="870" t="s">
        <v>2758</v>
      </c>
    </row>
    <row r="22" spans="1:159" x14ac:dyDescent="0.2">
      <c r="A22" s="870" t="s">
        <v>3070</v>
      </c>
      <c r="B22" s="870" t="s">
        <v>113</v>
      </c>
      <c r="C22" s="870" t="s">
        <v>112</v>
      </c>
      <c r="D22" s="873">
        <v>0</v>
      </c>
      <c r="E22" s="873">
        <v>211397945</v>
      </c>
      <c r="F22" s="873">
        <v>0</v>
      </c>
      <c r="G22" s="873">
        <v>2135333</v>
      </c>
      <c r="H22" s="873">
        <v>213533278</v>
      </c>
      <c r="I22" s="873">
        <v>0</v>
      </c>
      <c r="J22" s="873">
        <v>0</v>
      </c>
      <c r="K22" s="873">
        <v>0</v>
      </c>
      <c r="L22" s="873">
        <v>1822825</v>
      </c>
      <c r="M22" s="873">
        <v>1822825</v>
      </c>
      <c r="N22" s="873">
        <v>146026</v>
      </c>
      <c r="O22" s="873">
        <v>146026</v>
      </c>
      <c r="P22" s="873">
        <v>0</v>
      </c>
      <c r="Q22" s="873">
        <v>0</v>
      </c>
      <c r="R22" s="873">
        <v>0</v>
      </c>
      <c r="S22" s="873">
        <v>0</v>
      </c>
      <c r="T22" s="873">
        <v>0</v>
      </c>
      <c r="U22" s="873">
        <v>0</v>
      </c>
      <c r="V22" s="873">
        <v>0</v>
      </c>
      <c r="W22" s="873">
        <v>0</v>
      </c>
      <c r="X22" s="873">
        <v>0</v>
      </c>
      <c r="Y22" s="873">
        <v>0</v>
      </c>
      <c r="Z22" s="873">
        <v>0</v>
      </c>
      <c r="AA22" s="873">
        <v>0</v>
      </c>
      <c r="AB22" s="873">
        <v>0</v>
      </c>
      <c r="AC22" s="873">
        <v>0</v>
      </c>
      <c r="AD22" s="873">
        <v>0</v>
      </c>
      <c r="AE22" s="873">
        <v>241417285</v>
      </c>
      <c r="AF22" s="873">
        <v>0</v>
      </c>
      <c r="AG22" s="873">
        <v>2369699</v>
      </c>
      <c r="AH22" s="873">
        <v>243786984</v>
      </c>
      <c r="AI22" s="873">
        <v>0</v>
      </c>
      <c r="AJ22" s="873">
        <v>126687372</v>
      </c>
      <c r="AK22" s="873">
        <v>0</v>
      </c>
      <c r="AL22" s="873">
        <v>1279670</v>
      </c>
      <c r="AM22" s="873">
        <v>127967042</v>
      </c>
      <c r="AN22" s="873">
        <v>0</v>
      </c>
      <c r="AO22" s="873">
        <v>-29368357</v>
      </c>
      <c r="AP22" s="873">
        <v>0</v>
      </c>
      <c r="AQ22" s="873">
        <v>-296650</v>
      </c>
      <c r="AR22" s="873">
        <v>-29665007</v>
      </c>
      <c r="AS22" s="873">
        <v>0</v>
      </c>
      <c r="AT22" s="873">
        <v>-47102040</v>
      </c>
      <c r="AU22" s="873">
        <v>0</v>
      </c>
      <c r="AV22" s="873">
        <v>-475778</v>
      </c>
      <c r="AW22" s="873">
        <v>-47577818</v>
      </c>
      <c r="AX22" s="873">
        <v>0</v>
      </c>
      <c r="AY22" s="873">
        <v>2801973</v>
      </c>
      <c r="AZ22" s="873">
        <v>0</v>
      </c>
      <c r="BA22" s="873">
        <v>28303</v>
      </c>
      <c r="BB22" s="873">
        <v>2830276</v>
      </c>
      <c r="BC22" s="873">
        <v>0</v>
      </c>
      <c r="BD22" s="873">
        <v>-27638111</v>
      </c>
      <c r="BE22" s="873">
        <v>0</v>
      </c>
      <c r="BF22" s="873">
        <v>-279173</v>
      </c>
      <c r="BG22" s="873">
        <v>-27917284</v>
      </c>
      <c r="BH22" s="873">
        <v>0</v>
      </c>
      <c r="BI22" s="873">
        <v>-71938178</v>
      </c>
      <c r="BJ22" s="873">
        <v>0</v>
      </c>
      <c r="BK22" s="873">
        <v>-726648</v>
      </c>
      <c r="BL22" s="873">
        <v>-72664826</v>
      </c>
      <c r="BM22" s="873">
        <v>0</v>
      </c>
      <c r="BN22" s="873">
        <v>-17535740</v>
      </c>
      <c r="BO22" s="873">
        <v>0</v>
      </c>
      <c r="BP22" s="873">
        <v>-177129</v>
      </c>
      <c r="BQ22" s="873">
        <v>-17712869</v>
      </c>
      <c r="BR22" s="873">
        <v>0</v>
      </c>
      <c r="BS22" s="873">
        <v>-7765987</v>
      </c>
      <c r="BT22" s="873">
        <v>0</v>
      </c>
      <c r="BU22" s="873">
        <v>-78444</v>
      </c>
      <c r="BV22" s="873">
        <v>-7844431</v>
      </c>
      <c r="BW22" s="873">
        <v>0</v>
      </c>
      <c r="BX22" s="873">
        <v>-9769754</v>
      </c>
      <c r="BY22" s="873">
        <v>0</v>
      </c>
      <c r="BZ22" s="873">
        <v>-98684</v>
      </c>
      <c r="CA22" s="873">
        <v>-9868438</v>
      </c>
      <c r="CB22" s="873">
        <v>0</v>
      </c>
      <c r="CC22" s="873">
        <v>3699043</v>
      </c>
      <c r="CD22" s="873">
        <v>0</v>
      </c>
      <c r="CE22" s="873">
        <v>37364</v>
      </c>
      <c r="CF22" s="873">
        <v>3736407</v>
      </c>
      <c r="CG22" s="873">
        <v>0</v>
      </c>
      <c r="CH22" s="873">
        <v>26253311</v>
      </c>
      <c r="CI22" s="873">
        <v>0</v>
      </c>
      <c r="CJ22" s="873">
        <v>265185</v>
      </c>
      <c r="CK22" s="873">
        <v>26518496</v>
      </c>
      <c r="CL22" s="873">
        <v>0</v>
      </c>
      <c r="CM22" s="873">
        <v>-3090757</v>
      </c>
      <c r="CN22" s="873">
        <v>0</v>
      </c>
      <c r="CO22" s="873">
        <v>-31220</v>
      </c>
      <c r="CP22" s="873">
        <v>-3121977</v>
      </c>
      <c r="CQ22" s="873">
        <v>0</v>
      </c>
      <c r="CR22" s="873">
        <v>-31078795</v>
      </c>
      <c r="CS22" s="873">
        <v>0</v>
      </c>
      <c r="CT22" s="873">
        <v>-313927</v>
      </c>
      <c r="CU22" s="873">
        <v>-31392722</v>
      </c>
      <c r="CV22" s="873">
        <v>0</v>
      </c>
      <c r="CW22" s="873">
        <v>-21752938</v>
      </c>
      <c r="CX22" s="873">
        <v>0</v>
      </c>
      <c r="CY22" s="873">
        <v>-219727</v>
      </c>
      <c r="CZ22" s="873">
        <v>-21972665</v>
      </c>
      <c r="DA22" s="873">
        <v>0</v>
      </c>
      <c r="DB22" s="873">
        <v>-7157701</v>
      </c>
      <c r="DC22" s="873">
        <v>0</v>
      </c>
      <c r="DD22" s="873">
        <v>-72300</v>
      </c>
      <c r="DE22" s="873">
        <v>-7230001</v>
      </c>
      <c r="DF22" s="873">
        <v>0</v>
      </c>
      <c r="DG22" s="873">
        <v>-14595238</v>
      </c>
      <c r="DH22" s="873">
        <v>0</v>
      </c>
      <c r="DI22" s="873">
        <v>-147426</v>
      </c>
      <c r="DJ22" s="873">
        <v>-14742664</v>
      </c>
      <c r="DK22" s="873">
        <v>15905</v>
      </c>
      <c r="DL22" s="873">
        <v>-16778987</v>
      </c>
      <c r="DM22" s="873">
        <v>0</v>
      </c>
      <c r="DN22" s="873">
        <v>-169323</v>
      </c>
      <c r="DO22" s="873">
        <v>-16932405</v>
      </c>
      <c r="DP22" s="873">
        <v>0</v>
      </c>
      <c r="DQ22" s="873">
        <v>-15360112</v>
      </c>
      <c r="DR22" s="873">
        <v>0</v>
      </c>
      <c r="DS22" s="873">
        <v>-155153</v>
      </c>
      <c r="DT22" s="873">
        <v>-15515265</v>
      </c>
      <c r="DU22" s="873">
        <v>15905</v>
      </c>
      <c r="DV22" s="873">
        <v>-1418875</v>
      </c>
      <c r="DW22" s="873">
        <v>0</v>
      </c>
      <c r="DX22" s="873">
        <v>-14170</v>
      </c>
      <c r="DY22" s="873">
        <v>-1417140</v>
      </c>
      <c r="DZ22" s="873">
        <v>0</v>
      </c>
      <c r="EA22" s="873">
        <v>441204401</v>
      </c>
      <c r="EB22" s="873">
        <v>0</v>
      </c>
      <c r="EC22" s="873">
        <v>4456610</v>
      </c>
      <c r="ED22" s="873">
        <v>445661011</v>
      </c>
      <c r="EE22" s="873">
        <v>0</v>
      </c>
      <c r="EF22" s="873">
        <v>211397945</v>
      </c>
      <c r="EG22" s="873">
        <v>0</v>
      </c>
      <c r="EH22" s="873">
        <v>2135333</v>
      </c>
      <c r="EI22" s="873">
        <v>213533278</v>
      </c>
      <c r="EJ22" s="873">
        <v>0</v>
      </c>
      <c r="EK22" s="873">
        <v>-229806456</v>
      </c>
      <c r="EL22" s="873">
        <v>0</v>
      </c>
      <c r="EM22" s="873">
        <v>-2321277</v>
      </c>
      <c r="EN22" s="873">
        <v>-232127733</v>
      </c>
      <c r="EO22" s="873">
        <v>15905</v>
      </c>
      <c r="EP22" s="873">
        <v>-231225331</v>
      </c>
      <c r="EQ22" s="873">
        <v>0</v>
      </c>
      <c r="ER22" s="873">
        <v>-2335447</v>
      </c>
      <c r="ES22" s="873">
        <v>-233544873</v>
      </c>
      <c r="ET22" s="902">
        <v>0</v>
      </c>
      <c r="EU22" s="902">
        <v>0.99</v>
      </c>
      <c r="EV22" s="902">
        <v>0</v>
      </c>
      <c r="EW22" s="902">
        <v>0.01</v>
      </c>
      <c r="EX22" s="902">
        <v>1</v>
      </c>
      <c r="EY22" s="870" t="s">
        <v>690</v>
      </c>
      <c r="EZ22" s="870" t="s">
        <v>689</v>
      </c>
      <c r="FA22" s="870" t="s">
        <v>1909</v>
      </c>
      <c r="FB22" s="870" t="s">
        <v>2737</v>
      </c>
      <c r="FC22" s="870" t="s">
        <v>2759</v>
      </c>
    </row>
    <row r="23" spans="1:159" x14ac:dyDescent="0.2">
      <c r="A23" s="870" t="s">
        <v>3070</v>
      </c>
      <c r="B23" s="870" t="s">
        <v>115</v>
      </c>
      <c r="C23" s="870" t="s">
        <v>114</v>
      </c>
      <c r="D23" s="873">
        <v>10588850</v>
      </c>
      <c r="E23" s="873">
        <v>8471080</v>
      </c>
      <c r="F23" s="873">
        <v>1905993</v>
      </c>
      <c r="G23" s="873">
        <v>211777</v>
      </c>
      <c r="H23" s="873">
        <v>21177700</v>
      </c>
      <c r="I23" s="873">
        <v>0</v>
      </c>
      <c r="J23" s="873">
        <v>0</v>
      </c>
      <c r="K23" s="873">
        <v>10588850</v>
      </c>
      <c r="L23" s="873">
        <v>103266</v>
      </c>
      <c r="M23" s="873">
        <v>103266</v>
      </c>
      <c r="N23" s="873">
        <v>0</v>
      </c>
      <c r="O23" s="873">
        <v>0</v>
      </c>
      <c r="P23" s="873">
        <v>0</v>
      </c>
      <c r="Q23" s="873">
        <v>0</v>
      </c>
      <c r="R23" s="873">
        <v>0</v>
      </c>
      <c r="S23" s="873">
        <v>0</v>
      </c>
      <c r="T23" s="873">
        <v>0</v>
      </c>
      <c r="U23" s="873">
        <v>0</v>
      </c>
      <c r="V23" s="873">
        <v>0</v>
      </c>
      <c r="W23" s="873">
        <v>0</v>
      </c>
      <c r="X23" s="873">
        <v>0</v>
      </c>
      <c r="Y23" s="873">
        <v>0</v>
      </c>
      <c r="Z23" s="873">
        <v>0</v>
      </c>
      <c r="AA23" s="873">
        <v>0</v>
      </c>
      <c r="AB23" s="873">
        <v>0</v>
      </c>
      <c r="AC23" s="873">
        <v>0</v>
      </c>
      <c r="AD23" s="873">
        <v>0</v>
      </c>
      <c r="AE23" s="873">
        <v>10368643</v>
      </c>
      <c r="AF23" s="873">
        <v>2332945</v>
      </c>
      <c r="AG23" s="873">
        <v>259215</v>
      </c>
      <c r="AH23" s="873">
        <v>12960803</v>
      </c>
      <c r="AI23" s="873">
        <v>507230</v>
      </c>
      <c r="AJ23" s="873">
        <v>405784</v>
      </c>
      <c r="AK23" s="873">
        <v>91301</v>
      </c>
      <c r="AL23" s="873">
        <v>10145</v>
      </c>
      <c r="AM23" s="873">
        <v>1014460</v>
      </c>
      <c r="AN23" s="873">
        <v>-422651</v>
      </c>
      <c r="AO23" s="873">
        <v>-338121</v>
      </c>
      <c r="AP23" s="873">
        <v>-76077</v>
      </c>
      <c r="AQ23" s="873">
        <v>-8453</v>
      </c>
      <c r="AR23" s="873">
        <v>-845302</v>
      </c>
      <c r="AS23" s="873">
        <v>-44781</v>
      </c>
      <c r="AT23" s="873">
        <v>-35826</v>
      </c>
      <c r="AU23" s="873">
        <v>-8061</v>
      </c>
      <c r="AV23" s="873">
        <v>-896</v>
      </c>
      <c r="AW23" s="873">
        <v>-89564</v>
      </c>
      <c r="AX23" s="873">
        <v>0</v>
      </c>
      <c r="AY23" s="873">
        <v>0</v>
      </c>
      <c r="AZ23" s="873">
        <v>0</v>
      </c>
      <c r="BA23" s="873">
        <v>0</v>
      </c>
      <c r="BB23" s="873">
        <v>0</v>
      </c>
      <c r="BC23" s="873">
        <v>-93936</v>
      </c>
      <c r="BD23" s="873">
        <v>-75149</v>
      </c>
      <c r="BE23" s="873">
        <v>-16908</v>
      </c>
      <c r="BF23" s="873">
        <v>-1879</v>
      </c>
      <c r="BG23" s="873">
        <v>-187872</v>
      </c>
      <c r="BH23" s="873">
        <v>-138717</v>
      </c>
      <c r="BI23" s="873">
        <v>-110975</v>
      </c>
      <c r="BJ23" s="873">
        <v>-24969</v>
      </c>
      <c r="BK23" s="873">
        <v>-2775</v>
      </c>
      <c r="BL23" s="873">
        <v>-277436</v>
      </c>
      <c r="BM23" s="873">
        <v>-2320000</v>
      </c>
      <c r="BN23" s="873">
        <v>-1856000</v>
      </c>
      <c r="BO23" s="873">
        <v>-417600</v>
      </c>
      <c r="BP23" s="873">
        <v>-46400</v>
      </c>
      <c r="BQ23" s="873">
        <v>-4640000</v>
      </c>
      <c r="BR23" s="873">
        <v>-1010000</v>
      </c>
      <c r="BS23" s="873">
        <v>-808000</v>
      </c>
      <c r="BT23" s="873">
        <v>-181800</v>
      </c>
      <c r="BU23" s="873">
        <v>-20200</v>
      </c>
      <c r="BV23" s="873">
        <v>-2020000</v>
      </c>
      <c r="BW23" s="873">
        <v>-1310000</v>
      </c>
      <c r="BX23" s="873">
        <v>-1048000</v>
      </c>
      <c r="BY23" s="873">
        <v>-235800</v>
      </c>
      <c r="BZ23" s="873">
        <v>-26200</v>
      </c>
      <c r="CA23" s="873">
        <v>-2620000</v>
      </c>
      <c r="CB23" s="873">
        <v>230000</v>
      </c>
      <c r="CC23" s="873">
        <v>184000</v>
      </c>
      <c r="CD23" s="873">
        <v>41400</v>
      </c>
      <c r="CE23" s="873">
        <v>4600</v>
      </c>
      <c r="CF23" s="873">
        <v>460000</v>
      </c>
      <c r="CG23" s="873">
        <v>195000</v>
      </c>
      <c r="CH23" s="873">
        <v>156000</v>
      </c>
      <c r="CI23" s="873">
        <v>35100</v>
      </c>
      <c r="CJ23" s="873">
        <v>3900</v>
      </c>
      <c r="CK23" s="873">
        <v>390000</v>
      </c>
      <c r="CL23" s="873">
        <v>-115000</v>
      </c>
      <c r="CM23" s="873">
        <v>-92000</v>
      </c>
      <c r="CN23" s="873">
        <v>-20700</v>
      </c>
      <c r="CO23" s="873">
        <v>-2300</v>
      </c>
      <c r="CP23" s="873">
        <v>-230000</v>
      </c>
      <c r="CQ23" s="873">
        <v>-1855000</v>
      </c>
      <c r="CR23" s="873">
        <v>-1484000</v>
      </c>
      <c r="CS23" s="873">
        <v>-333900</v>
      </c>
      <c r="CT23" s="873">
        <v>-37100</v>
      </c>
      <c r="CU23" s="873">
        <v>-3710000</v>
      </c>
      <c r="CV23" s="873">
        <v>-3865000</v>
      </c>
      <c r="CW23" s="873">
        <v>-3092000</v>
      </c>
      <c r="CX23" s="873">
        <v>-695700</v>
      </c>
      <c r="CY23" s="873">
        <v>-77300</v>
      </c>
      <c r="CZ23" s="873">
        <v>-7730000</v>
      </c>
      <c r="DA23" s="873">
        <v>-895000</v>
      </c>
      <c r="DB23" s="873">
        <v>-716000</v>
      </c>
      <c r="DC23" s="873">
        <v>-161100</v>
      </c>
      <c r="DD23" s="873">
        <v>-17900</v>
      </c>
      <c r="DE23" s="873">
        <v>-1790000</v>
      </c>
      <c r="DF23" s="873">
        <v>-2970000</v>
      </c>
      <c r="DG23" s="873">
        <v>-2376000</v>
      </c>
      <c r="DH23" s="873">
        <v>-534600</v>
      </c>
      <c r="DI23" s="873">
        <v>-59400</v>
      </c>
      <c r="DJ23" s="873">
        <v>-5940000</v>
      </c>
      <c r="DK23" s="873">
        <v>240440</v>
      </c>
      <c r="DL23" s="873">
        <v>241102</v>
      </c>
      <c r="DM23" s="873">
        <v>132415</v>
      </c>
      <c r="DN23" s="873">
        <v>6203</v>
      </c>
      <c r="DO23" s="873">
        <v>620162</v>
      </c>
      <c r="DP23" s="873">
        <v>-128022</v>
      </c>
      <c r="DQ23" s="873">
        <v>-311598</v>
      </c>
      <c r="DR23" s="873">
        <v>-405546</v>
      </c>
      <c r="DS23" s="873">
        <v>-8537</v>
      </c>
      <c r="DT23" s="873">
        <v>-853703</v>
      </c>
      <c r="DU23" s="873">
        <v>368462</v>
      </c>
      <c r="DV23" s="873">
        <v>552700</v>
      </c>
      <c r="DW23" s="873">
        <v>537961</v>
      </c>
      <c r="DX23" s="873">
        <v>14740</v>
      </c>
      <c r="DY23" s="873">
        <v>1473865</v>
      </c>
      <c r="DZ23" s="873">
        <v>24914753</v>
      </c>
      <c r="EA23" s="873">
        <v>19931802</v>
      </c>
      <c r="EB23" s="873">
        <v>4484655</v>
      </c>
      <c r="EC23" s="873">
        <v>498295</v>
      </c>
      <c r="ED23" s="873">
        <v>49829505</v>
      </c>
      <c r="EE23" s="873">
        <v>10588850</v>
      </c>
      <c r="EF23" s="873">
        <v>8471080</v>
      </c>
      <c r="EG23" s="873">
        <v>1905993</v>
      </c>
      <c r="EH23" s="873">
        <v>211777</v>
      </c>
      <c r="EI23" s="873">
        <v>21177700</v>
      </c>
      <c r="EJ23" s="873">
        <v>-14325903</v>
      </c>
      <c r="EK23" s="873">
        <v>-11460722</v>
      </c>
      <c r="EL23" s="873">
        <v>-2578662</v>
      </c>
      <c r="EM23" s="873">
        <v>-286518</v>
      </c>
      <c r="EN23" s="873">
        <v>-28651805</v>
      </c>
      <c r="EO23" s="873">
        <v>-13957441</v>
      </c>
      <c r="EP23" s="873">
        <v>-10908022</v>
      </c>
      <c r="EQ23" s="873">
        <v>-2040701</v>
      </c>
      <c r="ER23" s="873">
        <v>-271778</v>
      </c>
      <c r="ES23" s="873">
        <v>-27177940</v>
      </c>
      <c r="ET23" s="902">
        <v>0.5</v>
      </c>
      <c r="EU23" s="902">
        <v>0.4</v>
      </c>
      <c r="EV23" s="902">
        <v>0.09</v>
      </c>
      <c r="EW23" s="902">
        <v>0.01</v>
      </c>
      <c r="EX23" s="902">
        <v>1</v>
      </c>
      <c r="EY23" s="870" t="s">
        <v>738</v>
      </c>
      <c r="EZ23" s="870" t="s">
        <v>734</v>
      </c>
      <c r="FA23" s="870" t="s">
        <v>1907</v>
      </c>
      <c r="FB23" s="870" t="s">
        <v>2736</v>
      </c>
      <c r="FC23" s="870" t="s">
        <v>2760</v>
      </c>
    </row>
    <row r="24" spans="1:159" x14ac:dyDescent="0.2">
      <c r="A24" s="870" t="s">
        <v>3070</v>
      </c>
      <c r="B24" s="870" t="s">
        <v>117</v>
      </c>
      <c r="C24" s="870" t="s">
        <v>116</v>
      </c>
      <c r="D24" s="873">
        <v>10803993</v>
      </c>
      <c r="E24" s="873">
        <v>10587914</v>
      </c>
      <c r="F24" s="873">
        <v>0</v>
      </c>
      <c r="G24" s="873">
        <v>216080</v>
      </c>
      <c r="H24" s="873">
        <v>21607987</v>
      </c>
      <c r="I24" s="873">
        <v>0</v>
      </c>
      <c r="J24" s="873">
        <v>0</v>
      </c>
      <c r="K24" s="873">
        <v>10803993</v>
      </c>
      <c r="L24" s="873">
        <v>246883</v>
      </c>
      <c r="M24" s="873">
        <v>246883</v>
      </c>
      <c r="N24" s="873">
        <v>0</v>
      </c>
      <c r="O24" s="873">
        <v>0</v>
      </c>
      <c r="P24" s="873">
        <v>0</v>
      </c>
      <c r="Q24" s="873">
        <v>0</v>
      </c>
      <c r="R24" s="873">
        <v>0</v>
      </c>
      <c r="S24" s="873">
        <v>0</v>
      </c>
      <c r="T24" s="873">
        <v>0</v>
      </c>
      <c r="U24" s="873">
        <v>0</v>
      </c>
      <c r="V24" s="873">
        <v>0</v>
      </c>
      <c r="W24" s="873">
        <v>0</v>
      </c>
      <c r="X24" s="873">
        <v>0</v>
      </c>
      <c r="Y24" s="873">
        <v>0</v>
      </c>
      <c r="Z24" s="873">
        <v>0</v>
      </c>
      <c r="AA24" s="873">
        <v>0</v>
      </c>
      <c r="AB24" s="873">
        <v>0</v>
      </c>
      <c r="AC24" s="873">
        <v>0</v>
      </c>
      <c r="AD24" s="873">
        <v>0</v>
      </c>
      <c r="AE24" s="873">
        <v>12834140</v>
      </c>
      <c r="AF24" s="873">
        <v>0</v>
      </c>
      <c r="AG24" s="873">
        <v>261922</v>
      </c>
      <c r="AH24" s="873">
        <v>13096062</v>
      </c>
      <c r="AI24" s="873">
        <v>1557211</v>
      </c>
      <c r="AJ24" s="873">
        <v>1526066</v>
      </c>
      <c r="AK24" s="873">
        <v>0</v>
      </c>
      <c r="AL24" s="873">
        <v>31144</v>
      </c>
      <c r="AM24" s="873">
        <v>3114421</v>
      </c>
      <c r="AN24" s="873">
        <v>-190863</v>
      </c>
      <c r="AO24" s="873">
        <v>-187046</v>
      </c>
      <c r="AP24" s="873">
        <v>0</v>
      </c>
      <c r="AQ24" s="873">
        <v>-3817</v>
      </c>
      <c r="AR24" s="873">
        <v>-381726</v>
      </c>
      <c r="AS24" s="873">
        <v>-1092500</v>
      </c>
      <c r="AT24" s="873">
        <v>-1070650</v>
      </c>
      <c r="AU24" s="873">
        <v>0</v>
      </c>
      <c r="AV24" s="873">
        <v>-21850</v>
      </c>
      <c r="AW24" s="873">
        <v>-2185000</v>
      </c>
      <c r="AX24" s="873">
        <v>462540</v>
      </c>
      <c r="AY24" s="873">
        <v>453290</v>
      </c>
      <c r="AZ24" s="873">
        <v>0</v>
      </c>
      <c r="BA24" s="873">
        <v>9251</v>
      </c>
      <c r="BB24" s="873">
        <v>925081</v>
      </c>
      <c r="BC24" s="873">
        <v>-606040</v>
      </c>
      <c r="BD24" s="873">
        <v>-593920</v>
      </c>
      <c r="BE24" s="873">
        <v>0</v>
      </c>
      <c r="BF24" s="873">
        <v>-12121</v>
      </c>
      <c r="BG24" s="873">
        <v>-1212081</v>
      </c>
      <c r="BH24" s="873">
        <v>-1236000</v>
      </c>
      <c r="BI24" s="873">
        <v>-1211280</v>
      </c>
      <c r="BJ24" s="873">
        <v>0</v>
      </c>
      <c r="BK24" s="873">
        <v>-24720</v>
      </c>
      <c r="BL24" s="873">
        <v>-2472000</v>
      </c>
      <c r="BM24" s="873">
        <v>-1088384</v>
      </c>
      <c r="BN24" s="873">
        <v>-1066616</v>
      </c>
      <c r="BO24" s="873">
        <v>0</v>
      </c>
      <c r="BP24" s="873">
        <v>-21768</v>
      </c>
      <c r="BQ24" s="873">
        <v>-2176768</v>
      </c>
      <c r="BR24" s="873">
        <v>-397757</v>
      </c>
      <c r="BS24" s="873">
        <v>-389801</v>
      </c>
      <c r="BT24" s="873">
        <v>0</v>
      </c>
      <c r="BU24" s="873">
        <v>-7955</v>
      </c>
      <c r="BV24" s="873">
        <v>-795513</v>
      </c>
      <c r="BW24" s="873">
        <v>-690627</v>
      </c>
      <c r="BX24" s="873">
        <v>-676815</v>
      </c>
      <c r="BY24" s="873">
        <v>0</v>
      </c>
      <c r="BZ24" s="873">
        <v>-13813</v>
      </c>
      <c r="CA24" s="873">
        <v>-1381255</v>
      </c>
      <c r="CB24" s="873">
        <v>1000000</v>
      </c>
      <c r="CC24" s="873">
        <v>980000</v>
      </c>
      <c r="CD24" s="873">
        <v>0</v>
      </c>
      <c r="CE24" s="873">
        <v>20000</v>
      </c>
      <c r="CF24" s="873">
        <v>2000000</v>
      </c>
      <c r="CG24" s="873">
        <v>200000</v>
      </c>
      <c r="CH24" s="873">
        <v>196000</v>
      </c>
      <c r="CI24" s="873">
        <v>0</v>
      </c>
      <c r="CJ24" s="873">
        <v>4000</v>
      </c>
      <c r="CK24" s="873">
        <v>400000</v>
      </c>
      <c r="CL24" s="873">
        <v>-1558587</v>
      </c>
      <c r="CM24" s="873">
        <v>-1527415</v>
      </c>
      <c r="CN24" s="873">
        <v>0</v>
      </c>
      <c r="CO24" s="873">
        <v>-31172</v>
      </c>
      <c r="CP24" s="873">
        <v>-3117174</v>
      </c>
      <c r="CQ24" s="873">
        <v>-223266</v>
      </c>
      <c r="CR24" s="873">
        <v>-218801</v>
      </c>
      <c r="CS24" s="873">
        <v>0</v>
      </c>
      <c r="CT24" s="873">
        <v>-4465</v>
      </c>
      <c r="CU24" s="873">
        <v>-446532</v>
      </c>
      <c r="CV24" s="873">
        <v>-1670237</v>
      </c>
      <c r="CW24" s="873">
        <v>-1636832</v>
      </c>
      <c r="CX24" s="873">
        <v>0</v>
      </c>
      <c r="CY24" s="873">
        <v>-33405</v>
      </c>
      <c r="CZ24" s="873">
        <v>-3340474</v>
      </c>
      <c r="DA24" s="873">
        <v>-956344</v>
      </c>
      <c r="DB24" s="873">
        <v>-937216</v>
      </c>
      <c r="DC24" s="873">
        <v>0</v>
      </c>
      <c r="DD24" s="873">
        <v>-19127</v>
      </c>
      <c r="DE24" s="873">
        <v>-1912687</v>
      </c>
      <c r="DF24" s="873">
        <v>-713893</v>
      </c>
      <c r="DG24" s="873">
        <v>-699616</v>
      </c>
      <c r="DH24" s="873">
        <v>0</v>
      </c>
      <c r="DI24" s="873">
        <v>-14278</v>
      </c>
      <c r="DJ24" s="873">
        <v>-1427787</v>
      </c>
      <c r="DK24" s="873">
        <v>938833</v>
      </c>
      <c r="DL24" s="873">
        <v>1443935</v>
      </c>
      <c r="DM24" s="873">
        <v>0</v>
      </c>
      <c r="DN24" s="873">
        <v>29468</v>
      </c>
      <c r="DO24" s="873">
        <v>2412235</v>
      </c>
      <c r="DP24" s="873">
        <v>458393</v>
      </c>
      <c r="DQ24" s="873">
        <v>31446</v>
      </c>
      <c r="DR24" s="873">
        <v>0</v>
      </c>
      <c r="DS24" s="873">
        <v>642</v>
      </c>
      <c r="DT24" s="873">
        <v>490481</v>
      </c>
      <c r="DU24" s="873">
        <v>480440</v>
      </c>
      <c r="DV24" s="873">
        <v>1412489</v>
      </c>
      <c r="DW24" s="873">
        <v>0</v>
      </c>
      <c r="DX24" s="873">
        <v>28826</v>
      </c>
      <c r="DY24" s="873">
        <v>1921754</v>
      </c>
      <c r="DZ24" s="873">
        <v>21007393</v>
      </c>
      <c r="EA24" s="873">
        <v>20587245</v>
      </c>
      <c r="EB24" s="873">
        <v>0</v>
      </c>
      <c r="EC24" s="873">
        <v>420148</v>
      </c>
      <c r="ED24" s="873">
        <v>42014786</v>
      </c>
      <c r="EE24" s="873">
        <v>10803993</v>
      </c>
      <c r="EF24" s="873">
        <v>10587914</v>
      </c>
      <c r="EG24" s="873">
        <v>0</v>
      </c>
      <c r="EH24" s="873">
        <v>216080</v>
      </c>
      <c r="EI24" s="873">
        <v>21607987</v>
      </c>
      <c r="EJ24" s="873">
        <v>-10203400</v>
      </c>
      <c r="EK24" s="873">
        <v>-9999331</v>
      </c>
      <c r="EL24" s="873">
        <v>0</v>
      </c>
      <c r="EM24" s="873">
        <v>-204068</v>
      </c>
      <c r="EN24" s="873">
        <v>-20406799</v>
      </c>
      <c r="EO24" s="873">
        <v>-9722960</v>
      </c>
      <c r="EP24" s="873">
        <v>-8586842</v>
      </c>
      <c r="EQ24" s="873">
        <v>0</v>
      </c>
      <c r="ER24" s="873">
        <v>-175242</v>
      </c>
      <c r="ES24" s="873">
        <v>-18485045</v>
      </c>
      <c r="ET24" s="902">
        <v>0.5</v>
      </c>
      <c r="EU24" s="902">
        <v>0.49</v>
      </c>
      <c r="EV24" s="902">
        <v>0</v>
      </c>
      <c r="EW24" s="902">
        <v>0.01</v>
      </c>
      <c r="EX24" s="902">
        <v>1</v>
      </c>
      <c r="EY24" s="870" t="s">
        <v>679</v>
      </c>
      <c r="EZ24" s="870" t="s">
        <v>684</v>
      </c>
      <c r="FA24" s="870" t="s">
        <v>679</v>
      </c>
      <c r="FB24" s="870" t="s">
        <v>2738</v>
      </c>
      <c r="FC24" s="870" t="s">
        <v>2761</v>
      </c>
    </row>
    <row r="25" spans="1:159" x14ac:dyDescent="0.2">
      <c r="A25" s="870" t="s">
        <v>3069</v>
      </c>
      <c r="B25" s="870" t="s">
        <v>119</v>
      </c>
      <c r="C25" s="870" t="s">
        <v>118</v>
      </c>
      <c r="D25" s="873">
        <v>4969467</v>
      </c>
      <c r="E25" s="873">
        <v>4870077</v>
      </c>
      <c r="F25" s="873">
        <v>0</v>
      </c>
      <c r="G25" s="873">
        <v>99389</v>
      </c>
      <c r="H25" s="873">
        <v>9938933</v>
      </c>
      <c r="I25" s="873">
        <v>386239</v>
      </c>
      <c r="J25" s="873">
        <v>386239</v>
      </c>
      <c r="K25" s="873">
        <v>4583228</v>
      </c>
      <c r="L25" s="873">
        <v>248229</v>
      </c>
      <c r="M25" s="873">
        <v>248229</v>
      </c>
      <c r="N25" s="873">
        <v>0</v>
      </c>
      <c r="O25" s="873">
        <v>0</v>
      </c>
      <c r="P25" s="873">
        <v>2592</v>
      </c>
      <c r="Q25" s="873">
        <v>0</v>
      </c>
      <c r="R25" s="873">
        <v>2592</v>
      </c>
      <c r="S25" s="873">
        <v>0</v>
      </c>
      <c r="T25" s="873">
        <v>0</v>
      </c>
      <c r="U25" s="873">
        <v>0</v>
      </c>
      <c r="V25" s="873">
        <v>0</v>
      </c>
      <c r="W25" s="873">
        <v>386239</v>
      </c>
      <c r="X25" s="873">
        <v>0</v>
      </c>
      <c r="Y25" s="873">
        <v>0</v>
      </c>
      <c r="Z25" s="873">
        <v>386239</v>
      </c>
      <c r="AA25" s="873">
        <v>0</v>
      </c>
      <c r="AB25" s="873">
        <v>0</v>
      </c>
      <c r="AC25" s="873">
        <v>0</v>
      </c>
      <c r="AD25" s="873">
        <v>0</v>
      </c>
      <c r="AE25" s="873">
        <v>19178906</v>
      </c>
      <c r="AF25" s="873">
        <v>0</v>
      </c>
      <c r="AG25" s="873">
        <v>386799</v>
      </c>
      <c r="AH25" s="873">
        <v>19565705</v>
      </c>
      <c r="AI25" s="873">
        <v>4901447</v>
      </c>
      <c r="AJ25" s="873">
        <v>4803419</v>
      </c>
      <c r="AK25" s="873">
        <v>0</v>
      </c>
      <c r="AL25" s="873">
        <v>98029</v>
      </c>
      <c r="AM25" s="873">
        <v>9802895</v>
      </c>
      <c r="AN25" s="873">
        <v>-174463</v>
      </c>
      <c r="AO25" s="873">
        <v>-170974</v>
      </c>
      <c r="AP25" s="873">
        <v>0</v>
      </c>
      <c r="AQ25" s="873">
        <v>-3489</v>
      </c>
      <c r="AR25" s="873">
        <v>-348926</v>
      </c>
      <c r="AS25" s="873">
        <v>-1646018</v>
      </c>
      <c r="AT25" s="873">
        <v>-1613097</v>
      </c>
      <c r="AU25" s="873">
        <v>0</v>
      </c>
      <c r="AV25" s="873">
        <v>-32920</v>
      </c>
      <c r="AW25" s="873">
        <v>-3292035</v>
      </c>
      <c r="AX25" s="873">
        <v>203647</v>
      </c>
      <c r="AY25" s="873">
        <v>199574</v>
      </c>
      <c r="AZ25" s="873">
        <v>0</v>
      </c>
      <c r="BA25" s="873">
        <v>4073</v>
      </c>
      <c r="BB25" s="873">
        <v>407294</v>
      </c>
      <c r="BC25" s="873">
        <v>-875979</v>
      </c>
      <c r="BD25" s="873">
        <v>-858460</v>
      </c>
      <c r="BE25" s="873">
        <v>0</v>
      </c>
      <c r="BF25" s="873">
        <v>-17520</v>
      </c>
      <c r="BG25" s="873">
        <v>-1751959</v>
      </c>
      <c r="BH25" s="873">
        <v>-2318350</v>
      </c>
      <c r="BI25" s="873">
        <v>-2271983</v>
      </c>
      <c r="BJ25" s="873">
        <v>0</v>
      </c>
      <c r="BK25" s="873">
        <v>-46367</v>
      </c>
      <c r="BL25" s="873">
        <v>-4636700</v>
      </c>
      <c r="BM25" s="873">
        <v>-7173718</v>
      </c>
      <c r="BN25" s="873">
        <v>-7030244</v>
      </c>
      <c r="BO25" s="873">
        <v>0</v>
      </c>
      <c r="BP25" s="873">
        <v>-143474</v>
      </c>
      <c r="BQ25" s="873">
        <v>-14347436</v>
      </c>
      <c r="BR25" s="873">
        <v>-2186176</v>
      </c>
      <c r="BS25" s="873">
        <v>-2142452</v>
      </c>
      <c r="BT25" s="873">
        <v>0</v>
      </c>
      <c r="BU25" s="873">
        <v>-43724</v>
      </c>
      <c r="BV25" s="873">
        <v>-4372352</v>
      </c>
      <c r="BW25" s="873">
        <v>-4987542</v>
      </c>
      <c r="BX25" s="873">
        <v>-4887791</v>
      </c>
      <c r="BY25" s="873">
        <v>0</v>
      </c>
      <c r="BZ25" s="873">
        <v>-99751</v>
      </c>
      <c r="CA25" s="873">
        <v>-9975084</v>
      </c>
      <c r="CB25" s="873">
        <v>374128</v>
      </c>
      <c r="CC25" s="873">
        <v>366645</v>
      </c>
      <c r="CD25" s="873">
        <v>0</v>
      </c>
      <c r="CE25" s="873">
        <v>7483</v>
      </c>
      <c r="CF25" s="873">
        <v>748256</v>
      </c>
      <c r="CG25" s="873">
        <v>2207370</v>
      </c>
      <c r="CH25" s="873">
        <v>2163222</v>
      </c>
      <c r="CI25" s="873">
        <v>0</v>
      </c>
      <c r="CJ25" s="873">
        <v>44147</v>
      </c>
      <c r="CK25" s="873">
        <v>4414739</v>
      </c>
      <c r="CL25" s="873">
        <v>-164086</v>
      </c>
      <c r="CM25" s="873">
        <v>-160804</v>
      </c>
      <c r="CN25" s="873">
        <v>0</v>
      </c>
      <c r="CO25" s="873">
        <v>-3282</v>
      </c>
      <c r="CP25" s="873">
        <v>-328172</v>
      </c>
      <c r="CQ25" s="873">
        <v>-3194591</v>
      </c>
      <c r="CR25" s="873">
        <v>-3130699</v>
      </c>
      <c r="CS25" s="873">
        <v>0</v>
      </c>
      <c r="CT25" s="873">
        <v>-63892</v>
      </c>
      <c r="CU25" s="873">
        <v>-6389182</v>
      </c>
      <c r="CV25" s="873">
        <v>-7950897</v>
      </c>
      <c r="CW25" s="873">
        <v>-7791880</v>
      </c>
      <c r="CX25" s="873">
        <v>0</v>
      </c>
      <c r="CY25" s="873">
        <v>-159018</v>
      </c>
      <c r="CZ25" s="873">
        <v>-15901795</v>
      </c>
      <c r="DA25" s="873">
        <v>-1976134</v>
      </c>
      <c r="DB25" s="873">
        <v>-1936611</v>
      </c>
      <c r="DC25" s="873">
        <v>0</v>
      </c>
      <c r="DD25" s="873">
        <v>-39523</v>
      </c>
      <c r="DE25" s="873">
        <v>-3952268</v>
      </c>
      <c r="DF25" s="873">
        <v>-5974763</v>
      </c>
      <c r="DG25" s="873">
        <v>-5855268</v>
      </c>
      <c r="DH25" s="873">
        <v>0</v>
      </c>
      <c r="DI25" s="873">
        <v>-119496</v>
      </c>
      <c r="DJ25" s="873">
        <v>-11949527</v>
      </c>
      <c r="DK25" s="873">
        <v>1078584</v>
      </c>
      <c r="DL25" s="873">
        <v>2489779</v>
      </c>
      <c r="DM25" s="873">
        <v>0</v>
      </c>
      <c r="DN25" s="873">
        <v>50811</v>
      </c>
      <c r="DO25" s="873">
        <v>3619174</v>
      </c>
      <c r="DP25" s="873">
        <v>755339</v>
      </c>
      <c r="DQ25" s="873">
        <v>1539443</v>
      </c>
      <c r="DR25" s="873">
        <v>0</v>
      </c>
      <c r="DS25" s="873">
        <v>31418</v>
      </c>
      <c r="DT25" s="873">
        <v>2326200</v>
      </c>
      <c r="DU25" s="873">
        <v>323245</v>
      </c>
      <c r="DV25" s="873">
        <v>950336</v>
      </c>
      <c r="DW25" s="873">
        <v>0</v>
      </c>
      <c r="DX25" s="873">
        <v>19393</v>
      </c>
      <c r="DY25" s="873">
        <v>1292974</v>
      </c>
      <c r="DZ25" s="873">
        <v>19905172</v>
      </c>
      <c r="EA25" s="873">
        <v>19507069</v>
      </c>
      <c r="EB25" s="873">
        <v>0</v>
      </c>
      <c r="EC25" s="873">
        <v>398103</v>
      </c>
      <c r="ED25" s="873">
        <v>39810344</v>
      </c>
      <c r="EE25" s="873">
        <v>4969467</v>
      </c>
      <c r="EF25" s="873">
        <v>4870077</v>
      </c>
      <c r="EG25" s="873">
        <v>0</v>
      </c>
      <c r="EH25" s="873">
        <v>99389</v>
      </c>
      <c r="EI25" s="873">
        <v>9938933</v>
      </c>
      <c r="EJ25" s="873">
        <v>-14935705</v>
      </c>
      <c r="EK25" s="873">
        <v>-14636992</v>
      </c>
      <c r="EL25" s="873">
        <v>0</v>
      </c>
      <c r="EM25" s="873">
        <v>-298714</v>
      </c>
      <c r="EN25" s="873">
        <v>-29871411</v>
      </c>
      <c r="EO25" s="873">
        <v>-14612460</v>
      </c>
      <c r="EP25" s="873">
        <v>-13686656</v>
      </c>
      <c r="EQ25" s="873">
        <v>0</v>
      </c>
      <c r="ER25" s="873">
        <v>-279321</v>
      </c>
      <c r="ES25" s="873">
        <v>-28578437</v>
      </c>
      <c r="ET25" s="902">
        <v>0.5</v>
      </c>
      <c r="EU25" s="902">
        <v>0.49</v>
      </c>
      <c r="EV25" s="902">
        <v>0</v>
      </c>
      <c r="EW25" s="902">
        <v>0.01</v>
      </c>
      <c r="EX25" s="902">
        <v>1</v>
      </c>
      <c r="EY25" s="870" t="s">
        <v>679</v>
      </c>
      <c r="EZ25" s="870" t="s">
        <v>684</v>
      </c>
      <c r="FA25" s="870" t="s">
        <v>679</v>
      </c>
      <c r="FB25" s="870" t="s">
        <v>2738</v>
      </c>
      <c r="FC25" s="870" t="s">
        <v>2762</v>
      </c>
    </row>
    <row r="26" spans="1:159" x14ac:dyDescent="0.2">
      <c r="A26" s="870" t="s">
        <v>3069</v>
      </c>
      <c r="B26" s="870" t="s">
        <v>121</v>
      </c>
      <c r="C26" s="870" t="s">
        <v>120</v>
      </c>
      <c r="D26" s="873">
        <v>9257293</v>
      </c>
      <c r="E26" s="873">
        <v>7405834</v>
      </c>
      <c r="F26" s="873">
        <v>1666313</v>
      </c>
      <c r="G26" s="873">
        <v>185146</v>
      </c>
      <c r="H26" s="873">
        <v>18514586</v>
      </c>
      <c r="I26" s="873">
        <v>0</v>
      </c>
      <c r="J26" s="873">
        <v>0</v>
      </c>
      <c r="K26" s="873">
        <v>9257293</v>
      </c>
      <c r="L26" s="873">
        <v>94339</v>
      </c>
      <c r="M26" s="873">
        <v>94339</v>
      </c>
      <c r="N26" s="873">
        <v>0</v>
      </c>
      <c r="O26" s="873">
        <v>0</v>
      </c>
      <c r="P26" s="873">
        <v>60379</v>
      </c>
      <c r="Q26" s="873">
        <v>0</v>
      </c>
      <c r="R26" s="873">
        <v>60379</v>
      </c>
      <c r="S26" s="873">
        <v>0</v>
      </c>
      <c r="T26" s="873">
        <v>0</v>
      </c>
      <c r="U26" s="873">
        <v>0</v>
      </c>
      <c r="V26" s="873">
        <v>0</v>
      </c>
      <c r="W26" s="873">
        <v>0</v>
      </c>
      <c r="X26" s="873">
        <v>0</v>
      </c>
      <c r="Y26" s="873">
        <v>0</v>
      </c>
      <c r="Z26" s="873">
        <v>0</v>
      </c>
      <c r="AA26" s="873">
        <v>0</v>
      </c>
      <c r="AB26" s="873">
        <v>0</v>
      </c>
      <c r="AC26" s="873">
        <v>0</v>
      </c>
      <c r="AD26" s="873">
        <v>0</v>
      </c>
      <c r="AE26" s="873">
        <v>4513723</v>
      </c>
      <c r="AF26" s="873">
        <v>1015042</v>
      </c>
      <c r="AG26" s="873">
        <v>112782</v>
      </c>
      <c r="AH26" s="873">
        <v>5641547</v>
      </c>
      <c r="AI26" s="873">
        <v>276972</v>
      </c>
      <c r="AJ26" s="873">
        <v>221578</v>
      </c>
      <c r="AK26" s="873">
        <v>49855</v>
      </c>
      <c r="AL26" s="873">
        <v>5539</v>
      </c>
      <c r="AM26" s="873">
        <v>553944</v>
      </c>
      <c r="AN26" s="873">
        <v>-189500</v>
      </c>
      <c r="AO26" s="873">
        <v>-151600</v>
      </c>
      <c r="AP26" s="873">
        <v>-34110</v>
      </c>
      <c r="AQ26" s="873">
        <v>-3790</v>
      </c>
      <c r="AR26" s="873">
        <v>-379000</v>
      </c>
      <c r="AS26" s="873">
        <v>-143158</v>
      </c>
      <c r="AT26" s="873">
        <v>-114527</v>
      </c>
      <c r="AU26" s="873">
        <v>-25769</v>
      </c>
      <c r="AV26" s="873">
        <v>-2863</v>
      </c>
      <c r="AW26" s="873">
        <v>-286317</v>
      </c>
      <c r="AX26" s="873">
        <v>0</v>
      </c>
      <c r="AY26" s="873">
        <v>0</v>
      </c>
      <c r="AZ26" s="873">
        <v>0</v>
      </c>
      <c r="BA26" s="873">
        <v>0</v>
      </c>
      <c r="BB26" s="873">
        <v>0</v>
      </c>
      <c r="BC26" s="873">
        <v>-134691</v>
      </c>
      <c r="BD26" s="873">
        <v>-107754</v>
      </c>
      <c r="BE26" s="873">
        <v>-24245</v>
      </c>
      <c r="BF26" s="873">
        <v>-2694</v>
      </c>
      <c r="BG26" s="873">
        <v>-269384</v>
      </c>
      <c r="BH26" s="873">
        <v>-277849</v>
      </c>
      <c r="BI26" s="873">
        <v>-222281</v>
      </c>
      <c r="BJ26" s="873">
        <v>-50014</v>
      </c>
      <c r="BK26" s="873">
        <v>-5557</v>
      </c>
      <c r="BL26" s="873">
        <v>-555701</v>
      </c>
      <c r="BM26" s="873">
        <v>-1699159</v>
      </c>
      <c r="BN26" s="873">
        <v>-1359327</v>
      </c>
      <c r="BO26" s="873">
        <v>-305849</v>
      </c>
      <c r="BP26" s="873">
        <v>-33983</v>
      </c>
      <c r="BQ26" s="873">
        <v>-3398318</v>
      </c>
      <c r="BR26" s="873">
        <v>106391</v>
      </c>
      <c r="BS26" s="873">
        <v>85114</v>
      </c>
      <c r="BT26" s="873">
        <v>19151</v>
      </c>
      <c r="BU26" s="873">
        <v>2128</v>
      </c>
      <c r="BV26" s="873">
        <v>212784</v>
      </c>
      <c r="BW26" s="873">
        <v>-1805551</v>
      </c>
      <c r="BX26" s="873">
        <v>-1444441</v>
      </c>
      <c r="BY26" s="873">
        <v>-324999</v>
      </c>
      <c r="BZ26" s="873">
        <v>-36111</v>
      </c>
      <c r="CA26" s="873">
        <v>-3611102</v>
      </c>
      <c r="CB26" s="873">
        <v>0</v>
      </c>
      <c r="CC26" s="873">
        <v>0</v>
      </c>
      <c r="CD26" s="873">
        <v>0</v>
      </c>
      <c r="CE26" s="873">
        <v>0</v>
      </c>
      <c r="CF26" s="873">
        <v>0</v>
      </c>
      <c r="CG26" s="873">
        <v>385581</v>
      </c>
      <c r="CH26" s="873">
        <v>308465</v>
      </c>
      <c r="CI26" s="873">
        <v>69405</v>
      </c>
      <c r="CJ26" s="873">
        <v>7712</v>
      </c>
      <c r="CK26" s="873">
        <v>771163</v>
      </c>
      <c r="CL26" s="873">
        <v>0</v>
      </c>
      <c r="CM26" s="873">
        <v>0</v>
      </c>
      <c r="CN26" s="873">
        <v>0</v>
      </c>
      <c r="CO26" s="873">
        <v>0</v>
      </c>
      <c r="CP26" s="873">
        <v>0</v>
      </c>
      <c r="CQ26" s="873">
        <v>-825517</v>
      </c>
      <c r="CR26" s="873">
        <v>-660414</v>
      </c>
      <c r="CS26" s="873">
        <v>-148593</v>
      </c>
      <c r="CT26" s="873">
        <v>-16510</v>
      </c>
      <c r="CU26" s="873">
        <v>-1651034</v>
      </c>
      <c r="CV26" s="873">
        <v>-2139095</v>
      </c>
      <c r="CW26" s="873">
        <v>-1711276</v>
      </c>
      <c r="CX26" s="873">
        <v>-385037</v>
      </c>
      <c r="CY26" s="873">
        <v>-42781</v>
      </c>
      <c r="CZ26" s="873">
        <v>-4278189</v>
      </c>
      <c r="DA26" s="873">
        <v>106391</v>
      </c>
      <c r="DB26" s="873">
        <v>85114</v>
      </c>
      <c r="DC26" s="873">
        <v>19151</v>
      </c>
      <c r="DD26" s="873">
        <v>2128</v>
      </c>
      <c r="DE26" s="873">
        <v>212784</v>
      </c>
      <c r="DF26" s="873">
        <v>-2245487</v>
      </c>
      <c r="DG26" s="873">
        <v>-1796390</v>
      </c>
      <c r="DH26" s="873">
        <v>-404187</v>
      </c>
      <c r="DI26" s="873">
        <v>-44909</v>
      </c>
      <c r="DJ26" s="873">
        <v>-4490973</v>
      </c>
      <c r="DK26" s="873">
        <v>490559</v>
      </c>
      <c r="DL26" s="873">
        <v>1084602</v>
      </c>
      <c r="DM26" s="873">
        <v>766615</v>
      </c>
      <c r="DN26" s="873">
        <v>23654</v>
      </c>
      <c r="DO26" s="873">
        <v>2365430</v>
      </c>
      <c r="DP26" s="873">
        <v>545096</v>
      </c>
      <c r="DQ26" s="873">
        <v>1128237</v>
      </c>
      <c r="DR26" s="873">
        <v>776434</v>
      </c>
      <c r="DS26" s="873">
        <v>24745</v>
      </c>
      <c r="DT26" s="873">
        <v>2474512</v>
      </c>
      <c r="DU26" s="873">
        <v>-54537</v>
      </c>
      <c r="DV26" s="873">
        <v>-43635</v>
      </c>
      <c r="DW26" s="873">
        <v>-9819</v>
      </c>
      <c r="DX26" s="873">
        <v>-1091</v>
      </c>
      <c r="DY26" s="873">
        <v>-109082</v>
      </c>
      <c r="DZ26" s="873">
        <v>13800390</v>
      </c>
      <c r="EA26" s="873">
        <v>11040312</v>
      </c>
      <c r="EB26" s="873">
        <v>2484070</v>
      </c>
      <c r="EC26" s="873">
        <v>276008</v>
      </c>
      <c r="ED26" s="873">
        <v>27600780</v>
      </c>
      <c r="EE26" s="873">
        <v>9257293</v>
      </c>
      <c r="EF26" s="873">
        <v>7405834</v>
      </c>
      <c r="EG26" s="873">
        <v>1666313</v>
      </c>
      <c r="EH26" s="873">
        <v>185146</v>
      </c>
      <c r="EI26" s="873">
        <v>18514586</v>
      </c>
      <c r="EJ26" s="873">
        <v>-4543097</v>
      </c>
      <c r="EK26" s="873">
        <v>-3634478</v>
      </c>
      <c r="EL26" s="873">
        <v>-817757</v>
      </c>
      <c r="EM26" s="873">
        <v>-90862</v>
      </c>
      <c r="EN26" s="873">
        <v>-9086194</v>
      </c>
      <c r="EO26" s="873">
        <v>-4597634</v>
      </c>
      <c r="EP26" s="873">
        <v>-3678113</v>
      </c>
      <c r="EQ26" s="873">
        <v>-827576</v>
      </c>
      <c r="ER26" s="873">
        <v>-91953</v>
      </c>
      <c r="ES26" s="873">
        <v>-9195276</v>
      </c>
      <c r="ET26" s="902">
        <v>0.5</v>
      </c>
      <c r="EU26" s="902">
        <v>0.4</v>
      </c>
      <c r="EV26" s="902">
        <v>0.09</v>
      </c>
      <c r="EW26" s="902">
        <v>0.01</v>
      </c>
      <c r="EX26" s="902">
        <v>1</v>
      </c>
      <c r="EY26" s="870" t="s">
        <v>729</v>
      </c>
      <c r="EZ26" s="870" t="s">
        <v>728</v>
      </c>
      <c r="FA26" s="870" t="s">
        <v>1907</v>
      </c>
      <c r="FB26" s="870" t="s">
        <v>2736</v>
      </c>
      <c r="FC26" s="870" t="s">
        <v>2763</v>
      </c>
    </row>
    <row r="27" spans="1:159" x14ac:dyDescent="0.2">
      <c r="A27" s="870" t="s">
        <v>3069</v>
      </c>
      <c r="B27" s="870" t="s">
        <v>123</v>
      </c>
      <c r="C27" s="870" t="s">
        <v>122</v>
      </c>
      <c r="D27" s="873">
        <v>0</v>
      </c>
      <c r="E27" s="873">
        <v>39984367</v>
      </c>
      <c r="F27" s="873">
        <v>0</v>
      </c>
      <c r="G27" s="873">
        <v>403882</v>
      </c>
      <c r="H27" s="873">
        <v>40388249</v>
      </c>
      <c r="I27" s="873">
        <v>0</v>
      </c>
      <c r="J27" s="873">
        <v>0</v>
      </c>
      <c r="K27" s="873">
        <v>0</v>
      </c>
      <c r="L27" s="873">
        <v>398909</v>
      </c>
      <c r="M27" s="873">
        <v>398909</v>
      </c>
      <c r="N27" s="873">
        <v>0</v>
      </c>
      <c r="O27" s="873">
        <v>0</v>
      </c>
      <c r="P27" s="873">
        <v>0</v>
      </c>
      <c r="Q27" s="873">
        <v>0</v>
      </c>
      <c r="R27" s="873">
        <v>0</v>
      </c>
      <c r="S27" s="873">
        <v>0</v>
      </c>
      <c r="T27" s="873">
        <v>0</v>
      </c>
      <c r="U27" s="873">
        <v>0</v>
      </c>
      <c r="V27" s="873">
        <v>0</v>
      </c>
      <c r="W27" s="873">
        <v>0</v>
      </c>
      <c r="X27" s="873">
        <v>0</v>
      </c>
      <c r="Y27" s="873">
        <v>0</v>
      </c>
      <c r="Z27" s="873">
        <v>0</v>
      </c>
      <c r="AA27" s="873">
        <v>0</v>
      </c>
      <c r="AB27" s="873">
        <v>0</v>
      </c>
      <c r="AC27" s="873">
        <v>0</v>
      </c>
      <c r="AD27" s="873">
        <v>0</v>
      </c>
      <c r="AE27" s="873">
        <v>56009887</v>
      </c>
      <c r="AF27" s="873">
        <v>0</v>
      </c>
      <c r="AG27" s="873">
        <v>565757</v>
      </c>
      <c r="AH27" s="873">
        <v>56575644</v>
      </c>
      <c r="AI27" s="873">
        <v>0</v>
      </c>
      <c r="AJ27" s="873">
        <v>14381765</v>
      </c>
      <c r="AK27" s="873">
        <v>0</v>
      </c>
      <c r="AL27" s="873">
        <v>145270</v>
      </c>
      <c r="AM27" s="873">
        <v>14527035</v>
      </c>
      <c r="AN27" s="873">
        <v>0</v>
      </c>
      <c r="AO27" s="873">
        <v>-2936052</v>
      </c>
      <c r="AP27" s="873">
        <v>0</v>
      </c>
      <c r="AQ27" s="873">
        <v>-29657</v>
      </c>
      <c r="AR27" s="873">
        <v>-2965709</v>
      </c>
      <c r="AS27" s="873">
        <v>0</v>
      </c>
      <c r="AT27" s="873">
        <v>-5166867</v>
      </c>
      <c r="AU27" s="873">
        <v>0</v>
      </c>
      <c r="AV27" s="873">
        <v>-52191</v>
      </c>
      <c r="AW27" s="873">
        <v>-5219058</v>
      </c>
      <c r="AX27" s="873">
        <v>0</v>
      </c>
      <c r="AY27" s="873">
        <v>383288</v>
      </c>
      <c r="AZ27" s="873">
        <v>0</v>
      </c>
      <c r="BA27" s="873">
        <v>3872</v>
      </c>
      <c r="BB27" s="873">
        <v>387160</v>
      </c>
      <c r="BC27" s="873">
        <v>0</v>
      </c>
      <c r="BD27" s="873">
        <v>-3268146</v>
      </c>
      <c r="BE27" s="873">
        <v>0</v>
      </c>
      <c r="BF27" s="873">
        <v>-33012</v>
      </c>
      <c r="BG27" s="873">
        <v>-3301158</v>
      </c>
      <c r="BH27" s="873">
        <v>0</v>
      </c>
      <c r="BI27" s="873">
        <v>-8051725</v>
      </c>
      <c r="BJ27" s="873">
        <v>0</v>
      </c>
      <c r="BK27" s="873">
        <v>-81331</v>
      </c>
      <c r="BL27" s="873">
        <v>-8133056</v>
      </c>
      <c r="BM27" s="873">
        <v>0</v>
      </c>
      <c r="BN27" s="873">
        <v>-15267946</v>
      </c>
      <c r="BO27" s="873">
        <v>0</v>
      </c>
      <c r="BP27" s="873">
        <v>-154222</v>
      </c>
      <c r="BQ27" s="873">
        <v>-15422168</v>
      </c>
      <c r="BR27" s="873">
        <v>0</v>
      </c>
      <c r="BS27" s="873">
        <v>-4107379</v>
      </c>
      <c r="BT27" s="873">
        <v>0</v>
      </c>
      <c r="BU27" s="873">
        <v>-41489</v>
      </c>
      <c r="BV27" s="873">
        <v>-4148868</v>
      </c>
      <c r="BW27" s="873">
        <v>0</v>
      </c>
      <c r="BX27" s="873">
        <v>-11160567</v>
      </c>
      <c r="BY27" s="873">
        <v>0</v>
      </c>
      <c r="BZ27" s="873">
        <v>-112733</v>
      </c>
      <c r="CA27" s="873">
        <v>-11273300</v>
      </c>
      <c r="CB27" s="873">
        <v>0</v>
      </c>
      <c r="CC27" s="873">
        <v>346390</v>
      </c>
      <c r="CD27" s="873">
        <v>0</v>
      </c>
      <c r="CE27" s="873">
        <v>3499</v>
      </c>
      <c r="CF27" s="873">
        <v>349889</v>
      </c>
      <c r="CG27" s="873">
        <v>0</v>
      </c>
      <c r="CH27" s="873">
        <v>2418018</v>
      </c>
      <c r="CI27" s="873">
        <v>0</v>
      </c>
      <c r="CJ27" s="873">
        <v>24424</v>
      </c>
      <c r="CK27" s="873">
        <v>2442442</v>
      </c>
      <c r="CL27" s="873">
        <v>0</v>
      </c>
      <c r="CM27" s="873">
        <v>0</v>
      </c>
      <c r="CN27" s="873">
        <v>0</v>
      </c>
      <c r="CO27" s="873">
        <v>0</v>
      </c>
      <c r="CP27" s="873">
        <v>0</v>
      </c>
      <c r="CQ27" s="873">
        <v>0</v>
      </c>
      <c r="CR27" s="873">
        <v>-5336702</v>
      </c>
      <c r="CS27" s="873">
        <v>0</v>
      </c>
      <c r="CT27" s="873">
        <v>-53906</v>
      </c>
      <c r="CU27" s="873">
        <v>-5390608</v>
      </c>
      <c r="CV27" s="873">
        <v>0</v>
      </c>
      <c r="CW27" s="873">
        <v>-17840240</v>
      </c>
      <c r="CX27" s="873">
        <v>0</v>
      </c>
      <c r="CY27" s="873">
        <v>-180205</v>
      </c>
      <c r="CZ27" s="873">
        <v>-18020445</v>
      </c>
      <c r="DA27" s="873">
        <v>0</v>
      </c>
      <c r="DB27" s="873">
        <v>-3760989</v>
      </c>
      <c r="DC27" s="873">
        <v>0</v>
      </c>
      <c r="DD27" s="873">
        <v>-37990</v>
      </c>
      <c r="DE27" s="873">
        <v>-3798979</v>
      </c>
      <c r="DF27" s="873">
        <v>0</v>
      </c>
      <c r="DG27" s="873">
        <v>-14079251</v>
      </c>
      <c r="DH27" s="873">
        <v>0</v>
      </c>
      <c r="DI27" s="873">
        <v>-142215</v>
      </c>
      <c r="DJ27" s="873">
        <v>-14221466</v>
      </c>
      <c r="DK27" s="873">
        <v>-105586</v>
      </c>
      <c r="DL27" s="873">
        <v>1499222</v>
      </c>
      <c r="DM27" s="873">
        <v>0</v>
      </c>
      <c r="DN27" s="873">
        <v>14077</v>
      </c>
      <c r="DO27" s="873">
        <v>1407714</v>
      </c>
      <c r="DP27" s="873">
        <v>0</v>
      </c>
      <c r="DQ27" s="873">
        <v>1316537</v>
      </c>
      <c r="DR27" s="873">
        <v>0</v>
      </c>
      <c r="DS27" s="873">
        <v>13298</v>
      </c>
      <c r="DT27" s="873">
        <v>1329835</v>
      </c>
      <c r="DU27" s="873">
        <v>-105586</v>
      </c>
      <c r="DV27" s="873">
        <v>182685</v>
      </c>
      <c r="DW27" s="873">
        <v>0</v>
      </c>
      <c r="DX27" s="873">
        <v>779</v>
      </c>
      <c r="DY27" s="873">
        <v>77879</v>
      </c>
      <c r="DZ27" s="873">
        <v>0</v>
      </c>
      <c r="EA27" s="873">
        <v>82440217</v>
      </c>
      <c r="EB27" s="873">
        <v>0</v>
      </c>
      <c r="EC27" s="873">
        <v>832729</v>
      </c>
      <c r="ED27" s="873">
        <v>83272946</v>
      </c>
      <c r="EE27" s="873">
        <v>0</v>
      </c>
      <c r="EF27" s="873">
        <v>39984367</v>
      </c>
      <c r="EG27" s="873">
        <v>0</v>
      </c>
      <c r="EH27" s="873">
        <v>403882</v>
      </c>
      <c r="EI27" s="873">
        <v>40388249</v>
      </c>
      <c r="EJ27" s="873">
        <v>0</v>
      </c>
      <c r="EK27" s="873">
        <v>-42455850</v>
      </c>
      <c r="EL27" s="873">
        <v>0</v>
      </c>
      <c r="EM27" s="873">
        <v>-428847</v>
      </c>
      <c r="EN27" s="873">
        <v>-42884697</v>
      </c>
      <c r="EO27" s="873">
        <v>-105586</v>
      </c>
      <c r="EP27" s="873">
        <v>-42273165</v>
      </c>
      <c r="EQ27" s="873">
        <v>0</v>
      </c>
      <c r="ER27" s="873">
        <v>-428068</v>
      </c>
      <c r="ES27" s="873">
        <v>-42806818</v>
      </c>
      <c r="ET27" s="902">
        <v>0</v>
      </c>
      <c r="EU27" s="902">
        <v>0.99</v>
      </c>
      <c r="EV27" s="902">
        <v>0</v>
      </c>
      <c r="EW27" s="902">
        <v>0.01</v>
      </c>
      <c r="EX27" s="902">
        <v>1</v>
      </c>
      <c r="EY27" s="870" t="s">
        <v>690</v>
      </c>
      <c r="EZ27" s="870" t="s">
        <v>696</v>
      </c>
      <c r="FA27" s="870" t="s">
        <v>1909</v>
      </c>
      <c r="FB27" s="870" t="s">
        <v>2738</v>
      </c>
      <c r="FC27" s="870" t="s">
        <v>2764</v>
      </c>
    </row>
    <row r="28" spans="1:159" x14ac:dyDescent="0.2">
      <c r="A28" s="870" t="s">
        <v>3069</v>
      </c>
      <c r="B28" s="870" t="s">
        <v>125</v>
      </c>
      <c r="C28" s="870" t="s">
        <v>124</v>
      </c>
      <c r="D28" s="873">
        <v>3936776</v>
      </c>
      <c r="E28" s="873">
        <v>3149421</v>
      </c>
      <c r="F28" s="873">
        <v>787355</v>
      </c>
      <c r="G28" s="873">
        <v>0</v>
      </c>
      <c r="H28" s="873">
        <v>7873552</v>
      </c>
      <c r="I28" s="873">
        <v>0</v>
      </c>
      <c r="J28" s="873">
        <v>0</v>
      </c>
      <c r="K28" s="873">
        <v>3936776</v>
      </c>
      <c r="L28" s="873">
        <v>92263</v>
      </c>
      <c r="M28" s="873">
        <v>92263</v>
      </c>
      <c r="N28" s="873">
        <v>0</v>
      </c>
      <c r="O28" s="873">
        <v>0</v>
      </c>
      <c r="P28" s="873">
        <v>208085</v>
      </c>
      <c r="Q28" s="873">
        <v>0</v>
      </c>
      <c r="R28" s="873">
        <v>208085</v>
      </c>
      <c r="S28" s="873">
        <v>0</v>
      </c>
      <c r="T28" s="873">
        <v>0</v>
      </c>
      <c r="U28" s="873">
        <v>0</v>
      </c>
      <c r="V28" s="873">
        <v>0</v>
      </c>
      <c r="W28" s="873">
        <v>0</v>
      </c>
      <c r="X28" s="873">
        <v>0</v>
      </c>
      <c r="Y28" s="873">
        <v>0</v>
      </c>
      <c r="Z28" s="873">
        <v>0</v>
      </c>
      <c r="AA28" s="873">
        <v>0</v>
      </c>
      <c r="AB28" s="873">
        <v>0</v>
      </c>
      <c r="AC28" s="873">
        <v>0</v>
      </c>
      <c r="AD28" s="873">
        <v>0</v>
      </c>
      <c r="AE28" s="873">
        <v>5296245</v>
      </c>
      <c r="AF28" s="873">
        <v>1321974</v>
      </c>
      <c r="AG28" s="873">
        <v>0</v>
      </c>
      <c r="AH28" s="873">
        <v>6618219</v>
      </c>
      <c r="AI28" s="873">
        <v>431311</v>
      </c>
      <c r="AJ28" s="873">
        <v>345048</v>
      </c>
      <c r="AK28" s="873">
        <v>86262</v>
      </c>
      <c r="AL28" s="873">
        <v>0</v>
      </c>
      <c r="AM28" s="873">
        <v>862621</v>
      </c>
      <c r="AN28" s="873">
        <v>-494014</v>
      </c>
      <c r="AO28" s="873">
        <v>-395212</v>
      </c>
      <c r="AP28" s="873">
        <v>-98803</v>
      </c>
      <c r="AQ28" s="873">
        <v>0</v>
      </c>
      <c r="AR28" s="873">
        <v>-988029</v>
      </c>
      <c r="AS28" s="873">
        <v>-115000</v>
      </c>
      <c r="AT28" s="873">
        <v>-92000</v>
      </c>
      <c r="AU28" s="873">
        <v>-23000</v>
      </c>
      <c r="AV28" s="873">
        <v>0</v>
      </c>
      <c r="AW28" s="873">
        <v>-230000</v>
      </c>
      <c r="AX28" s="873">
        <v>0</v>
      </c>
      <c r="AY28" s="873">
        <v>0</v>
      </c>
      <c r="AZ28" s="873">
        <v>0</v>
      </c>
      <c r="BA28" s="873">
        <v>0</v>
      </c>
      <c r="BB28" s="873">
        <v>0</v>
      </c>
      <c r="BC28" s="873">
        <v>-292007</v>
      </c>
      <c r="BD28" s="873">
        <v>-233606</v>
      </c>
      <c r="BE28" s="873">
        <v>-58401</v>
      </c>
      <c r="BF28" s="873">
        <v>0</v>
      </c>
      <c r="BG28" s="873">
        <v>-584014</v>
      </c>
      <c r="BH28" s="873">
        <v>-407007</v>
      </c>
      <c r="BI28" s="873">
        <v>-325606</v>
      </c>
      <c r="BJ28" s="873">
        <v>-81401</v>
      </c>
      <c r="BK28" s="873">
        <v>0</v>
      </c>
      <c r="BL28" s="873">
        <v>-814014</v>
      </c>
      <c r="BM28" s="873">
        <v>-675000</v>
      </c>
      <c r="BN28" s="873">
        <v>-540000</v>
      </c>
      <c r="BO28" s="873">
        <v>-135000</v>
      </c>
      <c r="BP28" s="873">
        <v>0</v>
      </c>
      <c r="BQ28" s="873">
        <v>-1350000</v>
      </c>
      <c r="BR28" s="873">
        <v>-200000</v>
      </c>
      <c r="BS28" s="873">
        <v>-160000</v>
      </c>
      <c r="BT28" s="873">
        <v>-40000</v>
      </c>
      <c r="BU28" s="873">
        <v>0</v>
      </c>
      <c r="BV28" s="873">
        <v>-400000</v>
      </c>
      <c r="BW28" s="873">
        <v>-475000</v>
      </c>
      <c r="BX28" s="873">
        <v>-380000</v>
      </c>
      <c r="BY28" s="873">
        <v>-95000</v>
      </c>
      <c r="BZ28" s="873">
        <v>0</v>
      </c>
      <c r="CA28" s="873">
        <v>-950000</v>
      </c>
      <c r="CB28" s="873">
        <v>0</v>
      </c>
      <c r="CC28" s="873">
        <v>0</v>
      </c>
      <c r="CD28" s="873">
        <v>0</v>
      </c>
      <c r="CE28" s="873">
        <v>0</v>
      </c>
      <c r="CF28" s="873">
        <v>0</v>
      </c>
      <c r="CG28" s="873">
        <v>0</v>
      </c>
      <c r="CH28" s="873">
        <v>0</v>
      </c>
      <c r="CI28" s="873">
        <v>0</v>
      </c>
      <c r="CJ28" s="873">
        <v>0</v>
      </c>
      <c r="CK28" s="873">
        <v>0</v>
      </c>
      <c r="CL28" s="873">
        <v>17897</v>
      </c>
      <c r="CM28" s="873">
        <v>14318</v>
      </c>
      <c r="CN28" s="873">
        <v>3580</v>
      </c>
      <c r="CO28" s="873">
        <v>0</v>
      </c>
      <c r="CP28" s="873">
        <v>35795</v>
      </c>
      <c r="CQ28" s="873">
        <v>-214623</v>
      </c>
      <c r="CR28" s="873">
        <v>-171699</v>
      </c>
      <c r="CS28" s="873">
        <v>-42925</v>
      </c>
      <c r="CT28" s="873">
        <v>0</v>
      </c>
      <c r="CU28" s="873">
        <v>-429247</v>
      </c>
      <c r="CV28" s="873">
        <v>-871726</v>
      </c>
      <c r="CW28" s="873">
        <v>-697381</v>
      </c>
      <c r="CX28" s="873">
        <v>-174345</v>
      </c>
      <c r="CY28" s="873">
        <v>0</v>
      </c>
      <c r="CZ28" s="873">
        <v>-1743452</v>
      </c>
      <c r="DA28" s="873">
        <v>-182103</v>
      </c>
      <c r="DB28" s="873">
        <v>-145682</v>
      </c>
      <c r="DC28" s="873">
        <v>-36420</v>
      </c>
      <c r="DD28" s="873">
        <v>0</v>
      </c>
      <c r="DE28" s="873">
        <v>-364205</v>
      </c>
      <c r="DF28" s="873">
        <v>-689623</v>
      </c>
      <c r="DG28" s="873">
        <v>-551699</v>
      </c>
      <c r="DH28" s="873">
        <v>-137925</v>
      </c>
      <c r="DI28" s="873">
        <v>0</v>
      </c>
      <c r="DJ28" s="873">
        <v>-1379247</v>
      </c>
      <c r="DK28" s="873">
        <v>-206080</v>
      </c>
      <c r="DL28" s="873">
        <v>-331499</v>
      </c>
      <c r="DM28" s="873">
        <v>-152305</v>
      </c>
      <c r="DN28" s="873">
        <v>0</v>
      </c>
      <c r="DO28" s="873">
        <v>-689884</v>
      </c>
      <c r="DP28" s="873">
        <v>-132758</v>
      </c>
      <c r="DQ28" s="873">
        <v>-272841</v>
      </c>
      <c r="DR28" s="873">
        <v>-137643</v>
      </c>
      <c r="DS28" s="873">
        <v>0</v>
      </c>
      <c r="DT28" s="873">
        <v>-543242</v>
      </c>
      <c r="DU28" s="873">
        <v>-73322</v>
      </c>
      <c r="DV28" s="873">
        <v>-58658</v>
      </c>
      <c r="DW28" s="873">
        <v>-14662</v>
      </c>
      <c r="DX28" s="873">
        <v>0</v>
      </c>
      <c r="DY28" s="873">
        <v>-146641</v>
      </c>
      <c r="DZ28" s="873">
        <v>10021906</v>
      </c>
      <c r="EA28" s="873">
        <v>8017524</v>
      </c>
      <c r="EB28" s="873">
        <v>2004381</v>
      </c>
      <c r="EC28" s="873">
        <v>0</v>
      </c>
      <c r="ED28" s="873">
        <v>20043811</v>
      </c>
      <c r="EE28" s="873">
        <v>3936776</v>
      </c>
      <c r="EF28" s="873">
        <v>3149421</v>
      </c>
      <c r="EG28" s="873">
        <v>787355</v>
      </c>
      <c r="EH28" s="873">
        <v>0</v>
      </c>
      <c r="EI28" s="873">
        <v>7873552</v>
      </c>
      <c r="EJ28" s="873">
        <v>-6085130</v>
      </c>
      <c r="EK28" s="873">
        <v>-4868103</v>
      </c>
      <c r="EL28" s="873">
        <v>-1217026</v>
      </c>
      <c r="EM28" s="873">
        <v>0</v>
      </c>
      <c r="EN28" s="873">
        <v>-12170259</v>
      </c>
      <c r="EO28" s="873">
        <v>-6158452</v>
      </c>
      <c r="EP28" s="873">
        <v>-4926761</v>
      </c>
      <c r="EQ28" s="873">
        <v>-1231688</v>
      </c>
      <c r="ER28" s="873">
        <v>0</v>
      </c>
      <c r="ES28" s="873">
        <v>-12316901</v>
      </c>
      <c r="ET28" s="902">
        <v>0.5</v>
      </c>
      <c r="EU28" s="902">
        <v>0.4</v>
      </c>
      <c r="EV28" s="902">
        <v>0.1</v>
      </c>
      <c r="EW28" s="902">
        <v>0</v>
      </c>
      <c r="EX28" s="902">
        <v>1</v>
      </c>
      <c r="EY28" s="870" t="s">
        <v>701</v>
      </c>
      <c r="EZ28" s="870" t="s">
        <v>687</v>
      </c>
      <c r="FA28" s="870" t="s">
        <v>1907</v>
      </c>
      <c r="FB28" s="870" t="s">
        <v>2736</v>
      </c>
      <c r="FC28" s="870" t="s">
        <v>2765</v>
      </c>
    </row>
    <row r="29" spans="1:159" x14ac:dyDescent="0.2">
      <c r="A29" s="870" t="s">
        <v>3069</v>
      </c>
      <c r="B29" s="870" t="s">
        <v>1101</v>
      </c>
      <c r="C29" s="870" t="s">
        <v>1108</v>
      </c>
      <c r="D29" s="873">
        <v>25617048</v>
      </c>
      <c r="E29" s="873">
        <v>25104708</v>
      </c>
      <c r="F29" s="873">
        <v>0</v>
      </c>
      <c r="G29" s="873">
        <v>512341</v>
      </c>
      <c r="H29" s="873">
        <v>51234097</v>
      </c>
      <c r="I29" s="873">
        <v>0</v>
      </c>
      <c r="J29" s="873">
        <v>0</v>
      </c>
      <c r="K29" s="873">
        <v>25617048</v>
      </c>
      <c r="L29" s="873">
        <v>596261</v>
      </c>
      <c r="M29" s="873">
        <v>596261</v>
      </c>
      <c r="N29" s="873">
        <v>0</v>
      </c>
      <c r="O29" s="873">
        <v>0</v>
      </c>
      <c r="P29" s="873">
        <v>269810</v>
      </c>
      <c r="Q29" s="873">
        <v>0</v>
      </c>
      <c r="R29" s="873">
        <v>269810</v>
      </c>
      <c r="S29" s="873">
        <v>0</v>
      </c>
      <c r="T29" s="873">
        <v>0</v>
      </c>
      <c r="U29" s="873">
        <v>0</v>
      </c>
      <c r="V29" s="873">
        <v>0</v>
      </c>
      <c r="W29" s="873">
        <v>0</v>
      </c>
      <c r="X29" s="873">
        <v>0</v>
      </c>
      <c r="Y29" s="873">
        <v>0</v>
      </c>
      <c r="Z29" s="873">
        <v>0</v>
      </c>
      <c r="AA29" s="873">
        <v>0</v>
      </c>
      <c r="AB29" s="873">
        <v>0</v>
      </c>
      <c r="AC29" s="873">
        <v>0</v>
      </c>
      <c r="AD29" s="873">
        <v>0</v>
      </c>
      <c r="AE29" s="873">
        <v>52038835</v>
      </c>
      <c r="AF29" s="873">
        <v>0</v>
      </c>
      <c r="AG29" s="873">
        <v>1061797</v>
      </c>
      <c r="AH29" s="873">
        <v>53100632</v>
      </c>
      <c r="AI29" s="873">
        <v>5581008</v>
      </c>
      <c r="AJ29" s="873">
        <v>5469387</v>
      </c>
      <c r="AK29" s="873">
        <v>0</v>
      </c>
      <c r="AL29" s="873">
        <v>111620</v>
      </c>
      <c r="AM29" s="873">
        <v>11162015</v>
      </c>
      <c r="AN29" s="873">
        <v>-418949</v>
      </c>
      <c r="AO29" s="873">
        <v>-410571</v>
      </c>
      <c r="AP29" s="873">
        <v>0</v>
      </c>
      <c r="AQ29" s="873">
        <v>-8379</v>
      </c>
      <c r="AR29" s="873">
        <v>-837899</v>
      </c>
      <c r="AS29" s="873">
        <v>-3046722</v>
      </c>
      <c r="AT29" s="873">
        <v>-2985788</v>
      </c>
      <c r="AU29" s="873">
        <v>0</v>
      </c>
      <c r="AV29" s="873">
        <v>-60934</v>
      </c>
      <c r="AW29" s="873">
        <v>-6093444</v>
      </c>
      <c r="AX29" s="873">
        <v>414825</v>
      </c>
      <c r="AY29" s="873">
        <v>406529</v>
      </c>
      <c r="AZ29" s="873">
        <v>0</v>
      </c>
      <c r="BA29" s="873">
        <v>8297</v>
      </c>
      <c r="BB29" s="873">
        <v>829651</v>
      </c>
      <c r="BC29" s="873">
        <v>-1821407</v>
      </c>
      <c r="BD29" s="873">
        <v>-1784978</v>
      </c>
      <c r="BE29" s="873">
        <v>0</v>
      </c>
      <c r="BF29" s="873">
        <v>-36428</v>
      </c>
      <c r="BG29" s="873">
        <v>-3642813</v>
      </c>
      <c r="BH29" s="873">
        <v>-4453304</v>
      </c>
      <c r="BI29" s="873">
        <v>-4364237</v>
      </c>
      <c r="BJ29" s="873">
        <v>0</v>
      </c>
      <c r="BK29" s="873">
        <v>-89065</v>
      </c>
      <c r="BL29" s="873">
        <v>-8906606</v>
      </c>
      <c r="BM29" s="873">
        <v>-12715180</v>
      </c>
      <c r="BN29" s="873">
        <v>-12460876</v>
      </c>
      <c r="BO29" s="873">
        <v>0</v>
      </c>
      <c r="BP29" s="873">
        <v>-254304</v>
      </c>
      <c r="BQ29" s="873">
        <v>-25430360</v>
      </c>
      <c r="BR29" s="873">
        <v>-5714406</v>
      </c>
      <c r="BS29" s="873">
        <v>-5600118</v>
      </c>
      <c r="BT29" s="873">
        <v>0</v>
      </c>
      <c r="BU29" s="873">
        <v>-114288</v>
      </c>
      <c r="BV29" s="873">
        <v>-11428812</v>
      </c>
      <c r="BW29" s="873">
        <v>-7000774</v>
      </c>
      <c r="BX29" s="873">
        <v>-6860759</v>
      </c>
      <c r="BY29" s="873">
        <v>0</v>
      </c>
      <c r="BZ29" s="873">
        <v>-140015</v>
      </c>
      <c r="CA29" s="873">
        <v>-14001548</v>
      </c>
      <c r="CB29" s="873">
        <v>1245029</v>
      </c>
      <c r="CC29" s="873">
        <v>1220128</v>
      </c>
      <c r="CD29" s="873">
        <v>0</v>
      </c>
      <c r="CE29" s="873">
        <v>24901</v>
      </c>
      <c r="CF29" s="873">
        <v>2490058</v>
      </c>
      <c r="CG29" s="873">
        <v>0</v>
      </c>
      <c r="CH29" s="873">
        <v>0</v>
      </c>
      <c r="CI29" s="873">
        <v>0</v>
      </c>
      <c r="CJ29" s="873">
        <v>0</v>
      </c>
      <c r="CK29" s="873">
        <v>0</v>
      </c>
      <c r="CL29" s="873">
        <v>-1245029</v>
      </c>
      <c r="CM29" s="873">
        <v>-1220128</v>
      </c>
      <c r="CN29" s="873">
        <v>0</v>
      </c>
      <c r="CO29" s="873">
        <v>-24901</v>
      </c>
      <c r="CP29" s="873">
        <v>-2490058</v>
      </c>
      <c r="CQ29" s="873">
        <v>-2645853</v>
      </c>
      <c r="CR29" s="873">
        <v>-2592936</v>
      </c>
      <c r="CS29" s="873">
        <v>0</v>
      </c>
      <c r="CT29" s="873">
        <v>-52917</v>
      </c>
      <c r="CU29" s="873">
        <v>-5291706</v>
      </c>
      <c r="CV29" s="873">
        <v>-15361033</v>
      </c>
      <c r="CW29" s="873">
        <v>-15053812</v>
      </c>
      <c r="CX29" s="873">
        <v>0</v>
      </c>
      <c r="CY29" s="873">
        <v>-307221</v>
      </c>
      <c r="CZ29" s="873">
        <v>-30722066</v>
      </c>
      <c r="DA29" s="873">
        <v>-5714406</v>
      </c>
      <c r="DB29" s="873">
        <v>-5600118</v>
      </c>
      <c r="DC29" s="873">
        <v>0</v>
      </c>
      <c r="DD29" s="873">
        <v>-114288</v>
      </c>
      <c r="DE29" s="873">
        <v>-11428812</v>
      </c>
      <c r="DF29" s="873">
        <v>-9646627</v>
      </c>
      <c r="DG29" s="873">
        <v>-9453695</v>
      </c>
      <c r="DH29" s="873">
        <v>0</v>
      </c>
      <c r="DI29" s="873">
        <v>-192932</v>
      </c>
      <c r="DJ29" s="873">
        <v>-19293254</v>
      </c>
      <c r="DK29" s="873">
        <v>43300</v>
      </c>
      <c r="DL29" s="873">
        <v>42432</v>
      </c>
      <c r="DM29" s="873">
        <v>0</v>
      </c>
      <c r="DN29" s="873">
        <v>865</v>
      </c>
      <c r="DO29" s="873">
        <v>86598</v>
      </c>
      <c r="DP29" s="873">
        <v>0</v>
      </c>
      <c r="DQ29" s="873">
        <v>0</v>
      </c>
      <c r="DR29" s="873">
        <v>0</v>
      </c>
      <c r="DS29" s="873">
        <v>0</v>
      </c>
      <c r="DT29" s="873">
        <v>0</v>
      </c>
      <c r="DU29" s="873">
        <v>43300</v>
      </c>
      <c r="DV29" s="873">
        <v>42432</v>
      </c>
      <c r="DW29" s="873">
        <v>0</v>
      </c>
      <c r="DX29" s="873">
        <v>865</v>
      </c>
      <c r="DY29" s="873">
        <v>86598</v>
      </c>
      <c r="DZ29" s="873">
        <v>66813601</v>
      </c>
      <c r="EA29" s="873">
        <v>65477328</v>
      </c>
      <c r="EB29" s="873">
        <v>0</v>
      </c>
      <c r="EC29" s="873">
        <v>1336272</v>
      </c>
      <c r="ED29" s="873">
        <v>133627201</v>
      </c>
      <c r="EE29" s="873">
        <v>25617048</v>
      </c>
      <c r="EF29" s="873">
        <v>25104708</v>
      </c>
      <c r="EG29" s="873">
        <v>0</v>
      </c>
      <c r="EH29" s="873">
        <v>512341</v>
      </c>
      <c r="EI29" s="873">
        <v>51234097</v>
      </c>
      <c r="EJ29" s="873">
        <v>-41196553</v>
      </c>
      <c r="EK29" s="873">
        <v>-40372620</v>
      </c>
      <c r="EL29" s="873">
        <v>0</v>
      </c>
      <c r="EM29" s="873">
        <v>-823931</v>
      </c>
      <c r="EN29" s="873">
        <v>-82393104</v>
      </c>
      <c r="EO29" s="873">
        <v>-41153253</v>
      </c>
      <c r="EP29" s="873">
        <v>-40330188</v>
      </c>
      <c r="EQ29" s="873">
        <v>0</v>
      </c>
      <c r="ER29" s="873">
        <v>-823066</v>
      </c>
      <c r="ES29" s="873">
        <v>-82306506</v>
      </c>
      <c r="ET29" s="902">
        <v>0.5</v>
      </c>
      <c r="EU29" s="902">
        <v>0.49</v>
      </c>
      <c r="EV29" s="902">
        <v>0</v>
      </c>
      <c r="EW29" s="902">
        <v>0.01</v>
      </c>
      <c r="EX29" s="902">
        <v>1</v>
      </c>
      <c r="EY29" s="870" t="s">
        <v>679</v>
      </c>
      <c r="EZ29" s="870" t="s">
        <v>1053</v>
      </c>
      <c r="FA29" s="870" t="s">
        <v>679</v>
      </c>
      <c r="FB29" s="870" t="s">
        <v>2733</v>
      </c>
      <c r="FC29" s="870" t="s">
        <v>2766</v>
      </c>
    </row>
    <row r="30" spans="1:159" x14ac:dyDescent="0.2">
      <c r="A30" s="870" t="s">
        <v>3070</v>
      </c>
      <c r="B30" s="870" t="s">
        <v>127</v>
      </c>
      <c r="C30" s="870" t="s">
        <v>126</v>
      </c>
      <c r="D30" s="873">
        <v>23817978</v>
      </c>
      <c r="E30" s="873">
        <v>23341619</v>
      </c>
      <c r="F30" s="873">
        <v>0</v>
      </c>
      <c r="G30" s="873">
        <v>476360</v>
      </c>
      <c r="H30" s="873">
        <v>47635957</v>
      </c>
      <c r="I30" s="873">
        <v>0</v>
      </c>
      <c r="J30" s="873">
        <v>0</v>
      </c>
      <c r="K30" s="873">
        <v>23817978</v>
      </c>
      <c r="L30" s="873">
        <v>151487</v>
      </c>
      <c r="M30" s="873">
        <v>151487</v>
      </c>
      <c r="N30" s="873">
        <v>0</v>
      </c>
      <c r="O30" s="873">
        <v>0</v>
      </c>
      <c r="P30" s="873">
        <v>0</v>
      </c>
      <c r="Q30" s="873">
        <v>0</v>
      </c>
      <c r="R30" s="873">
        <v>0</v>
      </c>
      <c r="S30" s="873">
        <v>0</v>
      </c>
      <c r="T30" s="873">
        <v>0</v>
      </c>
      <c r="U30" s="873">
        <v>0</v>
      </c>
      <c r="V30" s="873">
        <v>0</v>
      </c>
      <c r="W30" s="873">
        <v>0</v>
      </c>
      <c r="X30" s="873">
        <v>0</v>
      </c>
      <c r="Y30" s="873">
        <v>0</v>
      </c>
      <c r="Z30" s="873">
        <v>0</v>
      </c>
      <c r="AA30" s="873">
        <v>0</v>
      </c>
      <c r="AB30" s="873">
        <v>0</v>
      </c>
      <c r="AC30" s="873">
        <v>0</v>
      </c>
      <c r="AD30" s="873">
        <v>0</v>
      </c>
      <c r="AE30" s="873">
        <v>15404852</v>
      </c>
      <c r="AF30" s="873">
        <v>0</v>
      </c>
      <c r="AG30" s="873">
        <v>314386</v>
      </c>
      <c r="AH30" s="873">
        <v>15719238</v>
      </c>
      <c r="AI30" s="873">
        <v>2530823</v>
      </c>
      <c r="AJ30" s="873">
        <v>2480207</v>
      </c>
      <c r="AK30" s="873">
        <v>0</v>
      </c>
      <c r="AL30" s="873">
        <v>50616</v>
      </c>
      <c r="AM30" s="873">
        <v>5061646</v>
      </c>
      <c r="AN30" s="873">
        <v>-2638423</v>
      </c>
      <c r="AO30" s="873">
        <v>-2585655</v>
      </c>
      <c r="AP30" s="873">
        <v>0</v>
      </c>
      <c r="AQ30" s="873">
        <v>-52768</v>
      </c>
      <c r="AR30" s="873">
        <v>-5276846</v>
      </c>
      <c r="AS30" s="873">
        <v>-284100</v>
      </c>
      <c r="AT30" s="873">
        <v>-278418</v>
      </c>
      <c r="AU30" s="873">
        <v>0</v>
      </c>
      <c r="AV30" s="873">
        <v>-5682</v>
      </c>
      <c r="AW30" s="873">
        <v>-568200</v>
      </c>
      <c r="AX30" s="873">
        <v>8130</v>
      </c>
      <c r="AY30" s="873">
        <v>7967</v>
      </c>
      <c r="AZ30" s="873">
        <v>0</v>
      </c>
      <c r="BA30" s="873">
        <v>163</v>
      </c>
      <c r="BB30" s="873">
        <v>16260</v>
      </c>
      <c r="BC30" s="873">
        <v>-777430</v>
      </c>
      <c r="BD30" s="873">
        <v>-761882</v>
      </c>
      <c r="BE30" s="873">
        <v>0</v>
      </c>
      <c r="BF30" s="873">
        <v>-15549</v>
      </c>
      <c r="BG30" s="873">
        <v>-1554861</v>
      </c>
      <c r="BH30" s="873">
        <v>-1053400</v>
      </c>
      <c r="BI30" s="873">
        <v>-1032333</v>
      </c>
      <c r="BJ30" s="873">
        <v>0</v>
      </c>
      <c r="BK30" s="873">
        <v>-21068</v>
      </c>
      <c r="BL30" s="873">
        <v>-2106801</v>
      </c>
      <c r="BM30" s="873">
        <v>-5640069</v>
      </c>
      <c r="BN30" s="873">
        <v>-5527267</v>
      </c>
      <c r="BO30" s="873">
        <v>0</v>
      </c>
      <c r="BP30" s="873">
        <v>-112801</v>
      </c>
      <c r="BQ30" s="873">
        <v>-11280137</v>
      </c>
      <c r="BR30" s="873">
        <v>-385574</v>
      </c>
      <c r="BS30" s="873">
        <v>-377862</v>
      </c>
      <c r="BT30" s="873">
        <v>0</v>
      </c>
      <c r="BU30" s="873">
        <v>-7711</v>
      </c>
      <c r="BV30" s="873">
        <v>-771147</v>
      </c>
      <c r="BW30" s="873">
        <v>-5254495</v>
      </c>
      <c r="BX30" s="873">
        <v>-5149405</v>
      </c>
      <c r="BY30" s="873">
        <v>0</v>
      </c>
      <c r="BZ30" s="873">
        <v>-105090</v>
      </c>
      <c r="CA30" s="873">
        <v>-10508990</v>
      </c>
      <c r="CB30" s="873">
        <v>0</v>
      </c>
      <c r="CC30" s="873">
        <v>0</v>
      </c>
      <c r="CD30" s="873">
        <v>0</v>
      </c>
      <c r="CE30" s="873">
        <v>0</v>
      </c>
      <c r="CF30" s="873">
        <v>0</v>
      </c>
      <c r="CG30" s="873">
        <v>520058</v>
      </c>
      <c r="CH30" s="873">
        <v>509656</v>
      </c>
      <c r="CI30" s="873">
        <v>0</v>
      </c>
      <c r="CJ30" s="873">
        <v>10401</v>
      </c>
      <c r="CK30" s="873">
        <v>1040115</v>
      </c>
      <c r="CL30" s="873">
        <v>0</v>
      </c>
      <c r="CM30" s="873">
        <v>0</v>
      </c>
      <c r="CN30" s="873">
        <v>0</v>
      </c>
      <c r="CO30" s="873">
        <v>0</v>
      </c>
      <c r="CP30" s="873">
        <v>0</v>
      </c>
      <c r="CQ30" s="873">
        <v>-1841375</v>
      </c>
      <c r="CR30" s="873">
        <v>-1804547</v>
      </c>
      <c r="CS30" s="873">
        <v>0</v>
      </c>
      <c r="CT30" s="873">
        <v>-36827</v>
      </c>
      <c r="CU30" s="873">
        <v>-3682749</v>
      </c>
      <c r="CV30" s="873">
        <v>-6961386</v>
      </c>
      <c r="CW30" s="873">
        <v>-6822158</v>
      </c>
      <c r="CX30" s="873">
        <v>0</v>
      </c>
      <c r="CY30" s="873">
        <v>-139227</v>
      </c>
      <c r="CZ30" s="873">
        <v>-13922771</v>
      </c>
      <c r="DA30" s="873">
        <v>-385574</v>
      </c>
      <c r="DB30" s="873">
        <v>-377862</v>
      </c>
      <c r="DC30" s="873">
        <v>0</v>
      </c>
      <c r="DD30" s="873">
        <v>-7711</v>
      </c>
      <c r="DE30" s="873">
        <v>-771147</v>
      </c>
      <c r="DF30" s="873">
        <v>-6575812</v>
      </c>
      <c r="DG30" s="873">
        <v>-6444296</v>
      </c>
      <c r="DH30" s="873">
        <v>0</v>
      </c>
      <c r="DI30" s="873">
        <v>-131516</v>
      </c>
      <c r="DJ30" s="873">
        <v>-13151624</v>
      </c>
      <c r="DK30" s="873">
        <v>-597214</v>
      </c>
      <c r="DL30" s="873">
        <v>7806571</v>
      </c>
      <c r="DM30" s="873">
        <v>0</v>
      </c>
      <c r="DN30" s="873">
        <v>72821</v>
      </c>
      <c r="DO30" s="873">
        <v>7282178</v>
      </c>
      <c r="DP30" s="873">
        <v>-450441</v>
      </c>
      <c r="DQ30" s="873">
        <v>8241013</v>
      </c>
      <c r="DR30" s="873">
        <v>0</v>
      </c>
      <c r="DS30" s="873">
        <v>78692</v>
      </c>
      <c r="DT30" s="873">
        <v>7869264</v>
      </c>
      <c r="DU30" s="873">
        <v>-146773</v>
      </c>
      <c r="DV30" s="873">
        <v>-434442</v>
      </c>
      <c r="DW30" s="873">
        <v>0</v>
      </c>
      <c r="DX30" s="873">
        <v>-5871</v>
      </c>
      <c r="DY30" s="873">
        <v>-587086</v>
      </c>
      <c r="DZ30" s="873">
        <v>34928903</v>
      </c>
      <c r="EA30" s="873">
        <v>34230324</v>
      </c>
      <c r="EB30" s="873">
        <v>0</v>
      </c>
      <c r="EC30" s="873">
        <v>698578</v>
      </c>
      <c r="ED30" s="873">
        <v>69857805</v>
      </c>
      <c r="EE30" s="873">
        <v>23817978</v>
      </c>
      <c r="EF30" s="873">
        <v>23341619</v>
      </c>
      <c r="EG30" s="873">
        <v>0</v>
      </c>
      <c r="EH30" s="873">
        <v>476360</v>
      </c>
      <c r="EI30" s="873">
        <v>47635957</v>
      </c>
      <c r="EJ30" s="873">
        <v>-11110925</v>
      </c>
      <c r="EK30" s="873">
        <v>-10888705</v>
      </c>
      <c r="EL30" s="873">
        <v>0</v>
      </c>
      <c r="EM30" s="873">
        <v>-222218</v>
      </c>
      <c r="EN30" s="873">
        <v>-22221848</v>
      </c>
      <c r="EO30" s="873">
        <v>-11257698</v>
      </c>
      <c r="EP30" s="873">
        <v>-11323147</v>
      </c>
      <c r="EQ30" s="873">
        <v>0</v>
      </c>
      <c r="ER30" s="873">
        <v>-228089</v>
      </c>
      <c r="ES30" s="873">
        <v>-22808934</v>
      </c>
      <c r="ET30" s="902">
        <v>0.5</v>
      </c>
      <c r="EU30" s="902">
        <v>0.49</v>
      </c>
      <c r="EV30" s="902">
        <v>0</v>
      </c>
      <c r="EW30" s="902">
        <v>0.01</v>
      </c>
      <c r="EX30" s="902">
        <v>1</v>
      </c>
      <c r="EY30" s="870" t="s">
        <v>679</v>
      </c>
      <c r="EZ30" s="870" t="s">
        <v>691</v>
      </c>
      <c r="FA30" s="870" t="s">
        <v>679</v>
      </c>
      <c r="FB30" s="870" t="s">
        <v>2735</v>
      </c>
      <c r="FC30" s="870" t="s">
        <v>2767</v>
      </c>
    </row>
    <row r="31" spans="1:159" x14ac:dyDescent="0.2">
      <c r="A31" s="870" t="s">
        <v>3069</v>
      </c>
      <c r="B31" s="870" t="s">
        <v>129</v>
      </c>
      <c r="C31" s="870" t="s">
        <v>128</v>
      </c>
      <c r="D31" s="873">
        <v>36996002</v>
      </c>
      <c r="E31" s="873">
        <v>36256082</v>
      </c>
      <c r="F31" s="873">
        <v>0</v>
      </c>
      <c r="G31" s="873">
        <v>739920</v>
      </c>
      <c r="H31" s="873">
        <v>73992004</v>
      </c>
      <c r="I31" s="873">
        <v>0</v>
      </c>
      <c r="J31" s="873">
        <v>0</v>
      </c>
      <c r="K31" s="873">
        <v>36996002</v>
      </c>
      <c r="L31" s="873">
        <v>720021</v>
      </c>
      <c r="M31" s="873">
        <v>720021</v>
      </c>
      <c r="N31" s="873">
        <v>0</v>
      </c>
      <c r="O31" s="873">
        <v>0</v>
      </c>
      <c r="P31" s="873">
        <v>0</v>
      </c>
      <c r="Q31" s="873">
        <v>0</v>
      </c>
      <c r="R31" s="873">
        <v>0</v>
      </c>
      <c r="S31" s="873">
        <v>0</v>
      </c>
      <c r="T31" s="873">
        <v>0</v>
      </c>
      <c r="U31" s="873">
        <v>0</v>
      </c>
      <c r="V31" s="873">
        <v>0</v>
      </c>
      <c r="W31" s="873">
        <v>0</v>
      </c>
      <c r="X31" s="873">
        <v>0</v>
      </c>
      <c r="Y31" s="873">
        <v>0</v>
      </c>
      <c r="Z31" s="873">
        <v>0</v>
      </c>
      <c r="AA31" s="873">
        <v>0</v>
      </c>
      <c r="AB31" s="873">
        <v>0</v>
      </c>
      <c r="AC31" s="873">
        <v>0</v>
      </c>
      <c r="AD31" s="873">
        <v>0</v>
      </c>
      <c r="AE31" s="873">
        <v>41578508</v>
      </c>
      <c r="AF31" s="873">
        <v>0</v>
      </c>
      <c r="AG31" s="873">
        <v>848542</v>
      </c>
      <c r="AH31" s="873">
        <v>42427050</v>
      </c>
      <c r="AI31" s="873">
        <v>7719171</v>
      </c>
      <c r="AJ31" s="873">
        <v>7564787</v>
      </c>
      <c r="AK31" s="873">
        <v>0</v>
      </c>
      <c r="AL31" s="873">
        <v>154383</v>
      </c>
      <c r="AM31" s="873">
        <v>15438341</v>
      </c>
      <c r="AN31" s="873">
        <v>-868840</v>
      </c>
      <c r="AO31" s="873">
        <v>-851464</v>
      </c>
      <c r="AP31" s="873">
        <v>0</v>
      </c>
      <c r="AQ31" s="873">
        <v>-17377</v>
      </c>
      <c r="AR31" s="873">
        <v>-1737681</v>
      </c>
      <c r="AS31" s="873">
        <v>-1195053</v>
      </c>
      <c r="AT31" s="873">
        <v>-1171153</v>
      </c>
      <c r="AU31" s="873">
        <v>0</v>
      </c>
      <c r="AV31" s="873">
        <v>-23901</v>
      </c>
      <c r="AW31" s="873">
        <v>-2390107</v>
      </c>
      <c r="AX31" s="873">
        <v>174736</v>
      </c>
      <c r="AY31" s="873">
        <v>171241</v>
      </c>
      <c r="AZ31" s="873">
        <v>0</v>
      </c>
      <c r="BA31" s="873">
        <v>3495</v>
      </c>
      <c r="BB31" s="873">
        <v>349472</v>
      </c>
      <c r="BC31" s="873">
        <v>-2566357</v>
      </c>
      <c r="BD31" s="873">
        <v>-2515030</v>
      </c>
      <c r="BE31" s="873">
        <v>0</v>
      </c>
      <c r="BF31" s="873">
        <v>-51327</v>
      </c>
      <c r="BG31" s="873">
        <v>-5132714</v>
      </c>
      <c r="BH31" s="873">
        <v>-3586674</v>
      </c>
      <c r="BI31" s="873">
        <v>-3514942</v>
      </c>
      <c r="BJ31" s="873">
        <v>0</v>
      </c>
      <c r="BK31" s="873">
        <v>-71733</v>
      </c>
      <c r="BL31" s="873">
        <v>-7173349</v>
      </c>
      <c r="BM31" s="873">
        <v>-11131710</v>
      </c>
      <c r="BN31" s="873">
        <v>-10909076</v>
      </c>
      <c r="BO31" s="873">
        <v>0</v>
      </c>
      <c r="BP31" s="873">
        <v>-222634</v>
      </c>
      <c r="BQ31" s="873">
        <v>-22263420</v>
      </c>
      <c r="BR31" s="873">
        <v>-2226500</v>
      </c>
      <c r="BS31" s="873">
        <v>-2181970</v>
      </c>
      <c r="BT31" s="873">
        <v>0</v>
      </c>
      <c r="BU31" s="873">
        <v>-44530</v>
      </c>
      <c r="BV31" s="873">
        <v>-4453000</v>
      </c>
      <c r="BW31" s="873">
        <v>-8905210</v>
      </c>
      <c r="BX31" s="873">
        <v>-8727106</v>
      </c>
      <c r="BY31" s="873">
        <v>0</v>
      </c>
      <c r="BZ31" s="873">
        <v>-178104</v>
      </c>
      <c r="CA31" s="873">
        <v>-17810420</v>
      </c>
      <c r="CB31" s="873">
        <v>0</v>
      </c>
      <c r="CC31" s="873">
        <v>0</v>
      </c>
      <c r="CD31" s="873">
        <v>0</v>
      </c>
      <c r="CE31" s="873">
        <v>0</v>
      </c>
      <c r="CF31" s="873">
        <v>0</v>
      </c>
      <c r="CG31" s="873">
        <v>0</v>
      </c>
      <c r="CH31" s="873">
        <v>0</v>
      </c>
      <c r="CI31" s="873">
        <v>0</v>
      </c>
      <c r="CJ31" s="873">
        <v>0</v>
      </c>
      <c r="CK31" s="873">
        <v>0</v>
      </c>
      <c r="CL31" s="873">
        <v>60450</v>
      </c>
      <c r="CM31" s="873">
        <v>59241</v>
      </c>
      <c r="CN31" s="873">
        <v>0</v>
      </c>
      <c r="CO31" s="873">
        <v>1209</v>
      </c>
      <c r="CP31" s="873">
        <v>120900</v>
      </c>
      <c r="CQ31" s="873">
        <v>2794485</v>
      </c>
      <c r="CR31" s="873">
        <v>2738595</v>
      </c>
      <c r="CS31" s="873">
        <v>0</v>
      </c>
      <c r="CT31" s="873">
        <v>55890</v>
      </c>
      <c r="CU31" s="873">
        <v>5588970</v>
      </c>
      <c r="CV31" s="873">
        <v>-8276775</v>
      </c>
      <c r="CW31" s="873">
        <v>-8111240</v>
      </c>
      <c r="CX31" s="873">
        <v>0</v>
      </c>
      <c r="CY31" s="873">
        <v>-165535</v>
      </c>
      <c r="CZ31" s="873">
        <v>-16553550</v>
      </c>
      <c r="DA31" s="873">
        <v>-2166050</v>
      </c>
      <c r="DB31" s="873">
        <v>-2122729</v>
      </c>
      <c r="DC31" s="873">
        <v>0</v>
      </c>
      <c r="DD31" s="873">
        <v>-43321</v>
      </c>
      <c r="DE31" s="873">
        <v>-4332100</v>
      </c>
      <c r="DF31" s="873">
        <v>-6110725</v>
      </c>
      <c r="DG31" s="873">
        <v>-5988511</v>
      </c>
      <c r="DH31" s="873">
        <v>0</v>
      </c>
      <c r="DI31" s="873">
        <v>-122214</v>
      </c>
      <c r="DJ31" s="873">
        <v>-12221450</v>
      </c>
      <c r="DK31" s="873">
        <v>276089</v>
      </c>
      <c r="DL31" s="873">
        <v>1351496</v>
      </c>
      <c r="DM31" s="873">
        <v>0</v>
      </c>
      <c r="DN31" s="873">
        <v>16441</v>
      </c>
      <c r="DO31" s="873">
        <v>1644026</v>
      </c>
      <c r="DP31" s="873">
        <v>79129</v>
      </c>
      <c r="DQ31" s="873">
        <v>768493</v>
      </c>
      <c r="DR31" s="873">
        <v>0</v>
      </c>
      <c r="DS31" s="873">
        <v>8562</v>
      </c>
      <c r="DT31" s="873">
        <v>856184</v>
      </c>
      <c r="DU31" s="873">
        <v>196960</v>
      </c>
      <c r="DV31" s="873">
        <v>583003</v>
      </c>
      <c r="DW31" s="873">
        <v>0</v>
      </c>
      <c r="DX31" s="873">
        <v>7879</v>
      </c>
      <c r="DY31" s="873">
        <v>787842</v>
      </c>
      <c r="DZ31" s="873">
        <v>66922064</v>
      </c>
      <c r="EA31" s="873">
        <v>65583623</v>
      </c>
      <c r="EB31" s="873">
        <v>0</v>
      </c>
      <c r="EC31" s="873">
        <v>1338441</v>
      </c>
      <c r="ED31" s="873">
        <v>133844128</v>
      </c>
      <c r="EE31" s="873">
        <v>36996002</v>
      </c>
      <c r="EF31" s="873">
        <v>36256082</v>
      </c>
      <c r="EG31" s="873">
        <v>0</v>
      </c>
      <c r="EH31" s="873">
        <v>739920</v>
      </c>
      <c r="EI31" s="873">
        <v>73992004</v>
      </c>
      <c r="EJ31" s="873">
        <v>-29926062</v>
      </c>
      <c r="EK31" s="873">
        <v>-29327541</v>
      </c>
      <c r="EL31" s="873">
        <v>0</v>
      </c>
      <c r="EM31" s="873">
        <v>-598521</v>
      </c>
      <c r="EN31" s="873">
        <v>-59852124</v>
      </c>
      <c r="EO31" s="873">
        <v>-29729102</v>
      </c>
      <c r="EP31" s="873">
        <v>-28744538</v>
      </c>
      <c r="EQ31" s="873">
        <v>0</v>
      </c>
      <c r="ER31" s="873">
        <v>-590642</v>
      </c>
      <c r="ES31" s="873">
        <v>-59064282</v>
      </c>
      <c r="ET31" s="902">
        <v>0.5</v>
      </c>
      <c r="EU31" s="902">
        <v>0.49</v>
      </c>
      <c r="EV31" s="902">
        <v>0</v>
      </c>
      <c r="EW31" s="902">
        <v>0.01</v>
      </c>
      <c r="EX31" s="902">
        <v>1</v>
      </c>
      <c r="EY31" s="870" t="s">
        <v>690</v>
      </c>
      <c r="EZ31" s="870" t="s">
        <v>711</v>
      </c>
      <c r="FA31" s="870" t="s">
        <v>1909</v>
      </c>
      <c r="FB31" s="870" t="s">
        <v>2739</v>
      </c>
      <c r="FC31" s="870" t="s">
        <v>2768</v>
      </c>
    </row>
    <row r="32" spans="1:159" x14ac:dyDescent="0.2">
      <c r="A32" s="870" t="s">
        <v>3070</v>
      </c>
      <c r="B32" s="870" t="s">
        <v>131</v>
      </c>
      <c r="C32" s="870" t="s">
        <v>130</v>
      </c>
      <c r="D32" s="873">
        <v>11877874</v>
      </c>
      <c r="E32" s="873">
        <v>9502299</v>
      </c>
      <c r="F32" s="873">
        <v>2138017</v>
      </c>
      <c r="G32" s="873">
        <v>237557</v>
      </c>
      <c r="H32" s="873">
        <v>23755747</v>
      </c>
      <c r="I32" s="873">
        <v>0</v>
      </c>
      <c r="J32" s="873">
        <v>0</v>
      </c>
      <c r="K32" s="873">
        <v>11877874</v>
      </c>
      <c r="L32" s="873">
        <v>186947</v>
      </c>
      <c r="M32" s="873">
        <v>186947</v>
      </c>
      <c r="N32" s="873">
        <v>0</v>
      </c>
      <c r="O32" s="873">
        <v>0</v>
      </c>
      <c r="P32" s="873">
        <v>83417</v>
      </c>
      <c r="Q32" s="873">
        <v>113304</v>
      </c>
      <c r="R32" s="873">
        <v>196721</v>
      </c>
      <c r="S32" s="873">
        <v>0</v>
      </c>
      <c r="T32" s="873">
        <v>0</v>
      </c>
      <c r="U32" s="873">
        <v>0</v>
      </c>
      <c r="V32" s="873">
        <v>0</v>
      </c>
      <c r="W32" s="873">
        <v>0</v>
      </c>
      <c r="X32" s="873">
        <v>0</v>
      </c>
      <c r="Y32" s="873">
        <v>0</v>
      </c>
      <c r="Z32" s="873">
        <v>0</v>
      </c>
      <c r="AA32" s="873">
        <v>0</v>
      </c>
      <c r="AB32" s="873">
        <v>0</v>
      </c>
      <c r="AC32" s="873">
        <v>0</v>
      </c>
      <c r="AD32" s="873">
        <v>0</v>
      </c>
      <c r="AE32" s="873">
        <v>10277527</v>
      </c>
      <c r="AF32" s="873">
        <v>2316232</v>
      </c>
      <c r="AG32" s="873">
        <v>256855</v>
      </c>
      <c r="AH32" s="873">
        <v>12850614</v>
      </c>
      <c r="AI32" s="873">
        <v>788901</v>
      </c>
      <c r="AJ32" s="873">
        <v>631121</v>
      </c>
      <c r="AK32" s="873">
        <v>142002</v>
      </c>
      <c r="AL32" s="873">
        <v>15778</v>
      </c>
      <c r="AM32" s="873">
        <v>1577802</v>
      </c>
      <c r="AN32" s="873">
        <v>-372325</v>
      </c>
      <c r="AO32" s="873">
        <v>-297860</v>
      </c>
      <c r="AP32" s="873">
        <v>-67019</v>
      </c>
      <c r="AQ32" s="873">
        <v>-7447</v>
      </c>
      <c r="AR32" s="873">
        <v>-744651</v>
      </c>
      <c r="AS32" s="873">
        <v>-65670</v>
      </c>
      <c r="AT32" s="873">
        <v>-52536</v>
      </c>
      <c r="AU32" s="873">
        <v>-11821</v>
      </c>
      <c r="AV32" s="873">
        <v>-1313</v>
      </c>
      <c r="AW32" s="873">
        <v>-131340</v>
      </c>
      <c r="AX32" s="873">
        <v>36634</v>
      </c>
      <c r="AY32" s="873">
        <v>29307</v>
      </c>
      <c r="AZ32" s="873">
        <v>6594</v>
      </c>
      <c r="BA32" s="873">
        <v>733</v>
      </c>
      <c r="BB32" s="873">
        <v>73268</v>
      </c>
      <c r="BC32" s="873">
        <v>-195052</v>
      </c>
      <c r="BD32" s="873">
        <v>-156041</v>
      </c>
      <c r="BE32" s="873">
        <v>-35109</v>
      </c>
      <c r="BF32" s="873">
        <v>-3901</v>
      </c>
      <c r="BG32" s="873">
        <v>-390103</v>
      </c>
      <c r="BH32" s="873">
        <v>-224088</v>
      </c>
      <c r="BI32" s="873">
        <v>-179270</v>
      </c>
      <c r="BJ32" s="873">
        <v>-40336</v>
      </c>
      <c r="BK32" s="873">
        <v>-4481</v>
      </c>
      <c r="BL32" s="873">
        <v>-448175</v>
      </c>
      <c r="BM32" s="873">
        <v>-2090373</v>
      </c>
      <c r="BN32" s="873">
        <v>-1672298</v>
      </c>
      <c r="BO32" s="873">
        <v>-376267</v>
      </c>
      <c r="BP32" s="873">
        <v>-41807</v>
      </c>
      <c r="BQ32" s="873">
        <v>-4180745</v>
      </c>
      <c r="BR32" s="873">
        <v>-291020</v>
      </c>
      <c r="BS32" s="873">
        <v>-232816</v>
      </c>
      <c r="BT32" s="873">
        <v>-52384</v>
      </c>
      <c r="BU32" s="873">
        <v>-5820</v>
      </c>
      <c r="BV32" s="873">
        <v>-582040</v>
      </c>
      <c r="BW32" s="873">
        <v>-1799353</v>
      </c>
      <c r="BX32" s="873">
        <v>-1439482</v>
      </c>
      <c r="BY32" s="873">
        <v>-323883</v>
      </c>
      <c r="BZ32" s="873">
        <v>-35987</v>
      </c>
      <c r="CA32" s="873">
        <v>-3598705</v>
      </c>
      <c r="CB32" s="873">
        <v>150234</v>
      </c>
      <c r="CC32" s="873">
        <v>120188</v>
      </c>
      <c r="CD32" s="873">
        <v>27042</v>
      </c>
      <c r="CE32" s="873">
        <v>3005</v>
      </c>
      <c r="CF32" s="873">
        <v>300469</v>
      </c>
      <c r="CG32" s="873">
        <v>176660</v>
      </c>
      <c r="CH32" s="873">
        <v>141328</v>
      </c>
      <c r="CI32" s="873">
        <v>31799</v>
      </c>
      <c r="CJ32" s="873">
        <v>3533</v>
      </c>
      <c r="CK32" s="873">
        <v>353320</v>
      </c>
      <c r="CL32" s="873">
        <v>786</v>
      </c>
      <c r="CM32" s="873">
        <v>628</v>
      </c>
      <c r="CN32" s="873">
        <v>141</v>
      </c>
      <c r="CO32" s="873">
        <v>16</v>
      </c>
      <c r="CP32" s="873">
        <v>1571</v>
      </c>
      <c r="CQ32" s="873">
        <v>-583870</v>
      </c>
      <c r="CR32" s="873">
        <v>-467096</v>
      </c>
      <c r="CS32" s="873">
        <v>-105097</v>
      </c>
      <c r="CT32" s="873">
        <v>-11677</v>
      </c>
      <c r="CU32" s="873">
        <v>-1167740</v>
      </c>
      <c r="CV32" s="873">
        <v>-2346563</v>
      </c>
      <c r="CW32" s="873">
        <v>-1877250</v>
      </c>
      <c r="CX32" s="873">
        <v>-422382</v>
      </c>
      <c r="CY32" s="873">
        <v>-46930</v>
      </c>
      <c r="CZ32" s="873">
        <v>-4693125</v>
      </c>
      <c r="DA32" s="873">
        <v>-140000</v>
      </c>
      <c r="DB32" s="873">
        <v>-112000</v>
      </c>
      <c r="DC32" s="873">
        <v>-25201</v>
      </c>
      <c r="DD32" s="873">
        <v>-2799</v>
      </c>
      <c r="DE32" s="873">
        <v>-280000</v>
      </c>
      <c r="DF32" s="873">
        <v>-2206563</v>
      </c>
      <c r="DG32" s="873">
        <v>-1765250</v>
      </c>
      <c r="DH32" s="873">
        <v>-397181</v>
      </c>
      <c r="DI32" s="873">
        <v>-44131</v>
      </c>
      <c r="DJ32" s="873">
        <v>-4413125</v>
      </c>
      <c r="DK32" s="873">
        <v>382203</v>
      </c>
      <c r="DL32" s="873">
        <v>305759</v>
      </c>
      <c r="DM32" s="873">
        <v>68795</v>
      </c>
      <c r="DN32" s="873">
        <v>7643</v>
      </c>
      <c r="DO32" s="873">
        <v>764400</v>
      </c>
      <c r="DP32" s="873">
        <v>236193</v>
      </c>
      <c r="DQ32" s="873">
        <v>188955</v>
      </c>
      <c r="DR32" s="873">
        <v>42515</v>
      </c>
      <c r="DS32" s="873">
        <v>4724</v>
      </c>
      <c r="DT32" s="873">
        <v>472387</v>
      </c>
      <c r="DU32" s="873">
        <v>146010</v>
      </c>
      <c r="DV32" s="873">
        <v>116804</v>
      </c>
      <c r="DW32" s="873">
        <v>26280</v>
      </c>
      <c r="DX32" s="873">
        <v>2919</v>
      </c>
      <c r="DY32" s="873">
        <v>292013</v>
      </c>
      <c r="DZ32" s="873">
        <v>21352893</v>
      </c>
      <c r="EA32" s="873">
        <v>17082315</v>
      </c>
      <c r="EB32" s="873">
        <v>3843521</v>
      </c>
      <c r="EC32" s="873">
        <v>427058</v>
      </c>
      <c r="ED32" s="873">
        <v>42705787</v>
      </c>
      <c r="EE32" s="873">
        <v>11877874</v>
      </c>
      <c r="EF32" s="873">
        <v>9502299</v>
      </c>
      <c r="EG32" s="873">
        <v>2138017</v>
      </c>
      <c r="EH32" s="873">
        <v>237557</v>
      </c>
      <c r="EI32" s="873">
        <v>23755747</v>
      </c>
      <c r="EJ32" s="873">
        <v>-9475019</v>
      </c>
      <c r="EK32" s="873">
        <v>-7580016</v>
      </c>
      <c r="EL32" s="873">
        <v>-1705504</v>
      </c>
      <c r="EM32" s="873">
        <v>-189501</v>
      </c>
      <c r="EN32" s="873">
        <v>-18950040</v>
      </c>
      <c r="EO32" s="873">
        <v>-9329009</v>
      </c>
      <c r="EP32" s="873">
        <v>-7463212</v>
      </c>
      <c r="EQ32" s="873">
        <v>-1679224</v>
      </c>
      <c r="ER32" s="873">
        <v>-186582</v>
      </c>
      <c r="ES32" s="873">
        <v>-18658027</v>
      </c>
      <c r="ET32" s="902">
        <v>0.5</v>
      </c>
      <c r="EU32" s="902">
        <v>0.4</v>
      </c>
      <c r="EV32" s="902">
        <v>0.09</v>
      </c>
      <c r="EW32" s="902">
        <v>0.01</v>
      </c>
      <c r="EX32" s="902">
        <v>1</v>
      </c>
      <c r="EY32" s="870" t="s">
        <v>713</v>
      </c>
      <c r="EZ32" s="870" t="s">
        <v>712</v>
      </c>
      <c r="FA32" s="870" t="s">
        <v>1907</v>
      </c>
      <c r="FB32" s="870" t="s">
        <v>2734</v>
      </c>
      <c r="FC32" s="870" t="s">
        <v>2769</v>
      </c>
    </row>
    <row r="33" spans="1:159" x14ac:dyDescent="0.2">
      <c r="A33" s="870" t="s">
        <v>3069</v>
      </c>
      <c r="B33" s="870" t="s">
        <v>133</v>
      </c>
      <c r="C33" s="870" t="s">
        <v>132</v>
      </c>
      <c r="D33" s="873">
        <v>8064093</v>
      </c>
      <c r="E33" s="873">
        <v>6451274</v>
      </c>
      <c r="F33" s="873">
        <v>1612819</v>
      </c>
      <c r="G33" s="873">
        <v>0</v>
      </c>
      <c r="H33" s="873">
        <v>16128186</v>
      </c>
      <c r="I33" s="873">
        <v>0</v>
      </c>
      <c r="J33" s="873">
        <v>0</v>
      </c>
      <c r="K33" s="873">
        <v>8064093</v>
      </c>
      <c r="L33" s="873">
        <v>166471</v>
      </c>
      <c r="M33" s="873">
        <v>166471</v>
      </c>
      <c r="N33" s="873">
        <v>0</v>
      </c>
      <c r="O33" s="873">
        <v>0</v>
      </c>
      <c r="P33" s="873">
        <v>2479941</v>
      </c>
      <c r="Q33" s="873">
        <v>0</v>
      </c>
      <c r="R33" s="873">
        <v>2479941</v>
      </c>
      <c r="S33" s="873">
        <v>0</v>
      </c>
      <c r="T33" s="873">
        <v>0</v>
      </c>
      <c r="U33" s="873">
        <v>0</v>
      </c>
      <c r="V33" s="873">
        <v>0</v>
      </c>
      <c r="W33" s="873">
        <v>0</v>
      </c>
      <c r="X33" s="873">
        <v>0</v>
      </c>
      <c r="Y33" s="873">
        <v>0</v>
      </c>
      <c r="Z33" s="873">
        <v>0</v>
      </c>
      <c r="AA33" s="873">
        <v>0</v>
      </c>
      <c r="AB33" s="873">
        <v>0</v>
      </c>
      <c r="AC33" s="873">
        <v>0</v>
      </c>
      <c r="AD33" s="873">
        <v>0</v>
      </c>
      <c r="AE33" s="873">
        <v>8103858</v>
      </c>
      <c r="AF33" s="873">
        <v>2001116</v>
      </c>
      <c r="AG33" s="873">
        <v>0</v>
      </c>
      <c r="AH33" s="873">
        <v>10104974</v>
      </c>
      <c r="AI33" s="873">
        <v>965889</v>
      </c>
      <c r="AJ33" s="873">
        <v>772711</v>
      </c>
      <c r="AK33" s="873">
        <v>193178</v>
      </c>
      <c r="AL33" s="873">
        <v>0</v>
      </c>
      <c r="AM33" s="873">
        <v>1931778</v>
      </c>
      <c r="AN33" s="873">
        <v>-247256</v>
      </c>
      <c r="AO33" s="873">
        <v>-197804</v>
      </c>
      <c r="AP33" s="873">
        <v>-49451</v>
      </c>
      <c r="AQ33" s="873">
        <v>0</v>
      </c>
      <c r="AR33" s="873">
        <v>-494511</v>
      </c>
      <c r="AS33" s="873">
        <v>-284790</v>
      </c>
      <c r="AT33" s="873">
        <v>-227832</v>
      </c>
      <c r="AU33" s="873">
        <v>-56958</v>
      </c>
      <c r="AV33" s="873">
        <v>0</v>
      </c>
      <c r="AW33" s="873">
        <v>-569580</v>
      </c>
      <c r="AX33" s="873">
        <v>162042</v>
      </c>
      <c r="AY33" s="873">
        <v>129633</v>
      </c>
      <c r="AZ33" s="873">
        <v>32408</v>
      </c>
      <c r="BA33" s="873">
        <v>0</v>
      </c>
      <c r="BB33" s="873">
        <v>324083</v>
      </c>
      <c r="BC33" s="873">
        <v>-168584</v>
      </c>
      <c r="BD33" s="873">
        <v>-134867</v>
      </c>
      <c r="BE33" s="873">
        <v>-33717</v>
      </c>
      <c r="BF33" s="873">
        <v>0</v>
      </c>
      <c r="BG33" s="873">
        <v>-337168</v>
      </c>
      <c r="BH33" s="873">
        <v>-291332</v>
      </c>
      <c r="BI33" s="873">
        <v>-233066</v>
      </c>
      <c r="BJ33" s="873">
        <v>-58267</v>
      </c>
      <c r="BK33" s="873">
        <v>0</v>
      </c>
      <c r="BL33" s="873">
        <v>-582665</v>
      </c>
      <c r="BM33" s="873">
        <v>-2326731</v>
      </c>
      <c r="BN33" s="873">
        <v>-1861384</v>
      </c>
      <c r="BO33" s="873">
        <v>-465346</v>
      </c>
      <c r="BP33" s="873">
        <v>0</v>
      </c>
      <c r="BQ33" s="873">
        <v>-4653461</v>
      </c>
      <c r="BR33" s="873">
        <v>-774789</v>
      </c>
      <c r="BS33" s="873">
        <v>-619832</v>
      </c>
      <c r="BT33" s="873">
        <v>-154958</v>
      </c>
      <c r="BU33" s="873">
        <v>0</v>
      </c>
      <c r="BV33" s="873">
        <v>-1549579</v>
      </c>
      <c r="BW33" s="873">
        <v>-1551941</v>
      </c>
      <c r="BX33" s="873">
        <v>-1241553</v>
      </c>
      <c r="BY33" s="873">
        <v>-310388</v>
      </c>
      <c r="BZ33" s="873">
        <v>0</v>
      </c>
      <c r="CA33" s="873">
        <v>-3103882</v>
      </c>
      <c r="CB33" s="873">
        <v>13186</v>
      </c>
      <c r="CC33" s="873">
        <v>10548</v>
      </c>
      <c r="CD33" s="873">
        <v>2637</v>
      </c>
      <c r="CE33" s="873">
        <v>0</v>
      </c>
      <c r="CF33" s="873">
        <v>26371</v>
      </c>
      <c r="CG33" s="873">
        <v>339455</v>
      </c>
      <c r="CH33" s="873">
        <v>271564</v>
      </c>
      <c r="CI33" s="873">
        <v>67891</v>
      </c>
      <c r="CJ33" s="873">
        <v>0</v>
      </c>
      <c r="CK33" s="873">
        <v>678910</v>
      </c>
      <c r="CL33" s="873">
        <v>119366</v>
      </c>
      <c r="CM33" s="873">
        <v>95493</v>
      </c>
      <c r="CN33" s="873">
        <v>23873</v>
      </c>
      <c r="CO33" s="873">
        <v>0</v>
      </c>
      <c r="CP33" s="873">
        <v>238732</v>
      </c>
      <c r="CQ33" s="873">
        <v>-1073659</v>
      </c>
      <c r="CR33" s="873">
        <v>-858928</v>
      </c>
      <c r="CS33" s="873">
        <v>-214732</v>
      </c>
      <c r="CT33" s="873">
        <v>0</v>
      </c>
      <c r="CU33" s="873">
        <v>-2147319</v>
      </c>
      <c r="CV33" s="873">
        <v>-2928383</v>
      </c>
      <c r="CW33" s="873">
        <v>-2342707</v>
      </c>
      <c r="CX33" s="873">
        <v>-585677</v>
      </c>
      <c r="CY33" s="873">
        <v>0</v>
      </c>
      <c r="CZ33" s="873">
        <v>-5856767</v>
      </c>
      <c r="DA33" s="873">
        <v>-642237</v>
      </c>
      <c r="DB33" s="873">
        <v>-513791</v>
      </c>
      <c r="DC33" s="873">
        <v>-128448</v>
      </c>
      <c r="DD33" s="873">
        <v>0</v>
      </c>
      <c r="DE33" s="873">
        <v>-1284476</v>
      </c>
      <c r="DF33" s="873">
        <v>-2286145</v>
      </c>
      <c r="DG33" s="873">
        <v>-1828917</v>
      </c>
      <c r="DH33" s="873">
        <v>-457229</v>
      </c>
      <c r="DI33" s="873">
        <v>0</v>
      </c>
      <c r="DJ33" s="873">
        <v>-4572291</v>
      </c>
      <c r="DK33" s="873">
        <v>-29591</v>
      </c>
      <c r="DL33" s="873">
        <v>183464</v>
      </c>
      <c r="DM33" s="873">
        <v>247249</v>
      </c>
      <c r="DN33" s="873">
        <v>0</v>
      </c>
      <c r="DO33" s="873">
        <v>401122</v>
      </c>
      <c r="DP33" s="873">
        <v>-14556</v>
      </c>
      <c r="DQ33" s="873">
        <v>209025</v>
      </c>
      <c r="DR33" s="873">
        <v>266795</v>
      </c>
      <c r="DS33" s="873">
        <v>0</v>
      </c>
      <c r="DT33" s="873">
        <v>461264</v>
      </c>
      <c r="DU33" s="873">
        <v>-15035</v>
      </c>
      <c r="DV33" s="873">
        <v>-25561</v>
      </c>
      <c r="DW33" s="873">
        <v>-19546</v>
      </c>
      <c r="DX33" s="873">
        <v>0</v>
      </c>
      <c r="DY33" s="873">
        <v>-60142</v>
      </c>
      <c r="DZ33" s="873">
        <v>16070482</v>
      </c>
      <c r="EA33" s="873">
        <v>12856385</v>
      </c>
      <c r="EB33" s="873">
        <v>3214096</v>
      </c>
      <c r="EC33" s="873">
        <v>0</v>
      </c>
      <c r="ED33" s="873">
        <v>32140963</v>
      </c>
      <c r="EE33" s="873">
        <v>8064093</v>
      </c>
      <c r="EF33" s="873">
        <v>6451274</v>
      </c>
      <c r="EG33" s="873">
        <v>1612819</v>
      </c>
      <c r="EH33" s="873">
        <v>0</v>
      </c>
      <c r="EI33" s="873">
        <v>16128186</v>
      </c>
      <c r="EJ33" s="873">
        <v>-8006389</v>
      </c>
      <c r="EK33" s="873">
        <v>-6405111</v>
      </c>
      <c r="EL33" s="873">
        <v>-1601277</v>
      </c>
      <c r="EM33" s="873">
        <v>0</v>
      </c>
      <c r="EN33" s="873">
        <v>-16012777</v>
      </c>
      <c r="EO33" s="873">
        <v>-8021424</v>
      </c>
      <c r="EP33" s="873">
        <v>-6430672</v>
      </c>
      <c r="EQ33" s="873">
        <v>-1620823</v>
      </c>
      <c r="ER33" s="873">
        <v>0</v>
      </c>
      <c r="ES33" s="873">
        <v>-16072919</v>
      </c>
      <c r="ET33" s="902">
        <v>0.5</v>
      </c>
      <c r="EU33" s="902">
        <v>0.4</v>
      </c>
      <c r="EV33" s="902">
        <v>0.1</v>
      </c>
      <c r="EW33" s="902">
        <v>0</v>
      </c>
      <c r="EX33" s="902">
        <v>1</v>
      </c>
      <c r="EY33" s="870" t="s">
        <v>724</v>
      </c>
      <c r="EZ33" s="870" t="s">
        <v>687</v>
      </c>
      <c r="FA33" s="870" t="s">
        <v>1907</v>
      </c>
      <c r="FB33" s="870" t="s">
        <v>2734</v>
      </c>
      <c r="FC33" s="870" t="s">
        <v>2770</v>
      </c>
    </row>
    <row r="34" spans="1:159" x14ac:dyDescent="0.2">
      <c r="A34" s="870" t="s">
        <v>3069</v>
      </c>
      <c r="B34" s="870" t="s">
        <v>135</v>
      </c>
      <c r="C34" s="870" t="s">
        <v>134</v>
      </c>
      <c r="D34" s="873">
        <v>11448432</v>
      </c>
      <c r="E34" s="873">
        <v>10407665</v>
      </c>
      <c r="F34" s="873">
        <v>12836120</v>
      </c>
      <c r="G34" s="873">
        <v>0</v>
      </c>
      <c r="H34" s="873">
        <v>34692217</v>
      </c>
      <c r="I34" s="873">
        <v>0</v>
      </c>
      <c r="J34" s="873">
        <v>0</v>
      </c>
      <c r="K34" s="873">
        <v>11448432</v>
      </c>
      <c r="L34" s="873">
        <v>423967</v>
      </c>
      <c r="M34" s="873">
        <v>423967</v>
      </c>
      <c r="N34" s="873">
        <v>0</v>
      </c>
      <c r="O34" s="873">
        <v>0</v>
      </c>
      <c r="P34" s="873">
        <v>0</v>
      </c>
      <c r="Q34" s="873">
        <v>0</v>
      </c>
      <c r="R34" s="873">
        <v>0</v>
      </c>
      <c r="S34" s="873">
        <v>0</v>
      </c>
      <c r="T34" s="873">
        <v>0</v>
      </c>
      <c r="U34" s="873">
        <v>0</v>
      </c>
      <c r="V34" s="873">
        <v>0</v>
      </c>
      <c r="W34" s="873">
        <v>0</v>
      </c>
      <c r="X34" s="873">
        <v>0</v>
      </c>
      <c r="Y34" s="873">
        <v>0</v>
      </c>
      <c r="Z34" s="873">
        <v>0</v>
      </c>
      <c r="AA34" s="873">
        <v>0</v>
      </c>
      <c r="AB34" s="873">
        <v>0</v>
      </c>
      <c r="AC34" s="873">
        <v>0</v>
      </c>
      <c r="AD34" s="873">
        <v>0</v>
      </c>
      <c r="AE34" s="873">
        <v>22415039</v>
      </c>
      <c r="AF34" s="873">
        <v>27645217</v>
      </c>
      <c r="AG34" s="873">
        <v>0</v>
      </c>
      <c r="AH34" s="873">
        <v>50060256</v>
      </c>
      <c r="AI34" s="873">
        <v>7099039</v>
      </c>
      <c r="AJ34" s="873">
        <v>6453673</v>
      </c>
      <c r="AK34" s="873">
        <v>7959530</v>
      </c>
      <c r="AL34" s="873">
        <v>0</v>
      </c>
      <c r="AM34" s="873">
        <v>21512242</v>
      </c>
      <c r="AN34" s="873">
        <v>-3471433</v>
      </c>
      <c r="AO34" s="873">
        <v>-3155849</v>
      </c>
      <c r="AP34" s="873">
        <v>-3892213</v>
      </c>
      <c r="AQ34" s="873">
        <v>0</v>
      </c>
      <c r="AR34" s="873">
        <v>-10519495</v>
      </c>
      <c r="AS34" s="873">
        <v>-825773</v>
      </c>
      <c r="AT34" s="873">
        <v>-750704</v>
      </c>
      <c r="AU34" s="873">
        <v>-925868</v>
      </c>
      <c r="AV34" s="873">
        <v>0</v>
      </c>
      <c r="AW34" s="873">
        <v>-2502345</v>
      </c>
      <c r="AX34" s="873">
        <v>112208</v>
      </c>
      <c r="AY34" s="873">
        <v>102007</v>
      </c>
      <c r="AZ34" s="873">
        <v>125809</v>
      </c>
      <c r="BA34" s="873">
        <v>0</v>
      </c>
      <c r="BB34" s="873">
        <v>340024</v>
      </c>
      <c r="BC34" s="873">
        <v>-5903866</v>
      </c>
      <c r="BD34" s="873">
        <v>-5367152</v>
      </c>
      <c r="BE34" s="873">
        <v>-6619487</v>
      </c>
      <c r="BF34" s="873">
        <v>0</v>
      </c>
      <c r="BG34" s="873">
        <v>-17890505</v>
      </c>
      <c r="BH34" s="873">
        <v>-6617431</v>
      </c>
      <c r="BI34" s="873">
        <v>-6015849</v>
      </c>
      <c r="BJ34" s="873">
        <v>-7419546</v>
      </c>
      <c r="BK34" s="873">
        <v>0</v>
      </c>
      <c r="BL34" s="873">
        <v>-20052826</v>
      </c>
      <c r="BM34" s="873">
        <v>-2890732</v>
      </c>
      <c r="BN34" s="873">
        <v>-2627939</v>
      </c>
      <c r="BO34" s="873">
        <v>-3241124</v>
      </c>
      <c r="BP34" s="873">
        <v>0</v>
      </c>
      <c r="BQ34" s="873">
        <v>-8759795</v>
      </c>
      <c r="BR34" s="873">
        <v>-2230732</v>
      </c>
      <c r="BS34" s="873">
        <v>-2027939</v>
      </c>
      <c r="BT34" s="873">
        <v>-2501124</v>
      </c>
      <c r="BU34" s="873">
        <v>0</v>
      </c>
      <c r="BV34" s="873">
        <v>-6759795</v>
      </c>
      <c r="BW34" s="873">
        <v>-660000</v>
      </c>
      <c r="BX34" s="873">
        <v>-600000</v>
      </c>
      <c r="BY34" s="873">
        <v>-740000</v>
      </c>
      <c r="BZ34" s="873">
        <v>0</v>
      </c>
      <c r="CA34" s="873">
        <v>-2000000</v>
      </c>
      <c r="CB34" s="873">
        <v>0</v>
      </c>
      <c r="CC34" s="873">
        <v>0</v>
      </c>
      <c r="CD34" s="873">
        <v>0</v>
      </c>
      <c r="CE34" s="873">
        <v>0</v>
      </c>
      <c r="CF34" s="873">
        <v>0</v>
      </c>
      <c r="CG34" s="873">
        <v>0</v>
      </c>
      <c r="CH34" s="873">
        <v>0</v>
      </c>
      <c r="CI34" s="873">
        <v>0</v>
      </c>
      <c r="CJ34" s="873">
        <v>0</v>
      </c>
      <c r="CK34" s="873">
        <v>0</v>
      </c>
      <c r="CL34" s="873">
        <v>1363822</v>
      </c>
      <c r="CM34" s="873">
        <v>1239839</v>
      </c>
      <c r="CN34" s="873">
        <v>1529134</v>
      </c>
      <c r="CO34" s="873">
        <v>0</v>
      </c>
      <c r="CP34" s="873">
        <v>4132795</v>
      </c>
      <c r="CQ34" s="873">
        <v>-4750311</v>
      </c>
      <c r="CR34" s="873">
        <v>-4318465</v>
      </c>
      <c r="CS34" s="873">
        <v>-5326106</v>
      </c>
      <c r="CT34" s="873">
        <v>0</v>
      </c>
      <c r="CU34" s="873">
        <v>-14394882</v>
      </c>
      <c r="CV34" s="873">
        <v>-6277221</v>
      </c>
      <c r="CW34" s="873">
        <v>-5706565</v>
      </c>
      <c r="CX34" s="873">
        <v>-7038096</v>
      </c>
      <c r="CY34" s="873">
        <v>0</v>
      </c>
      <c r="CZ34" s="873">
        <v>-19021882</v>
      </c>
      <c r="DA34" s="873">
        <v>-866910</v>
      </c>
      <c r="DB34" s="873">
        <v>-788100</v>
      </c>
      <c r="DC34" s="873">
        <v>-971990</v>
      </c>
      <c r="DD34" s="873">
        <v>0</v>
      </c>
      <c r="DE34" s="873">
        <v>-2627000</v>
      </c>
      <c r="DF34" s="873">
        <v>-5410311</v>
      </c>
      <c r="DG34" s="873">
        <v>-4918465</v>
      </c>
      <c r="DH34" s="873">
        <v>-6066106</v>
      </c>
      <c r="DI34" s="873">
        <v>0</v>
      </c>
      <c r="DJ34" s="873">
        <v>-16394882</v>
      </c>
      <c r="DK34" s="873">
        <v>-732454</v>
      </c>
      <c r="DL34" s="873">
        <v>-4149579</v>
      </c>
      <c r="DM34" s="873">
        <v>-2249351</v>
      </c>
      <c r="DN34" s="873">
        <v>0</v>
      </c>
      <c r="DO34" s="873">
        <v>-7131383</v>
      </c>
      <c r="DP34" s="873">
        <v>-301802</v>
      </c>
      <c r="DQ34" s="873">
        <v>-3485517</v>
      </c>
      <c r="DR34" s="873">
        <v>-1960604</v>
      </c>
      <c r="DS34" s="873">
        <v>0</v>
      </c>
      <c r="DT34" s="873">
        <v>-5747923</v>
      </c>
      <c r="DU34" s="873">
        <v>-430652</v>
      </c>
      <c r="DV34" s="873">
        <v>-664062</v>
      </c>
      <c r="DW34" s="873">
        <v>-288747</v>
      </c>
      <c r="DX34" s="873">
        <v>0</v>
      </c>
      <c r="DY34" s="873">
        <v>-1383460</v>
      </c>
      <c r="DZ34" s="873">
        <v>42116825</v>
      </c>
      <c r="EA34" s="873">
        <v>38288023</v>
      </c>
      <c r="EB34" s="873">
        <v>47221895</v>
      </c>
      <c r="EC34" s="873">
        <v>0</v>
      </c>
      <c r="ED34" s="873">
        <v>127626743</v>
      </c>
      <c r="EE34" s="873">
        <v>11448432</v>
      </c>
      <c r="EF34" s="873">
        <v>10407665</v>
      </c>
      <c r="EG34" s="873">
        <v>12836120</v>
      </c>
      <c r="EH34" s="873">
        <v>0</v>
      </c>
      <c r="EI34" s="873">
        <v>34692217</v>
      </c>
      <c r="EJ34" s="873">
        <v>-30668393</v>
      </c>
      <c r="EK34" s="873">
        <v>-27880358</v>
      </c>
      <c r="EL34" s="873">
        <v>-34385775</v>
      </c>
      <c r="EM34" s="873">
        <v>0</v>
      </c>
      <c r="EN34" s="873">
        <v>-92934526</v>
      </c>
      <c r="EO34" s="873">
        <v>-31099045</v>
      </c>
      <c r="EP34" s="873">
        <v>-28544420</v>
      </c>
      <c r="EQ34" s="873">
        <v>-34674522</v>
      </c>
      <c r="ER34" s="873">
        <v>0</v>
      </c>
      <c r="ES34" s="873">
        <v>-94317986</v>
      </c>
      <c r="ET34" s="902">
        <v>0.33</v>
      </c>
      <c r="EU34" s="902">
        <v>0.3</v>
      </c>
      <c r="EV34" s="902">
        <v>0.37</v>
      </c>
      <c r="EW34" s="902">
        <v>0</v>
      </c>
      <c r="EX34" s="902">
        <v>1</v>
      </c>
      <c r="EY34" s="870" t="s">
        <v>697</v>
      </c>
      <c r="EZ34" s="870" t="s">
        <v>680</v>
      </c>
      <c r="FA34" s="870" t="s">
        <v>1908</v>
      </c>
      <c r="FB34" s="870" t="s">
        <v>2732</v>
      </c>
      <c r="FC34" s="870" t="s">
        <v>2771</v>
      </c>
    </row>
    <row r="35" spans="1:159" x14ac:dyDescent="0.2">
      <c r="A35" s="870" t="s">
        <v>3069</v>
      </c>
      <c r="B35" s="870" t="s">
        <v>137</v>
      </c>
      <c r="C35" s="870" t="s">
        <v>136</v>
      </c>
      <c r="D35" s="873">
        <v>6490247</v>
      </c>
      <c r="E35" s="873">
        <v>5192197</v>
      </c>
      <c r="F35" s="873">
        <v>1168244</v>
      </c>
      <c r="G35" s="873">
        <v>129805</v>
      </c>
      <c r="H35" s="873">
        <v>12980493</v>
      </c>
      <c r="I35" s="873">
        <v>0</v>
      </c>
      <c r="J35" s="873">
        <v>0</v>
      </c>
      <c r="K35" s="873">
        <v>6490247</v>
      </c>
      <c r="L35" s="873">
        <v>103770</v>
      </c>
      <c r="M35" s="873">
        <v>103770</v>
      </c>
      <c r="N35" s="873">
        <v>0</v>
      </c>
      <c r="O35" s="873">
        <v>0</v>
      </c>
      <c r="P35" s="873">
        <v>0</v>
      </c>
      <c r="Q35" s="873">
        <v>0</v>
      </c>
      <c r="R35" s="873">
        <v>0</v>
      </c>
      <c r="S35" s="873">
        <v>0</v>
      </c>
      <c r="T35" s="873">
        <v>0</v>
      </c>
      <c r="U35" s="873">
        <v>0</v>
      </c>
      <c r="V35" s="873">
        <v>0</v>
      </c>
      <c r="W35" s="873">
        <v>0</v>
      </c>
      <c r="X35" s="873">
        <v>0</v>
      </c>
      <c r="Y35" s="873">
        <v>0</v>
      </c>
      <c r="Z35" s="873">
        <v>0</v>
      </c>
      <c r="AA35" s="873">
        <v>0</v>
      </c>
      <c r="AB35" s="873">
        <v>0</v>
      </c>
      <c r="AC35" s="873">
        <v>0</v>
      </c>
      <c r="AD35" s="873">
        <v>0</v>
      </c>
      <c r="AE35" s="873">
        <v>6516987</v>
      </c>
      <c r="AF35" s="873">
        <v>1466321</v>
      </c>
      <c r="AG35" s="873">
        <v>162925</v>
      </c>
      <c r="AH35" s="873">
        <v>8146233</v>
      </c>
      <c r="AI35" s="873">
        <v>1815393</v>
      </c>
      <c r="AJ35" s="873">
        <v>1452315</v>
      </c>
      <c r="AK35" s="873">
        <v>326771</v>
      </c>
      <c r="AL35" s="873">
        <v>36308</v>
      </c>
      <c r="AM35" s="873">
        <v>3630787</v>
      </c>
      <c r="AN35" s="873">
        <v>-611330</v>
      </c>
      <c r="AO35" s="873">
        <v>-489064</v>
      </c>
      <c r="AP35" s="873">
        <v>-110039</v>
      </c>
      <c r="AQ35" s="873">
        <v>-12227</v>
      </c>
      <c r="AR35" s="873">
        <v>-1222660</v>
      </c>
      <c r="AS35" s="873">
        <v>-590759</v>
      </c>
      <c r="AT35" s="873">
        <v>-472608</v>
      </c>
      <c r="AU35" s="873">
        <v>-106337</v>
      </c>
      <c r="AV35" s="873">
        <v>-11815</v>
      </c>
      <c r="AW35" s="873">
        <v>-1181519</v>
      </c>
      <c r="AX35" s="873">
        <v>0</v>
      </c>
      <c r="AY35" s="873">
        <v>0</v>
      </c>
      <c r="AZ35" s="873">
        <v>0</v>
      </c>
      <c r="BA35" s="873">
        <v>0</v>
      </c>
      <c r="BB35" s="873">
        <v>0</v>
      </c>
      <c r="BC35" s="873">
        <v>-98347</v>
      </c>
      <c r="BD35" s="873">
        <v>-78678</v>
      </c>
      <c r="BE35" s="873">
        <v>-17703</v>
      </c>
      <c r="BF35" s="873">
        <v>-1967</v>
      </c>
      <c r="BG35" s="873">
        <v>-196695</v>
      </c>
      <c r="BH35" s="873">
        <v>-689106</v>
      </c>
      <c r="BI35" s="873">
        <v>-551286</v>
      </c>
      <c r="BJ35" s="873">
        <v>-124040</v>
      </c>
      <c r="BK35" s="873">
        <v>-13782</v>
      </c>
      <c r="BL35" s="873">
        <v>-1378214</v>
      </c>
      <c r="BM35" s="873">
        <v>-1503294</v>
      </c>
      <c r="BN35" s="873">
        <v>-1202635</v>
      </c>
      <c r="BO35" s="873">
        <v>-270593</v>
      </c>
      <c r="BP35" s="873">
        <v>-30066</v>
      </c>
      <c r="BQ35" s="873">
        <v>-3006588</v>
      </c>
      <c r="BR35" s="873">
        <v>-767547</v>
      </c>
      <c r="BS35" s="873">
        <v>-614038</v>
      </c>
      <c r="BT35" s="873">
        <v>-138158</v>
      </c>
      <c r="BU35" s="873">
        <v>-15351</v>
      </c>
      <c r="BV35" s="873">
        <v>-1535094</v>
      </c>
      <c r="BW35" s="873">
        <v>-735747</v>
      </c>
      <c r="BX35" s="873">
        <v>-588598</v>
      </c>
      <c r="BY35" s="873">
        <v>-132434</v>
      </c>
      <c r="BZ35" s="873">
        <v>-14715</v>
      </c>
      <c r="CA35" s="873">
        <v>-1471494</v>
      </c>
      <c r="CB35" s="873">
        <v>92219</v>
      </c>
      <c r="CC35" s="873">
        <v>73775</v>
      </c>
      <c r="CD35" s="873">
        <v>16599</v>
      </c>
      <c r="CE35" s="873">
        <v>1844</v>
      </c>
      <c r="CF35" s="873">
        <v>184437</v>
      </c>
      <c r="CG35" s="873">
        <v>89119</v>
      </c>
      <c r="CH35" s="873">
        <v>71294</v>
      </c>
      <c r="CI35" s="873">
        <v>16041</v>
      </c>
      <c r="CJ35" s="873">
        <v>1782</v>
      </c>
      <c r="CK35" s="873">
        <v>178236</v>
      </c>
      <c r="CL35" s="873">
        <v>142979</v>
      </c>
      <c r="CM35" s="873">
        <v>114384</v>
      </c>
      <c r="CN35" s="873">
        <v>25736</v>
      </c>
      <c r="CO35" s="873">
        <v>2860</v>
      </c>
      <c r="CP35" s="873">
        <v>285959</v>
      </c>
      <c r="CQ35" s="873">
        <v>-324316</v>
      </c>
      <c r="CR35" s="873">
        <v>-259453</v>
      </c>
      <c r="CS35" s="873">
        <v>-58377</v>
      </c>
      <c r="CT35" s="873">
        <v>-6486</v>
      </c>
      <c r="CU35" s="873">
        <v>-648632</v>
      </c>
      <c r="CV35" s="873">
        <v>-1503293</v>
      </c>
      <c r="CW35" s="873">
        <v>-1202635</v>
      </c>
      <c r="CX35" s="873">
        <v>-270594</v>
      </c>
      <c r="CY35" s="873">
        <v>-30066</v>
      </c>
      <c r="CZ35" s="873">
        <v>-3006588</v>
      </c>
      <c r="DA35" s="873">
        <v>-532349</v>
      </c>
      <c r="DB35" s="873">
        <v>-425879</v>
      </c>
      <c r="DC35" s="873">
        <v>-95823</v>
      </c>
      <c r="DD35" s="873">
        <v>-10647</v>
      </c>
      <c r="DE35" s="873">
        <v>-1064698</v>
      </c>
      <c r="DF35" s="873">
        <v>-970944</v>
      </c>
      <c r="DG35" s="873">
        <v>-776757</v>
      </c>
      <c r="DH35" s="873">
        <v>-174770</v>
      </c>
      <c r="DI35" s="873">
        <v>-19419</v>
      </c>
      <c r="DJ35" s="873">
        <v>-1941890</v>
      </c>
      <c r="DK35" s="873">
        <v>-587441</v>
      </c>
      <c r="DL35" s="873">
        <v>-469952</v>
      </c>
      <c r="DM35" s="873">
        <v>-105738</v>
      </c>
      <c r="DN35" s="873">
        <v>-11749</v>
      </c>
      <c r="DO35" s="873">
        <v>-1174880</v>
      </c>
      <c r="DP35" s="873">
        <v>-137008</v>
      </c>
      <c r="DQ35" s="873">
        <v>-109607</v>
      </c>
      <c r="DR35" s="873">
        <v>-24662</v>
      </c>
      <c r="DS35" s="873">
        <v>-2740</v>
      </c>
      <c r="DT35" s="873">
        <v>-274017</v>
      </c>
      <c r="DU35" s="873">
        <v>-450433</v>
      </c>
      <c r="DV35" s="873">
        <v>-360345</v>
      </c>
      <c r="DW35" s="873">
        <v>-81076</v>
      </c>
      <c r="DX35" s="873">
        <v>-9009</v>
      </c>
      <c r="DY35" s="873">
        <v>-900863</v>
      </c>
      <c r="DZ35" s="873">
        <v>13237761</v>
      </c>
      <c r="EA35" s="873">
        <v>10590209</v>
      </c>
      <c r="EB35" s="873">
        <v>2382797</v>
      </c>
      <c r="EC35" s="873">
        <v>264755</v>
      </c>
      <c r="ED35" s="873">
        <v>26475522</v>
      </c>
      <c r="EE35" s="873">
        <v>6490247</v>
      </c>
      <c r="EF35" s="873">
        <v>5192197</v>
      </c>
      <c r="EG35" s="873">
        <v>1168244</v>
      </c>
      <c r="EH35" s="873">
        <v>129805</v>
      </c>
      <c r="EI35" s="873">
        <v>12980493</v>
      </c>
      <c r="EJ35" s="873">
        <v>-6747514</v>
      </c>
      <c r="EK35" s="873">
        <v>-5398012</v>
      </c>
      <c r="EL35" s="873">
        <v>-1214553</v>
      </c>
      <c r="EM35" s="873">
        <v>-134950</v>
      </c>
      <c r="EN35" s="873">
        <v>-13495029</v>
      </c>
      <c r="EO35" s="873">
        <v>-7197947</v>
      </c>
      <c r="EP35" s="873">
        <v>-5758357</v>
      </c>
      <c r="EQ35" s="873">
        <v>-1295629</v>
      </c>
      <c r="ER35" s="873">
        <v>-143959</v>
      </c>
      <c r="ES35" s="873">
        <v>-14395892</v>
      </c>
      <c r="ET35" s="902">
        <v>0.5</v>
      </c>
      <c r="EU35" s="902">
        <v>0.4</v>
      </c>
      <c r="EV35" s="902">
        <v>0.09</v>
      </c>
      <c r="EW35" s="902">
        <v>0.01</v>
      </c>
      <c r="EX35" s="902">
        <v>1</v>
      </c>
      <c r="EY35" s="870" t="s">
        <v>713</v>
      </c>
      <c r="EZ35" s="870" t="s">
        <v>712</v>
      </c>
      <c r="FA35" s="870" t="s">
        <v>1907</v>
      </c>
      <c r="FB35" s="870" t="s">
        <v>2734</v>
      </c>
      <c r="FC35" s="870" t="s">
        <v>2772</v>
      </c>
    </row>
    <row r="36" spans="1:159" x14ac:dyDescent="0.2">
      <c r="A36" s="870" t="s">
        <v>3069</v>
      </c>
      <c r="B36" s="870" t="s">
        <v>138</v>
      </c>
      <c r="C36" s="870" t="s">
        <v>1039</v>
      </c>
      <c r="D36" s="873">
        <v>22810007</v>
      </c>
      <c r="E36" s="873">
        <v>22353807</v>
      </c>
      <c r="F36" s="873">
        <v>0</v>
      </c>
      <c r="G36" s="873">
        <v>456200</v>
      </c>
      <c r="H36" s="873">
        <v>45620014</v>
      </c>
      <c r="I36" s="873">
        <v>0</v>
      </c>
      <c r="J36" s="873">
        <v>0</v>
      </c>
      <c r="K36" s="873">
        <v>22810007</v>
      </c>
      <c r="L36" s="873">
        <v>444672</v>
      </c>
      <c r="M36" s="873">
        <v>444672</v>
      </c>
      <c r="N36" s="873">
        <v>0</v>
      </c>
      <c r="O36" s="873">
        <v>0</v>
      </c>
      <c r="P36" s="873">
        <v>0</v>
      </c>
      <c r="Q36" s="873">
        <v>0</v>
      </c>
      <c r="R36" s="873">
        <v>0</v>
      </c>
      <c r="S36" s="873">
        <v>0</v>
      </c>
      <c r="T36" s="873">
        <v>0</v>
      </c>
      <c r="U36" s="873">
        <v>0</v>
      </c>
      <c r="V36" s="873">
        <v>0</v>
      </c>
      <c r="W36" s="873">
        <v>0</v>
      </c>
      <c r="X36" s="873">
        <v>0</v>
      </c>
      <c r="Y36" s="873">
        <v>0</v>
      </c>
      <c r="Z36" s="873">
        <v>0</v>
      </c>
      <c r="AA36" s="873">
        <v>0</v>
      </c>
      <c r="AB36" s="873">
        <v>0</v>
      </c>
      <c r="AC36" s="873">
        <v>0</v>
      </c>
      <c r="AD36" s="873">
        <v>0</v>
      </c>
      <c r="AE36" s="873">
        <v>43516938</v>
      </c>
      <c r="AF36" s="873">
        <v>0</v>
      </c>
      <c r="AG36" s="873">
        <v>888102</v>
      </c>
      <c r="AH36" s="873">
        <v>44405040</v>
      </c>
      <c r="AI36" s="873">
        <v>7095172</v>
      </c>
      <c r="AJ36" s="873">
        <v>6953269</v>
      </c>
      <c r="AK36" s="873">
        <v>0</v>
      </c>
      <c r="AL36" s="873">
        <v>141903</v>
      </c>
      <c r="AM36" s="873">
        <v>14190344</v>
      </c>
      <c r="AN36" s="873">
        <v>-1412101</v>
      </c>
      <c r="AO36" s="873">
        <v>-1383859</v>
      </c>
      <c r="AP36" s="873">
        <v>0</v>
      </c>
      <c r="AQ36" s="873">
        <v>-28242</v>
      </c>
      <c r="AR36" s="873">
        <v>-2824202</v>
      </c>
      <c r="AS36" s="873">
        <v>-1171677</v>
      </c>
      <c r="AT36" s="873">
        <v>-1148243</v>
      </c>
      <c r="AU36" s="873">
        <v>0</v>
      </c>
      <c r="AV36" s="873">
        <v>-23434</v>
      </c>
      <c r="AW36" s="873">
        <v>-2343354</v>
      </c>
      <c r="AX36" s="873">
        <v>110691</v>
      </c>
      <c r="AY36" s="873">
        <v>108478</v>
      </c>
      <c r="AZ36" s="873">
        <v>0</v>
      </c>
      <c r="BA36" s="873">
        <v>2214</v>
      </c>
      <c r="BB36" s="873">
        <v>221383</v>
      </c>
      <c r="BC36" s="873">
        <v>-2569766</v>
      </c>
      <c r="BD36" s="873">
        <v>-2518370</v>
      </c>
      <c r="BE36" s="873">
        <v>0</v>
      </c>
      <c r="BF36" s="873">
        <v>-51395</v>
      </c>
      <c r="BG36" s="873">
        <v>-5139531</v>
      </c>
      <c r="BH36" s="873">
        <v>-3630752</v>
      </c>
      <c r="BI36" s="873">
        <v>-3558135</v>
      </c>
      <c r="BJ36" s="873">
        <v>0</v>
      </c>
      <c r="BK36" s="873">
        <v>-72615</v>
      </c>
      <c r="BL36" s="873">
        <v>-7261502</v>
      </c>
      <c r="BM36" s="873">
        <v>-6327390</v>
      </c>
      <c r="BN36" s="873">
        <v>-6200842</v>
      </c>
      <c r="BO36" s="873">
        <v>0</v>
      </c>
      <c r="BP36" s="873">
        <v>-126548</v>
      </c>
      <c r="BQ36" s="873">
        <v>-12654780</v>
      </c>
      <c r="BR36" s="873">
        <v>-1685440</v>
      </c>
      <c r="BS36" s="873">
        <v>-1651731</v>
      </c>
      <c r="BT36" s="873">
        <v>0</v>
      </c>
      <c r="BU36" s="873">
        <v>-33709</v>
      </c>
      <c r="BV36" s="873">
        <v>-3370880</v>
      </c>
      <c r="BW36" s="873">
        <v>-4641950</v>
      </c>
      <c r="BX36" s="873">
        <v>-4549111</v>
      </c>
      <c r="BY36" s="873">
        <v>0</v>
      </c>
      <c r="BZ36" s="873">
        <v>-92839</v>
      </c>
      <c r="CA36" s="873">
        <v>-9283900</v>
      </c>
      <c r="CB36" s="873">
        <v>777454</v>
      </c>
      <c r="CC36" s="873">
        <v>761905</v>
      </c>
      <c r="CD36" s="873">
        <v>0</v>
      </c>
      <c r="CE36" s="873">
        <v>15549</v>
      </c>
      <c r="CF36" s="873">
        <v>1554908</v>
      </c>
      <c r="CG36" s="873">
        <v>1899982</v>
      </c>
      <c r="CH36" s="873">
        <v>1861983</v>
      </c>
      <c r="CI36" s="873">
        <v>0</v>
      </c>
      <c r="CJ36" s="873">
        <v>38000</v>
      </c>
      <c r="CK36" s="873">
        <v>3799965</v>
      </c>
      <c r="CL36" s="873">
        <v>-103743</v>
      </c>
      <c r="CM36" s="873">
        <v>-101669</v>
      </c>
      <c r="CN36" s="873">
        <v>0</v>
      </c>
      <c r="CO36" s="873">
        <v>-2075</v>
      </c>
      <c r="CP36" s="873">
        <v>-207487</v>
      </c>
      <c r="CQ36" s="873">
        <v>-2053629</v>
      </c>
      <c r="CR36" s="873">
        <v>-2012556</v>
      </c>
      <c r="CS36" s="873">
        <v>0</v>
      </c>
      <c r="CT36" s="873">
        <v>-41073</v>
      </c>
      <c r="CU36" s="873">
        <v>-4107258</v>
      </c>
      <c r="CV36" s="873">
        <v>-5807326</v>
      </c>
      <c r="CW36" s="873">
        <v>-5691179</v>
      </c>
      <c r="CX36" s="873">
        <v>0</v>
      </c>
      <c r="CY36" s="873">
        <v>-116147</v>
      </c>
      <c r="CZ36" s="873">
        <v>-11614652</v>
      </c>
      <c r="DA36" s="873">
        <v>-1011729</v>
      </c>
      <c r="DB36" s="873">
        <v>-991495</v>
      </c>
      <c r="DC36" s="873">
        <v>0</v>
      </c>
      <c r="DD36" s="873">
        <v>-20235</v>
      </c>
      <c r="DE36" s="873">
        <v>-2023459</v>
      </c>
      <c r="DF36" s="873">
        <v>-4795597</v>
      </c>
      <c r="DG36" s="873">
        <v>-4699684</v>
      </c>
      <c r="DH36" s="873">
        <v>0</v>
      </c>
      <c r="DI36" s="873">
        <v>-95912</v>
      </c>
      <c r="DJ36" s="873">
        <v>-9591193</v>
      </c>
      <c r="DK36" s="873">
        <v>2068578</v>
      </c>
      <c r="DL36" s="873">
        <v>2027207</v>
      </c>
      <c r="DM36" s="873">
        <v>0</v>
      </c>
      <c r="DN36" s="873">
        <v>41373</v>
      </c>
      <c r="DO36" s="873">
        <v>4137158</v>
      </c>
      <c r="DP36" s="873">
        <v>2180514</v>
      </c>
      <c r="DQ36" s="873">
        <v>2136903</v>
      </c>
      <c r="DR36" s="873">
        <v>0</v>
      </c>
      <c r="DS36" s="873">
        <v>43610</v>
      </c>
      <c r="DT36" s="873">
        <v>4361027</v>
      </c>
      <c r="DU36" s="873">
        <v>-111936</v>
      </c>
      <c r="DV36" s="873">
        <v>-109696</v>
      </c>
      <c r="DW36" s="873">
        <v>0</v>
      </c>
      <c r="DX36" s="873">
        <v>-2237</v>
      </c>
      <c r="DY36" s="873">
        <v>-223869</v>
      </c>
      <c r="DZ36" s="873">
        <v>60108143</v>
      </c>
      <c r="EA36" s="873">
        <v>58905980</v>
      </c>
      <c r="EB36" s="873">
        <v>0</v>
      </c>
      <c r="EC36" s="873">
        <v>1202163</v>
      </c>
      <c r="ED36" s="873">
        <v>120216286</v>
      </c>
      <c r="EE36" s="873">
        <v>22810007</v>
      </c>
      <c r="EF36" s="873">
        <v>22353807</v>
      </c>
      <c r="EG36" s="873">
        <v>0</v>
      </c>
      <c r="EH36" s="873">
        <v>456200</v>
      </c>
      <c r="EI36" s="873">
        <v>45620014</v>
      </c>
      <c r="EJ36" s="873">
        <v>-37298136</v>
      </c>
      <c r="EK36" s="873">
        <v>-36552173</v>
      </c>
      <c r="EL36" s="873">
        <v>0</v>
      </c>
      <c r="EM36" s="873">
        <v>-745963</v>
      </c>
      <c r="EN36" s="873">
        <v>-74596272</v>
      </c>
      <c r="EO36" s="873">
        <v>-37410072</v>
      </c>
      <c r="EP36" s="873">
        <v>-36661869</v>
      </c>
      <c r="EQ36" s="873">
        <v>0</v>
      </c>
      <c r="ER36" s="873">
        <v>-748200</v>
      </c>
      <c r="ES36" s="873">
        <v>-74820141</v>
      </c>
      <c r="ET36" s="902">
        <v>0.5</v>
      </c>
      <c r="EU36" s="902">
        <v>0.49</v>
      </c>
      <c r="EV36" s="902">
        <v>0</v>
      </c>
      <c r="EW36" s="902">
        <v>0.01</v>
      </c>
      <c r="EX36" s="902">
        <v>1</v>
      </c>
      <c r="EY36" s="870" t="s">
        <v>679</v>
      </c>
      <c r="EZ36" s="870" t="s">
        <v>705</v>
      </c>
      <c r="FA36" s="870" t="s">
        <v>679</v>
      </c>
      <c r="FB36" s="870" t="s">
        <v>2735</v>
      </c>
      <c r="FC36" s="870" t="s">
        <v>2773</v>
      </c>
    </row>
    <row r="37" spans="1:159" x14ac:dyDescent="0.2">
      <c r="A37" s="870" t="s">
        <v>3069</v>
      </c>
      <c r="B37" s="870" t="s">
        <v>140</v>
      </c>
      <c r="C37" s="870" t="s">
        <v>139</v>
      </c>
      <c r="D37" s="873">
        <v>0</v>
      </c>
      <c r="E37" s="873">
        <v>116688296</v>
      </c>
      <c r="F37" s="873">
        <v>6206824</v>
      </c>
      <c r="G37" s="873">
        <v>1241365</v>
      </c>
      <c r="H37" s="873">
        <v>124136485</v>
      </c>
      <c r="I37" s="873">
        <v>0</v>
      </c>
      <c r="J37" s="873">
        <v>0</v>
      </c>
      <c r="K37" s="873">
        <v>0</v>
      </c>
      <c r="L37" s="873">
        <v>701542</v>
      </c>
      <c r="M37" s="873">
        <v>701542</v>
      </c>
      <c r="N37" s="873">
        <v>4545307</v>
      </c>
      <c r="O37" s="873">
        <v>4545307</v>
      </c>
      <c r="P37" s="873">
        <v>170927</v>
      </c>
      <c r="Q37" s="873">
        <v>0</v>
      </c>
      <c r="R37" s="873">
        <v>170927</v>
      </c>
      <c r="S37" s="873">
        <v>0</v>
      </c>
      <c r="T37" s="873">
        <v>0</v>
      </c>
      <c r="U37" s="873">
        <v>0</v>
      </c>
      <c r="V37" s="873">
        <v>0</v>
      </c>
      <c r="W37" s="873">
        <v>0</v>
      </c>
      <c r="X37" s="873">
        <v>0</v>
      </c>
      <c r="Y37" s="873">
        <v>0</v>
      </c>
      <c r="Z37" s="873">
        <v>0</v>
      </c>
      <c r="AA37" s="873">
        <v>0</v>
      </c>
      <c r="AB37" s="873">
        <v>0</v>
      </c>
      <c r="AC37" s="873">
        <v>0</v>
      </c>
      <c r="AD37" s="873">
        <v>0</v>
      </c>
      <c r="AE37" s="873">
        <v>104826282</v>
      </c>
      <c r="AF37" s="873">
        <v>5369407</v>
      </c>
      <c r="AG37" s="873">
        <v>1073883</v>
      </c>
      <c r="AH37" s="873">
        <v>111269572</v>
      </c>
      <c r="AI37" s="873">
        <v>0</v>
      </c>
      <c r="AJ37" s="873">
        <v>15650610</v>
      </c>
      <c r="AK37" s="873">
        <v>832479</v>
      </c>
      <c r="AL37" s="873">
        <v>166496</v>
      </c>
      <c r="AM37" s="873">
        <v>16649585</v>
      </c>
      <c r="AN37" s="873">
        <v>0</v>
      </c>
      <c r="AO37" s="873">
        <v>-2724278</v>
      </c>
      <c r="AP37" s="873">
        <v>-144908</v>
      </c>
      <c r="AQ37" s="873">
        <v>-28982</v>
      </c>
      <c r="AR37" s="873">
        <v>-2898168</v>
      </c>
      <c r="AS37" s="873">
        <v>0</v>
      </c>
      <c r="AT37" s="873">
        <v>-2042620</v>
      </c>
      <c r="AU37" s="873">
        <v>-108650</v>
      </c>
      <c r="AV37" s="873">
        <v>-21730</v>
      </c>
      <c r="AW37" s="873">
        <v>-2173000</v>
      </c>
      <c r="AX37" s="873">
        <v>0</v>
      </c>
      <c r="AY37" s="873">
        <v>609653</v>
      </c>
      <c r="AZ37" s="873">
        <v>32428</v>
      </c>
      <c r="BA37" s="873">
        <v>6486</v>
      </c>
      <c r="BB37" s="873">
        <v>648567</v>
      </c>
      <c r="BC37" s="873">
        <v>0</v>
      </c>
      <c r="BD37" s="873">
        <v>-6767690</v>
      </c>
      <c r="BE37" s="873">
        <v>-359984</v>
      </c>
      <c r="BF37" s="873">
        <v>-71997</v>
      </c>
      <c r="BG37" s="873">
        <v>-7199671</v>
      </c>
      <c r="BH37" s="873">
        <v>0</v>
      </c>
      <c r="BI37" s="873">
        <v>-8200657</v>
      </c>
      <c r="BJ37" s="873">
        <v>-436206</v>
      </c>
      <c r="BK37" s="873">
        <v>-87241</v>
      </c>
      <c r="BL37" s="873">
        <v>-8724104</v>
      </c>
      <c r="BM37" s="873">
        <v>0</v>
      </c>
      <c r="BN37" s="873">
        <v>-27453590</v>
      </c>
      <c r="BO37" s="873">
        <v>-1460297</v>
      </c>
      <c r="BP37" s="873">
        <v>-292059</v>
      </c>
      <c r="BQ37" s="873">
        <v>-29205946</v>
      </c>
      <c r="BR37" s="873">
        <v>0</v>
      </c>
      <c r="BS37" s="873">
        <v>-4006962</v>
      </c>
      <c r="BT37" s="873">
        <v>-213136</v>
      </c>
      <c r="BU37" s="873">
        <v>-42627</v>
      </c>
      <c r="BV37" s="873">
        <v>-4262725</v>
      </c>
      <c r="BW37" s="873">
        <v>0</v>
      </c>
      <c r="BX37" s="873">
        <v>-23446628</v>
      </c>
      <c r="BY37" s="873">
        <v>-1247161</v>
      </c>
      <c r="BZ37" s="873">
        <v>-249432</v>
      </c>
      <c r="CA37" s="873">
        <v>-24943221</v>
      </c>
      <c r="CB37" s="873">
        <v>0</v>
      </c>
      <c r="CC37" s="873">
        <v>638438</v>
      </c>
      <c r="CD37" s="873">
        <v>33959</v>
      </c>
      <c r="CE37" s="873">
        <v>6792</v>
      </c>
      <c r="CF37" s="873">
        <v>679189</v>
      </c>
      <c r="CG37" s="873">
        <v>0</v>
      </c>
      <c r="CH37" s="873">
        <v>11725026</v>
      </c>
      <c r="CI37" s="873">
        <v>623672</v>
      </c>
      <c r="CJ37" s="873">
        <v>124734</v>
      </c>
      <c r="CK37" s="873">
        <v>12473432</v>
      </c>
      <c r="CL37" s="873">
        <v>0</v>
      </c>
      <c r="CM37" s="873">
        <v>0</v>
      </c>
      <c r="CN37" s="873">
        <v>0</v>
      </c>
      <c r="CO37" s="873">
        <v>0</v>
      </c>
      <c r="CP37" s="873">
        <v>0</v>
      </c>
      <c r="CQ37" s="873">
        <v>0</v>
      </c>
      <c r="CR37" s="873">
        <v>-10430553</v>
      </c>
      <c r="CS37" s="873">
        <v>-554817</v>
      </c>
      <c r="CT37" s="873">
        <v>-110963</v>
      </c>
      <c r="CU37" s="873">
        <v>-11096333</v>
      </c>
      <c r="CV37" s="873">
        <v>0</v>
      </c>
      <c r="CW37" s="873">
        <v>-25520679</v>
      </c>
      <c r="CX37" s="873">
        <v>-1357483</v>
      </c>
      <c r="CY37" s="873">
        <v>-271496</v>
      </c>
      <c r="CZ37" s="873">
        <v>-27149658</v>
      </c>
      <c r="DA37" s="873">
        <v>0</v>
      </c>
      <c r="DB37" s="873">
        <v>-3368524</v>
      </c>
      <c r="DC37" s="873">
        <v>-179177</v>
      </c>
      <c r="DD37" s="873">
        <v>-35835</v>
      </c>
      <c r="DE37" s="873">
        <v>-3583536</v>
      </c>
      <c r="DF37" s="873">
        <v>0</v>
      </c>
      <c r="DG37" s="873">
        <v>-22152155</v>
      </c>
      <c r="DH37" s="873">
        <v>-1178306</v>
      </c>
      <c r="DI37" s="873">
        <v>-235661</v>
      </c>
      <c r="DJ37" s="873">
        <v>-23566122</v>
      </c>
      <c r="DK37" s="873">
        <v>1030343</v>
      </c>
      <c r="DL37" s="873">
        <v>-666640</v>
      </c>
      <c r="DM37" s="873">
        <v>-58741</v>
      </c>
      <c r="DN37" s="873">
        <v>8860</v>
      </c>
      <c r="DO37" s="873">
        <v>313822</v>
      </c>
      <c r="DP37" s="873">
        <v>0</v>
      </c>
      <c r="DQ37" s="873">
        <v>-1673200</v>
      </c>
      <c r="DR37" s="873">
        <v>-89000</v>
      </c>
      <c r="DS37" s="873">
        <v>-17800</v>
      </c>
      <c r="DT37" s="873">
        <v>-1780000</v>
      </c>
      <c r="DU37" s="873">
        <v>1030343</v>
      </c>
      <c r="DV37" s="873">
        <v>1006560</v>
      </c>
      <c r="DW37" s="873">
        <v>30259</v>
      </c>
      <c r="DX37" s="873">
        <v>26660</v>
      </c>
      <c r="DY37" s="873">
        <v>2093822</v>
      </c>
      <c r="DZ37" s="873">
        <v>0</v>
      </c>
      <c r="EA37" s="873">
        <v>197854488</v>
      </c>
      <c r="EB37" s="873">
        <v>10524175</v>
      </c>
      <c r="EC37" s="873">
        <v>2104835</v>
      </c>
      <c r="ED37" s="873">
        <v>210483498</v>
      </c>
      <c r="EE37" s="873">
        <v>0</v>
      </c>
      <c r="EF37" s="873">
        <v>116688296</v>
      </c>
      <c r="EG37" s="873">
        <v>6206824</v>
      </c>
      <c r="EH37" s="873">
        <v>1241365</v>
      </c>
      <c r="EI37" s="873">
        <v>124136485</v>
      </c>
      <c r="EJ37" s="873">
        <v>0</v>
      </c>
      <c r="EK37" s="873">
        <v>-81166192</v>
      </c>
      <c r="EL37" s="873">
        <v>-4317351</v>
      </c>
      <c r="EM37" s="873">
        <v>-863470</v>
      </c>
      <c r="EN37" s="873">
        <v>-86347013</v>
      </c>
      <c r="EO37" s="873">
        <v>1030343</v>
      </c>
      <c r="EP37" s="873">
        <v>-80159632</v>
      </c>
      <c r="EQ37" s="873">
        <v>-4287092</v>
      </c>
      <c r="ER37" s="873">
        <v>-836810</v>
      </c>
      <c r="ES37" s="873">
        <v>-84253191</v>
      </c>
      <c r="ET37" s="902">
        <v>0</v>
      </c>
      <c r="EU37" s="902">
        <v>0.94</v>
      </c>
      <c r="EV37" s="902">
        <v>0.05</v>
      </c>
      <c r="EW37" s="902">
        <v>0.01</v>
      </c>
      <c r="EX37" s="902">
        <v>1</v>
      </c>
      <c r="EY37" s="870" t="s">
        <v>867</v>
      </c>
      <c r="EZ37" s="870" t="s">
        <v>726</v>
      </c>
      <c r="FA37" s="870" t="s">
        <v>679</v>
      </c>
      <c r="FB37" s="870" t="s">
        <v>2733</v>
      </c>
      <c r="FC37" s="870" t="s">
        <v>2774</v>
      </c>
    </row>
    <row r="38" spans="1:159" x14ac:dyDescent="0.2">
      <c r="A38" s="870" t="s">
        <v>3069</v>
      </c>
      <c r="B38" s="870" t="s">
        <v>142</v>
      </c>
      <c r="C38" s="870" t="s">
        <v>141</v>
      </c>
      <c r="D38" s="873">
        <v>8060052</v>
      </c>
      <c r="E38" s="873">
        <v>6448042</v>
      </c>
      <c r="F38" s="873">
        <v>1612011</v>
      </c>
      <c r="G38" s="873">
        <v>0</v>
      </c>
      <c r="H38" s="873">
        <v>16120105</v>
      </c>
      <c r="I38" s="873">
        <v>0</v>
      </c>
      <c r="J38" s="873">
        <v>0</v>
      </c>
      <c r="K38" s="873">
        <v>8060052</v>
      </c>
      <c r="L38" s="873">
        <v>139305</v>
      </c>
      <c r="M38" s="873">
        <v>139305</v>
      </c>
      <c r="N38" s="873">
        <v>0</v>
      </c>
      <c r="O38" s="873">
        <v>0</v>
      </c>
      <c r="P38" s="873">
        <v>154568</v>
      </c>
      <c r="Q38" s="873">
        <v>0</v>
      </c>
      <c r="R38" s="873">
        <v>154568</v>
      </c>
      <c r="S38" s="873">
        <v>0</v>
      </c>
      <c r="T38" s="873">
        <v>0</v>
      </c>
      <c r="U38" s="873">
        <v>0</v>
      </c>
      <c r="V38" s="873">
        <v>0</v>
      </c>
      <c r="W38" s="873">
        <v>0</v>
      </c>
      <c r="X38" s="873">
        <v>0</v>
      </c>
      <c r="Y38" s="873">
        <v>0</v>
      </c>
      <c r="Z38" s="873">
        <v>0</v>
      </c>
      <c r="AA38" s="873">
        <v>0</v>
      </c>
      <c r="AB38" s="873">
        <v>0</v>
      </c>
      <c r="AC38" s="873">
        <v>0</v>
      </c>
      <c r="AD38" s="873">
        <v>0</v>
      </c>
      <c r="AE38" s="873">
        <v>7609545</v>
      </c>
      <c r="AF38" s="873">
        <v>1900838</v>
      </c>
      <c r="AG38" s="873">
        <v>0</v>
      </c>
      <c r="AH38" s="873">
        <v>9510383</v>
      </c>
      <c r="AI38" s="873">
        <v>369242</v>
      </c>
      <c r="AJ38" s="873">
        <v>295394</v>
      </c>
      <c r="AK38" s="873">
        <v>73849</v>
      </c>
      <c r="AL38" s="873">
        <v>0</v>
      </c>
      <c r="AM38" s="873">
        <v>738485</v>
      </c>
      <c r="AN38" s="873">
        <v>-180682</v>
      </c>
      <c r="AO38" s="873">
        <v>-144545</v>
      </c>
      <c r="AP38" s="873">
        <v>-36136</v>
      </c>
      <c r="AQ38" s="873">
        <v>0</v>
      </c>
      <c r="AR38" s="873">
        <v>-361363</v>
      </c>
      <c r="AS38" s="873">
        <v>-125364</v>
      </c>
      <c r="AT38" s="873">
        <v>-100292</v>
      </c>
      <c r="AU38" s="873">
        <v>-25073</v>
      </c>
      <c r="AV38" s="873">
        <v>0</v>
      </c>
      <c r="AW38" s="873">
        <v>-250729</v>
      </c>
      <c r="AX38" s="873">
        <v>44828</v>
      </c>
      <c r="AY38" s="873">
        <v>35862</v>
      </c>
      <c r="AZ38" s="873">
        <v>8966</v>
      </c>
      <c r="BA38" s="873">
        <v>0</v>
      </c>
      <c r="BB38" s="873">
        <v>89656</v>
      </c>
      <c r="BC38" s="873">
        <v>-162721</v>
      </c>
      <c r="BD38" s="873">
        <v>-130176</v>
      </c>
      <c r="BE38" s="873">
        <v>-32544</v>
      </c>
      <c r="BF38" s="873">
        <v>0</v>
      </c>
      <c r="BG38" s="873">
        <v>-325441</v>
      </c>
      <c r="BH38" s="873">
        <v>-243257</v>
      </c>
      <c r="BI38" s="873">
        <v>-194606</v>
      </c>
      <c r="BJ38" s="873">
        <v>-48651</v>
      </c>
      <c r="BK38" s="873">
        <v>0</v>
      </c>
      <c r="BL38" s="873">
        <v>-486514</v>
      </c>
      <c r="BM38" s="873">
        <v>-2352916</v>
      </c>
      <c r="BN38" s="873">
        <v>-1882333</v>
      </c>
      <c r="BO38" s="873">
        <v>-470583</v>
      </c>
      <c r="BP38" s="873">
        <v>0</v>
      </c>
      <c r="BQ38" s="873">
        <v>-4705832</v>
      </c>
      <c r="BR38" s="873">
        <v>-140431</v>
      </c>
      <c r="BS38" s="873">
        <v>-112345</v>
      </c>
      <c r="BT38" s="873">
        <v>-28086</v>
      </c>
      <c r="BU38" s="873">
        <v>0</v>
      </c>
      <c r="BV38" s="873">
        <v>-280862</v>
      </c>
      <c r="BW38" s="873">
        <v>-2212485</v>
      </c>
      <c r="BX38" s="873">
        <v>-1769988</v>
      </c>
      <c r="BY38" s="873">
        <v>-442497</v>
      </c>
      <c r="BZ38" s="873">
        <v>0</v>
      </c>
      <c r="CA38" s="873">
        <v>-4424970</v>
      </c>
      <c r="CB38" s="873">
        <v>190766</v>
      </c>
      <c r="CC38" s="873">
        <v>152612</v>
      </c>
      <c r="CD38" s="873">
        <v>38153</v>
      </c>
      <c r="CE38" s="873">
        <v>0</v>
      </c>
      <c r="CF38" s="873">
        <v>381531</v>
      </c>
      <c r="CG38" s="873">
        <v>267637</v>
      </c>
      <c r="CH38" s="873">
        <v>214110</v>
      </c>
      <c r="CI38" s="873">
        <v>53527</v>
      </c>
      <c r="CJ38" s="873">
        <v>0</v>
      </c>
      <c r="CK38" s="873">
        <v>535274</v>
      </c>
      <c r="CL38" s="873">
        <v>-758117</v>
      </c>
      <c r="CM38" s="873">
        <v>-606494</v>
      </c>
      <c r="CN38" s="873">
        <v>-151623</v>
      </c>
      <c r="CO38" s="873">
        <v>0</v>
      </c>
      <c r="CP38" s="873">
        <v>-1516234</v>
      </c>
      <c r="CQ38" s="873">
        <v>600987</v>
      </c>
      <c r="CR38" s="873">
        <v>480790</v>
      </c>
      <c r="CS38" s="873">
        <v>120197</v>
      </c>
      <c r="CT38" s="873">
        <v>0</v>
      </c>
      <c r="CU38" s="873">
        <v>1201974</v>
      </c>
      <c r="CV38" s="873">
        <v>-2051643</v>
      </c>
      <c r="CW38" s="873">
        <v>-1641315</v>
      </c>
      <c r="CX38" s="873">
        <v>-410329</v>
      </c>
      <c r="CY38" s="873">
        <v>0</v>
      </c>
      <c r="CZ38" s="873">
        <v>-4103287</v>
      </c>
      <c r="DA38" s="873">
        <v>-707782</v>
      </c>
      <c r="DB38" s="873">
        <v>-566227</v>
      </c>
      <c r="DC38" s="873">
        <v>-141556</v>
      </c>
      <c r="DD38" s="873">
        <v>0</v>
      </c>
      <c r="DE38" s="873">
        <v>-1415565</v>
      </c>
      <c r="DF38" s="873">
        <v>-1343861</v>
      </c>
      <c r="DG38" s="873">
        <v>-1075088</v>
      </c>
      <c r="DH38" s="873">
        <v>-268773</v>
      </c>
      <c r="DI38" s="873">
        <v>0</v>
      </c>
      <c r="DJ38" s="873">
        <v>-2687722</v>
      </c>
      <c r="DK38" s="873">
        <v>-718150</v>
      </c>
      <c r="DL38" s="873">
        <v>-323259</v>
      </c>
      <c r="DM38" s="873">
        <v>163466</v>
      </c>
      <c r="DN38" s="873">
        <v>0</v>
      </c>
      <c r="DO38" s="873">
        <v>-877943</v>
      </c>
      <c r="DP38" s="873">
        <v>-454717</v>
      </c>
      <c r="DQ38" s="873">
        <v>124576</v>
      </c>
      <c r="DR38" s="873">
        <v>505928</v>
      </c>
      <c r="DS38" s="873">
        <v>0</v>
      </c>
      <c r="DT38" s="873">
        <v>175788</v>
      </c>
      <c r="DU38" s="873">
        <v>-263433</v>
      </c>
      <c r="DV38" s="873">
        <v>-447835</v>
      </c>
      <c r="DW38" s="873">
        <v>-342462</v>
      </c>
      <c r="DX38" s="873">
        <v>0</v>
      </c>
      <c r="DY38" s="873">
        <v>-1053731</v>
      </c>
      <c r="DZ38" s="873">
        <v>14761326</v>
      </c>
      <c r="EA38" s="873">
        <v>11809061</v>
      </c>
      <c r="EB38" s="873">
        <v>2952265</v>
      </c>
      <c r="EC38" s="873">
        <v>0</v>
      </c>
      <c r="ED38" s="873">
        <v>29522652</v>
      </c>
      <c r="EE38" s="873">
        <v>8060052</v>
      </c>
      <c r="EF38" s="873">
        <v>6448042</v>
      </c>
      <c r="EG38" s="873">
        <v>1612011</v>
      </c>
      <c r="EH38" s="873">
        <v>0</v>
      </c>
      <c r="EI38" s="873">
        <v>16120105</v>
      </c>
      <c r="EJ38" s="873">
        <v>-6701274</v>
      </c>
      <c r="EK38" s="873">
        <v>-5361019</v>
      </c>
      <c r="EL38" s="873">
        <v>-1340254</v>
      </c>
      <c r="EM38" s="873">
        <v>0</v>
      </c>
      <c r="EN38" s="873">
        <v>-13402547</v>
      </c>
      <c r="EO38" s="873">
        <v>-6964707</v>
      </c>
      <c r="EP38" s="873">
        <v>-5808854</v>
      </c>
      <c r="EQ38" s="873">
        <v>-1682716</v>
      </c>
      <c r="ER38" s="873">
        <v>0</v>
      </c>
      <c r="ES38" s="873">
        <v>-14456278</v>
      </c>
      <c r="ET38" s="902">
        <v>0.5</v>
      </c>
      <c r="EU38" s="902">
        <v>0.4</v>
      </c>
      <c r="EV38" s="902">
        <v>0.1</v>
      </c>
      <c r="EW38" s="902">
        <v>0</v>
      </c>
      <c r="EX38" s="902">
        <v>1</v>
      </c>
      <c r="EY38" s="870" t="s">
        <v>724</v>
      </c>
      <c r="EZ38" s="870" t="s">
        <v>687</v>
      </c>
      <c r="FA38" s="870" t="s">
        <v>1907</v>
      </c>
      <c r="FB38" s="870" t="s">
        <v>2734</v>
      </c>
      <c r="FC38" s="870" t="s">
        <v>2775</v>
      </c>
    </row>
    <row r="39" spans="1:159" x14ac:dyDescent="0.2">
      <c r="A39" s="870" t="s">
        <v>3070</v>
      </c>
      <c r="B39" s="870" t="s">
        <v>144</v>
      </c>
      <c r="C39" s="870" t="s">
        <v>143</v>
      </c>
      <c r="D39" s="873">
        <v>12096752</v>
      </c>
      <c r="E39" s="873">
        <v>10997048</v>
      </c>
      <c r="F39" s="873">
        <v>13563026</v>
      </c>
      <c r="G39" s="873">
        <v>0</v>
      </c>
      <c r="H39" s="873">
        <v>36656826</v>
      </c>
      <c r="I39" s="873">
        <v>0</v>
      </c>
      <c r="J39" s="873">
        <v>0</v>
      </c>
      <c r="K39" s="873">
        <v>12096752</v>
      </c>
      <c r="L39" s="873">
        <v>323059</v>
      </c>
      <c r="M39" s="873">
        <v>323059</v>
      </c>
      <c r="N39" s="873">
        <v>0</v>
      </c>
      <c r="O39" s="873">
        <v>0</v>
      </c>
      <c r="P39" s="873">
        <v>0</v>
      </c>
      <c r="Q39" s="873">
        <v>0</v>
      </c>
      <c r="R39" s="873">
        <v>0</v>
      </c>
      <c r="S39" s="873">
        <v>0</v>
      </c>
      <c r="T39" s="873">
        <v>0</v>
      </c>
      <c r="U39" s="873">
        <v>0</v>
      </c>
      <c r="V39" s="873">
        <v>0</v>
      </c>
      <c r="W39" s="873">
        <v>0</v>
      </c>
      <c r="X39" s="873">
        <v>0</v>
      </c>
      <c r="Y39" s="873">
        <v>0</v>
      </c>
      <c r="Z39" s="873">
        <v>0</v>
      </c>
      <c r="AA39" s="873">
        <v>0</v>
      </c>
      <c r="AB39" s="873">
        <v>0</v>
      </c>
      <c r="AC39" s="873">
        <v>0</v>
      </c>
      <c r="AD39" s="873">
        <v>0</v>
      </c>
      <c r="AE39" s="873">
        <v>21029783</v>
      </c>
      <c r="AF39" s="873">
        <v>25936732</v>
      </c>
      <c r="AG39" s="873">
        <v>0</v>
      </c>
      <c r="AH39" s="873">
        <v>46966515</v>
      </c>
      <c r="AI39" s="873">
        <v>1990631</v>
      </c>
      <c r="AJ39" s="873">
        <v>1809665</v>
      </c>
      <c r="AK39" s="873">
        <v>2231920</v>
      </c>
      <c r="AL39" s="873">
        <v>0</v>
      </c>
      <c r="AM39" s="873">
        <v>6032216</v>
      </c>
      <c r="AN39" s="873">
        <v>-787187</v>
      </c>
      <c r="AO39" s="873">
        <v>-715624</v>
      </c>
      <c r="AP39" s="873">
        <v>-882603</v>
      </c>
      <c r="AQ39" s="873">
        <v>0</v>
      </c>
      <c r="AR39" s="873">
        <v>-2385414</v>
      </c>
      <c r="AS39" s="873">
        <v>-530627</v>
      </c>
      <c r="AT39" s="873">
        <v>-482387</v>
      </c>
      <c r="AU39" s="873">
        <v>-594944</v>
      </c>
      <c r="AV39" s="873">
        <v>0</v>
      </c>
      <c r="AW39" s="873">
        <v>-1607958</v>
      </c>
      <c r="AX39" s="873">
        <v>214911</v>
      </c>
      <c r="AY39" s="873">
        <v>195374</v>
      </c>
      <c r="AZ39" s="873">
        <v>240961</v>
      </c>
      <c r="BA39" s="873">
        <v>0</v>
      </c>
      <c r="BB39" s="873">
        <v>651246</v>
      </c>
      <c r="BC39" s="873">
        <v>-382315</v>
      </c>
      <c r="BD39" s="873">
        <v>-347558</v>
      </c>
      <c r="BE39" s="873">
        <v>-428655</v>
      </c>
      <c r="BF39" s="873">
        <v>0</v>
      </c>
      <c r="BG39" s="873">
        <v>-1158528</v>
      </c>
      <c r="BH39" s="873">
        <v>-698031</v>
      </c>
      <c r="BI39" s="873">
        <v>-634571</v>
      </c>
      <c r="BJ39" s="873">
        <v>-782638</v>
      </c>
      <c r="BK39" s="873">
        <v>0</v>
      </c>
      <c r="BL39" s="873">
        <v>-2115240</v>
      </c>
      <c r="BM39" s="873">
        <v>-4661935</v>
      </c>
      <c r="BN39" s="873">
        <v>-4238122</v>
      </c>
      <c r="BO39" s="873">
        <v>-5227017</v>
      </c>
      <c r="BP39" s="873">
        <v>0</v>
      </c>
      <c r="BQ39" s="873">
        <v>-14127074</v>
      </c>
      <c r="BR39" s="873">
        <v>-2222753</v>
      </c>
      <c r="BS39" s="873">
        <v>-2020685</v>
      </c>
      <c r="BT39" s="873">
        <v>-2492178</v>
      </c>
      <c r="BU39" s="873">
        <v>0</v>
      </c>
      <c r="BV39" s="873">
        <v>-6735616</v>
      </c>
      <c r="BW39" s="873">
        <v>-2439182</v>
      </c>
      <c r="BX39" s="873">
        <v>-2217437</v>
      </c>
      <c r="BY39" s="873">
        <v>-2734839</v>
      </c>
      <c r="BZ39" s="873">
        <v>0</v>
      </c>
      <c r="CA39" s="873">
        <v>-7391458</v>
      </c>
      <c r="CB39" s="873">
        <v>393000</v>
      </c>
      <c r="CC39" s="873">
        <v>357273</v>
      </c>
      <c r="CD39" s="873">
        <v>440636</v>
      </c>
      <c r="CE39" s="873">
        <v>0</v>
      </c>
      <c r="CF39" s="873">
        <v>1190909</v>
      </c>
      <c r="CG39" s="873">
        <v>314284</v>
      </c>
      <c r="CH39" s="873">
        <v>285713</v>
      </c>
      <c r="CI39" s="873">
        <v>352379</v>
      </c>
      <c r="CJ39" s="873">
        <v>0</v>
      </c>
      <c r="CK39" s="873">
        <v>952376</v>
      </c>
      <c r="CL39" s="873">
        <v>1793387</v>
      </c>
      <c r="CM39" s="873">
        <v>1630351</v>
      </c>
      <c r="CN39" s="873">
        <v>2010766</v>
      </c>
      <c r="CO39" s="873">
        <v>0</v>
      </c>
      <c r="CP39" s="873">
        <v>5434504</v>
      </c>
      <c r="CQ39" s="873">
        <v>-1778060</v>
      </c>
      <c r="CR39" s="873">
        <v>-1616418</v>
      </c>
      <c r="CS39" s="873">
        <v>-1993583</v>
      </c>
      <c r="CT39" s="873">
        <v>0</v>
      </c>
      <c r="CU39" s="873">
        <v>-5388061</v>
      </c>
      <c r="CV39" s="873">
        <v>-3939324</v>
      </c>
      <c r="CW39" s="873">
        <v>-3581203</v>
      </c>
      <c r="CX39" s="873">
        <v>-4416819</v>
      </c>
      <c r="CY39" s="873">
        <v>0</v>
      </c>
      <c r="CZ39" s="873">
        <v>-11937346</v>
      </c>
      <c r="DA39" s="873">
        <v>-36366</v>
      </c>
      <c r="DB39" s="873">
        <v>-33061</v>
      </c>
      <c r="DC39" s="873">
        <v>-40776</v>
      </c>
      <c r="DD39" s="873">
        <v>0</v>
      </c>
      <c r="DE39" s="873">
        <v>-110203</v>
      </c>
      <c r="DF39" s="873">
        <v>-3902958</v>
      </c>
      <c r="DG39" s="873">
        <v>-3548142</v>
      </c>
      <c r="DH39" s="873">
        <v>-4376043</v>
      </c>
      <c r="DI39" s="873">
        <v>0</v>
      </c>
      <c r="DJ39" s="873">
        <v>-11827143</v>
      </c>
      <c r="DK39" s="873">
        <v>-275674</v>
      </c>
      <c r="DL39" s="873">
        <v>-831521</v>
      </c>
      <c r="DM39" s="873">
        <v>-467734</v>
      </c>
      <c r="DN39" s="873">
        <v>0</v>
      </c>
      <c r="DO39" s="873">
        <v>-1574928</v>
      </c>
      <c r="DP39" s="873">
        <v>-68261</v>
      </c>
      <c r="DQ39" s="873">
        <v>-433286</v>
      </c>
      <c r="DR39" s="873">
        <v>-243723</v>
      </c>
      <c r="DS39" s="873">
        <v>0</v>
      </c>
      <c r="DT39" s="873">
        <v>-745270</v>
      </c>
      <c r="DU39" s="873">
        <v>-207413</v>
      </c>
      <c r="DV39" s="873">
        <v>-398235</v>
      </c>
      <c r="DW39" s="873">
        <v>-224011</v>
      </c>
      <c r="DX39" s="873">
        <v>0</v>
      </c>
      <c r="DY39" s="873">
        <v>-829658</v>
      </c>
      <c r="DZ39" s="873">
        <v>31026027</v>
      </c>
      <c r="EA39" s="873">
        <v>28205479</v>
      </c>
      <c r="EB39" s="873">
        <v>34786758</v>
      </c>
      <c r="EC39" s="873">
        <v>0</v>
      </c>
      <c r="ED39" s="873">
        <v>94018264</v>
      </c>
      <c r="EE39" s="873">
        <v>12096752</v>
      </c>
      <c r="EF39" s="873">
        <v>10997048</v>
      </c>
      <c r="EG39" s="873">
        <v>13563026</v>
      </c>
      <c r="EH39" s="873">
        <v>0</v>
      </c>
      <c r="EI39" s="873">
        <v>36656826</v>
      </c>
      <c r="EJ39" s="873">
        <v>-18929275</v>
      </c>
      <c r="EK39" s="873">
        <v>-17208431</v>
      </c>
      <c r="EL39" s="873">
        <v>-21223732</v>
      </c>
      <c r="EM39" s="873">
        <v>0</v>
      </c>
      <c r="EN39" s="873">
        <v>-57361438</v>
      </c>
      <c r="EO39" s="873">
        <v>-19136688</v>
      </c>
      <c r="EP39" s="873">
        <v>-17606666</v>
      </c>
      <c r="EQ39" s="873">
        <v>-21447743</v>
      </c>
      <c r="ER39" s="873">
        <v>0</v>
      </c>
      <c r="ES39" s="873">
        <v>-58191096</v>
      </c>
      <c r="ET39" s="902">
        <v>0.33</v>
      </c>
      <c r="EU39" s="902">
        <v>0.3</v>
      </c>
      <c r="EV39" s="902">
        <v>0.37</v>
      </c>
      <c r="EW39" s="902">
        <v>0</v>
      </c>
      <c r="EX39" s="902">
        <v>1</v>
      </c>
      <c r="EY39" s="870" t="s">
        <v>697</v>
      </c>
      <c r="EZ39" s="870" t="s">
        <v>680</v>
      </c>
      <c r="FA39" s="870" t="s">
        <v>1908</v>
      </c>
      <c r="FB39" s="870" t="s">
        <v>2732</v>
      </c>
      <c r="FC39" s="870" t="s">
        <v>2776</v>
      </c>
    </row>
    <row r="40" spans="1:159" x14ac:dyDescent="0.2">
      <c r="A40" s="870" t="s">
        <v>3070</v>
      </c>
      <c r="B40" s="870" t="s">
        <v>146</v>
      </c>
      <c r="C40" s="870" t="s">
        <v>145</v>
      </c>
      <c r="D40" s="873">
        <v>6255012</v>
      </c>
      <c r="E40" s="873">
        <v>5004009</v>
      </c>
      <c r="F40" s="873">
        <v>1125902</v>
      </c>
      <c r="G40" s="873">
        <v>125100</v>
      </c>
      <c r="H40" s="873">
        <v>12510023</v>
      </c>
      <c r="I40" s="873">
        <v>0</v>
      </c>
      <c r="J40" s="873">
        <v>0</v>
      </c>
      <c r="K40" s="873">
        <v>6255012</v>
      </c>
      <c r="L40" s="873">
        <v>127163</v>
      </c>
      <c r="M40" s="873">
        <v>127163</v>
      </c>
      <c r="N40" s="873">
        <v>0</v>
      </c>
      <c r="O40" s="873">
        <v>0</v>
      </c>
      <c r="P40" s="873">
        <v>0</v>
      </c>
      <c r="Q40" s="873">
        <v>0</v>
      </c>
      <c r="R40" s="873">
        <v>0</v>
      </c>
      <c r="S40" s="873">
        <v>0</v>
      </c>
      <c r="T40" s="873">
        <v>0</v>
      </c>
      <c r="U40" s="873">
        <v>0</v>
      </c>
      <c r="V40" s="873">
        <v>0</v>
      </c>
      <c r="W40" s="873">
        <v>0</v>
      </c>
      <c r="X40" s="873">
        <v>0</v>
      </c>
      <c r="Y40" s="873">
        <v>0</v>
      </c>
      <c r="Z40" s="873">
        <v>0</v>
      </c>
      <c r="AA40" s="873">
        <v>0</v>
      </c>
      <c r="AB40" s="873">
        <v>0</v>
      </c>
      <c r="AC40" s="873">
        <v>0</v>
      </c>
      <c r="AD40" s="873">
        <v>0</v>
      </c>
      <c r="AE40" s="873">
        <v>6313275</v>
      </c>
      <c r="AF40" s="873">
        <v>1420487</v>
      </c>
      <c r="AG40" s="873">
        <v>157832</v>
      </c>
      <c r="AH40" s="873">
        <v>7891594</v>
      </c>
      <c r="AI40" s="873">
        <v>766824</v>
      </c>
      <c r="AJ40" s="873">
        <v>613460</v>
      </c>
      <c r="AK40" s="873">
        <v>138029</v>
      </c>
      <c r="AL40" s="873">
        <v>15337</v>
      </c>
      <c r="AM40" s="873">
        <v>1533650</v>
      </c>
      <c r="AN40" s="873">
        <v>-319936</v>
      </c>
      <c r="AO40" s="873">
        <v>-255948</v>
      </c>
      <c r="AP40" s="873">
        <v>-57588</v>
      </c>
      <c r="AQ40" s="873">
        <v>-6399</v>
      </c>
      <c r="AR40" s="873">
        <v>-639871</v>
      </c>
      <c r="AS40" s="873">
        <v>-465050</v>
      </c>
      <c r="AT40" s="873">
        <v>-372040</v>
      </c>
      <c r="AU40" s="873">
        <v>-83709</v>
      </c>
      <c r="AV40" s="873">
        <v>-9301</v>
      </c>
      <c r="AW40" s="873">
        <v>-930100</v>
      </c>
      <c r="AX40" s="873">
        <v>28461</v>
      </c>
      <c r="AY40" s="873">
        <v>22768</v>
      </c>
      <c r="AZ40" s="873">
        <v>5123</v>
      </c>
      <c r="BA40" s="873">
        <v>569</v>
      </c>
      <c r="BB40" s="873">
        <v>56921</v>
      </c>
      <c r="BC40" s="873">
        <v>-82416</v>
      </c>
      <c r="BD40" s="873">
        <v>-65933</v>
      </c>
      <c r="BE40" s="873">
        <v>-14835</v>
      </c>
      <c r="BF40" s="873">
        <v>-1648</v>
      </c>
      <c r="BG40" s="873">
        <v>-164832</v>
      </c>
      <c r="BH40" s="873">
        <v>-519005</v>
      </c>
      <c r="BI40" s="873">
        <v>-415205</v>
      </c>
      <c r="BJ40" s="873">
        <v>-93421</v>
      </c>
      <c r="BK40" s="873">
        <v>-10380</v>
      </c>
      <c r="BL40" s="873">
        <v>-1038011</v>
      </c>
      <c r="BM40" s="873">
        <v>-611997</v>
      </c>
      <c r="BN40" s="873">
        <v>-489597</v>
      </c>
      <c r="BO40" s="873">
        <v>-110159</v>
      </c>
      <c r="BP40" s="873">
        <v>-12240</v>
      </c>
      <c r="BQ40" s="873">
        <v>-1223993</v>
      </c>
      <c r="BR40" s="873">
        <v>-389359</v>
      </c>
      <c r="BS40" s="873">
        <v>-311488</v>
      </c>
      <c r="BT40" s="873">
        <v>-70085</v>
      </c>
      <c r="BU40" s="873">
        <v>-7787</v>
      </c>
      <c r="BV40" s="873">
        <v>-778719</v>
      </c>
      <c r="BW40" s="873">
        <v>-222636</v>
      </c>
      <c r="BX40" s="873">
        <v>-178110</v>
      </c>
      <c r="BY40" s="873">
        <v>-40075</v>
      </c>
      <c r="BZ40" s="873">
        <v>-4453</v>
      </c>
      <c r="CA40" s="873">
        <v>-445274</v>
      </c>
      <c r="CB40" s="873">
        <v>208479</v>
      </c>
      <c r="CC40" s="873">
        <v>166783</v>
      </c>
      <c r="CD40" s="873">
        <v>37526</v>
      </c>
      <c r="CE40" s="873">
        <v>4170</v>
      </c>
      <c r="CF40" s="873">
        <v>416958</v>
      </c>
      <c r="CG40" s="873">
        <v>0</v>
      </c>
      <c r="CH40" s="873">
        <v>0</v>
      </c>
      <c r="CI40" s="873">
        <v>0</v>
      </c>
      <c r="CJ40" s="873">
        <v>0</v>
      </c>
      <c r="CK40" s="873">
        <v>0</v>
      </c>
      <c r="CL40" s="873">
        <v>0</v>
      </c>
      <c r="CM40" s="873">
        <v>0</v>
      </c>
      <c r="CN40" s="873">
        <v>0</v>
      </c>
      <c r="CO40" s="873">
        <v>0</v>
      </c>
      <c r="CP40" s="873">
        <v>0</v>
      </c>
      <c r="CQ40" s="873">
        <v>-1173466</v>
      </c>
      <c r="CR40" s="873">
        <v>-938773</v>
      </c>
      <c r="CS40" s="873">
        <v>-211224</v>
      </c>
      <c r="CT40" s="873">
        <v>-23469</v>
      </c>
      <c r="CU40" s="873">
        <v>-2346932</v>
      </c>
      <c r="CV40" s="873">
        <v>-1576984</v>
      </c>
      <c r="CW40" s="873">
        <v>-1261587</v>
      </c>
      <c r="CX40" s="873">
        <v>-283857</v>
      </c>
      <c r="CY40" s="873">
        <v>-31539</v>
      </c>
      <c r="CZ40" s="873">
        <v>-3153967</v>
      </c>
      <c r="DA40" s="873">
        <v>-180880</v>
      </c>
      <c r="DB40" s="873">
        <v>-144705</v>
      </c>
      <c r="DC40" s="873">
        <v>-32559</v>
      </c>
      <c r="DD40" s="873">
        <v>-3617</v>
      </c>
      <c r="DE40" s="873">
        <v>-361761</v>
      </c>
      <c r="DF40" s="873">
        <v>-1396102</v>
      </c>
      <c r="DG40" s="873">
        <v>-1116883</v>
      </c>
      <c r="DH40" s="873">
        <v>-251299</v>
      </c>
      <c r="DI40" s="873">
        <v>-27922</v>
      </c>
      <c r="DJ40" s="873">
        <v>-2792206</v>
      </c>
      <c r="DK40" s="873">
        <v>1337393</v>
      </c>
      <c r="DL40" s="873">
        <v>342602</v>
      </c>
      <c r="DM40" s="873">
        <v>2768145</v>
      </c>
      <c r="DN40" s="873">
        <v>44932</v>
      </c>
      <c r="DO40" s="873">
        <v>4493072</v>
      </c>
      <c r="DP40" s="873">
        <v>760913</v>
      </c>
      <c r="DQ40" s="873">
        <v>342602</v>
      </c>
      <c r="DR40" s="873">
        <v>1061756</v>
      </c>
      <c r="DS40" s="873">
        <v>21871</v>
      </c>
      <c r="DT40" s="873">
        <v>2187142</v>
      </c>
      <c r="DU40" s="873">
        <v>576480</v>
      </c>
      <c r="DV40" s="873">
        <v>0</v>
      </c>
      <c r="DW40" s="873">
        <v>1706389</v>
      </c>
      <c r="DX40" s="873">
        <v>23061</v>
      </c>
      <c r="DY40" s="873">
        <v>2305930</v>
      </c>
      <c r="DZ40" s="873">
        <v>12524358</v>
      </c>
      <c r="EA40" s="873">
        <v>10019486</v>
      </c>
      <c r="EB40" s="873">
        <v>2254384</v>
      </c>
      <c r="EC40" s="873">
        <v>250487</v>
      </c>
      <c r="ED40" s="873">
        <v>25048715</v>
      </c>
      <c r="EE40" s="873">
        <v>6255012</v>
      </c>
      <c r="EF40" s="873">
        <v>5004009</v>
      </c>
      <c r="EG40" s="873">
        <v>1125902</v>
      </c>
      <c r="EH40" s="873">
        <v>125100</v>
      </c>
      <c r="EI40" s="873">
        <v>12510023</v>
      </c>
      <c r="EJ40" s="873">
        <v>-6269346</v>
      </c>
      <c r="EK40" s="873">
        <v>-5015477</v>
      </c>
      <c r="EL40" s="873">
        <v>-1128482</v>
      </c>
      <c r="EM40" s="873">
        <v>-125387</v>
      </c>
      <c r="EN40" s="873">
        <v>-12538692</v>
      </c>
      <c r="EO40" s="873">
        <v>-5692866</v>
      </c>
      <c r="EP40" s="873">
        <v>-5015477</v>
      </c>
      <c r="EQ40" s="873">
        <v>577907</v>
      </c>
      <c r="ER40" s="873">
        <v>-102326</v>
      </c>
      <c r="ES40" s="873">
        <v>-10232762</v>
      </c>
      <c r="ET40" s="902">
        <v>0.5</v>
      </c>
      <c r="EU40" s="902">
        <v>0.4</v>
      </c>
      <c r="EV40" s="902">
        <v>0.09</v>
      </c>
      <c r="EW40" s="902">
        <v>0.01</v>
      </c>
      <c r="EX40" s="902">
        <v>1</v>
      </c>
      <c r="EY40" s="870" t="s">
        <v>683</v>
      </c>
      <c r="EZ40" s="870" t="s">
        <v>682</v>
      </c>
      <c r="FA40" s="870" t="s">
        <v>1907</v>
      </c>
      <c r="FB40" s="870" t="s">
        <v>2737</v>
      </c>
      <c r="FC40" s="870" t="s">
        <v>2777</v>
      </c>
    </row>
    <row r="41" spans="1:159" x14ac:dyDescent="0.2">
      <c r="A41" s="870" t="s">
        <v>3069</v>
      </c>
      <c r="B41" s="870" t="s">
        <v>148</v>
      </c>
      <c r="C41" s="870" t="s">
        <v>147</v>
      </c>
      <c r="D41" s="873">
        <v>9876146</v>
      </c>
      <c r="E41" s="873">
        <v>7900917</v>
      </c>
      <c r="F41" s="873">
        <v>1975229</v>
      </c>
      <c r="G41" s="873">
        <v>0</v>
      </c>
      <c r="H41" s="873">
        <v>19752292</v>
      </c>
      <c r="I41" s="873">
        <v>0</v>
      </c>
      <c r="J41" s="873">
        <v>0</v>
      </c>
      <c r="K41" s="873">
        <v>9876146</v>
      </c>
      <c r="L41" s="873">
        <v>109083</v>
      </c>
      <c r="M41" s="873">
        <v>109083</v>
      </c>
      <c r="N41" s="873">
        <v>0</v>
      </c>
      <c r="O41" s="873">
        <v>0</v>
      </c>
      <c r="P41" s="873">
        <v>0</v>
      </c>
      <c r="Q41" s="873">
        <v>0</v>
      </c>
      <c r="R41" s="873">
        <v>0</v>
      </c>
      <c r="S41" s="873">
        <v>0</v>
      </c>
      <c r="T41" s="873">
        <v>0</v>
      </c>
      <c r="U41" s="873">
        <v>0</v>
      </c>
      <c r="V41" s="873">
        <v>0</v>
      </c>
      <c r="W41" s="873">
        <v>0</v>
      </c>
      <c r="X41" s="873">
        <v>0</v>
      </c>
      <c r="Y41" s="873">
        <v>0</v>
      </c>
      <c r="Z41" s="873">
        <v>0</v>
      </c>
      <c r="AA41" s="873">
        <v>0</v>
      </c>
      <c r="AB41" s="873">
        <v>0</v>
      </c>
      <c r="AC41" s="873">
        <v>0</v>
      </c>
      <c r="AD41" s="873">
        <v>0</v>
      </c>
      <c r="AE41" s="873">
        <v>8704691</v>
      </c>
      <c r="AF41" s="873">
        <v>2176175</v>
      </c>
      <c r="AG41" s="873">
        <v>0</v>
      </c>
      <c r="AH41" s="873">
        <v>10880866</v>
      </c>
      <c r="AI41" s="873">
        <v>1731288</v>
      </c>
      <c r="AJ41" s="873">
        <v>1385031</v>
      </c>
      <c r="AK41" s="873">
        <v>346258</v>
      </c>
      <c r="AL41" s="873">
        <v>0</v>
      </c>
      <c r="AM41" s="873">
        <v>3462577</v>
      </c>
      <c r="AN41" s="873">
        <v>-68954</v>
      </c>
      <c r="AO41" s="873">
        <v>-55164</v>
      </c>
      <c r="AP41" s="873">
        <v>-13791</v>
      </c>
      <c r="AQ41" s="873">
        <v>0</v>
      </c>
      <c r="AR41" s="873">
        <v>-137909</v>
      </c>
      <c r="AS41" s="873">
        <v>-634304</v>
      </c>
      <c r="AT41" s="873">
        <v>-507443</v>
      </c>
      <c r="AU41" s="873">
        <v>-126861</v>
      </c>
      <c r="AV41" s="873">
        <v>0</v>
      </c>
      <c r="AW41" s="873">
        <v>-1268608</v>
      </c>
      <c r="AX41" s="873">
        <v>9537</v>
      </c>
      <c r="AY41" s="873">
        <v>7630</v>
      </c>
      <c r="AZ41" s="873">
        <v>1908</v>
      </c>
      <c r="BA41" s="873">
        <v>0</v>
      </c>
      <c r="BB41" s="873">
        <v>19075</v>
      </c>
      <c r="BC41" s="873">
        <v>-374549</v>
      </c>
      <c r="BD41" s="873">
        <v>-299639</v>
      </c>
      <c r="BE41" s="873">
        <v>-74910</v>
      </c>
      <c r="BF41" s="873">
        <v>0</v>
      </c>
      <c r="BG41" s="873">
        <v>-749098</v>
      </c>
      <c r="BH41" s="873">
        <v>-999316</v>
      </c>
      <c r="BI41" s="873">
        <v>-799452</v>
      </c>
      <c r="BJ41" s="873">
        <v>-199863</v>
      </c>
      <c r="BK41" s="873">
        <v>0</v>
      </c>
      <c r="BL41" s="873">
        <v>-1998631</v>
      </c>
      <c r="BM41" s="873">
        <v>-797984</v>
      </c>
      <c r="BN41" s="873">
        <v>-638387</v>
      </c>
      <c r="BO41" s="873">
        <v>-159597</v>
      </c>
      <c r="BP41" s="873">
        <v>0</v>
      </c>
      <c r="BQ41" s="873">
        <v>-1595968</v>
      </c>
      <c r="BR41" s="873">
        <v>-414856</v>
      </c>
      <c r="BS41" s="873">
        <v>-331885</v>
      </c>
      <c r="BT41" s="873">
        <v>-82971</v>
      </c>
      <c r="BU41" s="873">
        <v>0</v>
      </c>
      <c r="BV41" s="873">
        <v>-829712</v>
      </c>
      <c r="BW41" s="873">
        <v>-383128</v>
      </c>
      <c r="BX41" s="873">
        <v>-306502</v>
      </c>
      <c r="BY41" s="873">
        <v>-76626</v>
      </c>
      <c r="BZ41" s="873">
        <v>0</v>
      </c>
      <c r="CA41" s="873">
        <v>-766256</v>
      </c>
      <c r="CB41" s="873">
        <v>0</v>
      </c>
      <c r="CC41" s="873">
        <v>0</v>
      </c>
      <c r="CD41" s="873">
        <v>0</v>
      </c>
      <c r="CE41" s="873">
        <v>0</v>
      </c>
      <c r="CF41" s="873">
        <v>0</v>
      </c>
      <c r="CG41" s="873">
        <v>1804382</v>
      </c>
      <c r="CH41" s="873">
        <v>1443506</v>
      </c>
      <c r="CI41" s="873">
        <v>360877</v>
      </c>
      <c r="CJ41" s="873">
        <v>0</v>
      </c>
      <c r="CK41" s="873">
        <v>3608765</v>
      </c>
      <c r="CL41" s="873">
        <v>0</v>
      </c>
      <c r="CM41" s="873">
        <v>0</v>
      </c>
      <c r="CN41" s="873">
        <v>0</v>
      </c>
      <c r="CO41" s="873">
        <v>0</v>
      </c>
      <c r="CP41" s="873">
        <v>0</v>
      </c>
      <c r="CQ41" s="873">
        <v>-2572233</v>
      </c>
      <c r="CR41" s="873">
        <v>-2057786</v>
      </c>
      <c r="CS41" s="873">
        <v>-514447</v>
      </c>
      <c r="CT41" s="873">
        <v>0</v>
      </c>
      <c r="CU41" s="873">
        <v>-5144466</v>
      </c>
      <c r="CV41" s="873">
        <v>-1565835</v>
      </c>
      <c r="CW41" s="873">
        <v>-1252667</v>
      </c>
      <c r="CX41" s="873">
        <v>-313167</v>
      </c>
      <c r="CY41" s="873">
        <v>0</v>
      </c>
      <c r="CZ41" s="873">
        <v>-3131669</v>
      </c>
      <c r="DA41" s="873">
        <v>-414856</v>
      </c>
      <c r="DB41" s="873">
        <v>-331885</v>
      </c>
      <c r="DC41" s="873">
        <v>-82971</v>
      </c>
      <c r="DD41" s="873">
        <v>0</v>
      </c>
      <c r="DE41" s="873">
        <v>-829712</v>
      </c>
      <c r="DF41" s="873">
        <v>-1150979</v>
      </c>
      <c r="DG41" s="873">
        <v>-920782</v>
      </c>
      <c r="DH41" s="873">
        <v>-230196</v>
      </c>
      <c r="DI41" s="873">
        <v>0</v>
      </c>
      <c r="DJ41" s="873">
        <v>-2301957</v>
      </c>
      <c r="DK41" s="873">
        <v>-1597674</v>
      </c>
      <c r="DL41" s="873">
        <v>-1655361</v>
      </c>
      <c r="DM41" s="873">
        <v>-1199719</v>
      </c>
      <c r="DN41" s="873">
        <v>0</v>
      </c>
      <c r="DO41" s="873">
        <v>-4452754</v>
      </c>
      <c r="DP41" s="873">
        <v>-1588196</v>
      </c>
      <c r="DQ41" s="873">
        <v>-1642094</v>
      </c>
      <c r="DR41" s="873">
        <v>-1184558</v>
      </c>
      <c r="DS41" s="873">
        <v>0</v>
      </c>
      <c r="DT41" s="873">
        <v>-4414848</v>
      </c>
      <c r="DU41" s="873">
        <v>-9478</v>
      </c>
      <c r="DV41" s="873">
        <v>-13267</v>
      </c>
      <c r="DW41" s="873">
        <v>-15161</v>
      </c>
      <c r="DX41" s="873">
        <v>0</v>
      </c>
      <c r="DY41" s="873">
        <v>-37906</v>
      </c>
      <c r="DZ41" s="873">
        <v>20293696</v>
      </c>
      <c r="EA41" s="873">
        <v>16234957</v>
      </c>
      <c r="EB41" s="873">
        <v>4058739</v>
      </c>
      <c r="EC41" s="873">
        <v>0</v>
      </c>
      <c r="ED41" s="873">
        <v>40587392</v>
      </c>
      <c r="EE41" s="873">
        <v>9876146</v>
      </c>
      <c r="EF41" s="873">
        <v>7900917</v>
      </c>
      <c r="EG41" s="873">
        <v>1975229</v>
      </c>
      <c r="EH41" s="873">
        <v>0</v>
      </c>
      <c r="EI41" s="873">
        <v>19752292</v>
      </c>
      <c r="EJ41" s="873">
        <v>-10417550</v>
      </c>
      <c r="EK41" s="873">
        <v>-8334040</v>
      </c>
      <c r="EL41" s="873">
        <v>-2083510</v>
      </c>
      <c r="EM41" s="873">
        <v>0</v>
      </c>
      <c r="EN41" s="873">
        <v>-20835100</v>
      </c>
      <c r="EO41" s="873">
        <v>-10427028</v>
      </c>
      <c r="EP41" s="873">
        <v>-8347307</v>
      </c>
      <c r="EQ41" s="873">
        <v>-2098671</v>
      </c>
      <c r="ER41" s="873">
        <v>0</v>
      </c>
      <c r="ES41" s="873">
        <v>-20873006</v>
      </c>
      <c r="ET41" s="902">
        <v>0.5</v>
      </c>
      <c r="EU41" s="902">
        <v>0.4</v>
      </c>
      <c r="EV41" s="902">
        <v>0.1</v>
      </c>
      <c r="EW41" s="902">
        <v>0</v>
      </c>
      <c r="EX41" s="902">
        <v>1</v>
      </c>
      <c r="EY41" s="870" t="s">
        <v>703</v>
      </c>
      <c r="EZ41" s="870" t="s">
        <v>687</v>
      </c>
      <c r="FA41" s="870" t="s">
        <v>1907</v>
      </c>
      <c r="FB41" s="870" t="s">
        <v>2734</v>
      </c>
      <c r="FC41" s="870" t="s">
        <v>2778</v>
      </c>
    </row>
    <row r="42" spans="1:159" x14ac:dyDescent="0.2">
      <c r="A42" s="870" t="s">
        <v>3069</v>
      </c>
      <c r="B42" s="870" t="s">
        <v>150</v>
      </c>
      <c r="C42" s="870" t="s">
        <v>149</v>
      </c>
      <c r="D42" s="873">
        <v>4432164</v>
      </c>
      <c r="E42" s="873">
        <v>3545730</v>
      </c>
      <c r="F42" s="873">
        <v>797789</v>
      </c>
      <c r="G42" s="873">
        <v>88643</v>
      </c>
      <c r="H42" s="873">
        <v>8864326</v>
      </c>
      <c r="I42" s="873">
        <v>114409</v>
      </c>
      <c r="J42" s="873">
        <v>114409</v>
      </c>
      <c r="K42" s="873">
        <v>4317755</v>
      </c>
      <c r="L42" s="873">
        <v>101709</v>
      </c>
      <c r="M42" s="873">
        <v>101709</v>
      </c>
      <c r="N42" s="873">
        <v>0</v>
      </c>
      <c r="O42" s="873">
        <v>0</v>
      </c>
      <c r="P42" s="873">
        <v>0</v>
      </c>
      <c r="Q42" s="873">
        <v>0</v>
      </c>
      <c r="R42" s="873">
        <v>0</v>
      </c>
      <c r="S42" s="873">
        <v>0</v>
      </c>
      <c r="T42" s="873">
        <v>0</v>
      </c>
      <c r="U42" s="873">
        <v>0</v>
      </c>
      <c r="V42" s="873">
        <v>0</v>
      </c>
      <c r="W42" s="873">
        <v>114409</v>
      </c>
      <c r="X42" s="873">
        <v>0</v>
      </c>
      <c r="Y42" s="873">
        <v>0</v>
      </c>
      <c r="Z42" s="873">
        <v>114409</v>
      </c>
      <c r="AA42" s="873">
        <v>0</v>
      </c>
      <c r="AB42" s="873">
        <v>0</v>
      </c>
      <c r="AC42" s="873">
        <v>0</v>
      </c>
      <c r="AD42" s="873">
        <v>0</v>
      </c>
      <c r="AE42" s="873">
        <v>8494454</v>
      </c>
      <c r="AF42" s="873">
        <v>1911253</v>
      </c>
      <c r="AG42" s="873">
        <v>212362</v>
      </c>
      <c r="AH42" s="873">
        <v>10618069</v>
      </c>
      <c r="AI42" s="873">
        <v>831988</v>
      </c>
      <c r="AJ42" s="873">
        <v>665591</v>
      </c>
      <c r="AK42" s="873">
        <v>149758</v>
      </c>
      <c r="AL42" s="873">
        <v>16640</v>
      </c>
      <c r="AM42" s="873">
        <v>1663977</v>
      </c>
      <c r="AN42" s="873">
        <v>-551279</v>
      </c>
      <c r="AO42" s="873">
        <v>-441024</v>
      </c>
      <c r="AP42" s="873">
        <v>-99230</v>
      </c>
      <c r="AQ42" s="873">
        <v>-11026</v>
      </c>
      <c r="AR42" s="873">
        <v>-1102559</v>
      </c>
      <c r="AS42" s="873">
        <v>-152501</v>
      </c>
      <c r="AT42" s="873">
        <v>-122000</v>
      </c>
      <c r="AU42" s="873">
        <v>-27450</v>
      </c>
      <c r="AV42" s="873">
        <v>-3050</v>
      </c>
      <c r="AW42" s="873">
        <v>-305001</v>
      </c>
      <c r="AX42" s="873">
        <v>49207</v>
      </c>
      <c r="AY42" s="873">
        <v>39365</v>
      </c>
      <c r="AZ42" s="873">
        <v>8857</v>
      </c>
      <c r="BA42" s="873">
        <v>984</v>
      </c>
      <c r="BB42" s="873">
        <v>98413</v>
      </c>
      <c r="BC42" s="873">
        <v>-131706</v>
      </c>
      <c r="BD42" s="873">
        <v>-105365</v>
      </c>
      <c r="BE42" s="873">
        <v>-23707</v>
      </c>
      <c r="BF42" s="873">
        <v>-2634</v>
      </c>
      <c r="BG42" s="873">
        <v>-263412</v>
      </c>
      <c r="BH42" s="873">
        <v>-235000</v>
      </c>
      <c r="BI42" s="873">
        <v>-188000</v>
      </c>
      <c r="BJ42" s="873">
        <v>-42300</v>
      </c>
      <c r="BK42" s="873">
        <v>-4700</v>
      </c>
      <c r="BL42" s="873">
        <v>-470000</v>
      </c>
      <c r="BM42" s="873">
        <v>-594088</v>
      </c>
      <c r="BN42" s="873">
        <v>-475270</v>
      </c>
      <c r="BO42" s="873">
        <v>-106936</v>
      </c>
      <c r="BP42" s="873">
        <v>-11882</v>
      </c>
      <c r="BQ42" s="873">
        <v>-1188176</v>
      </c>
      <c r="BR42" s="873">
        <v>-570462</v>
      </c>
      <c r="BS42" s="873">
        <v>-456370</v>
      </c>
      <c r="BT42" s="873">
        <v>-102683</v>
      </c>
      <c r="BU42" s="873">
        <v>-11409</v>
      </c>
      <c r="BV42" s="873">
        <v>-1140924</v>
      </c>
      <c r="BW42" s="873">
        <v>-23625</v>
      </c>
      <c r="BX42" s="873">
        <v>-18901</v>
      </c>
      <c r="BY42" s="873">
        <v>-4253</v>
      </c>
      <c r="BZ42" s="873">
        <v>-473</v>
      </c>
      <c r="CA42" s="873">
        <v>-47252</v>
      </c>
      <c r="CB42" s="873">
        <v>120958</v>
      </c>
      <c r="CC42" s="873">
        <v>96767</v>
      </c>
      <c r="CD42" s="873">
        <v>21773</v>
      </c>
      <c r="CE42" s="873">
        <v>2419</v>
      </c>
      <c r="CF42" s="873">
        <v>241917</v>
      </c>
      <c r="CG42" s="873">
        <v>174838</v>
      </c>
      <c r="CH42" s="873">
        <v>139870</v>
      </c>
      <c r="CI42" s="873">
        <v>31471</v>
      </c>
      <c r="CJ42" s="873">
        <v>3497</v>
      </c>
      <c r="CK42" s="873">
        <v>349676</v>
      </c>
      <c r="CL42" s="873">
        <v>209144</v>
      </c>
      <c r="CM42" s="873">
        <v>167316</v>
      </c>
      <c r="CN42" s="873">
        <v>37646</v>
      </c>
      <c r="CO42" s="873">
        <v>4183</v>
      </c>
      <c r="CP42" s="873">
        <v>418289</v>
      </c>
      <c r="CQ42" s="873">
        <v>-712049</v>
      </c>
      <c r="CR42" s="873">
        <v>-569639</v>
      </c>
      <c r="CS42" s="873">
        <v>-128169</v>
      </c>
      <c r="CT42" s="873">
        <v>-14241</v>
      </c>
      <c r="CU42" s="873">
        <v>-1424098</v>
      </c>
      <c r="CV42" s="873">
        <v>-801197</v>
      </c>
      <c r="CW42" s="873">
        <v>-640956</v>
      </c>
      <c r="CX42" s="873">
        <v>-144215</v>
      </c>
      <c r="CY42" s="873">
        <v>-16024</v>
      </c>
      <c r="CZ42" s="873">
        <v>-1602392</v>
      </c>
      <c r="DA42" s="873">
        <v>-240360</v>
      </c>
      <c r="DB42" s="873">
        <v>-192287</v>
      </c>
      <c r="DC42" s="873">
        <v>-43264</v>
      </c>
      <c r="DD42" s="873">
        <v>-4807</v>
      </c>
      <c r="DE42" s="873">
        <v>-480718</v>
      </c>
      <c r="DF42" s="873">
        <v>-560836</v>
      </c>
      <c r="DG42" s="873">
        <v>-448670</v>
      </c>
      <c r="DH42" s="873">
        <v>-100951</v>
      </c>
      <c r="DI42" s="873">
        <v>-11217</v>
      </c>
      <c r="DJ42" s="873">
        <v>-1121674</v>
      </c>
      <c r="DK42" s="873">
        <v>-185473</v>
      </c>
      <c r="DL42" s="873">
        <v>-148377</v>
      </c>
      <c r="DM42" s="873">
        <v>-33385</v>
      </c>
      <c r="DN42" s="873">
        <v>-3708</v>
      </c>
      <c r="DO42" s="873">
        <v>-370943</v>
      </c>
      <c r="DP42" s="873">
        <v>-269076</v>
      </c>
      <c r="DQ42" s="873">
        <v>-215260</v>
      </c>
      <c r="DR42" s="873">
        <v>-48433</v>
      </c>
      <c r="DS42" s="873">
        <v>-5381</v>
      </c>
      <c r="DT42" s="873">
        <v>-538150</v>
      </c>
      <c r="DU42" s="873">
        <v>83603</v>
      </c>
      <c r="DV42" s="873">
        <v>66883</v>
      </c>
      <c r="DW42" s="873">
        <v>15048</v>
      </c>
      <c r="DX42" s="873">
        <v>1673</v>
      </c>
      <c r="DY42" s="873">
        <v>167207</v>
      </c>
      <c r="DZ42" s="873">
        <v>13958834</v>
      </c>
      <c r="EA42" s="873">
        <v>11167068</v>
      </c>
      <c r="EB42" s="873">
        <v>2512590</v>
      </c>
      <c r="EC42" s="873">
        <v>279177</v>
      </c>
      <c r="ED42" s="873">
        <v>27917669</v>
      </c>
      <c r="EE42" s="873">
        <v>4432164</v>
      </c>
      <c r="EF42" s="873">
        <v>3545730</v>
      </c>
      <c r="EG42" s="873">
        <v>797789</v>
      </c>
      <c r="EH42" s="873">
        <v>88643</v>
      </c>
      <c r="EI42" s="873">
        <v>8864326</v>
      </c>
      <c r="EJ42" s="873">
        <v>-9526670</v>
      </c>
      <c r="EK42" s="873">
        <v>-7621338</v>
      </c>
      <c r="EL42" s="873">
        <v>-1714801</v>
      </c>
      <c r="EM42" s="873">
        <v>-190534</v>
      </c>
      <c r="EN42" s="873">
        <v>-19053343</v>
      </c>
      <c r="EO42" s="873">
        <v>-9443067</v>
      </c>
      <c r="EP42" s="873">
        <v>-7554455</v>
      </c>
      <c r="EQ42" s="873">
        <v>-1699753</v>
      </c>
      <c r="ER42" s="873">
        <v>-188861</v>
      </c>
      <c r="ES42" s="873">
        <v>-18886136</v>
      </c>
      <c r="ET42" s="902">
        <v>0.5</v>
      </c>
      <c r="EU42" s="902">
        <v>0.4</v>
      </c>
      <c r="EV42" s="902">
        <v>0.09</v>
      </c>
      <c r="EW42" s="902">
        <v>0.01</v>
      </c>
      <c r="EX42" s="902">
        <v>1</v>
      </c>
      <c r="EY42" s="870" t="s">
        <v>736</v>
      </c>
      <c r="EZ42" s="870" t="s">
        <v>735</v>
      </c>
      <c r="FA42" s="870" t="s">
        <v>1907</v>
      </c>
      <c r="FB42" s="870" t="s">
        <v>2736</v>
      </c>
      <c r="FC42" s="870" t="s">
        <v>2779</v>
      </c>
    </row>
    <row r="43" spans="1:159" x14ac:dyDescent="0.2">
      <c r="A43" s="870" t="s">
        <v>3070</v>
      </c>
      <c r="B43" s="870" t="s">
        <v>1222</v>
      </c>
      <c r="C43" s="870" t="s">
        <v>1224</v>
      </c>
      <c r="D43" s="873">
        <v>49596754</v>
      </c>
      <c r="E43" s="873">
        <v>48604818</v>
      </c>
      <c r="F43" s="873">
        <v>0</v>
      </c>
      <c r="G43" s="873">
        <v>991935</v>
      </c>
      <c r="H43" s="873">
        <v>99193507</v>
      </c>
      <c r="I43" s="873">
        <v>505666</v>
      </c>
      <c r="J43" s="873">
        <v>505666</v>
      </c>
      <c r="K43" s="873">
        <v>49091088</v>
      </c>
      <c r="L43" s="873">
        <v>654896</v>
      </c>
      <c r="M43" s="873">
        <v>654896</v>
      </c>
      <c r="N43" s="873">
        <v>817078</v>
      </c>
      <c r="O43" s="873">
        <v>817078</v>
      </c>
      <c r="P43" s="873">
        <v>235520</v>
      </c>
      <c r="Q43" s="873">
        <v>0</v>
      </c>
      <c r="R43" s="873">
        <v>235520</v>
      </c>
      <c r="S43" s="873">
        <v>0</v>
      </c>
      <c r="T43" s="873">
        <v>0</v>
      </c>
      <c r="U43" s="873">
        <v>0</v>
      </c>
      <c r="V43" s="873">
        <v>0</v>
      </c>
      <c r="W43" s="873">
        <v>505666</v>
      </c>
      <c r="X43" s="873">
        <v>0</v>
      </c>
      <c r="Y43" s="873">
        <v>0</v>
      </c>
      <c r="Z43" s="873">
        <v>505666</v>
      </c>
      <c r="AA43" s="873">
        <v>0</v>
      </c>
      <c r="AB43" s="873">
        <v>0</v>
      </c>
      <c r="AC43" s="873">
        <v>0</v>
      </c>
      <c r="AD43" s="873">
        <v>0</v>
      </c>
      <c r="AE43" s="873">
        <v>54160551</v>
      </c>
      <c r="AF43" s="873">
        <v>0</v>
      </c>
      <c r="AG43" s="873">
        <v>1104265</v>
      </c>
      <c r="AH43" s="873">
        <v>55264816</v>
      </c>
      <c r="AI43" s="873">
        <v>6263424</v>
      </c>
      <c r="AJ43" s="873">
        <v>6138155</v>
      </c>
      <c r="AK43" s="873">
        <v>0</v>
      </c>
      <c r="AL43" s="873">
        <v>125268</v>
      </c>
      <c r="AM43" s="873">
        <v>12526847</v>
      </c>
      <c r="AN43" s="873">
        <v>-2551219</v>
      </c>
      <c r="AO43" s="873">
        <v>-2500194</v>
      </c>
      <c r="AP43" s="873">
        <v>0</v>
      </c>
      <c r="AQ43" s="873">
        <v>-51024</v>
      </c>
      <c r="AR43" s="873">
        <v>-5102437</v>
      </c>
      <c r="AS43" s="873">
        <v>-2451182</v>
      </c>
      <c r="AT43" s="873">
        <v>-2402158</v>
      </c>
      <c r="AU43" s="873">
        <v>0</v>
      </c>
      <c r="AV43" s="873">
        <v>-49024</v>
      </c>
      <c r="AW43" s="873">
        <v>-4902364</v>
      </c>
      <c r="AX43" s="873">
        <v>794726</v>
      </c>
      <c r="AY43" s="873">
        <v>778831</v>
      </c>
      <c r="AZ43" s="873">
        <v>0</v>
      </c>
      <c r="BA43" s="873">
        <v>15895</v>
      </c>
      <c r="BB43" s="873">
        <v>1589452</v>
      </c>
      <c r="BC43" s="873">
        <v>-1475256</v>
      </c>
      <c r="BD43" s="873">
        <v>-1445751</v>
      </c>
      <c r="BE43" s="873">
        <v>0</v>
      </c>
      <c r="BF43" s="873">
        <v>-29505</v>
      </c>
      <c r="BG43" s="873">
        <v>-2950512</v>
      </c>
      <c r="BH43" s="873">
        <v>-3131712</v>
      </c>
      <c r="BI43" s="873">
        <v>-3069078</v>
      </c>
      <c r="BJ43" s="873">
        <v>0</v>
      </c>
      <c r="BK43" s="873">
        <v>-62634</v>
      </c>
      <c r="BL43" s="873">
        <v>-6263424</v>
      </c>
      <c r="BM43" s="873">
        <v>-3492124</v>
      </c>
      <c r="BN43" s="873">
        <v>-3422283</v>
      </c>
      <c r="BO43" s="873">
        <v>0</v>
      </c>
      <c r="BP43" s="873">
        <v>-69843</v>
      </c>
      <c r="BQ43" s="873">
        <v>-6984250</v>
      </c>
      <c r="BR43" s="873">
        <v>-3492124</v>
      </c>
      <c r="BS43" s="873">
        <v>-3422283</v>
      </c>
      <c r="BT43" s="873">
        <v>0</v>
      </c>
      <c r="BU43" s="873">
        <v>-69843</v>
      </c>
      <c r="BV43" s="873">
        <v>-6984250</v>
      </c>
      <c r="BW43" s="873">
        <v>0</v>
      </c>
      <c r="BX43" s="873">
        <v>0</v>
      </c>
      <c r="BY43" s="873">
        <v>0</v>
      </c>
      <c r="BZ43" s="873">
        <v>0</v>
      </c>
      <c r="CA43" s="873">
        <v>0</v>
      </c>
      <c r="CB43" s="873">
        <v>601803</v>
      </c>
      <c r="CC43" s="873">
        <v>589767</v>
      </c>
      <c r="CD43" s="873">
        <v>0</v>
      </c>
      <c r="CE43" s="873">
        <v>12036</v>
      </c>
      <c r="CF43" s="873">
        <v>1203606</v>
      </c>
      <c r="CG43" s="873">
        <v>0</v>
      </c>
      <c r="CH43" s="873">
        <v>0</v>
      </c>
      <c r="CI43" s="873">
        <v>0</v>
      </c>
      <c r="CJ43" s="873">
        <v>0</v>
      </c>
      <c r="CK43" s="873">
        <v>0</v>
      </c>
      <c r="CL43" s="873">
        <v>0</v>
      </c>
      <c r="CM43" s="873">
        <v>0</v>
      </c>
      <c r="CN43" s="873">
        <v>0</v>
      </c>
      <c r="CO43" s="873">
        <v>0</v>
      </c>
      <c r="CP43" s="873">
        <v>0</v>
      </c>
      <c r="CQ43" s="873">
        <v>-2602718</v>
      </c>
      <c r="CR43" s="873">
        <v>-2550663</v>
      </c>
      <c r="CS43" s="873">
        <v>0</v>
      </c>
      <c r="CT43" s="873">
        <v>-52054</v>
      </c>
      <c r="CU43" s="873">
        <v>-5205435</v>
      </c>
      <c r="CV43" s="873">
        <v>-5493039</v>
      </c>
      <c r="CW43" s="873">
        <v>-5383179</v>
      </c>
      <c r="CX43" s="873">
        <v>0</v>
      </c>
      <c r="CY43" s="873">
        <v>-109861</v>
      </c>
      <c r="CZ43" s="873">
        <v>-10986079</v>
      </c>
      <c r="DA43" s="873">
        <v>-2890321</v>
      </c>
      <c r="DB43" s="873">
        <v>-2832516</v>
      </c>
      <c r="DC43" s="873">
        <v>0</v>
      </c>
      <c r="DD43" s="873">
        <v>-57807</v>
      </c>
      <c r="DE43" s="873">
        <v>-5780644</v>
      </c>
      <c r="DF43" s="873">
        <v>-2602718</v>
      </c>
      <c r="DG43" s="873">
        <v>-2550663</v>
      </c>
      <c r="DH43" s="873">
        <v>0</v>
      </c>
      <c r="DI43" s="873">
        <v>-52054</v>
      </c>
      <c r="DJ43" s="873">
        <v>-5205435</v>
      </c>
      <c r="DK43" s="873">
        <v>-244096</v>
      </c>
      <c r="DL43" s="873">
        <v>1396808</v>
      </c>
      <c r="DM43" s="873">
        <v>1866569</v>
      </c>
      <c r="DN43" s="873">
        <v>30500</v>
      </c>
      <c r="DO43" s="873">
        <v>3049781</v>
      </c>
      <c r="DP43" s="873">
        <v>413890</v>
      </c>
      <c r="DQ43" s="873">
        <v>5155729</v>
      </c>
      <c r="DR43" s="873">
        <v>0</v>
      </c>
      <c r="DS43" s="873">
        <v>56259</v>
      </c>
      <c r="DT43" s="873">
        <v>5625878</v>
      </c>
      <c r="DU43" s="873">
        <v>-657986</v>
      </c>
      <c r="DV43" s="873">
        <v>-3758921</v>
      </c>
      <c r="DW43" s="873">
        <v>1866569</v>
      </c>
      <c r="DX43" s="873">
        <v>-25759</v>
      </c>
      <c r="DY43" s="873">
        <v>-2576097</v>
      </c>
      <c r="DZ43" s="873">
        <v>93078041</v>
      </c>
      <c r="EA43" s="873">
        <v>91216480</v>
      </c>
      <c r="EB43" s="873">
        <v>0</v>
      </c>
      <c r="EC43" s="873">
        <v>1861561</v>
      </c>
      <c r="ED43" s="873">
        <v>186156082</v>
      </c>
      <c r="EE43" s="873">
        <v>49596754</v>
      </c>
      <c r="EF43" s="873">
        <v>48604818</v>
      </c>
      <c r="EG43" s="873">
        <v>0</v>
      </c>
      <c r="EH43" s="873">
        <v>991935</v>
      </c>
      <c r="EI43" s="873">
        <v>99193507</v>
      </c>
      <c r="EJ43" s="873">
        <v>-43481287</v>
      </c>
      <c r="EK43" s="873">
        <v>-42611662</v>
      </c>
      <c r="EL43" s="873">
        <v>0</v>
      </c>
      <c r="EM43" s="873">
        <v>-869626</v>
      </c>
      <c r="EN43" s="873">
        <v>-86962575</v>
      </c>
      <c r="EO43" s="873">
        <v>-44139273</v>
      </c>
      <c r="EP43" s="873">
        <v>-46370583</v>
      </c>
      <c r="EQ43" s="873">
        <v>1866569</v>
      </c>
      <c r="ER43" s="873">
        <v>-895385</v>
      </c>
      <c r="ES43" s="873">
        <v>-89538672</v>
      </c>
      <c r="ET43" s="902">
        <v>0.5</v>
      </c>
      <c r="EU43" s="902">
        <v>0.49</v>
      </c>
      <c r="EV43" s="902">
        <v>0</v>
      </c>
      <c r="EW43" s="902">
        <v>0.01</v>
      </c>
      <c r="EX43" s="902">
        <v>1</v>
      </c>
      <c r="EY43" s="870" t="s">
        <v>679</v>
      </c>
      <c r="EZ43" s="870" t="s">
        <v>686</v>
      </c>
      <c r="FA43" s="870" t="s">
        <v>679</v>
      </c>
      <c r="FB43" s="870" t="s">
        <v>2735</v>
      </c>
      <c r="FC43" s="870" t="s">
        <v>2780</v>
      </c>
    </row>
    <row r="44" spans="1:159" x14ac:dyDescent="0.2">
      <c r="A44" s="870" t="s">
        <v>3069</v>
      </c>
      <c r="B44" s="870" t="s">
        <v>152</v>
      </c>
      <c r="C44" s="870" t="s">
        <v>151</v>
      </c>
      <c r="D44" s="873">
        <v>8716791</v>
      </c>
      <c r="E44" s="873">
        <v>6973434</v>
      </c>
      <c r="F44" s="873">
        <v>1569023</v>
      </c>
      <c r="G44" s="873">
        <v>174336</v>
      </c>
      <c r="H44" s="873">
        <v>17433584</v>
      </c>
      <c r="I44" s="873">
        <v>0</v>
      </c>
      <c r="J44" s="873">
        <v>0</v>
      </c>
      <c r="K44" s="873">
        <v>8716791</v>
      </c>
      <c r="L44" s="873">
        <v>188065</v>
      </c>
      <c r="M44" s="873">
        <v>188065</v>
      </c>
      <c r="N44" s="873">
        <v>0</v>
      </c>
      <c r="O44" s="873">
        <v>0</v>
      </c>
      <c r="P44" s="873">
        <v>248375</v>
      </c>
      <c r="Q44" s="873">
        <v>0</v>
      </c>
      <c r="R44" s="873">
        <v>248375</v>
      </c>
      <c r="S44" s="873">
        <v>0</v>
      </c>
      <c r="T44" s="873">
        <v>0</v>
      </c>
      <c r="U44" s="873">
        <v>0</v>
      </c>
      <c r="V44" s="873">
        <v>0</v>
      </c>
      <c r="W44" s="873">
        <v>0</v>
      </c>
      <c r="X44" s="873">
        <v>0</v>
      </c>
      <c r="Y44" s="873">
        <v>0</v>
      </c>
      <c r="Z44" s="873">
        <v>0</v>
      </c>
      <c r="AA44" s="873">
        <v>0</v>
      </c>
      <c r="AB44" s="873">
        <v>0</v>
      </c>
      <c r="AC44" s="873">
        <v>0</v>
      </c>
      <c r="AD44" s="873">
        <v>0</v>
      </c>
      <c r="AE44" s="873">
        <v>6619720</v>
      </c>
      <c r="AF44" s="873">
        <v>1487197</v>
      </c>
      <c r="AG44" s="873">
        <v>165244</v>
      </c>
      <c r="AH44" s="873">
        <v>8272161</v>
      </c>
      <c r="AI44" s="873">
        <v>1694036</v>
      </c>
      <c r="AJ44" s="873">
        <v>1355229</v>
      </c>
      <c r="AK44" s="873">
        <v>304926</v>
      </c>
      <c r="AL44" s="873">
        <v>33881</v>
      </c>
      <c r="AM44" s="873">
        <v>3388072</v>
      </c>
      <c r="AN44" s="873">
        <v>-293261</v>
      </c>
      <c r="AO44" s="873">
        <v>-234608</v>
      </c>
      <c r="AP44" s="873">
        <v>-52787</v>
      </c>
      <c r="AQ44" s="873">
        <v>-5865</v>
      </c>
      <c r="AR44" s="873">
        <v>-586521</v>
      </c>
      <c r="AS44" s="873">
        <v>-763339</v>
      </c>
      <c r="AT44" s="873">
        <v>-610672</v>
      </c>
      <c r="AU44" s="873">
        <v>-137401</v>
      </c>
      <c r="AV44" s="873">
        <v>-15267</v>
      </c>
      <c r="AW44" s="873">
        <v>-1526679</v>
      </c>
      <c r="AX44" s="873">
        <v>148791</v>
      </c>
      <c r="AY44" s="873">
        <v>119032</v>
      </c>
      <c r="AZ44" s="873">
        <v>26782</v>
      </c>
      <c r="BA44" s="873">
        <v>2976</v>
      </c>
      <c r="BB44" s="873">
        <v>297581</v>
      </c>
      <c r="BC44" s="873">
        <v>-625825</v>
      </c>
      <c r="BD44" s="873">
        <v>-500661</v>
      </c>
      <c r="BE44" s="873">
        <v>-112649</v>
      </c>
      <c r="BF44" s="873">
        <v>-12517</v>
      </c>
      <c r="BG44" s="873">
        <v>-1251652</v>
      </c>
      <c r="BH44" s="873">
        <v>-1240373</v>
      </c>
      <c r="BI44" s="873">
        <v>-992301</v>
      </c>
      <c r="BJ44" s="873">
        <v>-223268</v>
      </c>
      <c r="BK44" s="873">
        <v>-24808</v>
      </c>
      <c r="BL44" s="873">
        <v>-2480750</v>
      </c>
      <c r="BM44" s="873">
        <v>-3017709</v>
      </c>
      <c r="BN44" s="873">
        <v>-2414167</v>
      </c>
      <c r="BO44" s="873">
        <v>-543188</v>
      </c>
      <c r="BP44" s="873">
        <v>-60354</v>
      </c>
      <c r="BQ44" s="873">
        <v>-6035418</v>
      </c>
      <c r="BR44" s="873">
        <v>-1286693</v>
      </c>
      <c r="BS44" s="873">
        <v>-1029354</v>
      </c>
      <c r="BT44" s="873">
        <v>-231605</v>
      </c>
      <c r="BU44" s="873">
        <v>-25734</v>
      </c>
      <c r="BV44" s="873">
        <v>-2573386</v>
      </c>
      <c r="BW44" s="873">
        <v>-1731016</v>
      </c>
      <c r="BX44" s="873">
        <v>-1384813</v>
      </c>
      <c r="BY44" s="873">
        <v>-311583</v>
      </c>
      <c r="BZ44" s="873">
        <v>-34620</v>
      </c>
      <c r="CA44" s="873">
        <v>-3462032</v>
      </c>
      <c r="CB44" s="873">
        <v>317988</v>
      </c>
      <c r="CC44" s="873">
        <v>254391</v>
      </c>
      <c r="CD44" s="873">
        <v>57238</v>
      </c>
      <c r="CE44" s="873">
        <v>6360</v>
      </c>
      <c r="CF44" s="873">
        <v>635977</v>
      </c>
      <c r="CG44" s="873">
        <v>541147</v>
      </c>
      <c r="CH44" s="873">
        <v>432918</v>
      </c>
      <c r="CI44" s="873">
        <v>97406</v>
      </c>
      <c r="CJ44" s="873">
        <v>10823</v>
      </c>
      <c r="CK44" s="873">
        <v>1082294</v>
      </c>
      <c r="CL44" s="873">
        <v>0</v>
      </c>
      <c r="CM44" s="873">
        <v>0</v>
      </c>
      <c r="CN44" s="873">
        <v>0</v>
      </c>
      <c r="CO44" s="873">
        <v>0</v>
      </c>
      <c r="CP44" s="873">
        <v>0</v>
      </c>
      <c r="CQ44" s="873">
        <v>482419</v>
      </c>
      <c r="CR44" s="873">
        <v>385935</v>
      </c>
      <c r="CS44" s="873">
        <v>86835</v>
      </c>
      <c r="CT44" s="873">
        <v>9648</v>
      </c>
      <c r="CU44" s="873">
        <v>964837</v>
      </c>
      <c r="CV44" s="873">
        <v>-1676155</v>
      </c>
      <c r="CW44" s="873">
        <v>-1340923</v>
      </c>
      <c r="CX44" s="873">
        <v>-301709</v>
      </c>
      <c r="CY44" s="873">
        <v>-33523</v>
      </c>
      <c r="CZ44" s="873">
        <v>-3352310</v>
      </c>
      <c r="DA44" s="873">
        <v>-968705</v>
      </c>
      <c r="DB44" s="873">
        <v>-774963</v>
      </c>
      <c r="DC44" s="873">
        <v>-174367</v>
      </c>
      <c r="DD44" s="873">
        <v>-19374</v>
      </c>
      <c r="DE44" s="873">
        <v>-1937409</v>
      </c>
      <c r="DF44" s="873">
        <v>-707450</v>
      </c>
      <c r="DG44" s="873">
        <v>-565960</v>
      </c>
      <c r="DH44" s="873">
        <v>-127342</v>
      </c>
      <c r="DI44" s="873">
        <v>-14149</v>
      </c>
      <c r="DJ44" s="873">
        <v>-1414901</v>
      </c>
      <c r="DK44" s="873">
        <v>-617082</v>
      </c>
      <c r="DL44" s="873">
        <v>-203967</v>
      </c>
      <c r="DM44" s="873">
        <v>-6460</v>
      </c>
      <c r="DN44" s="873">
        <v>-4295</v>
      </c>
      <c r="DO44" s="873">
        <v>-831804</v>
      </c>
      <c r="DP44" s="873">
        <v>-410445</v>
      </c>
      <c r="DQ44" s="873">
        <v>258896</v>
      </c>
      <c r="DR44" s="873">
        <v>138183</v>
      </c>
      <c r="DS44" s="873">
        <v>8104</v>
      </c>
      <c r="DT44" s="873">
        <v>-5262</v>
      </c>
      <c r="DU44" s="873">
        <v>-206637</v>
      </c>
      <c r="DV44" s="873">
        <v>-462863</v>
      </c>
      <c r="DW44" s="873">
        <v>-144643</v>
      </c>
      <c r="DX44" s="873">
        <v>-12399</v>
      </c>
      <c r="DY44" s="873">
        <v>-826542</v>
      </c>
      <c r="DZ44" s="873">
        <v>15059658</v>
      </c>
      <c r="EA44" s="873">
        <v>12047726</v>
      </c>
      <c r="EB44" s="873">
        <v>2710738</v>
      </c>
      <c r="EC44" s="873">
        <v>301193</v>
      </c>
      <c r="ED44" s="873">
        <v>30119315</v>
      </c>
      <c r="EE44" s="873">
        <v>8716791</v>
      </c>
      <c r="EF44" s="873">
        <v>6973434</v>
      </c>
      <c r="EG44" s="873">
        <v>1569023</v>
      </c>
      <c r="EH44" s="873">
        <v>174336</v>
      </c>
      <c r="EI44" s="873">
        <v>17433584</v>
      </c>
      <c r="EJ44" s="873">
        <v>-6342867</v>
      </c>
      <c r="EK44" s="873">
        <v>-5074292</v>
      </c>
      <c r="EL44" s="873">
        <v>-1141715</v>
      </c>
      <c r="EM44" s="873">
        <v>-126857</v>
      </c>
      <c r="EN44" s="873">
        <v>-12685731</v>
      </c>
      <c r="EO44" s="873">
        <v>-6549504</v>
      </c>
      <c r="EP44" s="873">
        <v>-5537155</v>
      </c>
      <c r="EQ44" s="873">
        <v>-1286358</v>
      </c>
      <c r="ER44" s="873">
        <v>-139256</v>
      </c>
      <c r="ES44" s="873">
        <v>-13512273</v>
      </c>
      <c r="ET44" s="902">
        <v>0.5</v>
      </c>
      <c r="EU44" s="902">
        <v>0.4</v>
      </c>
      <c r="EV44" s="902">
        <v>0.09</v>
      </c>
      <c r="EW44" s="902">
        <v>0.01</v>
      </c>
      <c r="EX44" s="902">
        <v>1</v>
      </c>
      <c r="EY44" s="870" t="s">
        <v>685</v>
      </c>
      <c r="EZ44" s="870" t="s">
        <v>684</v>
      </c>
      <c r="FA44" s="870" t="s">
        <v>1907</v>
      </c>
      <c r="FB44" s="870" t="s">
        <v>2738</v>
      </c>
      <c r="FC44" s="870" t="s">
        <v>2781</v>
      </c>
    </row>
    <row r="45" spans="1:159" x14ac:dyDescent="0.2">
      <c r="A45" s="870" t="s">
        <v>3069</v>
      </c>
      <c r="B45" s="870" t="s">
        <v>154</v>
      </c>
      <c r="C45" s="870" t="s">
        <v>153</v>
      </c>
      <c r="D45" s="873">
        <v>0</v>
      </c>
      <c r="E45" s="873">
        <v>23130115</v>
      </c>
      <c r="F45" s="873">
        <v>0</v>
      </c>
      <c r="G45" s="873">
        <v>233638</v>
      </c>
      <c r="H45" s="873">
        <v>23363753</v>
      </c>
      <c r="I45" s="873">
        <v>0</v>
      </c>
      <c r="J45" s="873">
        <v>0</v>
      </c>
      <c r="K45" s="873">
        <v>0</v>
      </c>
      <c r="L45" s="873">
        <v>232486</v>
      </c>
      <c r="M45" s="873">
        <v>232486</v>
      </c>
      <c r="N45" s="873">
        <v>0</v>
      </c>
      <c r="O45" s="873">
        <v>0</v>
      </c>
      <c r="P45" s="873">
        <v>0</v>
      </c>
      <c r="Q45" s="873">
        <v>0</v>
      </c>
      <c r="R45" s="873">
        <v>0</v>
      </c>
      <c r="S45" s="873">
        <v>0</v>
      </c>
      <c r="T45" s="873">
        <v>0</v>
      </c>
      <c r="U45" s="873">
        <v>0</v>
      </c>
      <c r="V45" s="873">
        <v>0</v>
      </c>
      <c r="W45" s="873">
        <v>0</v>
      </c>
      <c r="X45" s="873">
        <v>0</v>
      </c>
      <c r="Y45" s="873">
        <v>0</v>
      </c>
      <c r="Z45" s="873">
        <v>0</v>
      </c>
      <c r="AA45" s="873">
        <v>0</v>
      </c>
      <c r="AB45" s="873">
        <v>0</v>
      </c>
      <c r="AC45" s="873">
        <v>0</v>
      </c>
      <c r="AD45" s="873">
        <v>0</v>
      </c>
      <c r="AE45" s="873">
        <v>35453771</v>
      </c>
      <c r="AF45" s="873">
        <v>0</v>
      </c>
      <c r="AG45" s="873">
        <v>358119</v>
      </c>
      <c r="AH45" s="873">
        <v>35811890</v>
      </c>
      <c r="AI45" s="873">
        <v>0</v>
      </c>
      <c r="AJ45" s="873">
        <v>10961318</v>
      </c>
      <c r="AK45" s="873">
        <v>0</v>
      </c>
      <c r="AL45" s="873">
        <v>110720</v>
      </c>
      <c r="AM45" s="873">
        <v>11072038</v>
      </c>
      <c r="AN45" s="873">
        <v>0</v>
      </c>
      <c r="AO45" s="873">
        <v>-2349761</v>
      </c>
      <c r="AP45" s="873">
        <v>0</v>
      </c>
      <c r="AQ45" s="873">
        <v>-23735</v>
      </c>
      <c r="AR45" s="873">
        <v>-2373496</v>
      </c>
      <c r="AS45" s="873">
        <v>0</v>
      </c>
      <c r="AT45" s="873">
        <v>-4919221</v>
      </c>
      <c r="AU45" s="873">
        <v>0</v>
      </c>
      <c r="AV45" s="873">
        <v>-49689</v>
      </c>
      <c r="AW45" s="873">
        <v>-4968910</v>
      </c>
      <c r="AX45" s="873">
        <v>0</v>
      </c>
      <c r="AY45" s="873">
        <v>168184</v>
      </c>
      <c r="AZ45" s="873">
        <v>0</v>
      </c>
      <c r="BA45" s="873">
        <v>1699</v>
      </c>
      <c r="BB45" s="873">
        <v>169883</v>
      </c>
      <c r="BC45" s="873">
        <v>0</v>
      </c>
      <c r="BD45" s="873">
        <v>-1677209</v>
      </c>
      <c r="BE45" s="873">
        <v>0</v>
      </c>
      <c r="BF45" s="873">
        <v>-16942</v>
      </c>
      <c r="BG45" s="873">
        <v>-1694151</v>
      </c>
      <c r="BH45" s="873">
        <v>0</v>
      </c>
      <c r="BI45" s="873">
        <v>-6428246</v>
      </c>
      <c r="BJ45" s="873">
        <v>0</v>
      </c>
      <c r="BK45" s="873">
        <v>-64932</v>
      </c>
      <c r="BL45" s="873">
        <v>-6493178</v>
      </c>
      <c r="BM45" s="873">
        <v>0</v>
      </c>
      <c r="BN45" s="873">
        <v>-6916301</v>
      </c>
      <c r="BO45" s="873">
        <v>0</v>
      </c>
      <c r="BP45" s="873">
        <v>-69862</v>
      </c>
      <c r="BQ45" s="873">
        <v>-6986163</v>
      </c>
      <c r="BR45" s="873">
        <v>0</v>
      </c>
      <c r="BS45" s="873">
        <v>-1382314</v>
      </c>
      <c r="BT45" s="873">
        <v>0</v>
      </c>
      <c r="BU45" s="873">
        <v>-13963</v>
      </c>
      <c r="BV45" s="873">
        <v>-1396277</v>
      </c>
      <c r="BW45" s="873">
        <v>0</v>
      </c>
      <c r="BX45" s="873">
        <v>-5533987</v>
      </c>
      <c r="BY45" s="873">
        <v>0</v>
      </c>
      <c r="BZ45" s="873">
        <v>-55899</v>
      </c>
      <c r="CA45" s="873">
        <v>-5589886</v>
      </c>
      <c r="CB45" s="873">
        <v>0</v>
      </c>
      <c r="CC45" s="873">
        <v>339835</v>
      </c>
      <c r="CD45" s="873">
        <v>0</v>
      </c>
      <c r="CE45" s="873">
        <v>3433</v>
      </c>
      <c r="CF45" s="873">
        <v>343268</v>
      </c>
      <c r="CG45" s="873">
        <v>0</v>
      </c>
      <c r="CH45" s="873">
        <v>3291163</v>
      </c>
      <c r="CI45" s="873">
        <v>0</v>
      </c>
      <c r="CJ45" s="873">
        <v>33244</v>
      </c>
      <c r="CK45" s="873">
        <v>3324407</v>
      </c>
      <c r="CL45" s="873">
        <v>0</v>
      </c>
      <c r="CM45" s="873">
        <v>-341439</v>
      </c>
      <c r="CN45" s="873">
        <v>0</v>
      </c>
      <c r="CO45" s="873">
        <v>-3449</v>
      </c>
      <c r="CP45" s="873">
        <v>-344888</v>
      </c>
      <c r="CQ45" s="873">
        <v>0</v>
      </c>
      <c r="CR45" s="873">
        <v>-298826</v>
      </c>
      <c r="CS45" s="873">
        <v>0</v>
      </c>
      <c r="CT45" s="873">
        <v>-3018</v>
      </c>
      <c r="CU45" s="873">
        <v>-301844</v>
      </c>
      <c r="CV45" s="873">
        <v>0</v>
      </c>
      <c r="CW45" s="873">
        <v>-3925568</v>
      </c>
      <c r="CX45" s="873">
        <v>0</v>
      </c>
      <c r="CY45" s="873">
        <v>-39652</v>
      </c>
      <c r="CZ45" s="873">
        <v>-3965220</v>
      </c>
      <c r="DA45" s="873">
        <v>0</v>
      </c>
      <c r="DB45" s="873">
        <v>-1383918</v>
      </c>
      <c r="DC45" s="873">
        <v>0</v>
      </c>
      <c r="DD45" s="873">
        <v>-13979</v>
      </c>
      <c r="DE45" s="873">
        <v>-1397897</v>
      </c>
      <c r="DF45" s="873">
        <v>0</v>
      </c>
      <c r="DG45" s="873">
        <v>-2541650</v>
      </c>
      <c r="DH45" s="873">
        <v>0</v>
      </c>
      <c r="DI45" s="873">
        <v>-25673</v>
      </c>
      <c r="DJ45" s="873">
        <v>-2567323</v>
      </c>
      <c r="DK45" s="873">
        <v>-351471</v>
      </c>
      <c r="DL45" s="873">
        <v>8867181</v>
      </c>
      <c r="DM45" s="873">
        <v>0</v>
      </c>
      <c r="DN45" s="873">
        <v>86016</v>
      </c>
      <c r="DO45" s="873">
        <v>8601726</v>
      </c>
      <c r="DP45" s="873">
        <v>0</v>
      </c>
      <c r="DQ45" s="873">
        <v>8239062</v>
      </c>
      <c r="DR45" s="873">
        <v>0</v>
      </c>
      <c r="DS45" s="873">
        <v>83223</v>
      </c>
      <c r="DT45" s="873">
        <v>8322285</v>
      </c>
      <c r="DU45" s="873">
        <v>-351471</v>
      </c>
      <c r="DV45" s="873">
        <v>628119</v>
      </c>
      <c r="DW45" s="873">
        <v>0</v>
      </c>
      <c r="DX45" s="873">
        <v>2793</v>
      </c>
      <c r="DY45" s="873">
        <v>279441</v>
      </c>
      <c r="DZ45" s="873">
        <v>0</v>
      </c>
      <c r="EA45" s="873">
        <v>51265770</v>
      </c>
      <c r="EB45" s="873">
        <v>0</v>
      </c>
      <c r="EC45" s="873">
        <v>517836</v>
      </c>
      <c r="ED45" s="873">
        <v>51783606</v>
      </c>
      <c r="EE45" s="873">
        <v>0</v>
      </c>
      <c r="EF45" s="873">
        <v>23130115</v>
      </c>
      <c r="EG45" s="873">
        <v>0</v>
      </c>
      <c r="EH45" s="873">
        <v>233638</v>
      </c>
      <c r="EI45" s="873">
        <v>23363753</v>
      </c>
      <c r="EJ45" s="873">
        <v>0</v>
      </c>
      <c r="EK45" s="873">
        <v>-28135655</v>
      </c>
      <c r="EL45" s="873">
        <v>0</v>
      </c>
      <c r="EM45" s="873">
        <v>-284198</v>
      </c>
      <c r="EN45" s="873">
        <v>-28419853</v>
      </c>
      <c r="EO45" s="873">
        <v>-351471</v>
      </c>
      <c r="EP45" s="873">
        <v>-27507536</v>
      </c>
      <c r="EQ45" s="873">
        <v>0</v>
      </c>
      <c r="ER45" s="873">
        <v>-281405</v>
      </c>
      <c r="ES45" s="873">
        <v>-28140412</v>
      </c>
      <c r="ET45" s="902">
        <v>0</v>
      </c>
      <c r="EU45" s="902">
        <v>0.99</v>
      </c>
      <c r="EV45" s="902">
        <v>0</v>
      </c>
      <c r="EW45" s="902">
        <v>0.01</v>
      </c>
      <c r="EX45" s="902">
        <v>1</v>
      </c>
      <c r="EY45" s="870" t="s">
        <v>690</v>
      </c>
      <c r="EZ45" s="870" t="s">
        <v>696</v>
      </c>
      <c r="FA45" s="870" t="s">
        <v>1909</v>
      </c>
      <c r="FB45" s="870" t="s">
        <v>2738</v>
      </c>
      <c r="FC45" s="870" t="s">
        <v>2782</v>
      </c>
    </row>
    <row r="46" spans="1:159" x14ac:dyDescent="0.2">
      <c r="A46" s="870" t="s">
        <v>3069</v>
      </c>
      <c r="B46" s="870" t="s">
        <v>156</v>
      </c>
      <c r="C46" s="870" t="s">
        <v>155</v>
      </c>
      <c r="D46" s="873">
        <v>16770220</v>
      </c>
      <c r="E46" s="873">
        <v>16434815</v>
      </c>
      <c r="F46" s="873">
        <v>0</v>
      </c>
      <c r="G46" s="873">
        <v>335404</v>
      </c>
      <c r="H46" s="873">
        <v>33540439</v>
      </c>
      <c r="I46" s="873">
        <v>0</v>
      </c>
      <c r="J46" s="873">
        <v>0</v>
      </c>
      <c r="K46" s="873">
        <v>16770220</v>
      </c>
      <c r="L46" s="873">
        <v>346789</v>
      </c>
      <c r="M46" s="873">
        <v>346789</v>
      </c>
      <c r="N46" s="873">
        <v>0</v>
      </c>
      <c r="O46" s="873">
        <v>0</v>
      </c>
      <c r="P46" s="873">
        <v>454276</v>
      </c>
      <c r="Q46" s="873">
        <v>0</v>
      </c>
      <c r="R46" s="873">
        <v>454276</v>
      </c>
      <c r="S46" s="873">
        <v>0</v>
      </c>
      <c r="T46" s="873">
        <v>0</v>
      </c>
      <c r="U46" s="873">
        <v>0</v>
      </c>
      <c r="V46" s="873">
        <v>0</v>
      </c>
      <c r="W46" s="873">
        <v>0</v>
      </c>
      <c r="X46" s="873">
        <v>0</v>
      </c>
      <c r="Y46" s="873">
        <v>0</v>
      </c>
      <c r="Z46" s="873">
        <v>0</v>
      </c>
      <c r="AA46" s="873">
        <v>0</v>
      </c>
      <c r="AB46" s="873">
        <v>0</v>
      </c>
      <c r="AC46" s="873">
        <v>0</v>
      </c>
      <c r="AD46" s="873">
        <v>0</v>
      </c>
      <c r="AE46" s="873">
        <v>17169070</v>
      </c>
      <c r="AF46" s="873">
        <v>0</v>
      </c>
      <c r="AG46" s="873">
        <v>350017</v>
      </c>
      <c r="AH46" s="873">
        <v>17519087</v>
      </c>
      <c r="AI46" s="873">
        <v>5130521</v>
      </c>
      <c r="AJ46" s="873">
        <v>5027911</v>
      </c>
      <c r="AK46" s="873">
        <v>0</v>
      </c>
      <c r="AL46" s="873">
        <v>102610</v>
      </c>
      <c r="AM46" s="873">
        <v>10261042</v>
      </c>
      <c r="AN46" s="873">
        <v>-1331506</v>
      </c>
      <c r="AO46" s="873">
        <v>-1304875</v>
      </c>
      <c r="AP46" s="873">
        <v>0</v>
      </c>
      <c r="AQ46" s="873">
        <v>-26630</v>
      </c>
      <c r="AR46" s="873">
        <v>-2663011</v>
      </c>
      <c r="AS46" s="873">
        <v>-2584368</v>
      </c>
      <c r="AT46" s="873">
        <v>-2532679</v>
      </c>
      <c r="AU46" s="873">
        <v>0</v>
      </c>
      <c r="AV46" s="873">
        <v>-51687</v>
      </c>
      <c r="AW46" s="873">
        <v>-5168734</v>
      </c>
      <c r="AX46" s="873">
        <v>-234</v>
      </c>
      <c r="AY46" s="873">
        <v>-229</v>
      </c>
      <c r="AZ46" s="873">
        <v>0</v>
      </c>
      <c r="BA46" s="873">
        <v>-5</v>
      </c>
      <c r="BB46" s="873">
        <v>-468</v>
      </c>
      <c r="BC46" s="873">
        <v>-926824</v>
      </c>
      <c r="BD46" s="873">
        <v>-908287</v>
      </c>
      <c r="BE46" s="873">
        <v>0</v>
      </c>
      <c r="BF46" s="873">
        <v>-18536</v>
      </c>
      <c r="BG46" s="873">
        <v>-1853647</v>
      </c>
      <c r="BH46" s="873">
        <v>-3511426</v>
      </c>
      <c r="BI46" s="873">
        <v>-3441195</v>
      </c>
      <c r="BJ46" s="873">
        <v>0</v>
      </c>
      <c r="BK46" s="873">
        <v>-70228</v>
      </c>
      <c r="BL46" s="873">
        <v>-7022849</v>
      </c>
      <c r="BM46" s="873">
        <v>-4661178</v>
      </c>
      <c r="BN46" s="873">
        <v>-4567954</v>
      </c>
      <c r="BO46" s="873">
        <v>0</v>
      </c>
      <c r="BP46" s="873">
        <v>-93224</v>
      </c>
      <c r="BQ46" s="873">
        <v>-9322356</v>
      </c>
      <c r="BR46" s="873">
        <v>-1671335</v>
      </c>
      <c r="BS46" s="873">
        <v>-1637909</v>
      </c>
      <c r="BT46" s="873">
        <v>0</v>
      </c>
      <c r="BU46" s="873">
        <v>-33427</v>
      </c>
      <c r="BV46" s="873">
        <v>-3342671</v>
      </c>
      <c r="BW46" s="873">
        <v>-2989842</v>
      </c>
      <c r="BX46" s="873">
        <v>-2930046</v>
      </c>
      <c r="BY46" s="873">
        <v>0</v>
      </c>
      <c r="BZ46" s="873">
        <v>-59797</v>
      </c>
      <c r="CA46" s="873">
        <v>-5979685</v>
      </c>
      <c r="CB46" s="873">
        <v>70974</v>
      </c>
      <c r="CC46" s="873">
        <v>69554</v>
      </c>
      <c r="CD46" s="873">
        <v>0</v>
      </c>
      <c r="CE46" s="873">
        <v>1419</v>
      </c>
      <c r="CF46" s="873">
        <v>141947</v>
      </c>
      <c r="CG46" s="873">
        <v>1411002</v>
      </c>
      <c r="CH46" s="873">
        <v>1382782</v>
      </c>
      <c r="CI46" s="873">
        <v>0</v>
      </c>
      <c r="CJ46" s="873">
        <v>28220</v>
      </c>
      <c r="CK46" s="873">
        <v>2822004</v>
      </c>
      <c r="CL46" s="873">
        <v>466252</v>
      </c>
      <c r="CM46" s="873">
        <v>456927</v>
      </c>
      <c r="CN46" s="873">
        <v>0</v>
      </c>
      <c r="CO46" s="873">
        <v>9325</v>
      </c>
      <c r="CP46" s="873">
        <v>932504</v>
      </c>
      <c r="CQ46" s="873">
        <v>-521937</v>
      </c>
      <c r="CR46" s="873">
        <v>-511499</v>
      </c>
      <c r="CS46" s="873">
        <v>0</v>
      </c>
      <c r="CT46" s="873">
        <v>-10439</v>
      </c>
      <c r="CU46" s="873">
        <v>-1043875</v>
      </c>
      <c r="CV46" s="873">
        <v>-3234887</v>
      </c>
      <c r="CW46" s="873">
        <v>-3170190</v>
      </c>
      <c r="CX46" s="873">
        <v>0</v>
      </c>
      <c r="CY46" s="873">
        <v>-64699</v>
      </c>
      <c r="CZ46" s="873">
        <v>-6469776</v>
      </c>
      <c r="DA46" s="873">
        <v>-1134109</v>
      </c>
      <c r="DB46" s="873">
        <v>-1111428</v>
      </c>
      <c r="DC46" s="873">
        <v>0</v>
      </c>
      <c r="DD46" s="873">
        <v>-22683</v>
      </c>
      <c r="DE46" s="873">
        <v>-2268220</v>
      </c>
      <c r="DF46" s="873">
        <v>-2100777</v>
      </c>
      <c r="DG46" s="873">
        <v>-2058763</v>
      </c>
      <c r="DH46" s="873">
        <v>0</v>
      </c>
      <c r="DI46" s="873">
        <v>-42016</v>
      </c>
      <c r="DJ46" s="873">
        <v>-4201556</v>
      </c>
      <c r="DK46" s="873">
        <v>645247</v>
      </c>
      <c r="DL46" s="873">
        <v>2797294</v>
      </c>
      <c r="DM46" s="873">
        <v>0</v>
      </c>
      <c r="DN46" s="873">
        <v>34775</v>
      </c>
      <c r="DO46" s="873">
        <v>3477316</v>
      </c>
      <c r="DP46" s="873">
        <v>-395927</v>
      </c>
      <c r="DQ46" s="873">
        <v>-284587</v>
      </c>
      <c r="DR46" s="873">
        <v>0</v>
      </c>
      <c r="DS46" s="873">
        <v>-6874</v>
      </c>
      <c r="DT46" s="873">
        <v>-687388</v>
      </c>
      <c r="DU46" s="873">
        <v>1041174</v>
      </c>
      <c r="DV46" s="873">
        <v>3081881</v>
      </c>
      <c r="DW46" s="873">
        <v>0</v>
      </c>
      <c r="DX46" s="873">
        <v>41649</v>
      </c>
      <c r="DY46" s="873">
        <v>4164704</v>
      </c>
      <c r="DZ46" s="873">
        <v>26985130</v>
      </c>
      <c r="EA46" s="873">
        <v>26445428</v>
      </c>
      <c r="EB46" s="873">
        <v>0</v>
      </c>
      <c r="EC46" s="873">
        <v>539703</v>
      </c>
      <c r="ED46" s="873">
        <v>53970261</v>
      </c>
      <c r="EE46" s="873">
        <v>16770220</v>
      </c>
      <c r="EF46" s="873">
        <v>16434815</v>
      </c>
      <c r="EG46" s="873">
        <v>0</v>
      </c>
      <c r="EH46" s="873">
        <v>335404</v>
      </c>
      <c r="EI46" s="873">
        <v>33540439</v>
      </c>
      <c r="EJ46" s="873">
        <v>-10214910</v>
      </c>
      <c r="EK46" s="873">
        <v>-10010613</v>
      </c>
      <c r="EL46" s="873">
        <v>0</v>
      </c>
      <c r="EM46" s="873">
        <v>-204299</v>
      </c>
      <c r="EN46" s="873">
        <v>-20429822</v>
      </c>
      <c r="EO46" s="873">
        <v>-9173736</v>
      </c>
      <c r="EP46" s="873">
        <v>-6928732</v>
      </c>
      <c r="EQ46" s="873">
        <v>0</v>
      </c>
      <c r="ER46" s="873">
        <v>-162650</v>
      </c>
      <c r="ES46" s="873">
        <v>-16265118</v>
      </c>
      <c r="ET46" s="902">
        <v>0.5</v>
      </c>
      <c r="EU46" s="902">
        <v>0.49</v>
      </c>
      <c r="EV46" s="902">
        <v>0</v>
      </c>
      <c r="EW46" s="902">
        <v>0.01</v>
      </c>
      <c r="EX46" s="902">
        <v>1</v>
      </c>
      <c r="EY46" s="870" t="s">
        <v>690</v>
      </c>
      <c r="EZ46" s="870" t="s">
        <v>711</v>
      </c>
      <c r="FA46" s="870" t="s">
        <v>1909</v>
      </c>
      <c r="FB46" s="870" t="s">
        <v>2739</v>
      </c>
      <c r="FC46" s="870" t="s">
        <v>2783</v>
      </c>
    </row>
    <row r="47" spans="1:159" x14ac:dyDescent="0.2">
      <c r="A47" s="870" t="s">
        <v>3069</v>
      </c>
      <c r="B47" s="870" t="s">
        <v>158</v>
      </c>
      <c r="C47" s="870" t="s">
        <v>157</v>
      </c>
      <c r="D47" s="873">
        <v>30577374</v>
      </c>
      <c r="E47" s="873">
        <v>24461900</v>
      </c>
      <c r="F47" s="873">
        <v>5503928</v>
      </c>
      <c r="G47" s="873">
        <v>611548</v>
      </c>
      <c r="H47" s="873">
        <v>61154750</v>
      </c>
      <c r="I47" s="873">
        <v>0</v>
      </c>
      <c r="J47" s="873">
        <v>0</v>
      </c>
      <c r="K47" s="873">
        <v>30577374</v>
      </c>
      <c r="L47" s="873">
        <v>236967</v>
      </c>
      <c r="M47" s="873">
        <v>236967</v>
      </c>
      <c r="N47" s="873">
        <v>0</v>
      </c>
      <c r="O47" s="873">
        <v>0</v>
      </c>
      <c r="P47" s="873">
        <v>0</v>
      </c>
      <c r="Q47" s="873">
        <v>0</v>
      </c>
      <c r="R47" s="873">
        <v>0</v>
      </c>
      <c r="S47" s="873">
        <v>0</v>
      </c>
      <c r="T47" s="873">
        <v>0</v>
      </c>
      <c r="U47" s="873">
        <v>0</v>
      </c>
      <c r="V47" s="873">
        <v>0</v>
      </c>
      <c r="W47" s="873">
        <v>0</v>
      </c>
      <c r="X47" s="873">
        <v>0</v>
      </c>
      <c r="Y47" s="873">
        <v>0</v>
      </c>
      <c r="Z47" s="873">
        <v>0</v>
      </c>
      <c r="AA47" s="873">
        <v>0</v>
      </c>
      <c r="AB47" s="873">
        <v>0</v>
      </c>
      <c r="AC47" s="873">
        <v>0</v>
      </c>
      <c r="AD47" s="873">
        <v>0</v>
      </c>
      <c r="AE47" s="873">
        <v>24898306</v>
      </c>
      <c r="AF47" s="873">
        <v>5602117</v>
      </c>
      <c r="AG47" s="873">
        <v>622458</v>
      </c>
      <c r="AH47" s="873">
        <v>31122881</v>
      </c>
      <c r="AI47" s="873">
        <v>2074226</v>
      </c>
      <c r="AJ47" s="873">
        <v>1659381</v>
      </c>
      <c r="AK47" s="873">
        <v>373361</v>
      </c>
      <c r="AL47" s="873">
        <v>41485</v>
      </c>
      <c r="AM47" s="873">
        <v>4148453</v>
      </c>
      <c r="AN47" s="873">
        <v>-1298346</v>
      </c>
      <c r="AO47" s="873">
        <v>-1038676</v>
      </c>
      <c r="AP47" s="873">
        <v>-233702</v>
      </c>
      <c r="AQ47" s="873">
        <v>-25967</v>
      </c>
      <c r="AR47" s="873">
        <v>-2596691</v>
      </c>
      <c r="AS47" s="873">
        <v>-1206486</v>
      </c>
      <c r="AT47" s="873">
        <v>-965188</v>
      </c>
      <c r="AU47" s="873">
        <v>-217167</v>
      </c>
      <c r="AV47" s="873">
        <v>-24130</v>
      </c>
      <c r="AW47" s="873">
        <v>-2412971</v>
      </c>
      <c r="AX47" s="873">
        <v>0</v>
      </c>
      <c r="AY47" s="873">
        <v>0</v>
      </c>
      <c r="AZ47" s="873">
        <v>0</v>
      </c>
      <c r="BA47" s="873">
        <v>0</v>
      </c>
      <c r="BB47" s="873">
        <v>0</v>
      </c>
      <c r="BC47" s="873">
        <v>-238127</v>
      </c>
      <c r="BD47" s="873">
        <v>-190502</v>
      </c>
      <c r="BE47" s="873">
        <v>-42863</v>
      </c>
      <c r="BF47" s="873">
        <v>-4763</v>
      </c>
      <c r="BG47" s="873">
        <v>-476255</v>
      </c>
      <c r="BH47" s="873">
        <v>-1444613</v>
      </c>
      <c r="BI47" s="873">
        <v>-1155690</v>
      </c>
      <c r="BJ47" s="873">
        <v>-260030</v>
      </c>
      <c r="BK47" s="873">
        <v>-28893</v>
      </c>
      <c r="BL47" s="873">
        <v>-2889226</v>
      </c>
      <c r="BM47" s="873">
        <v>-5249680</v>
      </c>
      <c r="BN47" s="873">
        <v>-4199744</v>
      </c>
      <c r="BO47" s="873">
        <v>-944942</v>
      </c>
      <c r="BP47" s="873">
        <v>-104994</v>
      </c>
      <c r="BQ47" s="873">
        <v>-10499360</v>
      </c>
      <c r="BR47" s="873">
        <v>-1108988</v>
      </c>
      <c r="BS47" s="873">
        <v>-887191</v>
      </c>
      <c r="BT47" s="873">
        <v>-199618</v>
      </c>
      <c r="BU47" s="873">
        <v>-22180</v>
      </c>
      <c r="BV47" s="873">
        <v>-2217977</v>
      </c>
      <c r="BW47" s="873">
        <v>-4140692</v>
      </c>
      <c r="BX47" s="873">
        <v>-3312553</v>
      </c>
      <c r="BY47" s="873">
        <v>-745324</v>
      </c>
      <c r="BZ47" s="873">
        <v>-82814</v>
      </c>
      <c r="CA47" s="873">
        <v>-8281383</v>
      </c>
      <c r="CB47" s="873">
        <v>575833</v>
      </c>
      <c r="CC47" s="873">
        <v>460667</v>
      </c>
      <c r="CD47" s="873">
        <v>103650</v>
      </c>
      <c r="CE47" s="873">
        <v>11517</v>
      </c>
      <c r="CF47" s="873">
        <v>1151667</v>
      </c>
      <c r="CG47" s="873">
        <v>3334453</v>
      </c>
      <c r="CH47" s="873">
        <v>2667562</v>
      </c>
      <c r="CI47" s="873">
        <v>600201</v>
      </c>
      <c r="CJ47" s="873">
        <v>66689</v>
      </c>
      <c r="CK47" s="873">
        <v>6668905</v>
      </c>
      <c r="CL47" s="873">
        <v>0</v>
      </c>
      <c r="CM47" s="873">
        <v>0</v>
      </c>
      <c r="CN47" s="873">
        <v>0</v>
      </c>
      <c r="CO47" s="873">
        <v>0</v>
      </c>
      <c r="CP47" s="873">
        <v>0</v>
      </c>
      <c r="CQ47" s="873">
        <v>-3733894</v>
      </c>
      <c r="CR47" s="873">
        <v>-2987115</v>
      </c>
      <c r="CS47" s="873">
        <v>-672101</v>
      </c>
      <c r="CT47" s="873">
        <v>-74678</v>
      </c>
      <c r="CU47" s="873">
        <v>-7467788</v>
      </c>
      <c r="CV47" s="873">
        <v>-5073288</v>
      </c>
      <c r="CW47" s="873">
        <v>-4058630</v>
      </c>
      <c r="CX47" s="873">
        <v>-913192</v>
      </c>
      <c r="CY47" s="873">
        <v>-101466</v>
      </c>
      <c r="CZ47" s="873">
        <v>-10146576</v>
      </c>
      <c r="DA47" s="873">
        <v>-533155</v>
      </c>
      <c r="DB47" s="873">
        <v>-426524</v>
      </c>
      <c r="DC47" s="873">
        <v>-95968</v>
      </c>
      <c r="DD47" s="873">
        <v>-10663</v>
      </c>
      <c r="DE47" s="873">
        <v>-1066310</v>
      </c>
      <c r="DF47" s="873">
        <v>-4540133</v>
      </c>
      <c r="DG47" s="873">
        <v>-3632106</v>
      </c>
      <c r="DH47" s="873">
        <v>-817224</v>
      </c>
      <c r="DI47" s="873">
        <v>-90803</v>
      </c>
      <c r="DJ47" s="873">
        <v>-9080266</v>
      </c>
      <c r="DK47" s="873">
        <v>4396959</v>
      </c>
      <c r="DL47" s="873">
        <v>3517568</v>
      </c>
      <c r="DM47" s="873">
        <v>791452</v>
      </c>
      <c r="DN47" s="873">
        <v>87939</v>
      </c>
      <c r="DO47" s="873">
        <v>8793918</v>
      </c>
      <c r="DP47" s="873">
        <v>5600671</v>
      </c>
      <c r="DQ47" s="873">
        <v>4480538</v>
      </c>
      <c r="DR47" s="873">
        <v>1008121</v>
      </c>
      <c r="DS47" s="873">
        <v>112013</v>
      </c>
      <c r="DT47" s="873">
        <v>11201343</v>
      </c>
      <c r="DU47" s="873">
        <v>-1203712</v>
      </c>
      <c r="DV47" s="873">
        <v>-962970</v>
      </c>
      <c r="DW47" s="873">
        <v>-216669</v>
      </c>
      <c r="DX47" s="873">
        <v>-24074</v>
      </c>
      <c r="DY47" s="873">
        <v>-2407425</v>
      </c>
      <c r="DZ47" s="873">
        <v>58889700</v>
      </c>
      <c r="EA47" s="873">
        <v>47111760</v>
      </c>
      <c r="EB47" s="873">
        <v>10600146</v>
      </c>
      <c r="EC47" s="873">
        <v>1177794</v>
      </c>
      <c r="ED47" s="873">
        <v>117779400</v>
      </c>
      <c r="EE47" s="873">
        <v>30577374</v>
      </c>
      <c r="EF47" s="873">
        <v>24461900</v>
      </c>
      <c r="EG47" s="873">
        <v>5503928</v>
      </c>
      <c r="EH47" s="873">
        <v>611548</v>
      </c>
      <c r="EI47" s="873">
        <v>61154750</v>
      </c>
      <c r="EJ47" s="873">
        <v>-28312326</v>
      </c>
      <c r="EK47" s="873">
        <v>-22649860</v>
      </c>
      <c r="EL47" s="873">
        <v>-5096218</v>
      </c>
      <c r="EM47" s="873">
        <v>-566246</v>
      </c>
      <c r="EN47" s="873">
        <v>-56624650</v>
      </c>
      <c r="EO47" s="873">
        <v>-29516038</v>
      </c>
      <c r="EP47" s="873">
        <v>-23612830</v>
      </c>
      <c r="EQ47" s="873">
        <v>-5312887</v>
      </c>
      <c r="ER47" s="873">
        <v>-590320</v>
      </c>
      <c r="ES47" s="873">
        <v>-59032075</v>
      </c>
      <c r="ET47" s="902">
        <v>0.5</v>
      </c>
      <c r="EU47" s="902">
        <v>0.4</v>
      </c>
      <c r="EV47" s="902">
        <v>0.09</v>
      </c>
      <c r="EW47" s="902">
        <v>0.01</v>
      </c>
      <c r="EX47" s="902">
        <v>1</v>
      </c>
      <c r="EY47" s="870" t="s">
        <v>731</v>
      </c>
      <c r="EZ47" s="870" t="s">
        <v>730</v>
      </c>
      <c r="FA47" s="870" t="s">
        <v>1907</v>
      </c>
      <c r="FB47" s="870" t="s">
        <v>2734</v>
      </c>
      <c r="FC47" s="870" t="s">
        <v>2784</v>
      </c>
    </row>
    <row r="48" spans="1:159" x14ac:dyDescent="0.2">
      <c r="A48" s="870" t="s">
        <v>3070</v>
      </c>
      <c r="B48" s="870" t="s">
        <v>159</v>
      </c>
      <c r="C48" s="870" t="s">
        <v>3062</v>
      </c>
      <c r="D48" s="873">
        <v>152662591</v>
      </c>
      <c r="E48" s="873">
        <v>138784174</v>
      </c>
      <c r="F48" s="873">
        <v>171167148</v>
      </c>
      <c r="G48" s="873">
        <v>0</v>
      </c>
      <c r="H48" s="873">
        <v>462613913</v>
      </c>
      <c r="I48" s="873">
        <v>0</v>
      </c>
      <c r="J48" s="873">
        <v>0</v>
      </c>
      <c r="K48" s="873">
        <v>152662591</v>
      </c>
      <c r="L48" s="873">
        <v>1290264</v>
      </c>
      <c r="M48" s="873">
        <v>1290264</v>
      </c>
      <c r="N48" s="873">
        <v>0</v>
      </c>
      <c r="O48" s="873">
        <v>0</v>
      </c>
      <c r="P48" s="873">
        <v>0</v>
      </c>
      <c r="Q48" s="873">
        <v>0</v>
      </c>
      <c r="R48" s="873">
        <v>0</v>
      </c>
      <c r="S48" s="873">
        <v>0</v>
      </c>
      <c r="T48" s="873">
        <v>0</v>
      </c>
      <c r="U48" s="873">
        <v>0</v>
      </c>
      <c r="V48" s="873">
        <v>0</v>
      </c>
      <c r="W48" s="873">
        <v>0</v>
      </c>
      <c r="X48" s="873">
        <v>0</v>
      </c>
      <c r="Y48" s="873">
        <v>0</v>
      </c>
      <c r="Z48" s="873">
        <v>0</v>
      </c>
      <c r="AA48" s="873">
        <v>0</v>
      </c>
      <c r="AB48" s="873">
        <v>0</v>
      </c>
      <c r="AC48" s="873">
        <v>0</v>
      </c>
      <c r="AD48" s="873">
        <v>0</v>
      </c>
      <c r="AE48" s="873">
        <v>70493514</v>
      </c>
      <c r="AF48" s="873">
        <v>86942001</v>
      </c>
      <c r="AG48" s="873">
        <v>0</v>
      </c>
      <c r="AH48" s="873">
        <v>157435515</v>
      </c>
      <c r="AI48" s="873">
        <v>20351767</v>
      </c>
      <c r="AJ48" s="873">
        <v>18501606</v>
      </c>
      <c r="AK48" s="873">
        <v>22818648</v>
      </c>
      <c r="AL48" s="873">
        <v>0</v>
      </c>
      <c r="AM48" s="873">
        <v>61672021</v>
      </c>
      <c r="AN48" s="873">
        <v>-3630155</v>
      </c>
      <c r="AO48" s="873">
        <v>-3300140</v>
      </c>
      <c r="AP48" s="873">
        <v>-4070173</v>
      </c>
      <c r="AQ48" s="873">
        <v>0</v>
      </c>
      <c r="AR48" s="873">
        <v>-11000468</v>
      </c>
      <c r="AS48" s="873">
        <v>-4349093</v>
      </c>
      <c r="AT48" s="873">
        <v>-3953721</v>
      </c>
      <c r="AU48" s="873">
        <v>-4876256</v>
      </c>
      <c r="AV48" s="873">
        <v>0</v>
      </c>
      <c r="AW48" s="873">
        <v>-13179070</v>
      </c>
      <c r="AX48" s="873">
        <v>630114</v>
      </c>
      <c r="AY48" s="873">
        <v>572830</v>
      </c>
      <c r="AZ48" s="873">
        <v>706491</v>
      </c>
      <c r="BA48" s="873">
        <v>0</v>
      </c>
      <c r="BB48" s="873">
        <v>1909435</v>
      </c>
      <c r="BC48" s="873">
        <v>-3179069</v>
      </c>
      <c r="BD48" s="873">
        <v>-2890064</v>
      </c>
      <c r="BE48" s="873">
        <v>-3564412</v>
      </c>
      <c r="BF48" s="873">
        <v>0</v>
      </c>
      <c r="BG48" s="873">
        <v>-9633545</v>
      </c>
      <c r="BH48" s="873">
        <v>-6898048</v>
      </c>
      <c r="BI48" s="873">
        <v>-6270955</v>
      </c>
      <c r="BJ48" s="873">
        <v>-7734177</v>
      </c>
      <c r="BK48" s="873">
        <v>0</v>
      </c>
      <c r="BL48" s="873">
        <v>-20903180</v>
      </c>
      <c r="BM48" s="873">
        <v>-13188199</v>
      </c>
      <c r="BN48" s="873">
        <v>-11989272</v>
      </c>
      <c r="BO48" s="873">
        <v>-14786769</v>
      </c>
      <c r="BP48" s="873">
        <v>0</v>
      </c>
      <c r="BQ48" s="873">
        <v>-39964240</v>
      </c>
      <c r="BR48" s="873">
        <v>-1210155</v>
      </c>
      <c r="BS48" s="873">
        <v>-1100140</v>
      </c>
      <c r="BT48" s="873">
        <v>-1356840</v>
      </c>
      <c r="BU48" s="873">
        <v>0</v>
      </c>
      <c r="BV48" s="873">
        <v>-3667135</v>
      </c>
      <c r="BW48" s="873">
        <v>-11978044</v>
      </c>
      <c r="BX48" s="873">
        <v>-10889132</v>
      </c>
      <c r="BY48" s="873">
        <v>-13429929</v>
      </c>
      <c r="BZ48" s="873">
        <v>0</v>
      </c>
      <c r="CA48" s="873">
        <v>-36297105</v>
      </c>
      <c r="CB48" s="873">
        <v>1006680</v>
      </c>
      <c r="CC48" s="873">
        <v>915163</v>
      </c>
      <c r="CD48" s="873">
        <v>1128701</v>
      </c>
      <c r="CE48" s="873">
        <v>0</v>
      </c>
      <c r="CF48" s="873">
        <v>3050544</v>
      </c>
      <c r="CG48" s="873">
        <v>12247093</v>
      </c>
      <c r="CH48" s="873">
        <v>11133722</v>
      </c>
      <c r="CI48" s="873">
        <v>13731590</v>
      </c>
      <c r="CJ48" s="873">
        <v>0</v>
      </c>
      <c r="CK48" s="873">
        <v>37112405</v>
      </c>
      <c r="CL48" s="873">
        <v>0</v>
      </c>
      <c r="CM48" s="873">
        <v>0</v>
      </c>
      <c r="CN48" s="873">
        <v>0</v>
      </c>
      <c r="CO48" s="873">
        <v>0</v>
      </c>
      <c r="CP48" s="873">
        <v>0</v>
      </c>
      <c r="CQ48" s="873">
        <v>-11018689</v>
      </c>
      <c r="CR48" s="873">
        <v>-10016991</v>
      </c>
      <c r="CS48" s="873">
        <v>-12354289</v>
      </c>
      <c r="CT48" s="873">
        <v>0</v>
      </c>
      <c r="CU48" s="873">
        <v>-33389969</v>
      </c>
      <c r="CV48" s="873">
        <v>-10953115</v>
      </c>
      <c r="CW48" s="873">
        <v>-9957378</v>
      </c>
      <c r="CX48" s="873">
        <v>-12280767</v>
      </c>
      <c r="CY48" s="873">
        <v>0</v>
      </c>
      <c r="CZ48" s="873">
        <v>-33191260</v>
      </c>
      <c r="DA48" s="873">
        <v>-203475</v>
      </c>
      <c r="DB48" s="873">
        <v>-184977</v>
      </c>
      <c r="DC48" s="873">
        <v>-228139</v>
      </c>
      <c r="DD48" s="873">
        <v>0</v>
      </c>
      <c r="DE48" s="873">
        <v>-616591</v>
      </c>
      <c r="DF48" s="873">
        <v>-10749640</v>
      </c>
      <c r="DG48" s="873">
        <v>-9772401</v>
      </c>
      <c r="DH48" s="873">
        <v>-12052628</v>
      </c>
      <c r="DI48" s="873">
        <v>0</v>
      </c>
      <c r="DJ48" s="873">
        <v>-32574669</v>
      </c>
      <c r="DK48" s="873">
        <v>1574751</v>
      </c>
      <c r="DL48" s="873">
        <v>2044097</v>
      </c>
      <c r="DM48" s="873">
        <v>1201433</v>
      </c>
      <c r="DN48" s="873">
        <v>0</v>
      </c>
      <c r="DO48" s="873">
        <v>4820281</v>
      </c>
      <c r="DP48" s="873">
        <v>557565</v>
      </c>
      <c r="DQ48" s="873">
        <v>1621928</v>
      </c>
      <c r="DR48" s="873">
        <v>912334</v>
      </c>
      <c r="DS48" s="873">
        <v>0</v>
      </c>
      <c r="DT48" s="873">
        <v>3091827</v>
      </c>
      <c r="DU48" s="873">
        <v>1017186</v>
      </c>
      <c r="DV48" s="873">
        <v>422169</v>
      </c>
      <c r="DW48" s="873">
        <v>289099</v>
      </c>
      <c r="DX48" s="873">
        <v>0</v>
      </c>
      <c r="DY48" s="873">
        <v>1728454</v>
      </c>
      <c r="DZ48" s="873">
        <v>219120000</v>
      </c>
      <c r="EA48" s="873">
        <v>199200000</v>
      </c>
      <c r="EB48" s="873">
        <v>245680000</v>
      </c>
      <c r="EC48" s="873">
        <v>0</v>
      </c>
      <c r="ED48" s="873">
        <v>664000000</v>
      </c>
      <c r="EE48" s="873">
        <v>152662591</v>
      </c>
      <c r="EF48" s="873">
        <v>138784174</v>
      </c>
      <c r="EG48" s="873">
        <v>171167148</v>
      </c>
      <c r="EH48" s="873">
        <v>0</v>
      </c>
      <c r="EI48" s="873">
        <v>462613913</v>
      </c>
      <c r="EJ48" s="873">
        <v>-66457409</v>
      </c>
      <c r="EK48" s="873">
        <v>-60415826</v>
      </c>
      <c r="EL48" s="873">
        <v>-74512852</v>
      </c>
      <c r="EM48" s="873">
        <v>0</v>
      </c>
      <c r="EN48" s="873">
        <v>-201386087</v>
      </c>
      <c r="EO48" s="873">
        <v>-65440224</v>
      </c>
      <c r="EP48" s="873">
        <v>-59993657</v>
      </c>
      <c r="EQ48" s="873">
        <v>-74223753</v>
      </c>
      <c r="ER48" s="873">
        <v>0</v>
      </c>
      <c r="ES48" s="873">
        <v>-199657634</v>
      </c>
      <c r="ET48" s="902">
        <v>0.33</v>
      </c>
      <c r="EU48" s="902">
        <v>0.3</v>
      </c>
      <c r="EV48" s="902">
        <v>0.37</v>
      </c>
      <c r="EW48" s="902">
        <v>0</v>
      </c>
      <c r="EX48" s="902">
        <v>1</v>
      </c>
      <c r="EY48" s="870" t="s">
        <v>697</v>
      </c>
      <c r="EZ48" s="870" t="s">
        <v>680</v>
      </c>
      <c r="FA48" s="870" t="s">
        <v>1910</v>
      </c>
      <c r="FB48" s="870" t="s">
        <v>2732</v>
      </c>
      <c r="FC48" s="870" t="s">
        <v>2785</v>
      </c>
    </row>
    <row r="49" spans="1:159" x14ac:dyDescent="0.2">
      <c r="A49" s="870" t="s">
        <v>3069</v>
      </c>
      <c r="B49" s="870" t="s">
        <v>161</v>
      </c>
      <c r="C49" s="870" t="s">
        <v>160</v>
      </c>
      <c r="D49" s="873">
        <v>8730159</v>
      </c>
      <c r="E49" s="873">
        <v>6984128</v>
      </c>
      <c r="F49" s="873">
        <v>1571429</v>
      </c>
      <c r="G49" s="873">
        <v>174603</v>
      </c>
      <c r="H49" s="873">
        <v>17460319</v>
      </c>
      <c r="I49" s="873">
        <v>0</v>
      </c>
      <c r="J49" s="873">
        <v>0</v>
      </c>
      <c r="K49" s="873">
        <v>8730159</v>
      </c>
      <c r="L49" s="873">
        <v>135690</v>
      </c>
      <c r="M49" s="873">
        <v>135690</v>
      </c>
      <c r="N49" s="873">
        <v>0</v>
      </c>
      <c r="O49" s="873">
        <v>0</v>
      </c>
      <c r="P49" s="873">
        <v>0</v>
      </c>
      <c r="Q49" s="873">
        <v>0</v>
      </c>
      <c r="R49" s="873">
        <v>0</v>
      </c>
      <c r="S49" s="873">
        <v>0</v>
      </c>
      <c r="T49" s="873">
        <v>0</v>
      </c>
      <c r="U49" s="873">
        <v>0</v>
      </c>
      <c r="V49" s="873">
        <v>0</v>
      </c>
      <c r="W49" s="873">
        <v>0</v>
      </c>
      <c r="X49" s="873">
        <v>0</v>
      </c>
      <c r="Y49" s="873">
        <v>0</v>
      </c>
      <c r="Z49" s="873">
        <v>0</v>
      </c>
      <c r="AA49" s="873">
        <v>0</v>
      </c>
      <c r="AB49" s="873">
        <v>0</v>
      </c>
      <c r="AC49" s="873">
        <v>0</v>
      </c>
      <c r="AD49" s="873">
        <v>0</v>
      </c>
      <c r="AE49" s="873">
        <v>8095067</v>
      </c>
      <c r="AF49" s="873">
        <v>1821390</v>
      </c>
      <c r="AG49" s="873">
        <v>202375</v>
      </c>
      <c r="AH49" s="873">
        <v>10118832</v>
      </c>
      <c r="AI49" s="873">
        <v>1023029</v>
      </c>
      <c r="AJ49" s="873">
        <v>818423</v>
      </c>
      <c r="AK49" s="873">
        <v>184145</v>
      </c>
      <c r="AL49" s="873">
        <v>20461</v>
      </c>
      <c r="AM49" s="873">
        <v>2046058</v>
      </c>
      <c r="AN49" s="873">
        <v>-187596</v>
      </c>
      <c r="AO49" s="873">
        <v>-150077</v>
      </c>
      <c r="AP49" s="873">
        <v>-33767</v>
      </c>
      <c r="AQ49" s="873">
        <v>-3752</v>
      </c>
      <c r="AR49" s="873">
        <v>-375192</v>
      </c>
      <c r="AS49" s="873">
        <v>-459557</v>
      </c>
      <c r="AT49" s="873">
        <v>-367646</v>
      </c>
      <c r="AU49" s="873">
        <v>-82720</v>
      </c>
      <c r="AV49" s="873">
        <v>-9191</v>
      </c>
      <c r="AW49" s="873">
        <v>-919114</v>
      </c>
      <c r="AX49" s="873">
        <v>-69</v>
      </c>
      <c r="AY49" s="873">
        <v>-56</v>
      </c>
      <c r="AZ49" s="873">
        <v>-13</v>
      </c>
      <c r="BA49" s="873">
        <v>-1</v>
      </c>
      <c r="BB49" s="873">
        <v>-139</v>
      </c>
      <c r="BC49" s="873">
        <v>-296473</v>
      </c>
      <c r="BD49" s="873">
        <v>-237178</v>
      </c>
      <c r="BE49" s="873">
        <v>-53365</v>
      </c>
      <c r="BF49" s="873">
        <v>-5929</v>
      </c>
      <c r="BG49" s="873">
        <v>-592945</v>
      </c>
      <c r="BH49" s="873">
        <v>-756099</v>
      </c>
      <c r="BI49" s="873">
        <v>-604880</v>
      </c>
      <c r="BJ49" s="873">
        <v>-136098</v>
      </c>
      <c r="BK49" s="873">
        <v>-15121</v>
      </c>
      <c r="BL49" s="873">
        <v>-1512198</v>
      </c>
      <c r="BM49" s="873">
        <v>-2401742</v>
      </c>
      <c r="BN49" s="873">
        <v>-1921394</v>
      </c>
      <c r="BO49" s="873">
        <v>-432314</v>
      </c>
      <c r="BP49" s="873">
        <v>-48035</v>
      </c>
      <c r="BQ49" s="873">
        <v>-4803485</v>
      </c>
      <c r="BR49" s="873">
        <v>-1136714</v>
      </c>
      <c r="BS49" s="873">
        <v>-909371</v>
      </c>
      <c r="BT49" s="873">
        <v>-204608</v>
      </c>
      <c r="BU49" s="873">
        <v>-22734</v>
      </c>
      <c r="BV49" s="873">
        <v>-2273427</v>
      </c>
      <c r="BW49" s="873">
        <v>-1265029</v>
      </c>
      <c r="BX49" s="873">
        <v>-1012023</v>
      </c>
      <c r="BY49" s="873">
        <v>-227705</v>
      </c>
      <c r="BZ49" s="873">
        <v>-25301</v>
      </c>
      <c r="CA49" s="873">
        <v>-2530058</v>
      </c>
      <c r="CB49" s="873">
        <v>340530</v>
      </c>
      <c r="CC49" s="873">
        <v>272425</v>
      </c>
      <c r="CD49" s="873">
        <v>61296</v>
      </c>
      <c r="CE49" s="873">
        <v>6811</v>
      </c>
      <c r="CF49" s="873">
        <v>681062</v>
      </c>
      <c r="CG49" s="873">
        <v>291668</v>
      </c>
      <c r="CH49" s="873">
        <v>233334</v>
      </c>
      <c r="CI49" s="873">
        <v>52500</v>
      </c>
      <c r="CJ49" s="873">
        <v>5833</v>
      </c>
      <c r="CK49" s="873">
        <v>583335</v>
      </c>
      <c r="CL49" s="873">
        <v>13707</v>
      </c>
      <c r="CM49" s="873">
        <v>10966</v>
      </c>
      <c r="CN49" s="873">
        <v>2467</v>
      </c>
      <c r="CO49" s="873">
        <v>274</v>
      </c>
      <c r="CP49" s="873">
        <v>27414</v>
      </c>
      <c r="CQ49" s="873">
        <v>-770481</v>
      </c>
      <c r="CR49" s="873">
        <v>-616385</v>
      </c>
      <c r="CS49" s="873">
        <v>-138687</v>
      </c>
      <c r="CT49" s="873">
        <v>-15410</v>
      </c>
      <c r="CU49" s="873">
        <v>-1540963</v>
      </c>
      <c r="CV49" s="873">
        <v>-2526318</v>
      </c>
      <c r="CW49" s="873">
        <v>-2021054</v>
      </c>
      <c r="CX49" s="873">
        <v>-454738</v>
      </c>
      <c r="CY49" s="873">
        <v>-50527</v>
      </c>
      <c r="CZ49" s="873">
        <v>-5052637</v>
      </c>
      <c r="DA49" s="873">
        <v>-782477</v>
      </c>
      <c r="DB49" s="873">
        <v>-625980</v>
      </c>
      <c r="DC49" s="873">
        <v>-140845</v>
      </c>
      <c r="DD49" s="873">
        <v>-15649</v>
      </c>
      <c r="DE49" s="873">
        <v>-1564951</v>
      </c>
      <c r="DF49" s="873">
        <v>-1743842</v>
      </c>
      <c r="DG49" s="873">
        <v>-1395074</v>
      </c>
      <c r="DH49" s="873">
        <v>-313892</v>
      </c>
      <c r="DI49" s="873">
        <v>-34878</v>
      </c>
      <c r="DJ49" s="873">
        <v>-3487686</v>
      </c>
      <c r="DK49" s="873">
        <v>-186633</v>
      </c>
      <c r="DL49" s="873">
        <v>-101404</v>
      </c>
      <c r="DM49" s="873">
        <v>37062</v>
      </c>
      <c r="DN49" s="873">
        <v>-2536</v>
      </c>
      <c r="DO49" s="873">
        <v>-253511</v>
      </c>
      <c r="DP49" s="873">
        <v>-384470</v>
      </c>
      <c r="DQ49" s="873">
        <v>-416672</v>
      </c>
      <c r="DR49" s="873">
        <v>-230120</v>
      </c>
      <c r="DS49" s="873">
        <v>-10417</v>
      </c>
      <c r="DT49" s="873">
        <v>-1041679</v>
      </c>
      <c r="DU49" s="873">
        <v>197837</v>
      </c>
      <c r="DV49" s="873">
        <v>315268</v>
      </c>
      <c r="DW49" s="873">
        <v>267182</v>
      </c>
      <c r="DX49" s="873">
        <v>7881</v>
      </c>
      <c r="DY49" s="873">
        <v>788168</v>
      </c>
      <c r="DZ49" s="873">
        <v>17182514</v>
      </c>
      <c r="EA49" s="873">
        <v>13746011</v>
      </c>
      <c r="EB49" s="873">
        <v>3092852</v>
      </c>
      <c r="EC49" s="873">
        <v>343650</v>
      </c>
      <c r="ED49" s="873">
        <v>34365027</v>
      </c>
      <c r="EE49" s="873">
        <v>8730159</v>
      </c>
      <c r="EF49" s="873">
        <v>6984128</v>
      </c>
      <c r="EG49" s="873">
        <v>1571429</v>
      </c>
      <c r="EH49" s="873">
        <v>174603</v>
      </c>
      <c r="EI49" s="873">
        <v>17460319</v>
      </c>
      <c r="EJ49" s="873">
        <v>-8452355</v>
      </c>
      <c r="EK49" s="873">
        <v>-6761883</v>
      </c>
      <c r="EL49" s="873">
        <v>-1521423</v>
      </c>
      <c r="EM49" s="873">
        <v>-169047</v>
      </c>
      <c r="EN49" s="873">
        <v>-16904708</v>
      </c>
      <c r="EO49" s="873">
        <v>-8254518</v>
      </c>
      <c r="EP49" s="873">
        <v>-6446615</v>
      </c>
      <c r="EQ49" s="873">
        <v>-1254241</v>
      </c>
      <c r="ER49" s="873">
        <v>-161166</v>
      </c>
      <c r="ES49" s="873">
        <v>-16116540</v>
      </c>
      <c r="ET49" s="902">
        <v>0.5</v>
      </c>
      <c r="EU49" s="902">
        <v>0.4</v>
      </c>
      <c r="EV49" s="902">
        <v>0.09</v>
      </c>
      <c r="EW49" s="902">
        <v>0.01</v>
      </c>
      <c r="EX49" s="902">
        <v>1</v>
      </c>
      <c r="EY49" s="870" t="s">
        <v>719</v>
      </c>
      <c r="EZ49" s="870" t="s">
        <v>718</v>
      </c>
      <c r="FA49" s="870" t="s">
        <v>1907</v>
      </c>
      <c r="FB49" s="870" t="s">
        <v>2737</v>
      </c>
      <c r="FC49" s="870" t="s">
        <v>2786</v>
      </c>
    </row>
    <row r="50" spans="1:159" x14ac:dyDescent="0.2">
      <c r="A50" s="870" t="s">
        <v>3069</v>
      </c>
      <c r="B50" s="870" t="s">
        <v>163</v>
      </c>
      <c r="C50" s="870" t="s">
        <v>162</v>
      </c>
      <c r="D50" s="873">
        <v>8054196</v>
      </c>
      <c r="E50" s="873">
        <v>6443356</v>
      </c>
      <c r="F50" s="873">
        <v>1449755</v>
      </c>
      <c r="G50" s="873">
        <v>161084</v>
      </c>
      <c r="H50" s="873">
        <v>16108391</v>
      </c>
      <c r="I50" s="873">
        <v>0</v>
      </c>
      <c r="J50" s="873">
        <v>0</v>
      </c>
      <c r="K50" s="873">
        <v>8054196</v>
      </c>
      <c r="L50" s="873">
        <v>232486</v>
      </c>
      <c r="M50" s="873">
        <v>232486</v>
      </c>
      <c r="N50" s="873">
        <v>0</v>
      </c>
      <c r="O50" s="873">
        <v>0</v>
      </c>
      <c r="P50" s="873">
        <v>296812</v>
      </c>
      <c r="Q50" s="873">
        <v>0</v>
      </c>
      <c r="R50" s="873">
        <v>296812</v>
      </c>
      <c r="S50" s="873">
        <v>0</v>
      </c>
      <c r="T50" s="873">
        <v>0</v>
      </c>
      <c r="U50" s="873">
        <v>0</v>
      </c>
      <c r="V50" s="873">
        <v>0</v>
      </c>
      <c r="W50" s="873">
        <v>0</v>
      </c>
      <c r="X50" s="873">
        <v>0</v>
      </c>
      <c r="Y50" s="873">
        <v>0</v>
      </c>
      <c r="Z50" s="873">
        <v>0</v>
      </c>
      <c r="AA50" s="873">
        <v>0</v>
      </c>
      <c r="AB50" s="873">
        <v>0</v>
      </c>
      <c r="AC50" s="873">
        <v>0</v>
      </c>
      <c r="AD50" s="873">
        <v>0</v>
      </c>
      <c r="AE50" s="873">
        <v>16849315</v>
      </c>
      <c r="AF50" s="873">
        <v>3788420</v>
      </c>
      <c r="AG50" s="873">
        <v>420934</v>
      </c>
      <c r="AH50" s="873">
        <v>21058669</v>
      </c>
      <c r="AI50" s="873">
        <v>2045826</v>
      </c>
      <c r="AJ50" s="873">
        <v>1636661</v>
      </c>
      <c r="AK50" s="873">
        <v>368249</v>
      </c>
      <c r="AL50" s="873">
        <v>40917</v>
      </c>
      <c r="AM50" s="873">
        <v>4091653</v>
      </c>
      <c r="AN50" s="873">
        <v>-637908</v>
      </c>
      <c r="AO50" s="873">
        <v>-510327</v>
      </c>
      <c r="AP50" s="873">
        <v>-114824</v>
      </c>
      <c r="AQ50" s="873">
        <v>-12758</v>
      </c>
      <c r="AR50" s="873">
        <v>-1275817</v>
      </c>
      <c r="AS50" s="873">
        <v>-524026</v>
      </c>
      <c r="AT50" s="873">
        <v>-419222</v>
      </c>
      <c r="AU50" s="873">
        <v>-94325</v>
      </c>
      <c r="AV50" s="873">
        <v>-10481</v>
      </c>
      <c r="AW50" s="873">
        <v>-1048054</v>
      </c>
      <c r="AX50" s="873">
        <v>3631</v>
      </c>
      <c r="AY50" s="873">
        <v>2906</v>
      </c>
      <c r="AZ50" s="873">
        <v>654</v>
      </c>
      <c r="BA50" s="873">
        <v>73</v>
      </c>
      <c r="BB50" s="873">
        <v>7264</v>
      </c>
      <c r="BC50" s="873">
        <v>-230459</v>
      </c>
      <c r="BD50" s="873">
        <v>-184368</v>
      </c>
      <c r="BE50" s="873">
        <v>-41483</v>
      </c>
      <c r="BF50" s="873">
        <v>-4609</v>
      </c>
      <c r="BG50" s="873">
        <v>-460919</v>
      </c>
      <c r="BH50" s="873">
        <v>-750854</v>
      </c>
      <c r="BI50" s="873">
        <v>-600684</v>
      </c>
      <c r="BJ50" s="873">
        <v>-135154</v>
      </c>
      <c r="BK50" s="873">
        <v>-15017</v>
      </c>
      <c r="BL50" s="873">
        <v>-1501709</v>
      </c>
      <c r="BM50" s="873">
        <v>-4246255</v>
      </c>
      <c r="BN50" s="873">
        <v>-3397004</v>
      </c>
      <c r="BO50" s="873">
        <v>-764326</v>
      </c>
      <c r="BP50" s="873">
        <v>-84925</v>
      </c>
      <c r="BQ50" s="873">
        <v>-8492510</v>
      </c>
      <c r="BR50" s="873">
        <v>-559884</v>
      </c>
      <c r="BS50" s="873">
        <v>-447907</v>
      </c>
      <c r="BT50" s="873">
        <v>-100779</v>
      </c>
      <c r="BU50" s="873">
        <v>-11198</v>
      </c>
      <c r="BV50" s="873">
        <v>-1119768</v>
      </c>
      <c r="BW50" s="873">
        <v>-3686371</v>
      </c>
      <c r="BX50" s="873">
        <v>-2949097</v>
      </c>
      <c r="BY50" s="873">
        <v>-663547</v>
      </c>
      <c r="BZ50" s="873">
        <v>-73727</v>
      </c>
      <c r="CA50" s="873">
        <v>-7372742</v>
      </c>
      <c r="CB50" s="873">
        <v>184046</v>
      </c>
      <c r="CC50" s="873">
        <v>147237</v>
      </c>
      <c r="CD50" s="873">
        <v>33128</v>
      </c>
      <c r="CE50" s="873">
        <v>3681</v>
      </c>
      <c r="CF50" s="873">
        <v>368092</v>
      </c>
      <c r="CG50" s="873">
        <v>447946</v>
      </c>
      <c r="CH50" s="873">
        <v>358357</v>
      </c>
      <c r="CI50" s="873">
        <v>80630</v>
      </c>
      <c r="CJ50" s="873">
        <v>8959</v>
      </c>
      <c r="CK50" s="873">
        <v>895892</v>
      </c>
      <c r="CL50" s="873">
        <v>-143372</v>
      </c>
      <c r="CM50" s="873">
        <v>-114698</v>
      </c>
      <c r="CN50" s="873">
        <v>-25807</v>
      </c>
      <c r="CO50" s="873">
        <v>-2867</v>
      </c>
      <c r="CP50" s="873">
        <v>-286744</v>
      </c>
      <c r="CQ50" s="873">
        <v>-1137183</v>
      </c>
      <c r="CR50" s="873">
        <v>-909746</v>
      </c>
      <c r="CS50" s="873">
        <v>-204693</v>
      </c>
      <c r="CT50" s="873">
        <v>-22744</v>
      </c>
      <c r="CU50" s="873">
        <v>-2274366</v>
      </c>
      <c r="CV50" s="873">
        <v>-4894818</v>
      </c>
      <c r="CW50" s="873">
        <v>-3915854</v>
      </c>
      <c r="CX50" s="873">
        <v>-881068</v>
      </c>
      <c r="CY50" s="873">
        <v>-97896</v>
      </c>
      <c r="CZ50" s="873">
        <v>-9789636</v>
      </c>
      <c r="DA50" s="873">
        <v>-519210</v>
      </c>
      <c r="DB50" s="873">
        <v>-415368</v>
      </c>
      <c r="DC50" s="873">
        <v>-93458</v>
      </c>
      <c r="DD50" s="873">
        <v>-10384</v>
      </c>
      <c r="DE50" s="873">
        <v>-1038420</v>
      </c>
      <c r="DF50" s="873">
        <v>-4375608</v>
      </c>
      <c r="DG50" s="873">
        <v>-3500486</v>
      </c>
      <c r="DH50" s="873">
        <v>-787610</v>
      </c>
      <c r="DI50" s="873">
        <v>-87512</v>
      </c>
      <c r="DJ50" s="873">
        <v>-8751216</v>
      </c>
      <c r="DK50" s="873">
        <v>679338</v>
      </c>
      <c r="DL50" s="873">
        <v>65178</v>
      </c>
      <c r="DM50" s="873">
        <v>-583197</v>
      </c>
      <c r="DN50" s="873">
        <v>1631</v>
      </c>
      <c r="DO50" s="873">
        <v>162950</v>
      </c>
      <c r="DP50" s="873">
        <v>776436</v>
      </c>
      <c r="DQ50" s="873">
        <v>142859</v>
      </c>
      <c r="DR50" s="873">
        <v>-565719</v>
      </c>
      <c r="DS50" s="873">
        <v>3572</v>
      </c>
      <c r="DT50" s="873">
        <v>357148</v>
      </c>
      <c r="DU50" s="873">
        <v>-97098</v>
      </c>
      <c r="DV50" s="873">
        <v>-77681</v>
      </c>
      <c r="DW50" s="873">
        <v>-17478</v>
      </c>
      <c r="DX50" s="873">
        <v>-1941</v>
      </c>
      <c r="DY50" s="873">
        <v>-194198</v>
      </c>
      <c r="DZ50" s="873">
        <v>25555393</v>
      </c>
      <c r="EA50" s="873">
        <v>20444315</v>
      </c>
      <c r="EB50" s="873">
        <v>4599971</v>
      </c>
      <c r="EC50" s="873">
        <v>511108</v>
      </c>
      <c r="ED50" s="873">
        <v>51110787</v>
      </c>
      <c r="EE50" s="873">
        <v>8054196</v>
      </c>
      <c r="EF50" s="873">
        <v>6443356</v>
      </c>
      <c r="EG50" s="873">
        <v>1449755</v>
      </c>
      <c r="EH50" s="873">
        <v>161084</v>
      </c>
      <c r="EI50" s="873">
        <v>16108391</v>
      </c>
      <c r="EJ50" s="873">
        <v>-17501197</v>
      </c>
      <c r="EK50" s="873">
        <v>-14000959</v>
      </c>
      <c r="EL50" s="873">
        <v>-3150216</v>
      </c>
      <c r="EM50" s="873">
        <v>-350024</v>
      </c>
      <c r="EN50" s="873">
        <v>-35002396</v>
      </c>
      <c r="EO50" s="873">
        <v>-17598296</v>
      </c>
      <c r="EP50" s="873">
        <v>-14078640</v>
      </c>
      <c r="EQ50" s="873">
        <v>-3167694</v>
      </c>
      <c r="ER50" s="873">
        <v>-351965</v>
      </c>
      <c r="ES50" s="873">
        <v>-35196595</v>
      </c>
      <c r="ET50" s="902">
        <v>0.5</v>
      </c>
      <c r="EU50" s="902">
        <v>0.4</v>
      </c>
      <c r="EV50" s="902">
        <v>0.09</v>
      </c>
      <c r="EW50" s="902">
        <v>0.01</v>
      </c>
      <c r="EX50" s="902">
        <v>1</v>
      </c>
      <c r="EY50" s="870" t="s">
        <v>715</v>
      </c>
      <c r="EZ50" s="870" t="s">
        <v>714</v>
      </c>
      <c r="FA50" s="870" t="s">
        <v>1907</v>
      </c>
      <c r="FB50" s="870" t="s">
        <v>2735</v>
      </c>
      <c r="FC50" s="870" t="s">
        <v>2787</v>
      </c>
    </row>
    <row r="51" spans="1:159" x14ac:dyDescent="0.2">
      <c r="A51" s="870" t="s">
        <v>3069</v>
      </c>
      <c r="B51" s="870" t="s">
        <v>165</v>
      </c>
      <c r="C51" s="870" t="s">
        <v>164</v>
      </c>
      <c r="D51" s="873">
        <v>9633578</v>
      </c>
      <c r="E51" s="873">
        <v>7706863</v>
      </c>
      <c r="F51" s="873">
        <v>1926716</v>
      </c>
      <c r="G51" s="873">
        <v>0</v>
      </c>
      <c r="H51" s="873">
        <v>19267157</v>
      </c>
      <c r="I51" s="873">
        <v>408024</v>
      </c>
      <c r="J51" s="873">
        <v>408024</v>
      </c>
      <c r="K51" s="873">
        <v>9225554</v>
      </c>
      <c r="L51" s="873">
        <v>177670</v>
      </c>
      <c r="M51" s="873">
        <v>177670</v>
      </c>
      <c r="N51" s="873">
        <v>0</v>
      </c>
      <c r="O51" s="873">
        <v>0</v>
      </c>
      <c r="P51" s="873">
        <v>371945</v>
      </c>
      <c r="Q51" s="873">
        <v>0</v>
      </c>
      <c r="R51" s="873">
        <v>371945</v>
      </c>
      <c r="S51" s="873">
        <v>0</v>
      </c>
      <c r="T51" s="873">
        <v>0</v>
      </c>
      <c r="U51" s="873">
        <v>0</v>
      </c>
      <c r="V51" s="873">
        <v>0</v>
      </c>
      <c r="W51" s="873">
        <v>408024</v>
      </c>
      <c r="X51" s="873">
        <v>0</v>
      </c>
      <c r="Y51" s="873">
        <v>0</v>
      </c>
      <c r="Z51" s="873">
        <v>408024</v>
      </c>
      <c r="AA51" s="873">
        <v>0</v>
      </c>
      <c r="AB51" s="873">
        <v>0</v>
      </c>
      <c r="AC51" s="873">
        <v>0</v>
      </c>
      <c r="AD51" s="873">
        <v>0</v>
      </c>
      <c r="AE51" s="873">
        <v>11707278</v>
      </c>
      <c r="AF51" s="873">
        <v>2849842</v>
      </c>
      <c r="AG51" s="873">
        <v>0</v>
      </c>
      <c r="AH51" s="873">
        <v>14557120</v>
      </c>
      <c r="AI51" s="873">
        <v>1041172</v>
      </c>
      <c r="AJ51" s="873">
        <v>832938</v>
      </c>
      <c r="AK51" s="873">
        <v>208235</v>
      </c>
      <c r="AL51" s="873">
        <v>0</v>
      </c>
      <c r="AM51" s="873">
        <v>2082345</v>
      </c>
      <c r="AN51" s="873">
        <v>-113737</v>
      </c>
      <c r="AO51" s="873">
        <v>-90990</v>
      </c>
      <c r="AP51" s="873">
        <v>-22747</v>
      </c>
      <c r="AQ51" s="873">
        <v>0</v>
      </c>
      <c r="AR51" s="873">
        <v>-227474</v>
      </c>
      <c r="AS51" s="873">
        <v>-444422</v>
      </c>
      <c r="AT51" s="873">
        <v>-355537</v>
      </c>
      <c r="AU51" s="873">
        <v>-88884</v>
      </c>
      <c r="AV51" s="873">
        <v>0</v>
      </c>
      <c r="AW51" s="873">
        <v>-888843</v>
      </c>
      <c r="AX51" s="873">
        <v>182008</v>
      </c>
      <c r="AY51" s="873">
        <v>145606</v>
      </c>
      <c r="AZ51" s="873">
        <v>36402</v>
      </c>
      <c r="BA51" s="873">
        <v>0</v>
      </c>
      <c r="BB51" s="873">
        <v>364016</v>
      </c>
      <c r="BC51" s="873">
        <v>-45062</v>
      </c>
      <c r="BD51" s="873">
        <v>-36049</v>
      </c>
      <c r="BE51" s="873">
        <v>-9012</v>
      </c>
      <c r="BF51" s="873">
        <v>0</v>
      </c>
      <c r="BG51" s="873">
        <v>-90123</v>
      </c>
      <c r="BH51" s="873">
        <v>-307476</v>
      </c>
      <c r="BI51" s="873">
        <v>-245980</v>
      </c>
      <c r="BJ51" s="873">
        <v>-61494</v>
      </c>
      <c r="BK51" s="873">
        <v>0</v>
      </c>
      <c r="BL51" s="873">
        <v>-614950</v>
      </c>
      <c r="BM51" s="873">
        <v>-2116442</v>
      </c>
      <c r="BN51" s="873">
        <v>-1693154</v>
      </c>
      <c r="BO51" s="873">
        <v>-423288</v>
      </c>
      <c r="BP51" s="873">
        <v>0</v>
      </c>
      <c r="BQ51" s="873">
        <v>-4232884</v>
      </c>
      <c r="BR51" s="873">
        <v>-286574</v>
      </c>
      <c r="BS51" s="873">
        <v>-229260</v>
      </c>
      <c r="BT51" s="873">
        <v>-57315</v>
      </c>
      <c r="BU51" s="873">
        <v>0</v>
      </c>
      <c r="BV51" s="873">
        <v>-573149</v>
      </c>
      <c r="BW51" s="873">
        <v>-1829867</v>
      </c>
      <c r="BX51" s="873">
        <v>-1463894</v>
      </c>
      <c r="BY51" s="873">
        <v>-365974</v>
      </c>
      <c r="BZ51" s="873">
        <v>0</v>
      </c>
      <c r="CA51" s="873">
        <v>-3659735</v>
      </c>
      <c r="CB51" s="873">
        <v>286574</v>
      </c>
      <c r="CC51" s="873">
        <v>229260</v>
      </c>
      <c r="CD51" s="873">
        <v>57315</v>
      </c>
      <c r="CE51" s="873">
        <v>0</v>
      </c>
      <c r="CF51" s="873">
        <v>573149</v>
      </c>
      <c r="CG51" s="873">
        <v>485826</v>
      </c>
      <c r="CH51" s="873">
        <v>388660</v>
      </c>
      <c r="CI51" s="873">
        <v>97165</v>
      </c>
      <c r="CJ51" s="873">
        <v>0</v>
      </c>
      <c r="CK51" s="873">
        <v>971651</v>
      </c>
      <c r="CL51" s="873">
        <v>-77719</v>
      </c>
      <c r="CM51" s="873">
        <v>-62176</v>
      </c>
      <c r="CN51" s="873">
        <v>-15544</v>
      </c>
      <c r="CO51" s="873">
        <v>0</v>
      </c>
      <c r="CP51" s="873">
        <v>-155439</v>
      </c>
      <c r="CQ51" s="873">
        <v>-254957</v>
      </c>
      <c r="CR51" s="873">
        <v>-203965</v>
      </c>
      <c r="CS51" s="873">
        <v>-50991</v>
      </c>
      <c r="CT51" s="873">
        <v>0</v>
      </c>
      <c r="CU51" s="873">
        <v>-509913</v>
      </c>
      <c r="CV51" s="873">
        <v>-1676718</v>
      </c>
      <c r="CW51" s="873">
        <v>-1341375</v>
      </c>
      <c r="CX51" s="873">
        <v>-335343</v>
      </c>
      <c r="CY51" s="873">
        <v>0</v>
      </c>
      <c r="CZ51" s="873">
        <v>-3353436</v>
      </c>
      <c r="DA51" s="873">
        <v>-77719</v>
      </c>
      <c r="DB51" s="873">
        <v>-62176</v>
      </c>
      <c r="DC51" s="873">
        <v>-15544</v>
      </c>
      <c r="DD51" s="873">
        <v>0</v>
      </c>
      <c r="DE51" s="873">
        <v>-155439</v>
      </c>
      <c r="DF51" s="873">
        <v>-1598998</v>
      </c>
      <c r="DG51" s="873">
        <v>-1279199</v>
      </c>
      <c r="DH51" s="873">
        <v>-319800</v>
      </c>
      <c r="DI51" s="873">
        <v>0</v>
      </c>
      <c r="DJ51" s="873">
        <v>-3197997</v>
      </c>
      <c r="DK51" s="873">
        <v>-544565</v>
      </c>
      <c r="DL51" s="873">
        <v>-435653</v>
      </c>
      <c r="DM51" s="873">
        <v>-108913</v>
      </c>
      <c r="DN51" s="873">
        <v>0</v>
      </c>
      <c r="DO51" s="873">
        <v>-1089131</v>
      </c>
      <c r="DP51" s="873">
        <v>-270049</v>
      </c>
      <c r="DQ51" s="873">
        <v>-216038</v>
      </c>
      <c r="DR51" s="873">
        <v>-54010</v>
      </c>
      <c r="DS51" s="873">
        <v>0</v>
      </c>
      <c r="DT51" s="873">
        <v>-540097</v>
      </c>
      <c r="DU51" s="873">
        <v>-274516</v>
      </c>
      <c r="DV51" s="873">
        <v>-219615</v>
      </c>
      <c r="DW51" s="873">
        <v>-54903</v>
      </c>
      <c r="DX51" s="873">
        <v>0</v>
      </c>
      <c r="DY51" s="873">
        <v>-549034</v>
      </c>
      <c r="DZ51" s="873">
        <v>21272696</v>
      </c>
      <c r="EA51" s="873">
        <v>17018157</v>
      </c>
      <c r="EB51" s="873">
        <v>4254539</v>
      </c>
      <c r="EC51" s="873">
        <v>0</v>
      </c>
      <c r="ED51" s="873">
        <v>42545392</v>
      </c>
      <c r="EE51" s="873">
        <v>9633578</v>
      </c>
      <c r="EF51" s="873">
        <v>7706863</v>
      </c>
      <c r="EG51" s="873">
        <v>1926716</v>
      </c>
      <c r="EH51" s="873">
        <v>0</v>
      </c>
      <c r="EI51" s="873">
        <v>19267157</v>
      </c>
      <c r="EJ51" s="873">
        <v>-11639118</v>
      </c>
      <c r="EK51" s="873">
        <v>-9311294</v>
      </c>
      <c r="EL51" s="873">
        <v>-2327823</v>
      </c>
      <c r="EM51" s="873">
        <v>0</v>
      </c>
      <c r="EN51" s="873">
        <v>-23278235</v>
      </c>
      <c r="EO51" s="873">
        <v>-11913634</v>
      </c>
      <c r="EP51" s="873">
        <v>-9530909</v>
      </c>
      <c r="EQ51" s="873">
        <v>-2382726</v>
      </c>
      <c r="ER51" s="873">
        <v>0</v>
      </c>
      <c r="ES51" s="873">
        <v>-23827269</v>
      </c>
      <c r="ET51" s="902">
        <v>0.5</v>
      </c>
      <c r="EU51" s="902">
        <v>0.4</v>
      </c>
      <c r="EV51" s="902">
        <v>0.1</v>
      </c>
      <c r="EW51" s="902">
        <v>0</v>
      </c>
      <c r="EX51" s="902">
        <v>1</v>
      </c>
      <c r="EY51" s="870" t="s">
        <v>725</v>
      </c>
      <c r="EZ51" s="870" t="s">
        <v>687</v>
      </c>
      <c r="FA51" s="870" t="s">
        <v>1907</v>
      </c>
      <c r="FB51" s="870" t="s">
        <v>2738</v>
      </c>
      <c r="FC51" s="870" t="s">
        <v>2788</v>
      </c>
    </row>
    <row r="52" spans="1:159" x14ac:dyDescent="0.2">
      <c r="A52" s="870" t="s">
        <v>3070</v>
      </c>
      <c r="B52" s="870" t="s">
        <v>167</v>
      </c>
      <c r="C52" s="870" t="s">
        <v>166</v>
      </c>
      <c r="D52" s="873">
        <v>2800375</v>
      </c>
      <c r="E52" s="873">
        <v>2240300</v>
      </c>
      <c r="F52" s="873">
        <v>504068</v>
      </c>
      <c r="G52" s="873">
        <v>56008</v>
      </c>
      <c r="H52" s="873">
        <v>5600751</v>
      </c>
      <c r="I52" s="873">
        <v>0</v>
      </c>
      <c r="J52" s="873">
        <v>0</v>
      </c>
      <c r="K52" s="873">
        <v>2800375</v>
      </c>
      <c r="L52" s="873">
        <v>75931</v>
      </c>
      <c r="M52" s="873">
        <v>75931</v>
      </c>
      <c r="N52" s="873">
        <v>0</v>
      </c>
      <c r="O52" s="873">
        <v>0</v>
      </c>
      <c r="P52" s="873">
        <v>0</v>
      </c>
      <c r="Q52" s="873">
        <v>0</v>
      </c>
      <c r="R52" s="873">
        <v>0</v>
      </c>
      <c r="S52" s="873">
        <v>0</v>
      </c>
      <c r="T52" s="873">
        <v>0</v>
      </c>
      <c r="U52" s="873">
        <v>0</v>
      </c>
      <c r="V52" s="873">
        <v>0</v>
      </c>
      <c r="W52" s="873">
        <v>0</v>
      </c>
      <c r="X52" s="873">
        <v>0</v>
      </c>
      <c r="Y52" s="873">
        <v>0</v>
      </c>
      <c r="Z52" s="873">
        <v>0</v>
      </c>
      <c r="AA52" s="873">
        <v>0</v>
      </c>
      <c r="AB52" s="873">
        <v>0</v>
      </c>
      <c r="AC52" s="873">
        <v>0</v>
      </c>
      <c r="AD52" s="873">
        <v>0</v>
      </c>
      <c r="AE52" s="873">
        <v>4979167</v>
      </c>
      <c r="AF52" s="873">
        <v>1120312</v>
      </c>
      <c r="AG52" s="873">
        <v>124479</v>
      </c>
      <c r="AH52" s="873">
        <v>6223958</v>
      </c>
      <c r="AI52" s="873">
        <v>261812</v>
      </c>
      <c r="AJ52" s="873">
        <v>209450</v>
      </c>
      <c r="AK52" s="873">
        <v>47126</v>
      </c>
      <c r="AL52" s="873">
        <v>5236</v>
      </c>
      <c r="AM52" s="873">
        <v>523624</v>
      </c>
      <c r="AN52" s="873">
        <v>-160424</v>
      </c>
      <c r="AO52" s="873">
        <v>-128340</v>
      </c>
      <c r="AP52" s="873">
        <v>-28877</v>
      </c>
      <c r="AQ52" s="873">
        <v>-3209</v>
      </c>
      <c r="AR52" s="873">
        <v>-320850</v>
      </c>
      <c r="AS52" s="873">
        <v>-100021</v>
      </c>
      <c r="AT52" s="873">
        <v>-80017</v>
      </c>
      <c r="AU52" s="873">
        <v>-18004</v>
      </c>
      <c r="AV52" s="873">
        <v>-2000</v>
      </c>
      <c r="AW52" s="873">
        <v>-200042</v>
      </c>
      <c r="AX52" s="873">
        <v>8874</v>
      </c>
      <c r="AY52" s="873">
        <v>7098</v>
      </c>
      <c r="AZ52" s="873">
        <v>1597</v>
      </c>
      <c r="BA52" s="873">
        <v>177</v>
      </c>
      <c r="BB52" s="873">
        <v>17746</v>
      </c>
      <c r="BC52" s="873">
        <v>-130275</v>
      </c>
      <c r="BD52" s="873">
        <v>-104219</v>
      </c>
      <c r="BE52" s="873">
        <v>-23449</v>
      </c>
      <c r="BF52" s="873">
        <v>-2605</v>
      </c>
      <c r="BG52" s="873">
        <v>-260548</v>
      </c>
      <c r="BH52" s="873">
        <v>-221422</v>
      </c>
      <c r="BI52" s="873">
        <v>-177138</v>
      </c>
      <c r="BJ52" s="873">
        <v>-39856</v>
      </c>
      <c r="BK52" s="873">
        <v>-4428</v>
      </c>
      <c r="BL52" s="873">
        <v>-442844</v>
      </c>
      <c r="BM52" s="873">
        <v>-1623000</v>
      </c>
      <c r="BN52" s="873">
        <v>-1298400</v>
      </c>
      <c r="BO52" s="873">
        <v>-292140</v>
      </c>
      <c r="BP52" s="873">
        <v>-32460</v>
      </c>
      <c r="BQ52" s="873">
        <v>-3246000</v>
      </c>
      <c r="BR52" s="873">
        <v>-521500</v>
      </c>
      <c r="BS52" s="873">
        <v>-417200</v>
      </c>
      <c r="BT52" s="873">
        <v>-93870</v>
      </c>
      <c r="BU52" s="873">
        <v>-10430</v>
      </c>
      <c r="BV52" s="873">
        <v>-1043000</v>
      </c>
      <c r="BW52" s="873">
        <v>-1101500</v>
      </c>
      <c r="BX52" s="873">
        <v>-881200</v>
      </c>
      <c r="BY52" s="873">
        <v>-198270</v>
      </c>
      <c r="BZ52" s="873">
        <v>-22030</v>
      </c>
      <c r="CA52" s="873">
        <v>-2203000</v>
      </c>
      <c r="CB52" s="873">
        <v>133349</v>
      </c>
      <c r="CC52" s="873">
        <v>106680</v>
      </c>
      <c r="CD52" s="873">
        <v>24003</v>
      </c>
      <c r="CE52" s="873">
        <v>2667</v>
      </c>
      <c r="CF52" s="873">
        <v>266699</v>
      </c>
      <c r="CG52" s="873">
        <v>111428</v>
      </c>
      <c r="CH52" s="873">
        <v>89143</v>
      </c>
      <c r="CI52" s="873">
        <v>20057</v>
      </c>
      <c r="CJ52" s="873">
        <v>2229</v>
      </c>
      <c r="CK52" s="873">
        <v>222857</v>
      </c>
      <c r="CL52" s="873">
        <v>53651</v>
      </c>
      <c r="CM52" s="873">
        <v>42920</v>
      </c>
      <c r="CN52" s="873">
        <v>9657</v>
      </c>
      <c r="CO52" s="873">
        <v>1073</v>
      </c>
      <c r="CP52" s="873">
        <v>107301</v>
      </c>
      <c r="CQ52" s="873">
        <v>-50428</v>
      </c>
      <c r="CR52" s="873">
        <v>-40343</v>
      </c>
      <c r="CS52" s="873">
        <v>-9077</v>
      </c>
      <c r="CT52" s="873">
        <v>-1009</v>
      </c>
      <c r="CU52" s="873">
        <v>-100857</v>
      </c>
      <c r="CV52" s="873">
        <v>-1375000</v>
      </c>
      <c r="CW52" s="873">
        <v>-1100000</v>
      </c>
      <c r="CX52" s="873">
        <v>-247500</v>
      </c>
      <c r="CY52" s="873">
        <v>-27500</v>
      </c>
      <c r="CZ52" s="873">
        <v>-2750000</v>
      </c>
      <c r="DA52" s="873">
        <v>-334500</v>
      </c>
      <c r="DB52" s="873">
        <v>-267600</v>
      </c>
      <c r="DC52" s="873">
        <v>-60210</v>
      </c>
      <c r="DD52" s="873">
        <v>-6690</v>
      </c>
      <c r="DE52" s="873">
        <v>-669000</v>
      </c>
      <c r="DF52" s="873">
        <v>-1040500</v>
      </c>
      <c r="DG52" s="873">
        <v>-832400</v>
      </c>
      <c r="DH52" s="873">
        <v>-187290</v>
      </c>
      <c r="DI52" s="873">
        <v>-20810</v>
      </c>
      <c r="DJ52" s="873">
        <v>-2081000</v>
      </c>
      <c r="DK52" s="873">
        <v>-34230</v>
      </c>
      <c r="DL52" s="873">
        <v>-27388</v>
      </c>
      <c r="DM52" s="873">
        <v>-6163</v>
      </c>
      <c r="DN52" s="873">
        <v>-686</v>
      </c>
      <c r="DO52" s="873">
        <v>-68467</v>
      </c>
      <c r="DP52" s="873">
        <v>15550</v>
      </c>
      <c r="DQ52" s="873">
        <v>12439</v>
      </c>
      <c r="DR52" s="873">
        <v>2799</v>
      </c>
      <c r="DS52" s="873">
        <v>311</v>
      </c>
      <c r="DT52" s="873">
        <v>31099</v>
      </c>
      <c r="DU52" s="873">
        <v>-49780</v>
      </c>
      <c r="DV52" s="873">
        <v>-39827</v>
      </c>
      <c r="DW52" s="873">
        <v>-8962</v>
      </c>
      <c r="DX52" s="873">
        <v>-997</v>
      </c>
      <c r="DY52" s="873">
        <v>-99565</v>
      </c>
      <c r="DZ52" s="873">
        <v>7211962</v>
      </c>
      <c r="EA52" s="873">
        <v>5769569</v>
      </c>
      <c r="EB52" s="873">
        <v>1298153</v>
      </c>
      <c r="EC52" s="873">
        <v>144239</v>
      </c>
      <c r="ED52" s="873">
        <v>14423923</v>
      </c>
      <c r="EE52" s="873">
        <v>2800375</v>
      </c>
      <c r="EF52" s="873">
        <v>2240300</v>
      </c>
      <c r="EG52" s="873">
        <v>504068</v>
      </c>
      <c r="EH52" s="873">
        <v>56008</v>
      </c>
      <c r="EI52" s="873">
        <v>5600751</v>
      </c>
      <c r="EJ52" s="873">
        <v>-4411587</v>
      </c>
      <c r="EK52" s="873">
        <v>-3529269</v>
      </c>
      <c r="EL52" s="873">
        <v>-794085</v>
      </c>
      <c r="EM52" s="873">
        <v>-88231</v>
      </c>
      <c r="EN52" s="873">
        <v>-8823172</v>
      </c>
      <c r="EO52" s="873">
        <v>-4461367</v>
      </c>
      <c r="EP52" s="873">
        <v>-3569096</v>
      </c>
      <c r="EQ52" s="873">
        <v>-803047</v>
      </c>
      <c r="ER52" s="873">
        <v>-89228</v>
      </c>
      <c r="ES52" s="873">
        <v>-8922738</v>
      </c>
      <c r="ET52" s="902">
        <v>0.5</v>
      </c>
      <c r="EU52" s="902">
        <v>0.4</v>
      </c>
      <c r="EV52" s="902">
        <v>0.09</v>
      </c>
      <c r="EW52" s="902">
        <v>0.01</v>
      </c>
      <c r="EX52" s="902">
        <v>1</v>
      </c>
      <c r="EY52" s="870" t="s">
        <v>713</v>
      </c>
      <c r="EZ52" s="870" t="s">
        <v>712</v>
      </c>
      <c r="FA52" s="870" t="s">
        <v>1907</v>
      </c>
      <c r="FB52" s="870" t="s">
        <v>2734</v>
      </c>
      <c r="FC52" s="870" t="s">
        <v>2789</v>
      </c>
    </row>
    <row r="53" spans="1:159" x14ac:dyDescent="0.2">
      <c r="A53" s="870" t="s">
        <v>3069</v>
      </c>
      <c r="B53" s="870" t="s">
        <v>168</v>
      </c>
      <c r="C53" s="870" t="s">
        <v>870</v>
      </c>
      <c r="D53" s="873">
        <v>26891701</v>
      </c>
      <c r="E53" s="873">
        <v>26353866</v>
      </c>
      <c r="F53" s="873">
        <v>0</v>
      </c>
      <c r="G53" s="873">
        <v>537834</v>
      </c>
      <c r="H53" s="873">
        <v>53783401</v>
      </c>
      <c r="I53" s="873">
        <v>0</v>
      </c>
      <c r="J53" s="873">
        <v>0</v>
      </c>
      <c r="K53" s="873">
        <v>26891701</v>
      </c>
      <c r="L53" s="873">
        <v>300637</v>
      </c>
      <c r="M53" s="873">
        <v>300637</v>
      </c>
      <c r="N53" s="873">
        <v>0</v>
      </c>
      <c r="O53" s="873">
        <v>0</v>
      </c>
      <c r="P53" s="873">
        <v>356603</v>
      </c>
      <c r="Q53" s="873">
        <v>0</v>
      </c>
      <c r="R53" s="873">
        <v>356603</v>
      </c>
      <c r="S53" s="873">
        <v>0</v>
      </c>
      <c r="T53" s="873">
        <v>0</v>
      </c>
      <c r="U53" s="873">
        <v>0</v>
      </c>
      <c r="V53" s="873">
        <v>0</v>
      </c>
      <c r="W53" s="873">
        <v>0</v>
      </c>
      <c r="X53" s="873">
        <v>0</v>
      </c>
      <c r="Y53" s="873">
        <v>0</v>
      </c>
      <c r="Z53" s="873">
        <v>0</v>
      </c>
      <c r="AA53" s="873">
        <v>0</v>
      </c>
      <c r="AB53" s="873">
        <v>0</v>
      </c>
      <c r="AC53" s="873">
        <v>0</v>
      </c>
      <c r="AD53" s="873">
        <v>0</v>
      </c>
      <c r="AE53" s="873">
        <v>23331047</v>
      </c>
      <c r="AF53" s="873">
        <v>0</v>
      </c>
      <c r="AG53" s="873">
        <v>475739</v>
      </c>
      <c r="AH53" s="873">
        <v>23806786</v>
      </c>
      <c r="AI53" s="873">
        <v>2870968</v>
      </c>
      <c r="AJ53" s="873">
        <v>2813549</v>
      </c>
      <c r="AK53" s="873">
        <v>0</v>
      </c>
      <c r="AL53" s="873">
        <v>57419</v>
      </c>
      <c r="AM53" s="873">
        <v>5741936</v>
      </c>
      <c r="AN53" s="873">
        <v>-1162837</v>
      </c>
      <c r="AO53" s="873">
        <v>-1139580</v>
      </c>
      <c r="AP53" s="873">
        <v>0</v>
      </c>
      <c r="AQ53" s="873">
        <v>-23257</v>
      </c>
      <c r="AR53" s="873">
        <v>-2325674</v>
      </c>
      <c r="AS53" s="873">
        <v>-280931</v>
      </c>
      <c r="AT53" s="873">
        <v>-275313</v>
      </c>
      <c r="AU53" s="873">
        <v>0</v>
      </c>
      <c r="AV53" s="873">
        <v>-5619</v>
      </c>
      <c r="AW53" s="873">
        <v>-561863</v>
      </c>
      <c r="AX53" s="873">
        <v>222192</v>
      </c>
      <c r="AY53" s="873">
        <v>217749</v>
      </c>
      <c r="AZ53" s="873">
        <v>0</v>
      </c>
      <c r="BA53" s="873">
        <v>4444</v>
      </c>
      <c r="BB53" s="873">
        <v>444385</v>
      </c>
      <c r="BC53" s="873">
        <v>-362534</v>
      </c>
      <c r="BD53" s="873">
        <v>-355284</v>
      </c>
      <c r="BE53" s="873">
        <v>0</v>
      </c>
      <c r="BF53" s="873">
        <v>-7251</v>
      </c>
      <c r="BG53" s="873">
        <v>-725069</v>
      </c>
      <c r="BH53" s="873">
        <v>-421273</v>
      </c>
      <c r="BI53" s="873">
        <v>-412848</v>
      </c>
      <c r="BJ53" s="873">
        <v>0</v>
      </c>
      <c r="BK53" s="873">
        <v>-8426</v>
      </c>
      <c r="BL53" s="873">
        <v>-842547</v>
      </c>
      <c r="BM53" s="873">
        <v>-3152587</v>
      </c>
      <c r="BN53" s="873">
        <v>-3089535</v>
      </c>
      <c r="BO53" s="873">
        <v>0</v>
      </c>
      <c r="BP53" s="873">
        <v>-63052</v>
      </c>
      <c r="BQ53" s="873">
        <v>-6305174</v>
      </c>
      <c r="BR53" s="873">
        <v>-738072</v>
      </c>
      <c r="BS53" s="873">
        <v>-723310</v>
      </c>
      <c r="BT53" s="873">
        <v>0</v>
      </c>
      <c r="BU53" s="873">
        <v>-14761</v>
      </c>
      <c r="BV53" s="873">
        <v>-1476143</v>
      </c>
      <c r="BW53" s="873">
        <v>-2414516</v>
      </c>
      <c r="BX53" s="873">
        <v>-2366225</v>
      </c>
      <c r="BY53" s="873">
        <v>0</v>
      </c>
      <c r="BZ53" s="873">
        <v>-48290</v>
      </c>
      <c r="CA53" s="873">
        <v>-4829031</v>
      </c>
      <c r="CB53" s="873">
        <v>255572</v>
      </c>
      <c r="CC53" s="873">
        <v>250460</v>
      </c>
      <c r="CD53" s="873">
        <v>0</v>
      </c>
      <c r="CE53" s="873">
        <v>5111</v>
      </c>
      <c r="CF53" s="873">
        <v>511143</v>
      </c>
      <c r="CG53" s="873">
        <v>0</v>
      </c>
      <c r="CH53" s="873">
        <v>0</v>
      </c>
      <c r="CI53" s="873">
        <v>0</v>
      </c>
      <c r="CJ53" s="873">
        <v>0</v>
      </c>
      <c r="CK53" s="873">
        <v>0</v>
      </c>
      <c r="CL53" s="873">
        <v>-104369</v>
      </c>
      <c r="CM53" s="873">
        <v>-102281</v>
      </c>
      <c r="CN53" s="873">
        <v>0</v>
      </c>
      <c r="CO53" s="873">
        <v>-2087</v>
      </c>
      <c r="CP53" s="873">
        <v>-208737</v>
      </c>
      <c r="CQ53" s="873">
        <v>0</v>
      </c>
      <c r="CR53" s="873">
        <v>0</v>
      </c>
      <c r="CS53" s="873">
        <v>0</v>
      </c>
      <c r="CT53" s="873">
        <v>0</v>
      </c>
      <c r="CU53" s="873">
        <v>0</v>
      </c>
      <c r="CV53" s="873">
        <v>-3001384</v>
      </c>
      <c r="CW53" s="873">
        <v>-2941356</v>
      </c>
      <c r="CX53" s="873">
        <v>0</v>
      </c>
      <c r="CY53" s="873">
        <v>-60028</v>
      </c>
      <c r="CZ53" s="873">
        <v>-6002768</v>
      </c>
      <c r="DA53" s="873">
        <v>-586869</v>
      </c>
      <c r="DB53" s="873">
        <v>-575131</v>
      </c>
      <c r="DC53" s="873">
        <v>0</v>
      </c>
      <c r="DD53" s="873">
        <v>-11737</v>
      </c>
      <c r="DE53" s="873">
        <v>-1173737</v>
      </c>
      <c r="DF53" s="873">
        <v>-2414516</v>
      </c>
      <c r="DG53" s="873">
        <v>-2366225</v>
      </c>
      <c r="DH53" s="873">
        <v>0</v>
      </c>
      <c r="DI53" s="873">
        <v>-48290</v>
      </c>
      <c r="DJ53" s="873">
        <v>-4829031</v>
      </c>
      <c r="DK53" s="873">
        <v>-3918375</v>
      </c>
      <c r="DL53" s="873">
        <v>-3840005</v>
      </c>
      <c r="DM53" s="873">
        <v>0</v>
      </c>
      <c r="DN53" s="873">
        <v>-78368</v>
      </c>
      <c r="DO53" s="873">
        <v>-7836748</v>
      </c>
      <c r="DP53" s="873">
        <v>-597223</v>
      </c>
      <c r="DQ53" s="873">
        <v>-585279</v>
      </c>
      <c r="DR53" s="873">
        <v>0</v>
      </c>
      <c r="DS53" s="873">
        <v>-11944</v>
      </c>
      <c r="DT53" s="873">
        <v>-1194446</v>
      </c>
      <c r="DU53" s="873">
        <v>-3321152</v>
      </c>
      <c r="DV53" s="873">
        <v>-3254726</v>
      </c>
      <c r="DW53" s="873">
        <v>0</v>
      </c>
      <c r="DX53" s="873">
        <v>-66424</v>
      </c>
      <c r="DY53" s="873">
        <v>-6642302</v>
      </c>
      <c r="DZ53" s="873">
        <v>48609988</v>
      </c>
      <c r="EA53" s="873">
        <v>47637789</v>
      </c>
      <c r="EB53" s="873">
        <v>0</v>
      </c>
      <c r="EC53" s="873">
        <v>972200</v>
      </c>
      <c r="ED53" s="873">
        <v>97219977</v>
      </c>
      <c r="EE53" s="873">
        <v>26891701</v>
      </c>
      <c r="EF53" s="873">
        <v>26353866</v>
      </c>
      <c r="EG53" s="873">
        <v>0</v>
      </c>
      <c r="EH53" s="873">
        <v>537834</v>
      </c>
      <c r="EI53" s="873">
        <v>53783401</v>
      </c>
      <c r="EJ53" s="873">
        <v>-21718287</v>
      </c>
      <c r="EK53" s="873">
        <v>-21283923</v>
      </c>
      <c r="EL53" s="873">
        <v>0</v>
      </c>
      <c r="EM53" s="873">
        <v>-434366</v>
      </c>
      <c r="EN53" s="873">
        <v>-43436576</v>
      </c>
      <c r="EO53" s="873">
        <v>-25039439</v>
      </c>
      <c r="EP53" s="873">
        <v>-24538649</v>
      </c>
      <c r="EQ53" s="873">
        <v>0</v>
      </c>
      <c r="ER53" s="873">
        <v>-500790</v>
      </c>
      <c r="ES53" s="873">
        <v>-50078878</v>
      </c>
      <c r="ET53" s="902">
        <v>0.5</v>
      </c>
      <c r="EU53" s="902">
        <v>0.49</v>
      </c>
      <c r="EV53" s="902">
        <v>0</v>
      </c>
      <c r="EW53" s="902">
        <v>0.01</v>
      </c>
      <c r="EX53" s="902">
        <v>1</v>
      </c>
      <c r="EY53" s="870" t="s">
        <v>679</v>
      </c>
      <c r="EZ53" s="870" t="s">
        <v>746</v>
      </c>
      <c r="FA53" s="870" t="s">
        <v>679</v>
      </c>
      <c r="FB53" s="870" t="s">
        <v>2734</v>
      </c>
      <c r="FC53" s="870" t="s">
        <v>2790</v>
      </c>
    </row>
    <row r="54" spans="1:159" x14ac:dyDescent="0.2">
      <c r="A54" s="870" t="s">
        <v>3069</v>
      </c>
      <c r="B54" s="870" t="s">
        <v>170</v>
      </c>
      <c r="C54" s="870" t="s">
        <v>169</v>
      </c>
      <c r="D54" s="873">
        <v>13437716</v>
      </c>
      <c r="E54" s="873">
        <v>10750172</v>
      </c>
      <c r="F54" s="873">
        <v>2418789</v>
      </c>
      <c r="G54" s="873">
        <v>268754</v>
      </c>
      <c r="H54" s="873">
        <v>26875431</v>
      </c>
      <c r="I54" s="873">
        <v>6943</v>
      </c>
      <c r="J54" s="873">
        <v>6943</v>
      </c>
      <c r="K54" s="873">
        <v>13430773</v>
      </c>
      <c r="L54" s="873">
        <v>187243</v>
      </c>
      <c r="M54" s="873">
        <v>187243</v>
      </c>
      <c r="N54" s="873">
        <v>622078</v>
      </c>
      <c r="O54" s="873">
        <v>622078</v>
      </c>
      <c r="P54" s="873">
        <v>217145</v>
      </c>
      <c r="Q54" s="873">
        <v>841</v>
      </c>
      <c r="R54" s="873">
        <v>217986</v>
      </c>
      <c r="S54" s="873">
        <v>0</v>
      </c>
      <c r="T54" s="873">
        <v>0</v>
      </c>
      <c r="U54" s="873">
        <v>0</v>
      </c>
      <c r="V54" s="873">
        <v>0</v>
      </c>
      <c r="W54" s="873">
        <v>6943</v>
      </c>
      <c r="X54" s="873">
        <v>0</v>
      </c>
      <c r="Y54" s="873">
        <v>0</v>
      </c>
      <c r="Z54" s="873">
        <v>6943</v>
      </c>
      <c r="AA54" s="873">
        <v>0</v>
      </c>
      <c r="AB54" s="873">
        <v>0</v>
      </c>
      <c r="AC54" s="873">
        <v>0</v>
      </c>
      <c r="AD54" s="873">
        <v>0</v>
      </c>
      <c r="AE54" s="873">
        <v>10657222</v>
      </c>
      <c r="AF54" s="873">
        <v>2390340</v>
      </c>
      <c r="AG54" s="873">
        <v>265591</v>
      </c>
      <c r="AH54" s="873">
        <v>13313153</v>
      </c>
      <c r="AI54" s="873">
        <v>953814</v>
      </c>
      <c r="AJ54" s="873">
        <v>763051</v>
      </c>
      <c r="AK54" s="873">
        <v>171686</v>
      </c>
      <c r="AL54" s="873">
        <v>19076</v>
      </c>
      <c r="AM54" s="873">
        <v>1907627</v>
      </c>
      <c r="AN54" s="873">
        <v>-46448</v>
      </c>
      <c r="AO54" s="873">
        <v>-37158</v>
      </c>
      <c r="AP54" s="873">
        <v>-8361</v>
      </c>
      <c r="AQ54" s="873">
        <v>-929</v>
      </c>
      <c r="AR54" s="873">
        <v>-92896</v>
      </c>
      <c r="AS54" s="873">
        <v>-165211</v>
      </c>
      <c r="AT54" s="873">
        <v>-132168</v>
      </c>
      <c r="AU54" s="873">
        <v>-29738</v>
      </c>
      <c r="AV54" s="873">
        <v>-3304</v>
      </c>
      <c r="AW54" s="873">
        <v>-330421</v>
      </c>
      <c r="AX54" s="873">
        <v>29775</v>
      </c>
      <c r="AY54" s="873">
        <v>23820</v>
      </c>
      <c r="AZ54" s="873">
        <v>5360</v>
      </c>
      <c r="BA54" s="873">
        <v>596</v>
      </c>
      <c r="BB54" s="873">
        <v>59551</v>
      </c>
      <c r="BC54" s="873">
        <v>-357574</v>
      </c>
      <c r="BD54" s="873">
        <v>-286060</v>
      </c>
      <c r="BE54" s="873">
        <v>-64364</v>
      </c>
      <c r="BF54" s="873">
        <v>-7152</v>
      </c>
      <c r="BG54" s="873">
        <v>-715150</v>
      </c>
      <c r="BH54" s="873">
        <v>-493010</v>
      </c>
      <c r="BI54" s="873">
        <v>-394408</v>
      </c>
      <c r="BJ54" s="873">
        <v>-88742</v>
      </c>
      <c r="BK54" s="873">
        <v>-9860</v>
      </c>
      <c r="BL54" s="873">
        <v>-986020</v>
      </c>
      <c r="BM54" s="873">
        <v>-1804714</v>
      </c>
      <c r="BN54" s="873">
        <v>-1443771</v>
      </c>
      <c r="BO54" s="873">
        <v>-324849</v>
      </c>
      <c r="BP54" s="873">
        <v>-36094</v>
      </c>
      <c r="BQ54" s="873">
        <v>-3609428</v>
      </c>
      <c r="BR54" s="873">
        <v>-730685</v>
      </c>
      <c r="BS54" s="873">
        <v>-584548</v>
      </c>
      <c r="BT54" s="873">
        <v>-131523</v>
      </c>
      <c r="BU54" s="873">
        <v>-14614</v>
      </c>
      <c r="BV54" s="873">
        <v>-1461370</v>
      </c>
      <c r="BW54" s="873">
        <v>-1074029</v>
      </c>
      <c r="BX54" s="873">
        <v>-859223</v>
      </c>
      <c r="BY54" s="873">
        <v>-193325</v>
      </c>
      <c r="BZ54" s="873">
        <v>-21481</v>
      </c>
      <c r="CA54" s="873">
        <v>-2148058</v>
      </c>
      <c r="CB54" s="873">
        <v>227091</v>
      </c>
      <c r="CC54" s="873">
        <v>181673</v>
      </c>
      <c r="CD54" s="873">
        <v>40876</v>
      </c>
      <c r="CE54" s="873">
        <v>4542</v>
      </c>
      <c r="CF54" s="873">
        <v>454182</v>
      </c>
      <c r="CG54" s="873">
        <v>1324761</v>
      </c>
      <c r="CH54" s="873">
        <v>1059809</v>
      </c>
      <c r="CI54" s="873">
        <v>238457</v>
      </c>
      <c r="CJ54" s="873">
        <v>26495</v>
      </c>
      <c r="CK54" s="873">
        <v>2649522</v>
      </c>
      <c r="CL54" s="873">
        <v>-77508</v>
      </c>
      <c r="CM54" s="873">
        <v>-62006</v>
      </c>
      <c r="CN54" s="873">
        <v>-13951</v>
      </c>
      <c r="CO54" s="873">
        <v>-1550</v>
      </c>
      <c r="CP54" s="873">
        <v>-155015</v>
      </c>
      <c r="CQ54" s="873">
        <v>-1368226</v>
      </c>
      <c r="CR54" s="873">
        <v>-1094582</v>
      </c>
      <c r="CS54" s="873">
        <v>-246281</v>
      </c>
      <c r="CT54" s="873">
        <v>-27365</v>
      </c>
      <c r="CU54" s="873">
        <v>-2736454</v>
      </c>
      <c r="CV54" s="873">
        <v>-1698596</v>
      </c>
      <c r="CW54" s="873">
        <v>-1358877</v>
      </c>
      <c r="CX54" s="873">
        <v>-305748</v>
      </c>
      <c r="CY54" s="873">
        <v>-33972</v>
      </c>
      <c r="CZ54" s="873">
        <v>-3397193</v>
      </c>
      <c r="DA54" s="873">
        <v>-581102</v>
      </c>
      <c r="DB54" s="873">
        <v>-464881</v>
      </c>
      <c r="DC54" s="873">
        <v>-104598</v>
      </c>
      <c r="DD54" s="873">
        <v>-11622</v>
      </c>
      <c r="DE54" s="873">
        <v>-1162203</v>
      </c>
      <c r="DF54" s="873">
        <v>-1117494</v>
      </c>
      <c r="DG54" s="873">
        <v>-893996</v>
      </c>
      <c r="DH54" s="873">
        <v>-201149</v>
      </c>
      <c r="DI54" s="873">
        <v>-22351</v>
      </c>
      <c r="DJ54" s="873">
        <v>-2234990</v>
      </c>
      <c r="DK54" s="873">
        <v>910966</v>
      </c>
      <c r="DL54" s="873">
        <v>1561488</v>
      </c>
      <c r="DM54" s="873">
        <v>1686656</v>
      </c>
      <c r="DN54" s="873">
        <v>42011</v>
      </c>
      <c r="DO54" s="873">
        <v>4201121</v>
      </c>
      <c r="DP54" s="873">
        <v>263755</v>
      </c>
      <c r="DQ54" s="873">
        <v>590549</v>
      </c>
      <c r="DR54" s="873">
        <v>741499</v>
      </c>
      <c r="DS54" s="873">
        <v>16119</v>
      </c>
      <c r="DT54" s="873">
        <v>1611922</v>
      </c>
      <c r="DU54" s="873">
        <v>647211</v>
      </c>
      <c r="DV54" s="873">
        <v>970939</v>
      </c>
      <c r="DW54" s="873">
        <v>945157</v>
      </c>
      <c r="DX54" s="873">
        <v>25892</v>
      </c>
      <c r="DY54" s="873">
        <v>2589199</v>
      </c>
      <c r="DZ54" s="873">
        <v>23148725</v>
      </c>
      <c r="EA54" s="873">
        <v>18518980</v>
      </c>
      <c r="EB54" s="873">
        <v>4166770</v>
      </c>
      <c r="EC54" s="873">
        <v>462974</v>
      </c>
      <c r="ED54" s="873">
        <v>46297449</v>
      </c>
      <c r="EE54" s="873">
        <v>13437716</v>
      </c>
      <c r="EF54" s="873">
        <v>10750172</v>
      </c>
      <c r="EG54" s="873">
        <v>2418789</v>
      </c>
      <c r="EH54" s="873">
        <v>268754</v>
      </c>
      <c r="EI54" s="873">
        <v>26875431</v>
      </c>
      <c r="EJ54" s="873">
        <v>-9711009</v>
      </c>
      <c r="EK54" s="873">
        <v>-7768808</v>
      </c>
      <c r="EL54" s="873">
        <v>-1747981</v>
      </c>
      <c r="EM54" s="873">
        <v>-194220</v>
      </c>
      <c r="EN54" s="873">
        <v>-19422018</v>
      </c>
      <c r="EO54" s="873">
        <v>-9063798</v>
      </c>
      <c r="EP54" s="873">
        <v>-6797869</v>
      </c>
      <c r="EQ54" s="873">
        <v>-802824</v>
      </c>
      <c r="ER54" s="873">
        <v>-168328</v>
      </c>
      <c r="ES54" s="873">
        <v>-16832819</v>
      </c>
      <c r="ET54" s="902">
        <v>0.5</v>
      </c>
      <c r="EU54" s="902">
        <v>0.4</v>
      </c>
      <c r="EV54" s="902">
        <v>0.09</v>
      </c>
      <c r="EW54" s="902">
        <v>0.01</v>
      </c>
      <c r="EX54" s="902">
        <v>1</v>
      </c>
      <c r="EY54" s="870" t="s">
        <v>738</v>
      </c>
      <c r="EZ54" s="870" t="s">
        <v>734</v>
      </c>
      <c r="FA54" s="870" t="s">
        <v>1907</v>
      </c>
      <c r="FB54" s="870" t="s">
        <v>2736</v>
      </c>
      <c r="FC54" s="870" t="s">
        <v>2791</v>
      </c>
    </row>
    <row r="55" spans="1:159" x14ac:dyDescent="0.2">
      <c r="A55" s="870" t="s">
        <v>3069</v>
      </c>
      <c r="B55" s="870" t="s">
        <v>172</v>
      </c>
      <c r="C55" s="870" t="s">
        <v>171</v>
      </c>
      <c r="D55" s="873">
        <v>18829124</v>
      </c>
      <c r="E55" s="873">
        <v>15063300</v>
      </c>
      <c r="F55" s="873">
        <v>3389243</v>
      </c>
      <c r="G55" s="873">
        <v>376583</v>
      </c>
      <c r="H55" s="873">
        <v>37658250</v>
      </c>
      <c r="I55" s="873">
        <v>0</v>
      </c>
      <c r="J55" s="873">
        <v>0</v>
      </c>
      <c r="K55" s="873">
        <v>18829124</v>
      </c>
      <c r="L55" s="873">
        <v>219286</v>
      </c>
      <c r="M55" s="873">
        <v>219286</v>
      </c>
      <c r="N55" s="873">
        <v>0</v>
      </c>
      <c r="O55" s="873">
        <v>0</v>
      </c>
      <c r="P55" s="873">
        <v>0</v>
      </c>
      <c r="Q55" s="873">
        <v>0</v>
      </c>
      <c r="R55" s="873">
        <v>0</v>
      </c>
      <c r="S55" s="873">
        <v>0</v>
      </c>
      <c r="T55" s="873">
        <v>0</v>
      </c>
      <c r="U55" s="873">
        <v>0</v>
      </c>
      <c r="V55" s="873">
        <v>0</v>
      </c>
      <c r="W55" s="873">
        <v>0</v>
      </c>
      <c r="X55" s="873">
        <v>0</v>
      </c>
      <c r="Y55" s="873">
        <v>0</v>
      </c>
      <c r="Z55" s="873">
        <v>0</v>
      </c>
      <c r="AA55" s="873">
        <v>0</v>
      </c>
      <c r="AB55" s="873">
        <v>0</v>
      </c>
      <c r="AC55" s="873">
        <v>0</v>
      </c>
      <c r="AD55" s="873">
        <v>0</v>
      </c>
      <c r="AE55" s="873">
        <v>19585934</v>
      </c>
      <c r="AF55" s="873">
        <v>4406835</v>
      </c>
      <c r="AG55" s="873">
        <v>489649</v>
      </c>
      <c r="AH55" s="873">
        <v>24482418</v>
      </c>
      <c r="AI55" s="873">
        <v>2651284</v>
      </c>
      <c r="AJ55" s="873">
        <v>2121027</v>
      </c>
      <c r="AK55" s="873">
        <v>477231</v>
      </c>
      <c r="AL55" s="873">
        <v>53026</v>
      </c>
      <c r="AM55" s="873">
        <v>5302568</v>
      </c>
      <c r="AN55" s="873">
        <v>-924344</v>
      </c>
      <c r="AO55" s="873">
        <v>-739476</v>
      </c>
      <c r="AP55" s="873">
        <v>-166382</v>
      </c>
      <c r="AQ55" s="873">
        <v>-18487</v>
      </c>
      <c r="AR55" s="873">
        <v>-1848689</v>
      </c>
      <c r="AS55" s="873">
        <v>-868159</v>
      </c>
      <c r="AT55" s="873">
        <v>-694527</v>
      </c>
      <c r="AU55" s="873">
        <v>-156269</v>
      </c>
      <c r="AV55" s="873">
        <v>-17363</v>
      </c>
      <c r="AW55" s="873">
        <v>-1736318</v>
      </c>
      <c r="AX55" s="873">
        <v>28170</v>
      </c>
      <c r="AY55" s="873">
        <v>22536</v>
      </c>
      <c r="AZ55" s="873">
        <v>5071</v>
      </c>
      <c r="BA55" s="873">
        <v>563</v>
      </c>
      <c r="BB55" s="873">
        <v>56340</v>
      </c>
      <c r="BC55" s="873">
        <v>-760556</v>
      </c>
      <c r="BD55" s="873">
        <v>-608444</v>
      </c>
      <c r="BE55" s="873">
        <v>-136900</v>
      </c>
      <c r="BF55" s="873">
        <v>-15211</v>
      </c>
      <c r="BG55" s="873">
        <v>-1521111</v>
      </c>
      <c r="BH55" s="873">
        <v>-1600545</v>
      </c>
      <c r="BI55" s="873">
        <v>-1280435</v>
      </c>
      <c r="BJ55" s="873">
        <v>-288098</v>
      </c>
      <c r="BK55" s="873">
        <v>-32011</v>
      </c>
      <c r="BL55" s="873">
        <v>-3201089</v>
      </c>
      <c r="BM55" s="873">
        <v>-6362414</v>
      </c>
      <c r="BN55" s="873">
        <v>-5089931</v>
      </c>
      <c r="BO55" s="873">
        <v>-1145234</v>
      </c>
      <c r="BP55" s="873">
        <v>-127248</v>
      </c>
      <c r="BQ55" s="873">
        <v>-12724827</v>
      </c>
      <c r="BR55" s="873">
        <v>-2336828</v>
      </c>
      <c r="BS55" s="873">
        <v>-1869462</v>
      </c>
      <c r="BT55" s="873">
        <v>-420629</v>
      </c>
      <c r="BU55" s="873">
        <v>-46737</v>
      </c>
      <c r="BV55" s="873">
        <v>-4673656</v>
      </c>
      <c r="BW55" s="873">
        <v>-4025586</v>
      </c>
      <c r="BX55" s="873">
        <v>-3220468</v>
      </c>
      <c r="BY55" s="873">
        <v>-724605</v>
      </c>
      <c r="BZ55" s="873">
        <v>-80512</v>
      </c>
      <c r="CA55" s="873">
        <v>-8051171</v>
      </c>
      <c r="CB55" s="873">
        <v>13802</v>
      </c>
      <c r="CC55" s="873">
        <v>11042</v>
      </c>
      <c r="CD55" s="873">
        <v>2484</v>
      </c>
      <c r="CE55" s="873">
        <v>276</v>
      </c>
      <c r="CF55" s="873">
        <v>27604</v>
      </c>
      <c r="CG55" s="873">
        <v>209986</v>
      </c>
      <c r="CH55" s="873">
        <v>167988</v>
      </c>
      <c r="CI55" s="873">
        <v>37797</v>
      </c>
      <c r="CJ55" s="873">
        <v>4200</v>
      </c>
      <c r="CK55" s="873">
        <v>419971</v>
      </c>
      <c r="CL55" s="873">
        <v>1201375</v>
      </c>
      <c r="CM55" s="873">
        <v>961099</v>
      </c>
      <c r="CN55" s="873">
        <v>216247</v>
      </c>
      <c r="CO55" s="873">
        <v>24027</v>
      </c>
      <c r="CP55" s="873">
        <v>2402748</v>
      </c>
      <c r="CQ55" s="873">
        <v>-1663312</v>
      </c>
      <c r="CR55" s="873">
        <v>-1330649</v>
      </c>
      <c r="CS55" s="873">
        <v>-299396</v>
      </c>
      <c r="CT55" s="873">
        <v>-33266</v>
      </c>
      <c r="CU55" s="873">
        <v>-3326623</v>
      </c>
      <c r="CV55" s="873">
        <v>-6600563</v>
      </c>
      <c r="CW55" s="873">
        <v>-5280451</v>
      </c>
      <c r="CX55" s="873">
        <v>-1188102</v>
      </c>
      <c r="CY55" s="873">
        <v>-132011</v>
      </c>
      <c r="CZ55" s="873">
        <v>-13201127</v>
      </c>
      <c r="DA55" s="873">
        <v>-1121651</v>
      </c>
      <c r="DB55" s="873">
        <v>-897321</v>
      </c>
      <c r="DC55" s="873">
        <v>-201898</v>
      </c>
      <c r="DD55" s="873">
        <v>-22434</v>
      </c>
      <c r="DE55" s="873">
        <v>-2243304</v>
      </c>
      <c r="DF55" s="873">
        <v>-5478912</v>
      </c>
      <c r="DG55" s="873">
        <v>-4383129</v>
      </c>
      <c r="DH55" s="873">
        <v>-986204</v>
      </c>
      <c r="DI55" s="873">
        <v>-109578</v>
      </c>
      <c r="DJ55" s="873">
        <v>-10957823</v>
      </c>
      <c r="DK55" s="873">
        <v>-2247444</v>
      </c>
      <c r="DL55" s="873">
        <v>-1797957</v>
      </c>
      <c r="DM55" s="873">
        <v>-404540</v>
      </c>
      <c r="DN55" s="873">
        <v>-44950</v>
      </c>
      <c r="DO55" s="873">
        <v>-4494891</v>
      </c>
      <c r="DP55" s="873">
        <v>-922080</v>
      </c>
      <c r="DQ55" s="873">
        <v>-737664</v>
      </c>
      <c r="DR55" s="873">
        <v>-165974</v>
      </c>
      <c r="DS55" s="873">
        <v>-18442</v>
      </c>
      <c r="DT55" s="873">
        <v>-1844160</v>
      </c>
      <c r="DU55" s="873">
        <v>-1325364</v>
      </c>
      <c r="DV55" s="873">
        <v>-1060293</v>
      </c>
      <c r="DW55" s="873">
        <v>-238566</v>
      </c>
      <c r="DX55" s="873">
        <v>-26508</v>
      </c>
      <c r="DY55" s="873">
        <v>-2650731</v>
      </c>
      <c r="DZ55" s="873">
        <v>39824844</v>
      </c>
      <c r="EA55" s="873">
        <v>31859876</v>
      </c>
      <c r="EB55" s="873">
        <v>7168472</v>
      </c>
      <c r="EC55" s="873">
        <v>796497</v>
      </c>
      <c r="ED55" s="873">
        <v>79649689</v>
      </c>
      <c r="EE55" s="873">
        <v>18829124</v>
      </c>
      <c r="EF55" s="873">
        <v>15063300</v>
      </c>
      <c r="EG55" s="873">
        <v>3389243</v>
      </c>
      <c r="EH55" s="873">
        <v>376583</v>
      </c>
      <c r="EI55" s="873">
        <v>37658250</v>
      </c>
      <c r="EJ55" s="873">
        <v>-20995720</v>
      </c>
      <c r="EK55" s="873">
        <v>-16796576</v>
      </c>
      <c r="EL55" s="873">
        <v>-3779229</v>
      </c>
      <c r="EM55" s="873">
        <v>-419914</v>
      </c>
      <c r="EN55" s="873">
        <v>-41991439</v>
      </c>
      <c r="EO55" s="873">
        <v>-22321084</v>
      </c>
      <c r="EP55" s="873">
        <v>-17856869</v>
      </c>
      <c r="EQ55" s="873">
        <v>-4017795</v>
      </c>
      <c r="ER55" s="873">
        <v>-446422</v>
      </c>
      <c r="ES55" s="873">
        <v>-44642170</v>
      </c>
      <c r="ET55" s="902">
        <v>0.5</v>
      </c>
      <c r="EU55" s="902">
        <v>0.4</v>
      </c>
      <c r="EV55" s="902">
        <v>0.09</v>
      </c>
      <c r="EW55" s="902">
        <v>0.01</v>
      </c>
      <c r="EX55" s="902">
        <v>1</v>
      </c>
      <c r="EY55" s="870" t="s">
        <v>713</v>
      </c>
      <c r="EZ55" s="870" t="s">
        <v>712</v>
      </c>
      <c r="FA55" s="870" t="s">
        <v>1907</v>
      </c>
      <c r="FB55" s="870" t="s">
        <v>2734</v>
      </c>
      <c r="FC55" s="870" t="s">
        <v>2792</v>
      </c>
    </row>
    <row r="56" spans="1:159" x14ac:dyDescent="0.2">
      <c r="A56" s="870" t="s">
        <v>3069</v>
      </c>
      <c r="B56" s="870" t="s">
        <v>174</v>
      </c>
      <c r="C56" s="870" t="s">
        <v>173</v>
      </c>
      <c r="D56" s="873">
        <v>9595477</v>
      </c>
      <c r="E56" s="873">
        <v>7676382</v>
      </c>
      <c r="F56" s="873">
        <v>1919095</v>
      </c>
      <c r="G56" s="873">
        <v>0</v>
      </c>
      <c r="H56" s="873">
        <v>19190954</v>
      </c>
      <c r="I56" s="873">
        <v>0</v>
      </c>
      <c r="J56" s="873">
        <v>0</v>
      </c>
      <c r="K56" s="873">
        <v>9595477</v>
      </c>
      <c r="L56" s="873">
        <v>165956</v>
      </c>
      <c r="M56" s="873">
        <v>165956</v>
      </c>
      <c r="N56" s="873">
        <v>0</v>
      </c>
      <c r="O56" s="873">
        <v>0</v>
      </c>
      <c r="P56" s="873">
        <v>0</v>
      </c>
      <c r="Q56" s="873">
        <v>0</v>
      </c>
      <c r="R56" s="873">
        <v>0</v>
      </c>
      <c r="S56" s="873">
        <v>0</v>
      </c>
      <c r="T56" s="873">
        <v>0</v>
      </c>
      <c r="U56" s="873">
        <v>0</v>
      </c>
      <c r="V56" s="873">
        <v>0</v>
      </c>
      <c r="W56" s="873">
        <v>0</v>
      </c>
      <c r="X56" s="873">
        <v>0</v>
      </c>
      <c r="Y56" s="873">
        <v>0</v>
      </c>
      <c r="Z56" s="873">
        <v>0</v>
      </c>
      <c r="AA56" s="873">
        <v>0</v>
      </c>
      <c r="AB56" s="873">
        <v>0</v>
      </c>
      <c r="AC56" s="873">
        <v>0</v>
      </c>
      <c r="AD56" s="873">
        <v>0</v>
      </c>
      <c r="AE56" s="873">
        <v>16130980</v>
      </c>
      <c r="AF56" s="873">
        <v>4032745</v>
      </c>
      <c r="AG56" s="873">
        <v>0</v>
      </c>
      <c r="AH56" s="873">
        <v>20163725</v>
      </c>
      <c r="AI56" s="873">
        <v>1340708</v>
      </c>
      <c r="AJ56" s="873">
        <v>1072567</v>
      </c>
      <c r="AK56" s="873">
        <v>268142</v>
      </c>
      <c r="AL56" s="873">
        <v>0</v>
      </c>
      <c r="AM56" s="873">
        <v>2681417</v>
      </c>
      <c r="AN56" s="873">
        <v>-2505594</v>
      </c>
      <c r="AO56" s="873">
        <v>-2004476</v>
      </c>
      <c r="AP56" s="873">
        <v>-501119</v>
      </c>
      <c r="AQ56" s="873">
        <v>0</v>
      </c>
      <c r="AR56" s="873">
        <v>-5011189</v>
      </c>
      <c r="AS56" s="873">
        <v>-201567</v>
      </c>
      <c r="AT56" s="873">
        <v>-161253</v>
      </c>
      <c r="AU56" s="873">
        <v>-40313</v>
      </c>
      <c r="AV56" s="873">
        <v>0</v>
      </c>
      <c r="AW56" s="873">
        <v>-403133</v>
      </c>
      <c r="AX56" s="873">
        <v>82501</v>
      </c>
      <c r="AY56" s="873">
        <v>66001</v>
      </c>
      <c r="AZ56" s="873">
        <v>16500</v>
      </c>
      <c r="BA56" s="873">
        <v>0</v>
      </c>
      <c r="BB56" s="873">
        <v>165002</v>
      </c>
      <c r="BC56" s="873">
        <v>-329645</v>
      </c>
      <c r="BD56" s="873">
        <v>-263716</v>
      </c>
      <c r="BE56" s="873">
        <v>-65929</v>
      </c>
      <c r="BF56" s="873">
        <v>0</v>
      </c>
      <c r="BG56" s="873">
        <v>-659290</v>
      </c>
      <c r="BH56" s="873">
        <v>-448711</v>
      </c>
      <c r="BI56" s="873">
        <v>-358968</v>
      </c>
      <c r="BJ56" s="873">
        <v>-89742</v>
      </c>
      <c r="BK56" s="873">
        <v>0</v>
      </c>
      <c r="BL56" s="873">
        <v>-897421</v>
      </c>
      <c r="BM56" s="873">
        <v>-1850152</v>
      </c>
      <c r="BN56" s="873">
        <v>-1480122</v>
      </c>
      <c r="BO56" s="873">
        <v>-370031</v>
      </c>
      <c r="BP56" s="873">
        <v>0</v>
      </c>
      <c r="BQ56" s="873">
        <v>-3700305</v>
      </c>
      <c r="BR56" s="873">
        <v>-1083913</v>
      </c>
      <c r="BS56" s="873">
        <v>-867131</v>
      </c>
      <c r="BT56" s="873">
        <v>-216783</v>
      </c>
      <c r="BU56" s="873">
        <v>0</v>
      </c>
      <c r="BV56" s="873">
        <v>-2167827</v>
      </c>
      <c r="BW56" s="873">
        <v>-766239</v>
      </c>
      <c r="BX56" s="873">
        <v>-612991</v>
      </c>
      <c r="BY56" s="873">
        <v>-153248</v>
      </c>
      <c r="BZ56" s="873">
        <v>0</v>
      </c>
      <c r="CA56" s="873">
        <v>-1532478</v>
      </c>
      <c r="CB56" s="873">
        <v>218730</v>
      </c>
      <c r="CC56" s="873">
        <v>174984</v>
      </c>
      <c r="CD56" s="873">
        <v>43746</v>
      </c>
      <c r="CE56" s="873">
        <v>0</v>
      </c>
      <c r="CF56" s="873">
        <v>437460</v>
      </c>
      <c r="CG56" s="873">
        <v>850137</v>
      </c>
      <c r="CH56" s="873">
        <v>680109</v>
      </c>
      <c r="CI56" s="873">
        <v>170027</v>
      </c>
      <c r="CJ56" s="873">
        <v>0</v>
      </c>
      <c r="CK56" s="873">
        <v>1700273</v>
      </c>
      <c r="CL56" s="873">
        <v>-34817</v>
      </c>
      <c r="CM56" s="873">
        <v>-27853</v>
      </c>
      <c r="CN56" s="873">
        <v>-6963</v>
      </c>
      <c r="CO56" s="873">
        <v>0</v>
      </c>
      <c r="CP56" s="873">
        <v>-69633</v>
      </c>
      <c r="CQ56" s="873">
        <v>-983897</v>
      </c>
      <c r="CR56" s="873">
        <v>-787118</v>
      </c>
      <c r="CS56" s="873">
        <v>-196780</v>
      </c>
      <c r="CT56" s="873">
        <v>0</v>
      </c>
      <c r="CU56" s="873">
        <v>-1967795</v>
      </c>
      <c r="CV56" s="873">
        <v>-1799999</v>
      </c>
      <c r="CW56" s="873">
        <v>-1440000</v>
      </c>
      <c r="CX56" s="873">
        <v>-360001</v>
      </c>
      <c r="CY56" s="873">
        <v>0</v>
      </c>
      <c r="CZ56" s="873">
        <v>-3600000</v>
      </c>
      <c r="DA56" s="873">
        <v>-900000</v>
      </c>
      <c r="DB56" s="873">
        <v>-720000</v>
      </c>
      <c r="DC56" s="873">
        <v>-180000</v>
      </c>
      <c r="DD56" s="873">
        <v>0</v>
      </c>
      <c r="DE56" s="873">
        <v>-1800000</v>
      </c>
      <c r="DF56" s="873">
        <v>-899999</v>
      </c>
      <c r="DG56" s="873">
        <v>-720000</v>
      </c>
      <c r="DH56" s="873">
        <v>-180001</v>
      </c>
      <c r="DI56" s="873">
        <v>0</v>
      </c>
      <c r="DJ56" s="873">
        <v>-1800000</v>
      </c>
      <c r="DK56" s="873">
        <v>-351959</v>
      </c>
      <c r="DL56" s="873">
        <v>-705120</v>
      </c>
      <c r="DM56" s="873">
        <v>-493947</v>
      </c>
      <c r="DN56" s="873">
        <v>0</v>
      </c>
      <c r="DO56" s="873">
        <v>-1551026</v>
      </c>
      <c r="DP56" s="873">
        <v>-191743</v>
      </c>
      <c r="DQ56" s="873">
        <v>-576952</v>
      </c>
      <c r="DR56" s="873">
        <v>-461906</v>
      </c>
      <c r="DS56" s="873">
        <v>0</v>
      </c>
      <c r="DT56" s="873">
        <v>-1230601</v>
      </c>
      <c r="DU56" s="873">
        <v>-160216</v>
      </c>
      <c r="DV56" s="873">
        <v>-128168</v>
      </c>
      <c r="DW56" s="873">
        <v>-32041</v>
      </c>
      <c r="DX56" s="873">
        <v>0</v>
      </c>
      <c r="DY56" s="873">
        <v>-320425</v>
      </c>
      <c r="DZ56" s="873">
        <v>28183402</v>
      </c>
      <c r="EA56" s="873">
        <v>22546722</v>
      </c>
      <c r="EB56" s="873">
        <v>5636680</v>
      </c>
      <c r="EC56" s="873">
        <v>0</v>
      </c>
      <c r="ED56" s="873">
        <v>56366804</v>
      </c>
      <c r="EE56" s="873">
        <v>9595477</v>
      </c>
      <c r="EF56" s="873">
        <v>7676382</v>
      </c>
      <c r="EG56" s="873">
        <v>1919095</v>
      </c>
      <c r="EH56" s="873">
        <v>0</v>
      </c>
      <c r="EI56" s="873">
        <v>19190954</v>
      </c>
      <c r="EJ56" s="873">
        <v>-18587925</v>
      </c>
      <c r="EK56" s="873">
        <v>-14870340</v>
      </c>
      <c r="EL56" s="873">
        <v>-3717585</v>
      </c>
      <c r="EM56" s="873">
        <v>0</v>
      </c>
      <c r="EN56" s="873">
        <v>-37175850</v>
      </c>
      <c r="EO56" s="873">
        <v>-18748141</v>
      </c>
      <c r="EP56" s="873">
        <v>-14998508</v>
      </c>
      <c r="EQ56" s="873">
        <v>-3749626</v>
      </c>
      <c r="ER56" s="873">
        <v>0</v>
      </c>
      <c r="ES56" s="873">
        <v>-37496275</v>
      </c>
      <c r="ET56" s="902">
        <v>0.5</v>
      </c>
      <c r="EU56" s="902">
        <v>0.4</v>
      </c>
      <c r="EV56" s="902">
        <v>0.1</v>
      </c>
      <c r="EW56" s="902">
        <v>0</v>
      </c>
      <c r="EX56" s="902">
        <v>1</v>
      </c>
      <c r="EY56" s="870" t="s">
        <v>716</v>
      </c>
      <c r="EZ56" s="870" t="s">
        <v>687</v>
      </c>
      <c r="FA56" s="870" t="s">
        <v>1907</v>
      </c>
      <c r="FB56" s="870" t="s">
        <v>2733</v>
      </c>
      <c r="FC56" s="870" t="s">
        <v>2793</v>
      </c>
    </row>
    <row r="57" spans="1:159" x14ac:dyDescent="0.2">
      <c r="A57" s="870" t="s">
        <v>3069</v>
      </c>
      <c r="B57" s="870" t="s">
        <v>176</v>
      </c>
      <c r="C57" s="870" t="s">
        <v>175</v>
      </c>
      <c r="D57" s="873">
        <v>18945409</v>
      </c>
      <c r="E57" s="873">
        <v>15156327</v>
      </c>
      <c r="F57" s="873">
        <v>3789082</v>
      </c>
      <c r="G57" s="873">
        <v>0</v>
      </c>
      <c r="H57" s="873">
        <v>37890818</v>
      </c>
      <c r="I57" s="873">
        <v>0</v>
      </c>
      <c r="J57" s="873">
        <v>0</v>
      </c>
      <c r="K57" s="873">
        <v>18945409</v>
      </c>
      <c r="L57" s="873">
        <v>231628</v>
      </c>
      <c r="M57" s="873">
        <v>231628</v>
      </c>
      <c r="N57" s="873">
        <v>0</v>
      </c>
      <c r="O57" s="873">
        <v>0</v>
      </c>
      <c r="P57" s="873">
        <v>243976</v>
      </c>
      <c r="Q57" s="873">
        <v>247040</v>
      </c>
      <c r="R57" s="873">
        <v>491016</v>
      </c>
      <c r="S57" s="873">
        <v>0</v>
      </c>
      <c r="T57" s="873">
        <v>0</v>
      </c>
      <c r="U57" s="873">
        <v>0</v>
      </c>
      <c r="V57" s="873">
        <v>0</v>
      </c>
      <c r="W57" s="873">
        <v>0</v>
      </c>
      <c r="X57" s="873">
        <v>0</v>
      </c>
      <c r="Y57" s="873">
        <v>0</v>
      </c>
      <c r="Z57" s="873">
        <v>0</v>
      </c>
      <c r="AA57" s="873">
        <v>0</v>
      </c>
      <c r="AB57" s="873">
        <v>0</v>
      </c>
      <c r="AC57" s="873">
        <v>0</v>
      </c>
      <c r="AD57" s="873">
        <v>0</v>
      </c>
      <c r="AE57" s="873">
        <v>27245816</v>
      </c>
      <c r="AF57" s="873">
        <v>6818910</v>
      </c>
      <c r="AG57" s="873">
        <v>0</v>
      </c>
      <c r="AH57" s="873">
        <v>34064726</v>
      </c>
      <c r="AI57" s="873">
        <v>1755727</v>
      </c>
      <c r="AJ57" s="873">
        <v>1404582</v>
      </c>
      <c r="AK57" s="873">
        <v>351145</v>
      </c>
      <c r="AL57" s="873">
        <v>0</v>
      </c>
      <c r="AM57" s="873">
        <v>3511454</v>
      </c>
      <c r="AN57" s="873">
        <v>-1512647</v>
      </c>
      <c r="AO57" s="873">
        <v>-1210118</v>
      </c>
      <c r="AP57" s="873">
        <v>-302530</v>
      </c>
      <c r="AQ57" s="873">
        <v>0</v>
      </c>
      <c r="AR57" s="873">
        <v>-3025295</v>
      </c>
      <c r="AS57" s="873">
        <v>-188547</v>
      </c>
      <c r="AT57" s="873">
        <v>-150838</v>
      </c>
      <c r="AU57" s="873">
        <v>-37709</v>
      </c>
      <c r="AV57" s="873">
        <v>0</v>
      </c>
      <c r="AW57" s="873">
        <v>-377094</v>
      </c>
      <c r="AX57" s="873">
        <v>0</v>
      </c>
      <c r="AY57" s="873">
        <v>0</v>
      </c>
      <c r="AZ57" s="873">
        <v>0</v>
      </c>
      <c r="BA57" s="873">
        <v>0</v>
      </c>
      <c r="BB57" s="873">
        <v>0</v>
      </c>
      <c r="BC57" s="873">
        <v>-303374</v>
      </c>
      <c r="BD57" s="873">
        <v>-242700</v>
      </c>
      <c r="BE57" s="873">
        <v>-60675</v>
      </c>
      <c r="BF57" s="873">
        <v>0</v>
      </c>
      <c r="BG57" s="873">
        <v>-606749</v>
      </c>
      <c r="BH57" s="873">
        <v>-491921</v>
      </c>
      <c r="BI57" s="873">
        <v>-393538</v>
      </c>
      <c r="BJ57" s="873">
        <v>-98384</v>
      </c>
      <c r="BK57" s="873">
        <v>0</v>
      </c>
      <c r="BL57" s="873">
        <v>-983843</v>
      </c>
      <c r="BM57" s="873">
        <v>-8483495</v>
      </c>
      <c r="BN57" s="873">
        <v>-6786796</v>
      </c>
      <c r="BO57" s="873">
        <v>-1696699</v>
      </c>
      <c r="BP57" s="873">
        <v>0</v>
      </c>
      <c r="BQ57" s="873">
        <v>-16966990</v>
      </c>
      <c r="BR57" s="873">
        <v>-1784162</v>
      </c>
      <c r="BS57" s="873">
        <v>-1427329</v>
      </c>
      <c r="BT57" s="873">
        <v>-356832</v>
      </c>
      <c r="BU57" s="873">
        <v>0</v>
      </c>
      <c r="BV57" s="873">
        <v>-3568323</v>
      </c>
      <c r="BW57" s="873">
        <v>-6699333</v>
      </c>
      <c r="BX57" s="873">
        <v>-5359467</v>
      </c>
      <c r="BY57" s="873">
        <v>-1339867</v>
      </c>
      <c r="BZ57" s="873">
        <v>0</v>
      </c>
      <c r="CA57" s="873">
        <v>-13398667</v>
      </c>
      <c r="CB57" s="873">
        <v>0</v>
      </c>
      <c r="CC57" s="873">
        <v>0</v>
      </c>
      <c r="CD57" s="873">
        <v>0</v>
      </c>
      <c r="CE57" s="873">
        <v>0</v>
      </c>
      <c r="CF57" s="873">
        <v>0</v>
      </c>
      <c r="CG57" s="873">
        <v>555623</v>
      </c>
      <c r="CH57" s="873">
        <v>444498</v>
      </c>
      <c r="CI57" s="873">
        <v>111125</v>
      </c>
      <c r="CJ57" s="873">
        <v>0</v>
      </c>
      <c r="CK57" s="873">
        <v>1111246</v>
      </c>
      <c r="CL57" s="873">
        <v>0</v>
      </c>
      <c r="CM57" s="873">
        <v>0</v>
      </c>
      <c r="CN57" s="873">
        <v>0</v>
      </c>
      <c r="CO57" s="873">
        <v>0</v>
      </c>
      <c r="CP57" s="873">
        <v>0</v>
      </c>
      <c r="CQ57" s="873">
        <v>-2600280</v>
      </c>
      <c r="CR57" s="873">
        <v>-2080224</v>
      </c>
      <c r="CS57" s="873">
        <v>-520056</v>
      </c>
      <c r="CT57" s="873">
        <v>0</v>
      </c>
      <c r="CU57" s="873">
        <v>-5200560</v>
      </c>
      <c r="CV57" s="873">
        <v>-10528152</v>
      </c>
      <c r="CW57" s="873">
        <v>-8422522</v>
      </c>
      <c r="CX57" s="873">
        <v>-2105630</v>
      </c>
      <c r="CY57" s="873">
        <v>0</v>
      </c>
      <c r="CZ57" s="873">
        <v>-21056304</v>
      </c>
      <c r="DA57" s="873">
        <v>-1784162</v>
      </c>
      <c r="DB57" s="873">
        <v>-1427329</v>
      </c>
      <c r="DC57" s="873">
        <v>-356832</v>
      </c>
      <c r="DD57" s="873">
        <v>0</v>
      </c>
      <c r="DE57" s="873">
        <v>-3568323</v>
      </c>
      <c r="DF57" s="873">
        <v>-8743990</v>
      </c>
      <c r="DG57" s="873">
        <v>-6995193</v>
      </c>
      <c r="DH57" s="873">
        <v>-1748798</v>
      </c>
      <c r="DI57" s="873">
        <v>0</v>
      </c>
      <c r="DJ57" s="873">
        <v>-17487981</v>
      </c>
      <c r="DK57" s="873">
        <v>2125413</v>
      </c>
      <c r="DL57" s="873">
        <v>1700330</v>
      </c>
      <c r="DM57" s="873">
        <v>425082</v>
      </c>
      <c r="DN57" s="873">
        <v>0</v>
      </c>
      <c r="DO57" s="873">
        <v>4250825</v>
      </c>
      <c r="DP57" s="873">
        <v>2513301</v>
      </c>
      <c r="DQ57" s="873">
        <v>2010641</v>
      </c>
      <c r="DR57" s="873">
        <v>502660</v>
      </c>
      <c r="DS57" s="873">
        <v>0</v>
      </c>
      <c r="DT57" s="873">
        <v>5026602</v>
      </c>
      <c r="DU57" s="873">
        <v>-387888</v>
      </c>
      <c r="DV57" s="873">
        <v>-310311</v>
      </c>
      <c r="DW57" s="873">
        <v>-77578</v>
      </c>
      <c r="DX57" s="873">
        <v>0</v>
      </c>
      <c r="DY57" s="873">
        <v>-775777</v>
      </c>
      <c r="DZ57" s="873">
        <v>48010828</v>
      </c>
      <c r="EA57" s="873">
        <v>38408662</v>
      </c>
      <c r="EB57" s="873">
        <v>9602166</v>
      </c>
      <c r="EC57" s="873">
        <v>0</v>
      </c>
      <c r="ED57" s="873">
        <v>96021656</v>
      </c>
      <c r="EE57" s="873">
        <v>18945409</v>
      </c>
      <c r="EF57" s="873">
        <v>15156327</v>
      </c>
      <c r="EG57" s="873">
        <v>3789082</v>
      </c>
      <c r="EH57" s="873">
        <v>0</v>
      </c>
      <c r="EI57" s="873">
        <v>37890818</v>
      </c>
      <c r="EJ57" s="873">
        <v>-29065419</v>
      </c>
      <c r="EK57" s="873">
        <v>-23252335</v>
      </c>
      <c r="EL57" s="873">
        <v>-5813084</v>
      </c>
      <c r="EM57" s="873">
        <v>0</v>
      </c>
      <c r="EN57" s="873">
        <v>-58130838</v>
      </c>
      <c r="EO57" s="873">
        <v>-29453307</v>
      </c>
      <c r="EP57" s="873">
        <v>-23562646</v>
      </c>
      <c r="EQ57" s="873">
        <v>-5890662</v>
      </c>
      <c r="ER57" s="873">
        <v>0</v>
      </c>
      <c r="ES57" s="873">
        <v>-58906615</v>
      </c>
      <c r="ET57" s="902">
        <v>0.5</v>
      </c>
      <c r="EU57" s="902">
        <v>0.4</v>
      </c>
      <c r="EV57" s="902">
        <v>0.1</v>
      </c>
      <c r="EW57" s="902">
        <v>0</v>
      </c>
      <c r="EX57" s="902">
        <v>1</v>
      </c>
      <c r="EY57" s="870" t="s">
        <v>700</v>
      </c>
      <c r="EZ57" s="870" t="s">
        <v>687</v>
      </c>
      <c r="FA57" s="870" t="s">
        <v>1907</v>
      </c>
      <c r="FB57" s="870" t="s">
        <v>2735</v>
      </c>
      <c r="FC57" s="870" t="s">
        <v>2794</v>
      </c>
    </row>
    <row r="58" spans="1:159" x14ac:dyDescent="0.2">
      <c r="A58" s="870" t="s">
        <v>3069</v>
      </c>
      <c r="B58" s="870" t="s">
        <v>178</v>
      </c>
      <c r="C58" s="870" t="s">
        <v>874</v>
      </c>
      <c r="D58" s="873">
        <v>35279962</v>
      </c>
      <c r="E58" s="873">
        <v>34574363</v>
      </c>
      <c r="F58" s="873">
        <v>0</v>
      </c>
      <c r="G58" s="873">
        <v>705599</v>
      </c>
      <c r="H58" s="873">
        <v>70559924</v>
      </c>
      <c r="I58" s="873">
        <v>482455</v>
      </c>
      <c r="J58" s="873">
        <v>482455</v>
      </c>
      <c r="K58" s="873">
        <v>34797507</v>
      </c>
      <c r="L58" s="873">
        <v>572535</v>
      </c>
      <c r="M58" s="873">
        <v>572535</v>
      </c>
      <c r="N58" s="873">
        <v>691476</v>
      </c>
      <c r="O58" s="873">
        <v>691476</v>
      </c>
      <c r="P58" s="873">
        <v>104691</v>
      </c>
      <c r="Q58" s="873">
        <v>0</v>
      </c>
      <c r="R58" s="873">
        <v>104691</v>
      </c>
      <c r="S58" s="873">
        <v>0</v>
      </c>
      <c r="T58" s="873">
        <v>0</v>
      </c>
      <c r="U58" s="873">
        <v>0</v>
      </c>
      <c r="V58" s="873">
        <v>0</v>
      </c>
      <c r="W58" s="873">
        <v>482455</v>
      </c>
      <c r="X58" s="873">
        <v>0</v>
      </c>
      <c r="Y58" s="873">
        <v>0</v>
      </c>
      <c r="Z58" s="873">
        <v>482455</v>
      </c>
      <c r="AA58" s="873">
        <v>0</v>
      </c>
      <c r="AB58" s="873">
        <v>0</v>
      </c>
      <c r="AC58" s="873">
        <v>0</v>
      </c>
      <c r="AD58" s="873">
        <v>0</v>
      </c>
      <c r="AE58" s="873">
        <v>40310203</v>
      </c>
      <c r="AF58" s="873">
        <v>0</v>
      </c>
      <c r="AG58" s="873">
        <v>819418</v>
      </c>
      <c r="AH58" s="873">
        <v>41129621</v>
      </c>
      <c r="AI58" s="873">
        <v>5988255</v>
      </c>
      <c r="AJ58" s="873">
        <v>5868490</v>
      </c>
      <c r="AK58" s="873">
        <v>0</v>
      </c>
      <c r="AL58" s="873">
        <v>119765</v>
      </c>
      <c r="AM58" s="873">
        <v>11976510</v>
      </c>
      <c r="AN58" s="873">
        <v>-1058693</v>
      </c>
      <c r="AO58" s="873">
        <v>-1037519</v>
      </c>
      <c r="AP58" s="873">
        <v>0</v>
      </c>
      <c r="AQ58" s="873">
        <v>-21174</v>
      </c>
      <c r="AR58" s="873">
        <v>-2117386</v>
      </c>
      <c r="AS58" s="873">
        <v>-718649</v>
      </c>
      <c r="AT58" s="873">
        <v>-704277</v>
      </c>
      <c r="AU58" s="873">
        <v>0</v>
      </c>
      <c r="AV58" s="873">
        <v>-14373</v>
      </c>
      <c r="AW58" s="873">
        <v>-1437299</v>
      </c>
      <c r="AX58" s="873">
        <v>246520</v>
      </c>
      <c r="AY58" s="873">
        <v>241590</v>
      </c>
      <c r="AZ58" s="873">
        <v>0</v>
      </c>
      <c r="BA58" s="873">
        <v>4930</v>
      </c>
      <c r="BB58" s="873">
        <v>493040</v>
      </c>
      <c r="BC58" s="873">
        <v>-1113515</v>
      </c>
      <c r="BD58" s="873">
        <v>-1091244</v>
      </c>
      <c r="BE58" s="873">
        <v>0</v>
      </c>
      <c r="BF58" s="873">
        <v>-22270</v>
      </c>
      <c r="BG58" s="873">
        <v>-2227029</v>
      </c>
      <c r="BH58" s="873">
        <v>-1585644</v>
      </c>
      <c r="BI58" s="873">
        <v>-1553931</v>
      </c>
      <c r="BJ58" s="873">
        <v>0</v>
      </c>
      <c r="BK58" s="873">
        <v>-31713</v>
      </c>
      <c r="BL58" s="873">
        <v>-3171288</v>
      </c>
      <c r="BM58" s="873">
        <v>-10140726</v>
      </c>
      <c r="BN58" s="873">
        <v>-9937912</v>
      </c>
      <c r="BO58" s="873">
        <v>0</v>
      </c>
      <c r="BP58" s="873">
        <v>-202815</v>
      </c>
      <c r="BQ58" s="873">
        <v>-20281453</v>
      </c>
      <c r="BR58" s="873">
        <v>-3357566</v>
      </c>
      <c r="BS58" s="873">
        <v>-3290415</v>
      </c>
      <c r="BT58" s="873">
        <v>0</v>
      </c>
      <c r="BU58" s="873">
        <v>-67151</v>
      </c>
      <c r="BV58" s="873">
        <v>-6715132</v>
      </c>
      <c r="BW58" s="873">
        <v>-6783161</v>
      </c>
      <c r="BX58" s="873">
        <v>-6647497</v>
      </c>
      <c r="BY58" s="873">
        <v>0</v>
      </c>
      <c r="BZ58" s="873">
        <v>-135663</v>
      </c>
      <c r="CA58" s="873">
        <v>-13566321</v>
      </c>
      <c r="CB58" s="873">
        <v>1198789</v>
      </c>
      <c r="CC58" s="873">
        <v>1174813</v>
      </c>
      <c r="CD58" s="873">
        <v>0</v>
      </c>
      <c r="CE58" s="873">
        <v>23976</v>
      </c>
      <c r="CF58" s="873">
        <v>2397578</v>
      </c>
      <c r="CG58" s="873">
        <v>2313824</v>
      </c>
      <c r="CH58" s="873">
        <v>2267548</v>
      </c>
      <c r="CI58" s="873">
        <v>0</v>
      </c>
      <c r="CJ58" s="873">
        <v>46276</v>
      </c>
      <c r="CK58" s="873">
        <v>4627648</v>
      </c>
      <c r="CL58" s="873">
        <v>137610</v>
      </c>
      <c r="CM58" s="873">
        <v>134858</v>
      </c>
      <c r="CN58" s="873">
        <v>0</v>
      </c>
      <c r="CO58" s="873">
        <v>2752</v>
      </c>
      <c r="CP58" s="873">
        <v>275220</v>
      </c>
      <c r="CQ58" s="873">
        <v>-3608451</v>
      </c>
      <c r="CR58" s="873">
        <v>-3536281</v>
      </c>
      <c r="CS58" s="873">
        <v>0</v>
      </c>
      <c r="CT58" s="873">
        <v>-72169</v>
      </c>
      <c r="CU58" s="873">
        <v>-7216901</v>
      </c>
      <c r="CV58" s="873">
        <v>-10098954</v>
      </c>
      <c r="CW58" s="873">
        <v>-9896974</v>
      </c>
      <c r="CX58" s="873">
        <v>0</v>
      </c>
      <c r="CY58" s="873">
        <v>-201980</v>
      </c>
      <c r="CZ58" s="873">
        <v>-20197908</v>
      </c>
      <c r="DA58" s="873">
        <v>-2021167</v>
      </c>
      <c r="DB58" s="873">
        <v>-1980744</v>
      </c>
      <c r="DC58" s="873">
        <v>0</v>
      </c>
      <c r="DD58" s="873">
        <v>-40423</v>
      </c>
      <c r="DE58" s="873">
        <v>-4042334</v>
      </c>
      <c r="DF58" s="873">
        <v>-8077788</v>
      </c>
      <c r="DG58" s="873">
        <v>-7916230</v>
      </c>
      <c r="DH58" s="873">
        <v>0</v>
      </c>
      <c r="DI58" s="873">
        <v>-161556</v>
      </c>
      <c r="DJ58" s="873">
        <v>-16155574</v>
      </c>
      <c r="DK58" s="873">
        <v>-506659</v>
      </c>
      <c r="DL58" s="873">
        <v>-496530</v>
      </c>
      <c r="DM58" s="873">
        <v>0</v>
      </c>
      <c r="DN58" s="873">
        <v>-10136</v>
      </c>
      <c r="DO58" s="873">
        <v>-1013325</v>
      </c>
      <c r="DP58" s="873">
        <v>31817</v>
      </c>
      <c r="DQ58" s="873">
        <v>31180</v>
      </c>
      <c r="DR58" s="873">
        <v>0</v>
      </c>
      <c r="DS58" s="873">
        <v>636</v>
      </c>
      <c r="DT58" s="873">
        <v>63633</v>
      </c>
      <c r="DU58" s="873">
        <v>-538476</v>
      </c>
      <c r="DV58" s="873">
        <v>-527710</v>
      </c>
      <c r="DW58" s="873">
        <v>0</v>
      </c>
      <c r="DX58" s="873">
        <v>-10772</v>
      </c>
      <c r="DY58" s="873">
        <v>-1076958</v>
      </c>
      <c r="DZ58" s="873">
        <v>70742835</v>
      </c>
      <c r="EA58" s="873">
        <v>69327978</v>
      </c>
      <c r="EB58" s="873">
        <v>0</v>
      </c>
      <c r="EC58" s="873">
        <v>1414857</v>
      </c>
      <c r="ED58" s="873">
        <v>141485670</v>
      </c>
      <c r="EE58" s="873">
        <v>35279962</v>
      </c>
      <c r="EF58" s="873">
        <v>34574363</v>
      </c>
      <c r="EG58" s="873">
        <v>0</v>
      </c>
      <c r="EH58" s="873">
        <v>705599</v>
      </c>
      <c r="EI58" s="873">
        <v>70559924</v>
      </c>
      <c r="EJ58" s="873">
        <v>-35462873</v>
      </c>
      <c r="EK58" s="873">
        <v>-34753615</v>
      </c>
      <c r="EL58" s="873">
        <v>0</v>
      </c>
      <c r="EM58" s="873">
        <v>-709258</v>
      </c>
      <c r="EN58" s="873">
        <v>-70925746</v>
      </c>
      <c r="EO58" s="873">
        <v>-36001349</v>
      </c>
      <c r="EP58" s="873">
        <v>-35281325</v>
      </c>
      <c r="EQ58" s="873">
        <v>0</v>
      </c>
      <c r="ER58" s="873">
        <v>-720030</v>
      </c>
      <c r="ES58" s="873">
        <v>-72002704</v>
      </c>
      <c r="ET58" s="902">
        <v>0.5</v>
      </c>
      <c r="EU58" s="902">
        <v>0.49</v>
      </c>
      <c r="EV58" s="902">
        <v>0</v>
      </c>
      <c r="EW58" s="902">
        <v>0.01</v>
      </c>
      <c r="EX58" s="902">
        <v>1</v>
      </c>
      <c r="EY58" s="870" t="s">
        <v>679</v>
      </c>
      <c r="EZ58" s="870" t="s">
        <v>709</v>
      </c>
      <c r="FA58" s="870" t="s">
        <v>679</v>
      </c>
      <c r="FB58" s="870" t="s">
        <v>2738</v>
      </c>
      <c r="FC58" s="870" t="s">
        <v>2795</v>
      </c>
    </row>
    <row r="59" spans="1:159" x14ac:dyDescent="0.2">
      <c r="A59" s="870" t="s">
        <v>3070</v>
      </c>
      <c r="B59" s="870" t="s">
        <v>179</v>
      </c>
      <c r="C59" s="870" t="s">
        <v>1117</v>
      </c>
      <c r="D59" s="873">
        <v>28698533</v>
      </c>
      <c r="E59" s="873">
        <v>28124562</v>
      </c>
      <c r="F59" s="873">
        <v>0</v>
      </c>
      <c r="G59" s="873">
        <v>573971</v>
      </c>
      <c r="H59" s="873">
        <v>57397066</v>
      </c>
      <c r="I59" s="873">
        <v>284934</v>
      </c>
      <c r="J59" s="873">
        <v>284934</v>
      </c>
      <c r="K59" s="873">
        <v>28413599</v>
      </c>
      <c r="L59" s="873">
        <v>495069</v>
      </c>
      <c r="M59" s="873">
        <v>495069</v>
      </c>
      <c r="N59" s="873">
        <v>210868</v>
      </c>
      <c r="O59" s="873">
        <v>210868</v>
      </c>
      <c r="P59" s="873">
        <v>1138354</v>
      </c>
      <c r="Q59" s="873">
        <v>0</v>
      </c>
      <c r="R59" s="873">
        <v>1138354</v>
      </c>
      <c r="S59" s="873">
        <v>0</v>
      </c>
      <c r="T59" s="873">
        <v>0</v>
      </c>
      <c r="U59" s="873">
        <v>0</v>
      </c>
      <c r="V59" s="873">
        <v>0</v>
      </c>
      <c r="W59" s="873">
        <v>284934</v>
      </c>
      <c r="X59" s="873">
        <v>0</v>
      </c>
      <c r="Y59" s="873">
        <v>0</v>
      </c>
      <c r="Z59" s="873">
        <v>284934</v>
      </c>
      <c r="AA59" s="873">
        <v>0</v>
      </c>
      <c r="AB59" s="873">
        <v>0</v>
      </c>
      <c r="AC59" s="873">
        <v>0</v>
      </c>
      <c r="AD59" s="873">
        <v>0</v>
      </c>
      <c r="AE59" s="873">
        <v>48835580</v>
      </c>
      <c r="AF59" s="873">
        <v>0</v>
      </c>
      <c r="AG59" s="873">
        <v>995524</v>
      </c>
      <c r="AH59" s="873">
        <v>49831104</v>
      </c>
      <c r="AI59" s="873">
        <v>4034640</v>
      </c>
      <c r="AJ59" s="873">
        <v>3953948</v>
      </c>
      <c r="AK59" s="873">
        <v>0</v>
      </c>
      <c r="AL59" s="873">
        <v>80693</v>
      </c>
      <c r="AM59" s="873">
        <v>8069281</v>
      </c>
      <c r="AN59" s="873">
        <v>-1477013</v>
      </c>
      <c r="AO59" s="873">
        <v>-1447472</v>
      </c>
      <c r="AP59" s="873">
        <v>0</v>
      </c>
      <c r="AQ59" s="873">
        <v>-29540</v>
      </c>
      <c r="AR59" s="873">
        <v>-2954025</v>
      </c>
      <c r="AS59" s="873">
        <v>-1763674</v>
      </c>
      <c r="AT59" s="873">
        <v>-1728402</v>
      </c>
      <c r="AU59" s="873">
        <v>0</v>
      </c>
      <c r="AV59" s="873">
        <v>-35274</v>
      </c>
      <c r="AW59" s="873">
        <v>-3527350</v>
      </c>
      <c r="AX59" s="873">
        <v>-34594</v>
      </c>
      <c r="AY59" s="873">
        <v>-33902</v>
      </c>
      <c r="AZ59" s="873">
        <v>0</v>
      </c>
      <c r="BA59" s="873">
        <v>-692</v>
      </c>
      <c r="BB59" s="873">
        <v>-69188</v>
      </c>
      <c r="BC59" s="873">
        <v>-1456953</v>
      </c>
      <c r="BD59" s="873">
        <v>-1427814</v>
      </c>
      <c r="BE59" s="873">
        <v>0</v>
      </c>
      <c r="BF59" s="873">
        <v>-29139</v>
      </c>
      <c r="BG59" s="873">
        <v>-2913906</v>
      </c>
      <c r="BH59" s="873">
        <v>-3255221</v>
      </c>
      <c r="BI59" s="873">
        <v>-3190118</v>
      </c>
      <c r="BJ59" s="873">
        <v>0</v>
      </c>
      <c r="BK59" s="873">
        <v>-65105</v>
      </c>
      <c r="BL59" s="873">
        <v>-6510444</v>
      </c>
      <c r="BM59" s="873">
        <v>-16503496</v>
      </c>
      <c r="BN59" s="873">
        <v>-16173427</v>
      </c>
      <c r="BO59" s="873">
        <v>0</v>
      </c>
      <c r="BP59" s="873">
        <v>-330070</v>
      </c>
      <c r="BQ59" s="873">
        <v>-33006993</v>
      </c>
      <c r="BR59" s="873">
        <v>-1741743</v>
      </c>
      <c r="BS59" s="873">
        <v>-1706909</v>
      </c>
      <c r="BT59" s="873">
        <v>0</v>
      </c>
      <c r="BU59" s="873">
        <v>-34835</v>
      </c>
      <c r="BV59" s="873">
        <v>-3483487</v>
      </c>
      <c r="BW59" s="873">
        <v>-14761753</v>
      </c>
      <c r="BX59" s="873">
        <v>-14466518</v>
      </c>
      <c r="BY59" s="873">
        <v>0</v>
      </c>
      <c r="BZ59" s="873">
        <v>-295235</v>
      </c>
      <c r="CA59" s="873">
        <v>-29523506</v>
      </c>
      <c r="CB59" s="873">
        <v>446881</v>
      </c>
      <c r="CC59" s="873">
        <v>437944</v>
      </c>
      <c r="CD59" s="873">
        <v>0</v>
      </c>
      <c r="CE59" s="873">
        <v>8938</v>
      </c>
      <c r="CF59" s="873">
        <v>893763</v>
      </c>
      <c r="CG59" s="873">
        <v>1039345</v>
      </c>
      <c r="CH59" s="873">
        <v>1018559</v>
      </c>
      <c r="CI59" s="873">
        <v>0</v>
      </c>
      <c r="CJ59" s="873">
        <v>20787</v>
      </c>
      <c r="CK59" s="873">
        <v>2078691</v>
      </c>
      <c r="CL59" s="873">
        <v>1186</v>
      </c>
      <c r="CM59" s="873">
        <v>1163</v>
      </c>
      <c r="CN59" s="873">
        <v>0</v>
      </c>
      <c r="CO59" s="873">
        <v>24</v>
      </c>
      <c r="CP59" s="873">
        <v>2373</v>
      </c>
      <c r="CQ59" s="873">
        <v>-6868436</v>
      </c>
      <c r="CR59" s="873">
        <v>-6731068</v>
      </c>
      <c r="CS59" s="873">
        <v>0</v>
      </c>
      <c r="CT59" s="873">
        <v>-137369</v>
      </c>
      <c r="CU59" s="873">
        <v>-13736873</v>
      </c>
      <c r="CV59" s="873">
        <v>-21884520</v>
      </c>
      <c r="CW59" s="873">
        <v>-21446829</v>
      </c>
      <c r="CX59" s="873">
        <v>0</v>
      </c>
      <c r="CY59" s="873">
        <v>-437690</v>
      </c>
      <c r="CZ59" s="873">
        <v>-43769039</v>
      </c>
      <c r="DA59" s="873">
        <v>-1293676</v>
      </c>
      <c r="DB59" s="873">
        <v>-1267802</v>
      </c>
      <c r="DC59" s="873">
        <v>0</v>
      </c>
      <c r="DD59" s="873">
        <v>-25873</v>
      </c>
      <c r="DE59" s="873">
        <v>-2587351</v>
      </c>
      <c r="DF59" s="873">
        <v>-20590844</v>
      </c>
      <c r="DG59" s="873">
        <v>-20179027</v>
      </c>
      <c r="DH59" s="873">
        <v>0</v>
      </c>
      <c r="DI59" s="873">
        <v>-411817</v>
      </c>
      <c r="DJ59" s="873">
        <v>-41181688</v>
      </c>
      <c r="DK59" s="873">
        <v>2992355</v>
      </c>
      <c r="DL59" s="873">
        <v>2932507</v>
      </c>
      <c r="DM59" s="873">
        <v>0</v>
      </c>
      <c r="DN59" s="873">
        <v>59847</v>
      </c>
      <c r="DO59" s="873">
        <v>5984709</v>
      </c>
      <c r="DP59" s="873">
        <v>0</v>
      </c>
      <c r="DQ59" s="873">
        <v>0</v>
      </c>
      <c r="DR59" s="873">
        <v>0</v>
      </c>
      <c r="DS59" s="873">
        <v>0</v>
      </c>
      <c r="DT59" s="873">
        <v>0</v>
      </c>
      <c r="DU59" s="873">
        <v>2992355</v>
      </c>
      <c r="DV59" s="873">
        <v>2932507</v>
      </c>
      <c r="DW59" s="873">
        <v>0</v>
      </c>
      <c r="DX59" s="873">
        <v>59847</v>
      </c>
      <c r="DY59" s="873">
        <v>5984709</v>
      </c>
      <c r="DZ59" s="873">
        <v>70968588</v>
      </c>
      <c r="EA59" s="873">
        <v>69549217</v>
      </c>
      <c r="EB59" s="873">
        <v>0</v>
      </c>
      <c r="EC59" s="873">
        <v>1419372</v>
      </c>
      <c r="ED59" s="873">
        <v>141937177</v>
      </c>
      <c r="EE59" s="873">
        <v>28698533</v>
      </c>
      <c r="EF59" s="873">
        <v>28124562</v>
      </c>
      <c r="EG59" s="873">
        <v>0</v>
      </c>
      <c r="EH59" s="873">
        <v>573971</v>
      </c>
      <c r="EI59" s="873">
        <v>57397066</v>
      </c>
      <c r="EJ59" s="873">
        <v>-42270055</v>
      </c>
      <c r="EK59" s="873">
        <v>-41424655</v>
      </c>
      <c r="EL59" s="873">
        <v>0</v>
      </c>
      <c r="EM59" s="873">
        <v>-845401</v>
      </c>
      <c r="EN59" s="873">
        <v>-84540111</v>
      </c>
      <c r="EO59" s="873">
        <v>-39277700</v>
      </c>
      <c r="EP59" s="873">
        <v>-38492148</v>
      </c>
      <c r="EQ59" s="873">
        <v>0</v>
      </c>
      <c r="ER59" s="873">
        <v>-785554</v>
      </c>
      <c r="ES59" s="873">
        <v>-78555402</v>
      </c>
      <c r="ET59" s="902">
        <v>0.5</v>
      </c>
      <c r="EU59" s="902">
        <v>0.49</v>
      </c>
      <c r="EV59" s="902">
        <v>0</v>
      </c>
      <c r="EW59" s="902">
        <v>0.01</v>
      </c>
      <c r="EX59" s="902">
        <v>1</v>
      </c>
      <c r="EY59" s="870" t="s">
        <v>679</v>
      </c>
      <c r="EZ59" s="870" t="s">
        <v>709</v>
      </c>
      <c r="FA59" s="870" t="s">
        <v>679</v>
      </c>
      <c r="FB59" s="870" t="s">
        <v>2738</v>
      </c>
      <c r="FC59" s="870" t="s">
        <v>2796</v>
      </c>
    </row>
    <row r="60" spans="1:159" x14ac:dyDescent="0.2">
      <c r="A60" s="870" t="s">
        <v>3069</v>
      </c>
      <c r="B60" s="870" t="s">
        <v>181</v>
      </c>
      <c r="C60" s="870" t="s">
        <v>180</v>
      </c>
      <c r="D60" s="873">
        <v>9253764</v>
      </c>
      <c r="E60" s="873">
        <v>7403010</v>
      </c>
      <c r="F60" s="873">
        <v>1665677</v>
      </c>
      <c r="G60" s="873">
        <v>185075</v>
      </c>
      <c r="H60" s="873">
        <v>18507526</v>
      </c>
      <c r="I60" s="873">
        <v>0</v>
      </c>
      <c r="J60" s="873">
        <v>0</v>
      </c>
      <c r="K60" s="873">
        <v>9253764</v>
      </c>
      <c r="L60" s="873">
        <v>162600</v>
      </c>
      <c r="M60" s="873">
        <v>162600</v>
      </c>
      <c r="N60" s="873">
        <v>1914752</v>
      </c>
      <c r="O60" s="873">
        <v>1914752</v>
      </c>
      <c r="P60" s="873">
        <v>15268</v>
      </c>
      <c r="Q60" s="873">
        <v>0</v>
      </c>
      <c r="R60" s="873">
        <v>15268</v>
      </c>
      <c r="S60" s="873">
        <v>0</v>
      </c>
      <c r="T60" s="873">
        <v>0</v>
      </c>
      <c r="U60" s="873">
        <v>0</v>
      </c>
      <c r="V60" s="873">
        <v>0</v>
      </c>
      <c r="W60" s="873">
        <v>0</v>
      </c>
      <c r="X60" s="873">
        <v>0</v>
      </c>
      <c r="Y60" s="873">
        <v>0</v>
      </c>
      <c r="Z60" s="873">
        <v>0</v>
      </c>
      <c r="AA60" s="873">
        <v>0</v>
      </c>
      <c r="AB60" s="873">
        <v>0</v>
      </c>
      <c r="AC60" s="873">
        <v>0</v>
      </c>
      <c r="AD60" s="873">
        <v>0</v>
      </c>
      <c r="AE60" s="873">
        <v>9955147</v>
      </c>
      <c r="AF60" s="873">
        <v>2222505</v>
      </c>
      <c r="AG60" s="873">
        <v>246945</v>
      </c>
      <c r="AH60" s="873">
        <v>12424597</v>
      </c>
      <c r="AI60" s="873">
        <v>1109456</v>
      </c>
      <c r="AJ60" s="873">
        <v>887565</v>
      </c>
      <c r="AK60" s="873">
        <v>199702</v>
      </c>
      <c r="AL60" s="873">
        <v>22189</v>
      </c>
      <c r="AM60" s="873">
        <v>2218912</v>
      </c>
      <c r="AN60" s="873">
        <v>-339670</v>
      </c>
      <c r="AO60" s="873">
        <v>-271736</v>
      </c>
      <c r="AP60" s="873">
        <v>-61141</v>
      </c>
      <c r="AQ60" s="873">
        <v>-6793</v>
      </c>
      <c r="AR60" s="873">
        <v>-679340</v>
      </c>
      <c r="AS60" s="873">
        <v>-226000</v>
      </c>
      <c r="AT60" s="873">
        <v>-180800</v>
      </c>
      <c r="AU60" s="873">
        <v>-40680</v>
      </c>
      <c r="AV60" s="873">
        <v>-4520</v>
      </c>
      <c r="AW60" s="873">
        <v>-452000</v>
      </c>
      <c r="AX60" s="873">
        <v>68061</v>
      </c>
      <c r="AY60" s="873">
        <v>54449</v>
      </c>
      <c r="AZ60" s="873">
        <v>12251</v>
      </c>
      <c r="BA60" s="873">
        <v>1361</v>
      </c>
      <c r="BB60" s="873">
        <v>136122</v>
      </c>
      <c r="BC60" s="873">
        <v>-165561</v>
      </c>
      <c r="BD60" s="873">
        <v>-132449</v>
      </c>
      <c r="BE60" s="873">
        <v>-29801</v>
      </c>
      <c r="BF60" s="873">
        <v>-3311</v>
      </c>
      <c r="BG60" s="873">
        <v>-331122</v>
      </c>
      <c r="BH60" s="873">
        <v>-323500</v>
      </c>
      <c r="BI60" s="873">
        <v>-258800</v>
      </c>
      <c r="BJ60" s="873">
        <v>-58230</v>
      </c>
      <c r="BK60" s="873">
        <v>-6470</v>
      </c>
      <c r="BL60" s="873">
        <v>-647000</v>
      </c>
      <c r="BM60" s="873">
        <v>-3051568</v>
      </c>
      <c r="BN60" s="873">
        <v>-2441254</v>
      </c>
      <c r="BO60" s="873">
        <v>-549282</v>
      </c>
      <c r="BP60" s="873">
        <v>-61031</v>
      </c>
      <c r="BQ60" s="873">
        <v>-6103135</v>
      </c>
      <c r="BR60" s="873">
        <v>-835876</v>
      </c>
      <c r="BS60" s="873">
        <v>-668702</v>
      </c>
      <c r="BT60" s="873">
        <v>-150458</v>
      </c>
      <c r="BU60" s="873">
        <v>-16718</v>
      </c>
      <c r="BV60" s="873">
        <v>-1671754</v>
      </c>
      <c r="BW60" s="873">
        <v>-2215691</v>
      </c>
      <c r="BX60" s="873">
        <v>-1772552</v>
      </c>
      <c r="BY60" s="873">
        <v>-398824</v>
      </c>
      <c r="BZ60" s="873">
        <v>-44314</v>
      </c>
      <c r="CA60" s="873">
        <v>-4431381</v>
      </c>
      <c r="CB60" s="873">
        <v>128554</v>
      </c>
      <c r="CC60" s="873">
        <v>102844</v>
      </c>
      <c r="CD60" s="873">
        <v>23140</v>
      </c>
      <c r="CE60" s="873">
        <v>2571</v>
      </c>
      <c r="CF60" s="873">
        <v>257109</v>
      </c>
      <c r="CG60" s="873">
        <v>177799</v>
      </c>
      <c r="CH60" s="873">
        <v>142239</v>
      </c>
      <c r="CI60" s="873">
        <v>32004</v>
      </c>
      <c r="CJ60" s="873">
        <v>3556</v>
      </c>
      <c r="CK60" s="873">
        <v>355598</v>
      </c>
      <c r="CL60" s="873">
        <v>379672</v>
      </c>
      <c r="CM60" s="873">
        <v>303737</v>
      </c>
      <c r="CN60" s="873">
        <v>68341</v>
      </c>
      <c r="CO60" s="873">
        <v>7593</v>
      </c>
      <c r="CP60" s="873">
        <v>759343</v>
      </c>
      <c r="CQ60" s="873">
        <v>-863425</v>
      </c>
      <c r="CR60" s="873">
        <v>-690740</v>
      </c>
      <c r="CS60" s="873">
        <v>-155417</v>
      </c>
      <c r="CT60" s="873">
        <v>-17269</v>
      </c>
      <c r="CU60" s="873">
        <v>-1726851</v>
      </c>
      <c r="CV60" s="873">
        <v>-3228968</v>
      </c>
      <c r="CW60" s="873">
        <v>-2583174</v>
      </c>
      <c r="CX60" s="873">
        <v>-581214</v>
      </c>
      <c r="CY60" s="873">
        <v>-64580</v>
      </c>
      <c r="CZ60" s="873">
        <v>-6457936</v>
      </c>
      <c r="DA60" s="873">
        <v>-327650</v>
      </c>
      <c r="DB60" s="873">
        <v>-262121</v>
      </c>
      <c r="DC60" s="873">
        <v>-58977</v>
      </c>
      <c r="DD60" s="873">
        <v>-6554</v>
      </c>
      <c r="DE60" s="873">
        <v>-655302</v>
      </c>
      <c r="DF60" s="873">
        <v>-2901317</v>
      </c>
      <c r="DG60" s="873">
        <v>-2321053</v>
      </c>
      <c r="DH60" s="873">
        <v>-522237</v>
      </c>
      <c r="DI60" s="873">
        <v>-58027</v>
      </c>
      <c r="DJ60" s="873">
        <v>-5802634</v>
      </c>
      <c r="DK60" s="873">
        <v>156206</v>
      </c>
      <c r="DL60" s="873">
        <v>371078</v>
      </c>
      <c r="DM60" s="873">
        <v>269308</v>
      </c>
      <c r="DN60" s="873">
        <v>8046</v>
      </c>
      <c r="DO60" s="873">
        <v>804638</v>
      </c>
      <c r="DP60" s="873">
        <v>242464</v>
      </c>
      <c r="DQ60" s="873">
        <v>440085</v>
      </c>
      <c r="DR60" s="873">
        <v>284835</v>
      </c>
      <c r="DS60" s="873">
        <v>9771</v>
      </c>
      <c r="DT60" s="873">
        <v>977155</v>
      </c>
      <c r="DU60" s="873">
        <v>-86258</v>
      </c>
      <c r="DV60" s="873">
        <v>-69007</v>
      </c>
      <c r="DW60" s="873">
        <v>-15527</v>
      </c>
      <c r="DX60" s="873">
        <v>-1725</v>
      </c>
      <c r="DY60" s="873">
        <v>-172517</v>
      </c>
      <c r="DZ60" s="873">
        <v>18904346</v>
      </c>
      <c r="EA60" s="873">
        <v>15123477</v>
      </c>
      <c r="EB60" s="873">
        <v>3402782</v>
      </c>
      <c r="EC60" s="873">
        <v>378087</v>
      </c>
      <c r="ED60" s="873">
        <v>37808692</v>
      </c>
      <c r="EE60" s="873">
        <v>9253764</v>
      </c>
      <c r="EF60" s="873">
        <v>7403010</v>
      </c>
      <c r="EG60" s="873">
        <v>1665677</v>
      </c>
      <c r="EH60" s="873">
        <v>185075</v>
      </c>
      <c r="EI60" s="873">
        <v>18507526</v>
      </c>
      <c r="EJ60" s="873">
        <v>-9650582</v>
      </c>
      <c r="EK60" s="873">
        <v>-7720467</v>
      </c>
      <c r="EL60" s="873">
        <v>-1737105</v>
      </c>
      <c r="EM60" s="873">
        <v>-193012</v>
      </c>
      <c r="EN60" s="873">
        <v>-19301166</v>
      </c>
      <c r="EO60" s="873">
        <v>-9736840</v>
      </c>
      <c r="EP60" s="873">
        <v>-7789474</v>
      </c>
      <c r="EQ60" s="873">
        <v>-1752632</v>
      </c>
      <c r="ER60" s="873">
        <v>-194737</v>
      </c>
      <c r="ES60" s="873">
        <v>-19473683</v>
      </c>
      <c r="ET60" s="902">
        <v>0.5</v>
      </c>
      <c r="EU60" s="902">
        <v>0.4</v>
      </c>
      <c r="EV60" s="902">
        <v>0.09</v>
      </c>
      <c r="EW60" s="902">
        <v>0.01</v>
      </c>
      <c r="EX60" s="902">
        <v>1</v>
      </c>
      <c r="EY60" s="870" t="s">
        <v>729</v>
      </c>
      <c r="EZ60" s="870" t="s">
        <v>728</v>
      </c>
      <c r="FA60" s="870" t="s">
        <v>1907</v>
      </c>
      <c r="FB60" s="870" t="s">
        <v>2736</v>
      </c>
      <c r="FC60" s="870" t="s">
        <v>2797</v>
      </c>
    </row>
    <row r="61" spans="1:159" x14ac:dyDescent="0.2">
      <c r="A61" s="870" t="s">
        <v>3069</v>
      </c>
      <c r="B61" s="870" t="s">
        <v>183</v>
      </c>
      <c r="C61" s="870" t="s">
        <v>182</v>
      </c>
      <c r="D61" s="873">
        <v>8936674</v>
      </c>
      <c r="E61" s="873">
        <v>7149339</v>
      </c>
      <c r="F61" s="873">
        <v>1787335</v>
      </c>
      <c r="G61" s="873">
        <v>0</v>
      </c>
      <c r="H61" s="873">
        <v>17873348</v>
      </c>
      <c r="I61" s="873">
        <v>0</v>
      </c>
      <c r="J61" s="873">
        <v>0</v>
      </c>
      <c r="K61" s="873">
        <v>8936674</v>
      </c>
      <c r="L61" s="873">
        <v>199183</v>
      </c>
      <c r="M61" s="873">
        <v>199183</v>
      </c>
      <c r="N61" s="873">
        <v>0</v>
      </c>
      <c r="O61" s="873">
        <v>0</v>
      </c>
      <c r="P61" s="873">
        <v>107781</v>
      </c>
      <c r="Q61" s="873">
        <v>29566</v>
      </c>
      <c r="R61" s="873">
        <v>137347</v>
      </c>
      <c r="S61" s="873">
        <v>0</v>
      </c>
      <c r="T61" s="873">
        <v>0</v>
      </c>
      <c r="U61" s="873">
        <v>0</v>
      </c>
      <c r="V61" s="873">
        <v>0</v>
      </c>
      <c r="W61" s="873">
        <v>0</v>
      </c>
      <c r="X61" s="873">
        <v>0</v>
      </c>
      <c r="Y61" s="873">
        <v>0</v>
      </c>
      <c r="Z61" s="873">
        <v>0</v>
      </c>
      <c r="AA61" s="873">
        <v>0</v>
      </c>
      <c r="AB61" s="873">
        <v>0</v>
      </c>
      <c r="AC61" s="873">
        <v>0</v>
      </c>
      <c r="AD61" s="873">
        <v>0</v>
      </c>
      <c r="AE61" s="873">
        <v>15153587</v>
      </c>
      <c r="AF61" s="873">
        <v>3788502</v>
      </c>
      <c r="AG61" s="873">
        <v>0</v>
      </c>
      <c r="AH61" s="873">
        <v>18942089</v>
      </c>
      <c r="AI61" s="873">
        <v>921429</v>
      </c>
      <c r="AJ61" s="873">
        <v>737143</v>
      </c>
      <c r="AK61" s="873">
        <v>184286</v>
      </c>
      <c r="AL61" s="873">
        <v>0</v>
      </c>
      <c r="AM61" s="873">
        <v>1842858</v>
      </c>
      <c r="AN61" s="873">
        <v>-720362</v>
      </c>
      <c r="AO61" s="873">
        <v>-576290</v>
      </c>
      <c r="AP61" s="873">
        <v>-144073</v>
      </c>
      <c r="AQ61" s="873">
        <v>0</v>
      </c>
      <c r="AR61" s="873">
        <v>-1440725</v>
      </c>
      <c r="AS61" s="873">
        <v>-455992</v>
      </c>
      <c r="AT61" s="873">
        <v>-364793</v>
      </c>
      <c r="AU61" s="873">
        <v>-91198</v>
      </c>
      <c r="AV61" s="873">
        <v>0</v>
      </c>
      <c r="AW61" s="873">
        <v>-911983</v>
      </c>
      <c r="AX61" s="873">
        <v>125383</v>
      </c>
      <c r="AY61" s="873">
        <v>100306</v>
      </c>
      <c r="AZ61" s="873">
        <v>25077</v>
      </c>
      <c r="BA61" s="873">
        <v>0</v>
      </c>
      <c r="BB61" s="873">
        <v>250766</v>
      </c>
      <c r="BC61" s="873">
        <v>-103500</v>
      </c>
      <c r="BD61" s="873">
        <v>-82800</v>
      </c>
      <c r="BE61" s="873">
        <v>-20700</v>
      </c>
      <c r="BF61" s="873">
        <v>0</v>
      </c>
      <c r="BG61" s="873">
        <v>-207000</v>
      </c>
      <c r="BH61" s="873">
        <v>-434109</v>
      </c>
      <c r="BI61" s="873">
        <v>-347287</v>
      </c>
      <c r="BJ61" s="873">
        <v>-86821</v>
      </c>
      <c r="BK61" s="873">
        <v>0</v>
      </c>
      <c r="BL61" s="873">
        <v>-868217</v>
      </c>
      <c r="BM61" s="873">
        <v>-3176604</v>
      </c>
      <c r="BN61" s="873">
        <v>-2541283</v>
      </c>
      <c r="BO61" s="873">
        <v>-635321</v>
      </c>
      <c r="BP61" s="873">
        <v>0</v>
      </c>
      <c r="BQ61" s="873">
        <v>-6353208</v>
      </c>
      <c r="BR61" s="873">
        <v>-345423</v>
      </c>
      <c r="BS61" s="873">
        <v>-276339</v>
      </c>
      <c r="BT61" s="873">
        <v>-69085</v>
      </c>
      <c r="BU61" s="873">
        <v>0</v>
      </c>
      <c r="BV61" s="873">
        <v>-690847</v>
      </c>
      <c r="BW61" s="873">
        <v>-2831181</v>
      </c>
      <c r="BX61" s="873">
        <v>-2264944</v>
      </c>
      <c r="BY61" s="873">
        <v>-566236</v>
      </c>
      <c r="BZ61" s="873">
        <v>0</v>
      </c>
      <c r="CA61" s="873">
        <v>-5662361</v>
      </c>
      <c r="CB61" s="873">
        <v>108216</v>
      </c>
      <c r="CC61" s="873">
        <v>86572</v>
      </c>
      <c r="CD61" s="873">
        <v>21643</v>
      </c>
      <c r="CE61" s="873">
        <v>0</v>
      </c>
      <c r="CF61" s="873">
        <v>216431</v>
      </c>
      <c r="CG61" s="873">
        <v>1045929</v>
      </c>
      <c r="CH61" s="873">
        <v>836743</v>
      </c>
      <c r="CI61" s="873">
        <v>209186</v>
      </c>
      <c r="CJ61" s="873">
        <v>0</v>
      </c>
      <c r="CK61" s="873">
        <v>2091858</v>
      </c>
      <c r="CL61" s="873">
        <v>-401916</v>
      </c>
      <c r="CM61" s="873">
        <v>-321532</v>
      </c>
      <c r="CN61" s="873">
        <v>-80383</v>
      </c>
      <c r="CO61" s="873">
        <v>0</v>
      </c>
      <c r="CP61" s="873">
        <v>-803831</v>
      </c>
      <c r="CQ61" s="873">
        <v>-1117138</v>
      </c>
      <c r="CR61" s="873">
        <v>-893710</v>
      </c>
      <c r="CS61" s="873">
        <v>-223428</v>
      </c>
      <c r="CT61" s="873">
        <v>0</v>
      </c>
      <c r="CU61" s="873">
        <v>-2234276</v>
      </c>
      <c r="CV61" s="873">
        <v>-3541513</v>
      </c>
      <c r="CW61" s="873">
        <v>-2833210</v>
      </c>
      <c r="CX61" s="873">
        <v>-708303</v>
      </c>
      <c r="CY61" s="873">
        <v>0</v>
      </c>
      <c r="CZ61" s="873">
        <v>-7083026</v>
      </c>
      <c r="DA61" s="873">
        <v>-639123</v>
      </c>
      <c r="DB61" s="873">
        <v>-511299</v>
      </c>
      <c r="DC61" s="873">
        <v>-127825</v>
      </c>
      <c r="DD61" s="873">
        <v>0</v>
      </c>
      <c r="DE61" s="873">
        <v>-1278247</v>
      </c>
      <c r="DF61" s="873">
        <v>-2902390</v>
      </c>
      <c r="DG61" s="873">
        <v>-2321911</v>
      </c>
      <c r="DH61" s="873">
        <v>-580478</v>
      </c>
      <c r="DI61" s="873">
        <v>0</v>
      </c>
      <c r="DJ61" s="873">
        <v>-5804779</v>
      </c>
      <c r="DK61" s="873">
        <v>-151924</v>
      </c>
      <c r="DL61" s="873">
        <v>-121538</v>
      </c>
      <c r="DM61" s="873">
        <v>-623723</v>
      </c>
      <c r="DN61" s="873">
        <v>0</v>
      </c>
      <c r="DO61" s="873">
        <v>-897185</v>
      </c>
      <c r="DP61" s="873">
        <v>119658</v>
      </c>
      <c r="DQ61" s="873">
        <v>95725</v>
      </c>
      <c r="DR61" s="873">
        <v>-26246</v>
      </c>
      <c r="DS61" s="873">
        <v>0</v>
      </c>
      <c r="DT61" s="873">
        <v>189137</v>
      </c>
      <c r="DU61" s="873">
        <v>-271582</v>
      </c>
      <c r="DV61" s="873">
        <v>-217263</v>
      </c>
      <c r="DW61" s="873">
        <v>-597477</v>
      </c>
      <c r="DX61" s="873">
        <v>0</v>
      </c>
      <c r="DY61" s="873">
        <v>-1086322</v>
      </c>
      <c r="DZ61" s="873">
        <v>23772356</v>
      </c>
      <c r="EA61" s="873">
        <v>19017885</v>
      </c>
      <c r="EB61" s="873">
        <v>4754471</v>
      </c>
      <c r="EC61" s="873">
        <v>0</v>
      </c>
      <c r="ED61" s="873">
        <v>47544712</v>
      </c>
      <c r="EE61" s="873">
        <v>8936674</v>
      </c>
      <c r="EF61" s="873">
        <v>7149339</v>
      </c>
      <c r="EG61" s="873">
        <v>1787335</v>
      </c>
      <c r="EH61" s="873">
        <v>0</v>
      </c>
      <c r="EI61" s="873">
        <v>17873348</v>
      </c>
      <c r="EJ61" s="873">
        <v>-14835682</v>
      </c>
      <c r="EK61" s="873">
        <v>-11868546</v>
      </c>
      <c r="EL61" s="873">
        <v>-2967136</v>
      </c>
      <c r="EM61" s="873">
        <v>0</v>
      </c>
      <c r="EN61" s="873">
        <v>-29671364</v>
      </c>
      <c r="EO61" s="873">
        <v>-15107264</v>
      </c>
      <c r="EP61" s="873">
        <v>-12085809</v>
      </c>
      <c r="EQ61" s="873">
        <v>-3564613</v>
      </c>
      <c r="ER61" s="873">
        <v>0</v>
      </c>
      <c r="ES61" s="873">
        <v>-30757686</v>
      </c>
      <c r="ET61" s="902">
        <v>0.5</v>
      </c>
      <c r="EU61" s="902">
        <v>0.4</v>
      </c>
      <c r="EV61" s="902">
        <v>0.1</v>
      </c>
      <c r="EW61" s="902">
        <v>0</v>
      </c>
      <c r="EX61" s="902">
        <v>1</v>
      </c>
      <c r="EY61" s="870" t="s">
        <v>688</v>
      </c>
      <c r="EZ61" s="870" t="s">
        <v>687</v>
      </c>
      <c r="FA61" s="870" t="s">
        <v>1907</v>
      </c>
      <c r="FB61" s="870" t="s">
        <v>2735</v>
      </c>
      <c r="FC61" s="870" t="s">
        <v>2798</v>
      </c>
    </row>
    <row r="62" spans="1:159" x14ac:dyDescent="0.2">
      <c r="A62" s="870" t="s">
        <v>3069</v>
      </c>
      <c r="B62" s="870" t="s">
        <v>185</v>
      </c>
      <c r="C62" s="870" t="s">
        <v>184</v>
      </c>
      <c r="D62" s="873">
        <v>6199148</v>
      </c>
      <c r="E62" s="873">
        <v>4959319</v>
      </c>
      <c r="F62" s="873">
        <v>1115847</v>
      </c>
      <c r="G62" s="873">
        <v>123983</v>
      </c>
      <c r="H62" s="873">
        <v>12398297</v>
      </c>
      <c r="I62" s="873">
        <v>0</v>
      </c>
      <c r="J62" s="873">
        <v>0</v>
      </c>
      <c r="K62" s="873">
        <v>6199148</v>
      </c>
      <c r="L62" s="873">
        <v>129101</v>
      </c>
      <c r="M62" s="873">
        <v>129101</v>
      </c>
      <c r="N62" s="873">
        <v>0</v>
      </c>
      <c r="O62" s="873">
        <v>0</v>
      </c>
      <c r="P62" s="873">
        <v>0</v>
      </c>
      <c r="Q62" s="873">
        <v>0</v>
      </c>
      <c r="R62" s="873">
        <v>0</v>
      </c>
      <c r="S62" s="873">
        <v>0</v>
      </c>
      <c r="T62" s="873">
        <v>0</v>
      </c>
      <c r="U62" s="873">
        <v>0</v>
      </c>
      <c r="V62" s="873">
        <v>0</v>
      </c>
      <c r="W62" s="873">
        <v>0</v>
      </c>
      <c r="X62" s="873">
        <v>0</v>
      </c>
      <c r="Y62" s="873">
        <v>0</v>
      </c>
      <c r="Z62" s="873">
        <v>0</v>
      </c>
      <c r="AA62" s="873">
        <v>0</v>
      </c>
      <c r="AB62" s="873">
        <v>0</v>
      </c>
      <c r="AC62" s="873">
        <v>0</v>
      </c>
      <c r="AD62" s="873">
        <v>0</v>
      </c>
      <c r="AE62" s="873">
        <v>6801597</v>
      </c>
      <c r="AF62" s="873">
        <v>1530359</v>
      </c>
      <c r="AG62" s="873">
        <v>170038</v>
      </c>
      <c r="AH62" s="873">
        <v>8501994</v>
      </c>
      <c r="AI62" s="873">
        <v>900768</v>
      </c>
      <c r="AJ62" s="873">
        <v>720614</v>
      </c>
      <c r="AK62" s="873">
        <v>162138</v>
      </c>
      <c r="AL62" s="873">
        <v>18015</v>
      </c>
      <c r="AM62" s="873">
        <v>1801535</v>
      </c>
      <c r="AN62" s="873">
        <v>-378998</v>
      </c>
      <c r="AO62" s="873">
        <v>-303198</v>
      </c>
      <c r="AP62" s="873">
        <v>-68220</v>
      </c>
      <c r="AQ62" s="873">
        <v>-7580</v>
      </c>
      <c r="AR62" s="873">
        <v>-757996</v>
      </c>
      <c r="AS62" s="873">
        <v>-239668</v>
      </c>
      <c r="AT62" s="873">
        <v>-191734</v>
      </c>
      <c r="AU62" s="873">
        <v>-43140</v>
      </c>
      <c r="AV62" s="873">
        <v>-4793</v>
      </c>
      <c r="AW62" s="873">
        <v>-479335</v>
      </c>
      <c r="AX62" s="873">
        <v>52974</v>
      </c>
      <c r="AY62" s="873">
        <v>42378</v>
      </c>
      <c r="AZ62" s="873">
        <v>9535</v>
      </c>
      <c r="BA62" s="873">
        <v>1059</v>
      </c>
      <c r="BB62" s="873">
        <v>105946</v>
      </c>
      <c r="BC62" s="873">
        <v>-407959</v>
      </c>
      <c r="BD62" s="873">
        <v>-326366</v>
      </c>
      <c r="BE62" s="873">
        <v>-73432</v>
      </c>
      <c r="BF62" s="873">
        <v>-8159</v>
      </c>
      <c r="BG62" s="873">
        <v>-815916</v>
      </c>
      <c r="BH62" s="873">
        <v>-594653</v>
      </c>
      <c r="BI62" s="873">
        <v>-475722</v>
      </c>
      <c r="BJ62" s="873">
        <v>-107037</v>
      </c>
      <c r="BK62" s="873">
        <v>-11893</v>
      </c>
      <c r="BL62" s="873">
        <v>-1189305</v>
      </c>
      <c r="BM62" s="873">
        <v>-1654000</v>
      </c>
      <c r="BN62" s="873">
        <v>-1323200</v>
      </c>
      <c r="BO62" s="873">
        <v>-297720</v>
      </c>
      <c r="BP62" s="873">
        <v>-33080</v>
      </c>
      <c r="BQ62" s="873">
        <v>-3308000</v>
      </c>
      <c r="BR62" s="873">
        <v>-76501</v>
      </c>
      <c r="BS62" s="873">
        <v>-61200</v>
      </c>
      <c r="BT62" s="873">
        <v>-13770</v>
      </c>
      <c r="BU62" s="873">
        <v>-1530</v>
      </c>
      <c r="BV62" s="873">
        <v>-153001</v>
      </c>
      <c r="BW62" s="873">
        <v>-1577499</v>
      </c>
      <c r="BX62" s="873">
        <v>-1262000</v>
      </c>
      <c r="BY62" s="873">
        <v>-283950</v>
      </c>
      <c r="BZ62" s="873">
        <v>-31550</v>
      </c>
      <c r="CA62" s="873">
        <v>-3154999</v>
      </c>
      <c r="CB62" s="873">
        <v>58572</v>
      </c>
      <c r="CC62" s="873">
        <v>46858</v>
      </c>
      <c r="CD62" s="873">
        <v>10543</v>
      </c>
      <c r="CE62" s="873">
        <v>1171</v>
      </c>
      <c r="CF62" s="873">
        <v>117144</v>
      </c>
      <c r="CG62" s="873">
        <v>117814</v>
      </c>
      <c r="CH62" s="873">
        <v>94250</v>
      </c>
      <c r="CI62" s="873">
        <v>21206</v>
      </c>
      <c r="CJ62" s="873">
        <v>2356</v>
      </c>
      <c r="CK62" s="873">
        <v>235626</v>
      </c>
      <c r="CL62" s="873">
        <v>-27572</v>
      </c>
      <c r="CM62" s="873">
        <v>-22058</v>
      </c>
      <c r="CN62" s="873">
        <v>-4963</v>
      </c>
      <c r="CO62" s="873">
        <v>-551</v>
      </c>
      <c r="CP62" s="873">
        <v>-55144</v>
      </c>
      <c r="CQ62" s="873">
        <v>-4314</v>
      </c>
      <c r="CR62" s="873">
        <v>-3450</v>
      </c>
      <c r="CS62" s="873">
        <v>-776</v>
      </c>
      <c r="CT62" s="873">
        <v>-86</v>
      </c>
      <c r="CU62" s="873">
        <v>-8626</v>
      </c>
      <c r="CV62" s="873">
        <v>-1509500</v>
      </c>
      <c r="CW62" s="873">
        <v>-1207600</v>
      </c>
      <c r="CX62" s="873">
        <v>-271710</v>
      </c>
      <c r="CY62" s="873">
        <v>-30190</v>
      </c>
      <c r="CZ62" s="873">
        <v>-3019000</v>
      </c>
      <c r="DA62" s="873">
        <v>-45501</v>
      </c>
      <c r="DB62" s="873">
        <v>-36400</v>
      </c>
      <c r="DC62" s="873">
        <v>-8190</v>
      </c>
      <c r="DD62" s="873">
        <v>-910</v>
      </c>
      <c r="DE62" s="873">
        <v>-91001</v>
      </c>
      <c r="DF62" s="873">
        <v>-1463999</v>
      </c>
      <c r="DG62" s="873">
        <v>-1171200</v>
      </c>
      <c r="DH62" s="873">
        <v>-263520</v>
      </c>
      <c r="DI62" s="873">
        <v>-29280</v>
      </c>
      <c r="DJ62" s="873">
        <v>-2927999</v>
      </c>
      <c r="DK62" s="873">
        <v>181847</v>
      </c>
      <c r="DL62" s="873">
        <v>407336</v>
      </c>
      <c r="DM62" s="873">
        <v>127293</v>
      </c>
      <c r="DN62" s="873">
        <v>10911</v>
      </c>
      <c r="DO62" s="873">
        <v>727387</v>
      </c>
      <c r="DP62" s="873">
        <v>-27868</v>
      </c>
      <c r="DQ62" s="873">
        <v>-62428</v>
      </c>
      <c r="DR62" s="873">
        <v>-19509</v>
      </c>
      <c r="DS62" s="873">
        <v>-1672</v>
      </c>
      <c r="DT62" s="873">
        <v>-111477</v>
      </c>
      <c r="DU62" s="873">
        <v>209715</v>
      </c>
      <c r="DV62" s="873">
        <v>469764</v>
      </c>
      <c r="DW62" s="873">
        <v>146802</v>
      </c>
      <c r="DX62" s="873">
        <v>12583</v>
      </c>
      <c r="DY62" s="873">
        <v>838864</v>
      </c>
      <c r="DZ62" s="873">
        <v>12327719</v>
      </c>
      <c r="EA62" s="873">
        <v>9862176</v>
      </c>
      <c r="EB62" s="873">
        <v>2218990</v>
      </c>
      <c r="EC62" s="873">
        <v>246554</v>
      </c>
      <c r="ED62" s="873">
        <v>24655439</v>
      </c>
      <c r="EE62" s="873">
        <v>6199148</v>
      </c>
      <c r="EF62" s="873">
        <v>4959319</v>
      </c>
      <c r="EG62" s="873">
        <v>1115847</v>
      </c>
      <c r="EH62" s="873">
        <v>123983</v>
      </c>
      <c r="EI62" s="873">
        <v>12398297</v>
      </c>
      <c r="EJ62" s="873">
        <v>-6128571</v>
      </c>
      <c r="EK62" s="873">
        <v>-4902857</v>
      </c>
      <c r="EL62" s="873">
        <v>-1103143</v>
      </c>
      <c r="EM62" s="873">
        <v>-122571</v>
      </c>
      <c r="EN62" s="873">
        <v>-12257142</v>
      </c>
      <c r="EO62" s="873">
        <v>-5918856</v>
      </c>
      <c r="EP62" s="873">
        <v>-4433093</v>
      </c>
      <c r="EQ62" s="873">
        <v>-956341</v>
      </c>
      <c r="ER62" s="873">
        <v>-109988</v>
      </c>
      <c r="ES62" s="873">
        <v>-11418278</v>
      </c>
      <c r="ET62" s="902">
        <v>0.5</v>
      </c>
      <c r="EU62" s="902">
        <v>0.4</v>
      </c>
      <c r="EV62" s="902">
        <v>0.09</v>
      </c>
      <c r="EW62" s="902">
        <v>0.01</v>
      </c>
      <c r="EX62" s="902">
        <v>1</v>
      </c>
      <c r="EY62" s="870" t="s">
        <v>685</v>
      </c>
      <c r="EZ62" s="870" t="s">
        <v>684</v>
      </c>
      <c r="FA62" s="870" t="s">
        <v>1907</v>
      </c>
      <c r="FB62" s="870" t="s">
        <v>2738</v>
      </c>
      <c r="FC62" s="870" t="s">
        <v>2799</v>
      </c>
    </row>
    <row r="63" spans="1:159" x14ac:dyDescent="0.2">
      <c r="A63" s="870" t="s">
        <v>3070</v>
      </c>
      <c r="B63" s="870" t="s">
        <v>187</v>
      </c>
      <c r="C63" s="870" t="s">
        <v>186</v>
      </c>
      <c r="D63" s="873">
        <v>331202456</v>
      </c>
      <c r="E63" s="873">
        <v>301093141</v>
      </c>
      <c r="F63" s="873">
        <v>371348207</v>
      </c>
      <c r="G63" s="873">
        <v>0</v>
      </c>
      <c r="H63" s="873">
        <v>1003643804</v>
      </c>
      <c r="I63" s="873">
        <v>0</v>
      </c>
      <c r="J63" s="873">
        <v>0</v>
      </c>
      <c r="K63" s="873">
        <v>331202456</v>
      </c>
      <c r="L63" s="873">
        <v>2021605</v>
      </c>
      <c r="M63" s="873">
        <v>2021605</v>
      </c>
      <c r="N63" s="873">
        <v>0</v>
      </c>
      <c r="O63" s="873">
        <v>0</v>
      </c>
      <c r="P63" s="873">
        <v>0</v>
      </c>
      <c r="Q63" s="873">
        <v>0</v>
      </c>
      <c r="R63" s="873">
        <v>0</v>
      </c>
      <c r="S63" s="873">
        <v>0</v>
      </c>
      <c r="T63" s="873">
        <v>0</v>
      </c>
      <c r="U63" s="873">
        <v>0</v>
      </c>
      <c r="V63" s="873">
        <v>0</v>
      </c>
      <c r="W63" s="873">
        <v>0</v>
      </c>
      <c r="X63" s="873">
        <v>0</v>
      </c>
      <c r="Y63" s="873">
        <v>0</v>
      </c>
      <c r="Z63" s="873">
        <v>0</v>
      </c>
      <c r="AA63" s="873">
        <v>0</v>
      </c>
      <c r="AB63" s="873">
        <v>0</v>
      </c>
      <c r="AC63" s="873">
        <v>0</v>
      </c>
      <c r="AD63" s="873">
        <v>0</v>
      </c>
      <c r="AE63" s="873">
        <v>53370584</v>
      </c>
      <c r="AF63" s="873">
        <v>65823722</v>
      </c>
      <c r="AG63" s="873">
        <v>0</v>
      </c>
      <c r="AH63" s="873">
        <v>119194306</v>
      </c>
      <c r="AI63" s="873">
        <v>27209942</v>
      </c>
      <c r="AJ63" s="873">
        <v>24736310</v>
      </c>
      <c r="AK63" s="873">
        <v>30508116</v>
      </c>
      <c r="AL63" s="873">
        <v>0</v>
      </c>
      <c r="AM63" s="873">
        <v>82454368</v>
      </c>
      <c r="AN63" s="873">
        <v>-36195499</v>
      </c>
      <c r="AO63" s="873">
        <v>-32904999</v>
      </c>
      <c r="AP63" s="873">
        <v>-40582832</v>
      </c>
      <c r="AQ63" s="873">
        <v>0</v>
      </c>
      <c r="AR63" s="873">
        <v>-109683330</v>
      </c>
      <c r="AS63" s="873">
        <v>-4700513</v>
      </c>
      <c r="AT63" s="873">
        <v>-4273194</v>
      </c>
      <c r="AU63" s="873">
        <v>-5270273</v>
      </c>
      <c r="AV63" s="873">
        <v>0</v>
      </c>
      <c r="AW63" s="873">
        <v>-14243980</v>
      </c>
      <c r="AX63" s="873">
        <v>1637817</v>
      </c>
      <c r="AY63" s="873">
        <v>1488925</v>
      </c>
      <c r="AZ63" s="873">
        <v>1836340</v>
      </c>
      <c r="BA63" s="873">
        <v>0</v>
      </c>
      <c r="BB63" s="873">
        <v>4963082</v>
      </c>
      <c r="BC63" s="873">
        <v>-10252088</v>
      </c>
      <c r="BD63" s="873">
        <v>-9320080</v>
      </c>
      <c r="BE63" s="873">
        <v>-11494766</v>
      </c>
      <c r="BF63" s="873">
        <v>0</v>
      </c>
      <c r="BG63" s="873">
        <v>-31066934</v>
      </c>
      <c r="BH63" s="873">
        <v>-13314784</v>
      </c>
      <c r="BI63" s="873">
        <v>-12104349</v>
      </c>
      <c r="BJ63" s="873">
        <v>-14928699</v>
      </c>
      <c r="BK63" s="873">
        <v>0</v>
      </c>
      <c r="BL63" s="873">
        <v>-40347832</v>
      </c>
      <c r="BM63" s="873">
        <v>-32958787</v>
      </c>
      <c r="BN63" s="873">
        <v>-29962533</v>
      </c>
      <c r="BO63" s="873">
        <v>-36953791</v>
      </c>
      <c r="BP63" s="873">
        <v>0</v>
      </c>
      <c r="BQ63" s="873">
        <v>-99875111</v>
      </c>
      <c r="BR63" s="873">
        <v>-2038396</v>
      </c>
      <c r="BS63" s="873">
        <v>-1853088</v>
      </c>
      <c r="BT63" s="873">
        <v>-2285475</v>
      </c>
      <c r="BU63" s="873">
        <v>0</v>
      </c>
      <c r="BV63" s="873">
        <v>-6176959</v>
      </c>
      <c r="BW63" s="873">
        <v>-30920390</v>
      </c>
      <c r="BX63" s="873">
        <v>-28109446</v>
      </c>
      <c r="BY63" s="873">
        <v>-34668316</v>
      </c>
      <c r="BZ63" s="873">
        <v>0</v>
      </c>
      <c r="CA63" s="873">
        <v>-93698152</v>
      </c>
      <c r="CB63" s="873">
        <v>585718</v>
      </c>
      <c r="CC63" s="873">
        <v>532470</v>
      </c>
      <c r="CD63" s="873">
        <v>656713</v>
      </c>
      <c r="CE63" s="873">
        <v>0</v>
      </c>
      <c r="CF63" s="873">
        <v>1774901</v>
      </c>
      <c r="CG63" s="873">
        <v>11537840</v>
      </c>
      <c r="CH63" s="873">
        <v>10488946</v>
      </c>
      <c r="CI63" s="873">
        <v>12936366</v>
      </c>
      <c r="CJ63" s="873">
        <v>0</v>
      </c>
      <c r="CK63" s="873">
        <v>34963152</v>
      </c>
      <c r="CL63" s="873">
        <v>94284</v>
      </c>
      <c r="CM63" s="873">
        <v>85712</v>
      </c>
      <c r="CN63" s="873">
        <v>105712</v>
      </c>
      <c r="CO63" s="873">
        <v>0</v>
      </c>
      <c r="CP63" s="873">
        <v>285708</v>
      </c>
      <c r="CQ63" s="873">
        <v>-27484175</v>
      </c>
      <c r="CR63" s="873">
        <v>-24985613</v>
      </c>
      <c r="CS63" s="873">
        <v>-30815590</v>
      </c>
      <c r="CT63" s="873">
        <v>0</v>
      </c>
      <c r="CU63" s="873">
        <v>-83285378</v>
      </c>
      <c r="CV63" s="873">
        <v>-48225120</v>
      </c>
      <c r="CW63" s="873">
        <v>-43841018</v>
      </c>
      <c r="CX63" s="873">
        <v>-54070590</v>
      </c>
      <c r="CY63" s="873">
        <v>0</v>
      </c>
      <c r="CZ63" s="873">
        <v>-146136728</v>
      </c>
      <c r="DA63" s="873">
        <v>-1358394</v>
      </c>
      <c r="DB63" s="873">
        <v>-1234906</v>
      </c>
      <c r="DC63" s="873">
        <v>-1523050</v>
      </c>
      <c r="DD63" s="873">
        <v>0</v>
      </c>
      <c r="DE63" s="873">
        <v>-4116350</v>
      </c>
      <c r="DF63" s="873">
        <v>-46866725</v>
      </c>
      <c r="DG63" s="873">
        <v>-42606113</v>
      </c>
      <c r="DH63" s="873">
        <v>-52547540</v>
      </c>
      <c r="DI63" s="873">
        <v>0</v>
      </c>
      <c r="DJ63" s="873">
        <v>-142020378</v>
      </c>
      <c r="DK63" s="873">
        <v>3238848</v>
      </c>
      <c r="DL63" s="873">
        <v>26654700</v>
      </c>
      <c r="DM63" s="873">
        <v>24063409</v>
      </c>
      <c r="DN63" s="873">
        <v>0</v>
      </c>
      <c r="DO63" s="873">
        <v>53956957</v>
      </c>
      <c r="DP63" s="873">
        <v>8418430</v>
      </c>
      <c r="DQ63" s="873">
        <v>19184832</v>
      </c>
      <c r="DR63" s="873">
        <v>10791468</v>
      </c>
      <c r="DS63" s="873">
        <v>0</v>
      </c>
      <c r="DT63" s="873">
        <v>38394730</v>
      </c>
      <c r="DU63" s="873">
        <v>-5179582</v>
      </c>
      <c r="DV63" s="873">
        <v>7469868</v>
      </c>
      <c r="DW63" s="873">
        <v>13271941</v>
      </c>
      <c r="DX63" s="873">
        <v>0</v>
      </c>
      <c r="DY63" s="873">
        <v>15562227</v>
      </c>
      <c r="DZ63" s="873">
        <v>399474058</v>
      </c>
      <c r="EA63" s="873">
        <v>363158234</v>
      </c>
      <c r="EB63" s="873">
        <v>447895155</v>
      </c>
      <c r="EC63" s="873">
        <v>0</v>
      </c>
      <c r="ED63" s="873">
        <v>1210527447</v>
      </c>
      <c r="EE63" s="873">
        <v>331202456</v>
      </c>
      <c r="EF63" s="873">
        <v>301093141</v>
      </c>
      <c r="EG63" s="873">
        <v>371348207</v>
      </c>
      <c r="EH63" s="873">
        <v>0</v>
      </c>
      <c r="EI63" s="873">
        <v>1003643804</v>
      </c>
      <c r="EJ63" s="873">
        <v>-68271602</v>
      </c>
      <c r="EK63" s="873">
        <v>-62065093</v>
      </c>
      <c r="EL63" s="873">
        <v>-76546948</v>
      </c>
      <c r="EM63" s="873">
        <v>0</v>
      </c>
      <c r="EN63" s="873">
        <v>-206883643</v>
      </c>
      <c r="EO63" s="873">
        <v>-73451184</v>
      </c>
      <c r="EP63" s="873">
        <v>-54595225</v>
      </c>
      <c r="EQ63" s="873">
        <v>-63275007</v>
      </c>
      <c r="ER63" s="873">
        <v>0</v>
      </c>
      <c r="ES63" s="873">
        <v>-191321416</v>
      </c>
      <c r="ET63" s="902">
        <v>0.33</v>
      </c>
      <c r="EU63" s="902">
        <v>0.3</v>
      </c>
      <c r="EV63" s="902">
        <v>0.37</v>
      </c>
      <c r="EW63" s="902">
        <v>0</v>
      </c>
      <c r="EX63" s="902">
        <v>1</v>
      </c>
      <c r="EY63" s="870" t="s">
        <v>756</v>
      </c>
      <c r="EZ63" s="870" t="s">
        <v>680</v>
      </c>
      <c r="FA63" s="870" t="s">
        <v>1910</v>
      </c>
      <c r="FB63" s="870" t="s">
        <v>2732</v>
      </c>
      <c r="FC63" s="870" t="s">
        <v>2800</v>
      </c>
    </row>
    <row r="64" spans="1:159" x14ac:dyDescent="0.2">
      <c r="A64" s="870" t="s">
        <v>3070</v>
      </c>
      <c r="B64" s="870" t="s">
        <v>189</v>
      </c>
      <c r="C64" s="870" t="s">
        <v>188</v>
      </c>
      <c r="D64" s="873">
        <v>14702939</v>
      </c>
      <c r="E64" s="873">
        <v>11762352</v>
      </c>
      <c r="F64" s="873">
        <v>2646529</v>
      </c>
      <c r="G64" s="873">
        <v>294059</v>
      </c>
      <c r="H64" s="873">
        <v>29405879</v>
      </c>
      <c r="I64" s="873">
        <v>0</v>
      </c>
      <c r="J64" s="873">
        <v>0</v>
      </c>
      <c r="K64" s="873">
        <v>14702939</v>
      </c>
      <c r="L64" s="873">
        <v>242518</v>
      </c>
      <c r="M64" s="873">
        <v>242518</v>
      </c>
      <c r="N64" s="873">
        <v>0</v>
      </c>
      <c r="O64" s="873">
        <v>0</v>
      </c>
      <c r="P64" s="873">
        <v>0</v>
      </c>
      <c r="Q64" s="873">
        <v>0</v>
      </c>
      <c r="R64" s="873">
        <v>0</v>
      </c>
      <c r="S64" s="873">
        <v>0</v>
      </c>
      <c r="T64" s="873">
        <v>0</v>
      </c>
      <c r="U64" s="873">
        <v>0</v>
      </c>
      <c r="V64" s="873">
        <v>0</v>
      </c>
      <c r="W64" s="873">
        <v>0</v>
      </c>
      <c r="X64" s="873">
        <v>0</v>
      </c>
      <c r="Y64" s="873">
        <v>0</v>
      </c>
      <c r="Z64" s="873">
        <v>0</v>
      </c>
      <c r="AA64" s="873">
        <v>0</v>
      </c>
      <c r="AB64" s="873">
        <v>0</v>
      </c>
      <c r="AC64" s="873">
        <v>0</v>
      </c>
      <c r="AD64" s="873">
        <v>0</v>
      </c>
      <c r="AE64" s="873">
        <v>17240876</v>
      </c>
      <c r="AF64" s="873">
        <v>3879196</v>
      </c>
      <c r="AG64" s="873">
        <v>431023</v>
      </c>
      <c r="AH64" s="873">
        <v>21551095</v>
      </c>
      <c r="AI64" s="873">
        <v>2882808</v>
      </c>
      <c r="AJ64" s="873">
        <v>2306246</v>
      </c>
      <c r="AK64" s="873">
        <v>518905</v>
      </c>
      <c r="AL64" s="873">
        <v>57656</v>
      </c>
      <c r="AM64" s="873">
        <v>5765615</v>
      </c>
      <c r="AN64" s="873">
        <v>-944247</v>
      </c>
      <c r="AO64" s="873">
        <v>-755398</v>
      </c>
      <c r="AP64" s="873">
        <v>-169965</v>
      </c>
      <c r="AQ64" s="873">
        <v>-18885</v>
      </c>
      <c r="AR64" s="873">
        <v>-1888495</v>
      </c>
      <c r="AS64" s="873">
        <v>-603362</v>
      </c>
      <c r="AT64" s="873">
        <v>-482690</v>
      </c>
      <c r="AU64" s="873">
        <v>-108605</v>
      </c>
      <c r="AV64" s="873">
        <v>-12067</v>
      </c>
      <c r="AW64" s="873">
        <v>-1206724</v>
      </c>
      <c r="AX64" s="873">
        <v>-664</v>
      </c>
      <c r="AY64" s="873">
        <v>-531</v>
      </c>
      <c r="AZ64" s="873">
        <v>-120</v>
      </c>
      <c r="BA64" s="873">
        <v>-13</v>
      </c>
      <c r="BB64" s="873">
        <v>-1328</v>
      </c>
      <c r="BC64" s="873">
        <v>-253414</v>
      </c>
      <c r="BD64" s="873">
        <v>-202731</v>
      </c>
      <c r="BE64" s="873">
        <v>-45615</v>
      </c>
      <c r="BF64" s="873">
        <v>-5068</v>
      </c>
      <c r="BG64" s="873">
        <v>-506828</v>
      </c>
      <c r="BH64" s="873">
        <v>-857440</v>
      </c>
      <c r="BI64" s="873">
        <v>-685952</v>
      </c>
      <c r="BJ64" s="873">
        <v>-154340</v>
      </c>
      <c r="BK64" s="873">
        <v>-17148</v>
      </c>
      <c r="BL64" s="873">
        <v>-1714880</v>
      </c>
      <c r="BM64" s="873">
        <v>-4115756</v>
      </c>
      <c r="BN64" s="873">
        <v>-3292604</v>
      </c>
      <c r="BO64" s="873">
        <v>-740836</v>
      </c>
      <c r="BP64" s="873">
        <v>-82315</v>
      </c>
      <c r="BQ64" s="873">
        <v>-8231511</v>
      </c>
      <c r="BR64" s="873">
        <v>-2412180</v>
      </c>
      <c r="BS64" s="873">
        <v>-1929744</v>
      </c>
      <c r="BT64" s="873">
        <v>-434192</v>
      </c>
      <c r="BU64" s="873">
        <v>-48244</v>
      </c>
      <c r="BV64" s="873">
        <v>-4824360</v>
      </c>
      <c r="BW64" s="873">
        <v>-1703575</v>
      </c>
      <c r="BX64" s="873">
        <v>-1362860</v>
      </c>
      <c r="BY64" s="873">
        <v>-306644</v>
      </c>
      <c r="BZ64" s="873">
        <v>-34072</v>
      </c>
      <c r="CA64" s="873">
        <v>-3407151</v>
      </c>
      <c r="CB64" s="873">
        <v>380664</v>
      </c>
      <c r="CC64" s="873">
        <v>304530</v>
      </c>
      <c r="CD64" s="873">
        <v>68519</v>
      </c>
      <c r="CE64" s="873">
        <v>7613</v>
      </c>
      <c r="CF64" s="873">
        <v>761326</v>
      </c>
      <c r="CG64" s="873">
        <v>791386</v>
      </c>
      <c r="CH64" s="873">
        <v>633108</v>
      </c>
      <c r="CI64" s="873">
        <v>142449</v>
      </c>
      <c r="CJ64" s="873">
        <v>15828</v>
      </c>
      <c r="CK64" s="873">
        <v>1582771</v>
      </c>
      <c r="CL64" s="873">
        <v>528957</v>
      </c>
      <c r="CM64" s="873">
        <v>423166</v>
      </c>
      <c r="CN64" s="873">
        <v>95212</v>
      </c>
      <c r="CO64" s="873">
        <v>10579</v>
      </c>
      <c r="CP64" s="873">
        <v>1057914</v>
      </c>
      <c r="CQ64" s="873">
        <v>-1834820</v>
      </c>
      <c r="CR64" s="873">
        <v>-1467855</v>
      </c>
      <c r="CS64" s="873">
        <v>-330267</v>
      </c>
      <c r="CT64" s="873">
        <v>-36696</v>
      </c>
      <c r="CU64" s="873">
        <v>-3669638</v>
      </c>
      <c r="CV64" s="873">
        <v>-4249569</v>
      </c>
      <c r="CW64" s="873">
        <v>-3399655</v>
      </c>
      <c r="CX64" s="873">
        <v>-764923</v>
      </c>
      <c r="CY64" s="873">
        <v>-84991</v>
      </c>
      <c r="CZ64" s="873">
        <v>-8499138</v>
      </c>
      <c r="DA64" s="873">
        <v>-1502559</v>
      </c>
      <c r="DB64" s="873">
        <v>-1202048</v>
      </c>
      <c r="DC64" s="873">
        <v>-270461</v>
      </c>
      <c r="DD64" s="873">
        <v>-30052</v>
      </c>
      <c r="DE64" s="873">
        <v>-3005120</v>
      </c>
      <c r="DF64" s="873">
        <v>-2747009</v>
      </c>
      <c r="DG64" s="873">
        <v>-2197607</v>
      </c>
      <c r="DH64" s="873">
        <v>-494462</v>
      </c>
      <c r="DI64" s="873">
        <v>-54940</v>
      </c>
      <c r="DJ64" s="873">
        <v>-5494018</v>
      </c>
      <c r="DK64" s="873">
        <v>684610</v>
      </c>
      <c r="DL64" s="873">
        <v>547687</v>
      </c>
      <c r="DM64" s="873">
        <v>123231</v>
      </c>
      <c r="DN64" s="873">
        <v>13691</v>
      </c>
      <c r="DO64" s="873">
        <v>1369219</v>
      </c>
      <c r="DP64" s="873">
        <v>-606472</v>
      </c>
      <c r="DQ64" s="873">
        <v>-485177</v>
      </c>
      <c r="DR64" s="873">
        <v>-109165</v>
      </c>
      <c r="DS64" s="873">
        <v>-12129</v>
      </c>
      <c r="DT64" s="873">
        <v>-1212943</v>
      </c>
      <c r="DU64" s="873">
        <v>1291082</v>
      </c>
      <c r="DV64" s="873">
        <v>1032864</v>
      </c>
      <c r="DW64" s="873">
        <v>232396</v>
      </c>
      <c r="DX64" s="873">
        <v>25820</v>
      </c>
      <c r="DY64" s="873">
        <v>2582162</v>
      </c>
      <c r="DZ64" s="873">
        <v>32090847</v>
      </c>
      <c r="EA64" s="873">
        <v>25672677</v>
      </c>
      <c r="EB64" s="873">
        <v>5776352</v>
      </c>
      <c r="EC64" s="873">
        <v>641817</v>
      </c>
      <c r="ED64" s="873">
        <v>64181693</v>
      </c>
      <c r="EE64" s="873">
        <v>14702939</v>
      </c>
      <c r="EF64" s="873">
        <v>11762352</v>
      </c>
      <c r="EG64" s="873">
        <v>2646529</v>
      </c>
      <c r="EH64" s="873">
        <v>294059</v>
      </c>
      <c r="EI64" s="873">
        <v>29405879</v>
      </c>
      <c r="EJ64" s="873">
        <v>-17387908</v>
      </c>
      <c r="EK64" s="873">
        <v>-13910325</v>
      </c>
      <c r="EL64" s="873">
        <v>-3129823</v>
      </c>
      <c r="EM64" s="873">
        <v>-347758</v>
      </c>
      <c r="EN64" s="873">
        <v>-34775814</v>
      </c>
      <c r="EO64" s="873">
        <v>-16096826</v>
      </c>
      <c r="EP64" s="873">
        <v>-12877461</v>
      </c>
      <c r="EQ64" s="873">
        <v>-2897427</v>
      </c>
      <c r="ER64" s="873">
        <v>-321938</v>
      </c>
      <c r="ES64" s="873">
        <v>-32193652</v>
      </c>
      <c r="ET64" s="902">
        <v>0.5</v>
      </c>
      <c r="EU64" s="902">
        <v>0.4</v>
      </c>
      <c r="EV64" s="902">
        <v>0.09</v>
      </c>
      <c r="EW64" s="902">
        <v>0.01</v>
      </c>
      <c r="EX64" s="902">
        <v>1</v>
      </c>
      <c r="EY64" s="870" t="s">
        <v>713</v>
      </c>
      <c r="EZ64" s="870" t="s">
        <v>712</v>
      </c>
      <c r="FA64" s="870" t="s">
        <v>1907</v>
      </c>
      <c r="FB64" s="870" t="s">
        <v>2734</v>
      </c>
      <c r="FC64" s="870" t="s">
        <v>2801</v>
      </c>
    </row>
    <row r="65" spans="1:159" x14ac:dyDescent="0.2">
      <c r="A65" s="870" t="s">
        <v>3070</v>
      </c>
      <c r="B65" s="870" t="s">
        <v>191</v>
      </c>
      <c r="C65" s="870" t="s">
        <v>190</v>
      </c>
      <c r="D65" s="873">
        <v>15069018</v>
      </c>
      <c r="E65" s="873">
        <v>12055215</v>
      </c>
      <c r="F65" s="873">
        <v>3013804</v>
      </c>
      <c r="G65" s="873">
        <v>0</v>
      </c>
      <c r="H65" s="873">
        <v>30138037</v>
      </c>
      <c r="I65" s="873">
        <v>0</v>
      </c>
      <c r="J65" s="873">
        <v>0</v>
      </c>
      <c r="K65" s="873">
        <v>15069018</v>
      </c>
      <c r="L65" s="873">
        <v>101274</v>
      </c>
      <c r="M65" s="873">
        <v>101274</v>
      </c>
      <c r="N65" s="873">
        <v>0</v>
      </c>
      <c r="O65" s="873">
        <v>0</v>
      </c>
      <c r="P65" s="873">
        <v>72011</v>
      </c>
      <c r="Q65" s="873">
        <v>0</v>
      </c>
      <c r="R65" s="873">
        <v>72011</v>
      </c>
      <c r="S65" s="873">
        <v>0</v>
      </c>
      <c r="T65" s="873">
        <v>0</v>
      </c>
      <c r="U65" s="873">
        <v>0</v>
      </c>
      <c r="V65" s="873">
        <v>0</v>
      </c>
      <c r="W65" s="873">
        <v>0</v>
      </c>
      <c r="X65" s="873">
        <v>0</v>
      </c>
      <c r="Y65" s="873">
        <v>0</v>
      </c>
      <c r="Z65" s="873">
        <v>0</v>
      </c>
      <c r="AA65" s="873">
        <v>0</v>
      </c>
      <c r="AB65" s="873">
        <v>0</v>
      </c>
      <c r="AC65" s="873">
        <v>0</v>
      </c>
      <c r="AD65" s="873">
        <v>0</v>
      </c>
      <c r="AE65" s="873">
        <v>3663199</v>
      </c>
      <c r="AF65" s="873">
        <v>915079</v>
      </c>
      <c r="AG65" s="873">
        <v>0</v>
      </c>
      <c r="AH65" s="873">
        <v>4578278</v>
      </c>
      <c r="AI65" s="873">
        <v>560251</v>
      </c>
      <c r="AJ65" s="873">
        <v>448201</v>
      </c>
      <c r="AK65" s="873">
        <v>112050</v>
      </c>
      <c r="AL65" s="873">
        <v>0</v>
      </c>
      <c r="AM65" s="873">
        <v>1120502</v>
      </c>
      <c r="AN65" s="873">
        <v>-389148</v>
      </c>
      <c r="AO65" s="873">
        <v>-311319</v>
      </c>
      <c r="AP65" s="873">
        <v>-77830</v>
      </c>
      <c r="AQ65" s="873">
        <v>0</v>
      </c>
      <c r="AR65" s="873">
        <v>-778297</v>
      </c>
      <c r="AS65" s="873">
        <v>-94412</v>
      </c>
      <c r="AT65" s="873">
        <v>-75529</v>
      </c>
      <c r="AU65" s="873">
        <v>-18882</v>
      </c>
      <c r="AV65" s="873">
        <v>0</v>
      </c>
      <c r="AW65" s="873">
        <v>-188823</v>
      </c>
      <c r="AX65" s="873">
        <v>13715</v>
      </c>
      <c r="AY65" s="873">
        <v>10972</v>
      </c>
      <c r="AZ65" s="873">
        <v>2743</v>
      </c>
      <c r="BA65" s="873">
        <v>0</v>
      </c>
      <c r="BB65" s="873">
        <v>27430</v>
      </c>
      <c r="BC65" s="873">
        <v>-47640</v>
      </c>
      <c r="BD65" s="873">
        <v>-38112</v>
      </c>
      <c r="BE65" s="873">
        <v>-9528</v>
      </c>
      <c r="BF65" s="873">
        <v>0</v>
      </c>
      <c r="BG65" s="873">
        <v>-95280</v>
      </c>
      <c r="BH65" s="873">
        <v>-128337</v>
      </c>
      <c r="BI65" s="873">
        <v>-102669</v>
      </c>
      <c r="BJ65" s="873">
        <v>-25667</v>
      </c>
      <c r="BK65" s="873">
        <v>0</v>
      </c>
      <c r="BL65" s="873">
        <v>-256673</v>
      </c>
      <c r="BM65" s="873">
        <v>-2657840</v>
      </c>
      <c r="BN65" s="873">
        <v>-2126272</v>
      </c>
      <c r="BO65" s="873">
        <v>-531568</v>
      </c>
      <c r="BP65" s="873">
        <v>0</v>
      </c>
      <c r="BQ65" s="873">
        <v>-5315680</v>
      </c>
      <c r="BR65" s="873">
        <v>-144776</v>
      </c>
      <c r="BS65" s="873">
        <v>-115821</v>
      </c>
      <c r="BT65" s="873">
        <v>-28955</v>
      </c>
      <c r="BU65" s="873">
        <v>0</v>
      </c>
      <c r="BV65" s="873">
        <v>-289552</v>
      </c>
      <c r="BW65" s="873">
        <v>-2513064</v>
      </c>
      <c r="BX65" s="873">
        <v>-2010451</v>
      </c>
      <c r="BY65" s="873">
        <v>-502613</v>
      </c>
      <c r="BZ65" s="873">
        <v>0</v>
      </c>
      <c r="CA65" s="873">
        <v>-5026128</v>
      </c>
      <c r="CB65" s="873">
        <v>144776</v>
      </c>
      <c r="CC65" s="873">
        <v>115821</v>
      </c>
      <c r="CD65" s="873">
        <v>28955</v>
      </c>
      <c r="CE65" s="873">
        <v>0</v>
      </c>
      <c r="CF65" s="873">
        <v>289552</v>
      </c>
      <c r="CG65" s="873">
        <v>209388</v>
      </c>
      <c r="CH65" s="873">
        <v>167511</v>
      </c>
      <c r="CI65" s="873">
        <v>41878</v>
      </c>
      <c r="CJ65" s="873">
        <v>0</v>
      </c>
      <c r="CK65" s="873">
        <v>418777</v>
      </c>
      <c r="CL65" s="873">
        <v>-39441</v>
      </c>
      <c r="CM65" s="873">
        <v>-31553</v>
      </c>
      <c r="CN65" s="873">
        <v>-7888</v>
      </c>
      <c r="CO65" s="873">
        <v>0</v>
      </c>
      <c r="CP65" s="873">
        <v>-78882</v>
      </c>
      <c r="CQ65" s="873">
        <v>-783349</v>
      </c>
      <c r="CR65" s="873">
        <v>-626679</v>
      </c>
      <c r="CS65" s="873">
        <v>-156670</v>
      </c>
      <c r="CT65" s="873">
        <v>0</v>
      </c>
      <c r="CU65" s="873">
        <v>-1566698</v>
      </c>
      <c r="CV65" s="873">
        <v>-3126466</v>
      </c>
      <c r="CW65" s="873">
        <v>-2501172</v>
      </c>
      <c r="CX65" s="873">
        <v>-625293</v>
      </c>
      <c r="CY65" s="873">
        <v>0</v>
      </c>
      <c r="CZ65" s="873">
        <v>-6252931</v>
      </c>
      <c r="DA65" s="873">
        <v>-39441</v>
      </c>
      <c r="DB65" s="873">
        <v>-31553</v>
      </c>
      <c r="DC65" s="873">
        <v>-7888</v>
      </c>
      <c r="DD65" s="873">
        <v>0</v>
      </c>
      <c r="DE65" s="873">
        <v>-78882</v>
      </c>
      <c r="DF65" s="873">
        <v>-3087025</v>
      </c>
      <c r="DG65" s="873">
        <v>-2469619</v>
      </c>
      <c r="DH65" s="873">
        <v>-617405</v>
      </c>
      <c r="DI65" s="873">
        <v>0</v>
      </c>
      <c r="DJ65" s="873">
        <v>-6174049</v>
      </c>
      <c r="DK65" s="873">
        <v>-107484</v>
      </c>
      <c r="DL65" s="873">
        <v>-85987</v>
      </c>
      <c r="DM65" s="873">
        <v>-21497</v>
      </c>
      <c r="DN65" s="873">
        <v>0</v>
      </c>
      <c r="DO65" s="873">
        <v>-214968</v>
      </c>
      <c r="DP65" s="873">
        <v>-72278</v>
      </c>
      <c r="DQ65" s="873">
        <v>-57822</v>
      </c>
      <c r="DR65" s="873">
        <v>-14455</v>
      </c>
      <c r="DS65" s="873">
        <v>0</v>
      </c>
      <c r="DT65" s="873">
        <v>-144555</v>
      </c>
      <c r="DU65" s="873">
        <v>-35206</v>
      </c>
      <c r="DV65" s="873">
        <v>-28165</v>
      </c>
      <c r="DW65" s="873">
        <v>-7042</v>
      </c>
      <c r="DX65" s="873">
        <v>0</v>
      </c>
      <c r="DY65" s="873">
        <v>-70413</v>
      </c>
      <c r="DZ65" s="873">
        <v>17944683</v>
      </c>
      <c r="EA65" s="873">
        <v>14355747</v>
      </c>
      <c r="EB65" s="873">
        <v>3588937</v>
      </c>
      <c r="EC65" s="873">
        <v>0</v>
      </c>
      <c r="ED65" s="873">
        <v>35889367</v>
      </c>
      <c r="EE65" s="873">
        <v>15069018</v>
      </c>
      <c r="EF65" s="873">
        <v>12055215</v>
      </c>
      <c r="EG65" s="873">
        <v>3013804</v>
      </c>
      <c r="EH65" s="873">
        <v>0</v>
      </c>
      <c r="EI65" s="873">
        <v>30138037</v>
      </c>
      <c r="EJ65" s="873">
        <v>-2875665</v>
      </c>
      <c r="EK65" s="873">
        <v>-2300532</v>
      </c>
      <c r="EL65" s="873">
        <v>-575133</v>
      </c>
      <c r="EM65" s="873">
        <v>0</v>
      </c>
      <c r="EN65" s="873">
        <v>-5751330</v>
      </c>
      <c r="EO65" s="873">
        <v>-2910871</v>
      </c>
      <c r="EP65" s="873">
        <v>-2328697</v>
      </c>
      <c r="EQ65" s="873">
        <v>-582175</v>
      </c>
      <c r="ER65" s="873">
        <v>0</v>
      </c>
      <c r="ES65" s="873">
        <v>-5821743</v>
      </c>
      <c r="ET65" s="902">
        <v>0.5</v>
      </c>
      <c r="EU65" s="902">
        <v>0.4</v>
      </c>
      <c r="EV65" s="902">
        <v>0.1</v>
      </c>
      <c r="EW65" s="902">
        <v>0</v>
      </c>
      <c r="EX65" s="902">
        <v>1</v>
      </c>
      <c r="EY65" s="870" t="s">
        <v>725</v>
      </c>
      <c r="EZ65" s="870" t="s">
        <v>687</v>
      </c>
      <c r="FA65" s="870" t="s">
        <v>1907</v>
      </c>
      <c r="FB65" s="870" t="s">
        <v>2738</v>
      </c>
      <c r="FC65" s="870" t="s">
        <v>2802</v>
      </c>
    </row>
    <row r="66" spans="1:159" x14ac:dyDescent="0.2">
      <c r="A66" s="870" t="s">
        <v>3070</v>
      </c>
      <c r="B66" s="870" t="s">
        <v>193</v>
      </c>
      <c r="C66" s="870" t="s">
        <v>192</v>
      </c>
      <c r="D66" s="873">
        <v>15938203</v>
      </c>
      <c r="E66" s="873">
        <v>12750562</v>
      </c>
      <c r="F66" s="873">
        <v>2868876</v>
      </c>
      <c r="G66" s="873">
        <v>318764</v>
      </c>
      <c r="H66" s="873">
        <v>31876405</v>
      </c>
      <c r="I66" s="873">
        <v>0</v>
      </c>
      <c r="J66" s="873">
        <v>0</v>
      </c>
      <c r="K66" s="873">
        <v>15938203</v>
      </c>
      <c r="L66" s="873">
        <v>87272</v>
      </c>
      <c r="M66" s="873">
        <v>87272</v>
      </c>
      <c r="N66" s="873">
        <v>0</v>
      </c>
      <c r="O66" s="873">
        <v>0</v>
      </c>
      <c r="P66" s="873">
        <v>0</v>
      </c>
      <c r="Q66" s="873">
        <v>0</v>
      </c>
      <c r="R66" s="873">
        <v>0</v>
      </c>
      <c r="S66" s="873">
        <v>0</v>
      </c>
      <c r="T66" s="873">
        <v>0</v>
      </c>
      <c r="U66" s="873">
        <v>0</v>
      </c>
      <c r="V66" s="873">
        <v>0</v>
      </c>
      <c r="W66" s="873">
        <v>0</v>
      </c>
      <c r="X66" s="873">
        <v>0</v>
      </c>
      <c r="Y66" s="873">
        <v>0</v>
      </c>
      <c r="Z66" s="873">
        <v>0</v>
      </c>
      <c r="AA66" s="873">
        <v>0</v>
      </c>
      <c r="AB66" s="873">
        <v>0</v>
      </c>
      <c r="AC66" s="873">
        <v>0</v>
      </c>
      <c r="AD66" s="873">
        <v>0</v>
      </c>
      <c r="AE66" s="873">
        <v>4868218</v>
      </c>
      <c r="AF66" s="873">
        <v>1095348</v>
      </c>
      <c r="AG66" s="873">
        <v>121705</v>
      </c>
      <c r="AH66" s="873">
        <v>6085271</v>
      </c>
      <c r="AI66" s="873">
        <v>1028759</v>
      </c>
      <c r="AJ66" s="873">
        <v>823006</v>
      </c>
      <c r="AK66" s="873">
        <v>185176</v>
      </c>
      <c r="AL66" s="873">
        <v>20575</v>
      </c>
      <c r="AM66" s="873">
        <v>2057516</v>
      </c>
      <c r="AN66" s="873">
        <v>-561731</v>
      </c>
      <c r="AO66" s="873">
        <v>-449385</v>
      </c>
      <c r="AP66" s="873">
        <v>-101112</v>
      </c>
      <c r="AQ66" s="873">
        <v>-11235</v>
      </c>
      <c r="AR66" s="873">
        <v>-1123463</v>
      </c>
      <c r="AS66" s="873">
        <v>-778919</v>
      </c>
      <c r="AT66" s="873">
        <v>-623134</v>
      </c>
      <c r="AU66" s="873">
        <v>-140205</v>
      </c>
      <c r="AV66" s="873">
        <v>-15578</v>
      </c>
      <c r="AW66" s="873">
        <v>-1557836</v>
      </c>
      <c r="AX66" s="873">
        <v>63198</v>
      </c>
      <c r="AY66" s="873">
        <v>50559</v>
      </c>
      <c r="AZ66" s="873">
        <v>11376</v>
      </c>
      <c r="BA66" s="873">
        <v>1264</v>
      </c>
      <c r="BB66" s="873">
        <v>126397</v>
      </c>
      <c r="BC66" s="873">
        <v>-328910</v>
      </c>
      <c r="BD66" s="873">
        <v>-263128</v>
      </c>
      <c r="BE66" s="873">
        <v>-59204</v>
      </c>
      <c r="BF66" s="873">
        <v>-6578</v>
      </c>
      <c r="BG66" s="873">
        <v>-657820</v>
      </c>
      <c r="BH66" s="873">
        <v>-1044631</v>
      </c>
      <c r="BI66" s="873">
        <v>-835703</v>
      </c>
      <c r="BJ66" s="873">
        <v>-188033</v>
      </c>
      <c r="BK66" s="873">
        <v>-20892</v>
      </c>
      <c r="BL66" s="873">
        <v>-2089259</v>
      </c>
      <c r="BM66" s="873">
        <v>-993576</v>
      </c>
      <c r="BN66" s="873">
        <v>-794862</v>
      </c>
      <c r="BO66" s="873">
        <v>-178844</v>
      </c>
      <c r="BP66" s="873">
        <v>-19872</v>
      </c>
      <c r="BQ66" s="873">
        <v>-1987154</v>
      </c>
      <c r="BR66" s="873">
        <v>-993576</v>
      </c>
      <c r="BS66" s="873">
        <v>-794862</v>
      </c>
      <c r="BT66" s="873">
        <v>-178844</v>
      </c>
      <c r="BU66" s="873">
        <v>-19872</v>
      </c>
      <c r="BV66" s="873">
        <v>-1987154</v>
      </c>
      <c r="BW66" s="873">
        <v>0</v>
      </c>
      <c r="BX66" s="873">
        <v>0</v>
      </c>
      <c r="BY66" s="873">
        <v>0</v>
      </c>
      <c r="BZ66" s="873">
        <v>0</v>
      </c>
      <c r="CA66" s="873">
        <v>0</v>
      </c>
      <c r="CB66" s="873">
        <v>0</v>
      </c>
      <c r="CC66" s="873">
        <v>0</v>
      </c>
      <c r="CD66" s="873">
        <v>0</v>
      </c>
      <c r="CE66" s="873">
        <v>0</v>
      </c>
      <c r="CF66" s="873">
        <v>0</v>
      </c>
      <c r="CG66" s="873">
        <v>0</v>
      </c>
      <c r="CH66" s="873">
        <v>0</v>
      </c>
      <c r="CI66" s="873">
        <v>0</v>
      </c>
      <c r="CJ66" s="873">
        <v>0</v>
      </c>
      <c r="CK66" s="873">
        <v>0</v>
      </c>
      <c r="CL66" s="873">
        <v>8472</v>
      </c>
      <c r="CM66" s="873">
        <v>6777</v>
      </c>
      <c r="CN66" s="873">
        <v>1525</v>
      </c>
      <c r="CO66" s="873">
        <v>169</v>
      </c>
      <c r="CP66" s="873">
        <v>16943</v>
      </c>
      <c r="CQ66" s="873">
        <v>0</v>
      </c>
      <c r="CR66" s="873">
        <v>0</v>
      </c>
      <c r="CS66" s="873">
        <v>0</v>
      </c>
      <c r="CT66" s="873">
        <v>0</v>
      </c>
      <c r="CU66" s="873">
        <v>0</v>
      </c>
      <c r="CV66" s="873">
        <v>-985104</v>
      </c>
      <c r="CW66" s="873">
        <v>-788085</v>
      </c>
      <c r="CX66" s="873">
        <v>-177319</v>
      </c>
      <c r="CY66" s="873">
        <v>-19703</v>
      </c>
      <c r="CZ66" s="873">
        <v>-1970211</v>
      </c>
      <c r="DA66" s="873">
        <v>-985104</v>
      </c>
      <c r="DB66" s="873">
        <v>-788085</v>
      </c>
      <c r="DC66" s="873">
        <v>-177319</v>
      </c>
      <c r="DD66" s="873">
        <v>-19703</v>
      </c>
      <c r="DE66" s="873">
        <v>-1970211</v>
      </c>
      <c r="DF66" s="873">
        <v>0</v>
      </c>
      <c r="DG66" s="873">
        <v>0</v>
      </c>
      <c r="DH66" s="873">
        <v>0</v>
      </c>
      <c r="DI66" s="873">
        <v>0</v>
      </c>
      <c r="DJ66" s="873">
        <v>0</v>
      </c>
      <c r="DK66" s="873">
        <v>664534</v>
      </c>
      <c r="DL66" s="873">
        <v>411462</v>
      </c>
      <c r="DM66" s="873">
        <v>-41335</v>
      </c>
      <c r="DN66" s="873">
        <v>-6008</v>
      </c>
      <c r="DO66" s="873">
        <v>1028653</v>
      </c>
      <c r="DP66" s="873">
        <v>1411121</v>
      </c>
      <c r="DQ66" s="873">
        <v>1605999</v>
      </c>
      <c r="DR66" s="873">
        <v>974023</v>
      </c>
      <c r="DS66" s="873">
        <v>23855</v>
      </c>
      <c r="DT66" s="873">
        <v>4014998</v>
      </c>
      <c r="DU66" s="873">
        <v>-746587</v>
      </c>
      <c r="DV66" s="873">
        <v>-1194537</v>
      </c>
      <c r="DW66" s="873">
        <v>-1015358</v>
      </c>
      <c r="DX66" s="873">
        <v>-29863</v>
      </c>
      <c r="DY66" s="873">
        <v>-2986345</v>
      </c>
      <c r="DZ66" s="873">
        <v>20057575</v>
      </c>
      <c r="EA66" s="873">
        <v>16046060</v>
      </c>
      <c r="EB66" s="873">
        <v>3610363</v>
      </c>
      <c r="EC66" s="873">
        <v>401151</v>
      </c>
      <c r="ED66" s="873">
        <v>40115149</v>
      </c>
      <c r="EE66" s="873">
        <v>15938203</v>
      </c>
      <c r="EF66" s="873">
        <v>12750562</v>
      </c>
      <c r="EG66" s="873">
        <v>2868876</v>
      </c>
      <c r="EH66" s="873">
        <v>318764</v>
      </c>
      <c r="EI66" s="873">
        <v>31876405</v>
      </c>
      <c r="EJ66" s="873">
        <v>-4119372</v>
      </c>
      <c r="EK66" s="873">
        <v>-3295498</v>
      </c>
      <c r="EL66" s="873">
        <v>-741487</v>
      </c>
      <c r="EM66" s="873">
        <v>-82387</v>
      </c>
      <c r="EN66" s="873">
        <v>-8238744</v>
      </c>
      <c r="EO66" s="873">
        <v>-4865959</v>
      </c>
      <c r="EP66" s="873">
        <v>-4490035</v>
      </c>
      <c r="EQ66" s="873">
        <v>-1756845</v>
      </c>
      <c r="ER66" s="873">
        <v>-112250</v>
      </c>
      <c r="ES66" s="873">
        <v>-11225089</v>
      </c>
      <c r="ET66" s="902">
        <v>0.5</v>
      </c>
      <c r="EU66" s="902">
        <v>0.4</v>
      </c>
      <c r="EV66" s="902">
        <v>0.09</v>
      </c>
      <c r="EW66" s="902">
        <v>0.01</v>
      </c>
      <c r="EX66" s="902">
        <v>1</v>
      </c>
      <c r="EY66" s="870" t="s">
        <v>704</v>
      </c>
      <c r="EZ66" s="870" t="s">
        <v>687</v>
      </c>
      <c r="FA66" s="870" t="s">
        <v>1907</v>
      </c>
      <c r="FB66" s="870" t="s">
        <v>2736</v>
      </c>
      <c r="FC66" s="870" t="s">
        <v>2803</v>
      </c>
    </row>
    <row r="67" spans="1:159" x14ac:dyDescent="0.2">
      <c r="A67" s="870" t="s">
        <v>3069</v>
      </c>
      <c r="B67" s="870" t="s">
        <v>195</v>
      </c>
      <c r="C67" s="870" t="s">
        <v>194</v>
      </c>
      <c r="D67" s="873">
        <v>0</v>
      </c>
      <c r="E67" s="873">
        <v>57168821</v>
      </c>
      <c r="F67" s="873">
        <v>0</v>
      </c>
      <c r="G67" s="873">
        <v>0</v>
      </c>
      <c r="H67" s="873">
        <v>57168821</v>
      </c>
      <c r="I67" s="873">
        <v>0</v>
      </c>
      <c r="J67" s="873">
        <v>0</v>
      </c>
      <c r="K67" s="873">
        <v>0</v>
      </c>
      <c r="L67" s="873">
        <v>1154998</v>
      </c>
      <c r="M67" s="873">
        <v>1154998</v>
      </c>
      <c r="N67" s="873">
        <v>312647</v>
      </c>
      <c r="O67" s="873">
        <v>312647</v>
      </c>
      <c r="P67" s="873">
        <v>1768753</v>
      </c>
      <c r="Q67" s="873">
        <v>0</v>
      </c>
      <c r="R67" s="873">
        <v>1768753</v>
      </c>
      <c r="S67" s="873">
        <v>0</v>
      </c>
      <c r="T67" s="873">
        <v>0</v>
      </c>
      <c r="U67" s="873">
        <v>0</v>
      </c>
      <c r="V67" s="873">
        <v>0</v>
      </c>
      <c r="W67" s="873">
        <v>0</v>
      </c>
      <c r="X67" s="873">
        <v>0</v>
      </c>
      <c r="Y67" s="873">
        <v>0</v>
      </c>
      <c r="Z67" s="873">
        <v>0</v>
      </c>
      <c r="AA67" s="873">
        <v>0</v>
      </c>
      <c r="AB67" s="873">
        <v>0</v>
      </c>
      <c r="AC67" s="873">
        <v>0</v>
      </c>
      <c r="AD67" s="873">
        <v>0</v>
      </c>
      <c r="AE67" s="873">
        <v>145291716</v>
      </c>
      <c r="AF67" s="873">
        <v>0</v>
      </c>
      <c r="AG67" s="873">
        <v>0</v>
      </c>
      <c r="AH67" s="873">
        <v>145291716</v>
      </c>
      <c r="AI67" s="873">
        <v>0</v>
      </c>
      <c r="AJ67" s="873">
        <v>9757175</v>
      </c>
      <c r="AK67" s="873">
        <v>0</v>
      </c>
      <c r="AL67" s="873">
        <v>0</v>
      </c>
      <c r="AM67" s="873">
        <v>9757175</v>
      </c>
      <c r="AN67" s="873">
        <v>0</v>
      </c>
      <c r="AO67" s="873">
        <v>-3005832</v>
      </c>
      <c r="AP67" s="873">
        <v>0</v>
      </c>
      <c r="AQ67" s="873">
        <v>0</v>
      </c>
      <c r="AR67" s="873">
        <v>-3005832</v>
      </c>
      <c r="AS67" s="873">
        <v>0</v>
      </c>
      <c r="AT67" s="873">
        <v>-4188000</v>
      </c>
      <c r="AU67" s="873">
        <v>0</v>
      </c>
      <c r="AV67" s="873">
        <v>0</v>
      </c>
      <c r="AW67" s="873">
        <v>-4188000</v>
      </c>
      <c r="AX67" s="873">
        <v>0</v>
      </c>
      <c r="AY67" s="873">
        <v>941038</v>
      </c>
      <c r="AZ67" s="873">
        <v>0</v>
      </c>
      <c r="BA67" s="873">
        <v>0</v>
      </c>
      <c r="BB67" s="873">
        <v>941038</v>
      </c>
      <c r="BC67" s="873">
        <v>0</v>
      </c>
      <c r="BD67" s="873">
        <v>-2547038</v>
      </c>
      <c r="BE67" s="873">
        <v>0</v>
      </c>
      <c r="BF67" s="873">
        <v>0</v>
      </c>
      <c r="BG67" s="873">
        <v>-2547038</v>
      </c>
      <c r="BH67" s="873">
        <v>0</v>
      </c>
      <c r="BI67" s="873">
        <v>-5794000</v>
      </c>
      <c r="BJ67" s="873">
        <v>0</v>
      </c>
      <c r="BK67" s="873">
        <v>0</v>
      </c>
      <c r="BL67" s="873">
        <v>-5794000</v>
      </c>
      <c r="BM67" s="873">
        <v>0</v>
      </c>
      <c r="BN67" s="873">
        <v>-26700000</v>
      </c>
      <c r="BO67" s="873">
        <v>0</v>
      </c>
      <c r="BP67" s="873">
        <v>0</v>
      </c>
      <c r="BQ67" s="873">
        <v>-26700000</v>
      </c>
      <c r="BR67" s="873">
        <v>0</v>
      </c>
      <c r="BS67" s="873">
        <v>-13200000</v>
      </c>
      <c r="BT67" s="873">
        <v>0</v>
      </c>
      <c r="BU67" s="873">
        <v>0</v>
      </c>
      <c r="BV67" s="873">
        <v>-13200000</v>
      </c>
      <c r="BW67" s="873">
        <v>0</v>
      </c>
      <c r="BX67" s="873">
        <v>-13500000</v>
      </c>
      <c r="BY67" s="873">
        <v>0</v>
      </c>
      <c r="BZ67" s="873">
        <v>0</v>
      </c>
      <c r="CA67" s="873">
        <v>-13500000</v>
      </c>
      <c r="CB67" s="873">
        <v>0</v>
      </c>
      <c r="CC67" s="873">
        <v>0</v>
      </c>
      <c r="CD67" s="873">
        <v>0</v>
      </c>
      <c r="CE67" s="873">
        <v>0</v>
      </c>
      <c r="CF67" s="873">
        <v>0</v>
      </c>
      <c r="CG67" s="873">
        <v>0</v>
      </c>
      <c r="CH67" s="873">
        <v>0</v>
      </c>
      <c r="CI67" s="873">
        <v>0</v>
      </c>
      <c r="CJ67" s="873">
        <v>0</v>
      </c>
      <c r="CK67" s="873">
        <v>0</v>
      </c>
      <c r="CL67" s="873">
        <v>0</v>
      </c>
      <c r="CM67" s="873">
        <v>-855000</v>
      </c>
      <c r="CN67" s="873">
        <v>0</v>
      </c>
      <c r="CO67" s="873">
        <v>0</v>
      </c>
      <c r="CP67" s="873">
        <v>-855000</v>
      </c>
      <c r="CQ67" s="873">
        <v>0</v>
      </c>
      <c r="CR67" s="873">
        <v>-220000</v>
      </c>
      <c r="CS67" s="873">
        <v>0</v>
      </c>
      <c r="CT67" s="873">
        <v>0</v>
      </c>
      <c r="CU67" s="873">
        <v>-220000</v>
      </c>
      <c r="CV67" s="873">
        <v>0</v>
      </c>
      <c r="CW67" s="873">
        <v>-27775000</v>
      </c>
      <c r="CX67" s="873">
        <v>0</v>
      </c>
      <c r="CY67" s="873">
        <v>0</v>
      </c>
      <c r="CZ67" s="873">
        <v>-27775000</v>
      </c>
      <c r="DA67" s="873">
        <v>0</v>
      </c>
      <c r="DB67" s="873">
        <v>-14055000</v>
      </c>
      <c r="DC67" s="873">
        <v>0</v>
      </c>
      <c r="DD67" s="873">
        <v>0</v>
      </c>
      <c r="DE67" s="873">
        <v>-14055000</v>
      </c>
      <c r="DF67" s="873">
        <v>0</v>
      </c>
      <c r="DG67" s="873">
        <v>-13720000</v>
      </c>
      <c r="DH67" s="873">
        <v>0</v>
      </c>
      <c r="DI67" s="873">
        <v>0</v>
      </c>
      <c r="DJ67" s="873">
        <v>-13720000</v>
      </c>
      <c r="DK67" s="873">
        <v>0</v>
      </c>
      <c r="DL67" s="873">
        <v>6648423</v>
      </c>
      <c r="DM67" s="873">
        <v>0</v>
      </c>
      <c r="DN67" s="873">
        <v>0</v>
      </c>
      <c r="DO67" s="873">
        <v>6648423</v>
      </c>
      <c r="DP67" s="873">
        <v>0</v>
      </c>
      <c r="DQ67" s="873">
        <v>6494377</v>
      </c>
      <c r="DR67" s="873">
        <v>0</v>
      </c>
      <c r="DS67" s="873">
        <v>0</v>
      </c>
      <c r="DT67" s="873">
        <v>6494377</v>
      </c>
      <c r="DU67" s="873">
        <v>0</v>
      </c>
      <c r="DV67" s="873">
        <v>154046</v>
      </c>
      <c r="DW67" s="873">
        <v>0</v>
      </c>
      <c r="DX67" s="873">
        <v>0</v>
      </c>
      <c r="DY67" s="873">
        <v>154046</v>
      </c>
      <c r="DZ67" s="873">
        <v>0</v>
      </c>
      <c r="EA67" s="873">
        <v>153761248</v>
      </c>
      <c r="EB67" s="873">
        <v>0</v>
      </c>
      <c r="EC67" s="873">
        <v>0</v>
      </c>
      <c r="ED67" s="873">
        <v>153761248</v>
      </c>
      <c r="EE67" s="873">
        <v>0</v>
      </c>
      <c r="EF67" s="873">
        <v>57168821</v>
      </c>
      <c r="EG67" s="873">
        <v>0</v>
      </c>
      <c r="EH67" s="873">
        <v>0</v>
      </c>
      <c r="EI67" s="873">
        <v>57168821</v>
      </c>
      <c r="EJ67" s="873">
        <v>0</v>
      </c>
      <c r="EK67" s="873">
        <v>-96592427</v>
      </c>
      <c r="EL67" s="873">
        <v>0</v>
      </c>
      <c r="EM67" s="873">
        <v>0</v>
      </c>
      <c r="EN67" s="873">
        <v>-96592427</v>
      </c>
      <c r="EO67" s="873">
        <v>0</v>
      </c>
      <c r="EP67" s="873">
        <v>-96438381</v>
      </c>
      <c r="EQ67" s="873">
        <v>0</v>
      </c>
      <c r="ER67" s="873">
        <v>0</v>
      </c>
      <c r="ES67" s="873">
        <v>-96438381</v>
      </c>
      <c r="ET67" s="902">
        <v>0</v>
      </c>
      <c r="EU67" s="902">
        <v>1</v>
      </c>
      <c r="EV67" s="902">
        <v>0</v>
      </c>
      <c r="EW67" s="902">
        <v>0</v>
      </c>
      <c r="EX67" s="902">
        <v>1</v>
      </c>
      <c r="EY67" s="870" t="s">
        <v>679</v>
      </c>
      <c r="EZ67" s="870" t="s">
        <v>687</v>
      </c>
      <c r="FA67" s="870" t="s">
        <v>679</v>
      </c>
      <c r="FB67" s="870" t="s">
        <v>2733</v>
      </c>
      <c r="FC67" s="870" t="s">
        <v>2804</v>
      </c>
    </row>
    <row r="68" spans="1:159" x14ac:dyDescent="0.2">
      <c r="A68" s="870" t="s">
        <v>3069</v>
      </c>
      <c r="B68" s="870" t="s">
        <v>197</v>
      </c>
      <c r="C68" s="870" t="s">
        <v>196</v>
      </c>
      <c r="D68" s="873">
        <v>7170817</v>
      </c>
      <c r="E68" s="873">
        <v>5736654</v>
      </c>
      <c r="F68" s="873">
        <v>1434163</v>
      </c>
      <c r="G68" s="873">
        <v>0</v>
      </c>
      <c r="H68" s="873">
        <v>14341634</v>
      </c>
      <c r="I68" s="873">
        <v>0</v>
      </c>
      <c r="J68" s="873">
        <v>0</v>
      </c>
      <c r="K68" s="873">
        <v>7170817</v>
      </c>
      <c r="L68" s="873">
        <v>181565</v>
      </c>
      <c r="M68" s="873">
        <v>181565</v>
      </c>
      <c r="N68" s="873">
        <v>0</v>
      </c>
      <c r="O68" s="873">
        <v>0</v>
      </c>
      <c r="P68" s="873">
        <v>82532</v>
      </c>
      <c r="Q68" s="873">
        <v>0</v>
      </c>
      <c r="R68" s="873">
        <v>82532</v>
      </c>
      <c r="S68" s="873">
        <v>0</v>
      </c>
      <c r="T68" s="873">
        <v>0</v>
      </c>
      <c r="U68" s="873">
        <v>0</v>
      </c>
      <c r="V68" s="873">
        <v>0</v>
      </c>
      <c r="W68" s="873">
        <v>0</v>
      </c>
      <c r="X68" s="873">
        <v>0</v>
      </c>
      <c r="Y68" s="873">
        <v>0</v>
      </c>
      <c r="Z68" s="873">
        <v>0</v>
      </c>
      <c r="AA68" s="873">
        <v>0</v>
      </c>
      <c r="AB68" s="873">
        <v>0</v>
      </c>
      <c r="AC68" s="873">
        <v>0</v>
      </c>
      <c r="AD68" s="873">
        <v>0</v>
      </c>
      <c r="AE68" s="873">
        <v>10155047</v>
      </c>
      <c r="AF68" s="873">
        <v>2537932</v>
      </c>
      <c r="AG68" s="873">
        <v>0</v>
      </c>
      <c r="AH68" s="873">
        <v>12692979</v>
      </c>
      <c r="AI68" s="873">
        <v>1224139</v>
      </c>
      <c r="AJ68" s="873">
        <v>979312</v>
      </c>
      <c r="AK68" s="873">
        <v>244828</v>
      </c>
      <c r="AL68" s="873">
        <v>0</v>
      </c>
      <c r="AM68" s="873">
        <v>2448279</v>
      </c>
      <c r="AN68" s="873">
        <v>-98288</v>
      </c>
      <c r="AO68" s="873">
        <v>-78631</v>
      </c>
      <c r="AP68" s="873">
        <v>-19658</v>
      </c>
      <c r="AQ68" s="873">
        <v>0</v>
      </c>
      <c r="AR68" s="873">
        <v>-196577</v>
      </c>
      <c r="AS68" s="873">
        <v>-229956</v>
      </c>
      <c r="AT68" s="873">
        <v>-183964</v>
      </c>
      <c r="AU68" s="873">
        <v>-45991</v>
      </c>
      <c r="AV68" s="873">
        <v>0</v>
      </c>
      <c r="AW68" s="873">
        <v>-459911</v>
      </c>
      <c r="AX68" s="873">
        <v>2946</v>
      </c>
      <c r="AY68" s="873">
        <v>2356</v>
      </c>
      <c r="AZ68" s="873">
        <v>589</v>
      </c>
      <c r="BA68" s="873">
        <v>0</v>
      </c>
      <c r="BB68" s="873">
        <v>5891</v>
      </c>
      <c r="BC68" s="873">
        <v>-204545</v>
      </c>
      <c r="BD68" s="873">
        <v>-163636</v>
      </c>
      <c r="BE68" s="873">
        <v>-40909</v>
      </c>
      <c r="BF68" s="873">
        <v>0</v>
      </c>
      <c r="BG68" s="873">
        <v>-409090</v>
      </c>
      <c r="BH68" s="873">
        <v>-431555</v>
      </c>
      <c r="BI68" s="873">
        <v>-345244</v>
      </c>
      <c r="BJ68" s="873">
        <v>-86311</v>
      </c>
      <c r="BK68" s="873">
        <v>0</v>
      </c>
      <c r="BL68" s="873">
        <v>-863110</v>
      </c>
      <c r="BM68" s="873">
        <v>-1315392</v>
      </c>
      <c r="BN68" s="873">
        <v>-1052314</v>
      </c>
      <c r="BO68" s="873">
        <v>-263078</v>
      </c>
      <c r="BP68" s="873">
        <v>0</v>
      </c>
      <c r="BQ68" s="873">
        <v>-2630784</v>
      </c>
      <c r="BR68" s="873">
        <v>-357028</v>
      </c>
      <c r="BS68" s="873">
        <v>-285623</v>
      </c>
      <c r="BT68" s="873">
        <v>-71406</v>
      </c>
      <c r="BU68" s="873">
        <v>0</v>
      </c>
      <c r="BV68" s="873">
        <v>-714057</v>
      </c>
      <c r="BW68" s="873">
        <v>-958363</v>
      </c>
      <c r="BX68" s="873">
        <v>-766691</v>
      </c>
      <c r="BY68" s="873">
        <v>-191673</v>
      </c>
      <c r="BZ68" s="873">
        <v>0</v>
      </c>
      <c r="CA68" s="873">
        <v>-1916727</v>
      </c>
      <c r="CB68" s="873">
        <v>62550</v>
      </c>
      <c r="CC68" s="873">
        <v>50040</v>
      </c>
      <c r="CD68" s="873">
        <v>12510</v>
      </c>
      <c r="CE68" s="873">
        <v>0</v>
      </c>
      <c r="CF68" s="873">
        <v>125100</v>
      </c>
      <c r="CG68" s="873">
        <v>111214</v>
      </c>
      <c r="CH68" s="873">
        <v>88971</v>
      </c>
      <c r="CI68" s="873">
        <v>22243</v>
      </c>
      <c r="CJ68" s="873">
        <v>0</v>
      </c>
      <c r="CK68" s="873">
        <v>222428</v>
      </c>
      <c r="CL68" s="873">
        <v>5414</v>
      </c>
      <c r="CM68" s="873">
        <v>4332</v>
      </c>
      <c r="CN68" s="873">
        <v>1083</v>
      </c>
      <c r="CO68" s="873">
        <v>0</v>
      </c>
      <c r="CP68" s="873">
        <v>10829</v>
      </c>
      <c r="CQ68" s="873">
        <v>-261562</v>
      </c>
      <c r="CR68" s="873">
        <v>-209249</v>
      </c>
      <c r="CS68" s="873">
        <v>-52312</v>
      </c>
      <c r="CT68" s="873">
        <v>0</v>
      </c>
      <c r="CU68" s="873">
        <v>-523123</v>
      </c>
      <c r="CV68" s="873">
        <v>-1397776</v>
      </c>
      <c r="CW68" s="873">
        <v>-1118220</v>
      </c>
      <c r="CX68" s="873">
        <v>-279554</v>
      </c>
      <c r="CY68" s="873">
        <v>0</v>
      </c>
      <c r="CZ68" s="873">
        <v>-2795550</v>
      </c>
      <c r="DA68" s="873">
        <v>-289064</v>
      </c>
      <c r="DB68" s="873">
        <v>-231251</v>
      </c>
      <c r="DC68" s="873">
        <v>-57813</v>
      </c>
      <c r="DD68" s="873">
        <v>0</v>
      </c>
      <c r="DE68" s="873">
        <v>-578128</v>
      </c>
      <c r="DF68" s="873">
        <v>-1108711</v>
      </c>
      <c r="DG68" s="873">
        <v>-886969</v>
      </c>
      <c r="DH68" s="873">
        <v>-221742</v>
      </c>
      <c r="DI68" s="873">
        <v>0</v>
      </c>
      <c r="DJ68" s="873">
        <v>-2217422</v>
      </c>
      <c r="DK68" s="873">
        <v>342301</v>
      </c>
      <c r="DL68" s="873">
        <v>-588099</v>
      </c>
      <c r="DM68" s="873">
        <v>-793482</v>
      </c>
      <c r="DN68" s="873">
        <v>0</v>
      </c>
      <c r="DO68" s="873">
        <v>-1039280</v>
      </c>
      <c r="DP68" s="873">
        <v>962622</v>
      </c>
      <c r="DQ68" s="873">
        <v>-91847</v>
      </c>
      <c r="DR68" s="873">
        <v>-669419</v>
      </c>
      <c r="DS68" s="873">
        <v>0</v>
      </c>
      <c r="DT68" s="873">
        <v>201356</v>
      </c>
      <c r="DU68" s="873">
        <v>-620321</v>
      </c>
      <c r="DV68" s="873">
        <v>-496252</v>
      </c>
      <c r="DW68" s="873">
        <v>-124063</v>
      </c>
      <c r="DX68" s="873">
        <v>0</v>
      </c>
      <c r="DY68" s="873">
        <v>-1240636</v>
      </c>
      <c r="DZ68" s="873">
        <v>16545141</v>
      </c>
      <c r="EA68" s="873">
        <v>13236113</v>
      </c>
      <c r="EB68" s="873">
        <v>3309028</v>
      </c>
      <c r="EC68" s="873">
        <v>0</v>
      </c>
      <c r="ED68" s="873">
        <v>33090282</v>
      </c>
      <c r="EE68" s="873">
        <v>7170817</v>
      </c>
      <c r="EF68" s="873">
        <v>5736654</v>
      </c>
      <c r="EG68" s="873">
        <v>1434163</v>
      </c>
      <c r="EH68" s="873">
        <v>0</v>
      </c>
      <c r="EI68" s="873">
        <v>14341634</v>
      </c>
      <c r="EJ68" s="873">
        <v>-9374324</v>
      </c>
      <c r="EK68" s="873">
        <v>-7499459</v>
      </c>
      <c r="EL68" s="873">
        <v>-1874865</v>
      </c>
      <c r="EM68" s="873">
        <v>0</v>
      </c>
      <c r="EN68" s="873">
        <v>-18748648</v>
      </c>
      <c r="EO68" s="873">
        <v>-9994645</v>
      </c>
      <c r="EP68" s="873">
        <v>-7995711</v>
      </c>
      <c r="EQ68" s="873">
        <v>-1998928</v>
      </c>
      <c r="ER68" s="873">
        <v>0</v>
      </c>
      <c r="ES68" s="873">
        <v>-19989284</v>
      </c>
      <c r="ET68" s="902">
        <v>0.5</v>
      </c>
      <c r="EU68" s="902">
        <v>0.4</v>
      </c>
      <c r="EV68" s="902">
        <v>0.1</v>
      </c>
      <c r="EW68" s="902">
        <v>0</v>
      </c>
      <c r="EX68" s="902">
        <v>1</v>
      </c>
      <c r="EY68" s="870" t="s">
        <v>716</v>
      </c>
      <c r="EZ68" s="870" t="s">
        <v>687</v>
      </c>
      <c r="FA68" s="870" t="s">
        <v>1907</v>
      </c>
      <c r="FB68" s="870" t="s">
        <v>2733</v>
      </c>
      <c r="FC68" s="870" t="s">
        <v>2805</v>
      </c>
    </row>
    <row r="69" spans="1:159" x14ac:dyDescent="0.2">
      <c r="A69" s="870" t="s">
        <v>3070</v>
      </c>
      <c r="B69" s="870" t="s">
        <v>199</v>
      </c>
      <c r="C69" s="870" t="s">
        <v>198</v>
      </c>
      <c r="D69" s="873">
        <v>0</v>
      </c>
      <c r="E69" s="873">
        <v>70699771</v>
      </c>
      <c r="F69" s="873">
        <v>0</v>
      </c>
      <c r="G69" s="873">
        <v>714139</v>
      </c>
      <c r="H69" s="873">
        <v>71413910</v>
      </c>
      <c r="I69" s="873">
        <v>0</v>
      </c>
      <c r="J69" s="873">
        <v>0</v>
      </c>
      <c r="K69" s="873">
        <v>0</v>
      </c>
      <c r="L69" s="873">
        <v>372757</v>
      </c>
      <c r="M69" s="873">
        <v>372757</v>
      </c>
      <c r="N69" s="873">
        <v>0</v>
      </c>
      <c r="O69" s="873">
        <v>0</v>
      </c>
      <c r="P69" s="873">
        <v>0</v>
      </c>
      <c r="Q69" s="873">
        <v>0</v>
      </c>
      <c r="R69" s="873">
        <v>0</v>
      </c>
      <c r="S69" s="873">
        <v>0</v>
      </c>
      <c r="T69" s="873">
        <v>0</v>
      </c>
      <c r="U69" s="873">
        <v>0</v>
      </c>
      <c r="V69" s="873">
        <v>0</v>
      </c>
      <c r="W69" s="873">
        <v>0</v>
      </c>
      <c r="X69" s="873">
        <v>0</v>
      </c>
      <c r="Y69" s="873">
        <v>0</v>
      </c>
      <c r="Z69" s="873">
        <v>0</v>
      </c>
      <c r="AA69" s="873">
        <v>0</v>
      </c>
      <c r="AB69" s="873">
        <v>0</v>
      </c>
      <c r="AC69" s="873">
        <v>0</v>
      </c>
      <c r="AD69" s="873">
        <v>0</v>
      </c>
      <c r="AE69" s="873">
        <v>63220345</v>
      </c>
      <c r="AF69" s="873">
        <v>0</v>
      </c>
      <c r="AG69" s="873">
        <v>638588</v>
      </c>
      <c r="AH69" s="873">
        <v>63858933</v>
      </c>
      <c r="AI69" s="873">
        <v>0</v>
      </c>
      <c r="AJ69" s="873">
        <v>12174565</v>
      </c>
      <c r="AK69" s="873">
        <v>0</v>
      </c>
      <c r="AL69" s="873">
        <v>122975</v>
      </c>
      <c r="AM69" s="873">
        <v>12297540</v>
      </c>
      <c r="AN69" s="873">
        <v>0</v>
      </c>
      <c r="AO69" s="873">
        <v>-2304873</v>
      </c>
      <c r="AP69" s="873">
        <v>0</v>
      </c>
      <c r="AQ69" s="873">
        <v>-23282</v>
      </c>
      <c r="AR69" s="873">
        <v>-2328155</v>
      </c>
      <c r="AS69" s="873">
        <v>0</v>
      </c>
      <c r="AT69" s="873">
        <v>-2926450</v>
      </c>
      <c r="AU69" s="873">
        <v>0</v>
      </c>
      <c r="AV69" s="873">
        <v>-29560</v>
      </c>
      <c r="AW69" s="873">
        <v>-2956010</v>
      </c>
      <c r="AX69" s="873">
        <v>0</v>
      </c>
      <c r="AY69" s="873">
        <v>-126100</v>
      </c>
      <c r="AZ69" s="873">
        <v>0</v>
      </c>
      <c r="BA69" s="873">
        <v>-1274</v>
      </c>
      <c r="BB69" s="873">
        <v>-127374</v>
      </c>
      <c r="BC69" s="873">
        <v>0</v>
      </c>
      <c r="BD69" s="873">
        <v>-2116080</v>
      </c>
      <c r="BE69" s="873">
        <v>0</v>
      </c>
      <c r="BF69" s="873">
        <v>-21375</v>
      </c>
      <c r="BG69" s="873">
        <v>-2137455</v>
      </c>
      <c r="BH69" s="873">
        <v>0</v>
      </c>
      <c r="BI69" s="873">
        <v>-5168630</v>
      </c>
      <c r="BJ69" s="873">
        <v>0</v>
      </c>
      <c r="BK69" s="873">
        <v>-52209</v>
      </c>
      <c r="BL69" s="873">
        <v>-5220839</v>
      </c>
      <c r="BM69" s="873">
        <v>0</v>
      </c>
      <c r="BN69" s="873">
        <v>-14699282</v>
      </c>
      <c r="BO69" s="873">
        <v>0</v>
      </c>
      <c r="BP69" s="873">
        <v>-148478</v>
      </c>
      <c r="BQ69" s="873">
        <v>-14847760</v>
      </c>
      <c r="BR69" s="873">
        <v>0</v>
      </c>
      <c r="BS69" s="873">
        <v>-4712837</v>
      </c>
      <c r="BT69" s="873">
        <v>0</v>
      </c>
      <c r="BU69" s="873">
        <v>-47604</v>
      </c>
      <c r="BV69" s="873">
        <v>-4760441</v>
      </c>
      <c r="BW69" s="873">
        <v>0</v>
      </c>
      <c r="BX69" s="873">
        <v>-9986446</v>
      </c>
      <c r="BY69" s="873">
        <v>0</v>
      </c>
      <c r="BZ69" s="873">
        <v>-100873</v>
      </c>
      <c r="CA69" s="873">
        <v>-10087319</v>
      </c>
      <c r="CB69" s="873">
        <v>0</v>
      </c>
      <c r="CC69" s="873">
        <v>1577576</v>
      </c>
      <c r="CD69" s="873">
        <v>0</v>
      </c>
      <c r="CE69" s="873">
        <v>15935</v>
      </c>
      <c r="CF69" s="873">
        <v>1593511</v>
      </c>
      <c r="CG69" s="873">
        <v>0</v>
      </c>
      <c r="CH69" s="873">
        <v>2039841</v>
      </c>
      <c r="CI69" s="873">
        <v>0</v>
      </c>
      <c r="CJ69" s="873">
        <v>20604</v>
      </c>
      <c r="CK69" s="873">
        <v>2060445</v>
      </c>
      <c r="CL69" s="873">
        <v>0</v>
      </c>
      <c r="CM69" s="873">
        <v>40124</v>
      </c>
      <c r="CN69" s="873">
        <v>0</v>
      </c>
      <c r="CO69" s="873">
        <v>405</v>
      </c>
      <c r="CP69" s="873">
        <v>40529</v>
      </c>
      <c r="CQ69" s="873">
        <v>0</v>
      </c>
      <c r="CR69" s="873">
        <v>-4748849</v>
      </c>
      <c r="CS69" s="873">
        <v>0</v>
      </c>
      <c r="CT69" s="873">
        <v>-47968</v>
      </c>
      <c r="CU69" s="873">
        <v>-4796817</v>
      </c>
      <c r="CV69" s="873">
        <v>0</v>
      </c>
      <c r="CW69" s="873">
        <v>-15790590</v>
      </c>
      <c r="CX69" s="873">
        <v>0</v>
      </c>
      <c r="CY69" s="873">
        <v>-159502</v>
      </c>
      <c r="CZ69" s="873">
        <v>-15950092</v>
      </c>
      <c r="DA69" s="873">
        <v>0</v>
      </c>
      <c r="DB69" s="873">
        <v>-3095137</v>
      </c>
      <c r="DC69" s="873">
        <v>0</v>
      </c>
      <c r="DD69" s="873">
        <v>-31264</v>
      </c>
      <c r="DE69" s="873">
        <v>-3126401</v>
      </c>
      <c r="DF69" s="873">
        <v>0</v>
      </c>
      <c r="DG69" s="873">
        <v>-12695454</v>
      </c>
      <c r="DH69" s="873">
        <v>0</v>
      </c>
      <c r="DI69" s="873">
        <v>-128237</v>
      </c>
      <c r="DJ69" s="873">
        <v>-12823691</v>
      </c>
      <c r="DK69" s="873">
        <v>-1</v>
      </c>
      <c r="DL69" s="873">
        <v>-861021</v>
      </c>
      <c r="DM69" s="873">
        <v>0</v>
      </c>
      <c r="DN69" s="873">
        <v>-8697</v>
      </c>
      <c r="DO69" s="873">
        <v>-869719</v>
      </c>
      <c r="DP69" s="873">
        <v>0</v>
      </c>
      <c r="DQ69" s="873">
        <v>-25938</v>
      </c>
      <c r="DR69" s="873">
        <v>0</v>
      </c>
      <c r="DS69" s="873">
        <v>-262</v>
      </c>
      <c r="DT69" s="873">
        <v>-26200</v>
      </c>
      <c r="DU69" s="873">
        <v>-1</v>
      </c>
      <c r="DV69" s="873">
        <v>-835083</v>
      </c>
      <c r="DW69" s="873">
        <v>0</v>
      </c>
      <c r="DX69" s="873">
        <v>-8435</v>
      </c>
      <c r="DY69" s="873">
        <v>-843519</v>
      </c>
      <c r="DZ69" s="873">
        <v>0</v>
      </c>
      <c r="EA69" s="873">
        <v>116922658</v>
      </c>
      <c r="EB69" s="873">
        <v>0</v>
      </c>
      <c r="EC69" s="873">
        <v>1181037</v>
      </c>
      <c r="ED69" s="873">
        <v>118103695</v>
      </c>
      <c r="EE69" s="873">
        <v>0</v>
      </c>
      <c r="EF69" s="873">
        <v>70699771</v>
      </c>
      <c r="EG69" s="873">
        <v>0</v>
      </c>
      <c r="EH69" s="873">
        <v>714139</v>
      </c>
      <c r="EI69" s="873">
        <v>71413910</v>
      </c>
      <c r="EJ69" s="873">
        <v>0</v>
      </c>
      <c r="EK69" s="873">
        <v>-46222887</v>
      </c>
      <c r="EL69" s="873">
        <v>0</v>
      </c>
      <c r="EM69" s="873">
        <v>-466898</v>
      </c>
      <c r="EN69" s="873">
        <v>-46689785</v>
      </c>
      <c r="EO69" s="873">
        <v>-1</v>
      </c>
      <c r="EP69" s="873">
        <v>-47057970</v>
      </c>
      <c r="EQ69" s="873">
        <v>0</v>
      </c>
      <c r="ER69" s="873">
        <v>-475333</v>
      </c>
      <c r="ES69" s="873">
        <v>-47533304</v>
      </c>
      <c r="ET69" s="902">
        <v>0</v>
      </c>
      <c r="EU69" s="902">
        <v>0.99</v>
      </c>
      <c r="EV69" s="902">
        <v>0</v>
      </c>
      <c r="EW69" s="902">
        <v>0.01</v>
      </c>
      <c r="EX69" s="902">
        <v>1</v>
      </c>
      <c r="EY69" s="870" t="s">
        <v>690</v>
      </c>
      <c r="EZ69" s="870" t="s">
        <v>689</v>
      </c>
      <c r="FA69" s="870" t="s">
        <v>1909</v>
      </c>
      <c r="FB69" s="870" t="s">
        <v>2737</v>
      </c>
      <c r="FC69" s="870" t="s">
        <v>2806</v>
      </c>
    </row>
    <row r="70" spans="1:159" x14ac:dyDescent="0.2">
      <c r="A70" s="870" t="s">
        <v>3069</v>
      </c>
      <c r="B70" s="870" t="s">
        <v>201</v>
      </c>
      <c r="C70" s="870" t="s">
        <v>200</v>
      </c>
      <c r="D70" s="873">
        <v>4341830</v>
      </c>
      <c r="E70" s="873">
        <v>3473465</v>
      </c>
      <c r="F70" s="873">
        <v>781530</v>
      </c>
      <c r="G70" s="873">
        <v>86837</v>
      </c>
      <c r="H70" s="873">
        <v>8683662</v>
      </c>
      <c r="I70" s="873">
        <v>0</v>
      </c>
      <c r="J70" s="873">
        <v>0</v>
      </c>
      <c r="K70" s="873">
        <v>4341830</v>
      </c>
      <c r="L70" s="873">
        <v>117848</v>
      </c>
      <c r="M70" s="873">
        <v>117848</v>
      </c>
      <c r="N70" s="873">
        <v>0</v>
      </c>
      <c r="O70" s="873">
        <v>0</v>
      </c>
      <c r="P70" s="873">
        <v>0</v>
      </c>
      <c r="Q70" s="873">
        <v>0</v>
      </c>
      <c r="R70" s="873">
        <v>0</v>
      </c>
      <c r="S70" s="873">
        <v>0</v>
      </c>
      <c r="T70" s="873">
        <v>0</v>
      </c>
      <c r="U70" s="873">
        <v>0</v>
      </c>
      <c r="V70" s="873">
        <v>0</v>
      </c>
      <c r="W70" s="873">
        <v>0</v>
      </c>
      <c r="X70" s="873">
        <v>0</v>
      </c>
      <c r="Y70" s="873">
        <v>0</v>
      </c>
      <c r="Z70" s="873">
        <v>0</v>
      </c>
      <c r="AA70" s="873">
        <v>0</v>
      </c>
      <c r="AB70" s="873">
        <v>0</v>
      </c>
      <c r="AC70" s="873">
        <v>0</v>
      </c>
      <c r="AD70" s="873">
        <v>0</v>
      </c>
      <c r="AE70" s="873">
        <v>5577018</v>
      </c>
      <c r="AF70" s="873">
        <v>1254827</v>
      </c>
      <c r="AG70" s="873">
        <v>139426</v>
      </c>
      <c r="AH70" s="873">
        <v>6971271</v>
      </c>
      <c r="AI70" s="873">
        <v>398530</v>
      </c>
      <c r="AJ70" s="873">
        <v>318824</v>
      </c>
      <c r="AK70" s="873">
        <v>71735</v>
      </c>
      <c r="AL70" s="873">
        <v>7971</v>
      </c>
      <c r="AM70" s="873">
        <v>797060</v>
      </c>
      <c r="AN70" s="873">
        <v>-52474</v>
      </c>
      <c r="AO70" s="873">
        <v>-41979</v>
      </c>
      <c r="AP70" s="873">
        <v>-9445</v>
      </c>
      <c r="AQ70" s="873">
        <v>-1049</v>
      </c>
      <c r="AR70" s="873">
        <v>-104947</v>
      </c>
      <c r="AS70" s="873">
        <v>-84881</v>
      </c>
      <c r="AT70" s="873">
        <v>-67904</v>
      </c>
      <c r="AU70" s="873">
        <v>-15278</v>
      </c>
      <c r="AV70" s="873">
        <v>-1698</v>
      </c>
      <c r="AW70" s="873">
        <v>-169761</v>
      </c>
      <c r="AX70" s="873">
        <v>3025</v>
      </c>
      <c r="AY70" s="873">
        <v>2419</v>
      </c>
      <c r="AZ70" s="873">
        <v>544</v>
      </c>
      <c r="BA70" s="873">
        <v>60</v>
      </c>
      <c r="BB70" s="873">
        <v>6048</v>
      </c>
      <c r="BC70" s="873">
        <v>-57879</v>
      </c>
      <c r="BD70" s="873">
        <v>-46303</v>
      </c>
      <c r="BE70" s="873">
        <v>-10418</v>
      </c>
      <c r="BF70" s="873">
        <v>-1158</v>
      </c>
      <c r="BG70" s="873">
        <v>-115758</v>
      </c>
      <c r="BH70" s="873">
        <v>-139735</v>
      </c>
      <c r="BI70" s="873">
        <v>-111788</v>
      </c>
      <c r="BJ70" s="873">
        <v>-25152</v>
      </c>
      <c r="BK70" s="873">
        <v>-2796</v>
      </c>
      <c r="BL70" s="873">
        <v>-279471</v>
      </c>
      <c r="BM70" s="873">
        <v>-346297</v>
      </c>
      <c r="BN70" s="873">
        <v>-277038</v>
      </c>
      <c r="BO70" s="873">
        <v>-62334</v>
      </c>
      <c r="BP70" s="873">
        <v>-6926</v>
      </c>
      <c r="BQ70" s="873">
        <v>-692595</v>
      </c>
      <c r="BR70" s="873">
        <v>79399</v>
      </c>
      <c r="BS70" s="873">
        <v>63519</v>
      </c>
      <c r="BT70" s="873">
        <v>14292</v>
      </c>
      <c r="BU70" s="873">
        <v>1588</v>
      </c>
      <c r="BV70" s="873">
        <v>158798</v>
      </c>
      <c r="BW70" s="873">
        <v>-425697</v>
      </c>
      <c r="BX70" s="873">
        <v>-340557</v>
      </c>
      <c r="BY70" s="873">
        <v>-76625</v>
      </c>
      <c r="BZ70" s="873">
        <v>-8514</v>
      </c>
      <c r="CA70" s="873">
        <v>-851393</v>
      </c>
      <c r="CB70" s="873">
        <v>0</v>
      </c>
      <c r="CC70" s="873">
        <v>0</v>
      </c>
      <c r="CD70" s="873">
        <v>0</v>
      </c>
      <c r="CE70" s="873">
        <v>0</v>
      </c>
      <c r="CF70" s="873">
        <v>0</v>
      </c>
      <c r="CG70" s="873">
        <v>166111</v>
      </c>
      <c r="CH70" s="873">
        <v>132889</v>
      </c>
      <c r="CI70" s="873">
        <v>29900</v>
      </c>
      <c r="CJ70" s="873">
        <v>3322</v>
      </c>
      <c r="CK70" s="873">
        <v>332222</v>
      </c>
      <c r="CL70" s="873">
        <v>0</v>
      </c>
      <c r="CM70" s="873">
        <v>0</v>
      </c>
      <c r="CN70" s="873">
        <v>0</v>
      </c>
      <c r="CO70" s="873">
        <v>0</v>
      </c>
      <c r="CP70" s="873">
        <v>0</v>
      </c>
      <c r="CQ70" s="873">
        <v>0</v>
      </c>
      <c r="CR70" s="873">
        <v>0</v>
      </c>
      <c r="CS70" s="873">
        <v>0</v>
      </c>
      <c r="CT70" s="873">
        <v>0</v>
      </c>
      <c r="CU70" s="873">
        <v>0</v>
      </c>
      <c r="CV70" s="873">
        <v>-180186</v>
      </c>
      <c r="CW70" s="873">
        <v>-144149</v>
      </c>
      <c r="CX70" s="873">
        <v>-32434</v>
      </c>
      <c r="CY70" s="873">
        <v>-3604</v>
      </c>
      <c r="CZ70" s="873">
        <v>-360373</v>
      </c>
      <c r="DA70" s="873">
        <v>79399</v>
      </c>
      <c r="DB70" s="873">
        <v>63519</v>
      </c>
      <c r="DC70" s="873">
        <v>14292</v>
      </c>
      <c r="DD70" s="873">
        <v>1588</v>
      </c>
      <c r="DE70" s="873">
        <v>158798</v>
      </c>
      <c r="DF70" s="873">
        <v>-259586</v>
      </c>
      <c r="DG70" s="873">
        <v>-207668</v>
      </c>
      <c r="DH70" s="873">
        <v>-46725</v>
      </c>
      <c r="DI70" s="873">
        <v>-5192</v>
      </c>
      <c r="DJ70" s="873">
        <v>-519171</v>
      </c>
      <c r="DK70" s="873">
        <v>82030</v>
      </c>
      <c r="DL70" s="873">
        <v>139587</v>
      </c>
      <c r="DM70" s="873">
        <v>53454</v>
      </c>
      <c r="DN70" s="873">
        <v>2777</v>
      </c>
      <c r="DO70" s="873">
        <v>277848</v>
      </c>
      <c r="DP70" s="873">
        <v>21401</v>
      </c>
      <c r="DQ70" s="873">
        <v>12305</v>
      </c>
      <c r="DR70" s="873">
        <v>1333</v>
      </c>
      <c r="DS70" s="873">
        <v>354</v>
      </c>
      <c r="DT70" s="873">
        <v>35393</v>
      </c>
      <c r="DU70" s="873">
        <v>60629</v>
      </c>
      <c r="DV70" s="873">
        <v>127282</v>
      </c>
      <c r="DW70" s="873">
        <v>52121</v>
      </c>
      <c r="DX70" s="873">
        <v>2423</v>
      </c>
      <c r="DY70" s="873">
        <v>242455</v>
      </c>
      <c r="DZ70" s="873">
        <v>9252341</v>
      </c>
      <c r="EA70" s="873">
        <v>7401872</v>
      </c>
      <c r="EB70" s="873">
        <v>1665421</v>
      </c>
      <c r="EC70" s="873">
        <v>185047</v>
      </c>
      <c r="ED70" s="873">
        <v>18504681</v>
      </c>
      <c r="EE70" s="873">
        <v>4341830</v>
      </c>
      <c r="EF70" s="873">
        <v>3473465</v>
      </c>
      <c r="EG70" s="873">
        <v>781530</v>
      </c>
      <c r="EH70" s="873">
        <v>86837</v>
      </c>
      <c r="EI70" s="873">
        <v>8683662</v>
      </c>
      <c r="EJ70" s="873">
        <v>-4910511</v>
      </c>
      <c r="EK70" s="873">
        <v>-3928407</v>
      </c>
      <c r="EL70" s="873">
        <v>-883891</v>
      </c>
      <c r="EM70" s="873">
        <v>-98210</v>
      </c>
      <c r="EN70" s="873">
        <v>-9821019</v>
      </c>
      <c r="EO70" s="873">
        <v>-4849883</v>
      </c>
      <c r="EP70" s="873">
        <v>-3801125</v>
      </c>
      <c r="EQ70" s="873">
        <v>-831770</v>
      </c>
      <c r="ER70" s="873">
        <v>-95787</v>
      </c>
      <c r="ES70" s="873">
        <v>-9578564</v>
      </c>
      <c r="ET70" s="902">
        <v>0.5</v>
      </c>
      <c r="EU70" s="902">
        <v>0.4</v>
      </c>
      <c r="EV70" s="902">
        <v>0.09</v>
      </c>
      <c r="EW70" s="902">
        <v>0.01</v>
      </c>
      <c r="EX70" s="902">
        <v>1</v>
      </c>
      <c r="EY70" s="870" t="s">
        <v>733</v>
      </c>
      <c r="EZ70" s="870" t="s">
        <v>678</v>
      </c>
      <c r="FA70" s="870" t="s">
        <v>1907</v>
      </c>
      <c r="FB70" s="870" t="s">
        <v>2739</v>
      </c>
      <c r="FC70" s="870" t="s">
        <v>2807</v>
      </c>
    </row>
    <row r="71" spans="1:159" x14ac:dyDescent="0.2">
      <c r="A71" s="870" t="s">
        <v>3069</v>
      </c>
      <c r="B71" s="870" t="s">
        <v>203</v>
      </c>
      <c r="C71" s="870" t="s">
        <v>202</v>
      </c>
      <c r="D71" s="873">
        <v>40315388</v>
      </c>
      <c r="E71" s="873">
        <v>32252311</v>
      </c>
      <c r="F71" s="873">
        <v>8063078</v>
      </c>
      <c r="G71" s="873">
        <v>0</v>
      </c>
      <c r="H71" s="873">
        <v>80630777</v>
      </c>
      <c r="I71" s="873">
        <v>0</v>
      </c>
      <c r="J71" s="873">
        <v>0</v>
      </c>
      <c r="K71" s="873">
        <v>40315388</v>
      </c>
      <c r="L71" s="873">
        <v>212640</v>
      </c>
      <c r="M71" s="873">
        <v>212640</v>
      </c>
      <c r="N71" s="873">
        <v>0</v>
      </c>
      <c r="O71" s="873">
        <v>0</v>
      </c>
      <c r="P71" s="873">
        <v>5120</v>
      </c>
      <c r="Q71" s="873">
        <v>0</v>
      </c>
      <c r="R71" s="873">
        <v>5120</v>
      </c>
      <c r="S71" s="873">
        <v>0</v>
      </c>
      <c r="T71" s="873">
        <v>0</v>
      </c>
      <c r="U71" s="873">
        <v>0</v>
      </c>
      <c r="V71" s="873">
        <v>0</v>
      </c>
      <c r="W71" s="873">
        <v>0</v>
      </c>
      <c r="X71" s="873">
        <v>0</v>
      </c>
      <c r="Y71" s="873">
        <v>0</v>
      </c>
      <c r="Z71" s="873">
        <v>0</v>
      </c>
      <c r="AA71" s="873">
        <v>0</v>
      </c>
      <c r="AB71" s="873">
        <v>0</v>
      </c>
      <c r="AC71" s="873">
        <v>0</v>
      </c>
      <c r="AD71" s="873">
        <v>0</v>
      </c>
      <c r="AE71" s="873">
        <v>17347609</v>
      </c>
      <c r="AF71" s="873">
        <v>4336850</v>
      </c>
      <c r="AG71" s="873">
        <v>0</v>
      </c>
      <c r="AH71" s="873">
        <v>21684459</v>
      </c>
      <c r="AI71" s="873">
        <v>1955503</v>
      </c>
      <c r="AJ71" s="873">
        <v>1564403</v>
      </c>
      <c r="AK71" s="873">
        <v>391101</v>
      </c>
      <c r="AL71" s="873">
        <v>0</v>
      </c>
      <c r="AM71" s="873">
        <v>3911007</v>
      </c>
      <c r="AN71" s="873">
        <v>-892944</v>
      </c>
      <c r="AO71" s="873">
        <v>-714356</v>
      </c>
      <c r="AP71" s="873">
        <v>-178589</v>
      </c>
      <c r="AQ71" s="873">
        <v>0</v>
      </c>
      <c r="AR71" s="873">
        <v>-1785889</v>
      </c>
      <c r="AS71" s="873">
        <v>-496787</v>
      </c>
      <c r="AT71" s="873">
        <v>-397429</v>
      </c>
      <c r="AU71" s="873">
        <v>-99357</v>
      </c>
      <c r="AV71" s="873">
        <v>0</v>
      </c>
      <c r="AW71" s="873">
        <v>-993573</v>
      </c>
      <c r="AX71" s="873">
        <v>-4357</v>
      </c>
      <c r="AY71" s="873">
        <v>-3485</v>
      </c>
      <c r="AZ71" s="873">
        <v>-871</v>
      </c>
      <c r="BA71" s="873">
        <v>0</v>
      </c>
      <c r="BB71" s="873">
        <v>-8713</v>
      </c>
      <c r="BC71" s="873">
        <v>-569860</v>
      </c>
      <c r="BD71" s="873">
        <v>-455888</v>
      </c>
      <c r="BE71" s="873">
        <v>-113972</v>
      </c>
      <c r="BF71" s="873">
        <v>0</v>
      </c>
      <c r="BG71" s="873">
        <v>-1139720</v>
      </c>
      <c r="BH71" s="873">
        <v>-1071004</v>
      </c>
      <c r="BI71" s="873">
        <v>-856802</v>
      </c>
      <c r="BJ71" s="873">
        <v>-214200</v>
      </c>
      <c r="BK71" s="873">
        <v>0</v>
      </c>
      <c r="BL71" s="873">
        <v>-2142006</v>
      </c>
      <c r="BM71" s="873">
        <v>-4871062</v>
      </c>
      <c r="BN71" s="873">
        <v>-3896850</v>
      </c>
      <c r="BO71" s="873">
        <v>-974213</v>
      </c>
      <c r="BP71" s="873">
        <v>0</v>
      </c>
      <c r="BQ71" s="873">
        <v>-9742125</v>
      </c>
      <c r="BR71" s="873">
        <v>-468329</v>
      </c>
      <c r="BS71" s="873">
        <v>-374664</v>
      </c>
      <c r="BT71" s="873">
        <v>-93666</v>
      </c>
      <c r="BU71" s="873">
        <v>0</v>
      </c>
      <c r="BV71" s="873">
        <v>-936659</v>
      </c>
      <c r="BW71" s="873">
        <v>-4402733</v>
      </c>
      <c r="BX71" s="873">
        <v>-3522186</v>
      </c>
      <c r="BY71" s="873">
        <v>-880547</v>
      </c>
      <c r="BZ71" s="873">
        <v>0</v>
      </c>
      <c r="CA71" s="873">
        <v>-8805466</v>
      </c>
      <c r="CB71" s="873">
        <v>6311</v>
      </c>
      <c r="CC71" s="873">
        <v>5049</v>
      </c>
      <c r="CD71" s="873">
        <v>1262</v>
      </c>
      <c r="CE71" s="873">
        <v>0</v>
      </c>
      <c r="CF71" s="873">
        <v>12622</v>
      </c>
      <c r="CG71" s="873">
        <v>1752501</v>
      </c>
      <c r="CH71" s="873">
        <v>1402000</v>
      </c>
      <c r="CI71" s="873">
        <v>350500</v>
      </c>
      <c r="CJ71" s="873">
        <v>0</v>
      </c>
      <c r="CK71" s="873">
        <v>3505001</v>
      </c>
      <c r="CL71" s="873">
        <v>26147</v>
      </c>
      <c r="CM71" s="873">
        <v>20917</v>
      </c>
      <c r="CN71" s="873">
        <v>5229</v>
      </c>
      <c r="CO71" s="873">
        <v>0</v>
      </c>
      <c r="CP71" s="873">
        <v>52293</v>
      </c>
      <c r="CQ71" s="873">
        <v>-2112517</v>
      </c>
      <c r="CR71" s="873">
        <v>-1690014</v>
      </c>
      <c r="CS71" s="873">
        <v>-422503</v>
      </c>
      <c r="CT71" s="873">
        <v>0</v>
      </c>
      <c r="CU71" s="873">
        <v>-4225034</v>
      </c>
      <c r="CV71" s="873">
        <v>-5198620</v>
      </c>
      <c r="CW71" s="873">
        <v>-4158898</v>
      </c>
      <c r="CX71" s="873">
        <v>-1039725</v>
      </c>
      <c r="CY71" s="873">
        <v>0</v>
      </c>
      <c r="CZ71" s="873">
        <v>-10397243</v>
      </c>
      <c r="DA71" s="873">
        <v>-435871</v>
      </c>
      <c r="DB71" s="873">
        <v>-348698</v>
      </c>
      <c r="DC71" s="873">
        <v>-87175</v>
      </c>
      <c r="DD71" s="873">
        <v>0</v>
      </c>
      <c r="DE71" s="873">
        <v>-871744</v>
      </c>
      <c r="DF71" s="873">
        <v>-4762749</v>
      </c>
      <c r="DG71" s="873">
        <v>-3810200</v>
      </c>
      <c r="DH71" s="873">
        <v>-952550</v>
      </c>
      <c r="DI71" s="873">
        <v>0</v>
      </c>
      <c r="DJ71" s="873">
        <v>-9525499</v>
      </c>
      <c r="DK71" s="873">
        <v>-233541</v>
      </c>
      <c r="DL71" s="873">
        <v>-186834</v>
      </c>
      <c r="DM71" s="873">
        <v>-418291</v>
      </c>
      <c r="DN71" s="873">
        <v>0</v>
      </c>
      <c r="DO71" s="873">
        <v>-838666</v>
      </c>
      <c r="DP71" s="873">
        <v>323371</v>
      </c>
      <c r="DQ71" s="873">
        <v>258698</v>
      </c>
      <c r="DR71" s="873">
        <v>806920</v>
      </c>
      <c r="DS71" s="873">
        <v>0</v>
      </c>
      <c r="DT71" s="873">
        <v>1388989</v>
      </c>
      <c r="DU71" s="873">
        <v>-556912</v>
      </c>
      <c r="DV71" s="873">
        <v>-445532</v>
      </c>
      <c r="DW71" s="873">
        <v>-1225211</v>
      </c>
      <c r="DX71" s="873">
        <v>0</v>
      </c>
      <c r="DY71" s="873">
        <v>-2227655</v>
      </c>
      <c r="DZ71" s="873">
        <v>62174861</v>
      </c>
      <c r="EA71" s="873">
        <v>49739889</v>
      </c>
      <c r="EB71" s="873">
        <v>12434972</v>
      </c>
      <c r="EC71" s="873">
        <v>0</v>
      </c>
      <c r="ED71" s="873">
        <v>124349722</v>
      </c>
      <c r="EE71" s="873">
        <v>40315388</v>
      </c>
      <c r="EF71" s="873">
        <v>32252311</v>
      </c>
      <c r="EG71" s="873">
        <v>8063078</v>
      </c>
      <c r="EH71" s="873">
        <v>0</v>
      </c>
      <c r="EI71" s="873">
        <v>80630777</v>
      </c>
      <c r="EJ71" s="873">
        <v>-21859473</v>
      </c>
      <c r="EK71" s="873">
        <v>-17487578</v>
      </c>
      <c r="EL71" s="873">
        <v>-4371894</v>
      </c>
      <c r="EM71" s="873">
        <v>0</v>
      </c>
      <c r="EN71" s="873">
        <v>-43718945</v>
      </c>
      <c r="EO71" s="873">
        <v>-22416385</v>
      </c>
      <c r="EP71" s="873">
        <v>-17933110</v>
      </c>
      <c r="EQ71" s="873">
        <v>-5597105</v>
      </c>
      <c r="ER71" s="873">
        <v>0</v>
      </c>
      <c r="ES71" s="873">
        <v>-45946600</v>
      </c>
      <c r="ET71" s="902">
        <v>0.5</v>
      </c>
      <c r="EU71" s="902">
        <v>0.4</v>
      </c>
      <c r="EV71" s="902">
        <v>0.1</v>
      </c>
      <c r="EW71" s="902">
        <v>0</v>
      </c>
      <c r="EX71" s="902">
        <v>1</v>
      </c>
      <c r="EY71" s="870" t="s">
        <v>688</v>
      </c>
      <c r="EZ71" s="870" t="s">
        <v>687</v>
      </c>
      <c r="FA71" s="870" t="s">
        <v>1907</v>
      </c>
      <c r="FB71" s="870" t="s">
        <v>2735</v>
      </c>
      <c r="FC71" s="870" t="s">
        <v>2808</v>
      </c>
    </row>
    <row r="72" spans="1:159" x14ac:dyDescent="0.2">
      <c r="A72" s="870" t="s">
        <v>3070</v>
      </c>
      <c r="B72" s="870" t="s">
        <v>205</v>
      </c>
      <c r="C72" s="870" t="s">
        <v>204</v>
      </c>
      <c r="D72" s="873">
        <v>6363563</v>
      </c>
      <c r="E72" s="873">
        <v>5785058</v>
      </c>
      <c r="F72" s="873">
        <v>7134904</v>
      </c>
      <c r="G72" s="873">
        <v>0</v>
      </c>
      <c r="H72" s="873">
        <v>19283525</v>
      </c>
      <c r="I72" s="873">
        <v>0</v>
      </c>
      <c r="J72" s="873">
        <v>0</v>
      </c>
      <c r="K72" s="873">
        <v>6363563</v>
      </c>
      <c r="L72" s="873">
        <v>404295</v>
      </c>
      <c r="M72" s="873">
        <v>404295</v>
      </c>
      <c r="N72" s="873">
        <v>0</v>
      </c>
      <c r="O72" s="873">
        <v>0</v>
      </c>
      <c r="P72" s="873">
        <v>0</v>
      </c>
      <c r="Q72" s="873">
        <v>0</v>
      </c>
      <c r="R72" s="873">
        <v>0</v>
      </c>
      <c r="S72" s="873">
        <v>0</v>
      </c>
      <c r="T72" s="873">
        <v>0</v>
      </c>
      <c r="U72" s="873">
        <v>0</v>
      </c>
      <c r="V72" s="873">
        <v>0</v>
      </c>
      <c r="W72" s="873">
        <v>0</v>
      </c>
      <c r="X72" s="873">
        <v>0</v>
      </c>
      <c r="Y72" s="873">
        <v>0</v>
      </c>
      <c r="Z72" s="873">
        <v>0</v>
      </c>
      <c r="AA72" s="873">
        <v>0</v>
      </c>
      <c r="AB72" s="873">
        <v>0</v>
      </c>
      <c r="AC72" s="873">
        <v>0</v>
      </c>
      <c r="AD72" s="873">
        <v>0</v>
      </c>
      <c r="AE72" s="873">
        <v>26713315</v>
      </c>
      <c r="AF72" s="873">
        <v>23772459</v>
      </c>
      <c r="AG72" s="873">
        <v>0</v>
      </c>
      <c r="AH72" s="873">
        <v>50485774</v>
      </c>
      <c r="AI72" s="873">
        <v>5834040</v>
      </c>
      <c r="AJ72" s="873">
        <v>5303672</v>
      </c>
      <c r="AK72" s="873">
        <v>6541196</v>
      </c>
      <c r="AL72" s="873">
        <v>0</v>
      </c>
      <c r="AM72" s="873">
        <v>17678908</v>
      </c>
      <c r="AN72" s="873">
        <v>-2090733</v>
      </c>
      <c r="AO72" s="873">
        <v>-1900666</v>
      </c>
      <c r="AP72" s="873">
        <v>-2344155</v>
      </c>
      <c r="AQ72" s="873">
        <v>0</v>
      </c>
      <c r="AR72" s="873">
        <v>-6335554</v>
      </c>
      <c r="AS72" s="873">
        <v>-1897754</v>
      </c>
      <c r="AT72" s="873">
        <v>-1725231</v>
      </c>
      <c r="AU72" s="873">
        <v>-2127785</v>
      </c>
      <c r="AV72" s="873">
        <v>0</v>
      </c>
      <c r="AW72" s="873">
        <v>-5750770</v>
      </c>
      <c r="AX72" s="873">
        <v>-1237</v>
      </c>
      <c r="AY72" s="873">
        <v>-1124</v>
      </c>
      <c r="AZ72" s="873">
        <v>-1386</v>
      </c>
      <c r="BA72" s="873">
        <v>0</v>
      </c>
      <c r="BB72" s="873">
        <v>-3747</v>
      </c>
      <c r="BC72" s="873">
        <v>-2830073</v>
      </c>
      <c r="BD72" s="873">
        <v>-2572793</v>
      </c>
      <c r="BE72" s="873">
        <v>-3173111</v>
      </c>
      <c r="BF72" s="873">
        <v>0</v>
      </c>
      <c r="BG72" s="873">
        <v>-8575977</v>
      </c>
      <c r="BH72" s="873">
        <v>-4729064</v>
      </c>
      <c r="BI72" s="873">
        <v>-4299148</v>
      </c>
      <c r="BJ72" s="873">
        <v>-5302282</v>
      </c>
      <c r="BK72" s="873">
        <v>0</v>
      </c>
      <c r="BL72" s="873">
        <v>-14330494</v>
      </c>
      <c r="BM72" s="873">
        <v>-3036866</v>
      </c>
      <c r="BN72" s="873">
        <v>-2760788</v>
      </c>
      <c r="BO72" s="873">
        <v>-3404971</v>
      </c>
      <c r="BP72" s="873">
        <v>0</v>
      </c>
      <c r="BQ72" s="873">
        <v>-9202625</v>
      </c>
      <c r="BR72" s="873">
        <v>-964359</v>
      </c>
      <c r="BS72" s="873">
        <v>-876691</v>
      </c>
      <c r="BT72" s="873">
        <v>-1081252</v>
      </c>
      <c r="BU72" s="873">
        <v>0</v>
      </c>
      <c r="BV72" s="873">
        <v>-2922302</v>
      </c>
      <c r="BW72" s="873">
        <v>-2072506</v>
      </c>
      <c r="BX72" s="873">
        <v>-1884097</v>
      </c>
      <c r="BY72" s="873">
        <v>-2323720</v>
      </c>
      <c r="BZ72" s="873">
        <v>0</v>
      </c>
      <c r="CA72" s="873">
        <v>-6280323</v>
      </c>
      <c r="CB72" s="873">
        <v>386725</v>
      </c>
      <c r="CC72" s="873">
        <v>351568</v>
      </c>
      <c r="CD72" s="873">
        <v>433601</v>
      </c>
      <c r="CE72" s="873">
        <v>0</v>
      </c>
      <c r="CF72" s="873">
        <v>1171894</v>
      </c>
      <c r="CG72" s="873">
        <v>290151</v>
      </c>
      <c r="CH72" s="873">
        <v>263774</v>
      </c>
      <c r="CI72" s="873">
        <v>325321</v>
      </c>
      <c r="CJ72" s="873">
        <v>0</v>
      </c>
      <c r="CK72" s="873">
        <v>879246</v>
      </c>
      <c r="CL72" s="873">
        <v>-287725</v>
      </c>
      <c r="CM72" s="873">
        <v>-261568</v>
      </c>
      <c r="CN72" s="873">
        <v>-322601</v>
      </c>
      <c r="CO72" s="873">
        <v>0</v>
      </c>
      <c r="CP72" s="873">
        <v>-871894</v>
      </c>
      <c r="CQ72" s="873">
        <v>-11411493</v>
      </c>
      <c r="CR72" s="873">
        <v>-10374085</v>
      </c>
      <c r="CS72" s="873">
        <v>-12794705</v>
      </c>
      <c r="CT72" s="873">
        <v>0</v>
      </c>
      <c r="CU72" s="873">
        <v>-34580283</v>
      </c>
      <c r="CV72" s="873">
        <v>-14059208</v>
      </c>
      <c r="CW72" s="873">
        <v>-12781099</v>
      </c>
      <c r="CX72" s="873">
        <v>-15763355</v>
      </c>
      <c r="CY72" s="873">
        <v>0</v>
      </c>
      <c r="CZ72" s="873">
        <v>-42603662</v>
      </c>
      <c r="DA72" s="873">
        <v>-865359</v>
      </c>
      <c r="DB72" s="873">
        <v>-786691</v>
      </c>
      <c r="DC72" s="873">
        <v>-970252</v>
      </c>
      <c r="DD72" s="873">
        <v>0</v>
      </c>
      <c r="DE72" s="873">
        <v>-2622302</v>
      </c>
      <c r="DF72" s="873">
        <v>-13193848</v>
      </c>
      <c r="DG72" s="873">
        <v>-11994408</v>
      </c>
      <c r="DH72" s="873">
        <v>-14793104</v>
      </c>
      <c r="DI72" s="873">
        <v>0</v>
      </c>
      <c r="DJ72" s="873">
        <v>-39981360</v>
      </c>
      <c r="DK72" s="873">
        <v>-1299766</v>
      </c>
      <c r="DL72" s="873">
        <v>-3635134</v>
      </c>
      <c r="DM72" s="873">
        <v>-2044763</v>
      </c>
      <c r="DN72" s="873">
        <v>0</v>
      </c>
      <c r="DO72" s="873">
        <v>-6979663</v>
      </c>
      <c r="DP72" s="873">
        <v>-305074</v>
      </c>
      <c r="DQ72" s="873">
        <v>-1725328</v>
      </c>
      <c r="DR72" s="873">
        <v>-970497</v>
      </c>
      <c r="DS72" s="873">
        <v>0</v>
      </c>
      <c r="DT72" s="873">
        <v>-3000899</v>
      </c>
      <c r="DU72" s="873">
        <v>-994692</v>
      </c>
      <c r="DV72" s="873">
        <v>-1909806</v>
      </c>
      <c r="DW72" s="873">
        <v>-1074266</v>
      </c>
      <c r="DX72" s="873">
        <v>0</v>
      </c>
      <c r="DY72" s="873">
        <v>-3978764</v>
      </c>
      <c r="DZ72" s="873">
        <v>41083280</v>
      </c>
      <c r="EA72" s="873">
        <v>37348437</v>
      </c>
      <c r="EB72" s="873">
        <v>46063072</v>
      </c>
      <c r="EC72" s="873">
        <v>0</v>
      </c>
      <c r="ED72" s="873">
        <v>124494789</v>
      </c>
      <c r="EE72" s="873">
        <v>6363563</v>
      </c>
      <c r="EF72" s="873">
        <v>5785058</v>
      </c>
      <c r="EG72" s="873">
        <v>7134904</v>
      </c>
      <c r="EH72" s="873">
        <v>0</v>
      </c>
      <c r="EI72" s="873">
        <v>19283525</v>
      </c>
      <c r="EJ72" s="873">
        <v>-34719717</v>
      </c>
      <c r="EK72" s="873">
        <v>-31563379</v>
      </c>
      <c r="EL72" s="873">
        <v>-38928168</v>
      </c>
      <c r="EM72" s="873">
        <v>0</v>
      </c>
      <c r="EN72" s="873">
        <v>-105211264</v>
      </c>
      <c r="EO72" s="873">
        <v>-35714409</v>
      </c>
      <c r="EP72" s="873">
        <v>-33473185</v>
      </c>
      <c r="EQ72" s="873">
        <v>-40002434</v>
      </c>
      <c r="ER72" s="873">
        <v>0</v>
      </c>
      <c r="ES72" s="873">
        <v>-109190028</v>
      </c>
      <c r="ET72" s="902">
        <v>0.33</v>
      </c>
      <c r="EU72" s="902">
        <v>0.3</v>
      </c>
      <c r="EV72" s="902">
        <v>0.37</v>
      </c>
      <c r="EW72" s="902">
        <v>0</v>
      </c>
      <c r="EX72" s="902">
        <v>1</v>
      </c>
      <c r="EY72" s="870" t="s">
        <v>697</v>
      </c>
      <c r="EZ72" s="870" t="s">
        <v>680</v>
      </c>
      <c r="FA72" s="870" t="s">
        <v>1908</v>
      </c>
      <c r="FB72" s="870" t="s">
        <v>2732</v>
      </c>
      <c r="FC72" s="870" t="s">
        <v>2809</v>
      </c>
    </row>
    <row r="73" spans="1:159" x14ac:dyDescent="0.2">
      <c r="A73" s="870" t="s">
        <v>3069</v>
      </c>
      <c r="B73" s="870" t="s">
        <v>207</v>
      </c>
      <c r="C73" s="870" t="s">
        <v>206</v>
      </c>
      <c r="D73" s="873">
        <v>18264132</v>
      </c>
      <c r="E73" s="873">
        <v>14611305</v>
      </c>
      <c r="F73" s="873">
        <v>3652826</v>
      </c>
      <c r="G73" s="873">
        <v>0</v>
      </c>
      <c r="H73" s="873">
        <v>36528263</v>
      </c>
      <c r="I73" s="873">
        <v>76483</v>
      </c>
      <c r="J73" s="873">
        <v>76483</v>
      </c>
      <c r="K73" s="873">
        <v>18187649</v>
      </c>
      <c r="L73" s="873">
        <v>202876</v>
      </c>
      <c r="M73" s="873">
        <v>202876</v>
      </c>
      <c r="N73" s="873">
        <v>1458594</v>
      </c>
      <c r="O73" s="873">
        <v>1458594</v>
      </c>
      <c r="P73" s="873">
        <v>38356</v>
      </c>
      <c r="Q73" s="873">
        <v>0</v>
      </c>
      <c r="R73" s="873">
        <v>38356</v>
      </c>
      <c r="S73" s="873">
        <v>0</v>
      </c>
      <c r="T73" s="873">
        <v>0</v>
      </c>
      <c r="U73" s="873">
        <v>0</v>
      </c>
      <c r="V73" s="873">
        <v>0</v>
      </c>
      <c r="W73" s="873">
        <v>76483</v>
      </c>
      <c r="X73" s="873">
        <v>0</v>
      </c>
      <c r="Y73" s="873">
        <v>0</v>
      </c>
      <c r="Z73" s="873">
        <v>76483</v>
      </c>
      <c r="AA73" s="873">
        <v>0</v>
      </c>
      <c r="AB73" s="873">
        <v>0</v>
      </c>
      <c r="AC73" s="873">
        <v>0</v>
      </c>
      <c r="AD73" s="873">
        <v>0</v>
      </c>
      <c r="AE73" s="873">
        <v>12939017</v>
      </c>
      <c r="AF73" s="873">
        <v>3219756</v>
      </c>
      <c r="AG73" s="873">
        <v>0</v>
      </c>
      <c r="AH73" s="873">
        <v>16158773</v>
      </c>
      <c r="AI73" s="873">
        <v>2579774</v>
      </c>
      <c r="AJ73" s="873">
        <v>2063819</v>
      </c>
      <c r="AK73" s="873">
        <v>515955</v>
      </c>
      <c r="AL73" s="873">
        <v>0</v>
      </c>
      <c r="AM73" s="873">
        <v>5159548</v>
      </c>
      <c r="AN73" s="873">
        <v>-196485</v>
      </c>
      <c r="AO73" s="873">
        <v>-157188</v>
      </c>
      <c r="AP73" s="873">
        <v>-39297</v>
      </c>
      <c r="AQ73" s="873">
        <v>0</v>
      </c>
      <c r="AR73" s="873">
        <v>-392970</v>
      </c>
      <c r="AS73" s="873">
        <v>-923086</v>
      </c>
      <c r="AT73" s="873">
        <v>-738468</v>
      </c>
      <c r="AU73" s="873">
        <v>-184617</v>
      </c>
      <c r="AV73" s="873">
        <v>0</v>
      </c>
      <c r="AW73" s="873">
        <v>-1846171</v>
      </c>
      <c r="AX73" s="873">
        <v>34720</v>
      </c>
      <c r="AY73" s="873">
        <v>27776</v>
      </c>
      <c r="AZ73" s="873">
        <v>6944</v>
      </c>
      <c r="BA73" s="873">
        <v>0</v>
      </c>
      <c r="BB73" s="873">
        <v>69440</v>
      </c>
      <c r="BC73" s="873">
        <v>-626558</v>
      </c>
      <c r="BD73" s="873">
        <v>-501247</v>
      </c>
      <c r="BE73" s="873">
        <v>-125312</v>
      </c>
      <c r="BF73" s="873">
        <v>0</v>
      </c>
      <c r="BG73" s="873">
        <v>-1253117</v>
      </c>
      <c r="BH73" s="873">
        <v>-1514924</v>
      </c>
      <c r="BI73" s="873">
        <v>-1211939</v>
      </c>
      <c r="BJ73" s="873">
        <v>-302985</v>
      </c>
      <c r="BK73" s="873">
        <v>0</v>
      </c>
      <c r="BL73" s="873">
        <v>-3029848</v>
      </c>
      <c r="BM73" s="873">
        <v>-7188870</v>
      </c>
      <c r="BN73" s="873">
        <v>-5751096</v>
      </c>
      <c r="BO73" s="873">
        <v>-1437774</v>
      </c>
      <c r="BP73" s="873">
        <v>0</v>
      </c>
      <c r="BQ73" s="873">
        <v>-14377740</v>
      </c>
      <c r="BR73" s="873">
        <v>-2324502</v>
      </c>
      <c r="BS73" s="873">
        <v>-1859602</v>
      </c>
      <c r="BT73" s="873">
        <v>-464901</v>
      </c>
      <c r="BU73" s="873">
        <v>0</v>
      </c>
      <c r="BV73" s="873">
        <v>-4649005</v>
      </c>
      <c r="BW73" s="873">
        <v>-4864367</v>
      </c>
      <c r="BX73" s="873">
        <v>-3891494</v>
      </c>
      <c r="BY73" s="873">
        <v>-972874</v>
      </c>
      <c r="BZ73" s="873">
        <v>0</v>
      </c>
      <c r="CA73" s="873">
        <v>-9728735</v>
      </c>
      <c r="CB73" s="873">
        <v>27108</v>
      </c>
      <c r="CC73" s="873">
        <v>21687</v>
      </c>
      <c r="CD73" s="873">
        <v>5422</v>
      </c>
      <c r="CE73" s="873">
        <v>0</v>
      </c>
      <c r="CF73" s="873">
        <v>54217</v>
      </c>
      <c r="CG73" s="873">
        <v>0</v>
      </c>
      <c r="CH73" s="873">
        <v>0</v>
      </c>
      <c r="CI73" s="873">
        <v>0</v>
      </c>
      <c r="CJ73" s="873">
        <v>0</v>
      </c>
      <c r="CK73" s="873">
        <v>0</v>
      </c>
      <c r="CL73" s="873">
        <v>-213929</v>
      </c>
      <c r="CM73" s="873">
        <v>-171144</v>
      </c>
      <c r="CN73" s="873">
        <v>-42786</v>
      </c>
      <c r="CO73" s="873">
        <v>0</v>
      </c>
      <c r="CP73" s="873">
        <v>-427859</v>
      </c>
      <c r="CQ73" s="873">
        <v>-989723</v>
      </c>
      <c r="CR73" s="873">
        <v>-791779</v>
      </c>
      <c r="CS73" s="873">
        <v>-197945</v>
      </c>
      <c r="CT73" s="873">
        <v>0</v>
      </c>
      <c r="CU73" s="873">
        <v>-1979447</v>
      </c>
      <c r="CV73" s="873">
        <v>-8365414</v>
      </c>
      <c r="CW73" s="873">
        <v>-6692332</v>
      </c>
      <c r="CX73" s="873">
        <v>-1673083</v>
      </c>
      <c r="CY73" s="873">
        <v>0</v>
      </c>
      <c r="CZ73" s="873">
        <v>-16730829</v>
      </c>
      <c r="DA73" s="873">
        <v>-2511323</v>
      </c>
      <c r="DB73" s="873">
        <v>-2009059</v>
      </c>
      <c r="DC73" s="873">
        <v>-502265</v>
      </c>
      <c r="DD73" s="873">
        <v>0</v>
      </c>
      <c r="DE73" s="873">
        <v>-5022647</v>
      </c>
      <c r="DF73" s="873">
        <v>-5854090</v>
      </c>
      <c r="DG73" s="873">
        <v>-4683273</v>
      </c>
      <c r="DH73" s="873">
        <v>-1170819</v>
      </c>
      <c r="DI73" s="873">
        <v>0</v>
      </c>
      <c r="DJ73" s="873">
        <v>-11708182</v>
      </c>
      <c r="DK73" s="873">
        <v>-2118555</v>
      </c>
      <c r="DL73" s="873">
        <v>-2159864</v>
      </c>
      <c r="DM73" s="873">
        <v>-1508758</v>
      </c>
      <c r="DN73" s="873">
        <v>0</v>
      </c>
      <c r="DO73" s="873">
        <v>-5787177</v>
      </c>
      <c r="DP73" s="873">
        <v>-1460795</v>
      </c>
      <c r="DQ73" s="873">
        <v>-1239000</v>
      </c>
      <c r="DR73" s="873">
        <v>-456342</v>
      </c>
      <c r="DS73" s="873">
        <v>0</v>
      </c>
      <c r="DT73" s="873">
        <v>-3156137</v>
      </c>
      <c r="DU73" s="873">
        <v>-657760</v>
      </c>
      <c r="DV73" s="873">
        <v>-920864</v>
      </c>
      <c r="DW73" s="873">
        <v>-1052416</v>
      </c>
      <c r="DX73" s="873">
        <v>0</v>
      </c>
      <c r="DY73" s="873">
        <v>-2631040</v>
      </c>
      <c r="DZ73" s="873">
        <v>33462592</v>
      </c>
      <c r="EA73" s="873">
        <v>26770074</v>
      </c>
      <c r="EB73" s="873">
        <v>6692519</v>
      </c>
      <c r="EC73" s="873">
        <v>0</v>
      </c>
      <c r="ED73" s="873">
        <v>66925185</v>
      </c>
      <c r="EE73" s="873">
        <v>18264132</v>
      </c>
      <c r="EF73" s="873">
        <v>14611305</v>
      </c>
      <c r="EG73" s="873">
        <v>3652826</v>
      </c>
      <c r="EH73" s="873">
        <v>0</v>
      </c>
      <c r="EI73" s="873">
        <v>36528263</v>
      </c>
      <c r="EJ73" s="873">
        <v>-15198460</v>
      </c>
      <c r="EK73" s="873">
        <v>-12158769</v>
      </c>
      <c r="EL73" s="873">
        <v>-3039693</v>
      </c>
      <c r="EM73" s="873">
        <v>0</v>
      </c>
      <c r="EN73" s="873">
        <v>-30396922</v>
      </c>
      <c r="EO73" s="873">
        <v>-15856220</v>
      </c>
      <c r="EP73" s="873">
        <v>-13079633</v>
      </c>
      <c r="EQ73" s="873">
        <v>-4092109</v>
      </c>
      <c r="ER73" s="873">
        <v>0</v>
      </c>
      <c r="ES73" s="873">
        <v>-33027962</v>
      </c>
      <c r="ET73" s="902">
        <v>0.5</v>
      </c>
      <c r="EU73" s="902">
        <v>0.4</v>
      </c>
      <c r="EV73" s="902">
        <v>0.1</v>
      </c>
      <c r="EW73" s="902">
        <v>0</v>
      </c>
      <c r="EX73" s="902">
        <v>1</v>
      </c>
      <c r="EY73" s="870" t="s">
        <v>703</v>
      </c>
      <c r="EZ73" s="870" t="s">
        <v>687</v>
      </c>
      <c r="FA73" s="870" t="s">
        <v>1907</v>
      </c>
      <c r="FB73" s="870" t="s">
        <v>2734</v>
      </c>
      <c r="FC73" s="870" t="s">
        <v>2810</v>
      </c>
    </row>
    <row r="74" spans="1:159" x14ac:dyDescent="0.2">
      <c r="A74" s="870" t="s">
        <v>3070</v>
      </c>
      <c r="B74" s="870" t="s">
        <v>209</v>
      </c>
      <c r="C74" s="870" t="s">
        <v>208</v>
      </c>
      <c r="D74" s="873">
        <v>7964274</v>
      </c>
      <c r="E74" s="873">
        <v>7804989</v>
      </c>
      <c r="F74" s="873">
        <v>0</v>
      </c>
      <c r="G74" s="873">
        <v>159285</v>
      </c>
      <c r="H74" s="873">
        <v>15928548</v>
      </c>
      <c r="I74" s="873">
        <v>30985</v>
      </c>
      <c r="J74" s="873">
        <v>30985</v>
      </c>
      <c r="K74" s="873">
        <v>7933289</v>
      </c>
      <c r="L74" s="873">
        <v>144406</v>
      </c>
      <c r="M74" s="873">
        <v>144406</v>
      </c>
      <c r="N74" s="873">
        <v>199648</v>
      </c>
      <c r="O74" s="873">
        <v>199648</v>
      </c>
      <c r="P74" s="873">
        <v>0</v>
      </c>
      <c r="Q74" s="873">
        <v>0</v>
      </c>
      <c r="R74" s="873">
        <v>0</v>
      </c>
      <c r="S74" s="873">
        <v>0</v>
      </c>
      <c r="T74" s="873">
        <v>0</v>
      </c>
      <c r="U74" s="873">
        <v>0</v>
      </c>
      <c r="V74" s="873">
        <v>0</v>
      </c>
      <c r="W74" s="873">
        <v>30985</v>
      </c>
      <c r="X74" s="873">
        <v>0</v>
      </c>
      <c r="Y74" s="873">
        <v>0</v>
      </c>
      <c r="Z74" s="873">
        <v>30985</v>
      </c>
      <c r="AA74" s="873">
        <v>0</v>
      </c>
      <c r="AB74" s="873">
        <v>0</v>
      </c>
      <c r="AC74" s="873">
        <v>0</v>
      </c>
      <c r="AD74" s="873">
        <v>0</v>
      </c>
      <c r="AE74" s="873">
        <v>10892146</v>
      </c>
      <c r="AF74" s="873">
        <v>0</v>
      </c>
      <c r="AG74" s="873">
        <v>220996</v>
      </c>
      <c r="AH74" s="873">
        <v>11113142</v>
      </c>
      <c r="AI74" s="873">
        <v>928916</v>
      </c>
      <c r="AJ74" s="873">
        <v>910337</v>
      </c>
      <c r="AK74" s="873">
        <v>0</v>
      </c>
      <c r="AL74" s="873">
        <v>18578</v>
      </c>
      <c r="AM74" s="873">
        <v>1857831</v>
      </c>
      <c r="AN74" s="873">
        <v>-370662</v>
      </c>
      <c r="AO74" s="873">
        <v>-363248</v>
      </c>
      <c r="AP74" s="873">
        <v>0</v>
      </c>
      <c r="AQ74" s="873">
        <v>-7413</v>
      </c>
      <c r="AR74" s="873">
        <v>-741323</v>
      </c>
      <c r="AS74" s="873">
        <v>-107185</v>
      </c>
      <c r="AT74" s="873">
        <v>-105042</v>
      </c>
      <c r="AU74" s="873">
        <v>0</v>
      </c>
      <c r="AV74" s="873">
        <v>-2144</v>
      </c>
      <c r="AW74" s="873">
        <v>-214371</v>
      </c>
      <c r="AX74" s="873">
        <v>47812</v>
      </c>
      <c r="AY74" s="873">
        <v>46856</v>
      </c>
      <c r="AZ74" s="873">
        <v>0</v>
      </c>
      <c r="BA74" s="873">
        <v>956</v>
      </c>
      <c r="BB74" s="873">
        <v>95624</v>
      </c>
      <c r="BC74" s="873">
        <v>-174000</v>
      </c>
      <c r="BD74" s="873">
        <v>-170520</v>
      </c>
      <c r="BE74" s="873">
        <v>0</v>
      </c>
      <c r="BF74" s="873">
        <v>-3480</v>
      </c>
      <c r="BG74" s="873">
        <v>-348000</v>
      </c>
      <c r="BH74" s="873">
        <v>-233373</v>
      </c>
      <c r="BI74" s="873">
        <v>-228706</v>
      </c>
      <c r="BJ74" s="873">
        <v>0</v>
      </c>
      <c r="BK74" s="873">
        <v>-4668</v>
      </c>
      <c r="BL74" s="873">
        <v>-466747</v>
      </c>
      <c r="BM74" s="873">
        <v>-883825</v>
      </c>
      <c r="BN74" s="873">
        <v>-866149</v>
      </c>
      <c r="BO74" s="873">
        <v>0</v>
      </c>
      <c r="BP74" s="873">
        <v>-17677</v>
      </c>
      <c r="BQ74" s="873">
        <v>-1767651</v>
      </c>
      <c r="BR74" s="873">
        <v>-80825</v>
      </c>
      <c r="BS74" s="873">
        <v>-79209</v>
      </c>
      <c r="BT74" s="873">
        <v>0</v>
      </c>
      <c r="BU74" s="873">
        <v>-1617</v>
      </c>
      <c r="BV74" s="873">
        <v>-161651</v>
      </c>
      <c r="BW74" s="873">
        <v>-803000</v>
      </c>
      <c r="BX74" s="873">
        <v>-786940</v>
      </c>
      <c r="BY74" s="873">
        <v>0</v>
      </c>
      <c r="BZ74" s="873">
        <v>-16060</v>
      </c>
      <c r="CA74" s="873">
        <v>-1606000</v>
      </c>
      <c r="CB74" s="873">
        <v>0</v>
      </c>
      <c r="CC74" s="873">
        <v>0</v>
      </c>
      <c r="CD74" s="873">
        <v>0</v>
      </c>
      <c r="CE74" s="873">
        <v>0</v>
      </c>
      <c r="CF74" s="873">
        <v>0</v>
      </c>
      <c r="CG74" s="873">
        <v>0</v>
      </c>
      <c r="CH74" s="873">
        <v>0</v>
      </c>
      <c r="CI74" s="873">
        <v>0</v>
      </c>
      <c r="CJ74" s="873">
        <v>0</v>
      </c>
      <c r="CK74" s="873">
        <v>0</v>
      </c>
      <c r="CL74" s="873">
        <v>0</v>
      </c>
      <c r="CM74" s="873">
        <v>0</v>
      </c>
      <c r="CN74" s="873">
        <v>0</v>
      </c>
      <c r="CO74" s="873">
        <v>0</v>
      </c>
      <c r="CP74" s="873">
        <v>0</v>
      </c>
      <c r="CQ74" s="873">
        <v>0</v>
      </c>
      <c r="CR74" s="873">
        <v>0</v>
      </c>
      <c r="CS74" s="873">
        <v>0</v>
      </c>
      <c r="CT74" s="873">
        <v>0</v>
      </c>
      <c r="CU74" s="873">
        <v>0</v>
      </c>
      <c r="CV74" s="873">
        <v>-883825</v>
      </c>
      <c r="CW74" s="873">
        <v>-866149</v>
      </c>
      <c r="CX74" s="873">
        <v>0</v>
      </c>
      <c r="CY74" s="873">
        <v>-17677</v>
      </c>
      <c r="CZ74" s="873">
        <v>-1767651</v>
      </c>
      <c r="DA74" s="873">
        <v>-80825</v>
      </c>
      <c r="DB74" s="873">
        <v>-79209</v>
      </c>
      <c r="DC74" s="873">
        <v>0</v>
      </c>
      <c r="DD74" s="873">
        <v>-1617</v>
      </c>
      <c r="DE74" s="873">
        <v>-161651</v>
      </c>
      <c r="DF74" s="873">
        <v>-803000</v>
      </c>
      <c r="DG74" s="873">
        <v>-786940</v>
      </c>
      <c r="DH74" s="873">
        <v>0</v>
      </c>
      <c r="DI74" s="873">
        <v>-16060</v>
      </c>
      <c r="DJ74" s="873">
        <v>-1606000</v>
      </c>
      <c r="DK74" s="873">
        <v>-806409</v>
      </c>
      <c r="DL74" s="873">
        <v>-790279</v>
      </c>
      <c r="DM74" s="873">
        <v>0</v>
      </c>
      <c r="DN74" s="873">
        <v>-16127</v>
      </c>
      <c r="DO74" s="873">
        <v>-1612815</v>
      </c>
      <c r="DP74" s="873">
        <v>-807614</v>
      </c>
      <c r="DQ74" s="873">
        <v>-791463</v>
      </c>
      <c r="DR74" s="873">
        <v>0</v>
      </c>
      <c r="DS74" s="873">
        <v>-16152</v>
      </c>
      <c r="DT74" s="873">
        <v>-1615229</v>
      </c>
      <c r="DU74" s="873">
        <v>1205</v>
      </c>
      <c r="DV74" s="873">
        <v>1184</v>
      </c>
      <c r="DW74" s="873">
        <v>0</v>
      </c>
      <c r="DX74" s="873">
        <v>25</v>
      </c>
      <c r="DY74" s="873">
        <v>2414</v>
      </c>
      <c r="DZ74" s="873">
        <v>18113632</v>
      </c>
      <c r="EA74" s="873">
        <v>17751359</v>
      </c>
      <c r="EB74" s="873">
        <v>0</v>
      </c>
      <c r="EC74" s="873">
        <v>362273</v>
      </c>
      <c r="ED74" s="873">
        <v>36227264</v>
      </c>
      <c r="EE74" s="873">
        <v>7964274</v>
      </c>
      <c r="EF74" s="873">
        <v>7804989</v>
      </c>
      <c r="EG74" s="873">
        <v>0</v>
      </c>
      <c r="EH74" s="873">
        <v>159285</v>
      </c>
      <c r="EI74" s="873">
        <v>15928548</v>
      </c>
      <c r="EJ74" s="873">
        <v>-10149358</v>
      </c>
      <c r="EK74" s="873">
        <v>-9946370</v>
      </c>
      <c r="EL74" s="873">
        <v>0</v>
      </c>
      <c r="EM74" s="873">
        <v>-202988</v>
      </c>
      <c r="EN74" s="873">
        <v>-20298716</v>
      </c>
      <c r="EO74" s="873">
        <v>-10148153</v>
      </c>
      <c r="EP74" s="873">
        <v>-9945186</v>
      </c>
      <c r="EQ74" s="873">
        <v>0</v>
      </c>
      <c r="ER74" s="873">
        <v>-202963</v>
      </c>
      <c r="ES74" s="873">
        <v>-20296302</v>
      </c>
      <c r="ET74" s="902">
        <v>0.5</v>
      </c>
      <c r="EU74" s="902">
        <v>0.49</v>
      </c>
      <c r="EV74" s="902">
        <v>0</v>
      </c>
      <c r="EW74" s="902">
        <v>0.01</v>
      </c>
      <c r="EX74" s="902">
        <v>1</v>
      </c>
      <c r="EY74" s="870" t="s">
        <v>679</v>
      </c>
      <c r="EZ74" s="870" t="s">
        <v>753</v>
      </c>
      <c r="FA74" s="870" t="s">
        <v>679</v>
      </c>
      <c r="FB74" s="870" t="s">
        <v>819</v>
      </c>
      <c r="FC74" s="870" t="s">
        <v>2811</v>
      </c>
    </row>
    <row r="75" spans="1:159" x14ac:dyDescent="0.2">
      <c r="A75" s="870" t="s">
        <v>3069</v>
      </c>
      <c r="B75" s="870" t="s">
        <v>211</v>
      </c>
      <c r="C75" s="870" t="s">
        <v>210</v>
      </c>
      <c r="D75" s="873">
        <v>13610990</v>
      </c>
      <c r="E75" s="873">
        <v>10888792</v>
      </c>
      <c r="F75" s="873">
        <v>2449978</v>
      </c>
      <c r="G75" s="873">
        <v>272220</v>
      </c>
      <c r="H75" s="873">
        <v>27221980</v>
      </c>
      <c r="I75" s="873">
        <v>0</v>
      </c>
      <c r="J75" s="873">
        <v>0</v>
      </c>
      <c r="K75" s="873">
        <v>13610990</v>
      </c>
      <c r="L75" s="873">
        <v>170452</v>
      </c>
      <c r="M75" s="873">
        <v>170452</v>
      </c>
      <c r="N75" s="873">
        <v>0</v>
      </c>
      <c r="O75" s="873">
        <v>0</v>
      </c>
      <c r="P75" s="873">
        <v>0</v>
      </c>
      <c r="Q75" s="873">
        <v>0</v>
      </c>
      <c r="R75" s="873">
        <v>0</v>
      </c>
      <c r="S75" s="873">
        <v>0</v>
      </c>
      <c r="T75" s="873">
        <v>0</v>
      </c>
      <c r="U75" s="873">
        <v>0</v>
      </c>
      <c r="V75" s="873">
        <v>0</v>
      </c>
      <c r="W75" s="873">
        <v>0</v>
      </c>
      <c r="X75" s="873">
        <v>0</v>
      </c>
      <c r="Y75" s="873">
        <v>0</v>
      </c>
      <c r="Z75" s="873">
        <v>0</v>
      </c>
      <c r="AA75" s="873">
        <v>0</v>
      </c>
      <c r="AB75" s="873">
        <v>0</v>
      </c>
      <c r="AC75" s="873">
        <v>0</v>
      </c>
      <c r="AD75" s="873">
        <v>0</v>
      </c>
      <c r="AE75" s="873">
        <v>25958138</v>
      </c>
      <c r="AF75" s="873">
        <v>5840581</v>
      </c>
      <c r="AG75" s="873">
        <v>648955</v>
      </c>
      <c r="AH75" s="873">
        <v>32447674</v>
      </c>
      <c r="AI75" s="873">
        <v>3065523</v>
      </c>
      <c r="AJ75" s="873">
        <v>2452418</v>
      </c>
      <c r="AK75" s="873">
        <v>551794</v>
      </c>
      <c r="AL75" s="873">
        <v>61310</v>
      </c>
      <c r="AM75" s="873">
        <v>6131045</v>
      </c>
      <c r="AN75" s="873">
        <v>-1899640</v>
      </c>
      <c r="AO75" s="873">
        <v>-1519712</v>
      </c>
      <c r="AP75" s="873">
        <v>-341935</v>
      </c>
      <c r="AQ75" s="873">
        <v>-37993</v>
      </c>
      <c r="AR75" s="873">
        <v>-3799280</v>
      </c>
      <c r="AS75" s="873">
        <v>-831443</v>
      </c>
      <c r="AT75" s="873">
        <v>-665155</v>
      </c>
      <c r="AU75" s="873">
        <v>-149660</v>
      </c>
      <c r="AV75" s="873">
        <v>-16629</v>
      </c>
      <c r="AW75" s="873">
        <v>-1662887</v>
      </c>
      <c r="AX75" s="873">
        <v>-29728</v>
      </c>
      <c r="AY75" s="873">
        <v>-23783</v>
      </c>
      <c r="AZ75" s="873">
        <v>-5351</v>
      </c>
      <c r="BA75" s="873">
        <v>-595</v>
      </c>
      <c r="BB75" s="873">
        <v>-59457</v>
      </c>
      <c r="BC75" s="873">
        <v>-1688236</v>
      </c>
      <c r="BD75" s="873">
        <v>-1350588</v>
      </c>
      <c r="BE75" s="873">
        <v>-303882</v>
      </c>
      <c r="BF75" s="873">
        <v>-33765</v>
      </c>
      <c r="BG75" s="873">
        <v>-3376471</v>
      </c>
      <c r="BH75" s="873">
        <v>-2549407</v>
      </c>
      <c r="BI75" s="873">
        <v>-2039526</v>
      </c>
      <c r="BJ75" s="873">
        <v>-458893</v>
      </c>
      <c r="BK75" s="873">
        <v>-50989</v>
      </c>
      <c r="BL75" s="873">
        <v>-5098815</v>
      </c>
      <c r="BM75" s="873">
        <v>-9011996</v>
      </c>
      <c r="BN75" s="873">
        <v>-7209597</v>
      </c>
      <c r="BO75" s="873">
        <v>-1622159</v>
      </c>
      <c r="BP75" s="873">
        <v>-180240</v>
      </c>
      <c r="BQ75" s="873">
        <v>-18023992</v>
      </c>
      <c r="BR75" s="873">
        <v>-1876392</v>
      </c>
      <c r="BS75" s="873">
        <v>-1501114</v>
      </c>
      <c r="BT75" s="873">
        <v>-337751</v>
      </c>
      <c r="BU75" s="873">
        <v>-37528</v>
      </c>
      <c r="BV75" s="873">
        <v>-3752785</v>
      </c>
      <c r="BW75" s="873">
        <v>-7135603</v>
      </c>
      <c r="BX75" s="873">
        <v>-5708483</v>
      </c>
      <c r="BY75" s="873">
        <v>-1284409</v>
      </c>
      <c r="BZ75" s="873">
        <v>-142712</v>
      </c>
      <c r="CA75" s="873">
        <v>-14271207</v>
      </c>
      <c r="CB75" s="873">
        <v>49757</v>
      </c>
      <c r="CC75" s="873">
        <v>39806</v>
      </c>
      <c r="CD75" s="873">
        <v>8956</v>
      </c>
      <c r="CE75" s="873">
        <v>995</v>
      </c>
      <c r="CF75" s="873">
        <v>99514</v>
      </c>
      <c r="CG75" s="873">
        <v>1064675</v>
      </c>
      <c r="CH75" s="873">
        <v>851740</v>
      </c>
      <c r="CI75" s="873">
        <v>191642</v>
      </c>
      <c r="CJ75" s="873">
        <v>21294</v>
      </c>
      <c r="CK75" s="873">
        <v>2129351</v>
      </c>
      <c r="CL75" s="873">
        <v>554501</v>
      </c>
      <c r="CM75" s="873">
        <v>443601</v>
      </c>
      <c r="CN75" s="873">
        <v>99810</v>
      </c>
      <c r="CO75" s="873">
        <v>11090</v>
      </c>
      <c r="CP75" s="873">
        <v>1109002</v>
      </c>
      <c r="CQ75" s="873">
        <v>-2434309</v>
      </c>
      <c r="CR75" s="873">
        <v>-1947448</v>
      </c>
      <c r="CS75" s="873">
        <v>-438176</v>
      </c>
      <c r="CT75" s="873">
        <v>-48686</v>
      </c>
      <c r="CU75" s="873">
        <v>-4868619</v>
      </c>
      <c r="CV75" s="873">
        <v>-9777372</v>
      </c>
      <c r="CW75" s="873">
        <v>-7821898</v>
      </c>
      <c r="CX75" s="873">
        <v>-1759927</v>
      </c>
      <c r="CY75" s="873">
        <v>-195547</v>
      </c>
      <c r="CZ75" s="873">
        <v>-19554744</v>
      </c>
      <c r="DA75" s="873">
        <v>-1272134</v>
      </c>
      <c r="DB75" s="873">
        <v>-1017707</v>
      </c>
      <c r="DC75" s="873">
        <v>-228985</v>
      </c>
      <c r="DD75" s="873">
        <v>-25443</v>
      </c>
      <c r="DE75" s="873">
        <v>-2544269</v>
      </c>
      <c r="DF75" s="873">
        <v>-8505237</v>
      </c>
      <c r="DG75" s="873">
        <v>-6804191</v>
      </c>
      <c r="DH75" s="873">
        <v>-1530943</v>
      </c>
      <c r="DI75" s="873">
        <v>-170104</v>
      </c>
      <c r="DJ75" s="873">
        <v>-17010475</v>
      </c>
      <c r="DK75" s="873">
        <v>940366</v>
      </c>
      <c r="DL75" s="873">
        <v>1294577</v>
      </c>
      <c r="DM75" s="873">
        <v>969133</v>
      </c>
      <c r="DN75" s="873">
        <v>32365</v>
      </c>
      <c r="DO75" s="873">
        <v>3236441</v>
      </c>
      <c r="DP75" s="873">
        <v>685583</v>
      </c>
      <c r="DQ75" s="873">
        <v>1090831</v>
      </c>
      <c r="DR75" s="873">
        <v>923392</v>
      </c>
      <c r="DS75" s="873">
        <v>27271</v>
      </c>
      <c r="DT75" s="873">
        <v>2727077</v>
      </c>
      <c r="DU75" s="873">
        <v>254783</v>
      </c>
      <c r="DV75" s="873">
        <v>203746</v>
      </c>
      <c r="DW75" s="873">
        <v>45741</v>
      </c>
      <c r="DX75" s="873">
        <v>5094</v>
      </c>
      <c r="DY75" s="873">
        <v>509364</v>
      </c>
      <c r="DZ75" s="873">
        <v>44540675</v>
      </c>
      <c r="EA75" s="873">
        <v>35632539</v>
      </c>
      <c r="EB75" s="873">
        <v>8017321</v>
      </c>
      <c r="EC75" s="873">
        <v>890813</v>
      </c>
      <c r="ED75" s="873">
        <v>89081348</v>
      </c>
      <c r="EE75" s="873">
        <v>13610990</v>
      </c>
      <c r="EF75" s="873">
        <v>10888792</v>
      </c>
      <c r="EG75" s="873">
        <v>2449978</v>
      </c>
      <c r="EH75" s="873">
        <v>272220</v>
      </c>
      <c r="EI75" s="873">
        <v>27221980</v>
      </c>
      <c r="EJ75" s="873">
        <v>-30929685</v>
      </c>
      <c r="EK75" s="873">
        <v>-24743747</v>
      </c>
      <c r="EL75" s="873">
        <v>-5567343</v>
      </c>
      <c r="EM75" s="873">
        <v>-618593</v>
      </c>
      <c r="EN75" s="873">
        <v>-61859368</v>
      </c>
      <c r="EO75" s="873">
        <v>-30674902</v>
      </c>
      <c r="EP75" s="873">
        <v>-24540001</v>
      </c>
      <c r="EQ75" s="873">
        <v>-5521602</v>
      </c>
      <c r="ER75" s="873">
        <v>-613499</v>
      </c>
      <c r="ES75" s="873">
        <v>-61350004</v>
      </c>
      <c r="ET75" s="902">
        <v>0.5</v>
      </c>
      <c r="EU75" s="902">
        <v>0.4</v>
      </c>
      <c r="EV75" s="902">
        <v>0.09</v>
      </c>
      <c r="EW75" s="902">
        <v>0.01</v>
      </c>
      <c r="EX75" s="902">
        <v>1</v>
      </c>
      <c r="EY75" s="870" t="s">
        <v>715</v>
      </c>
      <c r="EZ75" s="870" t="s">
        <v>714</v>
      </c>
      <c r="FA75" s="870" t="s">
        <v>1907</v>
      </c>
      <c r="FB75" s="870" t="s">
        <v>2735</v>
      </c>
      <c r="FC75" s="870" t="s">
        <v>2812</v>
      </c>
    </row>
    <row r="76" spans="1:159" x14ac:dyDescent="0.2">
      <c r="A76" s="870" t="s">
        <v>3069</v>
      </c>
      <c r="B76" s="870" t="s">
        <v>213</v>
      </c>
      <c r="C76" s="870" t="s">
        <v>212</v>
      </c>
      <c r="D76" s="873">
        <v>18768448</v>
      </c>
      <c r="E76" s="873">
        <v>15014758</v>
      </c>
      <c r="F76" s="873">
        <v>3378321</v>
      </c>
      <c r="G76" s="873">
        <v>375369</v>
      </c>
      <c r="H76" s="873">
        <v>37536896</v>
      </c>
      <c r="I76" s="873">
        <v>0</v>
      </c>
      <c r="J76" s="873">
        <v>0</v>
      </c>
      <c r="K76" s="873">
        <v>18768448</v>
      </c>
      <c r="L76" s="873">
        <v>118949</v>
      </c>
      <c r="M76" s="873">
        <v>118949</v>
      </c>
      <c r="N76" s="873">
        <v>0</v>
      </c>
      <c r="O76" s="873">
        <v>0</v>
      </c>
      <c r="P76" s="873">
        <v>837634</v>
      </c>
      <c r="Q76" s="873">
        <v>274450</v>
      </c>
      <c r="R76" s="873">
        <v>1112084</v>
      </c>
      <c r="S76" s="873">
        <v>0</v>
      </c>
      <c r="T76" s="873">
        <v>0</v>
      </c>
      <c r="U76" s="873">
        <v>0</v>
      </c>
      <c r="V76" s="873">
        <v>0</v>
      </c>
      <c r="W76" s="873">
        <v>0</v>
      </c>
      <c r="X76" s="873">
        <v>0</v>
      </c>
      <c r="Y76" s="873">
        <v>0</v>
      </c>
      <c r="Z76" s="873">
        <v>0</v>
      </c>
      <c r="AA76" s="873">
        <v>0</v>
      </c>
      <c r="AB76" s="873">
        <v>0</v>
      </c>
      <c r="AC76" s="873">
        <v>0</v>
      </c>
      <c r="AD76" s="873">
        <v>0</v>
      </c>
      <c r="AE76" s="873">
        <v>4854427</v>
      </c>
      <c r="AF76" s="873">
        <v>1095693</v>
      </c>
      <c r="AG76" s="873">
        <v>120522</v>
      </c>
      <c r="AH76" s="873">
        <v>6070642</v>
      </c>
      <c r="AI76" s="873">
        <v>1794030</v>
      </c>
      <c r="AJ76" s="873">
        <v>1435225</v>
      </c>
      <c r="AK76" s="873">
        <v>322926</v>
      </c>
      <c r="AL76" s="873">
        <v>35881</v>
      </c>
      <c r="AM76" s="873">
        <v>3588062</v>
      </c>
      <c r="AN76" s="873">
        <v>-362778</v>
      </c>
      <c r="AO76" s="873">
        <v>-290222</v>
      </c>
      <c r="AP76" s="873">
        <v>-65300</v>
      </c>
      <c r="AQ76" s="873">
        <v>-7256</v>
      </c>
      <c r="AR76" s="873">
        <v>-725556</v>
      </c>
      <c r="AS76" s="873">
        <v>-223566</v>
      </c>
      <c r="AT76" s="873">
        <v>-178853</v>
      </c>
      <c r="AU76" s="873">
        <v>-40242</v>
      </c>
      <c r="AV76" s="873">
        <v>-4471</v>
      </c>
      <c r="AW76" s="873">
        <v>-447132</v>
      </c>
      <c r="AX76" s="873">
        <v>223566</v>
      </c>
      <c r="AY76" s="873">
        <v>178853</v>
      </c>
      <c r="AZ76" s="873">
        <v>40242</v>
      </c>
      <c r="BA76" s="873">
        <v>4471</v>
      </c>
      <c r="BB76" s="873">
        <v>447132</v>
      </c>
      <c r="BC76" s="873">
        <v>-1398307</v>
      </c>
      <c r="BD76" s="873">
        <v>-1118646</v>
      </c>
      <c r="BE76" s="873">
        <v>-251695</v>
      </c>
      <c r="BF76" s="873">
        <v>-27966</v>
      </c>
      <c r="BG76" s="873">
        <v>-2796614</v>
      </c>
      <c r="BH76" s="873">
        <v>-1398307</v>
      </c>
      <c r="BI76" s="873">
        <v>-1118646</v>
      </c>
      <c r="BJ76" s="873">
        <v>-251695</v>
      </c>
      <c r="BK76" s="873">
        <v>-27966</v>
      </c>
      <c r="BL76" s="873">
        <v>-2796614</v>
      </c>
      <c r="BM76" s="873">
        <v>-2415112</v>
      </c>
      <c r="BN76" s="873">
        <v>-1932090</v>
      </c>
      <c r="BO76" s="873">
        <v>-434720</v>
      </c>
      <c r="BP76" s="873">
        <v>-48302</v>
      </c>
      <c r="BQ76" s="873">
        <v>-4830224</v>
      </c>
      <c r="BR76" s="873">
        <v>-668536</v>
      </c>
      <c r="BS76" s="873">
        <v>-534829</v>
      </c>
      <c r="BT76" s="873">
        <v>-120337</v>
      </c>
      <c r="BU76" s="873">
        <v>-13371</v>
      </c>
      <c r="BV76" s="873">
        <v>-1337073</v>
      </c>
      <c r="BW76" s="873">
        <v>-1746575</v>
      </c>
      <c r="BX76" s="873">
        <v>-1397260</v>
      </c>
      <c r="BY76" s="873">
        <v>-314384</v>
      </c>
      <c r="BZ76" s="873">
        <v>-34932</v>
      </c>
      <c r="CA76" s="873">
        <v>-3493151</v>
      </c>
      <c r="CB76" s="873">
        <v>75111</v>
      </c>
      <c r="CC76" s="873">
        <v>60088</v>
      </c>
      <c r="CD76" s="873">
        <v>13520</v>
      </c>
      <c r="CE76" s="873">
        <v>1502</v>
      </c>
      <c r="CF76" s="873">
        <v>150221</v>
      </c>
      <c r="CG76" s="873">
        <v>0</v>
      </c>
      <c r="CH76" s="873">
        <v>0</v>
      </c>
      <c r="CI76" s="873">
        <v>0</v>
      </c>
      <c r="CJ76" s="873">
        <v>0</v>
      </c>
      <c r="CK76" s="873">
        <v>0</v>
      </c>
      <c r="CL76" s="873">
        <v>9216</v>
      </c>
      <c r="CM76" s="873">
        <v>7372</v>
      </c>
      <c r="CN76" s="873">
        <v>1659</v>
      </c>
      <c r="CO76" s="873">
        <v>184</v>
      </c>
      <c r="CP76" s="873">
        <v>18431</v>
      </c>
      <c r="CQ76" s="873">
        <v>-509017</v>
      </c>
      <c r="CR76" s="873">
        <v>-407214</v>
      </c>
      <c r="CS76" s="873">
        <v>-91623</v>
      </c>
      <c r="CT76" s="873">
        <v>-10180</v>
      </c>
      <c r="CU76" s="873">
        <v>-1018034</v>
      </c>
      <c r="CV76" s="873">
        <v>-2839802</v>
      </c>
      <c r="CW76" s="873">
        <v>-2271844</v>
      </c>
      <c r="CX76" s="873">
        <v>-511164</v>
      </c>
      <c r="CY76" s="873">
        <v>-56796</v>
      </c>
      <c r="CZ76" s="873">
        <v>-5679606</v>
      </c>
      <c r="DA76" s="873">
        <v>-584209</v>
      </c>
      <c r="DB76" s="873">
        <v>-467369</v>
      </c>
      <c r="DC76" s="873">
        <v>-105158</v>
      </c>
      <c r="DD76" s="873">
        <v>-11685</v>
      </c>
      <c r="DE76" s="873">
        <v>-1168421</v>
      </c>
      <c r="DF76" s="873">
        <v>-2255592</v>
      </c>
      <c r="DG76" s="873">
        <v>-1804474</v>
      </c>
      <c r="DH76" s="873">
        <v>-406007</v>
      </c>
      <c r="DI76" s="873">
        <v>-45112</v>
      </c>
      <c r="DJ76" s="873">
        <v>-4511185</v>
      </c>
      <c r="DK76" s="873">
        <v>-502730</v>
      </c>
      <c r="DL76" s="873">
        <v>-647643</v>
      </c>
      <c r="DM76" s="873">
        <v>-456463</v>
      </c>
      <c r="DN76" s="873">
        <v>-12273</v>
      </c>
      <c r="DO76" s="873">
        <v>-1619109</v>
      </c>
      <c r="DP76" s="873">
        <v>205308</v>
      </c>
      <c r="DQ76" s="873">
        <v>485219</v>
      </c>
      <c r="DR76" s="873">
        <v>506472</v>
      </c>
      <c r="DS76" s="873">
        <v>16049</v>
      </c>
      <c r="DT76" s="873">
        <v>1213048</v>
      </c>
      <c r="DU76" s="873">
        <v>-708038</v>
      </c>
      <c r="DV76" s="873">
        <v>-1132862</v>
      </c>
      <c r="DW76" s="873">
        <v>-962935</v>
      </c>
      <c r="DX76" s="873">
        <v>-28322</v>
      </c>
      <c r="DY76" s="873">
        <v>-2832157</v>
      </c>
      <c r="DZ76" s="873">
        <v>23946298</v>
      </c>
      <c r="EA76" s="873">
        <v>19157038</v>
      </c>
      <c r="EB76" s="873">
        <v>4310334</v>
      </c>
      <c r="EC76" s="873">
        <v>478926</v>
      </c>
      <c r="ED76" s="873">
        <v>47892596</v>
      </c>
      <c r="EE76" s="873">
        <v>18768448</v>
      </c>
      <c r="EF76" s="873">
        <v>15014758</v>
      </c>
      <c r="EG76" s="873">
        <v>3378321</v>
      </c>
      <c r="EH76" s="873">
        <v>375369</v>
      </c>
      <c r="EI76" s="873">
        <v>37536896</v>
      </c>
      <c r="EJ76" s="873">
        <v>-5177850</v>
      </c>
      <c r="EK76" s="873">
        <v>-4142280</v>
      </c>
      <c r="EL76" s="873">
        <v>-932013</v>
      </c>
      <c r="EM76" s="873">
        <v>-103557</v>
      </c>
      <c r="EN76" s="873">
        <v>-10355700</v>
      </c>
      <c r="EO76" s="873">
        <v>-5885888</v>
      </c>
      <c r="EP76" s="873">
        <v>-5275142</v>
      </c>
      <c r="EQ76" s="873">
        <v>-1894948</v>
      </c>
      <c r="ER76" s="873">
        <v>-131879</v>
      </c>
      <c r="ES76" s="873">
        <v>-13187857</v>
      </c>
      <c r="ET76" s="902">
        <v>0.5</v>
      </c>
      <c r="EU76" s="902">
        <v>0.4</v>
      </c>
      <c r="EV76" s="902">
        <v>0.09</v>
      </c>
      <c r="EW76" s="902">
        <v>0.01</v>
      </c>
      <c r="EX76" s="902">
        <v>1</v>
      </c>
      <c r="EY76" s="870" t="s">
        <v>704</v>
      </c>
      <c r="EZ76" s="870" t="s">
        <v>687</v>
      </c>
      <c r="FA76" s="870" t="s">
        <v>1907</v>
      </c>
      <c r="FB76" s="870" t="s">
        <v>2736</v>
      </c>
      <c r="FC76" s="870" t="s">
        <v>2813</v>
      </c>
    </row>
    <row r="77" spans="1:159" x14ac:dyDescent="0.2">
      <c r="A77" s="870" t="s">
        <v>3069</v>
      </c>
      <c r="B77" s="870" t="s">
        <v>215</v>
      </c>
      <c r="C77" s="870" t="s">
        <v>214</v>
      </c>
      <c r="D77" s="873">
        <v>21590881</v>
      </c>
      <c r="E77" s="873">
        <v>21159064</v>
      </c>
      <c r="F77" s="873">
        <v>0</v>
      </c>
      <c r="G77" s="873">
        <v>431818</v>
      </c>
      <c r="H77" s="873">
        <v>43181763</v>
      </c>
      <c r="I77" s="873">
        <v>32420</v>
      </c>
      <c r="J77" s="873">
        <v>32420</v>
      </c>
      <c r="K77" s="873">
        <v>21558461</v>
      </c>
      <c r="L77" s="873">
        <v>340724</v>
      </c>
      <c r="M77" s="873">
        <v>340724</v>
      </c>
      <c r="N77" s="873">
        <v>47757</v>
      </c>
      <c r="O77" s="873">
        <v>47757</v>
      </c>
      <c r="P77" s="873">
        <v>740352</v>
      </c>
      <c r="Q77" s="873">
        <v>0</v>
      </c>
      <c r="R77" s="873">
        <v>740352</v>
      </c>
      <c r="S77" s="873">
        <v>0</v>
      </c>
      <c r="T77" s="873">
        <v>0</v>
      </c>
      <c r="U77" s="873">
        <v>0</v>
      </c>
      <c r="V77" s="873">
        <v>0</v>
      </c>
      <c r="W77" s="873">
        <v>32420</v>
      </c>
      <c r="X77" s="873">
        <v>0</v>
      </c>
      <c r="Y77" s="873">
        <v>0</v>
      </c>
      <c r="Z77" s="873">
        <v>32420</v>
      </c>
      <c r="AA77" s="873">
        <v>0</v>
      </c>
      <c r="AB77" s="873">
        <v>0</v>
      </c>
      <c r="AC77" s="873">
        <v>0</v>
      </c>
      <c r="AD77" s="873">
        <v>0</v>
      </c>
      <c r="AE77" s="873">
        <v>25556532</v>
      </c>
      <c r="AF77" s="873">
        <v>0</v>
      </c>
      <c r="AG77" s="873">
        <v>520736</v>
      </c>
      <c r="AH77" s="873">
        <v>26077268</v>
      </c>
      <c r="AI77" s="873">
        <v>5175113</v>
      </c>
      <c r="AJ77" s="873">
        <v>5071611</v>
      </c>
      <c r="AK77" s="873">
        <v>0</v>
      </c>
      <c r="AL77" s="873">
        <v>103502</v>
      </c>
      <c r="AM77" s="873">
        <v>10350226</v>
      </c>
      <c r="AN77" s="873">
        <v>-1034133</v>
      </c>
      <c r="AO77" s="873">
        <v>-1013450</v>
      </c>
      <c r="AP77" s="873">
        <v>0</v>
      </c>
      <c r="AQ77" s="873">
        <v>-20683</v>
      </c>
      <c r="AR77" s="873">
        <v>-2068266</v>
      </c>
      <c r="AS77" s="873">
        <v>-1602281</v>
      </c>
      <c r="AT77" s="873">
        <v>-1570235</v>
      </c>
      <c r="AU77" s="873">
        <v>0</v>
      </c>
      <c r="AV77" s="873">
        <v>-32046</v>
      </c>
      <c r="AW77" s="873">
        <v>-3204562</v>
      </c>
      <c r="AX77" s="873">
        <v>-33104</v>
      </c>
      <c r="AY77" s="873">
        <v>-32441</v>
      </c>
      <c r="AZ77" s="873">
        <v>0</v>
      </c>
      <c r="BA77" s="873">
        <v>-662</v>
      </c>
      <c r="BB77" s="873">
        <v>-66207</v>
      </c>
      <c r="BC77" s="873">
        <v>-1092000</v>
      </c>
      <c r="BD77" s="873">
        <v>-1070160</v>
      </c>
      <c r="BE77" s="873">
        <v>0</v>
      </c>
      <c r="BF77" s="873">
        <v>-21840</v>
      </c>
      <c r="BG77" s="873">
        <v>-2184000</v>
      </c>
      <c r="BH77" s="873">
        <v>-2727385</v>
      </c>
      <c r="BI77" s="873">
        <v>-2672836</v>
      </c>
      <c r="BJ77" s="873">
        <v>0</v>
      </c>
      <c r="BK77" s="873">
        <v>-54548</v>
      </c>
      <c r="BL77" s="873">
        <v>-5454769</v>
      </c>
      <c r="BM77" s="873">
        <v>-6067408</v>
      </c>
      <c r="BN77" s="873">
        <v>-5946059</v>
      </c>
      <c r="BO77" s="873">
        <v>0</v>
      </c>
      <c r="BP77" s="873">
        <v>-121348</v>
      </c>
      <c r="BQ77" s="873">
        <v>-12134815</v>
      </c>
      <c r="BR77" s="873">
        <v>-1518212</v>
      </c>
      <c r="BS77" s="873">
        <v>-1487847</v>
      </c>
      <c r="BT77" s="873">
        <v>0</v>
      </c>
      <c r="BU77" s="873">
        <v>-30364</v>
      </c>
      <c r="BV77" s="873">
        <v>-3036423</v>
      </c>
      <c r="BW77" s="873">
        <v>-4549196</v>
      </c>
      <c r="BX77" s="873">
        <v>-4458212</v>
      </c>
      <c r="BY77" s="873">
        <v>0</v>
      </c>
      <c r="BZ77" s="873">
        <v>-90984</v>
      </c>
      <c r="CA77" s="873">
        <v>-9098392</v>
      </c>
      <c r="CB77" s="873">
        <v>724464</v>
      </c>
      <c r="CC77" s="873">
        <v>709975</v>
      </c>
      <c r="CD77" s="873">
        <v>0</v>
      </c>
      <c r="CE77" s="873">
        <v>14489</v>
      </c>
      <c r="CF77" s="873">
        <v>1448928</v>
      </c>
      <c r="CG77" s="873">
        <v>3411803</v>
      </c>
      <c r="CH77" s="873">
        <v>3343567</v>
      </c>
      <c r="CI77" s="873">
        <v>0</v>
      </c>
      <c r="CJ77" s="873">
        <v>68236</v>
      </c>
      <c r="CK77" s="873">
        <v>6823606</v>
      </c>
      <c r="CL77" s="873">
        <v>92208</v>
      </c>
      <c r="CM77" s="873">
        <v>90364</v>
      </c>
      <c r="CN77" s="873">
        <v>0</v>
      </c>
      <c r="CO77" s="873">
        <v>1844</v>
      </c>
      <c r="CP77" s="873">
        <v>184416</v>
      </c>
      <c r="CQ77" s="873">
        <v>-4306636</v>
      </c>
      <c r="CR77" s="873">
        <v>-4220503</v>
      </c>
      <c r="CS77" s="873">
        <v>0</v>
      </c>
      <c r="CT77" s="873">
        <v>-86133</v>
      </c>
      <c r="CU77" s="873">
        <v>-8613272</v>
      </c>
      <c r="CV77" s="873">
        <v>-6145569</v>
      </c>
      <c r="CW77" s="873">
        <v>-6022656</v>
      </c>
      <c r="CX77" s="873">
        <v>0</v>
      </c>
      <c r="CY77" s="873">
        <v>-122912</v>
      </c>
      <c r="CZ77" s="873">
        <v>-12291137</v>
      </c>
      <c r="DA77" s="873">
        <v>-701540</v>
      </c>
      <c r="DB77" s="873">
        <v>-687508</v>
      </c>
      <c r="DC77" s="873">
        <v>0</v>
      </c>
      <c r="DD77" s="873">
        <v>-14031</v>
      </c>
      <c r="DE77" s="873">
        <v>-1403079</v>
      </c>
      <c r="DF77" s="873">
        <v>-5444029</v>
      </c>
      <c r="DG77" s="873">
        <v>-5335148</v>
      </c>
      <c r="DH77" s="873">
        <v>0</v>
      </c>
      <c r="DI77" s="873">
        <v>-108881</v>
      </c>
      <c r="DJ77" s="873">
        <v>-10888058</v>
      </c>
      <c r="DK77" s="873">
        <v>-2247221</v>
      </c>
      <c r="DL77" s="873">
        <v>-1969468</v>
      </c>
      <c r="DM77" s="873">
        <v>0</v>
      </c>
      <c r="DN77" s="873">
        <v>-42594</v>
      </c>
      <c r="DO77" s="873">
        <v>-4259283</v>
      </c>
      <c r="DP77" s="873">
        <v>-1909606</v>
      </c>
      <c r="DQ77" s="873">
        <v>-1638607</v>
      </c>
      <c r="DR77" s="873">
        <v>0</v>
      </c>
      <c r="DS77" s="873">
        <v>-35840</v>
      </c>
      <c r="DT77" s="873">
        <v>-3584053</v>
      </c>
      <c r="DU77" s="873">
        <v>-337615</v>
      </c>
      <c r="DV77" s="873">
        <v>-330861</v>
      </c>
      <c r="DW77" s="873">
        <v>0</v>
      </c>
      <c r="DX77" s="873">
        <v>-6754</v>
      </c>
      <c r="DY77" s="873">
        <v>-675230</v>
      </c>
      <c r="DZ77" s="873">
        <v>46243217</v>
      </c>
      <c r="EA77" s="873">
        <v>45318353</v>
      </c>
      <c r="EB77" s="873">
        <v>0</v>
      </c>
      <c r="EC77" s="873">
        <v>924864</v>
      </c>
      <c r="ED77" s="873">
        <v>92486434</v>
      </c>
      <c r="EE77" s="873">
        <v>21590881</v>
      </c>
      <c r="EF77" s="873">
        <v>21159064</v>
      </c>
      <c r="EG77" s="873">
        <v>0</v>
      </c>
      <c r="EH77" s="873">
        <v>431818</v>
      </c>
      <c r="EI77" s="873">
        <v>43181763</v>
      </c>
      <c r="EJ77" s="873">
        <v>-24652336</v>
      </c>
      <c r="EK77" s="873">
        <v>-24159289</v>
      </c>
      <c r="EL77" s="873">
        <v>0</v>
      </c>
      <c r="EM77" s="873">
        <v>-493046</v>
      </c>
      <c r="EN77" s="873">
        <v>-49304671</v>
      </c>
      <c r="EO77" s="873">
        <v>-24989951</v>
      </c>
      <c r="EP77" s="873">
        <v>-24490150</v>
      </c>
      <c r="EQ77" s="873">
        <v>0</v>
      </c>
      <c r="ER77" s="873">
        <v>-499800</v>
      </c>
      <c r="ES77" s="873">
        <v>-49979901</v>
      </c>
      <c r="ET77" s="902">
        <v>0.5</v>
      </c>
      <c r="EU77" s="902">
        <v>0.49</v>
      </c>
      <c r="EV77" s="902">
        <v>0</v>
      </c>
      <c r="EW77" s="902">
        <v>0.01</v>
      </c>
      <c r="EX77" s="902">
        <v>1</v>
      </c>
      <c r="EY77" s="870" t="s">
        <v>679</v>
      </c>
      <c r="EZ77" s="870" t="s">
        <v>728</v>
      </c>
      <c r="FA77" s="870" t="s">
        <v>679</v>
      </c>
      <c r="FB77" s="870" t="s">
        <v>2736</v>
      </c>
      <c r="FC77" s="870" t="s">
        <v>2814</v>
      </c>
    </row>
    <row r="78" spans="1:159" x14ac:dyDescent="0.2">
      <c r="A78" s="870" t="s">
        <v>3069</v>
      </c>
      <c r="B78" s="870" t="s">
        <v>217</v>
      </c>
      <c r="C78" s="870" t="s">
        <v>216</v>
      </c>
      <c r="D78" s="873">
        <v>4258103</v>
      </c>
      <c r="E78" s="873">
        <v>3406482</v>
      </c>
      <c r="F78" s="873">
        <v>766458</v>
      </c>
      <c r="G78" s="873">
        <v>85162</v>
      </c>
      <c r="H78" s="873">
        <v>8516205</v>
      </c>
      <c r="I78" s="873">
        <v>0</v>
      </c>
      <c r="J78" s="873">
        <v>0</v>
      </c>
      <c r="K78" s="873">
        <v>4258103</v>
      </c>
      <c r="L78" s="873">
        <v>147146</v>
      </c>
      <c r="M78" s="873">
        <v>147146</v>
      </c>
      <c r="N78" s="873">
        <v>0</v>
      </c>
      <c r="O78" s="873">
        <v>0</v>
      </c>
      <c r="P78" s="873">
        <v>319743</v>
      </c>
      <c r="Q78" s="873">
        <v>0</v>
      </c>
      <c r="R78" s="873">
        <v>319743</v>
      </c>
      <c r="S78" s="873">
        <v>0</v>
      </c>
      <c r="T78" s="873">
        <v>0</v>
      </c>
      <c r="U78" s="873">
        <v>0</v>
      </c>
      <c r="V78" s="873">
        <v>0</v>
      </c>
      <c r="W78" s="873">
        <v>0</v>
      </c>
      <c r="X78" s="873">
        <v>0</v>
      </c>
      <c r="Y78" s="873">
        <v>0</v>
      </c>
      <c r="Z78" s="873">
        <v>0</v>
      </c>
      <c r="AA78" s="873">
        <v>0</v>
      </c>
      <c r="AB78" s="873">
        <v>0</v>
      </c>
      <c r="AC78" s="873">
        <v>0</v>
      </c>
      <c r="AD78" s="873">
        <v>0</v>
      </c>
      <c r="AE78" s="873">
        <v>6185683</v>
      </c>
      <c r="AF78" s="873">
        <v>1388896</v>
      </c>
      <c r="AG78" s="873">
        <v>154322</v>
      </c>
      <c r="AH78" s="873">
        <v>7728901</v>
      </c>
      <c r="AI78" s="873">
        <v>830414</v>
      </c>
      <c r="AJ78" s="873">
        <v>664330</v>
      </c>
      <c r="AK78" s="873">
        <v>149474</v>
      </c>
      <c r="AL78" s="873">
        <v>16608</v>
      </c>
      <c r="AM78" s="873">
        <v>1660826</v>
      </c>
      <c r="AN78" s="873">
        <v>-179329</v>
      </c>
      <c r="AO78" s="873">
        <v>-143463</v>
      </c>
      <c r="AP78" s="873">
        <v>-32279</v>
      </c>
      <c r="AQ78" s="873">
        <v>-3587</v>
      </c>
      <c r="AR78" s="873">
        <v>-358658</v>
      </c>
      <c r="AS78" s="873">
        <v>-129000</v>
      </c>
      <c r="AT78" s="873">
        <v>-103200</v>
      </c>
      <c r="AU78" s="873">
        <v>-23220</v>
      </c>
      <c r="AV78" s="873">
        <v>-2580</v>
      </c>
      <c r="AW78" s="873">
        <v>-258000</v>
      </c>
      <c r="AX78" s="873">
        <v>10788</v>
      </c>
      <c r="AY78" s="873">
        <v>8630</v>
      </c>
      <c r="AZ78" s="873">
        <v>1942</v>
      </c>
      <c r="BA78" s="873">
        <v>216</v>
      </c>
      <c r="BB78" s="873">
        <v>21576</v>
      </c>
      <c r="BC78" s="873">
        <v>-62444</v>
      </c>
      <c r="BD78" s="873">
        <v>-49956</v>
      </c>
      <c r="BE78" s="873">
        <v>-11240</v>
      </c>
      <c r="BF78" s="873">
        <v>-1249</v>
      </c>
      <c r="BG78" s="873">
        <v>-124889</v>
      </c>
      <c r="BH78" s="873">
        <v>-180656</v>
      </c>
      <c r="BI78" s="873">
        <v>-144526</v>
      </c>
      <c r="BJ78" s="873">
        <v>-32518</v>
      </c>
      <c r="BK78" s="873">
        <v>-3613</v>
      </c>
      <c r="BL78" s="873">
        <v>-361313</v>
      </c>
      <c r="BM78" s="873">
        <v>-1359529</v>
      </c>
      <c r="BN78" s="873">
        <v>-1087624</v>
      </c>
      <c r="BO78" s="873">
        <v>-244715</v>
      </c>
      <c r="BP78" s="873">
        <v>-27191</v>
      </c>
      <c r="BQ78" s="873">
        <v>-2719059</v>
      </c>
      <c r="BR78" s="873">
        <v>-252010</v>
      </c>
      <c r="BS78" s="873">
        <v>-201608</v>
      </c>
      <c r="BT78" s="873">
        <v>-45362</v>
      </c>
      <c r="BU78" s="873">
        <v>-5040</v>
      </c>
      <c r="BV78" s="873">
        <v>-504020</v>
      </c>
      <c r="BW78" s="873">
        <v>-1107519</v>
      </c>
      <c r="BX78" s="873">
        <v>-886016</v>
      </c>
      <c r="BY78" s="873">
        <v>-199354</v>
      </c>
      <c r="BZ78" s="873">
        <v>-22150</v>
      </c>
      <c r="CA78" s="873">
        <v>-2215039</v>
      </c>
      <c r="CB78" s="873">
        <v>75259</v>
      </c>
      <c r="CC78" s="873">
        <v>60208</v>
      </c>
      <c r="CD78" s="873">
        <v>13547</v>
      </c>
      <c r="CE78" s="873">
        <v>1505</v>
      </c>
      <c r="CF78" s="873">
        <v>150519</v>
      </c>
      <c r="CG78" s="873">
        <v>281024</v>
      </c>
      <c r="CH78" s="873">
        <v>224818</v>
      </c>
      <c r="CI78" s="873">
        <v>50584</v>
      </c>
      <c r="CJ78" s="873">
        <v>5620</v>
      </c>
      <c r="CK78" s="873">
        <v>562046</v>
      </c>
      <c r="CL78" s="873">
        <v>0</v>
      </c>
      <c r="CM78" s="873">
        <v>0</v>
      </c>
      <c r="CN78" s="873">
        <v>0</v>
      </c>
      <c r="CO78" s="873">
        <v>0</v>
      </c>
      <c r="CP78" s="873">
        <v>0</v>
      </c>
      <c r="CQ78" s="873">
        <v>-915821</v>
      </c>
      <c r="CR78" s="873">
        <v>-732656</v>
      </c>
      <c r="CS78" s="873">
        <v>-164848</v>
      </c>
      <c r="CT78" s="873">
        <v>-18316</v>
      </c>
      <c r="CU78" s="873">
        <v>-1831641</v>
      </c>
      <c r="CV78" s="873">
        <v>-1919067</v>
      </c>
      <c r="CW78" s="873">
        <v>-1535254</v>
      </c>
      <c r="CX78" s="873">
        <v>-345432</v>
      </c>
      <c r="CY78" s="873">
        <v>-38382</v>
      </c>
      <c r="CZ78" s="873">
        <v>-3838135</v>
      </c>
      <c r="DA78" s="873">
        <v>-176751</v>
      </c>
      <c r="DB78" s="873">
        <v>-141400</v>
      </c>
      <c r="DC78" s="873">
        <v>-31815</v>
      </c>
      <c r="DD78" s="873">
        <v>-3535</v>
      </c>
      <c r="DE78" s="873">
        <v>-353501</v>
      </c>
      <c r="DF78" s="873">
        <v>-1742316</v>
      </c>
      <c r="DG78" s="873">
        <v>-1393854</v>
      </c>
      <c r="DH78" s="873">
        <v>-313618</v>
      </c>
      <c r="DI78" s="873">
        <v>-34846</v>
      </c>
      <c r="DJ78" s="873">
        <v>-3484634</v>
      </c>
      <c r="DK78" s="873">
        <v>-696150</v>
      </c>
      <c r="DL78" s="873">
        <v>-568994</v>
      </c>
      <c r="DM78" s="873">
        <v>-137142</v>
      </c>
      <c r="DN78" s="873">
        <v>-14165</v>
      </c>
      <c r="DO78" s="873">
        <v>-1416451</v>
      </c>
      <c r="DP78" s="873">
        <v>178336</v>
      </c>
      <c r="DQ78" s="873">
        <v>130596</v>
      </c>
      <c r="DR78" s="873">
        <v>20269</v>
      </c>
      <c r="DS78" s="873">
        <v>3326</v>
      </c>
      <c r="DT78" s="873">
        <v>332527</v>
      </c>
      <c r="DU78" s="873">
        <v>-874486</v>
      </c>
      <c r="DV78" s="873">
        <v>-699590</v>
      </c>
      <c r="DW78" s="873">
        <v>-157411</v>
      </c>
      <c r="DX78" s="873">
        <v>-17491</v>
      </c>
      <c r="DY78" s="873">
        <v>-1748978</v>
      </c>
      <c r="DZ78" s="873">
        <v>9298624</v>
      </c>
      <c r="EA78" s="873">
        <v>7438898</v>
      </c>
      <c r="EB78" s="873">
        <v>1673752</v>
      </c>
      <c r="EC78" s="873">
        <v>185972</v>
      </c>
      <c r="ED78" s="873">
        <v>18597246</v>
      </c>
      <c r="EE78" s="873">
        <v>4258103</v>
      </c>
      <c r="EF78" s="873">
        <v>3406482</v>
      </c>
      <c r="EG78" s="873">
        <v>766458</v>
      </c>
      <c r="EH78" s="873">
        <v>85162</v>
      </c>
      <c r="EI78" s="873">
        <v>8516205</v>
      </c>
      <c r="EJ78" s="873">
        <v>-5040521</v>
      </c>
      <c r="EK78" s="873">
        <v>-4032416</v>
      </c>
      <c r="EL78" s="873">
        <v>-907294</v>
      </c>
      <c r="EM78" s="873">
        <v>-100810</v>
      </c>
      <c r="EN78" s="873">
        <v>-10081041</v>
      </c>
      <c r="EO78" s="873">
        <v>-5915007</v>
      </c>
      <c r="EP78" s="873">
        <v>-4732006</v>
      </c>
      <c r="EQ78" s="873">
        <v>-1064705</v>
      </c>
      <c r="ER78" s="873">
        <v>-118301</v>
      </c>
      <c r="ES78" s="873">
        <v>-11830019</v>
      </c>
      <c r="ET78" s="902">
        <v>0.5</v>
      </c>
      <c r="EU78" s="902">
        <v>0.4</v>
      </c>
      <c r="EV78" s="902">
        <v>0.09</v>
      </c>
      <c r="EW78" s="902">
        <v>0.01</v>
      </c>
      <c r="EX78" s="902">
        <v>1</v>
      </c>
      <c r="EY78" s="870" t="s">
        <v>729</v>
      </c>
      <c r="EZ78" s="870" t="s">
        <v>728</v>
      </c>
      <c r="FA78" s="870" t="s">
        <v>1907</v>
      </c>
      <c r="FB78" s="870" t="s">
        <v>2736</v>
      </c>
      <c r="FC78" s="870" t="s">
        <v>2815</v>
      </c>
    </row>
    <row r="79" spans="1:159" x14ac:dyDescent="0.2">
      <c r="A79" s="870" t="s">
        <v>3069</v>
      </c>
      <c r="B79" s="870" t="s">
        <v>219</v>
      </c>
      <c r="C79" s="870" t="s">
        <v>218</v>
      </c>
      <c r="D79" s="873">
        <v>27274169</v>
      </c>
      <c r="E79" s="873">
        <v>26728685</v>
      </c>
      <c r="F79" s="873">
        <v>0</v>
      </c>
      <c r="G79" s="873">
        <v>545483</v>
      </c>
      <c r="H79" s="873">
        <v>54548337</v>
      </c>
      <c r="I79" s="873">
        <v>0</v>
      </c>
      <c r="J79" s="873">
        <v>0</v>
      </c>
      <c r="K79" s="873">
        <v>27274169</v>
      </c>
      <c r="L79" s="873">
        <v>371178</v>
      </c>
      <c r="M79" s="873">
        <v>371178</v>
      </c>
      <c r="N79" s="873">
        <v>0</v>
      </c>
      <c r="O79" s="873">
        <v>0</v>
      </c>
      <c r="P79" s="873">
        <v>199253</v>
      </c>
      <c r="Q79" s="873">
        <v>0</v>
      </c>
      <c r="R79" s="873">
        <v>199253</v>
      </c>
      <c r="S79" s="873">
        <v>0</v>
      </c>
      <c r="T79" s="873">
        <v>0</v>
      </c>
      <c r="U79" s="873">
        <v>0</v>
      </c>
      <c r="V79" s="873">
        <v>0</v>
      </c>
      <c r="W79" s="873">
        <v>0</v>
      </c>
      <c r="X79" s="873">
        <v>0</v>
      </c>
      <c r="Y79" s="873">
        <v>0</v>
      </c>
      <c r="Z79" s="873">
        <v>0</v>
      </c>
      <c r="AA79" s="873">
        <v>0</v>
      </c>
      <c r="AB79" s="873">
        <v>0</v>
      </c>
      <c r="AC79" s="873">
        <v>0</v>
      </c>
      <c r="AD79" s="873">
        <v>0</v>
      </c>
      <c r="AE79" s="873">
        <v>25880886</v>
      </c>
      <c r="AF79" s="873">
        <v>0</v>
      </c>
      <c r="AG79" s="873">
        <v>528018</v>
      </c>
      <c r="AH79" s="873">
        <v>26408904</v>
      </c>
      <c r="AI79" s="873">
        <v>4960979</v>
      </c>
      <c r="AJ79" s="873">
        <v>4861759</v>
      </c>
      <c r="AK79" s="873">
        <v>0</v>
      </c>
      <c r="AL79" s="873">
        <v>99220</v>
      </c>
      <c r="AM79" s="873">
        <v>9921958</v>
      </c>
      <c r="AN79" s="873">
        <v>-617824</v>
      </c>
      <c r="AO79" s="873">
        <v>-605467</v>
      </c>
      <c r="AP79" s="873">
        <v>0</v>
      </c>
      <c r="AQ79" s="873">
        <v>-12356</v>
      </c>
      <c r="AR79" s="873">
        <v>-1235647</v>
      </c>
      <c r="AS79" s="873">
        <v>-1297921</v>
      </c>
      <c r="AT79" s="873">
        <v>-1271963</v>
      </c>
      <c r="AU79" s="873">
        <v>0</v>
      </c>
      <c r="AV79" s="873">
        <v>-25958</v>
      </c>
      <c r="AW79" s="873">
        <v>-2595842</v>
      </c>
      <c r="AX79" s="873">
        <v>5</v>
      </c>
      <c r="AY79" s="873">
        <v>4</v>
      </c>
      <c r="AZ79" s="873">
        <v>0</v>
      </c>
      <c r="BA79" s="873">
        <v>0</v>
      </c>
      <c r="BB79" s="873">
        <v>9</v>
      </c>
      <c r="BC79" s="873">
        <v>-605705</v>
      </c>
      <c r="BD79" s="873">
        <v>-593590</v>
      </c>
      <c r="BE79" s="873">
        <v>0</v>
      </c>
      <c r="BF79" s="873">
        <v>-12114</v>
      </c>
      <c r="BG79" s="873">
        <v>-1211409</v>
      </c>
      <c r="BH79" s="873">
        <v>-1903621</v>
      </c>
      <c r="BI79" s="873">
        <v>-1865549</v>
      </c>
      <c r="BJ79" s="873">
        <v>0</v>
      </c>
      <c r="BK79" s="873">
        <v>-38072</v>
      </c>
      <c r="BL79" s="873">
        <v>-3807242</v>
      </c>
      <c r="BM79" s="873">
        <v>-6969655</v>
      </c>
      <c r="BN79" s="873">
        <v>-6830261</v>
      </c>
      <c r="BO79" s="873">
        <v>0</v>
      </c>
      <c r="BP79" s="873">
        <v>-139393</v>
      </c>
      <c r="BQ79" s="873">
        <v>-13939309</v>
      </c>
      <c r="BR79" s="873">
        <v>-664661</v>
      </c>
      <c r="BS79" s="873">
        <v>-651367</v>
      </c>
      <c r="BT79" s="873">
        <v>0</v>
      </c>
      <c r="BU79" s="873">
        <v>-13293</v>
      </c>
      <c r="BV79" s="873">
        <v>-1329321</v>
      </c>
      <c r="BW79" s="873">
        <v>-6304994</v>
      </c>
      <c r="BX79" s="873">
        <v>-6178894</v>
      </c>
      <c r="BY79" s="873">
        <v>0</v>
      </c>
      <c r="BZ79" s="873">
        <v>-126100</v>
      </c>
      <c r="CA79" s="873">
        <v>-12609988</v>
      </c>
      <c r="CB79" s="873">
        <v>843147</v>
      </c>
      <c r="CC79" s="873">
        <v>826285</v>
      </c>
      <c r="CD79" s="873">
        <v>0</v>
      </c>
      <c r="CE79" s="873">
        <v>16863</v>
      </c>
      <c r="CF79" s="873">
        <v>1686295</v>
      </c>
      <c r="CG79" s="873">
        <v>0</v>
      </c>
      <c r="CH79" s="873">
        <v>0</v>
      </c>
      <c r="CI79" s="873">
        <v>0</v>
      </c>
      <c r="CJ79" s="873">
        <v>0</v>
      </c>
      <c r="CK79" s="873">
        <v>0</v>
      </c>
      <c r="CL79" s="873">
        <v>-745598</v>
      </c>
      <c r="CM79" s="873">
        <v>-730687</v>
      </c>
      <c r="CN79" s="873">
        <v>0</v>
      </c>
      <c r="CO79" s="873">
        <v>-14912</v>
      </c>
      <c r="CP79" s="873">
        <v>-1491197</v>
      </c>
      <c r="CQ79" s="873">
        <v>-2143934</v>
      </c>
      <c r="CR79" s="873">
        <v>-2101056</v>
      </c>
      <c r="CS79" s="873">
        <v>0</v>
      </c>
      <c r="CT79" s="873">
        <v>-42879</v>
      </c>
      <c r="CU79" s="873">
        <v>-4287869</v>
      </c>
      <c r="CV79" s="873">
        <v>-9016040</v>
      </c>
      <c r="CW79" s="873">
        <v>-8835719</v>
      </c>
      <c r="CX79" s="873">
        <v>0</v>
      </c>
      <c r="CY79" s="873">
        <v>-180321</v>
      </c>
      <c r="CZ79" s="873">
        <v>-18032080</v>
      </c>
      <c r="DA79" s="873">
        <v>-567112</v>
      </c>
      <c r="DB79" s="873">
        <v>-555769</v>
      </c>
      <c r="DC79" s="873">
        <v>0</v>
      </c>
      <c r="DD79" s="873">
        <v>-11342</v>
      </c>
      <c r="DE79" s="873">
        <v>-1134223</v>
      </c>
      <c r="DF79" s="873">
        <v>-8448928</v>
      </c>
      <c r="DG79" s="873">
        <v>-8279950</v>
      </c>
      <c r="DH79" s="873">
        <v>0</v>
      </c>
      <c r="DI79" s="873">
        <v>-168979</v>
      </c>
      <c r="DJ79" s="873">
        <v>-16897857</v>
      </c>
      <c r="DK79" s="873">
        <v>1145491</v>
      </c>
      <c r="DL79" s="873">
        <v>1122585</v>
      </c>
      <c r="DM79" s="873">
        <v>0</v>
      </c>
      <c r="DN79" s="873">
        <v>22912</v>
      </c>
      <c r="DO79" s="873">
        <v>2290988</v>
      </c>
      <c r="DP79" s="873">
        <v>1557986</v>
      </c>
      <c r="DQ79" s="873">
        <v>1526826</v>
      </c>
      <c r="DR79" s="873">
        <v>0</v>
      </c>
      <c r="DS79" s="873">
        <v>31160</v>
      </c>
      <c r="DT79" s="873">
        <v>3115972</v>
      </c>
      <c r="DU79" s="873">
        <v>-412495</v>
      </c>
      <c r="DV79" s="873">
        <v>-404241</v>
      </c>
      <c r="DW79" s="873">
        <v>0</v>
      </c>
      <c r="DX79" s="873">
        <v>-8248</v>
      </c>
      <c r="DY79" s="873">
        <v>-824984</v>
      </c>
      <c r="DZ79" s="873">
        <v>48832900</v>
      </c>
      <c r="EA79" s="873">
        <v>47856242</v>
      </c>
      <c r="EB79" s="873">
        <v>0</v>
      </c>
      <c r="EC79" s="873">
        <v>976658</v>
      </c>
      <c r="ED79" s="873">
        <v>97665800</v>
      </c>
      <c r="EE79" s="873">
        <v>27274169</v>
      </c>
      <c r="EF79" s="873">
        <v>26728685</v>
      </c>
      <c r="EG79" s="873">
        <v>0</v>
      </c>
      <c r="EH79" s="873">
        <v>545483</v>
      </c>
      <c r="EI79" s="873">
        <v>54548337</v>
      </c>
      <c r="EJ79" s="873">
        <v>-21558731</v>
      </c>
      <c r="EK79" s="873">
        <v>-21127557</v>
      </c>
      <c r="EL79" s="873">
        <v>0</v>
      </c>
      <c r="EM79" s="873">
        <v>-431175</v>
      </c>
      <c r="EN79" s="873">
        <v>-43117463</v>
      </c>
      <c r="EO79" s="873">
        <v>-21971226</v>
      </c>
      <c r="EP79" s="873">
        <v>-21531798</v>
      </c>
      <c r="EQ79" s="873">
        <v>0</v>
      </c>
      <c r="ER79" s="873">
        <v>-439423</v>
      </c>
      <c r="ES79" s="873">
        <v>-43942447</v>
      </c>
      <c r="ET79" s="902">
        <v>0.5</v>
      </c>
      <c r="EU79" s="902">
        <v>0.49</v>
      </c>
      <c r="EV79" s="902">
        <v>0</v>
      </c>
      <c r="EW79" s="902">
        <v>0.01</v>
      </c>
      <c r="EX79" s="902">
        <v>1</v>
      </c>
      <c r="EY79" s="870" t="s">
        <v>690</v>
      </c>
      <c r="EZ79" s="870" t="s">
        <v>732</v>
      </c>
      <c r="FA79" s="870" t="s">
        <v>1909</v>
      </c>
      <c r="FB79" s="870" t="s">
        <v>2739</v>
      </c>
      <c r="FC79" s="870" t="s">
        <v>2816</v>
      </c>
    </row>
    <row r="80" spans="1:159" x14ac:dyDescent="0.2">
      <c r="A80" s="870" t="s">
        <v>3070</v>
      </c>
      <c r="B80" s="870" t="s">
        <v>1102</v>
      </c>
      <c r="C80" s="870" t="s">
        <v>1109</v>
      </c>
      <c r="D80" s="873">
        <v>24176690</v>
      </c>
      <c r="E80" s="873">
        <v>23693157</v>
      </c>
      <c r="F80" s="873">
        <v>0</v>
      </c>
      <c r="G80" s="873">
        <v>483534</v>
      </c>
      <c r="H80" s="873">
        <v>48353381</v>
      </c>
      <c r="I80" s="873">
        <v>54760</v>
      </c>
      <c r="J80" s="873">
        <v>54760</v>
      </c>
      <c r="K80" s="873">
        <v>24121930</v>
      </c>
      <c r="L80" s="873">
        <v>619099</v>
      </c>
      <c r="M80" s="873">
        <v>619099</v>
      </c>
      <c r="N80" s="873">
        <v>18230</v>
      </c>
      <c r="O80" s="873">
        <v>18230</v>
      </c>
      <c r="P80" s="873">
        <v>644829</v>
      </c>
      <c r="Q80" s="873">
        <v>0</v>
      </c>
      <c r="R80" s="873">
        <v>644829</v>
      </c>
      <c r="S80" s="873">
        <v>0</v>
      </c>
      <c r="T80" s="873">
        <v>0</v>
      </c>
      <c r="U80" s="873">
        <v>0</v>
      </c>
      <c r="V80" s="873">
        <v>0</v>
      </c>
      <c r="W80" s="873">
        <v>54760</v>
      </c>
      <c r="X80" s="873">
        <v>0</v>
      </c>
      <c r="Y80" s="873">
        <v>0</v>
      </c>
      <c r="Z80" s="873">
        <v>54760</v>
      </c>
      <c r="AA80" s="873">
        <v>0</v>
      </c>
      <c r="AB80" s="873">
        <v>0</v>
      </c>
      <c r="AC80" s="873">
        <v>0</v>
      </c>
      <c r="AD80" s="873">
        <v>0</v>
      </c>
      <c r="AE80" s="873">
        <v>37664323</v>
      </c>
      <c r="AF80" s="873">
        <v>0</v>
      </c>
      <c r="AG80" s="873">
        <v>767762</v>
      </c>
      <c r="AH80" s="873">
        <v>38432085</v>
      </c>
      <c r="AI80" s="873">
        <v>5583503</v>
      </c>
      <c r="AJ80" s="873">
        <v>5471832</v>
      </c>
      <c r="AK80" s="873">
        <v>0</v>
      </c>
      <c r="AL80" s="873">
        <v>111670</v>
      </c>
      <c r="AM80" s="873">
        <v>11167005</v>
      </c>
      <c r="AN80" s="873">
        <v>-626617</v>
      </c>
      <c r="AO80" s="873">
        <v>-614084</v>
      </c>
      <c r="AP80" s="873">
        <v>0</v>
      </c>
      <c r="AQ80" s="873">
        <v>-12532</v>
      </c>
      <c r="AR80" s="873">
        <v>-1253233</v>
      </c>
      <c r="AS80" s="873">
        <v>-2296532</v>
      </c>
      <c r="AT80" s="873">
        <v>-2250601</v>
      </c>
      <c r="AU80" s="873">
        <v>0</v>
      </c>
      <c r="AV80" s="873">
        <v>-45931</v>
      </c>
      <c r="AW80" s="873">
        <v>-4593064</v>
      </c>
      <c r="AX80" s="873">
        <v>86302</v>
      </c>
      <c r="AY80" s="873">
        <v>84576</v>
      </c>
      <c r="AZ80" s="873">
        <v>0</v>
      </c>
      <c r="BA80" s="873">
        <v>1726</v>
      </c>
      <c r="BB80" s="873">
        <v>172604</v>
      </c>
      <c r="BC80" s="873">
        <v>-2596719</v>
      </c>
      <c r="BD80" s="873">
        <v>-2544784</v>
      </c>
      <c r="BE80" s="873">
        <v>0</v>
      </c>
      <c r="BF80" s="873">
        <v>-51934</v>
      </c>
      <c r="BG80" s="873">
        <v>-5193437</v>
      </c>
      <c r="BH80" s="873">
        <v>-4806949</v>
      </c>
      <c r="BI80" s="873">
        <v>-4710809</v>
      </c>
      <c r="BJ80" s="873">
        <v>0</v>
      </c>
      <c r="BK80" s="873">
        <v>-96139</v>
      </c>
      <c r="BL80" s="873">
        <v>-9613897</v>
      </c>
      <c r="BM80" s="873">
        <v>-15631801</v>
      </c>
      <c r="BN80" s="873">
        <v>-15319165</v>
      </c>
      <c r="BO80" s="873">
        <v>0</v>
      </c>
      <c r="BP80" s="873">
        <v>-312636</v>
      </c>
      <c r="BQ80" s="873">
        <v>-31263602</v>
      </c>
      <c r="BR80" s="873">
        <v>-10202426</v>
      </c>
      <c r="BS80" s="873">
        <v>-9998378</v>
      </c>
      <c r="BT80" s="873">
        <v>0</v>
      </c>
      <c r="BU80" s="873">
        <v>-204049</v>
      </c>
      <c r="BV80" s="873">
        <v>-20404853</v>
      </c>
      <c r="BW80" s="873">
        <v>-5429375</v>
      </c>
      <c r="BX80" s="873">
        <v>-5320787</v>
      </c>
      <c r="BY80" s="873">
        <v>0</v>
      </c>
      <c r="BZ80" s="873">
        <v>-108587</v>
      </c>
      <c r="CA80" s="873">
        <v>-10858749</v>
      </c>
      <c r="CB80" s="873">
        <v>612847</v>
      </c>
      <c r="CC80" s="873">
        <v>600590</v>
      </c>
      <c r="CD80" s="873">
        <v>0</v>
      </c>
      <c r="CE80" s="873">
        <v>12257</v>
      </c>
      <c r="CF80" s="873">
        <v>1225694</v>
      </c>
      <c r="CG80" s="873">
        <v>1426582</v>
      </c>
      <c r="CH80" s="873">
        <v>1398050</v>
      </c>
      <c r="CI80" s="873">
        <v>0</v>
      </c>
      <c r="CJ80" s="873">
        <v>28532</v>
      </c>
      <c r="CK80" s="873">
        <v>2853164</v>
      </c>
      <c r="CL80" s="873">
        <v>7387153</v>
      </c>
      <c r="CM80" s="873">
        <v>7239410</v>
      </c>
      <c r="CN80" s="873">
        <v>0</v>
      </c>
      <c r="CO80" s="873">
        <v>147743</v>
      </c>
      <c r="CP80" s="873">
        <v>14774306</v>
      </c>
      <c r="CQ80" s="873">
        <v>-6426582</v>
      </c>
      <c r="CR80" s="873">
        <v>-6298050</v>
      </c>
      <c r="CS80" s="873">
        <v>0</v>
      </c>
      <c r="CT80" s="873">
        <v>-128532</v>
      </c>
      <c r="CU80" s="873">
        <v>-12853164</v>
      </c>
      <c r="CV80" s="873">
        <v>-12631801</v>
      </c>
      <c r="CW80" s="873">
        <v>-12379165</v>
      </c>
      <c r="CX80" s="873">
        <v>0</v>
      </c>
      <c r="CY80" s="873">
        <v>-252636</v>
      </c>
      <c r="CZ80" s="873">
        <v>-25263602</v>
      </c>
      <c r="DA80" s="873">
        <v>-2202426</v>
      </c>
      <c r="DB80" s="873">
        <v>-2158378</v>
      </c>
      <c r="DC80" s="873">
        <v>0</v>
      </c>
      <c r="DD80" s="873">
        <v>-44049</v>
      </c>
      <c r="DE80" s="873">
        <v>-4404853</v>
      </c>
      <c r="DF80" s="873">
        <v>-10429375</v>
      </c>
      <c r="DG80" s="873">
        <v>-10220787</v>
      </c>
      <c r="DH80" s="873">
        <v>0</v>
      </c>
      <c r="DI80" s="873">
        <v>-208587</v>
      </c>
      <c r="DJ80" s="873">
        <v>-20858749</v>
      </c>
      <c r="DK80" s="873">
        <v>-214507</v>
      </c>
      <c r="DL80" s="873">
        <v>240158</v>
      </c>
      <c r="DM80" s="873">
        <v>-450374</v>
      </c>
      <c r="DN80" s="873">
        <v>-4289</v>
      </c>
      <c r="DO80" s="873">
        <v>-429013</v>
      </c>
      <c r="DP80" s="873">
        <v>-2128278</v>
      </c>
      <c r="DQ80" s="873">
        <v>-2085714</v>
      </c>
      <c r="DR80" s="873">
        <v>0</v>
      </c>
      <c r="DS80" s="873">
        <v>-42566</v>
      </c>
      <c r="DT80" s="873">
        <v>-4256558</v>
      </c>
      <c r="DU80" s="873">
        <v>1913771</v>
      </c>
      <c r="DV80" s="873">
        <v>2325872</v>
      </c>
      <c r="DW80" s="873">
        <v>-450374</v>
      </c>
      <c r="DX80" s="873">
        <v>38277</v>
      </c>
      <c r="DY80" s="873">
        <v>3827545</v>
      </c>
      <c r="DZ80" s="873">
        <v>48292530</v>
      </c>
      <c r="EA80" s="873">
        <v>47326679</v>
      </c>
      <c r="EB80" s="873">
        <v>0</v>
      </c>
      <c r="EC80" s="873">
        <v>965851</v>
      </c>
      <c r="ED80" s="873">
        <v>96585060</v>
      </c>
      <c r="EE80" s="873">
        <v>24176690</v>
      </c>
      <c r="EF80" s="873">
        <v>23693157</v>
      </c>
      <c r="EG80" s="873">
        <v>0</v>
      </c>
      <c r="EH80" s="873">
        <v>483534</v>
      </c>
      <c r="EI80" s="873">
        <v>48353381</v>
      </c>
      <c r="EJ80" s="873">
        <v>-24115840</v>
      </c>
      <c r="EK80" s="873">
        <v>-23633522</v>
      </c>
      <c r="EL80" s="873">
        <v>0</v>
      </c>
      <c r="EM80" s="873">
        <v>-482317</v>
      </c>
      <c r="EN80" s="873">
        <v>-48231679</v>
      </c>
      <c r="EO80" s="873">
        <v>-22202069</v>
      </c>
      <c r="EP80" s="873">
        <v>-21307650</v>
      </c>
      <c r="EQ80" s="873">
        <v>-450374</v>
      </c>
      <c r="ER80" s="873">
        <v>-444040</v>
      </c>
      <c r="ES80" s="873">
        <v>-44404134</v>
      </c>
      <c r="ET80" s="902">
        <v>0.5</v>
      </c>
      <c r="EU80" s="902">
        <v>0.49</v>
      </c>
      <c r="EV80" s="902">
        <v>0</v>
      </c>
      <c r="EW80" s="902">
        <v>0.01</v>
      </c>
      <c r="EX80" s="902">
        <v>1</v>
      </c>
      <c r="EY80" s="870" t="s">
        <v>679</v>
      </c>
      <c r="EZ80" s="870" t="s">
        <v>1053</v>
      </c>
      <c r="FA80" s="870" t="s">
        <v>679</v>
      </c>
      <c r="FB80" s="870" t="s">
        <v>2733</v>
      </c>
      <c r="FC80" s="870" t="s">
        <v>2817</v>
      </c>
    </row>
    <row r="81" spans="1:159" x14ac:dyDescent="0.2">
      <c r="A81" s="870" t="s">
        <v>3070</v>
      </c>
      <c r="B81" s="870" t="s">
        <v>221</v>
      </c>
      <c r="C81" s="870" t="s">
        <v>220</v>
      </c>
      <c r="D81" s="873">
        <v>13244502</v>
      </c>
      <c r="E81" s="873">
        <v>10595601</v>
      </c>
      <c r="F81" s="873">
        <v>2384010</v>
      </c>
      <c r="G81" s="873">
        <v>264890</v>
      </c>
      <c r="H81" s="873">
        <v>26489003</v>
      </c>
      <c r="I81" s="873">
        <v>996068</v>
      </c>
      <c r="J81" s="873">
        <v>996068</v>
      </c>
      <c r="K81" s="873">
        <v>12248434</v>
      </c>
      <c r="L81" s="873">
        <v>160624</v>
      </c>
      <c r="M81" s="873">
        <v>160624</v>
      </c>
      <c r="N81" s="873">
        <v>0</v>
      </c>
      <c r="O81" s="873">
        <v>0</v>
      </c>
      <c r="P81" s="873">
        <v>1284676</v>
      </c>
      <c r="Q81" s="873">
        <v>0</v>
      </c>
      <c r="R81" s="873">
        <v>1284676</v>
      </c>
      <c r="S81" s="873">
        <v>0</v>
      </c>
      <c r="T81" s="873">
        <v>0</v>
      </c>
      <c r="U81" s="873">
        <v>0</v>
      </c>
      <c r="V81" s="873">
        <v>0</v>
      </c>
      <c r="W81" s="873">
        <v>796855</v>
      </c>
      <c r="X81" s="873">
        <v>179292</v>
      </c>
      <c r="Y81" s="873">
        <v>19921</v>
      </c>
      <c r="Z81" s="873">
        <v>996068</v>
      </c>
      <c r="AA81" s="873">
        <v>0</v>
      </c>
      <c r="AB81" s="873">
        <v>0</v>
      </c>
      <c r="AC81" s="873">
        <v>0</v>
      </c>
      <c r="AD81" s="873">
        <v>0</v>
      </c>
      <c r="AE81" s="873">
        <v>7284401</v>
      </c>
      <c r="AF81" s="873">
        <v>1627256</v>
      </c>
      <c r="AG81" s="873">
        <v>180807</v>
      </c>
      <c r="AH81" s="873">
        <v>9092464</v>
      </c>
      <c r="AI81" s="873">
        <v>1160610</v>
      </c>
      <c r="AJ81" s="873">
        <v>928488</v>
      </c>
      <c r="AK81" s="873">
        <v>208910</v>
      </c>
      <c r="AL81" s="873">
        <v>23212</v>
      </c>
      <c r="AM81" s="873">
        <v>2321220</v>
      </c>
      <c r="AN81" s="873">
        <v>-34734</v>
      </c>
      <c r="AO81" s="873">
        <v>-27788</v>
      </c>
      <c r="AP81" s="873">
        <v>-6252</v>
      </c>
      <c r="AQ81" s="873">
        <v>-695</v>
      </c>
      <c r="AR81" s="873">
        <v>-69469</v>
      </c>
      <c r="AS81" s="873">
        <v>-1051800</v>
      </c>
      <c r="AT81" s="873">
        <v>-841440</v>
      </c>
      <c r="AU81" s="873">
        <v>-189324</v>
      </c>
      <c r="AV81" s="873">
        <v>-21036</v>
      </c>
      <c r="AW81" s="873">
        <v>-2103600</v>
      </c>
      <c r="AX81" s="873">
        <v>335</v>
      </c>
      <c r="AY81" s="873">
        <v>268</v>
      </c>
      <c r="AZ81" s="873">
        <v>60</v>
      </c>
      <c r="BA81" s="873">
        <v>7</v>
      </c>
      <c r="BB81" s="873">
        <v>670</v>
      </c>
      <c r="BC81" s="873">
        <v>-540274</v>
      </c>
      <c r="BD81" s="873">
        <v>-432220</v>
      </c>
      <c r="BE81" s="873">
        <v>-97250</v>
      </c>
      <c r="BF81" s="873">
        <v>-10806</v>
      </c>
      <c r="BG81" s="873">
        <v>-1080550</v>
      </c>
      <c r="BH81" s="873">
        <v>-1591739</v>
      </c>
      <c r="BI81" s="873">
        <v>-1273392</v>
      </c>
      <c r="BJ81" s="873">
        <v>-286514</v>
      </c>
      <c r="BK81" s="873">
        <v>-31835</v>
      </c>
      <c r="BL81" s="873">
        <v>-3183480</v>
      </c>
      <c r="BM81" s="873">
        <v>-3033650</v>
      </c>
      <c r="BN81" s="873">
        <v>-2426920</v>
      </c>
      <c r="BO81" s="873">
        <v>-546057</v>
      </c>
      <c r="BP81" s="873">
        <v>-60673</v>
      </c>
      <c r="BQ81" s="873">
        <v>-6067300</v>
      </c>
      <c r="BR81" s="873">
        <v>-343550</v>
      </c>
      <c r="BS81" s="873">
        <v>-274840</v>
      </c>
      <c r="BT81" s="873">
        <v>-61839</v>
      </c>
      <c r="BU81" s="873">
        <v>-6871</v>
      </c>
      <c r="BV81" s="873">
        <v>-687100</v>
      </c>
      <c r="BW81" s="873">
        <v>-2690100</v>
      </c>
      <c r="BX81" s="873">
        <v>-2152080</v>
      </c>
      <c r="BY81" s="873">
        <v>-484218</v>
      </c>
      <c r="BZ81" s="873">
        <v>-53802</v>
      </c>
      <c r="CA81" s="873">
        <v>-5380200</v>
      </c>
      <c r="CB81" s="873">
        <v>205794</v>
      </c>
      <c r="CC81" s="873">
        <v>164635</v>
      </c>
      <c r="CD81" s="873">
        <v>37043</v>
      </c>
      <c r="CE81" s="873">
        <v>4116</v>
      </c>
      <c r="CF81" s="873">
        <v>411588</v>
      </c>
      <c r="CG81" s="873">
        <v>296358</v>
      </c>
      <c r="CH81" s="873">
        <v>237086</v>
      </c>
      <c r="CI81" s="873">
        <v>53344</v>
      </c>
      <c r="CJ81" s="873">
        <v>5927</v>
      </c>
      <c r="CK81" s="873">
        <v>592715</v>
      </c>
      <c r="CL81" s="873">
        <v>-143494</v>
      </c>
      <c r="CM81" s="873">
        <v>-114795</v>
      </c>
      <c r="CN81" s="873">
        <v>-25829</v>
      </c>
      <c r="CO81" s="873">
        <v>-2870</v>
      </c>
      <c r="CP81" s="873">
        <v>-286988</v>
      </c>
      <c r="CQ81" s="873">
        <v>-963000</v>
      </c>
      <c r="CR81" s="873">
        <v>-770400</v>
      </c>
      <c r="CS81" s="873">
        <v>-173340</v>
      </c>
      <c r="CT81" s="873">
        <v>-19260</v>
      </c>
      <c r="CU81" s="873">
        <v>-1926000</v>
      </c>
      <c r="CV81" s="873">
        <v>-3637992</v>
      </c>
      <c r="CW81" s="873">
        <v>-2910394</v>
      </c>
      <c r="CX81" s="873">
        <v>-654839</v>
      </c>
      <c r="CY81" s="873">
        <v>-72760</v>
      </c>
      <c r="CZ81" s="873">
        <v>-7275985</v>
      </c>
      <c r="DA81" s="873">
        <v>-281250</v>
      </c>
      <c r="DB81" s="873">
        <v>-225000</v>
      </c>
      <c r="DC81" s="873">
        <v>-50625</v>
      </c>
      <c r="DD81" s="873">
        <v>-5625</v>
      </c>
      <c r="DE81" s="873">
        <v>-562500</v>
      </c>
      <c r="DF81" s="873">
        <v>-3356742</v>
      </c>
      <c r="DG81" s="873">
        <v>-2685394</v>
      </c>
      <c r="DH81" s="873">
        <v>-604214</v>
      </c>
      <c r="DI81" s="873">
        <v>-67135</v>
      </c>
      <c r="DJ81" s="873">
        <v>-6713485</v>
      </c>
      <c r="DK81" s="873">
        <v>-167241</v>
      </c>
      <c r="DL81" s="873">
        <v>-161146</v>
      </c>
      <c r="DM81" s="873">
        <v>-70448</v>
      </c>
      <c r="DN81" s="873">
        <v>-4030</v>
      </c>
      <c r="DO81" s="873">
        <v>-402865</v>
      </c>
      <c r="DP81" s="873">
        <v>44190</v>
      </c>
      <c r="DQ81" s="873">
        <v>8000</v>
      </c>
      <c r="DR81" s="873">
        <v>-32390</v>
      </c>
      <c r="DS81" s="873">
        <v>200</v>
      </c>
      <c r="DT81" s="873">
        <v>20000</v>
      </c>
      <c r="DU81" s="873">
        <v>-211431</v>
      </c>
      <c r="DV81" s="873">
        <v>-169146</v>
      </c>
      <c r="DW81" s="873">
        <v>-38058</v>
      </c>
      <c r="DX81" s="873">
        <v>-4230</v>
      </c>
      <c r="DY81" s="873">
        <v>-422865</v>
      </c>
      <c r="DZ81" s="873">
        <v>20679000</v>
      </c>
      <c r="EA81" s="873">
        <v>16543200</v>
      </c>
      <c r="EB81" s="873">
        <v>3722220</v>
      </c>
      <c r="EC81" s="873">
        <v>413580</v>
      </c>
      <c r="ED81" s="873">
        <v>41358000</v>
      </c>
      <c r="EE81" s="873">
        <v>13244502</v>
      </c>
      <c r="EF81" s="873">
        <v>10595601</v>
      </c>
      <c r="EG81" s="873">
        <v>2384010</v>
      </c>
      <c r="EH81" s="873">
        <v>264890</v>
      </c>
      <c r="EI81" s="873">
        <v>26489003</v>
      </c>
      <c r="EJ81" s="873">
        <v>-7434498</v>
      </c>
      <c r="EK81" s="873">
        <v>-5947599</v>
      </c>
      <c r="EL81" s="873">
        <v>-1338210</v>
      </c>
      <c r="EM81" s="873">
        <v>-148690</v>
      </c>
      <c r="EN81" s="873">
        <v>-14868997</v>
      </c>
      <c r="EO81" s="873">
        <v>-7645929</v>
      </c>
      <c r="EP81" s="873">
        <v>-6116745</v>
      </c>
      <c r="EQ81" s="873">
        <v>-1376268</v>
      </c>
      <c r="ER81" s="873">
        <v>-152920</v>
      </c>
      <c r="ES81" s="873">
        <v>-15291862</v>
      </c>
      <c r="ET81" s="902">
        <v>0.5</v>
      </c>
      <c r="EU81" s="902">
        <v>0.4</v>
      </c>
      <c r="EV81" s="902">
        <v>0.09</v>
      </c>
      <c r="EW81" s="902">
        <v>0.01</v>
      </c>
      <c r="EX81" s="902">
        <v>1</v>
      </c>
      <c r="EY81" s="870" t="s">
        <v>715</v>
      </c>
      <c r="EZ81" s="870" t="s">
        <v>714</v>
      </c>
      <c r="FA81" s="870" t="s">
        <v>1907</v>
      </c>
      <c r="FB81" s="870" t="s">
        <v>2735</v>
      </c>
      <c r="FC81" s="870" t="s">
        <v>2818</v>
      </c>
    </row>
    <row r="82" spans="1:159" x14ac:dyDescent="0.2">
      <c r="A82" s="870" t="s">
        <v>3070</v>
      </c>
      <c r="B82" s="870" t="s">
        <v>223</v>
      </c>
      <c r="C82" s="870" t="s">
        <v>222</v>
      </c>
      <c r="D82" s="873">
        <v>0</v>
      </c>
      <c r="E82" s="873">
        <v>39086155</v>
      </c>
      <c r="F82" s="873">
        <v>0</v>
      </c>
      <c r="G82" s="873">
        <v>394810</v>
      </c>
      <c r="H82" s="873">
        <v>39480965</v>
      </c>
      <c r="I82" s="873">
        <v>0</v>
      </c>
      <c r="J82" s="873">
        <v>0</v>
      </c>
      <c r="K82" s="873">
        <v>0</v>
      </c>
      <c r="L82" s="873">
        <v>406359</v>
      </c>
      <c r="M82" s="873">
        <v>406359</v>
      </c>
      <c r="N82" s="873">
        <v>91423</v>
      </c>
      <c r="O82" s="873">
        <v>91423</v>
      </c>
      <c r="P82" s="873">
        <v>0</v>
      </c>
      <c r="Q82" s="873">
        <v>0</v>
      </c>
      <c r="R82" s="873">
        <v>0</v>
      </c>
      <c r="S82" s="873">
        <v>0</v>
      </c>
      <c r="T82" s="873">
        <v>0</v>
      </c>
      <c r="U82" s="873">
        <v>0</v>
      </c>
      <c r="V82" s="873">
        <v>0</v>
      </c>
      <c r="W82" s="873">
        <v>0</v>
      </c>
      <c r="X82" s="873">
        <v>0</v>
      </c>
      <c r="Y82" s="873">
        <v>0</v>
      </c>
      <c r="Z82" s="873">
        <v>0</v>
      </c>
      <c r="AA82" s="873">
        <v>0</v>
      </c>
      <c r="AB82" s="873">
        <v>0</v>
      </c>
      <c r="AC82" s="873">
        <v>0</v>
      </c>
      <c r="AD82" s="873">
        <v>0</v>
      </c>
      <c r="AE82" s="873">
        <v>59847959</v>
      </c>
      <c r="AF82" s="873">
        <v>0</v>
      </c>
      <c r="AG82" s="873">
        <v>600213</v>
      </c>
      <c r="AH82" s="873">
        <v>60448172</v>
      </c>
      <c r="AI82" s="873">
        <v>0</v>
      </c>
      <c r="AJ82" s="873">
        <v>7362464</v>
      </c>
      <c r="AK82" s="873">
        <v>0</v>
      </c>
      <c r="AL82" s="873">
        <v>74368</v>
      </c>
      <c r="AM82" s="873">
        <v>7436832</v>
      </c>
      <c r="AN82" s="873">
        <v>0</v>
      </c>
      <c r="AO82" s="873">
        <v>-304375</v>
      </c>
      <c r="AP82" s="873">
        <v>0</v>
      </c>
      <c r="AQ82" s="873">
        <v>-3074</v>
      </c>
      <c r="AR82" s="873">
        <v>-307449</v>
      </c>
      <c r="AS82" s="873">
        <v>0</v>
      </c>
      <c r="AT82" s="873">
        <v>-4143150</v>
      </c>
      <c r="AU82" s="873">
        <v>0</v>
      </c>
      <c r="AV82" s="873">
        <v>-41850</v>
      </c>
      <c r="AW82" s="873">
        <v>-4185000</v>
      </c>
      <c r="AX82" s="873">
        <v>0</v>
      </c>
      <c r="AY82" s="873">
        <v>0</v>
      </c>
      <c r="AZ82" s="873">
        <v>0</v>
      </c>
      <c r="BA82" s="873">
        <v>0</v>
      </c>
      <c r="BB82" s="873">
        <v>0</v>
      </c>
      <c r="BC82" s="873">
        <v>0</v>
      </c>
      <c r="BD82" s="873">
        <v>-2400577</v>
      </c>
      <c r="BE82" s="873">
        <v>0</v>
      </c>
      <c r="BF82" s="873">
        <v>-24248</v>
      </c>
      <c r="BG82" s="873">
        <v>-2424825</v>
      </c>
      <c r="BH82" s="873">
        <v>0</v>
      </c>
      <c r="BI82" s="873">
        <v>-6543727</v>
      </c>
      <c r="BJ82" s="873">
        <v>0</v>
      </c>
      <c r="BK82" s="873">
        <v>-66098</v>
      </c>
      <c r="BL82" s="873">
        <v>-6609825</v>
      </c>
      <c r="BM82" s="873">
        <v>0</v>
      </c>
      <c r="BN82" s="873">
        <v>-18018000</v>
      </c>
      <c r="BO82" s="873">
        <v>0</v>
      </c>
      <c r="BP82" s="873">
        <v>-182000</v>
      </c>
      <c r="BQ82" s="873">
        <v>-18200000</v>
      </c>
      <c r="BR82" s="873">
        <v>0</v>
      </c>
      <c r="BS82" s="873">
        <v>-5247000</v>
      </c>
      <c r="BT82" s="873">
        <v>0</v>
      </c>
      <c r="BU82" s="873">
        <v>-53000</v>
      </c>
      <c r="BV82" s="873">
        <v>-5300000</v>
      </c>
      <c r="BW82" s="873">
        <v>0</v>
      </c>
      <c r="BX82" s="873">
        <v>-12771000</v>
      </c>
      <c r="BY82" s="873">
        <v>0</v>
      </c>
      <c r="BZ82" s="873">
        <v>-129000</v>
      </c>
      <c r="CA82" s="873">
        <v>-12900000</v>
      </c>
      <c r="CB82" s="873">
        <v>0</v>
      </c>
      <c r="CC82" s="873">
        <v>3119490</v>
      </c>
      <c r="CD82" s="873">
        <v>0</v>
      </c>
      <c r="CE82" s="873">
        <v>31510</v>
      </c>
      <c r="CF82" s="873">
        <v>3151000</v>
      </c>
      <c r="CG82" s="873">
        <v>0</v>
      </c>
      <c r="CH82" s="873">
        <v>1782000</v>
      </c>
      <c r="CI82" s="873">
        <v>0</v>
      </c>
      <c r="CJ82" s="873">
        <v>18000</v>
      </c>
      <c r="CK82" s="873">
        <v>1800000</v>
      </c>
      <c r="CL82" s="873">
        <v>0</v>
      </c>
      <c r="CM82" s="873">
        <v>0</v>
      </c>
      <c r="CN82" s="873">
        <v>0</v>
      </c>
      <c r="CO82" s="873">
        <v>0</v>
      </c>
      <c r="CP82" s="873">
        <v>0</v>
      </c>
      <c r="CQ82" s="873">
        <v>0</v>
      </c>
      <c r="CR82" s="873">
        <v>-3520440</v>
      </c>
      <c r="CS82" s="873">
        <v>0</v>
      </c>
      <c r="CT82" s="873">
        <v>-35560</v>
      </c>
      <c r="CU82" s="873">
        <v>-3556000</v>
      </c>
      <c r="CV82" s="873">
        <v>0</v>
      </c>
      <c r="CW82" s="873">
        <v>-16636950</v>
      </c>
      <c r="CX82" s="873">
        <v>0</v>
      </c>
      <c r="CY82" s="873">
        <v>-168050</v>
      </c>
      <c r="CZ82" s="873">
        <v>-16805000</v>
      </c>
      <c r="DA82" s="873">
        <v>0</v>
      </c>
      <c r="DB82" s="873">
        <v>-2127510</v>
      </c>
      <c r="DC82" s="873">
        <v>0</v>
      </c>
      <c r="DD82" s="873">
        <v>-21490</v>
      </c>
      <c r="DE82" s="873">
        <v>-2149000</v>
      </c>
      <c r="DF82" s="873">
        <v>0</v>
      </c>
      <c r="DG82" s="873">
        <v>-14509440</v>
      </c>
      <c r="DH82" s="873">
        <v>0</v>
      </c>
      <c r="DI82" s="873">
        <v>-146560</v>
      </c>
      <c r="DJ82" s="873">
        <v>-14656000</v>
      </c>
      <c r="DK82" s="873">
        <v>-51</v>
      </c>
      <c r="DL82" s="873">
        <v>-1920453</v>
      </c>
      <c r="DM82" s="873">
        <v>0</v>
      </c>
      <c r="DN82" s="873">
        <v>-19398</v>
      </c>
      <c r="DO82" s="873">
        <v>-1939902</v>
      </c>
      <c r="DP82" s="873">
        <v>0</v>
      </c>
      <c r="DQ82" s="873">
        <v>-426849</v>
      </c>
      <c r="DR82" s="873">
        <v>0</v>
      </c>
      <c r="DS82" s="873">
        <v>-4312</v>
      </c>
      <c r="DT82" s="873">
        <v>-431161</v>
      </c>
      <c r="DU82" s="873">
        <v>-51</v>
      </c>
      <c r="DV82" s="873">
        <v>-1493604</v>
      </c>
      <c r="DW82" s="873">
        <v>0</v>
      </c>
      <c r="DX82" s="873">
        <v>-15086</v>
      </c>
      <c r="DY82" s="873">
        <v>-1508741</v>
      </c>
      <c r="DZ82" s="873">
        <v>0</v>
      </c>
      <c r="EA82" s="873">
        <v>85689448</v>
      </c>
      <c r="EB82" s="873">
        <v>0</v>
      </c>
      <c r="EC82" s="873">
        <v>865550</v>
      </c>
      <c r="ED82" s="873">
        <v>86554998</v>
      </c>
      <c r="EE82" s="873">
        <v>0</v>
      </c>
      <c r="EF82" s="873">
        <v>39086155</v>
      </c>
      <c r="EG82" s="873">
        <v>0</v>
      </c>
      <c r="EH82" s="873">
        <v>394810</v>
      </c>
      <c r="EI82" s="873">
        <v>39480965</v>
      </c>
      <c r="EJ82" s="873">
        <v>0</v>
      </c>
      <c r="EK82" s="873">
        <v>-46603293</v>
      </c>
      <c r="EL82" s="873">
        <v>0</v>
      </c>
      <c r="EM82" s="873">
        <v>-470740</v>
      </c>
      <c r="EN82" s="873">
        <v>-47074033</v>
      </c>
      <c r="EO82" s="873">
        <v>-51</v>
      </c>
      <c r="EP82" s="873">
        <v>-48096897</v>
      </c>
      <c r="EQ82" s="873">
        <v>0</v>
      </c>
      <c r="ER82" s="873">
        <v>-485826</v>
      </c>
      <c r="ES82" s="873">
        <v>-48582774</v>
      </c>
      <c r="ET82" s="902">
        <v>0</v>
      </c>
      <c r="EU82" s="902">
        <v>0.99</v>
      </c>
      <c r="EV82" s="902">
        <v>0</v>
      </c>
      <c r="EW82" s="902">
        <v>0.01</v>
      </c>
      <c r="EX82" s="902">
        <v>1</v>
      </c>
      <c r="EY82" s="870" t="s">
        <v>690</v>
      </c>
      <c r="EZ82" s="870" t="s">
        <v>689</v>
      </c>
      <c r="FA82" s="870" t="s">
        <v>1909</v>
      </c>
      <c r="FB82" s="870" t="s">
        <v>2737</v>
      </c>
      <c r="FC82" s="870" t="s">
        <v>2819</v>
      </c>
    </row>
    <row r="83" spans="1:159" x14ac:dyDescent="0.2">
      <c r="A83" s="870" t="s">
        <v>3069</v>
      </c>
      <c r="B83" s="870" t="s">
        <v>225</v>
      </c>
      <c r="C83" s="870" t="s">
        <v>224</v>
      </c>
      <c r="D83" s="873">
        <v>35271046</v>
      </c>
      <c r="E83" s="873">
        <v>34565625</v>
      </c>
      <c r="F83" s="873">
        <v>0</v>
      </c>
      <c r="G83" s="873">
        <v>705421</v>
      </c>
      <c r="H83" s="873">
        <v>70542092</v>
      </c>
      <c r="I83" s="873">
        <v>51893</v>
      </c>
      <c r="J83" s="873">
        <v>51893</v>
      </c>
      <c r="K83" s="873">
        <v>35219153</v>
      </c>
      <c r="L83" s="873">
        <v>574728</v>
      </c>
      <c r="M83" s="873">
        <v>574728</v>
      </c>
      <c r="N83" s="873">
        <v>0</v>
      </c>
      <c r="O83" s="873">
        <v>0</v>
      </c>
      <c r="P83" s="873">
        <v>162644</v>
      </c>
      <c r="Q83" s="873">
        <v>0</v>
      </c>
      <c r="R83" s="873">
        <v>162644</v>
      </c>
      <c r="S83" s="873">
        <v>0</v>
      </c>
      <c r="T83" s="873">
        <v>0</v>
      </c>
      <c r="U83" s="873">
        <v>0</v>
      </c>
      <c r="V83" s="873">
        <v>0</v>
      </c>
      <c r="W83" s="873">
        <v>51893</v>
      </c>
      <c r="X83" s="873">
        <v>0</v>
      </c>
      <c r="Y83" s="873">
        <v>0</v>
      </c>
      <c r="Z83" s="873">
        <v>51893</v>
      </c>
      <c r="AA83" s="873">
        <v>0</v>
      </c>
      <c r="AB83" s="873">
        <v>0</v>
      </c>
      <c r="AC83" s="873">
        <v>0</v>
      </c>
      <c r="AD83" s="873">
        <v>0</v>
      </c>
      <c r="AE83" s="873">
        <v>33847386</v>
      </c>
      <c r="AF83" s="873">
        <v>0</v>
      </c>
      <c r="AG83" s="873">
        <v>690534</v>
      </c>
      <c r="AH83" s="873">
        <v>34537920</v>
      </c>
      <c r="AI83" s="873">
        <v>4366312</v>
      </c>
      <c r="AJ83" s="873">
        <v>4278985</v>
      </c>
      <c r="AK83" s="873">
        <v>0</v>
      </c>
      <c r="AL83" s="873">
        <v>87326</v>
      </c>
      <c r="AM83" s="873">
        <v>8732623</v>
      </c>
      <c r="AN83" s="873">
        <v>-734248</v>
      </c>
      <c r="AO83" s="873">
        <v>-719563</v>
      </c>
      <c r="AP83" s="873">
        <v>0</v>
      </c>
      <c r="AQ83" s="873">
        <v>-14685</v>
      </c>
      <c r="AR83" s="873">
        <v>-1468496</v>
      </c>
      <c r="AS83" s="873">
        <v>-1305318</v>
      </c>
      <c r="AT83" s="873">
        <v>-1279211</v>
      </c>
      <c r="AU83" s="873">
        <v>0</v>
      </c>
      <c r="AV83" s="873">
        <v>-26106</v>
      </c>
      <c r="AW83" s="873">
        <v>-2610635</v>
      </c>
      <c r="AX83" s="873">
        <v>278345</v>
      </c>
      <c r="AY83" s="873">
        <v>272778</v>
      </c>
      <c r="AZ83" s="873">
        <v>0</v>
      </c>
      <c r="BA83" s="873">
        <v>5567</v>
      </c>
      <c r="BB83" s="873">
        <v>556690</v>
      </c>
      <c r="BC83" s="873">
        <v>-1485167</v>
      </c>
      <c r="BD83" s="873">
        <v>-1455464</v>
      </c>
      <c r="BE83" s="873">
        <v>0</v>
      </c>
      <c r="BF83" s="873">
        <v>-29703</v>
      </c>
      <c r="BG83" s="873">
        <v>-2970334</v>
      </c>
      <c r="BH83" s="873">
        <v>-2512140</v>
      </c>
      <c r="BI83" s="873">
        <v>-2461897</v>
      </c>
      <c r="BJ83" s="873">
        <v>0</v>
      </c>
      <c r="BK83" s="873">
        <v>-50242</v>
      </c>
      <c r="BL83" s="873">
        <v>-5024279</v>
      </c>
      <c r="BM83" s="873">
        <v>-13478321</v>
      </c>
      <c r="BN83" s="873">
        <v>-13208754</v>
      </c>
      <c r="BO83" s="873">
        <v>0</v>
      </c>
      <c r="BP83" s="873">
        <v>-269566</v>
      </c>
      <c r="BQ83" s="873">
        <v>-26956641</v>
      </c>
      <c r="BR83" s="873">
        <v>1817788</v>
      </c>
      <c r="BS83" s="873">
        <v>1781433</v>
      </c>
      <c r="BT83" s="873">
        <v>0</v>
      </c>
      <c r="BU83" s="873">
        <v>36356</v>
      </c>
      <c r="BV83" s="873">
        <v>3635577</v>
      </c>
      <c r="BW83" s="873">
        <v>-15296109</v>
      </c>
      <c r="BX83" s="873">
        <v>-14990187</v>
      </c>
      <c r="BY83" s="873">
        <v>0</v>
      </c>
      <c r="BZ83" s="873">
        <v>-305922</v>
      </c>
      <c r="CA83" s="873">
        <v>-30592218</v>
      </c>
      <c r="CB83" s="873">
        <v>191258</v>
      </c>
      <c r="CC83" s="873">
        <v>187432</v>
      </c>
      <c r="CD83" s="873">
        <v>0</v>
      </c>
      <c r="CE83" s="873">
        <v>3825</v>
      </c>
      <c r="CF83" s="873">
        <v>382515</v>
      </c>
      <c r="CG83" s="873">
        <v>8954070</v>
      </c>
      <c r="CH83" s="873">
        <v>8774989</v>
      </c>
      <c r="CI83" s="873">
        <v>0</v>
      </c>
      <c r="CJ83" s="873">
        <v>179081</v>
      </c>
      <c r="CK83" s="873">
        <v>17908140</v>
      </c>
      <c r="CL83" s="873">
        <v>-4670132</v>
      </c>
      <c r="CM83" s="873">
        <v>-4576729</v>
      </c>
      <c r="CN83" s="873">
        <v>0</v>
      </c>
      <c r="CO83" s="873">
        <v>-93403</v>
      </c>
      <c r="CP83" s="873">
        <v>-9340264</v>
      </c>
      <c r="CQ83" s="873">
        <v>-1564017</v>
      </c>
      <c r="CR83" s="873">
        <v>-1532736</v>
      </c>
      <c r="CS83" s="873">
        <v>0</v>
      </c>
      <c r="CT83" s="873">
        <v>-31280</v>
      </c>
      <c r="CU83" s="873">
        <v>-3128033</v>
      </c>
      <c r="CV83" s="873">
        <v>-10567142</v>
      </c>
      <c r="CW83" s="873">
        <v>-10355798</v>
      </c>
      <c r="CX83" s="873">
        <v>0</v>
      </c>
      <c r="CY83" s="873">
        <v>-211343</v>
      </c>
      <c r="CZ83" s="873">
        <v>-21134283</v>
      </c>
      <c r="DA83" s="873">
        <v>-2661086</v>
      </c>
      <c r="DB83" s="873">
        <v>-2607864</v>
      </c>
      <c r="DC83" s="873">
        <v>0</v>
      </c>
      <c r="DD83" s="873">
        <v>-53222</v>
      </c>
      <c r="DE83" s="873">
        <v>-5322172</v>
      </c>
      <c r="DF83" s="873">
        <v>-7906056</v>
      </c>
      <c r="DG83" s="873">
        <v>-7747934</v>
      </c>
      <c r="DH83" s="873">
        <v>0</v>
      </c>
      <c r="DI83" s="873">
        <v>-158121</v>
      </c>
      <c r="DJ83" s="873">
        <v>-15812111</v>
      </c>
      <c r="DK83" s="873">
        <v>4974573</v>
      </c>
      <c r="DL83" s="873">
        <v>4875085</v>
      </c>
      <c r="DM83" s="873">
        <v>0</v>
      </c>
      <c r="DN83" s="873">
        <v>99493</v>
      </c>
      <c r="DO83" s="873">
        <v>9949151</v>
      </c>
      <c r="DP83" s="873">
        <v>858275</v>
      </c>
      <c r="DQ83" s="873">
        <v>841109</v>
      </c>
      <c r="DR83" s="873">
        <v>0</v>
      </c>
      <c r="DS83" s="873">
        <v>17165</v>
      </c>
      <c r="DT83" s="873">
        <v>1716549</v>
      </c>
      <c r="DU83" s="873">
        <v>4116298</v>
      </c>
      <c r="DV83" s="873">
        <v>4033976</v>
      </c>
      <c r="DW83" s="873">
        <v>0</v>
      </c>
      <c r="DX83" s="873">
        <v>82328</v>
      </c>
      <c r="DY83" s="873">
        <v>8232602</v>
      </c>
      <c r="DZ83" s="873">
        <v>57053060</v>
      </c>
      <c r="EA83" s="873">
        <v>55911998</v>
      </c>
      <c r="EB83" s="873">
        <v>0</v>
      </c>
      <c r="EC83" s="873">
        <v>1141061</v>
      </c>
      <c r="ED83" s="873">
        <v>114106119</v>
      </c>
      <c r="EE83" s="873">
        <v>35271046</v>
      </c>
      <c r="EF83" s="873">
        <v>34565625</v>
      </c>
      <c r="EG83" s="873">
        <v>0</v>
      </c>
      <c r="EH83" s="873">
        <v>705421</v>
      </c>
      <c r="EI83" s="873">
        <v>70542092</v>
      </c>
      <c r="EJ83" s="873">
        <v>-21782014</v>
      </c>
      <c r="EK83" s="873">
        <v>-21346373</v>
      </c>
      <c r="EL83" s="873">
        <v>0</v>
      </c>
      <c r="EM83" s="873">
        <v>-435640</v>
      </c>
      <c r="EN83" s="873">
        <v>-43564027</v>
      </c>
      <c r="EO83" s="873">
        <v>-17665716</v>
      </c>
      <c r="EP83" s="873">
        <v>-17312397</v>
      </c>
      <c r="EQ83" s="873">
        <v>0</v>
      </c>
      <c r="ER83" s="873">
        <v>-353312</v>
      </c>
      <c r="ES83" s="873">
        <v>-35331425</v>
      </c>
      <c r="ET83" s="902">
        <v>0.5</v>
      </c>
      <c r="EU83" s="902">
        <v>0.49</v>
      </c>
      <c r="EV83" s="902">
        <v>0</v>
      </c>
      <c r="EW83" s="902">
        <v>0.01</v>
      </c>
      <c r="EX83" s="902">
        <v>1</v>
      </c>
      <c r="EY83" s="870" t="s">
        <v>679</v>
      </c>
      <c r="EZ83" s="870" t="s">
        <v>753</v>
      </c>
      <c r="FA83" s="870" t="s">
        <v>679</v>
      </c>
      <c r="FB83" s="870" t="s">
        <v>819</v>
      </c>
      <c r="FC83" s="870" t="s">
        <v>2820</v>
      </c>
    </row>
    <row r="84" spans="1:159" x14ac:dyDescent="0.2">
      <c r="A84" s="870" t="s">
        <v>3070</v>
      </c>
      <c r="B84" s="870" t="s">
        <v>227</v>
      </c>
      <c r="C84" s="870" t="s">
        <v>226</v>
      </c>
      <c r="D84" s="873">
        <v>24486021</v>
      </c>
      <c r="E84" s="873">
        <v>22260019</v>
      </c>
      <c r="F84" s="873">
        <v>27454024</v>
      </c>
      <c r="G84" s="873">
        <v>0</v>
      </c>
      <c r="H84" s="873">
        <v>74200064</v>
      </c>
      <c r="I84" s="873">
        <v>0</v>
      </c>
      <c r="J84" s="873">
        <v>0</v>
      </c>
      <c r="K84" s="873">
        <v>24486021</v>
      </c>
      <c r="L84" s="873">
        <v>499198</v>
      </c>
      <c r="M84" s="873">
        <v>499198</v>
      </c>
      <c r="N84" s="873">
        <v>0</v>
      </c>
      <c r="O84" s="873">
        <v>0</v>
      </c>
      <c r="P84" s="873">
        <v>0</v>
      </c>
      <c r="Q84" s="873">
        <v>0</v>
      </c>
      <c r="R84" s="873">
        <v>0</v>
      </c>
      <c r="S84" s="873">
        <v>0</v>
      </c>
      <c r="T84" s="873">
        <v>0</v>
      </c>
      <c r="U84" s="873">
        <v>0</v>
      </c>
      <c r="V84" s="873">
        <v>0</v>
      </c>
      <c r="W84" s="873">
        <v>0</v>
      </c>
      <c r="X84" s="873">
        <v>0</v>
      </c>
      <c r="Y84" s="873">
        <v>0</v>
      </c>
      <c r="Z84" s="873">
        <v>0</v>
      </c>
      <c r="AA84" s="873">
        <v>0</v>
      </c>
      <c r="AB84" s="873">
        <v>0</v>
      </c>
      <c r="AC84" s="873">
        <v>0</v>
      </c>
      <c r="AD84" s="873">
        <v>0</v>
      </c>
      <c r="AE84" s="873">
        <v>22107114</v>
      </c>
      <c r="AF84" s="873">
        <v>27265441</v>
      </c>
      <c r="AG84" s="873">
        <v>0</v>
      </c>
      <c r="AH84" s="873">
        <v>49372555</v>
      </c>
      <c r="AI84" s="873">
        <v>9750458</v>
      </c>
      <c r="AJ84" s="873">
        <v>8864053</v>
      </c>
      <c r="AK84" s="873">
        <v>10932332</v>
      </c>
      <c r="AL84" s="873">
        <v>0</v>
      </c>
      <c r="AM84" s="873">
        <v>29546843</v>
      </c>
      <c r="AN84" s="873">
        <v>-3717488</v>
      </c>
      <c r="AO84" s="873">
        <v>-3379534</v>
      </c>
      <c r="AP84" s="873">
        <v>-4168092</v>
      </c>
      <c r="AQ84" s="873">
        <v>0</v>
      </c>
      <c r="AR84" s="873">
        <v>-11265114</v>
      </c>
      <c r="AS84" s="873">
        <v>-2615994</v>
      </c>
      <c r="AT84" s="873">
        <v>-2378177</v>
      </c>
      <c r="AU84" s="873">
        <v>-2933085</v>
      </c>
      <c r="AV84" s="873">
        <v>0</v>
      </c>
      <c r="AW84" s="873">
        <v>-7927256</v>
      </c>
      <c r="AX84" s="873">
        <v>25733</v>
      </c>
      <c r="AY84" s="873">
        <v>23393</v>
      </c>
      <c r="AZ84" s="873">
        <v>28852</v>
      </c>
      <c r="BA84" s="873">
        <v>0</v>
      </c>
      <c r="BB84" s="873">
        <v>77978</v>
      </c>
      <c r="BC84" s="873">
        <v>-4148981</v>
      </c>
      <c r="BD84" s="873">
        <v>-3771801</v>
      </c>
      <c r="BE84" s="873">
        <v>-4651888</v>
      </c>
      <c r="BF84" s="873">
        <v>0</v>
      </c>
      <c r="BG84" s="873">
        <v>-12572670</v>
      </c>
      <c r="BH84" s="873">
        <v>-6739242</v>
      </c>
      <c r="BI84" s="873">
        <v>-6126585</v>
      </c>
      <c r="BJ84" s="873">
        <v>-7556121</v>
      </c>
      <c r="BK84" s="873">
        <v>0</v>
      </c>
      <c r="BL84" s="873">
        <v>-20421948</v>
      </c>
      <c r="BM84" s="873">
        <v>-5585862</v>
      </c>
      <c r="BN84" s="873">
        <v>-5078057</v>
      </c>
      <c r="BO84" s="873">
        <v>-6262937</v>
      </c>
      <c r="BP84" s="873">
        <v>0</v>
      </c>
      <c r="BQ84" s="873">
        <v>-16926856</v>
      </c>
      <c r="BR84" s="873">
        <v>-1673843</v>
      </c>
      <c r="BS84" s="873">
        <v>-1521676</v>
      </c>
      <c r="BT84" s="873">
        <v>-1876733</v>
      </c>
      <c r="BU84" s="873">
        <v>0</v>
      </c>
      <c r="BV84" s="873">
        <v>-5072252</v>
      </c>
      <c r="BW84" s="873">
        <v>-3912020</v>
      </c>
      <c r="BX84" s="873">
        <v>-3556381</v>
      </c>
      <c r="BY84" s="873">
        <v>-4386203</v>
      </c>
      <c r="BZ84" s="873">
        <v>0</v>
      </c>
      <c r="CA84" s="873">
        <v>-11854604</v>
      </c>
      <c r="CB84" s="873">
        <v>793138</v>
      </c>
      <c r="CC84" s="873">
        <v>721035</v>
      </c>
      <c r="CD84" s="873">
        <v>889276</v>
      </c>
      <c r="CE84" s="873">
        <v>0</v>
      </c>
      <c r="CF84" s="873">
        <v>2403449</v>
      </c>
      <c r="CG84" s="873">
        <v>309962</v>
      </c>
      <c r="CH84" s="873">
        <v>281783</v>
      </c>
      <c r="CI84" s="873">
        <v>347533</v>
      </c>
      <c r="CJ84" s="873">
        <v>0</v>
      </c>
      <c r="CK84" s="873">
        <v>939278</v>
      </c>
      <c r="CL84" s="873">
        <v>0</v>
      </c>
      <c r="CM84" s="873">
        <v>0</v>
      </c>
      <c r="CN84" s="873">
        <v>0</v>
      </c>
      <c r="CO84" s="873">
        <v>0</v>
      </c>
      <c r="CP84" s="873">
        <v>0</v>
      </c>
      <c r="CQ84" s="873">
        <v>-4954613</v>
      </c>
      <c r="CR84" s="873">
        <v>-4504194</v>
      </c>
      <c r="CS84" s="873">
        <v>-5555173</v>
      </c>
      <c r="CT84" s="873">
        <v>0</v>
      </c>
      <c r="CU84" s="873">
        <v>-15013980</v>
      </c>
      <c r="CV84" s="873">
        <v>-9437375</v>
      </c>
      <c r="CW84" s="873">
        <v>-8579433</v>
      </c>
      <c r="CX84" s="873">
        <v>-10581301</v>
      </c>
      <c r="CY84" s="873">
        <v>0</v>
      </c>
      <c r="CZ84" s="873">
        <v>-28598109</v>
      </c>
      <c r="DA84" s="873">
        <v>-880705</v>
      </c>
      <c r="DB84" s="873">
        <v>-800641</v>
      </c>
      <c r="DC84" s="873">
        <v>-987457</v>
      </c>
      <c r="DD84" s="873">
        <v>0</v>
      </c>
      <c r="DE84" s="873">
        <v>-2668803</v>
      </c>
      <c r="DF84" s="873">
        <v>-8556671</v>
      </c>
      <c r="DG84" s="873">
        <v>-7778792</v>
      </c>
      <c r="DH84" s="873">
        <v>-9593843</v>
      </c>
      <c r="DI84" s="873">
        <v>0</v>
      </c>
      <c r="DJ84" s="873">
        <v>-25929306</v>
      </c>
      <c r="DK84" s="873">
        <v>687223</v>
      </c>
      <c r="DL84" s="873">
        <v>104890</v>
      </c>
      <c r="DM84" s="873">
        <v>3888</v>
      </c>
      <c r="DN84" s="873">
        <v>0</v>
      </c>
      <c r="DO84" s="873">
        <v>796001</v>
      </c>
      <c r="DP84" s="873">
        <v>583758</v>
      </c>
      <c r="DQ84" s="873">
        <v>12054</v>
      </c>
      <c r="DR84" s="873">
        <v>6781</v>
      </c>
      <c r="DS84" s="873">
        <v>0</v>
      </c>
      <c r="DT84" s="873">
        <v>602593</v>
      </c>
      <c r="DU84" s="873">
        <v>103465</v>
      </c>
      <c r="DV84" s="873">
        <v>92836</v>
      </c>
      <c r="DW84" s="873">
        <v>-2893</v>
      </c>
      <c r="DX84" s="873">
        <v>0</v>
      </c>
      <c r="DY84" s="873">
        <v>193408</v>
      </c>
      <c r="DZ84" s="873">
        <v>50159297</v>
      </c>
      <c r="EA84" s="873">
        <v>45599360</v>
      </c>
      <c r="EB84" s="873">
        <v>56239211</v>
      </c>
      <c r="EC84" s="873">
        <v>0</v>
      </c>
      <c r="ED84" s="873">
        <v>151997868</v>
      </c>
      <c r="EE84" s="873">
        <v>24486021</v>
      </c>
      <c r="EF84" s="873">
        <v>22260019</v>
      </c>
      <c r="EG84" s="873">
        <v>27454024</v>
      </c>
      <c r="EH84" s="873">
        <v>0</v>
      </c>
      <c r="EI84" s="873">
        <v>74200064</v>
      </c>
      <c r="EJ84" s="873">
        <v>-25673276</v>
      </c>
      <c r="EK84" s="873">
        <v>-23339341</v>
      </c>
      <c r="EL84" s="873">
        <v>-28785187</v>
      </c>
      <c r="EM84" s="873">
        <v>0</v>
      </c>
      <c r="EN84" s="873">
        <v>-77797804</v>
      </c>
      <c r="EO84" s="873">
        <v>-25569811</v>
      </c>
      <c r="EP84" s="873">
        <v>-23246505</v>
      </c>
      <c r="EQ84" s="873">
        <v>-28788080</v>
      </c>
      <c r="ER84" s="873">
        <v>0</v>
      </c>
      <c r="ES84" s="873">
        <v>-77604396</v>
      </c>
      <c r="ET84" s="902">
        <v>0.33</v>
      </c>
      <c r="EU84" s="902">
        <v>0.3</v>
      </c>
      <c r="EV84" s="902">
        <v>0.37</v>
      </c>
      <c r="EW84" s="902">
        <v>0</v>
      </c>
      <c r="EX84" s="902">
        <v>1</v>
      </c>
      <c r="EY84" s="870" t="s">
        <v>697</v>
      </c>
      <c r="EZ84" s="870" t="s">
        <v>680</v>
      </c>
      <c r="FA84" s="870" t="s">
        <v>1908</v>
      </c>
      <c r="FB84" s="870" t="s">
        <v>2732</v>
      </c>
      <c r="FC84" s="870" t="s">
        <v>2821</v>
      </c>
    </row>
    <row r="85" spans="1:159" x14ac:dyDescent="0.2">
      <c r="A85" s="870" t="s">
        <v>3069</v>
      </c>
      <c r="B85" s="870" t="s">
        <v>229</v>
      </c>
      <c r="C85" s="870" t="s">
        <v>228</v>
      </c>
      <c r="D85" s="873">
        <v>6223665</v>
      </c>
      <c r="E85" s="873">
        <v>4978932</v>
      </c>
      <c r="F85" s="873">
        <v>1120260</v>
      </c>
      <c r="G85" s="873">
        <v>124473</v>
      </c>
      <c r="H85" s="873">
        <v>12447330</v>
      </c>
      <c r="I85" s="873">
        <v>127392</v>
      </c>
      <c r="J85" s="873">
        <v>127392</v>
      </c>
      <c r="K85" s="873">
        <v>6096273</v>
      </c>
      <c r="L85" s="873">
        <v>94909</v>
      </c>
      <c r="M85" s="873">
        <v>94909</v>
      </c>
      <c r="N85" s="873">
        <v>66950</v>
      </c>
      <c r="O85" s="873">
        <v>66950</v>
      </c>
      <c r="P85" s="873">
        <v>668115</v>
      </c>
      <c r="Q85" s="873">
        <v>0</v>
      </c>
      <c r="R85" s="873">
        <v>668115</v>
      </c>
      <c r="S85" s="873">
        <v>0</v>
      </c>
      <c r="T85" s="873">
        <v>0</v>
      </c>
      <c r="U85" s="873">
        <v>0</v>
      </c>
      <c r="V85" s="873">
        <v>0</v>
      </c>
      <c r="W85" s="873">
        <v>127392</v>
      </c>
      <c r="X85" s="873">
        <v>0</v>
      </c>
      <c r="Y85" s="873">
        <v>0</v>
      </c>
      <c r="Z85" s="873">
        <v>127392</v>
      </c>
      <c r="AA85" s="873">
        <v>0</v>
      </c>
      <c r="AB85" s="873">
        <v>0</v>
      </c>
      <c r="AC85" s="873">
        <v>0</v>
      </c>
      <c r="AD85" s="873">
        <v>0</v>
      </c>
      <c r="AE85" s="873">
        <v>4494434</v>
      </c>
      <c r="AF85" s="873">
        <v>1004619</v>
      </c>
      <c r="AG85" s="873">
        <v>111623</v>
      </c>
      <c r="AH85" s="873">
        <v>5610676</v>
      </c>
      <c r="AI85" s="873">
        <v>600203</v>
      </c>
      <c r="AJ85" s="873">
        <v>480162</v>
      </c>
      <c r="AK85" s="873">
        <v>108036</v>
      </c>
      <c r="AL85" s="873">
        <v>12004</v>
      </c>
      <c r="AM85" s="873">
        <v>1200405</v>
      </c>
      <c r="AN85" s="873">
        <v>-236961</v>
      </c>
      <c r="AO85" s="873">
        <v>-189568</v>
      </c>
      <c r="AP85" s="873">
        <v>-42653</v>
      </c>
      <c r="AQ85" s="873">
        <v>-4739</v>
      </c>
      <c r="AR85" s="873">
        <v>-473921</v>
      </c>
      <c r="AS85" s="873">
        <v>-103913</v>
      </c>
      <c r="AT85" s="873">
        <v>-83130</v>
      </c>
      <c r="AU85" s="873">
        <v>-18704</v>
      </c>
      <c r="AV85" s="873">
        <v>-2078</v>
      </c>
      <c r="AW85" s="873">
        <v>-207825</v>
      </c>
      <c r="AX85" s="873">
        <v>37896</v>
      </c>
      <c r="AY85" s="873">
        <v>30316</v>
      </c>
      <c r="AZ85" s="873">
        <v>6821</v>
      </c>
      <c r="BA85" s="873">
        <v>758</v>
      </c>
      <c r="BB85" s="873">
        <v>75791</v>
      </c>
      <c r="BC85" s="873">
        <v>-100561</v>
      </c>
      <c r="BD85" s="873">
        <v>-80449</v>
      </c>
      <c r="BE85" s="873">
        <v>-18101</v>
      </c>
      <c r="BF85" s="873">
        <v>-2011</v>
      </c>
      <c r="BG85" s="873">
        <v>-201122</v>
      </c>
      <c r="BH85" s="873">
        <v>-166578</v>
      </c>
      <c r="BI85" s="873">
        <v>-133263</v>
      </c>
      <c r="BJ85" s="873">
        <v>-29984</v>
      </c>
      <c r="BK85" s="873">
        <v>-3331</v>
      </c>
      <c r="BL85" s="873">
        <v>-333156</v>
      </c>
      <c r="BM85" s="873">
        <v>-1648447</v>
      </c>
      <c r="BN85" s="873">
        <v>-1318757</v>
      </c>
      <c r="BO85" s="873">
        <v>-296720</v>
      </c>
      <c r="BP85" s="873">
        <v>-32969</v>
      </c>
      <c r="BQ85" s="873">
        <v>-3296893</v>
      </c>
      <c r="BR85" s="873">
        <v>-210275</v>
      </c>
      <c r="BS85" s="873">
        <v>-168220</v>
      </c>
      <c r="BT85" s="873">
        <v>-37850</v>
      </c>
      <c r="BU85" s="873">
        <v>-4206</v>
      </c>
      <c r="BV85" s="873">
        <v>-420551</v>
      </c>
      <c r="BW85" s="873">
        <v>-1438171</v>
      </c>
      <c r="BX85" s="873">
        <v>-1150537</v>
      </c>
      <c r="BY85" s="873">
        <v>-258871</v>
      </c>
      <c r="BZ85" s="873">
        <v>-28763</v>
      </c>
      <c r="CA85" s="873">
        <v>-2876342</v>
      </c>
      <c r="CB85" s="873">
        <v>0</v>
      </c>
      <c r="CC85" s="873">
        <v>0</v>
      </c>
      <c r="CD85" s="873">
        <v>0</v>
      </c>
      <c r="CE85" s="873">
        <v>0</v>
      </c>
      <c r="CF85" s="873">
        <v>0</v>
      </c>
      <c r="CG85" s="873">
        <v>95533</v>
      </c>
      <c r="CH85" s="873">
        <v>76427</v>
      </c>
      <c r="CI85" s="873">
        <v>17196</v>
      </c>
      <c r="CJ85" s="873">
        <v>1911</v>
      </c>
      <c r="CK85" s="873">
        <v>191067</v>
      </c>
      <c r="CL85" s="873">
        <v>60948</v>
      </c>
      <c r="CM85" s="873">
        <v>48758</v>
      </c>
      <c r="CN85" s="873">
        <v>10971</v>
      </c>
      <c r="CO85" s="873">
        <v>1219</v>
      </c>
      <c r="CP85" s="873">
        <v>121896</v>
      </c>
      <c r="CQ85" s="873">
        <v>-959988</v>
      </c>
      <c r="CR85" s="873">
        <v>-767991</v>
      </c>
      <c r="CS85" s="873">
        <v>-172798</v>
      </c>
      <c r="CT85" s="873">
        <v>-19200</v>
      </c>
      <c r="CU85" s="873">
        <v>-1919977</v>
      </c>
      <c r="CV85" s="873">
        <v>-2451954</v>
      </c>
      <c r="CW85" s="873">
        <v>-1961563</v>
      </c>
      <c r="CX85" s="873">
        <v>-441351</v>
      </c>
      <c r="CY85" s="873">
        <v>-49039</v>
      </c>
      <c r="CZ85" s="873">
        <v>-4903907</v>
      </c>
      <c r="DA85" s="873">
        <v>-149327</v>
      </c>
      <c r="DB85" s="873">
        <v>-119462</v>
      </c>
      <c r="DC85" s="873">
        <v>-26879</v>
      </c>
      <c r="DD85" s="873">
        <v>-2987</v>
      </c>
      <c r="DE85" s="873">
        <v>-298655</v>
      </c>
      <c r="DF85" s="873">
        <v>-2302626</v>
      </c>
      <c r="DG85" s="873">
        <v>-1842101</v>
      </c>
      <c r="DH85" s="873">
        <v>-414473</v>
      </c>
      <c r="DI85" s="873">
        <v>-46052</v>
      </c>
      <c r="DJ85" s="873">
        <v>-4605252</v>
      </c>
      <c r="DK85" s="873">
        <v>-17705</v>
      </c>
      <c r="DL85" s="873">
        <v>-14164</v>
      </c>
      <c r="DM85" s="873">
        <v>-3187</v>
      </c>
      <c r="DN85" s="873">
        <v>-353</v>
      </c>
      <c r="DO85" s="873">
        <v>-35409</v>
      </c>
      <c r="DP85" s="873">
        <v>15564</v>
      </c>
      <c r="DQ85" s="873">
        <v>12451</v>
      </c>
      <c r="DR85" s="873">
        <v>2801</v>
      </c>
      <c r="DS85" s="873">
        <v>311</v>
      </c>
      <c r="DT85" s="873">
        <v>31127</v>
      </c>
      <c r="DU85" s="873">
        <v>-33269</v>
      </c>
      <c r="DV85" s="873">
        <v>-26615</v>
      </c>
      <c r="DW85" s="873">
        <v>-5988</v>
      </c>
      <c r="DX85" s="873">
        <v>-664</v>
      </c>
      <c r="DY85" s="873">
        <v>-66536</v>
      </c>
      <c r="DZ85" s="873">
        <v>10659937</v>
      </c>
      <c r="EA85" s="873">
        <v>8527950</v>
      </c>
      <c r="EB85" s="873">
        <v>1918789</v>
      </c>
      <c r="EC85" s="873">
        <v>213199</v>
      </c>
      <c r="ED85" s="873">
        <v>21319875</v>
      </c>
      <c r="EE85" s="873">
        <v>6223665</v>
      </c>
      <c r="EF85" s="873">
        <v>4978932</v>
      </c>
      <c r="EG85" s="873">
        <v>1120260</v>
      </c>
      <c r="EH85" s="873">
        <v>124473</v>
      </c>
      <c r="EI85" s="873">
        <v>12447330</v>
      </c>
      <c r="EJ85" s="873">
        <v>-4436272</v>
      </c>
      <c r="EK85" s="873">
        <v>-3549018</v>
      </c>
      <c r="EL85" s="873">
        <v>-798529</v>
      </c>
      <c r="EM85" s="873">
        <v>-88726</v>
      </c>
      <c r="EN85" s="873">
        <v>-8872545</v>
      </c>
      <c r="EO85" s="873">
        <v>-4469541</v>
      </c>
      <c r="EP85" s="873">
        <v>-3575633</v>
      </c>
      <c r="EQ85" s="873">
        <v>-804517</v>
      </c>
      <c r="ER85" s="873">
        <v>-89390</v>
      </c>
      <c r="ES85" s="873">
        <v>-8939081</v>
      </c>
      <c r="ET85" s="902">
        <v>0.5</v>
      </c>
      <c r="EU85" s="902">
        <v>0.4</v>
      </c>
      <c r="EV85" s="902">
        <v>0.09</v>
      </c>
      <c r="EW85" s="902">
        <v>0.01</v>
      </c>
      <c r="EX85" s="902">
        <v>1</v>
      </c>
      <c r="EY85" s="870" t="s">
        <v>731</v>
      </c>
      <c r="EZ85" s="870" t="s">
        <v>730</v>
      </c>
      <c r="FA85" s="870" t="s">
        <v>1907</v>
      </c>
      <c r="FB85" s="870" t="s">
        <v>2734</v>
      </c>
      <c r="FC85" s="870" t="s">
        <v>2822</v>
      </c>
    </row>
    <row r="86" spans="1:159" x14ac:dyDescent="0.2">
      <c r="A86" s="870" t="s">
        <v>3070</v>
      </c>
      <c r="B86" s="870" t="s">
        <v>231</v>
      </c>
      <c r="C86" s="870" t="s">
        <v>230</v>
      </c>
      <c r="D86" s="873">
        <v>8132678</v>
      </c>
      <c r="E86" s="873">
        <v>6506143</v>
      </c>
      <c r="F86" s="873">
        <v>1463882</v>
      </c>
      <c r="G86" s="873">
        <v>162654</v>
      </c>
      <c r="H86" s="873">
        <v>16265357</v>
      </c>
      <c r="I86" s="873">
        <v>495903</v>
      </c>
      <c r="J86" s="873">
        <v>495903</v>
      </c>
      <c r="K86" s="873">
        <v>7636775</v>
      </c>
      <c r="L86" s="873">
        <v>238983</v>
      </c>
      <c r="M86" s="873">
        <v>238983</v>
      </c>
      <c r="N86" s="873">
        <v>83530</v>
      </c>
      <c r="O86" s="873">
        <v>83530</v>
      </c>
      <c r="P86" s="873">
        <v>388535</v>
      </c>
      <c r="Q86" s="873">
        <v>161832</v>
      </c>
      <c r="R86" s="873">
        <v>550367</v>
      </c>
      <c r="S86" s="873">
        <v>0</v>
      </c>
      <c r="T86" s="873">
        <v>0</v>
      </c>
      <c r="U86" s="873">
        <v>0</v>
      </c>
      <c r="V86" s="873">
        <v>0</v>
      </c>
      <c r="W86" s="873">
        <v>495903</v>
      </c>
      <c r="X86" s="873">
        <v>0</v>
      </c>
      <c r="Y86" s="873">
        <v>0</v>
      </c>
      <c r="Z86" s="873">
        <v>495903</v>
      </c>
      <c r="AA86" s="873">
        <v>0</v>
      </c>
      <c r="AB86" s="873">
        <v>0</v>
      </c>
      <c r="AC86" s="873">
        <v>0</v>
      </c>
      <c r="AD86" s="873">
        <v>0</v>
      </c>
      <c r="AE86" s="873">
        <v>11047252</v>
      </c>
      <c r="AF86" s="873">
        <v>2460043</v>
      </c>
      <c r="AG86" s="873">
        <v>272616</v>
      </c>
      <c r="AH86" s="873">
        <v>13779911</v>
      </c>
      <c r="AI86" s="873">
        <v>864170</v>
      </c>
      <c r="AJ86" s="873">
        <v>691335</v>
      </c>
      <c r="AK86" s="873">
        <v>155550</v>
      </c>
      <c r="AL86" s="873">
        <v>17283</v>
      </c>
      <c r="AM86" s="873">
        <v>1728338</v>
      </c>
      <c r="AN86" s="873">
        <v>-186776</v>
      </c>
      <c r="AO86" s="873">
        <v>-149421</v>
      </c>
      <c r="AP86" s="873">
        <v>-33620</v>
      </c>
      <c r="AQ86" s="873">
        <v>-3736</v>
      </c>
      <c r="AR86" s="873">
        <v>-373553</v>
      </c>
      <c r="AS86" s="873">
        <v>-134643</v>
      </c>
      <c r="AT86" s="873">
        <v>-107714</v>
      </c>
      <c r="AU86" s="873">
        <v>-24236</v>
      </c>
      <c r="AV86" s="873">
        <v>-2693</v>
      </c>
      <c r="AW86" s="873">
        <v>-269286</v>
      </c>
      <c r="AX86" s="873">
        <v>47367</v>
      </c>
      <c r="AY86" s="873">
        <v>37894</v>
      </c>
      <c r="AZ86" s="873">
        <v>8526</v>
      </c>
      <c r="BA86" s="873">
        <v>947</v>
      </c>
      <c r="BB86" s="873">
        <v>94734</v>
      </c>
      <c r="BC86" s="873">
        <v>-39216</v>
      </c>
      <c r="BD86" s="873">
        <v>-31373</v>
      </c>
      <c r="BE86" s="873">
        <v>-7059</v>
      </c>
      <c r="BF86" s="873">
        <v>-784</v>
      </c>
      <c r="BG86" s="873">
        <v>-78432</v>
      </c>
      <c r="BH86" s="873">
        <v>-126492</v>
      </c>
      <c r="BI86" s="873">
        <v>-101193</v>
      </c>
      <c r="BJ86" s="873">
        <v>-22769</v>
      </c>
      <c r="BK86" s="873">
        <v>-2530</v>
      </c>
      <c r="BL86" s="873">
        <v>-252984</v>
      </c>
      <c r="BM86" s="873">
        <v>-999838</v>
      </c>
      <c r="BN86" s="873">
        <v>-799870</v>
      </c>
      <c r="BO86" s="873">
        <v>-179971</v>
      </c>
      <c r="BP86" s="873">
        <v>-19997</v>
      </c>
      <c r="BQ86" s="873">
        <v>-1999676</v>
      </c>
      <c r="BR86" s="873">
        <v>-179091</v>
      </c>
      <c r="BS86" s="873">
        <v>-143274</v>
      </c>
      <c r="BT86" s="873">
        <v>-32237</v>
      </c>
      <c r="BU86" s="873">
        <v>-3582</v>
      </c>
      <c r="BV86" s="873">
        <v>-358184</v>
      </c>
      <c r="BW86" s="873">
        <v>-820746</v>
      </c>
      <c r="BX86" s="873">
        <v>-656597</v>
      </c>
      <c r="BY86" s="873">
        <v>-147734</v>
      </c>
      <c r="BZ86" s="873">
        <v>-16415</v>
      </c>
      <c r="CA86" s="873">
        <v>-1641492</v>
      </c>
      <c r="CB86" s="873">
        <v>55706</v>
      </c>
      <c r="CC86" s="873">
        <v>44564</v>
      </c>
      <c r="CD86" s="873">
        <v>10027</v>
      </c>
      <c r="CE86" s="873">
        <v>1114</v>
      </c>
      <c r="CF86" s="873">
        <v>111411</v>
      </c>
      <c r="CG86" s="873">
        <v>767738</v>
      </c>
      <c r="CH86" s="873">
        <v>614190</v>
      </c>
      <c r="CI86" s="873">
        <v>138193</v>
      </c>
      <c r="CJ86" s="873">
        <v>15355</v>
      </c>
      <c r="CK86" s="873">
        <v>1535476</v>
      </c>
      <c r="CL86" s="873">
        <v>-92661</v>
      </c>
      <c r="CM86" s="873">
        <v>-74129</v>
      </c>
      <c r="CN86" s="873">
        <v>-16679</v>
      </c>
      <c r="CO86" s="873">
        <v>-1853</v>
      </c>
      <c r="CP86" s="873">
        <v>-185322</v>
      </c>
      <c r="CQ86" s="873">
        <v>-815259</v>
      </c>
      <c r="CR86" s="873">
        <v>-652206</v>
      </c>
      <c r="CS86" s="873">
        <v>-146746</v>
      </c>
      <c r="CT86" s="873">
        <v>-16305</v>
      </c>
      <c r="CU86" s="873">
        <v>-1630516</v>
      </c>
      <c r="CV86" s="873">
        <v>-1084314</v>
      </c>
      <c r="CW86" s="873">
        <v>-867451</v>
      </c>
      <c r="CX86" s="873">
        <v>-195176</v>
      </c>
      <c r="CY86" s="873">
        <v>-21686</v>
      </c>
      <c r="CZ86" s="873">
        <v>-2168627</v>
      </c>
      <c r="DA86" s="873">
        <v>-216046</v>
      </c>
      <c r="DB86" s="873">
        <v>-172839</v>
      </c>
      <c r="DC86" s="873">
        <v>-38889</v>
      </c>
      <c r="DD86" s="873">
        <v>-4321</v>
      </c>
      <c r="DE86" s="873">
        <v>-432095</v>
      </c>
      <c r="DF86" s="873">
        <v>-868267</v>
      </c>
      <c r="DG86" s="873">
        <v>-694613</v>
      </c>
      <c r="DH86" s="873">
        <v>-156287</v>
      </c>
      <c r="DI86" s="873">
        <v>-17365</v>
      </c>
      <c r="DJ86" s="873">
        <v>-1736532</v>
      </c>
      <c r="DK86" s="873">
        <v>-605587</v>
      </c>
      <c r="DL86" s="873">
        <v>-493334</v>
      </c>
      <c r="DM86" s="873">
        <v>-122082</v>
      </c>
      <c r="DN86" s="873">
        <v>-12334</v>
      </c>
      <c r="DO86" s="873">
        <v>-1233336</v>
      </c>
      <c r="DP86" s="873">
        <v>322015</v>
      </c>
      <c r="DQ86" s="873">
        <v>-34097</v>
      </c>
      <c r="DR86" s="873">
        <v>-372306</v>
      </c>
      <c r="DS86" s="873">
        <v>-853</v>
      </c>
      <c r="DT86" s="873">
        <v>-85241</v>
      </c>
      <c r="DU86" s="873">
        <v>-927602</v>
      </c>
      <c r="DV86" s="873">
        <v>-459237</v>
      </c>
      <c r="DW86" s="873">
        <v>250224</v>
      </c>
      <c r="DX86" s="873">
        <v>-11481</v>
      </c>
      <c r="DY86" s="873">
        <v>-1148095</v>
      </c>
      <c r="DZ86" s="873">
        <v>17556969</v>
      </c>
      <c r="EA86" s="873">
        <v>14045576</v>
      </c>
      <c r="EB86" s="873">
        <v>3160255</v>
      </c>
      <c r="EC86" s="873">
        <v>351139</v>
      </c>
      <c r="ED86" s="873">
        <v>35113939</v>
      </c>
      <c r="EE86" s="873">
        <v>8132678</v>
      </c>
      <c r="EF86" s="873">
        <v>6506143</v>
      </c>
      <c r="EG86" s="873">
        <v>1463882</v>
      </c>
      <c r="EH86" s="873">
        <v>162654</v>
      </c>
      <c r="EI86" s="873">
        <v>16265357</v>
      </c>
      <c r="EJ86" s="873">
        <v>-9424291</v>
      </c>
      <c r="EK86" s="873">
        <v>-7539433</v>
      </c>
      <c r="EL86" s="873">
        <v>-1696373</v>
      </c>
      <c r="EM86" s="873">
        <v>-188485</v>
      </c>
      <c r="EN86" s="873">
        <v>-18848582</v>
      </c>
      <c r="EO86" s="873">
        <v>-10351893</v>
      </c>
      <c r="EP86" s="873">
        <v>-7998670</v>
      </c>
      <c r="EQ86" s="873">
        <v>-1446149</v>
      </c>
      <c r="ER86" s="873">
        <v>-199966</v>
      </c>
      <c r="ES86" s="873">
        <v>-19996678</v>
      </c>
      <c r="ET86" s="902">
        <v>0.5</v>
      </c>
      <c r="EU86" s="902">
        <v>0.4</v>
      </c>
      <c r="EV86" s="902">
        <v>0.09</v>
      </c>
      <c r="EW86" s="902">
        <v>0.01</v>
      </c>
      <c r="EX86" s="902">
        <v>1</v>
      </c>
      <c r="EY86" s="870" t="s">
        <v>702</v>
      </c>
      <c r="EZ86" s="870" t="s">
        <v>698</v>
      </c>
      <c r="FA86" s="870" t="s">
        <v>1907</v>
      </c>
      <c r="FB86" s="870" t="s">
        <v>2733</v>
      </c>
      <c r="FC86" s="870" t="s">
        <v>2823</v>
      </c>
    </row>
    <row r="87" spans="1:159" x14ac:dyDescent="0.2">
      <c r="A87" s="870" t="s">
        <v>3069</v>
      </c>
      <c r="B87" s="870" t="s">
        <v>233</v>
      </c>
      <c r="C87" s="870" t="s">
        <v>232</v>
      </c>
      <c r="D87" s="873">
        <v>8094194</v>
      </c>
      <c r="E87" s="873">
        <v>6475356</v>
      </c>
      <c r="F87" s="873">
        <v>1456955</v>
      </c>
      <c r="G87" s="873">
        <v>161884</v>
      </c>
      <c r="H87" s="873">
        <v>16188389</v>
      </c>
      <c r="I87" s="873">
        <v>9298</v>
      </c>
      <c r="J87" s="873">
        <v>9298</v>
      </c>
      <c r="K87" s="873">
        <v>8084896</v>
      </c>
      <c r="L87" s="873">
        <v>157399</v>
      </c>
      <c r="M87" s="873">
        <v>157399</v>
      </c>
      <c r="N87" s="873">
        <v>32174</v>
      </c>
      <c r="O87" s="873">
        <v>32174</v>
      </c>
      <c r="P87" s="873">
        <v>51272</v>
      </c>
      <c r="Q87" s="873">
        <v>0</v>
      </c>
      <c r="R87" s="873">
        <v>51272</v>
      </c>
      <c r="S87" s="873">
        <v>0</v>
      </c>
      <c r="T87" s="873">
        <v>0</v>
      </c>
      <c r="U87" s="873">
        <v>0</v>
      </c>
      <c r="V87" s="873">
        <v>0</v>
      </c>
      <c r="W87" s="873">
        <v>9298</v>
      </c>
      <c r="X87" s="873">
        <v>0</v>
      </c>
      <c r="Y87" s="873">
        <v>0</v>
      </c>
      <c r="Z87" s="873">
        <v>9298</v>
      </c>
      <c r="AA87" s="873">
        <v>0</v>
      </c>
      <c r="AB87" s="873">
        <v>0</v>
      </c>
      <c r="AC87" s="873">
        <v>0</v>
      </c>
      <c r="AD87" s="873">
        <v>0</v>
      </c>
      <c r="AE87" s="873">
        <v>8495705</v>
      </c>
      <c r="AF87" s="873">
        <v>1907715</v>
      </c>
      <c r="AG87" s="873">
        <v>211969</v>
      </c>
      <c r="AH87" s="873">
        <v>10615389</v>
      </c>
      <c r="AI87" s="873">
        <v>938752</v>
      </c>
      <c r="AJ87" s="873">
        <v>751002</v>
      </c>
      <c r="AK87" s="873">
        <v>168975</v>
      </c>
      <c r="AL87" s="873">
        <v>18775</v>
      </c>
      <c r="AM87" s="873">
        <v>1877504</v>
      </c>
      <c r="AN87" s="873">
        <v>-300379</v>
      </c>
      <c r="AO87" s="873">
        <v>-240304</v>
      </c>
      <c r="AP87" s="873">
        <v>-54068</v>
      </c>
      <c r="AQ87" s="873">
        <v>-6008</v>
      </c>
      <c r="AR87" s="873">
        <v>-600759</v>
      </c>
      <c r="AS87" s="873">
        <v>-237109</v>
      </c>
      <c r="AT87" s="873">
        <v>-189688</v>
      </c>
      <c r="AU87" s="873">
        <v>-42680</v>
      </c>
      <c r="AV87" s="873">
        <v>-4742</v>
      </c>
      <c r="AW87" s="873">
        <v>-474219</v>
      </c>
      <c r="AX87" s="873">
        <v>21009</v>
      </c>
      <c r="AY87" s="873">
        <v>16808</v>
      </c>
      <c r="AZ87" s="873">
        <v>3782</v>
      </c>
      <c r="BA87" s="873">
        <v>420</v>
      </c>
      <c r="BB87" s="873">
        <v>42019</v>
      </c>
      <c r="BC87" s="873">
        <v>-68851</v>
      </c>
      <c r="BD87" s="873">
        <v>-55080</v>
      </c>
      <c r="BE87" s="873">
        <v>-12393</v>
      </c>
      <c r="BF87" s="873">
        <v>-1377</v>
      </c>
      <c r="BG87" s="873">
        <v>-137701</v>
      </c>
      <c r="BH87" s="873">
        <v>-284951</v>
      </c>
      <c r="BI87" s="873">
        <v>-227960</v>
      </c>
      <c r="BJ87" s="873">
        <v>-51291</v>
      </c>
      <c r="BK87" s="873">
        <v>-5699</v>
      </c>
      <c r="BL87" s="873">
        <v>-569901</v>
      </c>
      <c r="BM87" s="873">
        <v>-2609967</v>
      </c>
      <c r="BN87" s="873">
        <v>-2087973</v>
      </c>
      <c r="BO87" s="873">
        <v>-469794</v>
      </c>
      <c r="BP87" s="873">
        <v>-52199</v>
      </c>
      <c r="BQ87" s="873">
        <v>-5219933</v>
      </c>
      <c r="BR87" s="873">
        <v>-956513</v>
      </c>
      <c r="BS87" s="873">
        <v>-765210</v>
      </c>
      <c r="BT87" s="873">
        <v>-172172</v>
      </c>
      <c r="BU87" s="873">
        <v>-19130</v>
      </c>
      <c r="BV87" s="873">
        <v>-1913025</v>
      </c>
      <c r="BW87" s="873">
        <v>-1653454</v>
      </c>
      <c r="BX87" s="873">
        <v>-1322763</v>
      </c>
      <c r="BY87" s="873">
        <v>-297622</v>
      </c>
      <c r="BZ87" s="873">
        <v>-33069</v>
      </c>
      <c r="CA87" s="873">
        <v>-3306908</v>
      </c>
      <c r="CB87" s="873">
        <v>179834</v>
      </c>
      <c r="CC87" s="873">
        <v>143867</v>
      </c>
      <c r="CD87" s="873">
        <v>32370</v>
      </c>
      <c r="CE87" s="873">
        <v>3597</v>
      </c>
      <c r="CF87" s="873">
        <v>359668</v>
      </c>
      <c r="CG87" s="873">
        <v>1030286</v>
      </c>
      <c r="CH87" s="873">
        <v>824229</v>
      </c>
      <c r="CI87" s="873">
        <v>185452</v>
      </c>
      <c r="CJ87" s="873">
        <v>20606</v>
      </c>
      <c r="CK87" s="873">
        <v>2060573</v>
      </c>
      <c r="CL87" s="873">
        <v>151900</v>
      </c>
      <c r="CM87" s="873">
        <v>121520</v>
      </c>
      <c r="CN87" s="873">
        <v>27342</v>
      </c>
      <c r="CO87" s="873">
        <v>3038</v>
      </c>
      <c r="CP87" s="873">
        <v>303800</v>
      </c>
      <c r="CQ87" s="873">
        <v>-1435638</v>
      </c>
      <c r="CR87" s="873">
        <v>-1148511</v>
      </c>
      <c r="CS87" s="873">
        <v>-258415</v>
      </c>
      <c r="CT87" s="873">
        <v>-28713</v>
      </c>
      <c r="CU87" s="873">
        <v>-2871277</v>
      </c>
      <c r="CV87" s="873">
        <v>-2683585</v>
      </c>
      <c r="CW87" s="873">
        <v>-2146868</v>
      </c>
      <c r="CX87" s="873">
        <v>-483045</v>
      </c>
      <c r="CY87" s="873">
        <v>-53671</v>
      </c>
      <c r="CZ87" s="873">
        <v>-5367169</v>
      </c>
      <c r="DA87" s="873">
        <v>-624779</v>
      </c>
      <c r="DB87" s="873">
        <v>-499823</v>
      </c>
      <c r="DC87" s="873">
        <v>-112460</v>
      </c>
      <c r="DD87" s="873">
        <v>-12495</v>
      </c>
      <c r="DE87" s="873">
        <v>-1249557</v>
      </c>
      <c r="DF87" s="873">
        <v>-2058806</v>
      </c>
      <c r="DG87" s="873">
        <v>-1647045</v>
      </c>
      <c r="DH87" s="873">
        <v>-370585</v>
      </c>
      <c r="DI87" s="873">
        <v>-41176</v>
      </c>
      <c r="DJ87" s="873">
        <v>-4117612</v>
      </c>
      <c r="DK87" s="873">
        <v>-1977948</v>
      </c>
      <c r="DL87" s="873">
        <v>-1582358</v>
      </c>
      <c r="DM87" s="873">
        <v>-356033</v>
      </c>
      <c r="DN87" s="873">
        <v>-39558</v>
      </c>
      <c r="DO87" s="873">
        <v>-3955897</v>
      </c>
      <c r="DP87" s="873">
        <v>-2793314</v>
      </c>
      <c r="DQ87" s="873">
        <v>-2234650</v>
      </c>
      <c r="DR87" s="873">
        <v>-502796</v>
      </c>
      <c r="DS87" s="873">
        <v>-55866</v>
      </c>
      <c r="DT87" s="873">
        <v>-5586626</v>
      </c>
      <c r="DU87" s="873">
        <v>815366</v>
      </c>
      <c r="DV87" s="873">
        <v>652292</v>
      </c>
      <c r="DW87" s="873">
        <v>146763</v>
      </c>
      <c r="DX87" s="873">
        <v>16308</v>
      </c>
      <c r="DY87" s="873">
        <v>1630729</v>
      </c>
      <c r="DZ87" s="873">
        <v>15600014</v>
      </c>
      <c r="EA87" s="873">
        <v>12480011</v>
      </c>
      <c r="EB87" s="873">
        <v>2808003</v>
      </c>
      <c r="EC87" s="873">
        <v>312000</v>
      </c>
      <c r="ED87" s="873">
        <v>31200028</v>
      </c>
      <c r="EE87" s="873">
        <v>8094194</v>
      </c>
      <c r="EF87" s="873">
        <v>6475356</v>
      </c>
      <c r="EG87" s="873">
        <v>1456955</v>
      </c>
      <c r="EH87" s="873">
        <v>161884</v>
      </c>
      <c r="EI87" s="873">
        <v>16188389</v>
      </c>
      <c r="EJ87" s="873">
        <v>-7505820</v>
      </c>
      <c r="EK87" s="873">
        <v>-6004655</v>
      </c>
      <c r="EL87" s="873">
        <v>-1351048</v>
      </c>
      <c r="EM87" s="873">
        <v>-150116</v>
      </c>
      <c r="EN87" s="873">
        <v>-15011639</v>
      </c>
      <c r="EO87" s="873">
        <v>-6690454</v>
      </c>
      <c r="EP87" s="873">
        <v>-5352363</v>
      </c>
      <c r="EQ87" s="873">
        <v>-1204285</v>
      </c>
      <c r="ER87" s="873">
        <v>-133808</v>
      </c>
      <c r="ES87" s="873">
        <v>-13380910</v>
      </c>
      <c r="ET87" s="902">
        <v>0.5</v>
      </c>
      <c r="EU87" s="902">
        <v>0.4</v>
      </c>
      <c r="EV87" s="902">
        <v>0.09</v>
      </c>
      <c r="EW87" s="902">
        <v>0.01</v>
      </c>
      <c r="EX87" s="902">
        <v>1</v>
      </c>
      <c r="EY87" s="870" t="s">
        <v>695</v>
      </c>
      <c r="EZ87" s="870" t="s">
        <v>694</v>
      </c>
      <c r="FA87" s="870" t="s">
        <v>1907</v>
      </c>
      <c r="FB87" s="870" t="s">
        <v>2735</v>
      </c>
      <c r="FC87" s="870" t="s">
        <v>2824</v>
      </c>
    </row>
    <row r="88" spans="1:159" x14ac:dyDescent="0.2">
      <c r="A88" s="870" t="s">
        <v>3069</v>
      </c>
      <c r="B88" s="870" t="s">
        <v>234</v>
      </c>
      <c r="C88" s="870" t="s">
        <v>3061</v>
      </c>
      <c r="D88" s="873">
        <v>10073877</v>
      </c>
      <c r="E88" s="873">
        <v>8059101</v>
      </c>
      <c r="F88" s="873">
        <v>2014775</v>
      </c>
      <c r="G88" s="873">
        <v>0</v>
      </c>
      <c r="H88" s="873">
        <v>20147753</v>
      </c>
      <c r="I88" s="873">
        <v>0</v>
      </c>
      <c r="J88" s="873">
        <v>0</v>
      </c>
      <c r="K88" s="873">
        <v>10073877</v>
      </c>
      <c r="L88" s="873">
        <v>199083</v>
      </c>
      <c r="M88" s="873">
        <v>199083</v>
      </c>
      <c r="N88" s="873">
        <v>0</v>
      </c>
      <c r="O88" s="873">
        <v>0</v>
      </c>
      <c r="P88" s="873">
        <v>0</v>
      </c>
      <c r="Q88" s="873">
        <v>0</v>
      </c>
      <c r="R88" s="873">
        <v>0</v>
      </c>
      <c r="S88" s="873">
        <v>0</v>
      </c>
      <c r="T88" s="873">
        <v>0</v>
      </c>
      <c r="U88" s="873">
        <v>0</v>
      </c>
      <c r="V88" s="873">
        <v>0</v>
      </c>
      <c r="W88" s="873">
        <v>0</v>
      </c>
      <c r="X88" s="873">
        <v>0</v>
      </c>
      <c r="Y88" s="873">
        <v>0</v>
      </c>
      <c r="Z88" s="873">
        <v>0</v>
      </c>
      <c r="AA88" s="873">
        <v>0</v>
      </c>
      <c r="AB88" s="873">
        <v>0</v>
      </c>
      <c r="AC88" s="873">
        <v>0</v>
      </c>
      <c r="AD88" s="873">
        <v>0</v>
      </c>
      <c r="AE88" s="873">
        <v>11231207</v>
      </c>
      <c r="AF88" s="873">
        <v>2807803</v>
      </c>
      <c r="AG88" s="873">
        <v>0</v>
      </c>
      <c r="AH88" s="873">
        <v>14039010</v>
      </c>
      <c r="AI88" s="873">
        <v>1287627</v>
      </c>
      <c r="AJ88" s="873">
        <v>1030102</v>
      </c>
      <c r="AK88" s="873">
        <v>257525</v>
      </c>
      <c r="AL88" s="873">
        <v>0</v>
      </c>
      <c r="AM88" s="873">
        <v>2575254</v>
      </c>
      <c r="AN88" s="873">
        <v>-555697</v>
      </c>
      <c r="AO88" s="873">
        <v>-444557</v>
      </c>
      <c r="AP88" s="873">
        <v>-111139</v>
      </c>
      <c r="AQ88" s="873">
        <v>0</v>
      </c>
      <c r="AR88" s="873">
        <v>-1111393</v>
      </c>
      <c r="AS88" s="873">
        <v>-738733</v>
      </c>
      <c r="AT88" s="873">
        <v>-590986</v>
      </c>
      <c r="AU88" s="873">
        <v>-147747</v>
      </c>
      <c r="AV88" s="873">
        <v>0</v>
      </c>
      <c r="AW88" s="873">
        <v>-1477466</v>
      </c>
      <c r="AX88" s="873">
        <v>67157</v>
      </c>
      <c r="AY88" s="873">
        <v>53726</v>
      </c>
      <c r="AZ88" s="873">
        <v>13431</v>
      </c>
      <c r="BA88" s="873">
        <v>0</v>
      </c>
      <c r="BB88" s="873">
        <v>134314</v>
      </c>
      <c r="BC88" s="873">
        <v>-619554</v>
      </c>
      <c r="BD88" s="873">
        <v>-495644</v>
      </c>
      <c r="BE88" s="873">
        <v>-123911</v>
      </c>
      <c r="BF88" s="873">
        <v>0</v>
      </c>
      <c r="BG88" s="873">
        <v>-1239109</v>
      </c>
      <c r="BH88" s="873">
        <v>-1291130</v>
      </c>
      <c r="BI88" s="873">
        <v>-1032904</v>
      </c>
      <c r="BJ88" s="873">
        <v>-258227</v>
      </c>
      <c r="BK88" s="873">
        <v>0</v>
      </c>
      <c r="BL88" s="873">
        <v>-2582261</v>
      </c>
      <c r="BM88" s="873">
        <v>-3541851</v>
      </c>
      <c r="BN88" s="873">
        <v>-2833481</v>
      </c>
      <c r="BO88" s="873">
        <v>-708370</v>
      </c>
      <c r="BP88" s="873">
        <v>0</v>
      </c>
      <c r="BQ88" s="873">
        <v>-7083702</v>
      </c>
      <c r="BR88" s="873">
        <v>-679187</v>
      </c>
      <c r="BS88" s="873">
        <v>-543350</v>
      </c>
      <c r="BT88" s="873">
        <v>-135838</v>
      </c>
      <c r="BU88" s="873">
        <v>0</v>
      </c>
      <c r="BV88" s="873">
        <v>-1358375</v>
      </c>
      <c r="BW88" s="873">
        <v>-2862663</v>
      </c>
      <c r="BX88" s="873">
        <v>-2290131</v>
      </c>
      <c r="BY88" s="873">
        <v>-572533</v>
      </c>
      <c r="BZ88" s="873">
        <v>0</v>
      </c>
      <c r="CA88" s="873">
        <v>-5725327</v>
      </c>
      <c r="CB88" s="873">
        <v>220139</v>
      </c>
      <c r="CC88" s="873">
        <v>176111</v>
      </c>
      <c r="CD88" s="873">
        <v>44028</v>
      </c>
      <c r="CE88" s="873">
        <v>0</v>
      </c>
      <c r="CF88" s="873">
        <v>440278</v>
      </c>
      <c r="CG88" s="873">
        <v>0</v>
      </c>
      <c r="CH88" s="873">
        <v>0</v>
      </c>
      <c r="CI88" s="873">
        <v>0</v>
      </c>
      <c r="CJ88" s="873">
        <v>0</v>
      </c>
      <c r="CK88" s="873">
        <v>0</v>
      </c>
      <c r="CL88" s="873">
        <v>-154859</v>
      </c>
      <c r="CM88" s="873">
        <v>-123887</v>
      </c>
      <c r="CN88" s="873">
        <v>-30972</v>
      </c>
      <c r="CO88" s="873">
        <v>0</v>
      </c>
      <c r="CP88" s="873">
        <v>-309718</v>
      </c>
      <c r="CQ88" s="873">
        <v>-911713</v>
      </c>
      <c r="CR88" s="873">
        <v>-729371</v>
      </c>
      <c r="CS88" s="873">
        <v>-182343</v>
      </c>
      <c r="CT88" s="873">
        <v>0</v>
      </c>
      <c r="CU88" s="873">
        <v>-1823427</v>
      </c>
      <c r="CV88" s="873">
        <v>-4388285</v>
      </c>
      <c r="CW88" s="873">
        <v>-3510628</v>
      </c>
      <c r="CX88" s="873">
        <v>-877657</v>
      </c>
      <c r="CY88" s="873">
        <v>0</v>
      </c>
      <c r="CZ88" s="873">
        <v>-8776570</v>
      </c>
      <c r="DA88" s="873">
        <v>-613907</v>
      </c>
      <c r="DB88" s="873">
        <v>-491126</v>
      </c>
      <c r="DC88" s="873">
        <v>-122782</v>
      </c>
      <c r="DD88" s="873">
        <v>0</v>
      </c>
      <c r="DE88" s="873">
        <v>-1227815</v>
      </c>
      <c r="DF88" s="873">
        <v>-3774376</v>
      </c>
      <c r="DG88" s="873">
        <v>-3019502</v>
      </c>
      <c r="DH88" s="873">
        <v>-754876</v>
      </c>
      <c r="DI88" s="873">
        <v>0</v>
      </c>
      <c r="DJ88" s="873">
        <v>-7548754</v>
      </c>
      <c r="DK88" s="873">
        <v>842742</v>
      </c>
      <c r="DL88" s="873">
        <v>934223</v>
      </c>
      <c r="DM88" s="873">
        <v>775283</v>
      </c>
      <c r="DN88" s="873">
        <v>0</v>
      </c>
      <c r="DO88" s="873">
        <v>2552248</v>
      </c>
      <c r="DP88" s="873">
        <v>683753</v>
      </c>
      <c r="DQ88" s="873">
        <v>711640</v>
      </c>
      <c r="DR88" s="873">
        <v>520904</v>
      </c>
      <c r="DS88" s="873">
        <v>0</v>
      </c>
      <c r="DT88" s="873">
        <v>1916297</v>
      </c>
      <c r="DU88" s="873">
        <v>158989</v>
      </c>
      <c r="DV88" s="873">
        <v>222583</v>
      </c>
      <c r="DW88" s="873">
        <v>254379</v>
      </c>
      <c r="DX88" s="873">
        <v>0</v>
      </c>
      <c r="DY88" s="873">
        <v>635951</v>
      </c>
      <c r="DZ88" s="873">
        <v>21441842</v>
      </c>
      <c r="EA88" s="873">
        <v>17153473</v>
      </c>
      <c r="EB88" s="873">
        <v>4288368</v>
      </c>
      <c r="EC88" s="873">
        <v>0</v>
      </c>
      <c r="ED88" s="873">
        <v>42883683</v>
      </c>
      <c r="EE88" s="873">
        <v>10073877</v>
      </c>
      <c r="EF88" s="873">
        <v>8059101</v>
      </c>
      <c r="EG88" s="873">
        <v>2014775</v>
      </c>
      <c r="EH88" s="873">
        <v>0</v>
      </c>
      <c r="EI88" s="873">
        <v>20147753</v>
      </c>
      <c r="EJ88" s="873">
        <v>-11367965</v>
      </c>
      <c r="EK88" s="873">
        <v>-9094372</v>
      </c>
      <c r="EL88" s="873">
        <v>-2273593</v>
      </c>
      <c r="EM88" s="873">
        <v>0</v>
      </c>
      <c r="EN88" s="873">
        <v>-22735930</v>
      </c>
      <c r="EO88" s="873">
        <v>-11208976</v>
      </c>
      <c r="EP88" s="873">
        <v>-8871789</v>
      </c>
      <c r="EQ88" s="873">
        <v>-2019214</v>
      </c>
      <c r="ER88" s="873">
        <v>0</v>
      </c>
      <c r="ES88" s="873">
        <v>-22099979</v>
      </c>
      <c r="ET88" s="902">
        <v>0.5</v>
      </c>
      <c r="EU88" s="902">
        <v>0.4</v>
      </c>
      <c r="EV88" s="902">
        <v>0.1</v>
      </c>
      <c r="EW88" s="902">
        <v>0</v>
      </c>
      <c r="EX88" s="902">
        <v>1</v>
      </c>
      <c r="EY88" s="870" t="s">
        <v>703</v>
      </c>
      <c r="EZ88" s="870" t="s">
        <v>687</v>
      </c>
      <c r="FA88" s="870" t="s">
        <v>1907</v>
      </c>
      <c r="FB88" s="870" t="s">
        <v>2734</v>
      </c>
      <c r="FC88" s="870" t="s">
        <v>2825</v>
      </c>
    </row>
    <row r="89" spans="1:159" x14ac:dyDescent="0.2">
      <c r="A89" s="870" t="s">
        <v>3069</v>
      </c>
      <c r="B89" s="870" t="s">
        <v>236</v>
      </c>
      <c r="C89" s="870" t="s">
        <v>235</v>
      </c>
      <c r="D89" s="873">
        <v>5777014</v>
      </c>
      <c r="E89" s="873">
        <v>4621612</v>
      </c>
      <c r="F89" s="873">
        <v>1155403</v>
      </c>
      <c r="G89" s="873">
        <v>0</v>
      </c>
      <c r="H89" s="873">
        <v>11554029</v>
      </c>
      <c r="I89" s="873">
        <v>0</v>
      </c>
      <c r="J89" s="873">
        <v>0</v>
      </c>
      <c r="K89" s="873">
        <v>5777014</v>
      </c>
      <c r="L89" s="873">
        <v>257915</v>
      </c>
      <c r="M89" s="873">
        <v>257915</v>
      </c>
      <c r="N89" s="873">
        <v>0</v>
      </c>
      <c r="O89" s="873">
        <v>0</v>
      </c>
      <c r="P89" s="873">
        <v>686931</v>
      </c>
      <c r="Q89" s="873">
        <v>107152</v>
      </c>
      <c r="R89" s="873">
        <v>794083</v>
      </c>
      <c r="S89" s="873">
        <v>0</v>
      </c>
      <c r="T89" s="873">
        <v>0</v>
      </c>
      <c r="U89" s="873">
        <v>0</v>
      </c>
      <c r="V89" s="873">
        <v>0</v>
      </c>
      <c r="W89" s="873">
        <v>0</v>
      </c>
      <c r="X89" s="873">
        <v>0</v>
      </c>
      <c r="Y89" s="873">
        <v>0</v>
      </c>
      <c r="Z89" s="873">
        <v>0</v>
      </c>
      <c r="AA89" s="873">
        <v>0</v>
      </c>
      <c r="AB89" s="873">
        <v>0</v>
      </c>
      <c r="AC89" s="873">
        <v>0</v>
      </c>
      <c r="AD89" s="873">
        <v>0</v>
      </c>
      <c r="AE89" s="873">
        <v>11995168</v>
      </c>
      <c r="AF89" s="873">
        <v>2996204</v>
      </c>
      <c r="AG89" s="873">
        <v>0</v>
      </c>
      <c r="AH89" s="873">
        <v>14991372</v>
      </c>
      <c r="AI89" s="873">
        <v>2146131</v>
      </c>
      <c r="AJ89" s="873">
        <v>1716904</v>
      </c>
      <c r="AK89" s="873">
        <v>429226</v>
      </c>
      <c r="AL89" s="873">
        <v>0</v>
      </c>
      <c r="AM89" s="873">
        <v>4292261</v>
      </c>
      <c r="AN89" s="873">
        <v>-212567</v>
      </c>
      <c r="AO89" s="873">
        <v>-170053</v>
      </c>
      <c r="AP89" s="873">
        <v>-42513</v>
      </c>
      <c r="AQ89" s="873">
        <v>0</v>
      </c>
      <c r="AR89" s="873">
        <v>-425133</v>
      </c>
      <c r="AS89" s="873">
        <v>-833998</v>
      </c>
      <c r="AT89" s="873">
        <v>-667198</v>
      </c>
      <c r="AU89" s="873">
        <v>-166800</v>
      </c>
      <c r="AV89" s="873">
        <v>0</v>
      </c>
      <c r="AW89" s="873">
        <v>-1667996</v>
      </c>
      <c r="AX89" s="873">
        <v>87409</v>
      </c>
      <c r="AY89" s="873">
        <v>69927</v>
      </c>
      <c r="AZ89" s="873">
        <v>17482</v>
      </c>
      <c r="BA89" s="873">
        <v>0</v>
      </c>
      <c r="BB89" s="873">
        <v>174818</v>
      </c>
      <c r="BC89" s="873">
        <v>-963411</v>
      </c>
      <c r="BD89" s="873">
        <v>-770729</v>
      </c>
      <c r="BE89" s="873">
        <v>-192682</v>
      </c>
      <c r="BF89" s="873">
        <v>0</v>
      </c>
      <c r="BG89" s="873">
        <v>-1926822</v>
      </c>
      <c r="BH89" s="873">
        <v>-1710000</v>
      </c>
      <c r="BI89" s="873">
        <v>-1368000</v>
      </c>
      <c r="BJ89" s="873">
        <v>-342000</v>
      </c>
      <c r="BK89" s="873">
        <v>0</v>
      </c>
      <c r="BL89" s="873">
        <v>-3420000</v>
      </c>
      <c r="BM89" s="873">
        <v>-1152000</v>
      </c>
      <c r="BN89" s="873">
        <v>-921600</v>
      </c>
      <c r="BO89" s="873">
        <v>-230400</v>
      </c>
      <c r="BP89" s="873">
        <v>0</v>
      </c>
      <c r="BQ89" s="873">
        <v>-2304000</v>
      </c>
      <c r="BR89" s="873">
        <v>-509200</v>
      </c>
      <c r="BS89" s="873">
        <v>-407360</v>
      </c>
      <c r="BT89" s="873">
        <v>-101840</v>
      </c>
      <c r="BU89" s="873">
        <v>0</v>
      </c>
      <c r="BV89" s="873">
        <v>-1018400</v>
      </c>
      <c r="BW89" s="873">
        <v>-642800</v>
      </c>
      <c r="BX89" s="873">
        <v>-514240</v>
      </c>
      <c r="BY89" s="873">
        <v>-128560</v>
      </c>
      <c r="BZ89" s="873">
        <v>0</v>
      </c>
      <c r="CA89" s="873">
        <v>-1285600</v>
      </c>
      <c r="CB89" s="873">
        <v>177908</v>
      </c>
      <c r="CC89" s="873">
        <v>142327</v>
      </c>
      <c r="CD89" s="873">
        <v>35582</v>
      </c>
      <c r="CE89" s="873">
        <v>0</v>
      </c>
      <c r="CF89" s="873">
        <v>355817</v>
      </c>
      <c r="CG89" s="873">
        <v>0</v>
      </c>
      <c r="CH89" s="873">
        <v>0</v>
      </c>
      <c r="CI89" s="873">
        <v>0</v>
      </c>
      <c r="CJ89" s="873">
        <v>0</v>
      </c>
      <c r="CK89" s="873">
        <v>0</v>
      </c>
      <c r="CL89" s="873">
        <v>55137</v>
      </c>
      <c r="CM89" s="873">
        <v>44110</v>
      </c>
      <c r="CN89" s="873">
        <v>11028</v>
      </c>
      <c r="CO89" s="873">
        <v>0</v>
      </c>
      <c r="CP89" s="873">
        <v>110275</v>
      </c>
      <c r="CQ89" s="873">
        <v>-197046</v>
      </c>
      <c r="CR89" s="873">
        <v>-157637</v>
      </c>
      <c r="CS89" s="873">
        <v>-39409</v>
      </c>
      <c r="CT89" s="873">
        <v>0</v>
      </c>
      <c r="CU89" s="873">
        <v>-394092</v>
      </c>
      <c r="CV89" s="873">
        <v>-1116001</v>
      </c>
      <c r="CW89" s="873">
        <v>-892800</v>
      </c>
      <c r="CX89" s="873">
        <v>-223199</v>
      </c>
      <c r="CY89" s="873">
        <v>0</v>
      </c>
      <c r="CZ89" s="873">
        <v>-2232000</v>
      </c>
      <c r="DA89" s="873">
        <v>-276155</v>
      </c>
      <c r="DB89" s="873">
        <v>-220923</v>
      </c>
      <c r="DC89" s="873">
        <v>-55230</v>
      </c>
      <c r="DD89" s="873">
        <v>0</v>
      </c>
      <c r="DE89" s="873">
        <v>-552308</v>
      </c>
      <c r="DF89" s="873">
        <v>-839846</v>
      </c>
      <c r="DG89" s="873">
        <v>-671877</v>
      </c>
      <c r="DH89" s="873">
        <v>-167969</v>
      </c>
      <c r="DI89" s="873">
        <v>0</v>
      </c>
      <c r="DJ89" s="873">
        <v>-1679692</v>
      </c>
      <c r="DK89" s="873">
        <v>-39992</v>
      </c>
      <c r="DL89" s="873">
        <v>371277</v>
      </c>
      <c r="DM89" s="873">
        <v>260850</v>
      </c>
      <c r="DN89" s="873">
        <v>0</v>
      </c>
      <c r="DO89" s="873">
        <v>592135</v>
      </c>
      <c r="DP89" s="873">
        <v>342227</v>
      </c>
      <c r="DQ89" s="873">
        <v>677054</v>
      </c>
      <c r="DR89" s="873">
        <v>337294</v>
      </c>
      <c r="DS89" s="873">
        <v>0</v>
      </c>
      <c r="DT89" s="873">
        <v>1356575</v>
      </c>
      <c r="DU89" s="873">
        <v>-382219</v>
      </c>
      <c r="DV89" s="873">
        <v>-305777</v>
      </c>
      <c r="DW89" s="873">
        <v>-76444</v>
      </c>
      <c r="DX89" s="873">
        <v>0</v>
      </c>
      <c r="DY89" s="873">
        <v>-764440</v>
      </c>
      <c r="DZ89" s="873">
        <v>18483562</v>
      </c>
      <c r="EA89" s="873">
        <v>14786850</v>
      </c>
      <c r="EB89" s="873">
        <v>3696713</v>
      </c>
      <c r="EC89" s="873">
        <v>0</v>
      </c>
      <c r="ED89" s="873">
        <v>36967125</v>
      </c>
      <c r="EE89" s="873">
        <v>5777014</v>
      </c>
      <c r="EF89" s="873">
        <v>4621612</v>
      </c>
      <c r="EG89" s="873">
        <v>1155403</v>
      </c>
      <c r="EH89" s="873">
        <v>0</v>
      </c>
      <c r="EI89" s="873">
        <v>11554029</v>
      </c>
      <c r="EJ89" s="873">
        <v>-12706548</v>
      </c>
      <c r="EK89" s="873">
        <v>-10165238</v>
      </c>
      <c r="EL89" s="873">
        <v>-2541310</v>
      </c>
      <c r="EM89" s="873">
        <v>0</v>
      </c>
      <c r="EN89" s="873">
        <v>-25413096</v>
      </c>
      <c r="EO89" s="873">
        <v>-13088767</v>
      </c>
      <c r="EP89" s="873">
        <v>-10471015</v>
      </c>
      <c r="EQ89" s="873">
        <v>-2617754</v>
      </c>
      <c r="ER89" s="873">
        <v>0</v>
      </c>
      <c r="ES89" s="873">
        <v>-26177536</v>
      </c>
      <c r="ET89" s="902">
        <v>0.5</v>
      </c>
      <c r="EU89" s="902">
        <v>0.4</v>
      </c>
      <c r="EV89" s="902">
        <v>0.1</v>
      </c>
      <c r="EW89" s="902">
        <v>0</v>
      </c>
      <c r="EX89" s="902">
        <v>1</v>
      </c>
      <c r="EY89" s="870" t="s">
        <v>701</v>
      </c>
      <c r="EZ89" s="870" t="s">
        <v>687</v>
      </c>
      <c r="FA89" s="870" t="s">
        <v>1907</v>
      </c>
      <c r="FB89" s="870" t="s">
        <v>2736</v>
      </c>
      <c r="FC89" s="870" t="s">
        <v>2826</v>
      </c>
    </row>
    <row r="90" spans="1:159" x14ac:dyDescent="0.2">
      <c r="A90" s="870" t="s">
        <v>3070</v>
      </c>
      <c r="B90" s="870" t="s">
        <v>238</v>
      </c>
      <c r="C90" s="870" t="s">
        <v>237</v>
      </c>
      <c r="D90" s="873">
        <v>11013397</v>
      </c>
      <c r="E90" s="873">
        <v>8810718</v>
      </c>
      <c r="F90" s="873">
        <v>1982412</v>
      </c>
      <c r="G90" s="873">
        <v>220268</v>
      </c>
      <c r="H90" s="873">
        <v>22026795</v>
      </c>
      <c r="I90" s="873">
        <v>0</v>
      </c>
      <c r="J90" s="873">
        <v>0</v>
      </c>
      <c r="K90" s="873">
        <v>11013397</v>
      </c>
      <c r="L90" s="873">
        <v>154649</v>
      </c>
      <c r="M90" s="873">
        <v>154649</v>
      </c>
      <c r="N90" s="873">
        <v>0</v>
      </c>
      <c r="O90" s="873">
        <v>0</v>
      </c>
      <c r="P90" s="873">
        <v>315128</v>
      </c>
      <c r="Q90" s="873">
        <v>0</v>
      </c>
      <c r="R90" s="873">
        <v>315128</v>
      </c>
      <c r="S90" s="873">
        <v>0</v>
      </c>
      <c r="T90" s="873">
        <v>0</v>
      </c>
      <c r="U90" s="873">
        <v>0</v>
      </c>
      <c r="V90" s="873">
        <v>0</v>
      </c>
      <c r="W90" s="873">
        <v>0</v>
      </c>
      <c r="X90" s="873">
        <v>0</v>
      </c>
      <c r="Y90" s="873">
        <v>0</v>
      </c>
      <c r="Z90" s="873">
        <v>0</v>
      </c>
      <c r="AA90" s="873">
        <v>0</v>
      </c>
      <c r="AB90" s="873">
        <v>0</v>
      </c>
      <c r="AC90" s="873">
        <v>0</v>
      </c>
      <c r="AD90" s="873">
        <v>0</v>
      </c>
      <c r="AE90" s="873">
        <v>6966557</v>
      </c>
      <c r="AF90" s="873">
        <v>1564634</v>
      </c>
      <c r="AG90" s="873">
        <v>173847</v>
      </c>
      <c r="AH90" s="873">
        <v>8705038</v>
      </c>
      <c r="AI90" s="873">
        <v>1105678</v>
      </c>
      <c r="AJ90" s="873">
        <v>884542</v>
      </c>
      <c r="AK90" s="873">
        <v>199022</v>
      </c>
      <c r="AL90" s="873">
        <v>22114</v>
      </c>
      <c r="AM90" s="873">
        <v>2211356</v>
      </c>
      <c r="AN90" s="873">
        <v>-225975</v>
      </c>
      <c r="AO90" s="873">
        <v>-180781</v>
      </c>
      <c r="AP90" s="873">
        <v>-40676</v>
      </c>
      <c r="AQ90" s="873">
        <v>-4520</v>
      </c>
      <c r="AR90" s="873">
        <v>-451952</v>
      </c>
      <c r="AS90" s="873">
        <v>-97821</v>
      </c>
      <c r="AT90" s="873">
        <v>-78257</v>
      </c>
      <c r="AU90" s="873">
        <v>-17608</v>
      </c>
      <c r="AV90" s="873">
        <v>-1956</v>
      </c>
      <c r="AW90" s="873">
        <v>-195642</v>
      </c>
      <c r="AX90" s="873">
        <v>26725</v>
      </c>
      <c r="AY90" s="873">
        <v>21380</v>
      </c>
      <c r="AZ90" s="873">
        <v>4811</v>
      </c>
      <c r="BA90" s="873">
        <v>535</v>
      </c>
      <c r="BB90" s="873">
        <v>53451</v>
      </c>
      <c r="BC90" s="873">
        <v>-209374</v>
      </c>
      <c r="BD90" s="873">
        <v>-167499</v>
      </c>
      <c r="BE90" s="873">
        <v>-37687</v>
      </c>
      <c r="BF90" s="873">
        <v>-4187</v>
      </c>
      <c r="BG90" s="873">
        <v>-418747</v>
      </c>
      <c r="BH90" s="873">
        <v>-280470</v>
      </c>
      <c r="BI90" s="873">
        <v>-224376</v>
      </c>
      <c r="BJ90" s="873">
        <v>-50484</v>
      </c>
      <c r="BK90" s="873">
        <v>-5608</v>
      </c>
      <c r="BL90" s="873">
        <v>-560938</v>
      </c>
      <c r="BM90" s="873">
        <v>-1841264</v>
      </c>
      <c r="BN90" s="873">
        <v>-1473012</v>
      </c>
      <c r="BO90" s="873">
        <v>-331428</v>
      </c>
      <c r="BP90" s="873">
        <v>-36825</v>
      </c>
      <c r="BQ90" s="873">
        <v>-3682529</v>
      </c>
      <c r="BR90" s="873">
        <v>-575252</v>
      </c>
      <c r="BS90" s="873">
        <v>-460201</v>
      </c>
      <c r="BT90" s="873">
        <v>-103545</v>
      </c>
      <c r="BU90" s="873">
        <v>-11505</v>
      </c>
      <c r="BV90" s="873">
        <v>-1150503</v>
      </c>
      <c r="BW90" s="873">
        <v>-1266014</v>
      </c>
      <c r="BX90" s="873">
        <v>-1012810</v>
      </c>
      <c r="BY90" s="873">
        <v>-227882</v>
      </c>
      <c r="BZ90" s="873">
        <v>-25320</v>
      </c>
      <c r="CA90" s="873">
        <v>-2532026</v>
      </c>
      <c r="CB90" s="873">
        <v>0</v>
      </c>
      <c r="CC90" s="873">
        <v>0</v>
      </c>
      <c r="CD90" s="873">
        <v>0</v>
      </c>
      <c r="CE90" s="873">
        <v>0</v>
      </c>
      <c r="CF90" s="873">
        <v>0</v>
      </c>
      <c r="CG90" s="873">
        <v>0</v>
      </c>
      <c r="CH90" s="873">
        <v>0</v>
      </c>
      <c r="CI90" s="873">
        <v>0</v>
      </c>
      <c r="CJ90" s="873">
        <v>0</v>
      </c>
      <c r="CK90" s="873">
        <v>0</v>
      </c>
      <c r="CL90" s="873">
        <v>-231934</v>
      </c>
      <c r="CM90" s="873">
        <v>-185548</v>
      </c>
      <c r="CN90" s="873">
        <v>-41748</v>
      </c>
      <c r="CO90" s="873">
        <v>-4639</v>
      </c>
      <c r="CP90" s="873">
        <v>-463869</v>
      </c>
      <c r="CQ90" s="873">
        <v>-185805</v>
      </c>
      <c r="CR90" s="873">
        <v>-148644</v>
      </c>
      <c r="CS90" s="873">
        <v>-33445</v>
      </c>
      <c r="CT90" s="873">
        <v>-3716</v>
      </c>
      <c r="CU90" s="873">
        <v>-371610</v>
      </c>
      <c r="CV90" s="873">
        <v>-2259003</v>
      </c>
      <c r="CW90" s="873">
        <v>-1807204</v>
      </c>
      <c r="CX90" s="873">
        <v>-406621</v>
      </c>
      <c r="CY90" s="873">
        <v>-45180</v>
      </c>
      <c r="CZ90" s="873">
        <v>-4518008</v>
      </c>
      <c r="DA90" s="873">
        <v>-807186</v>
      </c>
      <c r="DB90" s="873">
        <v>-645749</v>
      </c>
      <c r="DC90" s="873">
        <v>-145293</v>
      </c>
      <c r="DD90" s="873">
        <v>-16144</v>
      </c>
      <c r="DE90" s="873">
        <v>-1614372</v>
      </c>
      <c r="DF90" s="873">
        <v>-1451819</v>
      </c>
      <c r="DG90" s="873">
        <v>-1161454</v>
      </c>
      <c r="DH90" s="873">
        <v>-261327</v>
      </c>
      <c r="DI90" s="873">
        <v>-29036</v>
      </c>
      <c r="DJ90" s="873">
        <v>-2903636</v>
      </c>
      <c r="DK90" s="873">
        <v>483812</v>
      </c>
      <c r="DL90" s="873">
        <v>433701</v>
      </c>
      <c r="DM90" s="873">
        <v>164408</v>
      </c>
      <c r="DN90" s="873">
        <v>2332</v>
      </c>
      <c r="DO90" s="873">
        <v>1084253</v>
      </c>
      <c r="DP90" s="873">
        <v>697582</v>
      </c>
      <c r="DQ90" s="873">
        <v>775732</v>
      </c>
      <c r="DR90" s="873">
        <v>455135</v>
      </c>
      <c r="DS90" s="873">
        <v>10883</v>
      </c>
      <c r="DT90" s="873">
        <v>1939332</v>
      </c>
      <c r="DU90" s="873">
        <v>-213770</v>
      </c>
      <c r="DV90" s="873">
        <v>-342031</v>
      </c>
      <c r="DW90" s="873">
        <v>-290727</v>
      </c>
      <c r="DX90" s="873">
        <v>-8551</v>
      </c>
      <c r="DY90" s="873">
        <v>-855079</v>
      </c>
      <c r="DZ90" s="873">
        <v>17692378</v>
      </c>
      <c r="EA90" s="873">
        <v>14153903</v>
      </c>
      <c r="EB90" s="873">
        <v>3184628</v>
      </c>
      <c r="EC90" s="873">
        <v>353848</v>
      </c>
      <c r="ED90" s="873">
        <v>35384757</v>
      </c>
      <c r="EE90" s="873">
        <v>11013397</v>
      </c>
      <c r="EF90" s="873">
        <v>8810718</v>
      </c>
      <c r="EG90" s="873">
        <v>1982412</v>
      </c>
      <c r="EH90" s="873">
        <v>220268</v>
      </c>
      <c r="EI90" s="873">
        <v>22026795</v>
      </c>
      <c r="EJ90" s="873">
        <v>-6678981</v>
      </c>
      <c r="EK90" s="873">
        <v>-5343185</v>
      </c>
      <c r="EL90" s="873">
        <v>-1202216</v>
      </c>
      <c r="EM90" s="873">
        <v>-133580</v>
      </c>
      <c r="EN90" s="873">
        <v>-13357962</v>
      </c>
      <c r="EO90" s="873">
        <v>-6892751</v>
      </c>
      <c r="EP90" s="873">
        <v>-5685216</v>
      </c>
      <c r="EQ90" s="873">
        <v>-1492943</v>
      </c>
      <c r="ER90" s="873">
        <v>-142131</v>
      </c>
      <c r="ES90" s="873">
        <v>-14213041</v>
      </c>
      <c r="ET90" s="902">
        <v>0.5</v>
      </c>
      <c r="EU90" s="902">
        <v>0.4</v>
      </c>
      <c r="EV90" s="902">
        <v>0.09</v>
      </c>
      <c r="EW90" s="902">
        <v>0.01</v>
      </c>
      <c r="EX90" s="902">
        <v>1</v>
      </c>
      <c r="EY90" s="870" t="s">
        <v>704</v>
      </c>
      <c r="EZ90" s="870" t="s">
        <v>687</v>
      </c>
      <c r="FA90" s="870" t="s">
        <v>1907</v>
      </c>
      <c r="FB90" s="870" t="s">
        <v>2736</v>
      </c>
      <c r="FC90" s="870" t="s">
        <v>2827</v>
      </c>
    </row>
    <row r="91" spans="1:159" x14ac:dyDescent="0.2">
      <c r="A91" s="870" t="s">
        <v>3069</v>
      </c>
      <c r="B91" s="870" t="s">
        <v>240</v>
      </c>
      <c r="C91" s="870" t="s">
        <v>239</v>
      </c>
      <c r="D91" s="873">
        <v>30109252</v>
      </c>
      <c r="E91" s="873">
        <v>29507066</v>
      </c>
      <c r="F91" s="873">
        <v>0</v>
      </c>
      <c r="G91" s="873">
        <v>602185</v>
      </c>
      <c r="H91" s="873">
        <v>60218503</v>
      </c>
      <c r="I91" s="873">
        <v>231982</v>
      </c>
      <c r="J91" s="873">
        <v>231982</v>
      </c>
      <c r="K91" s="873">
        <v>29877270</v>
      </c>
      <c r="L91" s="873">
        <v>433888</v>
      </c>
      <c r="M91" s="873">
        <v>433888</v>
      </c>
      <c r="N91" s="873">
        <v>0</v>
      </c>
      <c r="O91" s="873">
        <v>0</v>
      </c>
      <c r="P91" s="873">
        <v>5198758</v>
      </c>
      <c r="Q91" s="873">
        <v>0</v>
      </c>
      <c r="R91" s="873">
        <v>5198758</v>
      </c>
      <c r="S91" s="873">
        <v>0</v>
      </c>
      <c r="T91" s="873">
        <v>0</v>
      </c>
      <c r="U91" s="873">
        <v>0</v>
      </c>
      <c r="V91" s="873">
        <v>0</v>
      </c>
      <c r="W91" s="873">
        <v>227342</v>
      </c>
      <c r="X91" s="873">
        <v>0</v>
      </c>
      <c r="Y91" s="873">
        <v>4640</v>
      </c>
      <c r="Z91" s="873">
        <v>231982</v>
      </c>
      <c r="AA91" s="873">
        <v>0</v>
      </c>
      <c r="AB91" s="873">
        <v>0</v>
      </c>
      <c r="AC91" s="873">
        <v>0</v>
      </c>
      <c r="AD91" s="873">
        <v>0</v>
      </c>
      <c r="AE91" s="873">
        <v>25533724</v>
      </c>
      <c r="AF91" s="873">
        <v>0</v>
      </c>
      <c r="AG91" s="873">
        <v>516844</v>
      </c>
      <c r="AH91" s="873">
        <v>26050568</v>
      </c>
      <c r="AI91" s="873">
        <v>4682358</v>
      </c>
      <c r="AJ91" s="873">
        <v>4588710</v>
      </c>
      <c r="AK91" s="873">
        <v>0</v>
      </c>
      <c r="AL91" s="873">
        <v>93647</v>
      </c>
      <c r="AM91" s="873">
        <v>9364715</v>
      </c>
      <c r="AN91" s="873">
        <v>-2466692</v>
      </c>
      <c r="AO91" s="873">
        <v>-2417359</v>
      </c>
      <c r="AP91" s="873">
        <v>0</v>
      </c>
      <c r="AQ91" s="873">
        <v>-49334</v>
      </c>
      <c r="AR91" s="873">
        <v>-4933385</v>
      </c>
      <c r="AS91" s="873">
        <v>-948430</v>
      </c>
      <c r="AT91" s="873">
        <v>-929461</v>
      </c>
      <c r="AU91" s="873">
        <v>0</v>
      </c>
      <c r="AV91" s="873">
        <v>-18969</v>
      </c>
      <c r="AW91" s="873">
        <v>-1896860</v>
      </c>
      <c r="AX91" s="873">
        <v>66557</v>
      </c>
      <c r="AY91" s="873">
        <v>65225</v>
      </c>
      <c r="AZ91" s="873">
        <v>0</v>
      </c>
      <c r="BA91" s="873">
        <v>1331</v>
      </c>
      <c r="BB91" s="873">
        <v>133113</v>
      </c>
      <c r="BC91" s="873">
        <v>-685020</v>
      </c>
      <c r="BD91" s="873">
        <v>-671319</v>
      </c>
      <c r="BE91" s="873">
        <v>0</v>
      </c>
      <c r="BF91" s="873">
        <v>-13700</v>
      </c>
      <c r="BG91" s="873">
        <v>-1370039</v>
      </c>
      <c r="BH91" s="873">
        <v>-1566893</v>
      </c>
      <c r="BI91" s="873">
        <v>-1535555</v>
      </c>
      <c r="BJ91" s="873">
        <v>0</v>
      </c>
      <c r="BK91" s="873">
        <v>-31338</v>
      </c>
      <c r="BL91" s="873">
        <v>-3133786</v>
      </c>
      <c r="BM91" s="873">
        <v>-3929887</v>
      </c>
      <c r="BN91" s="873">
        <v>-3851289</v>
      </c>
      <c r="BO91" s="873">
        <v>0</v>
      </c>
      <c r="BP91" s="873">
        <v>-78598</v>
      </c>
      <c r="BQ91" s="873">
        <v>-7859774</v>
      </c>
      <c r="BR91" s="873">
        <v>-1205912</v>
      </c>
      <c r="BS91" s="873">
        <v>-1181793</v>
      </c>
      <c r="BT91" s="873">
        <v>0</v>
      </c>
      <c r="BU91" s="873">
        <v>-24118</v>
      </c>
      <c r="BV91" s="873">
        <v>-2411823</v>
      </c>
      <c r="BW91" s="873">
        <v>-2723975</v>
      </c>
      <c r="BX91" s="873">
        <v>-2669496</v>
      </c>
      <c r="BY91" s="873">
        <v>0</v>
      </c>
      <c r="BZ91" s="873">
        <v>-54480</v>
      </c>
      <c r="CA91" s="873">
        <v>-5447951</v>
      </c>
      <c r="CB91" s="873">
        <v>741795</v>
      </c>
      <c r="CC91" s="873">
        <v>726959</v>
      </c>
      <c r="CD91" s="873">
        <v>0</v>
      </c>
      <c r="CE91" s="873">
        <v>14836</v>
      </c>
      <c r="CF91" s="873">
        <v>1483590</v>
      </c>
      <c r="CG91" s="873">
        <v>232093</v>
      </c>
      <c r="CH91" s="873">
        <v>227451</v>
      </c>
      <c r="CI91" s="873">
        <v>0</v>
      </c>
      <c r="CJ91" s="873">
        <v>4642</v>
      </c>
      <c r="CK91" s="873">
        <v>464186</v>
      </c>
      <c r="CL91" s="873">
        <v>-364540</v>
      </c>
      <c r="CM91" s="873">
        <v>-357249</v>
      </c>
      <c r="CN91" s="873">
        <v>0</v>
      </c>
      <c r="CO91" s="873">
        <v>-7291</v>
      </c>
      <c r="CP91" s="873">
        <v>-729080</v>
      </c>
      <c r="CQ91" s="873">
        <v>-143748</v>
      </c>
      <c r="CR91" s="873">
        <v>-140874</v>
      </c>
      <c r="CS91" s="873">
        <v>0</v>
      </c>
      <c r="CT91" s="873">
        <v>-2875</v>
      </c>
      <c r="CU91" s="873">
        <v>-287497</v>
      </c>
      <c r="CV91" s="873">
        <v>-3464287</v>
      </c>
      <c r="CW91" s="873">
        <v>-3395002</v>
      </c>
      <c r="CX91" s="873">
        <v>0</v>
      </c>
      <c r="CY91" s="873">
        <v>-69286</v>
      </c>
      <c r="CZ91" s="873">
        <v>-6928575</v>
      </c>
      <c r="DA91" s="873">
        <v>-828657</v>
      </c>
      <c r="DB91" s="873">
        <v>-812083</v>
      </c>
      <c r="DC91" s="873">
        <v>0</v>
      </c>
      <c r="DD91" s="873">
        <v>-16573</v>
      </c>
      <c r="DE91" s="873">
        <v>-1657313</v>
      </c>
      <c r="DF91" s="873">
        <v>-2635630</v>
      </c>
      <c r="DG91" s="873">
        <v>-2582919</v>
      </c>
      <c r="DH91" s="873">
        <v>0</v>
      </c>
      <c r="DI91" s="873">
        <v>-52713</v>
      </c>
      <c r="DJ91" s="873">
        <v>-5271262</v>
      </c>
      <c r="DK91" s="873">
        <v>-1359013</v>
      </c>
      <c r="DL91" s="873">
        <v>-1331836</v>
      </c>
      <c r="DM91" s="873">
        <v>0</v>
      </c>
      <c r="DN91" s="873">
        <v>-27182</v>
      </c>
      <c r="DO91" s="873">
        <v>-2718031</v>
      </c>
      <c r="DP91" s="873">
        <v>-238061</v>
      </c>
      <c r="DQ91" s="873">
        <v>-233299</v>
      </c>
      <c r="DR91" s="873">
        <v>0</v>
      </c>
      <c r="DS91" s="873">
        <v>-4761</v>
      </c>
      <c r="DT91" s="873">
        <v>-476121</v>
      </c>
      <c r="DU91" s="873">
        <v>-1120952</v>
      </c>
      <c r="DV91" s="873">
        <v>-1098537</v>
      </c>
      <c r="DW91" s="873">
        <v>0</v>
      </c>
      <c r="DX91" s="873">
        <v>-22421</v>
      </c>
      <c r="DY91" s="873">
        <v>-2241910</v>
      </c>
      <c r="DZ91" s="873">
        <v>48295745</v>
      </c>
      <c r="EA91" s="873">
        <v>47329830</v>
      </c>
      <c r="EB91" s="873">
        <v>0</v>
      </c>
      <c r="EC91" s="873">
        <v>965915</v>
      </c>
      <c r="ED91" s="873">
        <v>96591490</v>
      </c>
      <c r="EE91" s="873">
        <v>30109252</v>
      </c>
      <c r="EF91" s="873">
        <v>29507066</v>
      </c>
      <c r="EG91" s="873">
        <v>0</v>
      </c>
      <c r="EH91" s="873">
        <v>602185</v>
      </c>
      <c r="EI91" s="873">
        <v>60218503</v>
      </c>
      <c r="EJ91" s="873">
        <v>-18186493</v>
      </c>
      <c r="EK91" s="873">
        <v>-17822764</v>
      </c>
      <c r="EL91" s="873">
        <v>0</v>
      </c>
      <c r="EM91" s="873">
        <v>-363730</v>
      </c>
      <c r="EN91" s="873">
        <v>-36372987</v>
      </c>
      <c r="EO91" s="873">
        <v>-19307445</v>
      </c>
      <c r="EP91" s="873">
        <v>-18921301</v>
      </c>
      <c r="EQ91" s="873">
        <v>0</v>
      </c>
      <c r="ER91" s="873">
        <v>-386151</v>
      </c>
      <c r="ES91" s="873">
        <v>-38614897</v>
      </c>
      <c r="ET91" s="902">
        <v>0.5</v>
      </c>
      <c r="EU91" s="902">
        <v>0.49</v>
      </c>
      <c r="EV91" s="902">
        <v>0</v>
      </c>
      <c r="EW91" s="902">
        <v>0.01</v>
      </c>
      <c r="EX91" s="902">
        <v>1</v>
      </c>
      <c r="EY91" s="870" t="s">
        <v>679</v>
      </c>
      <c r="EZ91" s="870" t="s">
        <v>741</v>
      </c>
      <c r="FA91" s="870" t="s">
        <v>679</v>
      </c>
      <c r="FB91" s="870" t="s">
        <v>2739</v>
      </c>
      <c r="FC91" s="870" t="s">
        <v>2828</v>
      </c>
    </row>
    <row r="92" spans="1:159" x14ac:dyDescent="0.2">
      <c r="A92" s="870" t="s">
        <v>3069</v>
      </c>
      <c r="B92" s="870" t="s">
        <v>242</v>
      </c>
      <c r="C92" s="870" t="s">
        <v>241</v>
      </c>
      <c r="D92" s="873">
        <v>17184825</v>
      </c>
      <c r="E92" s="873">
        <v>13747859</v>
      </c>
      <c r="F92" s="873">
        <v>3093268</v>
      </c>
      <c r="G92" s="873">
        <v>343696</v>
      </c>
      <c r="H92" s="873">
        <v>34369648</v>
      </c>
      <c r="I92" s="873">
        <v>0</v>
      </c>
      <c r="J92" s="873">
        <v>0</v>
      </c>
      <c r="K92" s="873">
        <v>17184825</v>
      </c>
      <c r="L92" s="873">
        <v>167230</v>
      </c>
      <c r="M92" s="873">
        <v>167230</v>
      </c>
      <c r="N92" s="873">
        <v>0</v>
      </c>
      <c r="O92" s="873">
        <v>0</v>
      </c>
      <c r="P92" s="873">
        <v>0</v>
      </c>
      <c r="Q92" s="873">
        <v>0</v>
      </c>
      <c r="R92" s="873">
        <v>0</v>
      </c>
      <c r="S92" s="873">
        <v>0</v>
      </c>
      <c r="T92" s="873">
        <v>0</v>
      </c>
      <c r="U92" s="873">
        <v>0</v>
      </c>
      <c r="V92" s="873">
        <v>0</v>
      </c>
      <c r="W92" s="873">
        <v>0</v>
      </c>
      <c r="X92" s="873">
        <v>0</v>
      </c>
      <c r="Y92" s="873">
        <v>0</v>
      </c>
      <c r="Z92" s="873">
        <v>0</v>
      </c>
      <c r="AA92" s="873">
        <v>0</v>
      </c>
      <c r="AB92" s="873">
        <v>0</v>
      </c>
      <c r="AC92" s="873">
        <v>0</v>
      </c>
      <c r="AD92" s="873">
        <v>0</v>
      </c>
      <c r="AE92" s="873">
        <v>10837757</v>
      </c>
      <c r="AF92" s="873">
        <v>2438496</v>
      </c>
      <c r="AG92" s="873">
        <v>270944</v>
      </c>
      <c r="AH92" s="873">
        <v>13547197</v>
      </c>
      <c r="AI92" s="873">
        <v>2338845</v>
      </c>
      <c r="AJ92" s="873">
        <v>1871076</v>
      </c>
      <c r="AK92" s="873">
        <v>420992</v>
      </c>
      <c r="AL92" s="873">
        <v>46777</v>
      </c>
      <c r="AM92" s="873">
        <v>4677690</v>
      </c>
      <c r="AN92" s="873">
        <v>-905769</v>
      </c>
      <c r="AO92" s="873">
        <v>-724614</v>
      </c>
      <c r="AP92" s="873">
        <v>-163038</v>
      </c>
      <c r="AQ92" s="873">
        <v>-18115</v>
      </c>
      <c r="AR92" s="873">
        <v>-1811536</v>
      </c>
      <c r="AS92" s="873">
        <v>-756202</v>
      </c>
      <c r="AT92" s="873">
        <v>-604961</v>
      </c>
      <c r="AU92" s="873">
        <v>-136116</v>
      </c>
      <c r="AV92" s="873">
        <v>-15124</v>
      </c>
      <c r="AW92" s="873">
        <v>-1512403</v>
      </c>
      <c r="AX92" s="873">
        <v>126572</v>
      </c>
      <c r="AY92" s="873">
        <v>101257</v>
      </c>
      <c r="AZ92" s="873">
        <v>22783</v>
      </c>
      <c r="BA92" s="873">
        <v>2531</v>
      </c>
      <c r="BB92" s="873">
        <v>253143</v>
      </c>
      <c r="BC92" s="873">
        <v>-789870</v>
      </c>
      <c r="BD92" s="873">
        <v>-631896</v>
      </c>
      <c r="BE92" s="873">
        <v>-142177</v>
      </c>
      <c r="BF92" s="873">
        <v>-15797</v>
      </c>
      <c r="BG92" s="873">
        <v>-1579740</v>
      </c>
      <c r="BH92" s="873">
        <v>-1419500</v>
      </c>
      <c r="BI92" s="873">
        <v>-1135600</v>
      </c>
      <c r="BJ92" s="873">
        <v>-255510</v>
      </c>
      <c r="BK92" s="873">
        <v>-28390</v>
      </c>
      <c r="BL92" s="873">
        <v>-2839000</v>
      </c>
      <c r="BM92" s="873">
        <v>-2582474</v>
      </c>
      <c r="BN92" s="873">
        <v>-2065979</v>
      </c>
      <c r="BO92" s="873">
        <v>-464845</v>
      </c>
      <c r="BP92" s="873">
        <v>-51649</v>
      </c>
      <c r="BQ92" s="873">
        <v>-5164947</v>
      </c>
      <c r="BR92" s="873">
        <v>-588060</v>
      </c>
      <c r="BS92" s="873">
        <v>-470448</v>
      </c>
      <c r="BT92" s="873">
        <v>-105851</v>
      </c>
      <c r="BU92" s="873">
        <v>-11761</v>
      </c>
      <c r="BV92" s="873">
        <v>-1176120</v>
      </c>
      <c r="BW92" s="873">
        <v>-1994414</v>
      </c>
      <c r="BX92" s="873">
        <v>-1595531</v>
      </c>
      <c r="BY92" s="873">
        <v>-358994</v>
      </c>
      <c r="BZ92" s="873">
        <v>-39888</v>
      </c>
      <c r="CA92" s="873">
        <v>-3988827</v>
      </c>
      <c r="CB92" s="873">
        <v>145194</v>
      </c>
      <c r="CC92" s="873">
        <v>116155</v>
      </c>
      <c r="CD92" s="873">
        <v>26135</v>
      </c>
      <c r="CE92" s="873">
        <v>2904</v>
      </c>
      <c r="CF92" s="873">
        <v>290388</v>
      </c>
      <c r="CG92" s="873">
        <v>168352</v>
      </c>
      <c r="CH92" s="873">
        <v>134682</v>
      </c>
      <c r="CI92" s="873">
        <v>30303</v>
      </c>
      <c r="CJ92" s="873">
        <v>3367</v>
      </c>
      <c r="CK92" s="873">
        <v>336704</v>
      </c>
      <c r="CL92" s="873">
        <v>182866</v>
      </c>
      <c r="CM92" s="873">
        <v>146293</v>
      </c>
      <c r="CN92" s="873">
        <v>32916</v>
      </c>
      <c r="CO92" s="873">
        <v>3657</v>
      </c>
      <c r="CP92" s="873">
        <v>365732</v>
      </c>
      <c r="CQ92" s="873">
        <v>-987938</v>
      </c>
      <c r="CR92" s="873">
        <v>-790351</v>
      </c>
      <c r="CS92" s="873">
        <v>-177829</v>
      </c>
      <c r="CT92" s="873">
        <v>-19759</v>
      </c>
      <c r="CU92" s="873">
        <v>-1975877</v>
      </c>
      <c r="CV92" s="873">
        <v>-3074000</v>
      </c>
      <c r="CW92" s="873">
        <v>-2459200</v>
      </c>
      <c r="CX92" s="873">
        <v>-553320</v>
      </c>
      <c r="CY92" s="873">
        <v>-61480</v>
      </c>
      <c r="CZ92" s="873">
        <v>-6148000</v>
      </c>
      <c r="DA92" s="873">
        <v>-260000</v>
      </c>
      <c r="DB92" s="873">
        <v>-208000</v>
      </c>
      <c r="DC92" s="873">
        <v>-46800</v>
      </c>
      <c r="DD92" s="873">
        <v>-5200</v>
      </c>
      <c r="DE92" s="873">
        <v>-520000</v>
      </c>
      <c r="DF92" s="873">
        <v>-2814000</v>
      </c>
      <c r="DG92" s="873">
        <v>-2251200</v>
      </c>
      <c r="DH92" s="873">
        <v>-506520</v>
      </c>
      <c r="DI92" s="873">
        <v>-56280</v>
      </c>
      <c r="DJ92" s="873">
        <v>-5628000</v>
      </c>
      <c r="DK92" s="873">
        <v>1519149</v>
      </c>
      <c r="DL92" s="873">
        <v>2431148</v>
      </c>
      <c r="DM92" s="873">
        <v>2066796</v>
      </c>
      <c r="DN92" s="873">
        <v>60779</v>
      </c>
      <c r="DO92" s="873">
        <v>6077872</v>
      </c>
      <c r="DP92" s="873">
        <v>474480</v>
      </c>
      <c r="DQ92" s="873">
        <v>759679</v>
      </c>
      <c r="DR92" s="873">
        <v>646045</v>
      </c>
      <c r="DS92" s="873">
        <v>18992</v>
      </c>
      <c r="DT92" s="873">
        <v>1899196</v>
      </c>
      <c r="DU92" s="873">
        <v>1044669</v>
      </c>
      <c r="DV92" s="873">
        <v>1671469</v>
      </c>
      <c r="DW92" s="873">
        <v>1420751</v>
      </c>
      <c r="DX92" s="873">
        <v>41787</v>
      </c>
      <c r="DY92" s="873">
        <v>4178676</v>
      </c>
      <c r="DZ92" s="873">
        <v>26560571</v>
      </c>
      <c r="EA92" s="873">
        <v>21248456</v>
      </c>
      <c r="EB92" s="873">
        <v>4780903</v>
      </c>
      <c r="EC92" s="873">
        <v>531211</v>
      </c>
      <c r="ED92" s="873">
        <v>53121141</v>
      </c>
      <c r="EE92" s="873">
        <v>17184825</v>
      </c>
      <c r="EF92" s="873">
        <v>13747859</v>
      </c>
      <c r="EG92" s="873">
        <v>3093268</v>
      </c>
      <c r="EH92" s="873">
        <v>343696</v>
      </c>
      <c r="EI92" s="873">
        <v>34369648</v>
      </c>
      <c r="EJ92" s="873">
        <v>-9375746</v>
      </c>
      <c r="EK92" s="873">
        <v>-7500597</v>
      </c>
      <c r="EL92" s="873">
        <v>-1687635</v>
      </c>
      <c r="EM92" s="873">
        <v>-187515</v>
      </c>
      <c r="EN92" s="873">
        <v>-18751493</v>
      </c>
      <c r="EO92" s="873">
        <v>-8331077</v>
      </c>
      <c r="EP92" s="873">
        <v>-5829128</v>
      </c>
      <c r="EQ92" s="873">
        <v>-266884</v>
      </c>
      <c r="ER92" s="873">
        <v>-145728</v>
      </c>
      <c r="ES92" s="873">
        <v>-14572817</v>
      </c>
      <c r="ET92" s="902">
        <v>0.5</v>
      </c>
      <c r="EU92" s="902">
        <v>0.4</v>
      </c>
      <c r="EV92" s="902">
        <v>0.09</v>
      </c>
      <c r="EW92" s="902">
        <v>0.01</v>
      </c>
      <c r="EX92" s="902">
        <v>1</v>
      </c>
      <c r="EY92" s="870" t="s">
        <v>719</v>
      </c>
      <c r="EZ92" s="870" t="s">
        <v>718</v>
      </c>
      <c r="FA92" s="870" t="s">
        <v>1907</v>
      </c>
      <c r="FB92" s="870" t="s">
        <v>2737</v>
      </c>
      <c r="FC92" s="870" t="s">
        <v>2829</v>
      </c>
    </row>
    <row r="93" spans="1:159" x14ac:dyDescent="0.2">
      <c r="A93" s="870" t="s">
        <v>3069</v>
      </c>
      <c r="B93" s="870" t="s">
        <v>1103</v>
      </c>
      <c r="C93" s="870" t="s">
        <v>1110</v>
      </c>
      <c r="D93" s="873">
        <v>29255014</v>
      </c>
      <c r="E93" s="873">
        <v>23404012</v>
      </c>
      <c r="F93" s="873">
        <v>5851003</v>
      </c>
      <c r="G93" s="873">
        <v>0</v>
      </c>
      <c r="H93" s="873">
        <v>58510029</v>
      </c>
      <c r="I93" s="873">
        <v>-6136</v>
      </c>
      <c r="J93" s="873">
        <v>-6136</v>
      </c>
      <c r="K93" s="873">
        <v>29261150</v>
      </c>
      <c r="L93" s="873">
        <v>460160</v>
      </c>
      <c r="M93" s="873">
        <v>460160</v>
      </c>
      <c r="N93" s="873">
        <v>387363</v>
      </c>
      <c r="O93" s="873">
        <v>387363</v>
      </c>
      <c r="P93" s="873">
        <v>1233518</v>
      </c>
      <c r="Q93" s="873">
        <v>0</v>
      </c>
      <c r="R93" s="873">
        <v>1233518</v>
      </c>
      <c r="S93" s="873">
        <v>0</v>
      </c>
      <c r="T93" s="873">
        <v>0</v>
      </c>
      <c r="U93" s="873">
        <v>0</v>
      </c>
      <c r="V93" s="873">
        <v>0</v>
      </c>
      <c r="W93" s="873">
        <v>-6136</v>
      </c>
      <c r="X93" s="873">
        <v>0</v>
      </c>
      <c r="Y93" s="873">
        <v>0</v>
      </c>
      <c r="Z93" s="873">
        <v>-6136</v>
      </c>
      <c r="AA93" s="873">
        <v>0</v>
      </c>
      <c r="AB93" s="873">
        <v>0</v>
      </c>
      <c r="AC93" s="873">
        <v>0</v>
      </c>
      <c r="AD93" s="873">
        <v>0</v>
      </c>
      <c r="AE93" s="873">
        <v>18332514</v>
      </c>
      <c r="AF93" s="873">
        <v>4549667</v>
      </c>
      <c r="AG93" s="873">
        <v>0</v>
      </c>
      <c r="AH93" s="873">
        <v>22882181</v>
      </c>
      <c r="AI93" s="873">
        <v>2648498</v>
      </c>
      <c r="AJ93" s="873">
        <v>2118799</v>
      </c>
      <c r="AK93" s="873">
        <v>529700</v>
      </c>
      <c r="AL93" s="873">
        <v>0</v>
      </c>
      <c r="AM93" s="873">
        <v>5296997</v>
      </c>
      <c r="AN93" s="873">
        <v>-712873</v>
      </c>
      <c r="AO93" s="873">
        <v>-570299</v>
      </c>
      <c r="AP93" s="873">
        <v>-142575</v>
      </c>
      <c r="AQ93" s="873">
        <v>0</v>
      </c>
      <c r="AR93" s="873">
        <v>-1425747</v>
      </c>
      <c r="AS93" s="873">
        <v>-1410272</v>
      </c>
      <c r="AT93" s="873">
        <v>-1128217</v>
      </c>
      <c r="AU93" s="873">
        <v>-282054</v>
      </c>
      <c r="AV93" s="873">
        <v>0</v>
      </c>
      <c r="AW93" s="873">
        <v>-2820543</v>
      </c>
      <c r="AX93" s="873">
        <v>327562</v>
      </c>
      <c r="AY93" s="873">
        <v>262050</v>
      </c>
      <c r="AZ93" s="873">
        <v>65513</v>
      </c>
      <c r="BA93" s="873">
        <v>0</v>
      </c>
      <c r="BB93" s="873">
        <v>655125</v>
      </c>
      <c r="BC93" s="873">
        <v>-667859</v>
      </c>
      <c r="BD93" s="873">
        <v>-534288</v>
      </c>
      <c r="BE93" s="873">
        <v>-133572</v>
      </c>
      <c r="BF93" s="873">
        <v>0</v>
      </c>
      <c r="BG93" s="873">
        <v>-1335719</v>
      </c>
      <c r="BH93" s="873">
        <v>-1750569</v>
      </c>
      <c r="BI93" s="873">
        <v>-1400455</v>
      </c>
      <c r="BJ93" s="873">
        <v>-350113</v>
      </c>
      <c r="BK93" s="873">
        <v>0</v>
      </c>
      <c r="BL93" s="873">
        <v>-3501137</v>
      </c>
      <c r="BM93" s="873">
        <v>-3248017</v>
      </c>
      <c r="BN93" s="873">
        <v>-2598414</v>
      </c>
      <c r="BO93" s="873">
        <v>-649603</v>
      </c>
      <c r="BP93" s="873">
        <v>0</v>
      </c>
      <c r="BQ93" s="873">
        <v>-6496034</v>
      </c>
      <c r="BR93" s="873">
        <v>-665637</v>
      </c>
      <c r="BS93" s="873">
        <v>-532509</v>
      </c>
      <c r="BT93" s="873">
        <v>-133127</v>
      </c>
      <c r="BU93" s="873">
        <v>0</v>
      </c>
      <c r="BV93" s="873">
        <v>-1331273</v>
      </c>
      <c r="BW93" s="873">
        <v>-2582381</v>
      </c>
      <c r="BX93" s="873">
        <v>-2065904</v>
      </c>
      <c r="BY93" s="873">
        <v>-516476</v>
      </c>
      <c r="BZ93" s="873">
        <v>0</v>
      </c>
      <c r="CA93" s="873">
        <v>-5164761</v>
      </c>
      <c r="CB93" s="873">
        <v>406708</v>
      </c>
      <c r="CC93" s="873">
        <v>325367</v>
      </c>
      <c r="CD93" s="873">
        <v>81342</v>
      </c>
      <c r="CE93" s="873">
        <v>0</v>
      </c>
      <c r="CF93" s="873">
        <v>813417</v>
      </c>
      <c r="CG93" s="873">
        <v>383907</v>
      </c>
      <c r="CH93" s="873">
        <v>307126</v>
      </c>
      <c r="CI93" s="873">
        <v>76781</v>
      </c>
      <c r="CJ93" s="873">
        <v>0</v>
      </c>
      <c r="CK93" s="873">
        <v>767814</v>
      </c>
      <c r="CL93" s="873">
        <v>-543263</v>
      </c>
      <c r="CM93" s="873">
        <v>-434611</v>
      </c>
      <c r="CN93" s="873">
        <v>-108653</v>
      </c>
      <c r="CO93" s="873">
        <v>0</v>
      </c>
      <c r="CP93" s="873">
        <v>-1086527</v>
      </c>
      <c r="CQ93" s="873">
        <v>-334013</v>
      </c>
      <c r="CR93" s="873">
        <v>-267211</v>
      </c>
      <c r="CS93" s="873">
        <v>-66803</v>
      </c>
      <c r="CT93" s="873">
        <v>0</v>
      </c>
      <c r="CU93" s="873">
        <v>-668027</v>
      </c>
      <c r="CV93" s="873">
        <v>-3334678</v>
      </c>
      <c r="CW93" s="873">
        <v>-2667743</v>
      </c>
      <c r="CX93" s="873">
        <v>-666936</v>
      </c>
      <c r="CY93" s="873">
        <v>0</v>
      </c>
      <c r="CZ93" s="873">
        <v>-6669357</v>
      </c>
      <c r="DA93" s="873">
        <v>-802192</v>
      </c>
      <c r="DB93" s="873">
        <v>-641753</v>
      </c>
      <c r="DC93" s="873">
        <v>-160438</v>
      </c>
      <c r="DD93" s="873">
        <v>0</v>
      </c>
      <c r="DE93" s="873">
        <v>-1604383</v>
      </c>
      <c r="DF93" s="873">
        <v>-2532487</v>
      </c>
      <c r="DG93" s="873">
        <v>-2025989</v>
      </c>
      <c r="DH93" s="873">
        <v>-506498</v>
      </c>
      <c r="DI93" s="873">
        <v>0</v>
      </c>
      <c r="DJ93" s="873">
        <v>-5064974</v>
      </c>
      <c r="DK93" s="873">
        <v>780682</v>
      </c>
      <c r="DL93" s="873">
        <v>4868281</v>
      </c>
      <c r="DM93" s="873">
        <v>1217071</v>
      </c>
      <c r="DN93" s="873">
        <v>0</v>
      </c>
      <c r="DO93" s="873">
        <v>6866034</v>
      </c>
      <c r="DP93" s="873">
        <v>1845735</v>
      </c>
      <c r="DQ93" s="873">
        <v>5720321</v>
      </c>
      <c r="DR93" s="873">
        <v>1430080</v>
      </c>
      <c r="DS93" s="873">
        <v>0</v>
      </c>
      <c r="DT93" s="873">
        <v>8996137</v>
      </c>
      <c r="DU93" s="873">
        <v>-1065053</v>
      </c>
      <c r="DV93" s="873">
        <v>-852040</v>
      </c>
      <c r="DW93" s="873">
        <v>-213009</v>
      </c>
      <c r="DX93" s="873">
        <v>0</v>
      </c>
      <c r="DY93" s="873">
        <v>-2130103</v>
      </c>
      <c r="DZ93" s="873">
        <v>45255167</v>
      </c>
      <c r="EA93" s="873">
        <v>36204134</v>
      </c>
      <c r="EB93" s="873">
        <v>9051034</v>
      </c>
      <c r="EC93" s="873">
        <v>0</v>
      </c>
      <c r="ED93" s="873">
        <v>90510335</v>
      </c>
      <c r="EE93" s="873">
        <v>29255014</v>
      </c>
      <c r="EF93" s="873">
        <v>23404012</v>
      </c>
      <c r="EG93" s="873">
        <v>5851003</v>
      </c>
      <c r="EH93" s="873">
        <v>0</v>
      </c>
      <c r="EI93" s="873">
        <v>58510029</v>
      </c>
      <c r="EJ93" s="873">
        <v>-16000153</v>
      </c>
      <c r="EK93" s="873">
        <v>-12800122</v>
      </c>
      <c r="EL93" s="873">
        <v>-3200031</v>
      </c>
      <c r="EM93" s="873">
        <v>0</v>
      </c>
      <c r="EN93" s="873">
        <v>-32000306</v>
      </c>
      <c r="EO93" s="873">
        <v>-17065206</v>
      </c>
      <c r="EP93" s="873">
        <v>-13652162</v>
      </c>
      <c r="EQ93" s="873">
        <v>-3413040</v>
      </c>
      <c r="ER93" s="873">
        <v>0</v>
      </c>
      <c r="ES93" s="873">
        <v>-34130409</v>
      </c>
      <c r="ET93" s="902">
        <v>0.5</v>
      </c>
      <c r="EU93" s="902">
        <v>0.4</v>
      </c>
      <c r="EV93" s="902">
        <v>0.1</v>
      </c>
      <c r="EW93" s="902">
        <v>0</v>
      </c>
      <c r="EX93" s="902">
        <v>1</v>
      </c>
      <c r="EY93" s="870" t="s">
        <v>707</v>
      </c>
      <c r="EZ93" s="870" t="s">
        <v>687</v>
      </c>
      <c r="FA93" s="870" t="s">
        <v>1907</v>
      </c>
      <c r="FB93" s="870" t="s">
        <v>2734</v>
      </c>
      <c r="FC93" s="870" t="s">
        <v>2830</v>
      </c>
    </row>
    <row r="94" spans="1:159" x14ac:dyDescent="0.2">
      <c r="A94" s="870" t="s">
        <v>3070</v>
      </c>
      <c r="B94" s="870" t="s">
        <v>244</v>
      </c>
      <c r="C94" s="870" t="s">
        <v>243</v>
      </c>
      <c r="D94" s="873">
        <v>4970125</v>
      </c>
      <c r="E94" s="873">
        <v>3976099</v>
      </c>
      <c r="F94" s="873">
        <v>894622</v>
      </c>
      <c r="G94" s="873">
        <v>99402</v>
      </c>
      <c r="H94" s="873">
        <v>9940248</v>
      </c>
      <c r="I94" s="873">
        <v>0</v>
      </c>
      <c r="J94" s="873">
        <v>0</v>
      </c>
      <c r="K94" s="873">
        <v>4970125</v>
      </c>
      <c r="L94" s="873">
        <v>128524</v>
      </c>
      <c r="M94" s="873">
        <v>128524</v>
      </c>
      <c r="N94" s="873">
        <v>0</v>
      </c>
      <c r="O94" s="873">
        <v>0</v>
      </c>
      <c r="P94" s="873">
        <v>0</v>
      </c>
      <c r="Q94" s="873">
        <v>0</v>
      </c>
      <c r="R94" s="873">
        <v>0</v>
      </c>
      <c r="S94" s="873">
        <v>0</v>
      </c>
      <c r="T94" s="873">
        <v>0</v>
      </c>
      <c r="U94" s="873">
        <v>0</v>
      </c>
      <c r="V94" s="873">
        <v>0</v>
      </c>
      <c r="W94" s="873">
        <v>0</v>
      </c>
      <c r="X94" s="873">
        <v>0</v>
      </c>
      <c r="Y94" s="873">
        <v>0</v>
      </c>
      <c r="Z94" s="873">
        <v>0</v>
      </c>
      <c r="AA94" s="873">
        <v>0</v>
      </c>
      <c r="AB94" s="873">
        <v>0</v>
      </c>
      <c r="AC94" s="873">
        <v>0</v>
      </c>
      <c r="AD94" s="873">
        <v>0</v>
      </c>
      <c r="AE94" s="873">
        <v>12043813</v>
      </c>
      <c r="AF94" s="873">
        <v>2709859</v>
      </c>
      <c r="AG94" s="873">
        <v>301095</v>
      </c>
      <c r="AH94" s="873">
        <v>15054767</v>
      </c>
      <c r="AI94" s="873">
        <v>1347975</v>
      </c>
      <c r="AJ94" s="873">
        <v>1078379</v>
      </c>
      <c r="AK94" s="873">
        <v>242635</v>
      </c>
      <c r="AL94" s="873">
        <v>26959</v>
      </c>
      <c r="AM94" s="873">
        <v>2695948</v>
      </c>
      <c r="AN94" s="873">
        <v>-477514</v>
      </c>
      <c r="AO94" s="873">
        <v>-382010</v>
      </c>
      <c r="AP94" s="873">
        <v>-85952</v>
      </c>
      <c r="AQ94" s="873">
        <v>-9550</v>
      </c>
      <c r="AR94" s="873">
        <v>-955026</v>
      </c>
      <c r="AS94" s="873">
        <v>-345702</v>
      </c>
      <c r="AT94" s="873">
        <v>-276562</v>
      </c>
      <c r="AU94" s="873">
        <v>-62226</v>
      </c>
      <c r="AV94" s="873">
        <v>-6914</v>
      </c>
      <c r="AW94" s="873">
        <v>-691404</v>
      </c>
      <c r="AX94" s="873">
        <v>122986</v>
      </c>
      <c r="AY94" s="873">
        <v>98389</v>
      </c>
      <c r="AZ94" s="873">
        <v>22138</v>
      </c>
      <c r="BA94" s="873">
        <v>2460</v>
      </c>
      <c r="BB94" s="873">
        <v>245973</v>
      </c>
      <c r="BC94" s="873">
        <v>-247048</v>
      </c>
      <c r="BD94" s="873">
        <v>-197639</v>
      </c>
      <c r="BE94" s="873">
        <v>-44469</v>
      </c>
      <c r="BF94" s="873">
        <v>-4941</v>
      </c>
      <c r="BG94" s="873">
        <v>-494097</v>
      </c>
      <c r="BH94" s="873">
        <v>-469765</v>
      </c>
      <c r="BI94" s="873">
        <v>-375812</v>
      </c>
      <c r="BJ94" s="873">
        <v>-84557</v>
      </c>
      <c r="BK94" s="873">
        <v>-9395</v>
      </c>
      <c r="BL94" s="873">
        <v>-939529</v>
      </c>
      <c r="BM94" s="873">
        <v>-949178</v>
      </c>
      <c r="BN94" s="873">
        <v>-759342</v>
      </c>
      <c r="BO94" s="873">
        <v>-170852</v>
      </c>
      <c r="BP94" s="873">
        <v>-18984</v>
      </c>
      <c r="BQ94" s="873">
        <v>-1898356</v>
      </c>
      <c r="BR94" s="873">
        <v>-863786</v>
      </c>
      <c r="BS94" s="873">
        <v>-691028</v>
      </c>
      <c r="BT94" s="873">
        <v>-155481</v>
      </c>
      <c r="BU94" s="873">
        <v>-17276</v>
      </c>
      <c r="BV94" s="873">
        <v>-1727571</v>
      </c>
      <c r="BW94" s="873">
        <v>-85392</v>
      </c>
      <c r="BX94" s="873">
        <v>-68314</v>
      </c>
      <c r="BY94" s="873">
        <v>-15371</v>
      </c>
      <c r="BZ94" s="873">
        <v>-1708</v>
      </c>
      <c r="CA94" s="873">
        <v>-170785</v>
      </c>
      <c r="CB94" s="873">
        <v>0</v>
      </c>
      <c r="CC94" s="873">
        <v>0</v>
      </c>
      <c r="CD94" s="873">
        <v>0</v>
      </c>
      <c r="CE94" s="873">
        <v>0</v>
      </c>
      <c r="CF94" s="873">
        <v>0</v>
      </c>
      <c r="CG94" s="873">
        <v>0</v>
      </c>
      <c r="CH94" s="873">
        <v>0</v>
      </c>
      <c r="CI94" s="873">
        <v>0</v>
      </c>
      <c r="CJ94" s="873">
        <v>0</v>
      </c>
      <c r="CK94" s="873">
        <v>0</v>
      </c>
      <c r="CL94" s="873">
        <v>186701</v>
      </c>
      <c r="CM94" s="873">
        <v>149361</v>
      </c>
      <c r="CN94" s="873">
        <v>33606</v>
      </c>
      <c r="CO94" s="873">
        <v>3734</v>
      </c>
      <c r="CP94" s="873">
        <v>373402</v>
      </c>
      <c r="CQ94" s="873">
        <v>-315275</v>
      </c>
      <c r="CR94" s="873">
        <v>-252221</v>
      </c>
      <c r="CS94" s="873">
        <v>-56750</v>
      </c>
      <c r="CT94" s="873">
        <v>-6306</v>
      </c>
      <c r="CU94" s="873">
        <v>-630552</v>
      </c>
      <c r="CV94" s="873">
        <v>-1077752</v>
      </c>
      <c r="CW94" s="873">
        <v>-862202</v>
      </c>
      <c r="CX94" s="873">
        <v>-193996</v>
      </c>
      <c r="CY94" s="873">
        <v>-21556</v>
      </c>
      <c r="CZ94" s="873">
        <v>-2155506</v>
      </c>
      <c r="DA94" s="873">
        <v>-677085</v>
      </c>
      <c r="DB94" s="873">
        <v>-541667</v>
      </c>
      <c r="DC94" s="873">
        <v>-121875</v>
      </c>
      <c r="DD94" s="873">
        <v>-13542</v>
      </c>
      <c r="DE94" s="873">
        <v>-1354169</v>
      </c>
      <c r="DF94" s="873">
        <v>-400667</v>
      </c>
      <c r="DG94" s="873">
        <v>-320535</v>
      </c>
      <c r="DH94" s="873">
        <v>-72121</v>
      </c>
      <c r="DI94" s="873">
        <v>-8014</v>
      </c>
      <c r="DJ94" s="873">
        <v>-801337</v>
      </c>
      <c r="DK94" s="873">
        <v>-190671</v>
      </c>
      <c r="DL94" s="873">
        <v>-128462</v>
      </c>
      <c r="DM94" s="873">
        <v>-12752</v>
      </c>
      <c r="DN94" s="873">
        <v>702</v>
      </c>
      <c r="DO94" s="873">
        <v>-331183</v>
      </c>
      <c r="DP94" s="873">
        <v>-126140</v>
      </c>
      <c r="DQ94" s="873">
        <v>-14891</v>
      </c>
      <c r="DR94" s="873">
        <v>54356</v>
      </c>
      <c r="DS94" s="873">
        <v>13606</v>
      </c>
      <c r="DT94" s="873">
        <v>-73069</v>
      </c>
      <c r="DU94" s="873">
        <v>-64531</v>
      </c>
      <c r="DV94" s="873">
        <v>-113571</v>
      </c>
      <c r="DW94" s="873">
        <v>-67108</v>
      </c>
      <c r="DX94" s="873">
        <v>-12904</v>
      </c>
      <c r="DY94" s="873">
        <v>-258114</v>
      </c>
      <c r="DZ94" s="873">
        <v>18770195</v>
      </c>
      <c r="EA94" s="873">
        <v>15016156</v>
      </c>
      <c r="EB94" s="873">
        <v>3378635</v>
      </c>
      <c r="EC94" s="873">
        <v>375404</v>
      </c>
      <c r="ED94" s="873">
        <v>37540390</v>
      </c>
      <c r="EE94" s="873">
        <v>4970125</v>
      </c>
      <c r="EF94" s="873">
        <v>3976099</v>
      </c>
      <c r="EG94" s="873">
        <v>894622</v>
      </c>
      <c r="EH94" s="873">
        <v>99402</v>
      </c>
      <c r="EI94" s="873">
        <v>9940248</v>
      </c>
      <c r="EJ94" s="873">
        <v>-13800070</v>
      </c>
      <c r="EK94" s="873">
        <v>-11040057</v>
      </c>
      <c r="EL94" s="873">
        <v>-2484013</v>
      </c>
      <c r="EM94" s="873">
        <v>-276002</v>
      </c>
      <c r="EN94" s="873">
        <v>-27600142</v>
      </c>
      <c r="EO94" s="873">
        <v>-13864601</v>
      </c>
      <c r="EP94" s="873">
        <v>-11153628</v>
      </c>
      <c r="EQ94" s="873">
        <v>-2551121</v>
      </c>
      <c r="ER94" s="873">
        <v>-288906</v>
      </c>
      <c r="ES94" s="873">
        <v>-27858256</v>
      </c>
      <c r="ET94" s="902">
        <v>0.5</v>
      </c>
      <c r="EU94" s="902">
        <v>0.4</v>
      </c>
      <c r="EV94" s="902">
        <v>0.09</v>
      </c>
      <c r="EW94" s="902">
        <v>0.01</v>
      </c>
      <c r="EX94" s="902">
        <v>1</v>
      </c>
      <c r="EY94" s="870" t="s">
        <v>706</v>
      </c>
      <c r="EZ94" s="870" t="s">
        <v>705</v>
      </c>
      <c r="FA94" s="870" t="s">
        <v>1907</v>
      </c>
      <c r="FB94" s="870" t="s">
        <v>2735</v>
      </c>
      <c r="FC94" s="870" t="s">
        <v>2831</v>
      </c>
    </row>
    <row r="95" spans="1:159" x14ac:dyDescent="0.2">
      <c r="A95" s="870" t="s">
        <v>3069</v>
      </c>
      <c r="B95" s="870" t="s">
        <v>246</v>
      </c>
      <c r="C95" s="870" t="s">
        <v>245</v>
      </c>
      <c r="D95" s="873">
        <v>15898054</v>
      </c>
      <c r="E95" s="873">
        <v>12718443</v>
      </c>
      <c r="F95" s="873">
        <v>2861650</v>
      </c>
      <c r="G95" s="873">
        <v>317961</v>
      </c>
      <c r="H95" s="873">
        <v>31796108</v>
      </c>
      <c r="I95" s="873">
        <v>0</v>
      </c>
      <c r="J95" s="873">
        <v>0</v>
      </c>
      <c r="K95" s="873">
        <v>15898054</v>
      </c>
      <c r="L95" s="873">
        <v>145785</v>
      </c>
      <c r="M95" s="873">
        <v>145785</v>
      </c>
      <c r="N95" s="873">
        <v>0</v>
      </c>
      <c r="O95" s="873">
        <v>0</v>
      </c>
      <c r="P95" s="873">
        <v>0</v>
      </c>
      <c r="Q95" s="873">
        <v>0</v>
      </c>
      <c r="R95" s="873">
        <v>0</v>
      </c>
      <c r="S95" s="873">
        <v>0</v>
      </c>
      <c r="T95" s="873">
        <v>0</v>
      </c>
      <c r="U95" s="873">
        <v>0</v>
      </c>
      <c r="V95" s="873">
        <v>0</v>
      </c>
      <c r="W95" s="873">
        <v>0</v>
      </c>
      <c r="X95" s="873">
        <v>0</v>
      </c>
      <c r="Y95" s="873">
        <v>0</v>
      </c>
      <c r="Z95" s="873">
        <v>0</v>
      </c>
      <c r="AA95" s="873">
        <v>0</v>
      </c>
      <c r="AB95" s="873">
        <v>0</v>
      </c>
      <c r="AC95" s="873">
        <v>0</v>
      </c>
      <c r="AD95" s="873">
        <v>0</v>
      </c>
      <c r="AE95" s="873">
        <v>12907337</v>
      </c>
      <c r="AF95" s="873">
        <v>2904151</v>
      </c>
      <c r="AG95" s="873">
        <v>322682</v>
      </c>
      <c r="AH95" s="873">
        <v>16134170</v>
      </c>
      <c r="AI95" s="873">
        <v>1951626</v>
      </c>
      <c r="AJ95" s="873">
        <v>1561301</v>
      </c>
      <c r="AK95" s="873">
        <v>351293</v>
      </c>
      <c r="AL95" s="873">
        <v>39033</v>
      </c>
      <c r="AM95" s="873">
        <v>3903253</v>
      </c>
      <c r="AN95" s="873">
        <v>-142178</v>
      </c>
      <c r="AO95" s="873">
        <v>-113743</v>
      </c>
      <c r="AP95" s="873">
        <v>-25592</v>
      </c>
      <c r="AQ95" s="873">
        <v>-2844</v>
      </c>
      <c r="AR95" s="873">
        <v>-284357</v>
      </c>
      <c r="AS95" s="873">
        <v>-322258</v>
      </c>
      <c r="AT95" s="873">
        <v>-257806</v>
      </c>
      <c r="AU95" s="873">
        <v>-58006</v>
      </c>
      <c r="AV95" s="873">
        <v>-6445</v>
      </c>
      <c r="AW95" s="873">
        <v>-644515</v>
      </c>
      <c r="AX95" s="873">
        <v>116501</v>
      </c>
      <c r="AY95" s="873">
        <v>93201</v>
      </c>
      <c r="AZ95" s="873">
        <v>20970</v>
      </c>
      <c r="BA95" s="873">
        <v>2330</v>
      </c>
      <c r="BB95" s="873">
        <v>233002</v>
      </c>
      <c r="BC95" s="873">
        <v>-560830</v>
      </c>
      <c r="BD95" s="873">
        <v>-448664</v>
      </c>
      <c r="BE95" s="873">
        <v>-100949</v>
      </c>
      <c r="BF95" s="873">
        <v>-11217</v>
      </c>
      <c r="BG95" s="873">
        <v>-1121660</v>
      </c>
      <c r="BH95" s="873">
        <v>-766587</v>
      </c>
      <c r="BI95" s="873">
        <v>-613269</v>
      </c>
      <c r="BJ95" s="873">
        <v>-137985</v>
      </c>
      <c r="BK95" s="873">
        <v>-15332</v>
      </c>
      <c r="BL95" s="873">
        <v>-1533173</v>
      </c>
      <c r="BM95" s="873">
        <v>-3525925</v>
      </c>
      <c r="BN95" s="873">
        <v>-2820740</v>
      </c>
      <c r="BO95" s="873">
        <v>-634666</v>
      </c>
      <c r="BP95" s="873">
        <v>-70518</v>
      </c>
      <c r="BQ95" s="873">
        <v>-7051849</v>
      </c>
      <c r="BR95" s="873">
        <v>-1049951</v>
      </c>
      <c r="BS95" s="873">
        <v>-839960</v>
      </c>
      <c r="BT95" s="873">
        <v>-188990</v>
      </c>
      <c r="BU95" s="873">
        <v>-20998</v>
      </c>
      <c r="BV95" s="873">
        <v>-2099899</v>
      </c>
      <c r="BW95" s="873">
        <v>-2475974</v>
      </c>
      <c r="BX95" s="873">
        <v>-1980780</v>
      </c>
      <c r="BY95" s="873">
        <v>-445676</v>
      </c>
      <c r="BZ95" s="873">
        <v>-49520</v>
      </c>
      <c r="CA95" s="873">
        <v>-4951950</v>
      </c>
      <c r="CB95" s="873">
        <v>483425</v>
      </c>
      <c r="CC95" s="873">
        <v>386741</v>
      </c>
      <c r="CD95" s="873">
        <v>87017</v>
      </c>
      <c r="CE95" s="873">
        <v>9669</v>
      </c>
      <c r="CF95" s="873">
        <v>966852</v>
      </c>
      <c r="CG95" s="873">
        <v>745016</v>
      </c>
      <c r="CH95" s="873">
        <v>596012</v>
      </c>
      <c r="CI95" s="873">
        <v>134103</v>
      </c>
      <c r="CJ95" s="873">
        <v>14900</v>
      </c>
      <c r="CK95" s="873">
        <v>1490031</v>
      </c>
      <c r="CL95" s="873">
        <v>0</v>
      </c>
      <c r="CM95" s="873">
        <v>0</v>
      </c>
      <c r="CN95" s="873">
        <v>0</v>
      </c>
      <c r="CO95" s="873">
        <v>0</v>
      </c>
      <c r="CP95" s="873">
        <v>0</v>
      </c>
      <c r="CQ95" s="873">
        <v>-398059</v>
      </c>
      <c r="CR95" s="873">
        <v>-318446</v>
      </c>
      <c r="CS95" s="873">
        <v>-71650</v>
      </c>
      <c r="CT95" s="873">
        <v>-7961</v>
      </c>
      <c r="CU95" s="873">
        <v>-796116</v>
      </c>
      <c r="CV95" s="873">
        <v>-2695543</v>
      </c>
      <c r="CW95" s="873">
        <v>-2156433</v>
      </c>
      <c r="CX95" s="873">
        <v>-485196</v>
      </c>
      <c r="CY95" s="873">
        <v>-53910</v>
      </c>
      <c r="CZ95" s="873">
        <v>-5391082</v>
      </c>
      <c r="DA95" s="873">
        <v>-566526</v>
      </c>
      <c r="DB95" s="873">
        <v>-453219</v>
      </c>
      <c r="DC95" s="873">
        <v>-101973</v>
      </c>
      <c r="DD95" s="873">
        <v>-11329</v>
      </c>
      <c r="DE95" s="873">
        <v>-1133047</v>
      </c>
      <c r="DF95" s="873">
        <v>-2129017</v>
      </c>
      <c r="DG95" s="873">
        <v>-1703214</v>
      </c>
      <c r="DH95" s="873">
        <v>-383223</v>
      </c>
      <c r="DI95" s="873">
        <v>-42581</v>
      </c>
      <c r="DJ95" s="873">
        <v>-4258035</v>
      </c>
      <c r="DK95" s="873">
        <v>691244</v>
      </c>
      <c r="DL95" s="873">
        <v>552995</v>
      </c>
      <c r="DM95" s="873">
        <v>124424</v>
      </c>
      <c r="DN95" s="873">
        <v>13825</v>
      </c>
      <c r="DO95" s="873">
        <v>1382488</v>
      </c>
      <c r="DP95" s="873">
        <v>3144433</v>
      </c>
      <c r="DQ95" s="873">
        <v>2515546</v>
      </c>
      <c r="DR95" s="873">
        <v>565998</v>
      </c>
      <c r="DS95" s="873">
        <v>62889</v>
      </c>
      <c r="DT95" s="873">
        <v>6288866</v>
      </c>
      <c r="DU95" s="873">
        <v>-2453189</v>
      </c>
      <c r="DV95" s="873">
        <v>-1962551</v>
      </c>
      <c r="DW95" s="873">
        <v>-441574</v>
      </c>
      <c r="DX95" s="873">
        <v>-49064</v>
      </c>
      <c r="DY95" s="873">
        <v>-4906378</v>
      </c>
      <c r="DZ95" s="873">
        <v>30030381</v>
      </c>
      <c r="EA95" s="873">
        <v>24024304</v>
      </c>
      <c r="EB95" s="873">
        <v>5405468</v>
      </c>
      <c r="EC95" s="873">
        <v>600608</v>
      </c>
      <c r="ED95" s="873">
        <v>60060761</v>
      </c>
      <c r="EE95" s="873">
        <v>15898054</v>
      </c>
      <c r="EF95" s="873">
        <v>12718443</v>
      </c>
      <c r="EG95" s="873">
        <v>2861650</v>
      </c>
      <c r="EH95" s="873">
        <v>317961</v>
      </c>
      <c r="EI95" s="873">
        <v>31796108</v>
      </c>
      <c r="EJ95" s="873">
        <v>-14132327</v>
      </c>
      <c r="EK95" s="873">
        <v>-11305861</v>
      </c>
      <c r="EL95" s="873">
        <v>-2543818</v>
      </c>
      <c r="EM95" s="873">
        <v>-282647</v>
      </c>
      <c r="EN95" s="873">
        <v>-28264653</v>
      </c>
      <c r="EO95" s="873">
        <v>-16585516</v>
      </c>
      <c r="EP95" s="873">
        <v>-13268412</v>
      </c>
      <c r="EQ95" s="873">
        <v>-2985392</v>
      </c>
      <c r="ER95" s="873">
        <v>-331711</v>
      </c>
      <c r="ES95" s="873">
        <v>-33171031</v>
      </c>
      <c r="ET95" s="902">
        <v>0.5</v>
      </c>
      <c r="EU95" s="902">
        <v>0.4</v>
      </c>
      <c r="EV95" s="902">
        <v>0.09</v>
      </c>
      <c r="EW95" s="902">
        <v>0.01</v>
      </c>
      <c r="EX95" s="902">
        <v>1</v>
      </c>
      <c r="EY95" s="870" t="s">
        <v>695</v>
      </c>
      <c r="EZ95" s="870" t="s">
        <v>694</v>
      </c>
      <c r="FA95" s="870" t="s">
        <v>1907</v>
      </c>
      <c r="FB95" s="870" t="s">
        <v>2735</v>
      </c>
      <c r="FC95" s="870" t="s">
        <v>2832</v>
      </c>
    </row>
    <row r="96" spans="1:159" x14ac:dyDescent="0.2">
      <c r="A96" s="870" t="s">
        <v>3069</v>
      </c>
      <c r="B96" s="870" t="s">
        <v>248</v>
      </c>
      <c r="C96" s="870" t="s">
        <v>247</v>
      </c>
      <c r="D96" s="873">
        <v>3907127</v>
      </c>
      <c r="E96" s="873">
        <v>3125701</v>
      </c>
      <c r="F96" s="873">
        <v>781425</v>
      </c>
      <c r="G96" s="873">
        <v>0</v>
      </c>
      <c r="H96" s="873">
        <v>7814253</v>
      </c>
      <c r="I96" s="873">
        <v>0</v>
      </c>
      <c r="J96" s="873">
        <v>0</v>
      </c>
      <c r="K96" s="873">
        <v>3907127</v>
      </c>
      <c r="L96" s="873">
        <v>125270</v>
      </c>
      <c r="M96" s="873">
        <v>125270</v>
      </c>
      <c r="N96" s="873">
        <v>0</v>
      </c>
      <c r="O96" s="873">
        <v>0</v>
      </c>
      <c r="P96" s="873">
        <v>14574</v>
      </c>
      <c r="Q96" s="873">
        <v>0</v>
      </c>
      <c r="R96" s="873">
        <v>14574</v>
      </c>
      <c r="S96" s="873">
        <v>0</v>
      </c>
      <c r="T96" s="873">
        <v>0</v>
      </c>
      <c r="U96" s="873">
        <v>0</v>
      </c>
      <c r="V96" s="873">
        <v>0</v>
      </c>
      <c r="W96" s="873">
        <v>0</v>
      </c>
      <c r="X96" s="873">
        <v>0</v>
      </c>
      <c r="Y96" s="873">
        <v>0</v>
      </c>
      <c r="Z96" s="873">
        <v>0</v>
      </c>
      <c r="AA96" s="873">
        <v>0</v>
      </c>
      <c r="AB96" s="873">
        <v>0</v>
      </c>
      <c r="AC96" s="873">
        <v>0</v>
      </c>
      <c r="AD96" s="873">
        <v>0</v>
      </c>
      <c r="AE96" s="873">
        <v>7726756</v>
      </c>
      <c r="AF96" s="873">
        <v>1931544</v>
      </c>
      <c r="AG96" s="873">
        <v>0</v>
      </c>
      <c r="AH96" s="873">
        <v>9658300</v>
      </c>
      <c r="AI96" s="873">
        <v>774893</v>
      </c>
      <c r="AJ96" s="873">
        <v>619914</v>
      </c>
      <c r="AK96" s="873">
        <v>154979</v>
      </c>
      <c r="AL96" s="873">
        <v>0</v>
      </c>
      <c r="AM96" s="873">
        <v>1549786</v>
      </c>
      <c r="AN96" s="873">
        <v>-74825</v>
      </c>
      <c r="AO96" s="873">
        <v>-59860</v>
      </c>
      <c r="AP96" s="873">
        <v>-14965</v>
      </c>
      <c r="AQ96" s="873">
        <v>0</v>
      </c>
      <c r="AR96" s="873">
        <v>-149650</v>
      </c>
      <c r="AS96" s="873">
        <v>-11740</v>
      </c>
      <c r="AT96" s="873">
        <v>-9392</v>
      </c>
      <c r="AU96" s="873">
        <v>-2348</v>
      </c>
      <c r="AV96" s="873">
        <v>0</v>
      </c>
      <c r="AW96" s="873">
        <v>-23480</v>
      </c>
      <c r="AX96" s="873">
        <v>-759</v>
      </c>
      <c r="AY96" s="873">
        <v>-607</v>
      </c>
      <c r="AZ96" s="873">
        <v>-152</v>
      </c>
      <c r="BA96" s="873">
        <v>0</v>
      </c>
      <c r="BB96" s="873">
        <v>-1518</v>
      </c>
      <c r="BC96" s="873">
        <v>-21401</v>
      </c>
      <c r="BD96" s="873">
        <v>-17120</v>
      </c>
      <c r="BE96" s="873">
        <v>-4280</v>
      </c>
      <c r="BF96" s="873">
        <v>0</v>
      </c>
      <c r="BG96" s="873">
        <v>-42801</v>
      </c>
      <c r="BH96" s="873">
        <v>-33900</v>
      </c>
      <c r="BI96" s="873">
        <v>-27119</v>
      </c>
      <c r="BJ96" s="873">
        <v>-6780</v>
      </c>
      <c r="BK96" s="873">
        <v>0</v>
      </c>
      <c r="BL96" s="873">
        <v>-67799</v>
      </c>
      <c r="BM96" s="873">
        <v>-216856</v>
      </c>
      <c r="BN96" s="873">
        <v>-173485</v>
      </c>
      <c r="BO96" s="873">
        <v>-43371</v>
      </c>
      <c r="BP96" s="873">
        <v>0</v>
      </c>
      <c r="BQ96" s="873">
        <v>-433712</v>
      </c>
      <c r="BR96" s="873">
        <v>0</v>
      </c>
      <c r="BS96" s="873">
        <v>0</v>
      </c>
      <c r="BT96" s="873">
        <v>0</v>
      </c>
      <c r="BU96" s="873">
        <v>0</v>
      </c>
      <c r="BV96" s="873">
        <v>0</v>
      </c>
      <c r="BW96" s="873">
        <v>-216856</v>
      </c>
      <c r="BX96" s="873">
        <v>-173485</v>
      </c>
      <c r="BY96" s="873">
        <v>-43371</v>
      </c>
      <c r="BZ96" s="873">
        <v>0</v>
      </c>
      <c r="CA96" s="873">
        <v>-433712</v>
      </c>
      <c r="CB96" s="873">
        <v>0</v>
      </c>
      <c r="CC96" s="873">
        <v>0</v>
      </c>
      <c r="CD96" s="873">
        <v>0</v>
      </c>
      <c r="CE96" s="873">
        <v>0</v>
      </c>
      <c r="CF96" s="873">
        <v>0</v>
      </c>
      <c r="CG96" s="873">
        <v>237687</v>
      </c>
      <c r="CH96" s="873">
        <v>190150</v>
      </c>
      <c r="CI96" s="873">
        <v>47538</v>
      </c>
      <c r="CJ96" s="873">
        <v>0</v>
      </c>
      <c r="CK96" s="873">
        <v>475375</v>
      </c>
      <c r="CL96" s="873">
        <v>0</v>
      </c>
      <c r="CM96" s="873">
        <v>0</v>
      </c>
      <c r="CN96" s="873">
        <v>0</v>
      </c>
      <c r="CO96" s="873">
        <v>0</v>
      </c>
      <c r="CP96" s="873">
        <v>0</v>
      </c>
      <c r="CQ96" s="873">
        <v>-252702</v>
      </c>
      <c r="CR96" s="873">
        <v>-202161</v>
      </c>
      <c r="CS96" s="873">
        <v>-50540</v>
      </c>
      <c r="CT96" s="873">
        <v>0</v>
      </c>
      <c r="CU96" s="873">
        <v>-505403</v>
      </c>
      <c r="CV96" s="873">
        <v>-231871</v>
      </c>
      <c r="CW96" s="873">
        <v>-185496</v>
      </c>
      <c r="CX96" s="873">
        <v>-46373</v>
      </c>
      <c r="CY96" s="873">
        <v>0</v>
      </c>
      <c r="CZ96" s="873">
        <v>-463740</v>
      </c>
      <c r="DA96" s="873">
        <v>0</v>
      </c>
      <c r="DB96" s="873">
        <v>0</v>
      </c>
      <c r="DC96" s="873">
        <v>0</v>
      </c>
      <c r="DD96" s="873">
        <v>0</v>
      </c>
      <c r="DE96" s="873">
        <v>0</v>
      </c>
      <c r="DF96" s="873">
        <v>-231871</v>
      </c>
      <c r="DG96" s="873">
        <v>-185496</v>
      </c>
      <c r="DH96" s="873">
        <v>-46373</v>
      </c>
      <c r="DI96" s="873">
        <v>0</v>
      </c>
      <c r="DJ96" s="873">
        <v>-463740</v>
      </c>
      <c r="DK96" s="873">
        <v>552259</v>
      </c>
      <c r="DL96" s="873">
        <v>441806</v>
      </c>
      <c r="DM96" s="873">
        <v>110451</v>
      </c>
      <c r="DN96" s="873">
        <v>0</v>
      </c>
      <c r="DO96" s="873">
        <v>1104516</v>
      </c>
      <c r="DP96" s="873">
        <v>150798</v>
      </c>
      <c r="DQ96" s="873">
        <v>120639</v>
      </c>
      <c r="DR96" s="873">
        <v>30159</v>
      </c>
      <c r="DS96" s="873">
        <v>0</v>
      </c>
      <c r="DT96" s="873">
        <v>301596</v>
      </c>
      <c r="DU96" s="873">
        <v>401461</v>
      </c>
      <c r="DV96" s="873">
        <v>321167</v>
      </c>
      <c r="DW96" s="873">
        <v>80292</v>
      </c>
      <c r="DX96" s="873">
        <v>0</v>
      </c>
      <c r="DY96" s="873">
        <v>802920</v>
      </c>
      <c r="DZ96" s="873">
        <v>10721221</v>
      </c>
      <c r="EA96" s="873">
        <v>8576976</v>
      </c>
      <c r="EB96" s="873">
        <v>2144244</v>
      </c>
      <c r="EC96" s="873">
        <v>0</v>
      </c>
      <c r="ED96" s="873">
        <v>21442441</v>
      </c>
      <c r="EE96" s="873">
        <v>3907127</v>
      </c>
      <c r="EF96" s="873">
        <v>3125701</v>
      </c>
      <c r="EG96" s="873">
        <v>781425</v>
      </c>
      <c r="EH96" s="873">
        <v>0</v>
      </c>
      <c r="EI96" s="873">
        <v>7814253</v>
      </c>
      <c r="EJ96" s="873">
        <v>-6814094</v>
      </c>
      <c r="EK96" s="873">
        <v>-5451275</v>
      </c>
      <c r="EL96" s="873">
        <v>-1362819</v>
      </c>
      <c r="EM96" s="873">
        <v>0</v>
      </c>
      <c r="EN96" s="873">
        <v>-13628188</v>
      </c>
      <c r="EO96" s="873">
        <v>-6412633</v>
      </c>
      <c r="EP96" s="873">
        <v>-5130108</v>
      </c>
      <c r="EQ96" s="873">
        <v>-1282527</v>
      </c>
      <c r="ER96" s="873">
        <v>0</v>
      </c>
      <c r="ES96" s="873">
        <v>-12825268</v>
      </c>
      <c r="ET96" s="902">
        <v>0.5</v>
      </c>
      <c r="EU96" s="902">
        <v>0.4</v>
      </c>
      <c r="EV96" s="902">
        <v>0.1</v>
      </c>
      <c r="EW96" s="902">
        <v>0</v>
      </c>
      <c r="EX96" s="902">
        <v>1</v>
      </c>
      <c r="EY96" s="870" t="s">
        <v>725</v>
      </c>
      <c r="EZ96" s="870" t="s">
        <v>687</v>
      </c>
      <c r="FA96" s="870" t="s">
        <v>1907</v>
      </c>
      <c r="FB96" s="870" t="s">
        <v>2738</v>
      </c>
      <c r="FC96" s="870" t="s">
        <v>2833</v>
      </c>
    </row>
    <row r="97" spans="1:159" x14ac:dyDescent="0.2">
      <c r="A97" s="870" t="s">
        <v>3069</v>
      </c>
      <c r="B97" s="870" t="s">
        <v>250</v>
      </c>
      <c r="C97" s="870" t="s">
        <v>249</v>
      </c>
      <c r="D97" s="873">
        <v>7867980</v>
      </c>
      <c r="E97" s="873">
        <v>6294384</v>
      </c>
      <c r="F97" s="873">
        <v>1573596</v>
      </c>
      <c r="G97" s="873">
        <v>0</v>
      </c>
      <c r="H97" s="873">
        <v>15735960</v>
      </c>
      <c r="I97" s="873">
        <v>0</v>
      </c>
      <c r="J97" s="873">
        <v>0</v>
      </c>
      <c r="K97" s="873">
        <v>7867980</v>
      </c>
      <c r="L97" s="873">
        <v>182622</v>
      </c>
      <c r="M97" s="873">
        <v>182622</v>
      </c>
      <c r="N97" s="873">
        <v>0</v>
      </c>
      <c r="O97" s="873">
        <v>0</v>
      </c>
      <c r="P97" s="873">
        <v>14845</v>
      </c>
      <c r="Q97" s="873">
        <v>0</v>
      </c>
      <c r="R97" s="873">
        <v>14845</v>
      </c>
      <c r="S97" s="873">
        <v>0</v>
      </c>
      <c r="T97" s="873">
        <v>0</v>
      </c>
      <c r="U97" s="873">
        <v>0</v>
      </c>
      <c r="V97" s="873">
        <v>0</v>
      </c>
      <c r="W97" s="873">
        <v>0</v>
      </c>
      <c r="X97" s="873">
        <v>0</v>
      </c>
      <c r="Y97" s="873">
        <v>0</v>
      </c>
      <c r="Z97" s="873">
        <v>0</v>
      </c>
      <c r="AA97" s="873">
        <v>0</v>
      </c>
      <c r="AB97" s="873">
        <v>0</v>
      </c>
      <c r="AC97" s="873">
        <v>0</v>
      </c>
      <c r="AD97" s="873">
        <v>0</v>
      </c>
      <c r="AE97" s="873">
        <v>14836326</v>
      </c>
      <c r="AF97" s="873">
        <v>3708931</v>
      </c>
      <c r="AG97" s="873">
        <v>0</v>
      </c>
      <c r="AH97" s="873">
        <v>18545257</v>
      </c>
      <c r="AI97" s="873">
        <v>1298184</v>
      </c>
      <c r="AJ97" s="873">
        <v>1038547</v>
      </c>
      <c r="AK97" s="873">
        <v>259637</v>
      </c>
      <c r="AL97" s="873">
        <v>0</v>
      </c>
      <c r="AM97" s="873">
        <v>2596368</v>
      </c>
      <c r="AN97" s="873">
        <v>-1509714</v>
      </c>
      <c r="AO97" s="873">
        <v>-1207772</v>
      </c>
      <c r="AP97" s="873">
        <v>-301943</v>
      </c>
      <c r="AQ97" s="873">
        <v>0</v>
      </c>
      <c r="AR97" s="873">
        <v>-3019429</v>
      </c>
      <c r="AS97" s="873">
        <v>-287500</v>
      </c>
      <c r="AT97" s="873">
        <v>-230000</v>
      </c>
      <c r="AU97" s="873">
        <v>-57500</v>
      </c>
      <c r="AV97" s="873">
        <v>0</v>
      </c>
      <c r="AW97" s="873">
        <v>-575000</v>
      </c>
      <c r="AX97" s="873">
        <v>113379</v>
      </c>
      <c r="AY97" s="873">
        <v>90704</v>
      </c>
      <c r="AZ97" s="873">
        <v>22676</v>
      </c>
      <c r="BA97" s="873">
        <v>0</v>
      </c>
      <c r="BB97" s="873">
        <v>226759</v>
      </c>
      <c r="BC97" s="873">
        <v>-610664</v>
      </c>
      <c r="BD97" s="873">
        <v>-488531</v>
      </c>
      <c r="BE97" s="873">
        <v>-122133</v>
      </c>
      <c r="BF97" s="873">
        <v>0</v>
      </c>
      <c r="BG97" s="873">
        <v>-1221328</v>
      </c>
      <c r="BH97" s="873">
        <v>-784785</v>
      </c>
      <c r="BI97" s="873">
        <v>-627827</v>
      </c>
      <c r="BJ97" s="873">
        <v>-156957</v>
      </c>
      <c r="BK97" s="873">
        <v>0</v>
      </c>
      <c r="BL97" s="873">
        <v>-1569569</v>
      </c>
      <c r="BM97" s="873">
        <v>-2880073</v>
      </c>
      <c r="BN97" s="873">
        <v>-2304059</v>
      </c>
      <c r="BO97" s="873">
        <v>-576015</v>
      </c>
      <c r="BP97" s="873">
        <v>0</v>
      </c>
      <c r="BQ97" s="873">
        <v>-5760147</v>
      </c>
      <c r="BR97" s="873">
        <v>-895317</v>
      </c>
      <c r="BS97" s="873">
        <v>-716253</v>
      </c>
      <c r="BT97" s="873">
        <v>-179063</v>
      </c>
      <c r="BU97" s="873">
        <v>0</v>
      </c>
      <c r="BV97" s="873">
        <v>-1790633</v>
      </c>
      <c r="BW97" s="873">
        <v>-1984757</v>
      </c>
      <c r="BX97" s="873">
        <v>-1587806</v>
      </c>
      <c r="BY97" s="873">
        <v>-396951</v>
      </c>
      <c r="BZ97" s="873">
        <v>0</v>
      </c>
      <c r="CA97" s="873">
        <v>-3969514</v>
      </c>
      <c r="CB97" s="873">
        <v>132544</v>
      </c>
      <c r="CC97" s="873">
        <v>106036</v>
      </c>
      <c r="CD97" s="873">
        <v>26509</v>
      </c>
      <c r="CE97" s="873">
        <v>0</v>
      </c>
      <c r="CF97" s="873">
        <v>265089</v>
      </c>
      <c r="CG97" s="873">
        <v>834424</v>
      </c>
      <c r="CH97" s="873">
        <v>667539</v>
      </c>
      <c r="CI97" s="873">
        <v>166885</v>
      </c>
      <c r="CJ97" s="873">
        <v>0</v>
      </c>
      <c r="CK97" s="873">
        <v>1668848</v>
      </c>
      <c r="CL97" s="873">
        <v>35084</v>
      </c>
      <c r="CM97" s="873">
        <v>28067</v>
      </c>
      <c r="CN97" s="873">
        <v>7017</v>
      </c>
      <c r="CO97" s="873">
        <v>0</v>
      </c>
      <c r="CP97" s="873">
        <v>70168</v>
      </c>
      <c r="CQ97" s="873">
        <v>-8579948</v>
      </c>
      <c r="CR97" s="873">
        <v>-6863959</v>
      </c>
      <c r="CS97" s="873">
        <v>-1715990</v>
      </c>
      <c r="CT97" s="873">
        <v>0</v>
      </c>
      <c r="CU97" s="873">
        <v>-17159897</v>
      </c>
      <c r="CV97" s="873">
        <v>-10457969</v>
      </c>
      <c r="CW97" s="873">
        <v>-8366376</v>
      </c>
      <c r="CX97" s="873">
        <v>-2091594</v>
      </c>
      <c r="CY97" s="873">
        <v>0</v>
      </c>
      <c r="CZ97" s="873">
        <v>-20915939</v>
      </c>
      <c r="DA97" s="873">
        <v>-727689</v>
      </c>
      <c r="DB97" s="873">
        <v>-582150</v>
      </c>
      <c r="DC97" s="873">
        <v>-145537</v>
      </c>
      <c r="DD97" s="873">
        <v>0</v>
      </c>
      <c r="DE97" s="873">
        <v>-1455376</v>
      </c>
      <c r="DF97" s="873">
        <v>-9730281</v>
      </c>
      <c r="DG97" s="873">
        <v>-7784226</v>
      </c>
      <c r="DH97" s="873">
        <v>-1946056</v>
      </c>
      <c r="DI97" s="873">
        <v>0</v>
      </c>
      <c r="DJ97" s="873">
        <v>-19460563</v>
      </c>
      <c r="DK97" s="873">
        <v>1019476</v>
      </c>
      <c r="DL97" s="873">
        <v>1392005</v>
      </c>
      <c r="DM97" s="873">
        <v>1548881</v>
      </c>
      <c r="DN97" s="873">
        <v>0</v>
      </c>
      <c r="DO97" s="873">
        <v>3960363</v>
      </c>
      <c r="DP97" s="873">
        <v>1537227</v>
      </c>
      <c r="DQ97" s="873">
        <v>1806204</v>
      </c>
      <c r="DR97" s="873">
        <v>1652431</v>
      </c>
      <c r="DS97" s="873">
        <v>0</v>
      </c>
      <c r="DT97" s="873">
        <v>4995862</v>
      </c>
      <c r="DU97" s="873">
        <v>-517751</v>
      </c>
      <c r="DV97" s="873">
        <v>-414199</v>
      </c>
      <c r="DW97" s="873">
        <v>-103550</v>
      </c>
      <c r="DX97" s="873">
        <v>0</v>
      </c>
      <c r="DY97" s="873">
        <v>-1035499</v>
      </c>
      <c r="DZ97" s="873">
        <v>32946564</v>
      </c>
      <c r="EA97" s="873">
        <v>26357251</v>
      </c>
      <c r="EB97" s="873">
        <v>6589313</v>
      </c>
      <c r="EC97" s="873">
        <v>0</v>
      </c>
      <c r="ED97" s="873">
        <v>65893128</v>
      </c>
      <c r="EE97" s="873">
        <v>7867980</v>
      </c>
      <c r="EF97" s="873">
        <v>6294384</v>
      </c>
      <c r="EG97" s="873">
        <v>1573596</v>
      </c>
      <c r="EH97" s="873">
        <v>0</v>
      </c>
      <c r="EI97" s="873">
        <v>15735960</v>
      </c>
      <c r="EJ97" s="873">
        <v>-25078584</v>
      </c>
      <c r="EK97" s="873">
        <v>-20062867</v>
      </c>
      <c r="EL97" s="873">
        <v>-5015717</v>
      </c>
      <c r="EM97" s="873">
        <v>0</v>
      </c>
      <c r="EN97" s="873">
        <v>-50157168</v>
      </c>
      <c r="EO97" s="873">
        <v>-25596335</v>
      </c>
      <c r="EP97" s="873">
        <v>-20477066</v>
      </c>
      <c r="EQ97" s="873">
        <v>-5119267</v>
      </c>
      <c r="ER97" s="873">
        <v>0</v>
      </c>
      <c r="ES97" s="873">
        <v>-51192667</v>
      </c>
      <c r="ET97" s="902">
        <v>0.5</v>
      </c>
      <c r="EU97" s="902">
        <v>0.4</v>
      </c>
      <c r="EV97" s="902">
        <v>0.1</v>
      </c>
      <c r="EW97" s="902">
        <v>0</v>
      </c>
      <c r="EX97" s="902">
        <v>1</v>
      </c>
      <c r="EY97" s="870" t="s">
        <v>692</v>
      </c>
      <c r="EZ97" s="870" t="s">
        <v>687</v>
      </c>
      <c r="FA97" s="870" t="s">
        <v>1907</v>
      </c>
      <c r="FB97" s="870" t="s">
        <v>2735</v>
      </c>
      <c r="FC97" s="870" t="s">
        <v>2834</v>
      </c>
    </row>
    <row r="98" spans="1:159" x14ac:dyDescent="0.2">
      <c r="A98" s="870" t="s">
        <v>3070</v>
      </c>
      <c r="B98" s="870" t="s">
        <v>252</v>
      </c>
      <c r="C98" s="870" t="s">
        <v>251</v>
      </c>
      <c r="D98" s="873">
        <v>10904475</v>
      </c>
      <c r="E98" s="873">
        <v>9913159</v>
      </c>
      <c r="F98" s="873">
        <v>12226230</v>
      </c>
      <c r="G98" s="873">
        <v>0</v>
      </c>
      <c r="H98" s="873">
        <v>33043864</v>
      </c>
      <c r="I98" s="873">
        <v>0</v>
      </c>
      <c r="J98" s="873">
        <v>0</v>
      </c>
      <c r="K98" s="873">
        <v>10904475</v>
      </c>
      <c r="L98" s="873">
        <v>320104</v>
      </c>
      <c r="M98" s="873">
        <v>320104</v>
      </c>
      <c r="N98" s="873">
        <v>0</v>
      </c>
      <c r="O98" s="873">
        <v>0</v>
      </c>
      <c r="P98" s="873">
        <v>0</v>
      </c>
      <c r="Q98" s="873">
        <v>0</v>
      </c>
      <c r="R98" s="873">
        <v>0</v>
      </c>
      <c r="S98" s="873">
        <v>0</v>
      </c>
      <c r="T98" s="873">
        <v>0</v>
      </c>
      <c r="U98" s="873">
        <v>0</v>
      </c>
      <c r="V98" s="873">
        <v>0</v>
      </c>
      <c r="W98" s="873">
        <v>0</v>
      </c>
      <c r="X98" s="873">
        <v>0</v>
      </c>
      <c r="Y98" s="873">
        <v>0</v>
      </c>
      <c r="Z98" s="873">
        <v>0</v>
      </c>
      <c r="AA98" s="873">
        <v>0</v>
      </c>
      <c r="AB98" s="873">
        <v>0</v>
      </c>
      <c r="AC98" s="873">
        <v>0</v>
      </c>
      <c r="AD98" s="873">
        <v>0</v>
      </c>
      <c r="AE98" s="873">
        <v>16967231</v>
      </c>
      <c r="AF98" s="873">
        <v>20926252</v>
      </c>
      <c r="AG98" s="873">
        <v>0</v>
      </c>
      <c r="AH98" s="873">
        <v>37893483</v>
      </c>
      <c r="AI98" s="873">
        <v>6163893</v>
      </c>
      <c r="AJ98" s="873">
        <v>5603539</v>
      </c>
      <c r="AK98" s="873">
        <v>6911032</v>
      </c>
      <c r="AL98" s="873">
        <v>0</v>
      </c>
      <c r="AM98" s="873">
        <v>18678464</v>
      </c>
      <c r="AN98" s="873">
        <v>-1554443</v>
      </c>
      <c r="AO98" s="873">
        <v>-1413129</v>
      </c>
      <c r="AP98" s="873">
        <v>-1742859</v>
      </c>
      <c r="AQ98" s="873">
        <v>0</v>
      </c>
      <c r="AR98" s="873">
        <v>-4710431</v>
      </c>
      <c r="AS98" s="873">
        <v>-1200135</v>
      </c>
      <c r="AT98" s="873">
        <v>-1091031</v>
      </c>
      <c r="AU98" s="873">
        <v>-1345605</v>
      </c>
      <c r="AV98" s="873">
        <v>0</v>
      </c>
      <c r="AW98" s="873">
        <v>-3636771</v>
      </c>
      <c r="AX98" s="873">
        <v>1445</v>
      </c>
      <c r="AY98" s="873">
        <v>1314</v>
      </c>
      <c r="AZ98" s="873">
        <v>1620</v>
      </c>
      <c r="BA98" s="873">
        <v>0</v>
      </c>
      <c r="BB98" s="873">
        <v>4379</v>
      </c>
      <c r="BC98" s="873">
        <v>-3242266</v>
      </c>
      <c r="BD98" s="873">
        <v>-2947515</v>
      </c>
      <c r="BE98" s="873">
        <v>-3635269</v>
      </c>
      <c r="BF98" s="873">
        <v>0</v>
      </c>
      <c r="BG98" s="873">
        <v>-9825050</v>
      </c>
      <c r="BH98" s="873">
        <v>-4440956</v>
      </c>
      <c r="BI98" s="873">
        <v>-4037232</v>
      </c>
      <c r="BJ98" s="873">
        <v>-4979254</v>
      </c>
      <c r="BK98" s="873">
        <v>0</v>
      </c>
      <c r="BL98" s="873">
        <v>-13457442</v>
      </c>
      <c r="BM98" s="873">
        <v>-3387871</v>
      </c>
      <c r="BN98" s="873">
        <v>-3079882</v>
      </c>
      <c r="BO98" s="873">
        <v>-3798521</v>
      </c>
      <c r="BP98" s="873">
        <v>0</v>
      </c>
      <c r="BQ98" s="873">
        <v>-10266274</v>
      </c>
      <c r="BR98" s="873">
        <v>0</v>
      </c>
      <c r="BS98" s="873">
        <v>0</v>
      </c>
      <c r="BT98" s="873">
        <v>0</v>
      </c>
      <c r="BU98" s="873">
        <v>0</v>
      </c>
      <c r="BV98" s="873">
        <v>0</v>
      </c>
      <c r="BW98" s="873">
        <v>-3387871</v>
      </c>
      <c r="BX98" s="873">
        <v>-3079882</v>
      </c>
      <c r="BY98" s="873">
        <v>-3798521</v>
      </c>
      <c r="BZ98" s="873">
        <v>0</v>
      </c>
      <c r="CA98" s="873">
        <v>-10266274</v>
      </c>
      <c r="CB98" s="873">
        <v>0</v>
      </c>
      <c r="CC98" s="873">
        <v>0</v>
      </c>
      <c r="CD98" s="873">
        <v>0</v>
      </c>
      <c r="CE98" s="873">
        <v>0</v>
      </c>
      <c r="CF98" s="873">
        <v>0</v>
      </c>
      <c r="CG98" s="873">
        <v>0</v>
      </c>
      <c r="CH98" s="873">
        <v>0</v>
      </c>
      <c r="CI98" s="873">
        <v>0</v>
      </c>
      <c r="CJ98" s="873">
        <v>0</v>
      </c>
      <c r="CK98" s="873">
        <v>0</v>
      </c>
      <c r="CL98" s="873">
        <v>0</v>
      </c>
      <c r="CM98" s="873">
        <v>0</v>
      </c>
      <c r="CN98" s="873">
        <v>0</v>
      </c>
      <c r="CO98" s="873">
        <v>0</v>
      </c>
      <c r="CP98" s="873">
        <v>0</v>
      </c>
      <c r="CQ98" s="873">
        <v>-8411255</v>
      </c>
      <c r="CR98" s="873">
        <v>-7646595</v>
      </c>
      <c r="CS98" s="873">
        <v>-9430801</v>
      </c>
      <c r="CT98" s="873">
        <v>0</v>
      </c>
      <c r="CU98" s="873">
        <v>-25488651</v>
      </c>
      <c r="CV98" s="873">
        <v>-11799126</v>
      </c>
      <c r="CW98" s="873">
        <v>-10726477</v>
      </c>
      <c r="CX98" s="873">
        <v>-13229322</v>
      </c>
      <c r="CY98" s="873">
        <v>0</v>
      </c>
      <c r="CZ98" s="873">
        <v>-35754925</v>
      </c>
      <c r="DA98" s="873">
        <v>0</v>
      </c>
      <c r="DB98" s="873">
        <v>0</v>
      </c>
      <c r="DC98" s="873">
        <v>0</v>
      </c>
      <c r="DD98" s="873">
        <v>0</v>
      </c>
      <c r="DE98" s="873">
        <v>0</v>
      </c>
      <c r="DF98" s="873">
        <v>-11799126</v>
      </c>
      <c r="DG98" s="873">
        <v>-10726477</v>
      </c>
      <c r="DH98" s="873">
        <v>-13229322</v>
      </c>
      <c r="DI98" s="873">
        <v>0</v>
      </c>
      <c r="DJ98" s="873">
        <v>-35754925</v>
      </c>
      <c r="DK98" s="873">
        <v>576141</v>
      </c>
      <c r="DL98" s="873">
        <v>-529528</v>
      </c>
      <c r="DM98" s="873">
        <v>-297860</v>
      </c>
      <c r="DN98" s="873">
        <v>0</v>
      </c>
      <c r="DO98" s="873">
        <v>-251247</v>
      </c>
      <c r="DP98" s="873">
        <v>592427</v>
      </c>
      <c r="DQ98" s="873">
        <v>-522300</v>
      </c>
      <c r="DR98" s="873">
        <v>-293793</v>
      </c>
      <c r="DS98" s="873">
        <v>0</v>
      </c>
      <c r="DT98" s="873">
        <v>-223666</v>
      </c>
      <c r="DU98" s="873">
        <v>-16286</v>
      </c>
      <c r="DV98" s="873">
        <v>-7228</v>
      </c>
      <c r="DW98" s="873">
        <v>-4067</v>
      </c>
      <c r="DX98" s="873">
        <v>0</v>
      </c>
      <c r="DY98" s="873">
        <v>-27581</v>
      </c>
      <c r="DZ98" s="873">
        <v>37193462</v>
      </c>
      <c r="EA98" s="873">
        <v>33812239</v>
      </c>
      <c r="EB98" s="873">
        <v>41701761</v>
      </c>
      <c r="EC98" s="873">
        <v>0</v>
      </c>
      <c r="ED98" s="873">
        <v>112707462</v>
      </c>
      <c r="EE98" s="873">
        <v>10904475</v>
      </c>
      <c r="EF98" s="873">
        <v>9913159</v>
      </c>
      <c r="EG98" s="873">
        <v>12226230</v>
      </c>
      <c r="EH98" s="873">
        <v>0</v>
      </c>
      <c r="EI98" s="873">
        <v>33043864</v>
      </c>
      <c r="EJ98" s="873">
        <v>-26288987</v>
      </c>
      <c r="EK98" s="873">
        <v>-23899080</v>
      </c>
      <c r="EL98" s="873">
        <v>-29475531</v>
      </c>
      <c r="EM98" s="873">
        <v>0</v>
      </c>
      <c r="EN98" s="873">
        <v>-79663598</v>
      </c>
      <c r="EO98" s="873">
        <v>-26305273</v>
      </c>
      <c r="EP98" s="873">
        <v>-23906308</v>
      </c>
      <c r="EQ98" s="873">
        <v>-29479598</v>
      </c>
      <c r="ER98" s="873">
        <v>0</v>
      </c>
      <c r="ES98" s="873">
        <v>-79691179</v>
      </c>
      <c r="ET98" s="902">
        <v>0.33</v>
      </c>
      <c r="EU98" s="902">
        <v>0.3</v>
      </c>
      <c r="EV98" s="902">
        <v>0.37</v>
      </c>
      <c r="EW98" s="902">
        <v>0</v>
      </c>
      <c r="EX98" s="902">
        <v>1</v>
      </c>
      <c r="EY98" s="870" t="s">
        <v>697</v>
      </c>
      <c r="EZ98" s="870" t="s">
        <v>680</v>
      </c>
      <c r="FA98" s="870" t="s">
        <v>1908</v>
      </c>
      <c r="FB98" s="870" t="s">
        <v>2732</v>
      </c>
      <c r="FC98" s="870" t="s">
        <v>2835</v>
      </c>
    </row>
    <row r="99" spans="1:159" x14ac:dyDescent="0.2">
      <c r="A99" s="870" t="s">
        <v>3070</v>
      </c>
      <c r="B99" s="870" t="s">
        <v>254</v>
      </c>
      <c r="C99" s="870" t="s">
        <v>253</v>
      </c>
      <c r="D99" s="873">
        <v>9338212</v>
      </c>
      <c r="E99" s="873">
        <v>7470570</v>
      </c>
      <c r="F99" s="873">
        <v>1680878</v>
      </c>
      <c r="G99" s="873">
        <v>186764</v>
      </c>
      <c r="H99" s="873">
        <v>18676424</v>
      </c>
      <c r="I99" s="873">
        <v>0</v>
      </c>
      <c r="J99" s="873">
        <v>0</v>
      </c>
      <c r="K99" s="873">
        <v>9338212</v>
      </c>
      <c r="L99" s="873">
        <v>173214</v>
      </c>
      <c r="M99" s="873">
        <v>173214</v>
      </c>
      <c r="N99" s="873">
        <v>0</v>
      </c>
      <c r="O99" s="873">
        <v>0</v>
      </c>
      <c r="P99" s="873">
        <v>0</v>
      </c>
      <c r="Q99" s="873">
        <v>0</v>
      </c>
      <c r="R99" s="873">
        <v>0</v>
      </c>
      <c r="S99" s="873">
        <v>0</v>
      </c>
      <c r="T99" s="873">
        <v>0</v>
      </c>
      <c r="U99" s="873">
        <v>0</v>
      </c>
      <c r="V99" s="873">
        <v>0</v>
      </c>
      <c r="W99" s="873">
        <v>0</v>
      </c>
      <c r="X99" s="873">
        <v>0</v>
      </c>
      <c r="Y99" s="873">
        <v>0</v>
      </c>
      <c r="Z99" s="873">
        <v>0</v>
      </c>
      <c r="AA99" s="873">
        <v>0</v>
      </c>
      <c r="AB99" s="873">
        <v>0</v>
      </c>
      <c r="AC99" s="873">
        <v>0</v>
      </c>
      <c r="AD99" s="873">
        <v>0</v>
      </c>
      <c r="AE99" s="873">
        <v>9910389</v>
      </c>
      <c r="AF99" s="873">
        <v>2229837</v>
      </c>
      <c r="AG99" s="873">
        <v>247759</v>
      </c>
      <c r="AH99" s="873">
        <v>12387985</v>
      </c>
      <c r="AI99" s="873">
        <v>1847583</v>
      </c>
      <c r="AJ99" s="873">
        <v>1478066</v>
      </c>
      <c r="AK99" s="873">
        <v>332565</v>
      </c>
      <c r="AL99" s="873">
        <v>36952</v>
      </c>
      <c r="AM99" s="873">
        <v>3695166</v>
      </c>
      <c r="AN99" s="873">
        <v>-504027</v>
      </c>
      <c r="AO99" s="873">
        <v>-403222</v>
      </c>
      <c r="AP99" s="873">
        <v>-90725</v>
      </c>
      <c r="AQ99" s="873">
        <v>-10081</v>
      </c>
      <c r="AR99" s="873">
        <v>-1008055</v>
      </c>
      <c r="AS99" s="873">
        <v>-525839</v>
      </c>
      <c r="AT99" s="873">
        <v>-420672</v>
      </c>
      <c r="AU99" s="873">
        <v>-94651</v>
      </c>
      <c r="AV99" s="873">
        <v>-10517</v>
      </c>
      <c r="AW99" s="873">
        <v>-1051679</v>
      </c>
      <c r="AX99" s="873">
        <v>2712</v>
      </c>
      <c r="AY99" s="873">
        <v>2169</v>
      </c>
      <c r="AZ99" s="873">
        <v>488</v>
      </c>
      <c r="BA99" s="873">
        <v>54</v>
      </c>
      <c r="BB99" s="873">
        <v>5423</v>
      </c>
      <c r="BC99" s="873">
        <v>-92269</v>
      </c>
      <c r="BD99" s="873">
        <v>-73814</v>
      </c>
      <c r="BE99" s="873">
        <v>-16608</v>
      </c>
      <c r="BF99" s="873">
        <v>-1845</v>
      </c>
      <c r="BG99" s="873">
        <v>-184536</v>
      </c>
      <c r="BH99" s="873">
        <v>-615396</v>
      </c>
      <c r="BI99" s="873">
        <v>-492317</v>
      </c>
      <c r="BJ99" s="873">
        <v>-110771</v>
      </c>
      <c r="BK99" s="873">
        <v>-12308</v>
      </c>
      <c r="BL99" s="873">
        <v>-1230792</v>
      </c>
      <c r="BM99" s="873">
        <v>-2680962</v>
      </c>
      <c r="BN99" s="873">
        <v>-2144770</v>
      </c>
      <c r="BO99" s="873">
        <v>-482573</v>
      </c>
      <c r="BP99" s="873">
        <v>-53619</v>
      </c>
      <c r="BQ99" s="873">
        <v>-5361924</v>
      </c>
      <c r="BR99" s="873">
        <v>-585726</v>
      </c>
      <c r="BS99" s="873">
        <v>-468581</v>
      </c>
      <c r="BT99" s="873">
        <v>-105431</v>
      </c>
      <c r="BU99" s="873">
        <v>-11715</v>
      </c>
      <c r="BV99" s="873">
        <v>-1171453</v>
      </c>
      <c r="BW99" s="873">
        <v>-2095236</v>
      </c>
      <c r="BX99" s="873">
        <v>-1676188</v>
      </c>
      <c r="BY99" s="873">
        <v>-377142</v>
      </c>
      <c r="BZ99" s="873">
        <v>-41905</v>
      </c>
      <c r="CA99" s="873">
        <v>-4190471</v>
      </c>
      <c r="CB99" s="873">
        <v>130133</v>
      </c>
      <c r="CC99" s="873">
        <v>104107</v>
      </c>
      <c r="CD99" s="873">
        <v>23424</v>
      </c>
      <c r="CE99" s="873">
        <v>2603</v>
      </c>
      <c r="CF99" s="873">
        <v>260267</v>
      </c>
      <c r="CG99" s="873">
        <v>505886</v>
      </c>
      <c r="CH99" s="873">
        <v>404710</v>
      </c>
      <c r="CI99" s="873">
        <v>91060</v>
      </c>
      <c r="CJ99" s="873">
        <v>10118</v>
      </c>
      <c r="CK99" s="873">
        <v>1011774</v>
      </c>
      <c r="CL99" s="873">
        <v>-364696</v>
      </c>
      <c r="CM99" s="873">
        <v>-291757</v>
      </c>
      <c r="CN99" s="873">
        <v>-65645</v>
      </c>
      <c r="CO99" s="873">
        <v>-7294</v>
      </c>
      <c r="CP99" s="873">
        <v>-729392</v>
      </c>
      <c r="CQ99" s="873">
        <v>-395570</v>
      </c>
      <c r="CR99" s="873">
        <v>-316455</v>
      </c>
      <c r="CS99" s="873">
        <v>-71202</v>
      </c>
      <c r="CT99" s="873">
        <v>-7911</v>
      </c>
      <c r="CU99" s="873">
        <v>-791138</v>
      </c>
      <c r="CV99" s="873">
        <v>-2805209</v>
      </c>
      <c r="CW99" s="873">
        <v>-2244165</v>
      </c>
      <c r="CX99" s="873">
        <v>-504936</v>
      </c>
      <c r="CY99" s="873">
        <v>-56103</v>
      </c>
      <c r="CZ99" s="873">
        <v>-5610413</v>
      </c>
      <c r="DA99" s="873">
        <v>-820289</v>
      </c>
      <c r="DB99" s="873">
        <v>-656231</v>
      </c>
      <c r="DC99" s="873">
        <v>-147652</v>
      </c>
      <c r="DD99" s="873">
        <v>-16406</v>
      </c>
      <c r="DE99" s="873">
        <v>-1640578</v>
      </c>
      <c r="DF99" s="873">
        <v>-1984920</v>
      </c>
      <c r="DG99" s="873">
        <v>-1587933</v>
      </c>
      <c r="DH99" s="873">
        <v>-357284</v>
      </c>
      <c r="DI99" s="873">
        <v>-39698</v>
      </c>
      <c r="DJ99" s="873">
        <v>-3969835</v>
      </c>
      <c r="DK99" s="873">
        <v>749369</v>
      </c>
      <c r="DL99" s="873">
        <v>599497</v>
      </c>
      <c r="DM99" s="873">
        <v>134888</v>
      </c>
      <c r="DN99" s="873">
        <v>14987</v>
      </c>
      <c r="DO99" s="873">
        <v>1498741</v>
      </c>
      <c r="DP99" s="873">
        <v>971079</v>
      </c>
      <c r="DQ99" s="873">
        <v>776864</v>
      </c>
      <c r="DR99" s="873">
        <v>174795</v>
      </c>
      <c r="DS99" s="873">
        <v>19422</v>
      </c>
      <c r="DT99" s="873">
        <v>1942160</v>
      </c>
      <c r="DU99" s="873">
        <v>-221710</v>
      </c>
      <c r="DV99" s="873">
        <v>-177367</v>
      </c>
      <c r="DW99" s="873">
        <v>-39907</v>
      </c>
      <c r="DX99" s="873">
        <v>-4435</v>
      </c>
      <c r="DY99" s="873">
        <v>-443419</v>
      </c>
      <c r="DZ99" s="873">
        <v>17408287</v>
      </c>
      <c r="EA99" s="873">
        <v>13926630</v>
      </c>
      <c r="EB99" s="873">
        <v>3133492</v>
      </c>
      <c r="EC99" s="873">
        <v>348166</v>
      </c>
      <c r="ED99" s="873">
        <v>34816575</v>
      </c>
      <c r="EE99" s="873">
        <v>9338212</v>
      </c>
      <c r="EF99" s="873">
        <v>7470570</v>
      </c>
      <c r="EG99" s="873">
        <v>1680878</v>
      </c>
      <c r="EH99" s="873">
        <v>186764</v>
      </c>
      <c r="EI99" s="873">
        <v>18676424</v>
      </c>
      <c r="EJ99" s="873">
        <v>-8070075</v>
      </c>
      <c r="EK99" s="873">
        <v>-6456060</v>
      </c>
      <c r="EL99" s="873">
        <v>-1452614</v>
      </c>
      <c r="EM99" s="873">
        <v>-161402</v>
      </c>
      <c r="EN99" s="873">
        <v>-16140151</v>
      </c>
      <c r="EO99" s="873">
        <v>-8291785</v>
      </c>
      <c r="EP99" s="873">
        <v>-6633427</v>
      </c>
      <c r="EQ99" s="873">
        <v>-1492521</v>
      </c>
      <c r="ER99" s="873">
        <v>-165837</v>
      </c>
      <c r="ES99" s="873">
        <v>-16583570</v>
      </c>
      <c r="ET99" s="902">
        <v>0.5</v>
      </c>
      <c r="EU99" s="902">
        <v>0.4</v>
      </c>
      <c r="EV99" s="902">
        <v>0.09</v>
      </c>
      <c r="EW99" s="902">
        <v>0.01</v>
      </c>
      <c r="EX99" s="902">
        <v>1</v>
      </c>
      <c r="EY99" s="870" t="s">
        <v>713</v>
      </c>
      <c r="EZ99" s="870" t="s">
        <v>712</v>
      </c>
      <c r="FA99" s="870" t="s">
        <v>1907</v>
      </c>
      <c r="FB99" s="870" t="s">
        <v>2734</v>
      </c>
      <c r="FC99" s="870" t="s">
        <v>2836</v>
      </c>
    </row>
    <row r="100" spans="1:159" x14ac:dyDescent="0.2">
      <c r="A100" s="870" t="s">
        <v>3069</v>
      </c>
      <c r="B100" s="870" t="s">
        <v>255</v>
      </c>
      <c r="C100" s="870" t="s">
        <v>871</v>
      </c>
      <c r="D100" s="873">
        <v>4733432</v>
      </c>
      <c r="E100" s="873">
        <v>3786745</v>
      </c>
      <c r="F100" s="873">
        <v>946686</v>
      </c>
      <c r="G100" s="873">
        <v>0</v>
      </c>
      <c r="H100" s="873">
        <v>9466863</v>
      </c>
      <c r="I100" s="873">
        <v>0</v>
      </c>
      <c r="J100" s="873">
        <v>0</v>
      </c>
      <c r="K100" s="873">
        <v>4733432</v>
      </c>
      <c r="L100" s="873">
        <v>81606</v>
      </c>
      <c r="M100" s="873">
        <v>81606</v>
      </c>
      <c r="N100" s="873">
        <v>0</v>
      </c>
      <c r="O100" s="873">
        <v>0</v>
      </c>
      <c r="P100" s="873">
        <v>0</v>
      </c>
      <c r="Q100" s="873">
        <v>0</v>
      </c>
      <c r="R100" s="873">
        <v>0</v>
      </c>
      <c r="S100" s="873">
        <v>0</v>
      </c>
      <c r="T100" s="873">
        <v>0</v>
      </c>
      <c r="U100" s="873">
        <v>0</v>
      </c>
      <c r="V100" s="873">
        <v>0</v>
      </c>
      <c r="W100" s="873">
        <v>0</v>
      </c>
      <c r="X100" s="873">
        <v>0</v>
      </c>
      <c r="Y100" s="873">
        <v>0</v>
      </c>
      <c r="Z100" s="873">
        <v>0</v>
      </c>
      <c r="AA100" s="873">
        <v>0</v>
      </c>
      <c r="AB100" s="873">
        <v>0</v>
      </c>
      <c r="AC100" s="873">
        <v>0</v>
      </c>
      <c r="AD100" s="873">
        <v>0</v>
      </c>
      <c r="AE100" s="873">
        <v>7209722</v>
      </c>
      <c r="AF100" s="873">
        <v>1802431</v>
      </c>
      <c r="AG100" s="873">
        <v>0</v>
      </c>
      <c r="AH100" s="873">
        <v>9012153</v>
      </c>
      <c r="AI100" s="873">
        <v>219036</v>
      </c>
      <c r="AJ100" s="873">
        <v>175229</v>
      </c>
      <c r="AK100" s="873">
        <v>43807</v>
      </c>
      <c r="AL100" s="873">
        <v>0</v>
      </c>
      <c r="AM100" s="873">
        <v>438072</v>
      </c>
      <c r="AN100" s="873">
        <v>-83820</v>
      </c>
      <c r="AO100" s="873">
        <v>-67056</v>
      </c>
      <c r="AP100" s="873">
        <v>-16764</v>
      </c>
      <c r="AQ100" s="873">
        <v>0</v>
      </c>
      <c r="AR100" s="873">
        <v>-167640</v>
      </c>
      <c r="AS100" s="873">
        <v>-36617</v>
      </c>
      <c r="AT100" s="873">
        <v>-29294</v>
      </c>
      <c r="AU100" s="873">
        <v>-7323</v>
      </c>
      <c r="AV100" s="873">
        <v>0</v>
      </c>
      <c r="AW100" s="873">
        <v>-73234</v>
      </c>
      <c r="AX100" s="873">
        <v>-57837</v>
      </c>
      <c r="AY100" s="873">
        <v>-46270</v>
      </c>
      <c r="AZ100" s="873">
        <v>-11568</v>
      </c>
      <c r="BA100" s="873">
        <v>0</v>
      </c>
      <c r="BB100" s="873">
        <v>-115675</v>
      </c>
      <c r="BC100" s="873">
        <v>-69822</v>
      </c>
      <c r="BD100" s="873">
        <v>-55858</v>
      </c>
      <c r="BE100" s="873">
        <v>-13965</v>
      </c>
      <c r="BF100" s="873">
        <v>0</v>
      </c>
      <c r="BG100" s="873">
        <v>-139645</v>
      </c>
      <c r="BH100" s="873">
        <v>-164276</v>
      </c>
      <c r="BI100" s="873">
        <v>-131422</v>
      </c>
      <c r="BJ100" s="873">
        <v>-32856</v>
      </c>
      <c r="BK100" s="873">
        <v>0</v>
      </c>
      <c r="BL100" s="873">
        <v>-328554</v>
      </c>
      <c r="BM100" s="873">
        <v>-660383</v>
      </c>
      <c r="BN100" s="873">
        <v>-528306</v>
      </c>
      <c r="BO100" s="873">
        <v>-132077</v>
      </c>
      <c r="BP100" s="873">
        <v>0</v>
      </c>
      <c r="BQ100" s="873">
        <v>-1320766</v>
      </c>
      <c r="BR100" s="873">
        <v>-609269</v>
      </c>
      <c r="BS100" s="873">
        <v>-487415</v>
      </c>
      <c r="BT100" s="873">
        <v>-121854</v>
      </c>
      <c r="BU100" s="873">
        <v>0</v>
      </c>
      <c r="BV100" s="873">
        <v>-1218538</v>
      </c>
      <c r="BW100" s="873">
        <v>-51114</v>
      </c>
      <c r="BX100" s="873">
        <v>-40891</v>
      </c>
      <c r="BY100" s="873">
        <v>-10223</v>
      </c>
      <c r="BZ100" s="873">
        <v>0</v>
      </c>
      <c r="CA100" s="873">
        <v>-102228</v>
      </c>
      <c r="CB100" s="873">
        <v>0</v>
      </c>
      <c r="CC100" s="873">
        <v>0</v>
      </c>
      <c r="CD100" s="873">
        <v>0</v>
      </c>
      <c r="CE100" s="873">
        <v>0</v>
      </c>
      <c r="CF100" s="873">
        <v>0</v>
      </c>
      <c r="CG100" s="873">
        <v>0</v>
      </c>
      <c r="CH100" s="873">
        <v>0</v>
      </c>
      <c r="CI100" s="873">
        <v>0</v>
      </c>
      <c r="CJ100" s="873">
        <v>0</v>
      </c>
      <c r="CK100" s="873">
        <v>0</v>
      </c>
      <c r="CL100" s="873">
        <v>-59482</v>
      </c>
      <c r="CM100" s="873">
        <v>-47585</v>
      </c>
      <c r="CN100" s="873">
        <v>-11896</v>
      </c>
      <c r="CO100" s="873">
        <v>0</v>
      </c>
      <c r="CP100" s="873">
        <v>-118963</v>
      </c>
      <c r="CQ100" s="873">
        <v>50291</v>
      </c>
      <c r="CR100" s="873">
        <v>40233</v>
      </c>
      <c r="CS100" s="873">
        <v>10058</v>
      </c>
      <c r="CT100" s="873">
        <v>0</v>
      </c>
      <c r="CU100" s="873">
        <v>100582</v>
      </c>
      <c r="CV100" s="873">
        <v>-669574</v>
      </c>
      <c r="CW100" s="873">
        <v>-535658</v>
      </c>
      <c r="CX100" s="873">
        <v>-133915</v>
      </c>
      <c r="CY100" s="873">
        <v>0</v>
      </c>
      <c r="CZ100" s="873">
        <v>-1339147</v>
      </c>
      <c r="DA100" s="873">
        <v>-668751</v>
      </c>
      <c r="DB100" s="873">
        <v>-535000</v>
      </c>
      <c r="DC100" s="873">
        <v>-133750</v>
      </c>
      <c r="DD100" s="873">
        <v>0</v>
      </c>
      <c r="DE100" s="873">
        <v>-1337501</v>
      </c>
      <c r="DF100" s="873">
        <v>-823</v>
      </c>
      <c r="DG100" s="873">
        <v>-658</v>
      </c>
      <c r="DH100" s="873">
        <v>-165</v>
      </c>
      <c r="DI100" s="873">
        <v>0</v>
      </c>
      <c r="DJ100" s="873">
        <v>-1646</v>
      </c>
      <c r="DK100" s="873">
        <v>-308435</v>
      </c>
      <c r="DL100" s="873">
        <v>1133272</v>
      </c>
      <c r="DM100" s="873">
        <v>3158362</v>
      </c>
      <c r="DN100" s="873">
        <v>0</v>
      </c>
      <c r="DO100" s="873">
        <v>3983199</v>
      </c>
      <c r="DP100" s="873">
        <v>55654</v>
      </c>
      <c r="DQ100" s="873">
        <v>1424543</v>
      </c>
      <c r="DR100" s="873">
        <v>3231179</v>
      </c>
      <c r="DS100" s="873">
        <v>0</v>
      </c>
      <c r="DT100" s="873">
        <v>4711376</v>
      </c>
      <c r="DU100" s="873">
        <v>-364089</v>
      </c>
      <c r="DV100" s="873">
        <v>-291271</v>
      </c>
      <c r="DW100" s="873">
        <v>-72817</v>
      </c>
      <c r="DX100" s="873">
        <v>0</v>
      </c>
      <c r="DY100" s="873">
        <v>-728177</v>
      </c>
      <c r="DZ100" s="873">
        <v>12637061</v>
      </c>
      <c r="EA100" s="873">
        <v>10109648</v>
      </c>
      <c r="EB100" s="873">
        <v>2527412</v>
      </c>
      <c r="EC100" s="873">
        <v>0</v>
      </c>
      <c r="ED100" s="873">
        <v>25274121</v>
      </c>
      <c r="EE100" s="873">
        <v>4733432</v>
      </c>
      <c r="EF100" s="873">
        <v>3786745</v>
      </c>
      <c r="EG100" s="873">
        <v>946686</v>
      </c>
      <c r="EH100" s="873">
        <v>0</v>
      </c>
      <c r="EI100" s="873">
        <v>9466863</v>
      </c>
      <c r="EJ100" s="873">
        <v>-7903629</v>
      </c>
      <c r="EK100" s="873">
        <v>-6322903</v>
      </c>
      <c r="EL100" s="873">
        <v>-1580726</v>
      </c>
      <c r="EM100" s="873">
        <v>0</v>
      </c>
      <c r="EN100" s="873">
        <v>-15807258</v>
      </c>
      <c r="EO100" s="873">
        <v>-8267718</v>
      </c>
      <c r="EP100" s="873">
        <v>-6614174</v>
      </c>
      <c r="EQ100" s="873">
        <v>-1653543</v>
      </c>
      <c r="ER100" s="873">
        <v>0</v>
      </c>
      <c r="ES100" s="873">
        <v>-16535435</v>
      </c>
      <c r="ET100" s="902">
        <v>0.5</v>
      </c>
      <c r="EU100" s="902">
        <v>0.4</v>
      </c>
      <c r="EV100" s="902">
        <v>0.1</v>
      </c>
      <c r="EW100" s="902">
        <v>0</v>
      </c>
      <c r="EX100" s="902">
        <v>1</v>
      </c>
      <c r="EY100" s="870" t="s">
        <v>692</v>
      </c>
      <c r="EZ100" s="870" t="s">
        <v>687</v>
      </c>
      <c r="FA100" s="870" t="s">
        <v>1907</v>
      </c>
      <c r="FB100" s="870" t="s">
        <v>2735</v>
      </c>
      <c r="FC100" s="870" t="s">
        <v>2837</v>
      </c>
    </row>
    <row r="101" spans="1:159" x14ac:dyDescent="0.2">
      <c r="A101" s="870" t="s">
        <v>3069</v>
      </c>
      <c r="B101" s="870" t="s">
        <v>257</v>
      </c>
      <c r="C101" s="870" t="s">
        <v>256</v>
      </c>
      <c r="D101" s="873">
        <v>6839701</v>
      </c>
      <c r="E101" s="873">
        <v>5471761</v>
      </c>
      <c r="F101" s="873">
        <v>1231146</v>
      </c>
      <c r="G101" s="873">
        <v>136794</v>
      </c>
      <c r="H101" s="873">
        <v>13679402</v>
      </c>
      <c r="I101" s="873">
        <v>0</v>
      </c>
      <c r="J101" s="873">
        <v>0</v>
      </c>
      <c r="K101" s="873">
        <v>6839701</v>
      </c>
      <c r="L101" s="873">
        <v>131239</v>
      </c>
      <c r="M101" s="873">
        <v>131239</v>
      </c>
      <c r="N101" s="873">
        <v>0</v>
      </c>
      <c r="O101" s="873">
        <v>0</v>
      </c>
      <c r="P101" s="873">
        <v>0</v>
      </c>
      <c r="Q101" s="873">
        <v>0</v>
      </c>
      <c r="R101" s="873">
        <v>0</v>
      </c>
      <c r="S101" s="873">
        <v>0</v>
      </c>
      <c r="T101" s="873">
        <v>0</v>
      </c>
      <c r="U101" s="873">
        <v>0</v>
      </c>
      <c r="V101" s="873">
        <v>0</v>
      </c>
      <c r="W101" s="873">
        <v>0</v>
      </c>
      <c r="X101" s="873">
        <v>0</v>
      </c>
      <c r="Y101" s="873">
        <v>0</v>
      </c>
      <c r="Z101" s="873">
        <v>0</v>
      </c>
      <c r="AA101" s="873">
        <v>0</v>
      </c>
      <c r="AB101" s="873">
        <v>0</v>
      </c>
      <c r="AC101" s="873">
        <v>0</v>
      </c>
      <c r="AD101" s="873">
        <v>0</v>
      </c>
      <c r="AE101" s="873">
        <v>6215326</v>
      </c>
      <c r="AF101" s="873">
        <v>1398449</v>
      </c>
      <c r="AG101" s="873">
        <v>155385</v>
      </c>
      <c r="AH101" s="873">
        <v>7769160</v>
      </c>
      <c r="AI101" s="873">
        <v>1451745</v>
      </c>
      <c r="AJ101" s="873">
        <v>1161396</v>
      </c>
      <c r="AK101" s="873">
        <v>261314</v>
      </c>
      <c r="AL101" s="873">
        <v>29035</v>
      </c>
      <c r="AM101" s="873">
        <v>2903490</v>
      </c>
      <c r="AN101" s="873">
        <v>-434881</v>
      </c>
      <c r="AO101" s="873">
        <v>-347904</v>
      </c>
      <c r="AP101" s="873">
        <v>-78278</v>
      </c>
      <c r="AQ101" s="873">
        <v>-8698</v>
      </c>
      <c r="AR101" s="873">
        <v>-869761</v>
      </c>
      <c r="AS101" s="873">
        <v>-283670</v>
      </c>
      <c r="AT101" s="873">
        <v>-226935</v>
      </c>
      <c r="AU101" s="873">
        <v>-51060</v>
      </c>
      <c r="AV101" s="873">
        <v>-5673</v>
      </c>
      <c r="AW101" s="873">
        <v>-567338</v>
      </c>
      <c r="AX101" s="873">
        <v>35441</v>
      </c>
      <c r="AY101" s="873">
        <v>28354</v>
      </c>
      <c r="AZ101" s="873">
        <v>6380</v>
      </c>
      <c r="BA101" s="873">
        <v>709</v>
      </c>
      <c r="BB101" s="873">
        <v>70884</v>
      </c>
      <c r="BC101" s="873">
        <v>-47024</v>
      </c>
      <c r="BD101" s="873">
        <v>-37618</v>
      </c>
      <c r="BE101" s="873">
        <v>-8464</v>
      </c>
      <c r="BF101" s="873">
        <v>-940</v>
      </c>
      <c r="BG101" s="873">
        <v>-94046</v>
      </c>
      <c r="BH101" s="873">
        <v>-295253</v>
      </c>
      <c r="BI101" s="873">
        <v>-236199</v>
      </c>
      <c r="BJ101" s="873">
        <v>-53144</v>
      </c>
      <c r="BK101" s="873">
        <v>-5904</v>
      </c>
      <c r="BL101" s="873">
        <v>-590500</v>
      </c>
      <c r="BM101" s="873">
        <v>-1545600</v>
      </c>
      <c r="BN101" s="873">
        <v>-1236480</v>
      </c>
      <c r="BO101" s="873">
        <v>-278208</v>
      </c>
      <c r="BP101" s="873">
        <v>-30912</v>
      </c>
      <c r="BQ101" s="873">
        <v>-3091200</v>
      </c>
      <c r="BR101" s="873">
        <v>-364100</v>
      </c>
      <c r="BS101" s="873">
        <v>-291280</v>
      </c>
      <c r="BT101" s="873">
        <v>-65538</v>
      </c>
      <c r="BU101" s="873">
        <v>-7282</v>
      </c>
      <c r="BV101" s="873">
        <v>-728200</v>
      </c>
      <c r="BW101" s="873">
        <v>-1181500</v>
      </c>
      <c r="BX101" s="873">
        <v>-945200</v>
      </c>
      <c r="BY101" s="873">
        <v>-212670</v>
      </c>
      <c r="BZ101" s="873">
        <v>-23630</v>
      </c>
      <c r="CA101" s="873">
        <v>-2363000</v>
      </c>
      <c r="CB101" s="873">
        <v>227348</v>
      </c>
      <c r="CC101" s="873">
        <v>181878</v>
      </c>
      <c r="CD101" s="873">
        <v>40923</v>
      </c>
      <c r="CE101" s="873">
        <v>4547</v>
      </c>
      <c r="CF101" s="873">
        <v>454696</v>
      </c>
      <c r="CG101" s="873">
        <v>638754</v>
      </c>
      <c r="CH101" s="873">
        <v>511003</v>
      </c>
      <c r="CI101" s="873">
        <v>114976</v>
      </c>
      <c r="CJ101" s="873">
        <v>12775</v>
      </c>
      <c r="CK101" s="873">
        <v>1277508</v>
      </c>
      <c r="CL101" s="873">
        <v>-10478</v>
      </c>
      <c r="CM101" s="873">
        <v>-8382</v>
      </c>
      <c r="CN101" s="873">
        <v>-1886</v>
      </c>
      <c r="CO101" s="873">
        <v>-210</v>
      </c>
      <c r="CP101" s="873">
        <v>-20956</v>
      </c>
      <c r="CQ101" s="873">
        <v>-599017</v>
      </c>
      <c r="CR101" s="873">
        <v>-479213</v>
      </c>
      <c r="CS101" s="873">
        <v>-107823</v>
      </c>
      <c r="CT101" s="873">
        <v>-11980</v>
      </c>
      <c r="CU101" s="873">
        <v>-1198033</v>
      </c>
      <c r="CV101" s="873">
        <v>-1288993</v>
      </c>
      <c r="CW101" s="873">
        <v>-1031194</v>
      </c>
      <c r="CX101" s="873">
        <v>-232018</v>
      </c>
      <c r="CY101" s="873">
        <v>-25780</v>
      </c>
      <c r="CZ101" s="873">
        <v>-2577985</v>
      </c>
      <c r="DA101" s="873">
        <v>-147230</v>
      </c>
      <c r="DB101" s="873">
        <v>-117784</v>
      </c>
      <c r="DC101" s="873">
        <v>-26501</v>
      </c>
      <c r="DD101" s="873">
        <v>-2945</v>
      </c>
      <c r="DE101" s="873">
        <v>-294460</v>
      </c>
      <c r="DF101" s="873">
        <v>-1141763</v>
      </c>
      <c r="DG101" s="873">
        <v>-913410</v>
      </c>
      <c r="DH101" s="873">
        <v>-205517</v>
      </c>
      <c r="DI101" s="873">
        <v>-22835</v>
      </c>
      <c r="DJ101" s="873">
        <v>-2283525</v>
      </c>
      <c r="DK101" s="873">
        <v>-215000</v>
      </c>
      <c r="DL101" s="873">
        <v>-278593</v>
      </c>
      <c r="DM101" s="873">
        <v>-143162</v>
      </c>
      <c r="DN101" s="873">
        <v>-6432</v>
      </c>
      <c r="DO101" s="873">
        <v>-643187</v>
      </c>
      <c r="DP101" s="873">
        <v>-28974</v>
      </c>
      <c r="DQ101" s="873">
        <v>-129771</v>
      </c>
      <c r="DR101" s="873">
        <v>-109676</v>
      </c>
      <c r="DS101" s="873">
        <v>-2711</v>
      </c>
      <c r="DT101" s="873">
        <v>-271132</v>
      </c>
      <c r="DU101" s="873">
        <v>-186026</v>
      </c>
      <c r="DV101" s="873">
        <v>-148822</v>
      </c>
      <c r="DW101" s="873">
        <v>-33486</v>
      </c>
      <c r="DX101" s="873">
        <v>-3721</v>
      </c>
      <c r="DY101" s="873">
        <v>-372055</v>
      </c>
      <c r="DZ101" s="873">
        <v>12435408</v>
      </c>
      <c r="EA101" s="873">
        <v>9948326</v>
      </c>
      <c r="EB101" s="873">
        <v>2238373</v>
      </c>
      <c r="EC101" s="873">
        <v>248708</v>
      </c>
      <c r="ED101" s="873">
        <v>24870815</v>
      </c>
      <c r="EE101" s="873">
        <v>6839701</v>
      </c>
      <c r="EF101" s="873">
        <v>5471761</v>
      </c>
      <c r="EG101" s="873">
        <v>1231146</v>
      </c>
      <c r="EH101" s="873">
        <v>136794</v>
      </c>
      <c r="EI101" s="873">
        <v>13679402</v>
      </c>
      <c r="EJ101" s="873">
        <v>-5595707</v>
      </c>
      <c r="EK101" s="873">
        <v>-4476565</v>
      </c>
      <c r="EL101" s="873">
        <v>-1007227</v>
      </c>
      <c r="EM101" s="873">
        <v>-111914</v>
      </c>
      <c r="EN101" s="873">
        <v>-11191413</v>
      </c>
      <c r="EO101" s="873">
        <v>-5781733</v>
      </c>
      <c r="EP101" s="873">
        <v>-4625387</v>
      </c>
      <c r="EQ101" s="873">
        <v>-1040713</v>
      </c>
      <c r="ER101" s="873">
        <v>-115635</v>
      </c>
      <c r="ES101" s="873">
        <v>-11563468</v>
      </c>
      <c r="ET101" s="902">
        <v>0.5</v>
      </c>
      <c r="EU101" s="902">
        <v>0.4</v>
      </c>
      <c r="EV101" s="902">
        <v>0.09</v>
      </c>
      <c r="EW101" s="902">
        <v>0.01</v>
      </c>
      <c r="EX101" s="902">
        <v>1</v>
      </c>
      <c r="EY101" s="870" t="s">
        <v>729</v>
      </c>
      <c r="EZ101" s="870" t="s">
        <v>728</v>
      </c>
      <c r="FA101" s="870" t="s">
        <v>1907</v>
      </c>
      <c r="FB101" s="870" t="s">
        <v>2736</v>
      </c>
      <c r="FC101" s="870" t="s">
        <v>2838</v>
      </c>
    </row>
    <row r="102" spans="1:159" x14ac:dyDescent="0.2">
      <c r="A102" s="870" t="s">
        <v>3069</v>
      </c>
      <c r="B102" s="870" t="s">
        <v>259</v>
      </c>
      <c r="C102" s="870" t="s">
        <v>258</v>
      </c>
      <c r="D102" s="873">
        <v>17348589</v>
      </c>
      <c r="E102" s="873">
        <v>13878872</v>
      </c>
      <c r="F102" s="873">
        <v>3122746</v>
      </c>
      <c r="G102" s="873">
        <v>346972</v>
      </c>
      <c r="H102" s="873">
        <v>34697179</v>
      </c>
      <c r="I102" s="873">
        <v>0</v>
      </c>
      <c r="J102" s="873">
        <v>0</v>
      </c>
      <c r="K102" s="873">
        <v>17348589</v>
      </c>
      <c r="L102" s="873">
        <v>214120</v>
      </c>
      <c r="M102" s="873">
        <v>214120</v>
      </c>
      <c r="N102" s="873">
        <v>0</v>
      </c>
      <c r="O102" s="873">
        <v>0</v>
      </c>
      <c r="P102" s="873">
        <v>0</v>
      </c>
      <c r="Q102" s="873">
        <v>0</v>
      </c>
      <c r="R102" s="873">
        <v>0</v>
      </c>
      <c r="S102" s="873">
        <v>0</v>
      </c>
      <c r="T102" s="873">
        <v>0</v>
      </c>
      <c r="U102" s="873">
        <v>0</v>
      </c>
      <c r="V102" s="873">
        <v>0</v>
      </c>
      <c r="W102" s="873">
        <v>0</v>
      </c>
      <c r="X102" s="873">
        <v>0</v>
      </c>
      <c r="Y102" s="873">
        <v>0</v>
      </c>
      <c r="Z102" s="873">
        <v>0</v>
      </c>
      <c r="AA102" s="873">
        <v>0</v>
      </c>
      <c r="AB102" s="873">
        <v>0</v>
      </c>
      <c r="AC102" s="873">
        <v>0</v>
      </c>
      <c r="AD102" s="873">
        <v>0</v>
      </c>
      <c r="AE102" s="873">
        <v>21037710</v>
      </c>
      <c r="AF102" s="873">
        <v>4733484</v>
      </c>
      <c r="AG102" s="873">
        <v>525943</v>
      </c>
      <c r="AH102" s="873">
        <v>26297137</v>
      </c>
      <c r="AI102" s="873">
        <v>1500398</v>
      </c>
      <c r="AJ102" s="873">
        <v>1200319</v>
      </c>
      <c r="AK102" s="873">
        <v>270072</v>
      </c>
      <c r="AL102" s="873">
        <v>30008</v>
      </c>
      <c r="AM102" s="873">
        <v>3000797</v>
      </c>
      <c r="AN102" s="873">
        <v>-292578</v>
      </c>
      <c r="AO102" s="873">
        <v>-234063</v>
      </c>
      <c r="AP102" s="873">
        <v>-52664</v>
      </c>
      <c r="AQ102" s="873">
        <v>-5852</v>
      </c>
      <c r="AR102" s="873">
        <v>-585157</v>
      </c>
      <c r="AS102" s="873">
        <v>-150000</v>
      </c>
      <c r="AT102" s="873">
        <v>-120000</v>
      </c>
      <c r="AU102" s="873">
        <v>-27000</v>
      </c>
      <c r="AV102" s="873">
        <v>-3000</v>
      </c>
      <c r="AW102" s="873">
        <v>-300000</v>
      </c>
      <c r="AX102" s="873">
        <v>0</v>
      </c>
      <c r="AY102" s="873">
        <v>0</v>
      </c>
      <c r="AZ102" s="873">
        <v>0</v>
      </c>
      <c r="BA102" s="873">
        <v>0</v>
      </c>
      <c r="BB102" s="873">
        <v>0</v>
      </c>
      <c r="BC102" s="873">
        <v>-145000</v>
      </c>
      <c r="BD102" s="873">
        <v>-116000</v>
      </c>
      <c r="BE102" s="873">
        <v>-26100</v>
      </c>
      <c r="BF102" s="873">
        <v>-2900</v>
      </c>
      <c r="BG102" s="873">
        <v>-290000</v>
      </c>
      <c r="BH102" s="873">
        <v>-295000</v>
      </c>
      <c r="BI102" s="873">
        <v>-236000</v>
      </c>
      <c r="BJ102" s="873">
        <v>-53100</v>
      </c>
      <c r="BK102" s="873">
        <v>-5900</v>
      </c>
      <c r="BL102" s="873">
        <v>-590000</v>
      </c>
      <c r="BM102" s="873">
        <v>-4331223</v>
      </c>
      <c r="BN102" s="873">
        <v>-3464978</v>
      </c>
      <c r="BO102" s="873">
        <v>-779620</v>
      </c>
      <c r="BP102" s="873">
        <v>-86624</v>
      </c>
      <c r="BQ102" s="873">
        <v>-8662445</v>
      </c>
      <c r="BR102" s="873">
        <v>-680691</v>
      </c>
      <c r="BS102" s="873">
        <v>-544553</v>
      </c>
      <c r="BT102" s="873">
        <v>-122524</v>
      </c>
      <c r="BU102" s="873">
        <v>-13614</v>
      </c>
      <c r="BV102" s="873">
        <v>-1361382</v>
      </c>
      <c r="BW102" s="873">
        <v>-3650531</v>
      </c>
      <c r="BX102" s="873">
        <v>-2920425</v>
      </c>
      <c r="BY102" s="873">
        <v>-657096</v>
      </c>
      <c r="BZ102" s="873">
        <v>-73011</v>
      </c>
      <c r="CA102" s="873">
        <v>-7301063</v>
      </c>
      <c r="CB102" s="873">
        <v>0</v>
      </c>
      <c r="CC102" s="873">
        <v>0</v>
      </c>
      <c r="CD102" s="873">
        <v>0</v>
      </c>
      <c r="CE102" s="873">
        <v>0</v>
      </c>
      <c r="CF102" s="873">
        <v>0</v>
      </c>
      <c r="CG102" s="873">
        <v>246584</v>
      </c>
      <c r="CH102" s="873">
        <v>197268</v>
      </c>
      <c r="CI102" s="873">
        <v>44385</v>
      </c>
      <c r="CJ102" s="873">
        <v>4932</v>
      </c>
      <c r="CK102" s="873">
        <v>493169</v>
      </c>
      <c r="CL102" s="873">
        <v>65719</v>
      </c>
      <c r="CM102" s="873">
        <v>52576</v>
      </c>
      <c r="CN102" s="873">
        <v>11830</v>
      </c>
      <c r="CO102" s="873">
        <v>1314</v>
      </c>
      <c r="CP102" s="873">
        <v>131439</v>
      </c>
      <c r="CQ102" s="873">
        <v>-343916</v>
      </c>
      <c r="CR102" s="873">
        <v>-275132</v>
      </c>
      <c r="CS102" s="873">
        <v>-61905</v>
      </c>
      <c r="CT102" s="873">
        <v>-6878</v>
      </c>
      <c r="CU102" s="873">
        <v>-687831</v>
      </c>
      <c r="CV102" s="873">
        <v>-4362836</v>
      </c>
      <c r="CW102" s="873">
        <v>-3490266</v>
      </c>
      <c r="CX102" s="873">
        <v>-785310</v>
      </c>
      <c r="CY102" s="873">
        <v>-87256</v>
      </c>
      <c r="CZ102" s="873">
        <v>-8725668</v>
      </c>
      <c r="DA102" s="873">
        <v>-614972</v>
      </c>
      <c r="DB102" s="873">
        <v>-491977</v>
      </c>
      <c r="DC102" s="873">
        <v>-110694</v>
      </c>
      <c r="DD102" s="873">
        <v>-12300</v>
      </c>
      <c r="DE102" s="873">
        <v>-1229943</v>
      </c>
      <c r="DF102" s="873">
        <v>-3747863</v>
      </c>
      <c r="DG102" s="873">
        <v>-2998289</v>
      </c>
      <c r="DH102" s="873">
        <v>-674616</v>
      </c>
      <c r="DI102" s="873">
        <v>-74957</v>
      </c>
      <c r="DJ102" s="873">
        <v>-7495725</v>
      </c>
      <c r="DK102" s="873">
        <v>385977</v>
      </c>
      <c r="DL102" s="873">
        <v>498029</v>
      </c>
      <c r="DM102" s="873">
        <v>348618</v>
      </c>
      <c r="DN102" s="873">
        <v>12450</v>
      </c>
      <c r="DO102" s="873">
        <v>1245074</v>
      </c>
      <c r="DP102" s="873">
        <v>-64317</v>
      </c>
      <c r="DQ102" s="873">
        <v>137795</v>
      </c>
      <c r="DR102" s="873">
        <v>267563</v>
      </c>
      <c r="DS102" s="873">
        <v>3445</v>
      </c>
      <c r="DT102" s="873">
        <v>344486</v>
      </c>
      <c r="DU102" s="873">
        <v>450294</v>
      </c>
      <c r="DV102" s="873">
        <v>360234</v>
      </c>
      <c r="DW102" s="873">
        <v>81055</v>
      </c>
      <c r="DX102" s="873">
        <v>9005</v>
      </c>
      <c r="DY102" s="873">
        <v>900588</v>
      </c>
      <c r="DZ102" s="873">
        <v>39578353</v>
      </c>
      <c r="EA102" s="873">
        <v>31662682</v>
      </c>
      <c r="EB102" s="873">
        <v>7124104</v>
      </c>
      <c r="EC102" s="873">
        <v>791567</v>
      </c>
      <c r="ED102" s="873">
        <v>79156706</v>
      </c>
      <c r="EE102" s="873">
        <v>17348589</v>
      </c>
      <c r="EF102" s="873">
        <v>13878872</v>
      </c>
      <c r="EG102" s="873">
        <v>3122746</v>
      </c>
      <c r="EH102" s="873">
        <v>346972</v>
      </c>
      <c r="EI102" s="873">
        <v>34697179</v>
      </c>
      <c r="EJ102" s="873">
        <v>-22229764</v>
      </c>
      <c r="EK102" s="873">
        <v>-17783810</v>
      </c>
      <c r="EL102" s="873">
        <v>-4001358</v>
      </c>
      <c r="EM102" s="873">
        <v>-444595</v>
      </c>
      <c r="EN102" s="873">
        <v>-44459527</v>
      </c>
      <c r="EO102" s="873">
        <v>-21779470</v>
      </c>
      <c r="EP102" s="873">
        <v>-17423576</v>
      </c>
      <c r="EQ102" s="873">
        <v>-3920303</v>
      </c>
      <c r="ER102" s="873">
        <v>-435590</v>
      </c>
      <c r="ES102" s="873">
        <v>-43558939</v>
      </c>
      <c r="ET102" s="902">
        <v>0.5</v>
      </c>
      <c r="EU102" s="902">
        <v>0.4</v>
      </c>
      <c r="EV102" s="902">
        <v>0.09</v>
      </c>
      <c r="EW102" s="902">
        <v>0.01</v>
      </c>
      <c r="EX102" s="902">
        <v>1</v>
      </c>
      <c r="EY102" s="870" t="s">
        <v>702</v>
      </c>
      <c r="EZ102" s="870" t="s">
        <v>698</v>
      </c>
      <c r="FA102" s="870" t="s">
        <v>1907</v>
      </c>
      <c r="FB102" s="870" t="s">
        <v>2733</v>
      </c>
      <c r="FC102" s="870" t="s">
        <v>2839</v>
      </c>
    </row>
    <row r="103" spans="1:159" x14ac:dyDescent="0.2">
      <c r="A103" s="870" t="s">
        <v>3069</v>
      </c>
      <c r="B103" s="870" t="s">
        <v>261</v>
      </c>
      <c r="C103" s="870" t="s">
        <v>260</v>
      </c>
      <c r="D103" s="873">
        <v>11061634</v>
      </c>
      <c r="E103" s="873">
        <v>8849308</v>
      </c>
      <c r="F103" s="873">
        <v>1991094</v>
      </c>
      <c r="G103" s="873">
        <v>221233</v>
      </c>
      <c r="H103" s="873">
        <v>22123269</v>
      </c>
      <c r="I103" s="873">
        <v>237788</v>
      </c>
      <c r="J103" s="873">
        <v>237788</v>
      </c>
      <c r="K103" s="873">
        <v>10823846</v>
      </c>
      <c r="L103" s="873">
        <v>137985</v>
      </c>
      <c r="M103" s="873">
        <v>137985</v>
      </c>
      <c r="N103" s="873">
        <v>314066</v>
      </c>
      <c r="O103" s="873">
        <v>314066</v>
      </c>
      <c r="P103" s="873">
        <v>83056</v>
      </c>
      <c r="Q103" s="873">
        <v>0</v>
      </c>
      <c r="R103" s="873">
        <v>83056</v>
      </c>
      <c r="S103" s="873">
        <v>0</v>
      </c>
      <c r="T103" s="873">
        <v>0</v>
      </c>
      <c r="U103" s="873">
        <v>0</v>
      </c>
      <c r="V103" s="873">
        <v>0</v>
      </c>
      <c r="W103" s="873">
        <v>237788</v>
      </c>
      <c r="X103" s="873">
        <v>0</v>
      </c>
      <c r="Y103" s="873">
        <v>0</v>
      </c>
      <c r="Z103" s="873">
        <v>237788</v>
      </c>
      <c r="AA103" s="873">
        <v>0</v>
      </c>
      <c r="AB103" s="873">
        <v>0</v>
      </c>
      <c r="AC103" s="873">
        <v>0</v>
      </c>
      <c r="AD103" s="873">
        <v>0</v>
      </c>
      <c r="AE103" s="873">
        <v>9246533</v>
      </c>
      <c r="AF103" s="873">
        <v>2062245</v>
      </c>
      <c r="AG103" s="873">
        <v>229138</v>
      </c>
      <c r="AH103" s="873">
        <v>11537916</v>
      </c>
      <c r="AI103" s="873">
        <v>1211751</v>
      </c>
      <c r="AJ103" s="873">
        <v>969400</v>
      </c>
      <c r="AK103" s="873">
        <v>218115</v>
      </c>
      <c r="AL103" s="873">
        <v>24235</v>
      </c>
      <c r="AM103" s="873">
        <v>2423501</v>
      </c>
      <c r="AN103" s="873">
        <v>-349741</v>
      </c>
      <c r="AO103" s="873">
        <v>-279794</v>
      </c>
      <c r="AP103" s="873">
        <v>-62954</v>
      </c>
      <c r="AQ103" s="873">
        <v>-6995</v>
      </c>
      <c r="AR103" s="873">
        <v>-699484</v>
      </c>
      <c r="AS103" s="873">
        <v>-254998</v>
      </c>
      <c r="AT103" s="873">
        <v>-203999</v>
      </c>
      <c r="AU103" s="873">
        <v>-45900</v>
      </c>
      <c r="AV103" s="873">
        <v>-5100</v>
      </c>
      <c r="AW103" s="873">
        <v>-509997</v>
      </c>
      <c r="AX103" s="873">
        <v>89952</v>
      </c>
      <c r="AY103" s="873">
        <v>71962</v>
      </c>
      <c r="AZ103" s="873">
        <v>16191</v>
      </c>
      <c r="BA103" s="873">
        <v>1799</v>
      </c>
      <c r="BB103" s="873">
        <v>179904</v>
      </c>
      <c r="BC103" s="873">
        <v>-241170</v>
      </c>
      <c r="BD103" s="873">
        <v>-192936</v>
      </c>
      <c r="BE103" s="873">
        <v>-43411</v>
      </c>
      <c r="BF103" s="873">
        <v>-4823</v>
      </c>
      <c r="BG103" s="873">
        <v>-482340</v>
      </c>
      <c r="BH103" s="873">
        <v>-406216</v>
      </c>
      <c r="BI103" s="873">
        <v>-324973</v>
      </c>
      <c r="BJ103" s="873">
        <v>-73120</v>
      </c>
      <c r="BK103" s="873">
        <v>-8124</v>
      </c>
      <c r="BL103" s="873">
        <v>-812433</v>
      </c>
      <c r="BM103" s="873">
        <v>-3385006</v>
      </c>
      <c r="BN103" s="873">
        <v>-2708004</v>
      </c>
      <c r="BO103" s="873">
        <v>-609301</v>
      </c>
      <c r="BP103" s="873">
        <v>-67700</v>
      </c>
      <c r="BQ103" s="873">
        <v>-6770011</v>
      </c>
      <c r="BR103" s="873">
        <v>-1779814</v>
      </c>
      <c r="BS103" s="873">
        <v>-1423852</v>
      </c>
      <c r="BT103" s="873">
        <v>-320367</v>
      </c>
      <c r="BU103" s="873">
        <v>-35596</v>
      </c>
      <c r="BV103" s="873">
        <v>-3559629</v>
      </c>
      <c r="BW103" s="873">
        <v>-1605191</v>
      </c>
      <c r="BX103" s="873">
        <v>-1284153</v>
      </c>
      <c r="BY103" s="873">
        <v>-288934</v>
      </c>
      <c r="BZ103" s="873">
        <v>-32104</v>
      </c>
      <c r="CA103" s="873">
        <v>-3210382</v>
      </c>
      <c r="CB103" s="873">
        <v>179269</v>
      </c>
      <c r="CC103" s="873">
        <v>143414</v>
      </c>
      <c r="CD103" s="873">
        <v>32268</v>
      </c>
      <c r="CE103" s="873">
        <v>3585</v>
      </c>
      <c r="CF103" s="873">
        <v>358536</v>
      </c>
      <c r="CG103" s="873">
        <v>709983</v>
      </c>
      <c r="CH103" s="873">
        <v>567987</v>
      </c>
      <c r="CI103" s="873">
        <v>127797</v>
      </c>
      <c r="CJ103" s="873">
        <v>14200</v>
      </c>
      <c r="CK103" s="873">
        <v>1419967</v>
      </c>
      <c r="CL103" s="873">
        <v>626804</v>
      </c>
      <c r="CM103" s="873">
        <v>501443</v>
      </c>
      <c r="CN103" s="873">
        <v>112825</v>
      </c>
      <c r="CO103" s="873">
        <v>12536</v>
      </c>
      <c r="CP103" s="873">
        <v>1253608</v>
      </c>
      <c r="CQ103" s="873">
        <v>-1186141</v>
      </c>
      <c r="CR103" s="873">
        <v>-948913</v>
      </c>
      <c r="CS103" s="873">
        <v>-213505</v>
      </c>
      <c r="CT103" s="873">
        <v>-23723</v>
      </c>
      <c r="CU103" s="873">
        <v>-2372282</v>
      </c>
      <c r="CV103" s="873">
        <v>-3055091</v>
      </c>
      <c r="CW103" s="873">
        <v>-2444073</v>
      </c>
      <c r="CX103" s="873">
        <v>-549916</v>
      </c>
      <c r="CY103" s="873">
        <v>-61102</v>
      </c>
      <c r="CZ103" s="873">
        <v>-6110182</v>
      </c>
      <c r="DA103" s="873">
        <v>-973741</v>
      </c>
      <c r="DB103" s="873">
        <v>-778995</v>
      </c>
      <c r="DC103" s="873">
        <v>-175274</v>
      </c>
      <c r="DD103" s="873">
        <v>-19475</v>
      </c>
      <c r="DE103" s="873">
        <v>-1947485</v>
      </c>
      <c r="DF103" s="873">
        <v>-2081349</v>
      </c>
      <c r="DG103" s="873">
        <v>-1665079</v>
      </c>
      <c r="DH103" s="873">
        <v>-374642</v>
      </c>
      <c r="DI103" s="873">
        <v>-41627</v>
      </c>
      <c r="DJ103" s="873">
        <v>-4162697</v>
      </c>
      <c r="DK103" s="873">
        <v>-1963727</v>
      </c>
      <c r="DL103" s="873">
        <v>-1570982</v>
      </c>
      <c r="DM103" s="873">
        <v>-353469</v>
      </c>
      <c r="DN103" s="873">
        <v>-39276</v>
      </c>
      <c r="DO103" s="873">
        <v>-3927454</v>
      </c>
      <c r="DP103" s="873">
        <v>-1165203</v>
      </c>
      <c r="DQ103" s="873">
        <v>-932163</v>
      </c>
      <c r="DR103" s="873">
        <v>-209737</v>
      </c>
      <c r="DS103" s="873">
        <v>-23304</v>
      </c>
      <c r="DT103" s="873">
        <v>-2330407</v>
      </c>
      <c r="DU103" s="873">
        <v>-798524</v>
      </c>
      <c r="DV103" s="873">
        <v>-638819</v>
      </c>
      <c r="DW103" s="873">
        <v>-143732</v>
      </c>
      <c r="DX103" s="873">
        <v>-15972</v>
      </c>
      <c r="DY103" s="873">
        <v>-1597047</v>
      </c>
      <c r="DZ103" s="873">
        <v>20482603</v>
      </c>
      <c r="EA103" s="873">
        <v>16386082</v>
      </c>
      <c r="EB103" s="873">
        <v>3686868</v>
      </c>
      <c r="EC103" s="873">
        <v>409652</v>
      </c>
      <c r="ED103" s="873">
        <v>40965205</v>
      </c>
      <c r="EE103" s="873">
        <v>11061634</v>
      </c>
      <c r="EF103" s="873">
        <v>8849308</v>
      </c>
      <c r="EG103" s="873">
        <v>1991094</v>
      </c>
      <c r="EH103" s="873">
        <v>221233</v>
      </c>
      <c r="EI103" s="873">
        <v>22123269</v>
      </c>
      <c r="EJ103" s="873">
        <v>-9420969</v>
      </c>
      <c r="EK103" s="873">
        <v>-7536774</v>
      </c>
      <c r="EL103" s="873">
        <v>-1695774</v>
      </c>
      <c r="EM103" s="873">
        <v>-188419</v>
      </c>
      <c r="EN103" s="873">
        <v>-18841936</v>
      </c>
      <c r="EO103" s="873">
        <v>-10219493</v>
      </c>
      <c r="EP103" s="873">
        <v>-8175593</v>
      </c>
      <c r="EQ103" s="873">
        <v>-1839506</v>
      </c>
      <c r="ER103" s="873">
        <v>-204391</v>
      </c>
      <c r="ES103" s="873">
        <v>-20438983</v>
      </c>
      <c r="ET103" s="902">
        <v>0.5</v>
      </c>
      <c r="EU103" s="902">
        <v>0.4</v>
      </c>
      <c r="EV103" s="902">
        <v>0.09</v>
      </c>
      <c r="EW103" s="902">
        <v>0.01</v>
      </c>
      <c r="EX103" s="902">
        <v>1</v>
      </c>
      <c r="EY103" s="870" t="s">
        <v>695</v>
      </c>
      <c r="EZ103" s="870" t="s">
        <v>694</v>
      </c>
      <c r="FA103" s="870" t="s">
        <v>1907</v>
      </c>
      <c r="FB103" s="870" t="s">
        <v>2735</v>
      </c>
      <c r="FC103" s="870" t="s">
        <v>2840</v>
      </c>
    </row>
    <row r="104" spans="1:159" x14ac:dyDescent="0.2">
      <c r="A104" s="870" t="s">
        <v>3069</v>
      </c>
      <c r="B104" s="870" t="s">
        <v>263</v>
      </c>
      <c r="C104" s="870" t="s">
        <v>262</v>
      </c>
      <c r="D104" s="873">
        <v>7406474</v>
      </c>
      <c r="E104" s="873">
        <v>5925178</v>
      </c>
      <c r="F104" s="873">
        <v>1333165</v>
      </c>
      <c r="G104" s="873">
        <v>148129</v>
      </c>
      <c r="H104" s="873">
        <v>14812946</v>
      </c>
      <c r="I104" s="873">
        <v>0</v>
      </c>
      <c r="J104" s="873">
        <v>0</v>
      </c>
      <c r="K104" s="873">
        <v>7406474</v>
      </c>
      <c r="L104" s="873">
        <v>120298</v>
      </c>
      <c r="M104" s="873">
        <v>120298</v>
      </c>
      <c r="N104" s="873">
        <v>0</v>
      </c>
      <c r="O104" s="873">
        <v>0</v>
      </c>
      <c r="P104" s="873">
        <v>318855</v>
      </c>
      <c r="Q104" s="873">
        <v>0</v>
      </c>
      <c r="R104" s="873">
        <v>318855</v>
      </c>
      <c r="S104" s="873">
        <v>0</v>
      </c>
      <c r="T104" s="873">
        <v>0</v>
      </c>
      <c r="U104" s="873">
        <v>0</v>
      </c>
      <c r="V104" s="873">
        <v>0</v>
      </c>
      <c r="W104" s="873">
        <v>0</v>
      </c>
      <c r="X104" s="873">
        <v>0</v>
      </c>
      <c r="Y104" s="873">
        <v>0</v>
      </c>
      <c r="Z104" s="873">
        <v>0</v>
      </c>
      <c r="AA104" s="873">
        <v>0</v>
      </c>
      <c r="AB104" s="873">
        <v>0</v>
      </c>
      <c r="AC104" s="873">
        <v>0</v>
      </c>
      <c r="AD104" s="873">
        <v>0</v>
      </c>
      <c r="AE104" s="873">
        <v>5047929</v>
      </c>
      <c r="AF104" s="873">
        <v>1132907</v>
      </c>
      <c r="AG104" s="873">
        <v>125879</v>
      </c>
      <c r="AH104" s="873">
        <v>6306715</v>
      </c>
      <c r="AI104" s="873">
        <v>1029894</v>
      </c>
      <c r="AJ104" s="873">
        <v>823915</v>
      </c>
      <c r="AK104" s="873">
        <v>185381</v>
      </c>
      <c r="AL104" s="873">
        <v>20598</v>
      </c>
      <c r="AM104" s="873">
        <v>2059788</v>
      </c>
      <c r="AN104" s="873">
        <v>-176064</v>
      </c>
      <c r="AO104" s="873">
        <v>-140852</v>
      </c>
      <c r="AP104" s="873">
        <v>-31692</v>
      </c>
      <c r="AQ104" s="873">
        <v>-3521</v>
      </c>
      <c r="AR104" s="873">
        <v>-352129</v>
      </c>
      <c r="AS104" s="873">
        <v>-588278</v>
      </c>
      <c r="AT104" s="873">
        <v>-470622</v>
      </c>
      <c r="AU104" s="873">
        <v>-105890</v>
      </c>
      <c r="AV104" s="873">
        <v>-11766</v>
      </c>
      <c r="AW104" s="873">
        <v>-1176556</v>
      </c>
      <c r="AX104" s="873">
        <v>92003</v>
      </c>
      <c r="AY104" s="873">
        <v>73603</v>
      </c>
      <c r="AZ104" s="873">
        <v>16561</v>
      </c>
      <c r="BA104" s="873">
        <v>1840</v>
      </c>
      <c r="BB104" s="873">
        <v>184007</v>
      </c>
      <c r="BC104" s="873">
        <v>-108946</v>
      </c>
      <c r="BD104" s="873">
        <v>-87157</v>
      </c>
      <c r="BE104" s="873">
        <v>-19610</v>
      </c>
      <c r="BF104" s="873">
        <v>-2179</v>
      </c>
      <c r="BG104" s="873">
        <v>-217892</v>
      </c>
      <c r="BH104" s="873">
        <v>-605221</v>
      </c>
      <c r="BI104" s="873">
        <v>-484176</v>
      </c>
      <c r="BJ104" s="873">
        <v>-108939</v>
      </c>
      <c r="BK104" s="873">
        <v>-12105</v>
      </c>
      <c r="BL104" s="873">
        <v>-1210441</v>
      </c>
      <c r="BM104" s="873">
        <v>-2088370</v>
      </c>
      <c r="BN104" s="873">
        <v>-1670695</v>
      </c>
      <c r="BO104" s="873">
        <v>-375906</v>
      </c>
      <c r="BP104" s="873">
        <v>-41767</v>
      </c>
      <c r="BQ104" s="873">
        <v>-4176738</v>
      </c>
      <c r="BR104" s="873">
        <v>-331374</v>
      </c>
      <c r="BS104" s="873">
        <v>-265100</v>
      </c>
      <c r="BT104" s="873">
        <v>-59648</v>
      </c>
      <c r="BU104" s="873">
        <v>-6628</v>
      </c>
      <c r="BV104" s="873">
        <v>-662750</v>
      </c>
      <c r="BW104" s="873">
        <v>-1756994</v>
      </c>
      <c r="BX104" s="873">
        <v>-1405595</v>
      </c>
      <c r="BY104" s="873">
        <v>-316259</v>
      </c>
      <c r="BZ104" s="873">
        <v>-35140</v>
      </c>
      <c r="CA104" s="873">
        <v>-3513988</v>
      </c>
      <c r="CB104" s="873">
        <v>38729</v>
      </c>
      <c r="CC104" s="873">
        <v>30984</v>
      </c>
      <c r="CD104" s="873">
        <v>6971</v>
      </c>
      <c r="CE104" s="873">
        <v>775</v>
      </c>
      <c r="CF104" s="873">
        <v>77459</v>
      </c>
      <c r="CG104" s="873">
        <v>299970</v>
      </c>
      <c r="CH104" s="873">
        <v>239976</v>
      </c>
      <c r="CI104" s="873">
        <v>53995</v>
      </c>
      <c r="CJ104" s="873">
        <v>5999</v>
      </c>
      <c r="CK104" s="873">
        <v>599940</v>
      </c>
      <c r="CL104" s="873">
        <v>45476</v>
      </c>
      <c r="CM104" s="873">
        <v>36382</v>
      </c>
      <c r="CN104" s="873">
        <v>8186</v>
      </c>
      <c r="CO104" s="873">
        <v>910</v>
      </c>
      <c r="CP104" s="873">
        <v>90954</v>
      </c>
      <c r="CQ104" s="873">
        <v>-998801</v>
      </c>
      <c r="CR104" s="873">
        <v>-799041</v>
      </c>
      <c r="CS104" s="873">
        <v>-179784</v>
      </c>
      <c r="CT104" s="873">
        <v>-19976</v>
      </c>
      <c r="CU104" s="873">
        <v>-1997602</v>
      </c>
      <c r="CV104" s="873">
        <v>-2702996</v>
      </c>
      <c r="CW104" s="873">
        <v>-2162394</v>
      </c>
      <c r="CX104" s="873">
        <v>-486538</v>
      </c>
      <c r="CY104" s="873">
        <v>-54059</v>
      </c>
      <c r="CZ104" s="873">
        <v>-5405987</v>
      </c>
      <c r="DA104" s="873">
        <v>-247169</v>
      </c>
      <c r="DB104" s="873">
        <v>-197734</v>
      </c>
      <c r="DC104" s="873">
        <v>-44491</v>
      </c>
      <c r="DD104" s="873">
        <v>-4943</v>
      </c>
      <c r="DE104" s="873">
        <v>-494337</v>
      </c>
      <c r="DF104" s="873">
        <v>-2455825</v>
      </c>
      <c r="DG104" s="873">
        <v>-1964660</v>
      </c>
      <c r="DH104" s="873">
        <v>-442048</v>
      </c>
      <c r="DI104" s="873">
        <v>-49117</v>
      </c>
      <c r="DJ104" s="873">
        <v>-4911650</v>
      </c>
      <c r="DK104" s="873">
        <v>-594996</v>
      </c>
      <c r="DL104" s="873">
        <v>-475994</v>
      </c>
      <c r="DM104" s="873">
        <v>-107097</v>
      </c>
      <c r="DN104" s="873">
        <v>-11900</v>
      </c>
      <c r="DO104" s="873">
        <v>-1189987</v>
      </c>
      <c r="DP104" s="873">
        <v>-389186</v>
      </c>
      <c r="DQ104" s="873">
        <v>-311349</v>
      </c>
      <c r="DR104" s="873">
        <v>-70054</v>
      </c>
      <c r="DS104" s="873">
        <v>-7784</v>
      </c>
      <c r="DT104" s="873">
        <v>-778373</v>
      </c>
      <c r="DU104" s="873">
        <v>-205810</v>
      </c>
      <c r="DV104" s="873">
        <v>-164645</v>
      </c>
      <c r="DW104" s="873">
        <v>-37043</v>
      </c>
      <c r="DX104" s="873">
        <v>-4116</v>
      </c>
      <c r="DY104" s="873">
        <v>-411614</v>
      </c>
      <c r="DZ104" s="873">
        <v>12288924</v>
      </c>
      <c r="EA104" s="873">
        <v>9831138</v>
      </c>
      <c r="EB104" s="873">
        <v>2212006</v>
      </c>
      <c r="EC104" s="873">
        <v>245778</v>
      </c>
      <c r="ED104" s="873">
        <v>24577846</v>
      </c>
      <c r="EE104" s="873">
        <v>7406474</v>
      </c>
      <c r="EF104" s="873">
        <v>5925178</v>
      </c>
      <c r="EG104" s="873">
        <v>1333165</v>
      </c>
      <c r="EH104" s="873">
        <v>148129</v>
      </c>
      <c r="EI104" s="873">
        <v>14812946</v>
      </c>
      <c r="EJ104" s="873">
        <v>-4882450</v>
      </c>
      <c r="EK104" s="873">
        <v>-3905960</v>
      </c>
      <c r="EL104" s="873">
        <v>-878841</v>
      </c>
      <c r="EM104" s="873">
        <v>-97649</v>
      </c>
      <c r="EN104" s="873">
        <v>-9764900</v>
      </c>
      <c r="EO104" s="873">
        <v>-5088260</v>
      </c>
      <c r="EP104" s="873">
        <v>-4070605</v>
      </c>
      <c r="EQ104" s="873">
        <v>-915884</v>
      </c>
      <c r="ER104" s="873">
        <v>-101765</v>
      </c>
      <c r="ES104" s="873">
        <v>-10176514</v>
      </c>
      <c r="ET104" s="902">
        <v>0.5</v>
      </c>
      <c r="EU104" s="902">
        <v>0.4</v>
      </c>
      <c r="EV104" s="902">
        <v>0.09</v>
      </c>
      <c r="EW104" s="902">
        <v>0.01</v>
      </c>
      <c r="EX104" s="902">
        <v>1</v>
      </c>
      <c r="EY104" s="870" t="s">
        <v>731</v>
      </c>
      <c r="EZ104" s="870" t="s">
        <v>730</v>
      </c>
      <c r="FA104" s="870" t="s">
        <v>1907</v>
      </c>
      <c r="FB104" s="870" t="s">
        <v>2734</v>
      </c>
      <c r="FC104" s="870" t="s">
        <v>2841</v>
      </c>
    </row>
    <row r="105" spans="1:159" x14ac:dyDescent="0.2">
      <c r="A105" s="870" t="s">
        <v>3070</v>
      </c>
      <c r="B105" s="870" t="s">
        <v>508</v>
      </c>
      <c r="C105" s="870" t="s">
        <v>1050</v>
      </c>
      <c r="D105" s="873">
        <v>7198058</v>
      </c>
      <c r="E105" s="873">
        <v>5758446</v>
      </c>
      <c r="F105" s="873">
        <v>1295650</v>
      </c>
      <c r="G105" s="873">
        <v>143961</v>
      </c>
      <c r="H105" s="873">
        <v>14396115</v>
      </c>
      <c r="I105" s="873">
        <v>0</v>
      </c>
      <c r="J105" s="873">
        <v>0</v>
      </c>
      <c r="K105" s="873">
        <v>7198058</v>
      </c>
      <c r="L105" s="873">
        <v>142590</v>
      </c>
      <c r="M105" s="873">
        <v>142590</v>
      </c>
      <c r="N105" s="873">
        <v>0</v>
      </c>
      <c r="O105" s="873">
        <v>0</v>
      </c>
      <c r="P105" s="873">
        <v>0</v>
      </c>
      <c r="Q105" s="873">
        <v>0</v>
      </c>
      <c r="R105" s="873">
        <v>0</v>
      </c>
      <c r="S105" s="873">
        <v>0</v>
      </c>
      <c r="T105" s="873">
        <v>0</v>
      </c>
      <c r="U105" s="873">
        <v>0</v>
      </c>
      <c r="V105" s="873">
        <v>0</v>
      </c>
      <c r="W105" s="873">
        <v>0</v>
      </c>
      <c r="X105" s="873">
        <v>0</v>
      </c>
      <c r="Y105" s="873">
        <v>0</v>
      </c>
      <c r="Z105" s="873">
        <v>0</v>
      </c>
      <c r="AA105" s="873">
        <v>0</v>
      </c>
      <c r="AB105" s="873">
        <v>0</v>
      </c>
      <c r="AC105" s="873">
        <v>0</v>
      </c>
      <c r="AD105" s="873">
        <v>0</v>
      </c>
      <c r="AE105" s="873">
        <v>7761465</v>
      </c>
      <c r="AF105" s="873">
        <v>1746329</v>
      </c>
      <c r="AG105" s="873">
        <v>194038</v>
      </c>
      <c r="AH105" s="873">
        <v>9701832</v>
      </c>
      <c r="AI105" s="873">
        <v>875989</v>
      </c>
      <c r="AJ105" s="873">
        <v>700792</v>
      </c>
      <c r="AK105" s="873">
        <v>157678</v>
      </c>
      <c r="AL105" s="873">
        <v>17520</v>
      </c>
      <c r="AM105" s="873">
        <v>1751979</v>
      </c>
      <c r="AN105" s="873">
        <v>-199141</v>
      </c>
      <c r="AO105" s="873">
        <v>-159312</v>
      </c>
      <c r="AP105" s="873">
        <v>-35845</v>
      </c>
      <c r="AQ105" s="873">
        <v>-3983</v>
      </c>
      <c r="AR105" s="873">
        <v>-398281</v>
      </c>
      <c r="AS105" s="873">
        <v>-109758</v>
      </c>
      <c r="AT105" s="873">
        <v>-87807</v>
      </c>
      <c r="AU105" s="873">
        <v>-19757</v>
      </c>
      <c r="AV105" s="873">
        <v>-2195</v>
      </c>
      <c r="AW105" s="873">
        <v>-219517</v>
      </c>
      <c r="AX105" s="873">
        <v>76608</v>
      </c>
      <c r="AY105" s="873">
        <v>61286</v>
      </c>
      <c r="AZ105" s="873">
        <v>13789</v>
      </c>
      <c r="BA105" s="873">
        <v>1532</v>
      </c>
      <c r="BB105" s="873">
        <v>153215</v>
      </c>
      <c r="BC105" s="873">
        <v>-186075</v>
      </c>
      <c r="BD105" s="873">
        <v>-148859</v>
      </c>
      <c r="BE105" s="873">
        <v>-33493</v>
      </c>
      <c r="BF105" s="873">
        <v>-3721</v>
      </c>
      <c r="BG105" s="873">
        <v>-372148</v>
      </c>
      <c r="BH105" s="873">
        <v>-219225</v>
      </c>
      <c r="BI105" s="873">
        <v>-175380</v>
      </c>
      <c r="BJ105" s="873">
        <v>-39461</v>
      </c>
      <c r="BK105" s="873">
        <v>-4384</v>
      </c>
      <c r="BL105" s="873">
        <v>-438450</v>
      </c>
      <c r="BM105" s="873">
        <v>-2938931</v>
      </c>
      <c r="BN105" s="873">
        <v>-2351145</v>
      </c>
      <c r="BO105" s="873">
        <v>-529008</v>
      </c>
      <c r="BP105" s="873">
        <v>-58779</v>
      </c>
      <c r="BQ105" s="873">
        <v>-5877863</v>
      </c>
      <c r="BR105" s="873">
        <v>684719</v>
      </c>
      <c r="BS105" s="873">
        <v>547775</v>
      </c>
      <c r="BT105" s="873">
        <v>123249</v>
      </c>
      <c r="BU105" s="873">
        <v>13694</v>
      </c>
      <c r="BV105" s="873">
        <v>1369437</v>
      </c>
      <c r="BW105" s="873">
        <v>-3623650</v>
      </c>
      <c r="BX105" s="873">
        <v>-2898920</v>
      </c>
      <c r="BY105" s="873">
        <v>-652257</v>
      </c>
      <c r="BZ105" s="873">
        <v>-72473</v>
      </c>
      <c r="CA105" s="873">
        <v>-7247300</v>
      </c>
      <c r="CB105" s="873">
        <v>263314</v>
      </c>
      <c r="CC105" s="873">
        <v>210652</v>
      </c>
      <c r="CD105" s="873">
        <v>47397</v>
      </c>
      <c r="CE105" s="873">
        <v>5266</v>
      </c>
      <c r="CF105" s="873">
        <v>526629</v>
      </c>
      <c r="CG105" s="873">
        <v>501275</v>
      </c>
      <c r="CH105" s="873">
        <v>401020</v>
      </c>
      <c r="CI105" s="873">
        <v>90230</v>
      </c>
      <c r="CJ105" s="873">
        <v>10026</v>
      </c>
      <c r="CK105" s="873">
        <v>1002551</v>
      </c>
      <c r="CL105" s="873">
        <v>68899</v>
      </c>
      <c r="CM105" s="873">
        <v>55120</v>
      </c>
      <c r="CN105" s="873">
        <v>12402</v>
      </c>
      <c r="CO105" s="873">
        <v>1378</v>
      </c>
      <c r="CP105" s="873">
        <v>137799</v>
      </c>
      <c r="CQ105" s="873">
        <v>-741017</v>
      </c>
      <c r="CR105" s="873">
        <v>-592814</v>
      </c>
      <c r="CS105" s="873">
        <v>-133383</v>
      </c>
      <c r="CT105" s="873">
        <v>-14820</v>
      </c>
      <c r="CU105" s="873">
        <v>-1482034</v>
      </c>
      <c r="CV105" s="873">
        <v>-2846460</v>
      </c>
      <c r="CW105" s="873">
        <v>-2277167</v>
      </c>
      <c r="CX105" s="873">
        <v>-512362</v>
      </c>
      <c r="CY105" s="873">
        <v>-56929</v>
      </c>
      <c r="CZ105" s="873">
        <v>-5692918</v>
      </c>
      <c r="DA105" s="873">
        <v>1016932</v>
      </c>
      <c r="DB105" s="873">
        <v>813547</v>
      </c>
      <c r="DC105" s="873">
        <v>183048</v>
      </c>
      <c r="DD105" s="873">
        <v>20338</v>
      </c>
      <c r="DE105" s="873">
        <v>2033865</v>
      </c>
      <c r="DF105" s="873">
        <v>-3863392</v>
      </c>
      <c r="DG105" s="873">
        <v>-3090714</v>
      </c>
      <c r="DH105" s="873">
        <v>-695410</v>
      </c>
      <c r="DI105" s="873">
        <v>-77267</v>
      </c>
      <c r="DJ105" s="873">
        <v>-7726783</v>
      </c>
      <c r="DK105" s="873">
        <v>-1739263</v>
      </c>
      <c r="DL105" s="873">
        <v>-1310002</v>
      </c>
      <c r="DM105" s="873">
        <v>-192991</v>
      </c>
      <c r="DN105" s="873">
        <v>-32750</v>
      </c>
      <c r="DO105" s="873">
        <v>-3275006</v>
      </c>
      <c r="DP105" s="873">
        <v>-2084770</v>
      </c>
      <c r="DQ105" s="873">
        <v>-1586410</v>
      </c>
      <c r="DR105" s="873">
        <v>-255185</v>
      </c>
      <c r="DS105" s="873">
        <v>-39660</v>
      </c>
      <c r="DT105" s="873">
        <v>-3966025</v>
      </c>
      <c r="DU105" s="873">
        <v>345507</v>
      </c>
      <c r="DV105" s="873">
        <v>276408</v>
      </c>
      <c r="DW105" s="873">
        <v>62194</v>
      </c>
      <c r="DX105" s="873">
        <v>6910</v>
      </c>
      <c r="DY105" s="873">
        <v>691019</v>
      </c>
      <c r="DZ105" s="873">
        <v>13708749</v>
      </c>
      <c r="EA105" s="873">
        <v>10966999</v>
      </c>
      <c r="EB105" s="873">
        <v>2467575</v>
      </c>
      <c r="EC105" s="873">
        <v>274175</v>
      </c>
      <c r="ED105" s="873">
        <v>27417498</v>
      </c>
      <c r="EE105" s="873">
        <v>7198058</v>
      </c>
      <c r="EF105" s="873">
        <v>5758446</v>
      </c>
      <c r="EG105" s="873">
        <v>1295650</v>
      </c>
      <c r="EH105" s="873">
        <v>143961</v>
      </c>
      <c r="EI105" s="873">
        <v>14396115</v>
      </c>
      <c r="EJ105" s="873">
        <v>-6510691</v>
      </c>
      <c r="EK105" s="873">
        <v>-5208553</v>
      </c>
      <c r="EL105" s="873">
        <v>-1171925</v>
      </c>
      <c r="EM105" s="873">
        <v>-130214</v>
      </c>
      <c r="EN105" s="873">
        <v>-13021383</v>
      </c>
      <c r="EO105" s="873">
        <v>-6165184</v>
      </c>
      <c r="EP105" s="873">
        <v>-4932145</v>
      </c>
      <c r="EQ105" s="873">
        <v>-1109731</v>
      </c>
      <c r="ER105" s="873">
        <v>-123304</v>
      </c>
      <c r="ES105" s="873">
        <v>-12330364</v>
      </c>
      <c r="ET105" s="902">
        <v>0.5</v>
      </c>
      <c r="EU105" s="902">
        <v>0.4</v>
      </c>
      <c r="EV105" s="902">
        <v>0.09</v>
      </c>
      <c r="EW105" s="902">
        <v>0.01</v>
      </c>
      <c r="EX105" s="902">
        <v>1</v>
      </c>
      <c r="EY105" s="870" t="s">
        <v>715</v>
      </c>
      <c r="EZ105" s="870" t="s">
        <v>714</v>
      </c>
      <c r="FA105" s="870" t="s">
        <v>1907</v>
      </c>
      <c r="FB105" s="870" t="s">
        <v>2735</v>
      </c>
      <c r="FC105" s="870" t="s">
        <v>2842</v>
      </c>
    </row>
    <row r="106" spans="1:159" x14ac:dyDescent="0.2">
      <c r="A106" s="870" t="s">
        <v>3069</v>
      </c>
      <c r="B106" s="870" t="s">
        <v>265</v>
      </c>
      <c r="C106" s="870" t="s">
        <v>264</v>
      </c>
      <c r="D106" s="873">
        <v>4428146</v>
      </c>
      <c r="E106" s="873">
        <v>3542516</v>
      </c>
      <c r="F106" s="873">
        <v>885629</v>
      </c>
      <c r="G106" s="873">
        <v>0</v>
      </c>
      <c r="H106" s="873">
        <v>8856291</v>
      </c>
      <c r="I106" s="873">
        <v>0</v>
      </c>
      <c r="J106" s="873">
        <v>0</v>
      </c>
      <c r="K106" s="873">
        <v>4428146</v>
      </c>
      <c r="L106" s="873">
        <v>116184</v>
      </c>
      <c r="M106" s="873">
        <v>116184</v>
      </c>
      <c r="N106" s="873">
        <v>0</v>
      </c>
      <c r="O106" s="873">
        <v>0</v>
      </c>
      <c r="P106" s="873">
        <v>150259</v>
      </c>
      <c r="Q106" s="873">
        <v>0</v>
      </c>
      <c r="R106" s="873">
        <v>150259</v>
      </c>
      <c r="S106" s="873">
        <v>0</v>
      </c>
      <c r="T106" s="873">
        <v>0</v>
      </c>
      <c r="U106" s="873">
        <v>0</v>
      </c>
      <c r="V106" s="873">
        <v>0</v>
      </c>
      <c r="W106" s="873">
        <v>0</v>
      </c>
      <c r="X106" s="873">
        <v>0</v>
      </c>
      <c r="Y106" s="873">
        <v>0</v>
      </c>
      <c r="Z106" s="873">
        <v>0</v>
      </c>
      <c r="AA106" s="873">
        <v>0</v>
      </c>
      <c r="AB106" s="873">
        <v>0</v>
      </c>
      <c r="AC106" s="873">
        <v>0</v>
      </c>
      <c r="AD106" s="873">
        <v>0</v>
      </c>
      <c r="AE106" s="873">
        <v>3046086</v>
      </c>
      <c r="AF106" s="873">
        <v>760015</v>
      </c>
      <c r="AG106" s="873">
        <v>0</v>
      </c>
      <c r="AH106" s="873">
        <v>3806101</v>
      </c>
      <c r="AI106" s="873">
        <v>530352</v>
      </c>
      <c r="AJ106" s="873">
        <v>424282</v>
      </c>
      <c r="AK106" s="873">
        <v>106070</v>
      </c>
      <c r="AL106" s="873">
        <v>0</v>
      </c>
      <c r="AM106" s="873">
        <v>1060704</v>
      </c>
      <c r="AN106" s="873">
        <v>-42767</v>
      </c>
      <c r="AO106" s="873">
        <v>-34214</v>
      </c>
      <c r="AP106" s="873">
        <v>-8553</v>
      </c>
      <c r="AQ106" s="873">
        <v>0</v>
      </c>
      <c r="AR106" s="873">
        <v>-85534</v>
      </c>
      <c r="AS106" s="873">
        <v>-144000</v>
      </c>
      <c r="AT106" s="873">
        <v>-115200</v>
      </c>
      <c r="AU106" s="873">
        <v>-28800</v>
      </c>
      <c r="AV106" s="873">
        <v>0</v>
      </c>
      <c r="AW106" s="873">
        <v>-288000</v>
      </c>
      <c r="AX106" s="873">
        <v>17289</v>
      </c>
      <c r="AY106" s="873">
        <v>13832</v>
      </c>
      <c r="AZ106" s="873">
        <v>3458</v>
      </c>
      <c r="BA106" s="873">
        <v>0</v>
      </c>
      <c r="BB106" s="873">
        <v>34579</v>
      </c>
      <c r="BC106" s="873">
        <v>-23414</v>
      </c>
      <c r="BD106" s="873">
        <v>-18732</v>
      </c>
      <c r="BE106" s="873">
        <v>-4683</v>
      </c>
      <c r="BF106" s="873">
        <v>0</v>
      </c>
      <c r="BG106" s="873">
        <v>-46829</v>
      </c>
      <c r="BH106" s="873">
        <v>-150125</v>
      </c>
      <c r="BI106" s="873">
        <v>-120100</v>
      </c>
      <c r="BJ106" s="873">
        <v>-30025</v>
      </c>
      <c r="BK106" s="873">
        <v>0</v>
      </c>
      <c r="BL106" s="873">
        <v>-300250</v>
      </c>
      <c r="BM106" s="873">
        <v>-337915</v>
      </c>
      <c r="BN106" s="873">
        <v>-270332</v>
      </c>
      <c r="BO106" s="873">
        <v>-67583</v>
      </c>
      <c r="BP106" s="873">
        <v>0</v>
      </c>
      <c r="BQ106" s="873">
        <v>-675830</v>
      </c>
      <c r="BR106" s="873">
        <v>-113980</v>
      </c>
      <c r="BS106" s="873">
        <v>-91184</v>
      </c>
      <c r="BT106" s="873">
        <v>-22796</v>
      </c>
      <c r="BU106" s="873">
        <v>0</v>
      </c>
      <c r="BV106" s="873">
        <v>-227960</v>
      </c>
      <c r="BW106" s="873">
        <v>-223935</v>
      </c>
      <c r="BX106" s="873">
        <v>-179148</v>
      </c>
      <c r="BY106" s="873">
        <v>-44787</v>
      </c>
      <c r="BZ106" s="873">
        <v>0</v>
      </c>
      <c r="CA106" s="873">
        <v>-447870</v>
      </c>
      <c r="CB106" s="873">
        <v>122313</v>
      </c>
      <c r="CC106" s="873">
        <v>97851</v>
      </c>
      <c r="CD106" s="873">
        <v>24463</v>
      </c>
      <c r="CE106" s="873">
        <v>0</v>
      </c>
      <c r="CF106" s="873">
        <v>244627</v>
      </c>
      <c r="CG106" s="873">
        <v>307</v>
      </c>
      <c r="CH106" s="873">
        <v>245</v>
      </c>
      <c r="CI106" s="873">
        <v>61</v>
      </c>
      <c r="CJ106" s="873">
        <v>0</v>
      </c>
      <c r="CK106" s="873">
        <v>613</v>
      </c>
      <c r="CL106" s="873">
        <v>-58433</v>
      </c>
      <c r="CM106" s="873">
        <v>-46747</v>
      </c>
      <c r="CN106" s="873">
        <v>-11687</v>
      </c>
      <c r="CO106" s="873">
        <v>0</v>
      </c>
      <c r="CP106" s="873">
        <v>-116867</v>
      </c>
      <c r="CQ106" s="873">
        <v>23628</v>
      </c>
      <c r="CR106" s="873">
        <v>18903</v>
      </c>
      <c r="CS106" s="873">
        <v>4726</v>
      </c>
      <c r="CT106" s="873">
        <v>0</v>
      </c>
      <c r="CU106" s="873">
        <v>47257</v>
      </c>
      <c r="CV106" s="873">
        <v>-250100</v>
      </c>
      <c r="CW106" s="873">
        <v>-200080</v>
      </c>
      <c r="CX106" s="873">
        <v>-50020</v>
      </c>
      <c r="CY106" s="873">
        <v>0</v>
      </c>
      <c r="CZ106" s="873">
        <v>-500200</v>
      </c>
      <c r="DA106" s="873">
        <v>-50100</v>
      </c>
      <c r="DB106" s="873">
        <v>-40080</v>
      </c>
      <c r="DC106" s="873">
        <v>-10020</v>
      </c>
      <c r="DD106" s="873">
        <v>0</v>
      </c>
      <c r="DE106" s="873">
        <v>-100200</v>
      </c>
      <c r="DF106" s="873">
        <v>-200000</v>
      </c>
      <c r="DG106" s="873">
        <v>-160000</v>
      </c>
      <c r="DH106" s="873">
        <v>-40000</v>
      </c>
      <c r="DI106" s="873">
        <v>0</v>
      </c>
      <c r="DJ106" s="873">
        <v>-400000</v>
      </c>
      <c r="DK106" s="873">
        <v>-460776</v>
      </c>
      <c r="DL106" s="873">
        <v>-336238</v>
      </c>
      <c r="DM106" s="873">
        <v>-59773</v>
      </c>
      <c r="DN106" s="873">
        <v>0</v>
      </c>
      <c r="DO106" s="873">
        <v>-856787</v>
      </c>
      <c r="DP106" s="873">
        <v>-158540</v>
      </c>
      <c r="DQ106" s="873">
        <v>-94467</v>
      </c>
      <c r="DR106" s="873">
        <v>657</v>
      </c>
      <c r="DS106" s="873">
        <v>0</v>
      </c>
      <c r="DT106" s="873">
        <v>-252350</v>
      </c>
      <c r="DU106" s="873">
        <v>-302236</v>
      </c>
      <c r="DV106" s="873">
        <v>-241771</v>
      </c>
      <c r="DW106" s="873">
        <v>-60430</v>
      </c>
      <c r="DX106" s="873">
        <v>0</v>
      </c>
      <c r="DY106" s="873">
        <v>-604437</v>
      </c>
      <c r="DZ106" s="873">
        <v>6749451</v>
      </c>
      <c r="EA106" s="873">
        <v>5399560</v>
      </c>
      <c r="EB106" s="873">
        <v>1349890</v>
      </c>
      <c r="EC106" s="873">
        <v>0</v>
      </c>
      <c r="ED106" s="873">
        <v>13498901</v>
      </c>
      <c r="EE106" s="873">
        <v>4428146</v>
      </c>
      <c r="EF106" s="873">
        <v>3542516</v>
      </c>
      <c r="EG106" s="873">
        <v>885629</v>
      </c>
      <c r="EH106" s="873">
        <v>0</v>
      </c>
      <c r="EI106" s="873">
        <v>8856291</v>
      </c>
      <c r="EJ106" s="873">
        <v>-2321305</v>
      </c>
      <c r="EK106" s="873">
        <v>-1857044</v>
      </c>
      <c r="EL106" s="873">
        <v>-464261</v>
      </c>
      <c r="EM106" s="873">
        <v>0</v>
      </c>
      <c r="EN106" s="873">
        <v>-4642610</v>
      </c>
      <c r="EO106" s="873">
        <v>-2623541</v>
      </c>
      <c r="EP106" s="873">
        <v>-2098815</v>
      </c>
      <c r="EQ106" s="873">
        <v>-524691</v>
      </c>
      <c r="ER106" s="873">
        <v>0</v>
      </c>
      <c r="ES106" s="873">
        <v>-5247047</v>
      </c>
      <c r="ET106" s="902">
        <v>0.5</v>
      </c>
      <c r="EU106" s="902">
        <v>0.4</v>
      </c>
      <c r="EV106" s="902">
        <v>0.1</v>
      </c>
      <c r="EW106" s="902">
        <v>0</v>
      </c>
      <c r="EX106" s="902">
        <v>1</v>
      </c>
      <c r="EY106" s="883" t="s">
        <v>716</v>
      </c>
      <c r="EZ106" s="883" t="s">
        <v>687</v>
      </c>
      <c r="FA106" s="883" t="s">
        <v>1907</v>
      </c>
      <c r="FB106" s="870" t="s">
        <v>2733</v>
      </c>
      <c r="FC106" s="870" t="s">
        <v>2843</v>
      </c>
    </row>
    <row r="107" spans="1:159" x14ac:dyDescent="0.2">
      <c r="A107" s="870" t="s">
        <v>3069</v>
      </c>
      <c r="B107" s="870" t="s">
        <v>267</v>
      </c>
      <c r="C107" s="870" t="s">
        <v>266</v>
      </c>
      <c r="D107" s="873">
        <v>5315133</v>
      </c>
      <c r="E107" s="873">
        <v>4252106</v>
      </c>
      <c r="F107" s="873">
        <v>956724</v>
      </c>
      <c r="G107" s="873">
        <v>106303</v>
      </c>
      <c r="H107" s="873">
        <v>10630266</v>
      </c>
      <c r="I107" s="873">
        <v>330234</v>
      </c>
      <c r="J107" s="873">
        <v>330234</v>
      </c>
      <c r="K107" s="873">
        <v>4984899</v>
      </c>
      <c r="L107" s="873">
        <v>110908</v>
      </c>
      <c r="M107" s="873">
        <v>110908</v>
      </c>
      <c r="N107" s="873">
        <v>0</v>
      </c>
      <c r="O107" s="873">
        <v>0</v>
      </c>
      <c r="P107" s="873">
        <v>56871</v>
      </c>
      <c r="Q107" s="873">
        <v>0</v>
      </c>
      <c r="R107" s="873">
        <v>56871</v>
      </c>
      <c r="S107" s="873">
        <v>10547</v>
      </c>
      <c r="T107" s="873">
        <v>15557</v>
      </c>
      <c r="U107" s="873">
        <v>264</v>
      </c>
      <c r="V107" s="873">
        <v>26368</v>
      </c>
      <c r="W107" s="873">
        <v>330234</v>
      </c>
      <c r="X107" s="873">
        <v>0</v>
      </c>
      <c r="Y107" s="873">
        <v>0</v>
      </c>
      <c r="Z107" s="873">
        <v>330234</v>
      </c>
      <c r="AA107" s="873">
        <v>0</v>
      </c>
      <c r="AB107" s="873">
        <v>0</v>
      </c>
      <c r="AC107" s="873">
        <v>0</v>
      </c>
      <c r="AD107" s="873">
        <v>0</v>
      </c>
      <c r="AE107" s="873">
        <v>6716581</v>
      </c>
      <c r="AF107" s="873">
        <v>1479639</v>
      </c>
      <c r="AG107" s="873">
        <v>164347</v>
      </c>
      <c r="AH107" s="873">
        <v>8360567</v>
      </c>
      <c r="AI107" s="873">
        <v>1828028</v>
      </c>
      <c r="AJ107" s="873">
        <v>1462422</v>
      </c>
      <c r="AK107" s="873">
        <v>329045</v>
      </c>
      <c r="AL107" s="873">
        <v>36561</v>
      </c>
      <c r="AM107" s="873">
        <v>3656056</v>
      </c>
      <c r="AN107" s="873">
        <v>-459572</v>
      </c>
      <c r="AO107" s="873">
        <v>-367658</v>
      </c>
      <c r="AP107" s="873">
        <v>-82723</v>
      </c>
      <c r="AQ107" s="873">
        <v>-9191</v>
      </c>
      <c r="AR107" s="873">
        <v>-919144</v>
      </c>
      <c r="AS107" s="873">
        <v>-612607</v>
      </c>
      <c r="AT107" s="873">
        <v>-490085</v>
      </c>
      <c r="AU107" s="873">
        <v>-110269</v>
      </c>
      <c r="AV107" s="873">
        <v>-12252</v>
      </c>
      <c r="AW107" s="873">
        <v>-1225213</v>
      </c>
      <c r="AX107" s="873">
        <v>44564</v>
      </c>
      <c r="AY107" s="873">
        <v>35651</v>
      </c>
      <c r="AZ107" s="873">
        <v>8022</v>
      </c>
      <c r="BA107" s="873">
        <v>891</v>
      </c>
      <c r="BB107" s="873">
        <v>89128</v>
      </c>
      <c r="BC107" s="873">
        <v>-415259</v>
      </c>
      <c r="BD107" s="873">
        <v>-332206</v>
      </c>
      <c r="BE107" s="873">
        <v>-74746</v>
      </c>
      <c r="BF107" s="873">
        <v>-8305</v>
      </c>
      <c r="BG107" s="873">
        <v>-830516</v>
      </c>
      <c r="BH107" s="873">
        <v>-983302</v>
      </c>
      <c r="BI107" s="873">
        <v>-786640</v>
      </c>
      <c r="BJ107" s="873">
        <v>-176993</v>
      </c>
      <c r="BK107" s="873">
        <v>-19666</v>
      </c>
      <c r="BL107" s="873">
        <v>-1966601</v>
      </c>
      <c r="BM107" s="873">
        <v>-1299364</v>
      </c>
      <c r="BN107" s="873">
        <v>-1039490</v>
      </c>
      <c r="BO107" s="873">
        <v>-233885</v>
      </c>
      <c r="BP107" s="873">
        <v>-25987</v>
      </c>
      <c r="BQ107" s="873">
        <v>-2598726</v>
      </c>
      <c r="BR107" s="873">
        <v>-443339</v>
      </c>
      <c r="BS107" s="873">
        <v>-354671</v>
      </c>
      <c r="BT107" s="873">
        <v>-79801</v>
      </c>
      <c r="BU107" s="873">
        <v>-8867</v>
      </c>
      <c r="BV107" s="873">
        <v>-886678</v>
      </c>
      <c r="BW107" s="873">
        <v>-856025</v>
      </c>
      <c r="BX107" s="873">
        <v>-684819</v>
      </c>
      <c r="BY107" s="873">
        <v>-154084</v>
      </c>
      <c r="BZ107" s="873">
        <v>-17120</v>
      </c>
      <c r="CA107" s="873">
        <v>-1712048</v>
      </c>
      <c r="CB107" s="873">
        <v>0</v>
      </c>
      <c r="CC107" s="873">
        <v>0</v>
      </c>
      <c r="CD107" s="873">
        <v>0</v>
      </c>
      <c r="CE107" s="873">
        <v>0</v>
      </c>
      <c r="CF107" s="873">
        <v>0</v>
      </c>
      <c r="CG107" s="873">
        <v>0</v>
      </c>
      <c r="CH107" s="873">
        <v>0</v>
      </c>
      <c r="CI107" s="873">
        <v>0</v>
      </c>
      <c r="CJ107" s="873">
        <v>0</v>
      </c>
      <c r="CK107" s="873">
        <v>0</v>
      </c>
      <c r="CL107" s="873">
        <v>182002</v>
      </c>
      <c r="CM107" s="873">
        <v>145601</v>
      </c>
      <c r="CN107" s="873">
        <v>32760</v>
      </c>
      <c r="CO107" s="873">
        <v>3640</v>
      </c>
      <c r="CP107" s="873">
        <v>364003</v>
      </c>
      <c r="CQ107" s="873">
        <v>-907312</v>
      </c>
      <c r="CR107" s="873">
        <v>-725849</v>
      </c>
      <c r="CS107" s="873">
        <v>-163316</v>
      </c>
      <c r="CT107" s="873">
        <v>-18146</v>
      </c>
      <c r="CU107" s="873">
        <v>-1814623</v>
      </c>
      <c r="CV107" s="873">
        <v>-2024674</v>
      </c>
      <c r="CW107" s="873">
        <v>-1619738</v>
      </c>
      <c r="CX107" s="873">
        <v>-364441</v>
      </c>
      <c r="CY107" s="873">
        <v>-40493</v>
      </c>
      <c r="CZ107" s="873">
        <v>-4049346</v>
      </c>
      <c r="DA107" s="873">
        <v>-261337</v>
      </c>
      <c r="DB107" s="873">
        <v>-209070</v>
      </c>
      <c r="DC107" s="873">
        <v>-47041</v>
      </c>
      <c r="DD107" s="873">
        <v>-5227</v>
      </c>
      <c r="DE107" s="873">
        <v>-522675</v>
      </c>
      <c r="DF107" s="873">
        <v>-1763337</v>
      </c>
      <c r="DG107" s="873">
        <v>-1410668</v>
      </c>
      <c r="DH107" s="873">
        <v>-317400</v>
      </c>
      <c r="DI107" s="873">
        <v>-35266</v>
      </c>
      <c r="DJ107" s="873">
        <v>-3526671</v>
      </c>
      <c r="DK107" s="873">
        <v>1040334</v>
      </c>
      <c r="DL107" s="873">
        <v>2119841</v>
      </c>
      <c r="DM107" s="873">
        <v>652217</v>
      </c>
      <c r="DN107" s="873">
        <v>56572</v>
      </c>
      <c r="DO107" s="873">
        <v>3868964</v>
      </c>
      <c r="DP107" s="873">
        <v>172100</v>
      </c>
      <c r="DQ107" s="873">
        <v>174992</v>
      </c>
      <c r="DR107" s="873">
        <v>44452</v>
      </c>
      <c r="DS107" s="873">
        <v>4479</v>
      </c>
      <c r="DT107" s="873">
        <v>396023</v>
      </c>
      <c r="DU107" s="873">
        <v>868234</v>
      </c>
      <c r="DV107" s="873">
        <v>1944849</v>
      </c>
      <c r="DW107" s="873">
        <v>607765</v>
      </c>
      <c r="DX107" s="873">
        <v>52093</v>
      </c>
      <c r="DY107" s="873">
        <v>3472941</v>
      </c>
      <c r="DZ107" s="873">
        <v>12629503</v>
      </c>
      <c r="EA107" s="873">
        <v>10103602</v>
      </c>
      <c r="EB107" s="873">
        <v>2273310</v>
      </c>
      <c r="EC107" s="873">
        <v>252590</v>
      </c>
      <c r="ED107" s="873">
        <v>25259005</v>
      </c>
      <c r="EE107" s="873">
        <v>5315133</v>
      </c>
      <c r="EF107" s="873">
        <v>4252106</v>
      </c>
      <c r="EG107" s="873">
        <v>956724</v>
      </c>
      <c r="EH107" s="873">
        <v>106303</v>
      </c>
      <c r="EI107" s="873">
        <v>10630266</v>
      </c>
      <c r="EJ107" s="873">
        <v>-7314370</v>
      </c>
      <c r="EK107" s="873">
        <v>-5851496</v>
      </c>
      <c r="EL107" s="873">
        <v>-1316586</v>
      </c>
      <c r="EM107" s="873">
        <v>-146287</v>
      </c>
      <c r="EN107" s="873">
        <v>-14628739</v>
      </c>
      <c r="EO107" s="873">
        <v>-6446136</v>
      </c>
      <c r="EP107" s="873">
        <v>-3906647</v>
      </c>
      <c r="EQ107" s="873">
        <v>-708821</v>
      </c>
      <c r="ER107" s="873">
        <v>-94194</v>
      </c>
      <c r="ES107" s="873">
        <v>-11155798</v>
      </c>
      <c r="ET107" s="902">
        <v>0.5</v>
      </c>
      <c r="EU107" s="902">
        <v>0.4</v>
      </c>
      <c r="EV107" s="902">
        <v>0.09</v>
      </c>
      <c r="EW107" s="902">
        <v>0.01</v>
      </c>
      <c r="EX107" s="902">
        <v>1</v>
      </c>
      <c r="EY107" s="870" t="s">
        <v>685</v>
      </c>
      <c r="EZ107" s="870" t="s">
        <v>684</v>
      </c>
      <c r="FA107" s="870" t="s">
        <v>1907</v>
      </c>
      <c r="FB107" s="870" t="s">
        <v>2738</v>
      </c>
      <c r="FC107" s="870" t="s">
        <v>2844</v>
      </c>
    </row>
    <row r="108" spans="1:159" x14ac:dyDescent="0.2">
      <c r="A108" s="870" t="s">
        <v>3069</v>
      </c>
      <c r="B108" s="870" t="s">
        <v>269</v>
      </c>
      <c r="C108" s="870" t="s">
        <v>268</v>
      </c>
      <c r="D108" s="873">
        <v>17844192</v>
      </c>
      <c r="E108" s="873">
        <v>17487309</v>
      </c>
      <c r="F108" s="873">
        <v>0</v>
      </c>
      <c r="G108" s="873">
        <v>356884</v>
      </c>
      <c r="H108" s="873">
        <v>35688385</v>
      </c>
      <c r="I108" s="873">
        <v>0</v>
      </c>
      <c r="J108" s="873">
        <v>0</v>
      </c>
      <c r="K108" s="873">
        <v>17844192</v>
      </c>
      <c r="L108" s="873">
        <v>273210</v>
      </c>
      <c r="M108" s="873">
        <v>273210</v>
      </c>
      <c r="N108" s="873">
        <v>296209</v>
      </c>
      <c r="O108" s="873">
        <v>296209</v>
      </c>
      <c r="P108" s="873">
        <v>12305</v>
      </c>
      <c r="Q108" s="873">
        <v>0</v>
      </c>
      <c r="R108" s="873">
        <v>12305</v>
      </c>
      <c r="S108" s="873">
        <v>0</v>
      </c>
      <c r="T108" s="873">
        <v>0</v>
      </c>
      <c r="U108" s="873">
        <v>0</v>
      </c>
      <c r="V108" s="873">
        <v>0</v>
      </c>
      <c r="W108" s="873">
        <v>0</v>
      </c>
      <c r="X108" s="873">
        <v>0</v>
      </c>
      <c r="Y108" s="873">
        <v>0</v>
      </c>
      <c r="Z108" s="873">
        <v>0</v>
      </c>
      <c r="AA108" s="873">
        <v>0</v>
      </c>
      <c r="AB108" s="873">
        <v>0</v>
      </c>
      <c r="AC108" s="873">
        <v>0</v>
      </c>
      <c r="AD108" s="873">
        <v>0</v>
      </c>
      <c r="AE108" s="873">
        <v>32073320</v>
      </c>
      <c r="AF108" s="873">
        <v>0</v>
      </c>
      <c r="AG108" s="873">
        <v>628898</v>
      </c>
      <c r="AH108" s="873">
        <v>32702218</v>
      </c>
      <c r="AI108" s="873">
        <v>3804925</v>
      </c>
      <c r="AJ108" s="873">
        <v>3728826</v>
      </c>
      <c r="AK108" s="873">
        <v>0</v>
      </c>
      <c r="AL108" s="873">
        <v>76098</v>
      </c>
      <c r="AM108" s="873">
        <v>7609849</v>
      </c>
      <c r="AN108" s="873">
        <v>-846181</v>
      </c>
      <c r="AO108" s="873">
        <v>-829257</v>
      </c>
      <c r="AP108" s="873">
        <v>0</v>
      </c>
      <c r="AQ108" s="873">
        <v>-16924</v>
      </c>
      <c r="AR108" s="873">
        <v>-1692362</v>
      </c>
      <c r="AS108" s="873">
        <v>-640000</v>
      </c>
      <c r="AT108" s="873">
        <v>-627200</v>
      </c>
      <c r="AU108" s="873">
        <v>0</v>
      </c>
      <c r="AV108" s="873">
        <v>-12800</v>
      </c>
      <c r="AW108" s="873">
        <v>-1280000</v>
      </c>
      <c r="AX108" s="873">
        <v>28802</v>
      </c>
      <c r="AY108" s="873">
        <v>28226</v>
      </c>
      <c r="AZ108" s="873">
        <v>0</v>
      </c>
      <c r="BA108" s="873">
        <v>576</v>
      </c>
      <c r="BB108" s="873">
        <v>57604</v>
      </c>
      <c r="BC108" s="873">
        <v>-901302</v>
      </c>
      <c r="BD108" s="873">
        <v>-883276</v>
      </c>
      <c r="BE108" s="873">
        <v>0</v>
      </c>
      <c r="BF108" s="873">
        <v>-18026</v>
      </c>
      <c r="BG108" s="873">
        <v>-1802604</v>
      </c>
      <c r="BH108" s="873">
        <v>-1512500</v>
      </c>
      <c r="BI108" s="873">
        <v>-1482250</v>
      </c>
      <c r="BJ108" s="873">
        <v>0</v>
      </c>
      <c r="BK108" s="873">
        <v>-30250</v>
      </c>
      <c r="BL108" s="873">
        <v>-3025000</v>
      </c>
      <c r="BM108" s="873">
        <v>-2522437</v>
      </c>
      <c r="BN108" s="873">
        <v>-2471989</v>
      </c>
      <c r="BO108" s="873">
        <v>0</v>
      </c>
      <c r="BP108" s="873">
        <v>-50449</v>
      </c>
      <c r="BQ108" s="873">
        <v>-5044875</v>
      </c>
      <c r="BR108" s="873">
        <v>-550000</v>
      </c>
      <c r="BS108" s="873">
        <v>-539000</v>
      </c>
      <c r="BT108" s="873">
        <v>0</v>
      </c>
      <c r="BU108" s="873">
        <v>-11000</v>
      </c>
      <c r="BV108" s="873">
        <v>-1100000</v>
      </c>
      <c r="BW108" s="873">
        <v>-1972437</v>
      </c>
      <c r="BX108" s="873">
        <v>-1932989</v>
      </c>
      <c r="BY108" s="873">
        <v>0</v>
      </c>
      <c r="BZ108" s="873">
        <v>-39449</v>
      </c>
      <c r="CA108" s="873">
        <v>-3944875</v>
      </c>
      <c r="CB108" s="873">
        <v>448630</v>
      </c>
      <c r="CC108" s="873">
        <v>439657</v>
      </c>
      <c r="CD108" s="873">
        <v>0</v>
      </c>
      <c r="CE108" s="873">
        <v>8973</v>
      </c>
      <c r="CF108" s="873">
        <v>897260</v>
      </c>
      <c r="CG108" s="873">
        <v>1009772</v>
      </c>
      <c r="CH108" s="873">
        <v>989576</v>
      </c>
      <c r="CI108" s="873">
        <v>0</v>
      </c>
      <c r="CJ108" s="873">
        <v>20195</v>
      </c>
      <c r="CK108" s="873">
        <v>2019543</v>
      </c>
      <c r="CL108" s="873">
        <v>-448630</v>
      </c>
      <c r="CM108" s="873">
        <v>-439657</v>
      </c>
      <c r="CN108" s="873">
        <v>0</v>
      </c>
      <c r="CO108" s="873">
        <v>-8973</v>
      </c>
      <c r="CP108" s="873">
        <v>-897260</v>
      </c>
      <c r="CQ108" s="873">
        <v>-1009772</v>
      </c>
      <c r="CR108" s="873">
        <v>-989576</v>
      </c>
      <c r="CS108" s="873">
        <v>0</v>
      </c>
      <c r="CT108" s="873">
        <v>-20195</v>
      </c>
      <c r="CU108" s="873">
        <v>-2019543</v>
      </c>
      <c r="CV108" s="873">
        <v>-2522437</v>
      </c>
      <c r="CW108" s="873">
        <v>-2471989</v>
      </c>
      <c r="CX108" s="873">
        <v>0</v>
      </c>
      <c r="CY108" s="873">
        <v>-50449</v>
      </c>
      <c r="CZ108" s="873">
        <v>-5044875</v>
      </c>
      <c r="DA108" s="873">
        <v>-550000</v>
      </c>
      <c r="DB108" s="873">
        <v>-539000</v>
      </c>
      <c r="DC108" s="873">
        <v>0</v>
      </c>
      <c r="DD108" s="873">
        <v>-11000</v>
      </c>
      <c r="DE108" s="873">
        <v>-1100000</v>
      </c>
      <c r="DF108" s="873">
        <v>-1972437</v>
      </c>
      <c r="DG108" s="873">
        <v>-1932989</v>
      </c>
      <c r="DH108" s="873">
        <v>0</v>
      </c>
      <c r="DI108" s="873">
        <v>-39449</v>
      </c>
      <c r="DJ108" s="873">
        <v>-3944875</v>
      </c>
      <c r="DK108" s="873">
        <v>2397575</v>
      </c>
      <c r="DL108" s="873">
        <v>2349624</v>
      </c>
      <c r="DM108" s="873">
        <v>0</v>
      </c>
      <c r="DN108" s="873">
        <v>47952</v>
      </c>
      <c r="DO108" s="873">
        <v>4795151</v>
      </c>
      <c r="DP108" s="873">
        <v>2624673</v>
      </c>
      <c r="DQ108" s="873">
        <v>2572180</v>
      </c>
      <c r="DR108" s="873">
        <v>0</v>
      </c>
      <c r="DS108" s="873">
        <v>52493</v>
      </c>
      <c r="DT108" s="873">
        <v>5249346</v>
      </c>
      <c r="DU108" s="873">
        <v>-227098</v>
      </c>
      <c r="DV108" s="873">
        <v>-222556</v>
      </c>
      <c r="DW108" s="873">
        <v>0</v>
      </c>
      <c r="DX108" s="873">
        <v>-4541</v>
      </c>
      <c r="DY108" s="873">
        <v>-454195</v>
      </c>
      <c r="DZ108" s="873">
        <v>40459407</v>
      </c>
      <c r="EA108" s="873">
        <v>39650218</v>
      </c>
      <c r="EB108" s="873">
        <v>0</v>
      </c>
      <c r="EC108" s="873">
        <v>809188</v>
      </c>
      <c r="ED108" s="873">
        <v>80918813</v>
      </c>
      <c r="EE108" s="873">
        <v>17844192</v>
      </c>
      <c r="EF108" s="873">
        <v>17487309</v>
      </c>
      <c r="EG108" s="873">
        <v>0</v>
      </c>
      <c r="EH108" s="873">
        <v>356884</v>
      </c>
      <c r="EI108" s="873">
        <v>35688385</v>
      </c>
      <c r="EJ108" s="873">
        <v>-22615215</v>
      </c>
      <c r="EK108" s="873">
        <v>-22162909</v>
      </c>
      <c r="EL108" s="873">
        <v>0</v>
      </c>
      <c r="EM108" s="873">
        <v>-452304</v>
      </c>
      <c r="EN108" s="873">
        <v>-45230428</v>
      </c>
      <c r="EO108" s="873">
        <v>-22842313</v>
      </c>
      <c r="EP108" s="873">
        <v>-22385465</v>
      </c>
      <c r="EQ108" s="873">
        <v>0</v>
      </c>
      <c r="ER108" s="873">
        <v>-456845</v>
      </c>
      <c r="ES108" s="873">
        <v>-45684623</v>
      </c>
      <c r="ET108" s="902">
        <v>0.5</v>
      </c>
      <c r="EU108" s="902">
        <v>0.49</v>
      </c>
      <c r="EV108" s="902">
        <v>0</v>
      </c>
      <c r="EW108" s="902">
        <v>0.01</v>
      </c>
      <c r="EX108" s="902">
        <v>1</v>
      </c>
      <c r="EY108" s="870" t="s">
        <v>690</v>
      </c>
      <c r="EZ108" s="870" t="s">
        <v>720</v>
      </c>
      <c r="FA108" s="870" t="s">
        <v>1909</v>
      </c>
      <c r="FB108" s="870" t="s">
        <v>819</v>
      </c>
      <c r="FC108" s="870" t="s">
        <v>2845</v>
      </c>
    </row>
    <row r="109" spans="1:159" x14ac:dyDescent="0.2">
      <c r="A109" s="870" t="s">
        <v>3069</v>
      </c>
      <c r="B109" s="870" t="s">
        <v>271</v>
      </c>
      <c r="C109" s="870" t="s">
        <v>270</v>
      </c>
      <c r="D109" s="873">
        <v>4606240</v>
      </c>
      <c r="E109" s="873">
        <v>3684992</v>
      </c>
      <c r="F109" s="873">
        <v>829123</v>
      </c>
      <c r="G109" s="873">
        <v>92125</v>
      </c>
      <c r="H109" s="873">
        <v>9212480</v>
      </c>
      <c r="I109" s="873">
        <v>0</v>
      </c>
      <c r="J109" s="873">
        <v>0</v>
      </c>
      <c r="K109" s="873">
        <v>4606240</v>
      </c>
      <c r="L109" s="873">
        <v>96995</v>
      </c>
      <c r="M109" s="873">
        <v>96995</v>
      </c>
      <c r="N109" s="873">
        <v>0</v>
      </c>
      <c r="O109" s="873">
        <v>0</v>
      </c>
      <c r="P109" s="873">
        <v>46131</v>
      </c>
      <c r="Q109" s="873">
        <v>157952</v>
      </c>
      <c r="R109" s="873">
        <v>204083</v>
      </c>
      <c r="S109" s="873">
        <v>0</v>
      </c>
      <c r="T109" s="873">
        <v>0</v>
      </c>
      <c r="U109" s="873">
        <v>0</v>
      </c>
      <c r="V109" s="873">
        <v>0</v>
      </c>
      <c r="W109" s="873">
        <v>0</v>
      </c>
      <c r="X109" s="873">
        <v>0</v>
      </c>
      <c r="Y109" s="873">
        <v>0</v>
      </c>
      <c r="Z109" s="873">
        <v>0</v>
      </c>
      <c r="AA109" s="873">
        <v>0</v>
      </c>
      <c r="AB109" s="873">
        <v>0</v>
      </c>
      <c r="AC109" s="873">
        <v>0</v>
      </c>
      <c r="AD109" s="873">
        <v>0</v>
      </c>
      <c r="AE109" s="873">
        <v>6341078</v>
      </c>
      <c r="AF109" s="873">
        <v>1432464</v>
      </c>
      <c r="AG109" s="873">
        <v>158459</v>
      </c>
      <c r="AH109" s="873">
        <v>7932001</v>
      </c>
      <c r="AI109" s="873">
        <v>636121</v>
      </c>
      <c r="AJ109" s="873">
        <v>508897</v>
      </c>
      <c r="AK109" s="873">
        <v>114502</v>
      </c>
      <c r="AL109" s="873">
        <v>12722</v>
      </c>
      <c r="AM109" s="873">
        <v>1272242</v>
      </c>
      <c r="AN109" s="873">
        <v>-167044</v>
      </c>
      <c r="AO109" s="873">
        <v>-133635</v>
      </c>
      <c r="AP109" s="873">
        <v>-30068</v>
      </c>
      <c r="AQ109" s="873">
        <v>-3341</v>
      </c>
      <c r="AR109" s="873">
        <v>-334088</v>
      </c>
      <c r="AS109" s="873">
        <v>-191774</v>
      </c>
      <c r="AT109" s="873">
        <v>-153418</v>
      </c>
      <c r="AU109" s="873">
        <v>-34519</v>
      </c>
      <c r="AV109" s="873">
        <v>-3835</v>
      </c>
      <c r="AW109" s="873">
        <v>-383546</v>
      </c>
      <c r="AX109" s="873">
        <v>25210</v>
      </c>
      <c r="AY109" s="873">
        <v>20168</v>
      </c>
      <c r="AZ109" s="873">
        <v>4538</v>
      </c>
      <c r="BA109" s="873">
        <v>504</v>
      </c>
      <c r="BB109" s="873">
        <v>50420</v>
      </c>
      <c r="BC109" s="873">
        <v>-108725</v>
      </c>
      <c r="BD109" s="873">
        <v>-86980</v>
      </c>
      <c r="BE109" s="873">
        <v>-19571</v>
      </c>
      <c r="BF109" s="873">
        <v>-2175</v>
      </c>
      <c r="BG109" s="873">
        <v>-217451</v>
      </c>
      <c r="BH109" s="873">
        <v>-275289</v>
      </c>
      <c r="BI109" s="873">
        <v>-220230</v>
      </c>
      <c r="BJ109" s="873">
        <v>-49552</v>
      </c>
      <c r="BK109" s="873">
        <v>-5506</v>
      </c>
      <c r="BL109" s="873">
        <v>-550577</v>
      </c>
      <c r="BM109" s="873">
        <v>-1494768</v>
      </c>
      <c r="BN109" s="873">
        <v>-1195814</v>
      </c>
      <c r="BO109" s="873">
        <v>-269058</v>
      </c>
      <c r="BP109" s="873">
        <v>-29895</v>
      </c>
      <c r="BQ109" s="873">
        <v>-2989535</v>
      </c>
      <c r="BR109" s="873">
        <v>-911429</v>
      </c>
      <c r="BS109" s="873">
        <v>-729144</v>
      </c>
      <c r="BT109" s="873">
        <v>-164057</v>
      </c>
      <c r="BU109" s="873">
        <v>-18229</v>
      </c>
      <c r="BV109" s="873">
        <v>-1822859</v>
      </c>
      <c r="BW109" s="873">
        <v>-583338</v>
      </c>
      <c r="BX109" s="873">
        <v>-466670</v>
      </c>
      <c r="BY109" s="873">
        <v>-105001</v>
      </c>
      <c r="BZ109" s="873">
        <v>-11667</v>
      </c>
      <c r="CA109" s="873">
        <v>-1166676</v>
      </c>
      <c r="CB109" s="873">
        <v>195664</v>
      </c>
      <c r="CC109" s="873">
        <v>156532</v>
      </c>
      <c r="CD109" s="873">
        <v>35220</v>
      </c>
      <c r="CE109" s="873">
        <v>3913</v>
      </c>
      <c r="CF109" s="873">
        <v>391329</v>
      </c>
      <c r="CG109" s="873">
        <v>373612</v>
      </c>
      <c r="CH109" s="873">
        <v>298890</v>
      </c>
      <c r="CI109" s="873">
        <v>67250</v>
      </c>
      <c r="CJ109" s="873">
        <v>7472</v>
      </c>
      <c r="CK109" s="873">
        <v>747224</v>
      </c>
      <c r="CL109" s="873">
        <v>-152422</v>
      </c>
      <c r="CM109" s="873">
        <v>-121938</v>
      </c>
      <c r="CN109" s="873">
        <v>-27436</v>
      </c>
      <c r="CO109" s="873">
        <v>-3048</v>
      </c>
      <c r="CP109" s="873">
        <v>-304844</v>
      </c>
      <c r="CQ109" s="873">
        <v>-573396</v>
      </c>
      <c r="CR109" s="873">
        <v>-458717</v>
      </c>
      <c r="CS109" s="873">
        <v>-103211</v>
      </c>
      <c r="CT109" s="873">
        <v>-11468</v>
      </c>
      <c r="CU109" s="873">
        <v>-1146792</v>
      </c>
      <c r="CV109" s="873">
        <v>-1651310</v>
      </c>
      <c r="CW109" s="873">
        <v>-1321047</v>
      </c>
      <c r="CX109" s="873">
        <v>-297235</v>
      </c>
      <c r="CY109" s="873">
        <v>-33026</v>
      </c>
      <c r="CZ109" s="873">
        <v>-3302618</v>
      </c>
      <c r="DA109" s="873">
        <v>-868187</v>
      </c>
      <c r="DB109" s="873">
        <v>-694550</v>
      </c>
      <c r="DC109" s="873">
        <v>-156273</v>
      </c>
      <c r="DD109" s="873">
        <v>-17364</v>
      </c>
      <c r="DE109" s="873">
        <v>-1736374</v>
      </c>
      <c r="DF109" s="873">
        <v>-783122</v>
      </c>
      <c r="DG109" s="873">
        <v>-626497</v>
      </c>
      <c r="DH109" s="873">
        <v>-140962</v>
      </c>
      <c r="DI109" s="873">
        <v>-15663</v>
      </c>
      <c r="DJ109" s="873">
        <v>-1566244</v>
      </c>
      <c r="DK109" s="873">
        <v>-335478</v>
      </c>
      <c r="DL109" s="873">
        <v>-268383</v>
      </c>
      <c r="DM109" s="873">
        <v>-60385</v>
      </c>
      <c r="DN109" s="873">
        <v>-6710</v>
      </c>
      <c r="DO109" s="873">
        <v>-670956</v>
      </c>
      <c r="DP109" s="873">
        <v>-394421</v>
      </c>
      <c r="DQ109" s="873">
        <v>-315536</v>
      </c>
      <c r="DR109" s="873">
        <v>-70995</v>
      </c>
      <c r="DS109" s="873">
        <v>-7888</v>
      </c>
      <c r="DT109" s="873">
        <v>-788840</v>
      </c>
      <c r="DU109" s="873">
        <v>58943</v>
      </c>
      <c r="DV109" s="873">
        <v>47153</v>
      </c>
      <c r="DW109" s="873">
        <v>10610</v>
      </c>
      <c r="DX109" s="873">
        <v>1178</v>
      </c>
      <c r="DY109" s="873">
        <v>117884</v>
      </c>
      <c r="DZ109" s="873">
        <v>11251559</v>
      </c>
      <c r="EA109" s="873">
        <v>9001246</v>
      </c>
      <c r="EB109" s="873">
        <v>2025280</v>
      </c>
      <c r="EC109" s="873">
        <v>225031</v>
      </c>
      <c r="ED109" s="873">
        <v>22503116</v>
      </c>
      <c r="EE109" s="873">
        <v>4606240</v>
      </c>
      <c r="EF109" s="873">
        <v>3684992</v>
      </c>
      <c r="EG109" s="873">
        <v>829123</v>
      </c>
      <c r="EH109" s="873">
        <v>92125</v>
      </c>
      <c r="EI109" s="873">
        <v>9212480</v>
      </c>
      <c r="EJ109" s="873">
        <v>-6645319</v>
      </c>
      <c r="EK109" s="873">
        <v>-5316254</v>
      </c>
      <c r="EL109" s="873">
        <v>-1196157</v>
      </c>
      <c r="EM109" s="873">
        <v>-132906</v>
      </c>
      <c r="EN109" s="873">
        <v>-13290636</v>
      </c>
      <c r="EO109" s="873">
        <v>-6586375</v>
      </c>
      <c r="EP109" s="873">
        <v>-5269101</v>
      </c>
      <c r="EQ109" s="873">
        <v>-1185547</v>
      </c>
      <c r="ER109" s="873">
        <v>-131728</v>
      </c>
      <c r="ES109" s="873">
        <v>-13172752</v>
      </c>
      <c r="ET109" s="902">
        <v>0.5</v>
      </c>
      <c r="EU109" s="902">
        <v>0.4</v>
      </c>
      <c r="EV109" s="902">
        <v>0.09</v>
      </c>
      <c r="EW109" s="902">
        <v>0.01</v>
      </c>
      <c r="EX109" s="902">
        <v>1</v>
      </c>
      <c r="EY109" s="870" t="s">
        <v>736</v>
      </c>
      <c r="EZ109" s="870" t="s">
        <v>735</v>
      </c>
      <c r="FA109" s="870" t="s">
        <v>1907</v>
      </c>
      <c r="FB109" s="870" t="s">
        <v>2736</v>
      </c>
      <c r="FC109" s="870" t="s">
        <v>2846</v>
      </c>
    </row>
    <row r="110" spans="1:159" x14ac:dyDescent="0.2">
      <c r="A110" s="870" t="s">
        <v>3069</v>
      </c>
      <c r="B110" s="870" t="s">
        <v>273</v>
      </c>
      <c r="C110" s="870" t="s">
        <v>272</v>
      </c>
      <c r="D110" s="873">
        <v>12658618</v>
      </c>
      <c r="E110" s="873">
        <v>10126894</v>
      </c>
      <c r="F110" s="873">
        <v>2531724</v>
      </c>
      <c r="G110" s="873">
        <v>0</v>
      </c>
      <c r="H110" s="873">
        <v>25317236</v>
      </c>
      <c r="I110" s="873">
        <v>0</v>
      </c>
      <c r="J110" s="873">
        <v>0</v>
      </c>
      <c r="K110" s="873">
        <v>12658618</v>
      </c>
      <c r="L110" s="873">
        <v>170614</v>
      </c>
      <c r="M110" s="873">
        <v>170614</v>
      </c>
      <c r="N110" s="873">
        <v>0</v>
      </c>
      <c r="O110" s="873">
        <v>0</v>
      </c>
      <c r="P110" s="873">
        <v>0</v>
      </c>
      <c r="Q110" s="873">
        <v>0</v>
      </c>
      <c r="R110" s="873">
        <v>0</v>
      </c>
      <c r="S110" s="873">
        <v>0</v>
      </c>
      <c r="T110" s="873">
        <v>0</v>
      </c>
      <c r="U110" s="873">
        <v>0</v>
      </c>
      <c r="V110" s="873">
        <v>0</v>
      </c>
      <c r="W110" s="873">
        <v>0</v>
      </c>
      <c r="X110" s="873">
        <v>0</v>
      </c>
      <c r="Y110" s="873">
        <v>0</v>
      </c>
      <c r="Z110" s="873">
        <v>0</v>
      </c>
      <c r="AA110" s="873">
        <v>0</v>
      </c>
      <c r="AB110" s="873">
        <v>0</v>
      </c>
      <c r="AC110" s="873">
        <v>0</v>
      </c>
      <c r="AD110" s="873">
        <v>0</v>
      </c>
      <c r="AE110" s="873">
        <v>13169512</v>
      </c>
      <c r="AF110" s="873">
        <v>3292378</v>
      </c>
      <c r="AG110" s="873">
        <v>0</v>
      </c>
      <c r="AH110" s="873">
        <v>16461890</v>
      </c>
      <c r="AI110" s="873">
        <v>1088326</v>
      </c>
      <c r="AJ110" s="873">
        <v>870661</v>
      </c>
      <c r="AK110" s="873">
        <v>217665</v>
      </c>
      <c r="AL110" s="873">
        <v>0</v>
      </c>
      <c r="AM110" s="873">
        <v>2176652</v>
      </c>
      <c r="AN110" s="873">
        <v>-621089</v>
      </c>
      <c r="AO110" s="873">
        <v>-496872</v>
      </c>
      <c r="AP110" s="873">
        <v>-124218</v>
      </c>
      <c r="AQ110" s="873">
        <v>0</v>
      </c>
      <c r="AR110" s="873">
        <v>-1242179</v>
      </c>
      <c r="AS110" s="873">
        <v>-525157</v>
      </c>
      <c r="AT110" s="873">
        <v>-420125</v>
      </c>
      <c r="AU110" s="873">
        <v>-105031</v>
      </c>
      <c r="AV110" s="873">
        <v>0</v>
      </c>
      <c r="AW110" s="873">
        <v>-1050313</v>
      </c>
      <c r="AX110" s="873">
        <v>194422</v>
      </c>
      <c r="AY110" s="873">
        <v>155537</v>
      </c>
      <c r="AZ110" s="873">
        <v>38884</v>
      </c>
      <c r="BA110" s="873">
        <v>0</v>
      </c>
      <c r="BB110" s="873">
        <v>388843</v>
      </c>
      <c r="BC110" s="873">
        <v>-170499</v>
      </c>
      <c r="BD110" s="873">
        <v>-136399</v>
      </c>
      <c r="BE110" s="873">
        <v>-34100</v>
      </c>
      <c r="BF110" s="873">
        <v>0</v>
      </c>
      <c r="BG110" s="873">
        <v>-340998</v>
      </c>
      <c r="BH110" s="873">
        <v>-501234</v>
      </c>
      <c r="BI110" s="873">
        <v>-400987</v>
      </c>
      <c r="BJ110" s="873">
        <v>-100247</v>
      </c>
      <c r="BK110" s="873">
        <v>0</v>
      </c>
      <c r="BL110" s="873">
        <v>-1002468</v>
      </c>
      <c r="BM110" s="873">
        <v>-1306314</v>
      </c>
      <c r="BN110" s="873">
        <v>-1045051</v>
      </c>
      <c r="BO110" s="873">
        <v>-261263</v>
      </c>
      <c r="BP110" s="873">
        <v>0</v>
      </c>
      <c r="BQ110" s="873">
        <v>-2612628</v>
      </c>
      <c r="BR110" s="873">
        <v>-752615</v>
      </c>
      <c r="BS110" s="873">
        <v>-602092</v>
      </c>
      <c r="BT110" s="873">
        <v>-150523</v>
      </c>
      <c r="BU110" s="873">
        <v>0</v>
      </c>
      <c r="BV110" s="873">
        <v>-1505230</v>
      </c>
      <c r="BW110" s="873">
        <v>-553699</v>
      </c>
      <c r="BX110" s="873">
        <v>-442959</v>
      </c>
      <c r="BY110" s="873">
        <v>-110740</v>
      </c>
      <c r="BZ110" s="873">
        <v>0</v>
      </c>
      <c r="CA110" s="873">
        <v>-1107398</v>
      </c>
      <c r="CB110" s="873">
        <v>326492</v>
      </c>
      <c r="CC110" s="873">
        <v>261194</v>
      </c>
      <c r="CD110" s="873">
        <v>65299</v>
      </c>
      <c r="CE110" s="873">
        <v>0</v>
      </c>
      <c r="CF110" s="873">
        <v>652985</v>
      </c>
      <c r="CG110" s="873">
        <v>524701</v>
      </c>
      <c r="CH110" s="873">
        <v>419761</v>
      </c>
      <c r="CI110" s="873">
        <v>104940</v>
      </c>
      <c r="CJ110" s="873">
        <v>0</v>
      </c>
      <c r="CK110" s="873">
        <v>1049402</v>
      </c>
      <c r="CL110" s="873">
        <v>98083</v>
      </c>
      <c r="CM110" s="873">
        <v>78467</v>
      </c>
      <c r="CN110" s="873">
        <v>19617</v>
      </c>
      <c r="CO110" s="873">
        <v>0</v>
      </c>
      <c r="CP110" s="873">
        <v>196167</v>
      </c>
      <c r="CQ110" s="873">
        <v>-942002</v>
      </c>
      <c r="CR110" s="873">
        <v>-753601</v>
      </c>
      <c r="CS110" s="873">
        <v>-188400</v>
      </c>
      <c r="CT110" s="873">
        <v>0</v>
      </c>
      <c r="CU110" s="873">
        <v>-1884003</v>
      </c>
      <c r="CV110" s="873">
        <v>-1299040</v>
      </c>
      <c r="CW110" s="873">
        <v>-1039230</v>
      </c>
      <c r="CX110" s="873">
        <v>-259807</v>
      </c>
      <c r="CY110" s="873">
        <v>0</v>
      </c>
      <c r="CZ110" s="873">
        <v>-2598077</v>
      </c>
      <c r="DA110" s="873">
        <v>-328040</v>
      </c>
      <c r="DB110" s="873">
        <v>-262431</v>
      </c>
      <c r="DC110" s="873">
        <v>-65607</v>
      </c>
      <c r="DD110" s="873">
        <v>0</v>
      </c>
      <c r="DE110" s="873">
        <v>-656078</v>
      </c>
      <c r="DF110" s="873">
        <v>-971000</v>
      </c>
      <c r="DG110" s="873">
        <v>-776799</v>
      </c>
      <c r="DH110" s="873">
        <v>-194200</v>
      </c>
      <c r="DI110" s="873">
        <v>0</v>
      </c>
      <c r="DJ110" s="873">
        <v>-1941999</v>
      </c>
      <c r="DK110" s="873">
        <v>1052150</v>
      </c>
      <c r="DL110" s="873">
        <v>565076</v>
      </c>
      <c r="DM110" s="873">
        <v>-66214</v>
      </c>
      <c r="DN110" s="873">
        <v>0</v>
      </c>
      <c r="DO110" s="873">
        <v>1551012</v>
      </c>
      <c r="DP110" s="873">
        <v>505935</v>
      </c>
      <c r="DQ110" s="873">
        <v>128103</v>
      </c>
      <c r="DR110" s="873">
        <v>-175458</v>
      </c>
      <c r="DS110" s="873">
        <v>0</v>
      </c>
      <c r="DT110" s="873">
        <v>458580</v>
      </c>
      <c r="DU110" s="873">
        <v>546215</v>
      </c>
      <c r="DV110" s="873">
        <v>436973</v>
      </c>
      <c r="DW110" s="873">
        <v>109244</v>
      </c>
      <c r="DX110" s="873">
        <v>0</v>
      </c>
      <c r="DY110" s="873">
        <v>1092432</v>
      </c>
      <c r="DZ110" s="873">
        <v>27420387</v>
      </c>
      <c r="EA110" s="873">
        <v>21936309</v>
      </c>
      <c r="EB110" s="873">
        <v>5484077</v>
      </c>
      <c r="EC110" s="873">
        <v>0</v>
      </c>
      <c r="ED110" s="873">
        <v>54840773</v>
      </c>
      <c r="EE110" s="873">
        <v>12658618</v>
      </c>
      <c r="EF110" s="873">
        <v>10126894</v>
      </c>
      <c r="EG110" s="873">
        <v>2531724</v>
      </c>
      <c r="EH110" s="873">
        <v>0</v>
      </c>
      <c r="EI110" s="873">
        <v>25317236</v>
      </c>
      <c r="EJ110" s="873">
        <v>-14761769</v>
      </c>
      <c r="EK110" s="873">
        <v>-11809415</v>
      </c>
      <c r="EL110" s="873">
        <v>-2952353</v>
      </c>
      <c r="EM110" s="873">
        <v>0</v>
      </c>
      <c r="EN110" s="873">
        <v>-29523537</v>
      </c>
      <c r="EO110" s="873">
        <v>-14215554</v>
      </c>
      <c r="EP110" s="873">
        <v>-11372442</v>
      </c>
      <c r="EQ110" s="873">
        <v>-2843109</v>
      </c>
      <c r="ER110" s="873">
        <v>0</v>
      </c>
      <c r="ES110" s="873">
        <v>-28431105</v>
      </c>
      <c r="ET110" s="902">
        <v>0.5</v>
      </c>
      <c r="EU110" s="902">
        <v>0.4</v>
      </c>
      <c r="EV110" s="902">
        <v>0.1</v>
      </c>
      <c r="EW110" s="902">
        <v>0</v>
      </c>
      <c r="EX110" s="902">
        <v>1</v>
      </c>
      <c r="EY110" s="870" t="s">
        <v>716</v>
      </c>
      <c r="EZ110" s="870" t="s">
        <v>687</v>
      </c>
      <c r="FA110" s="870" t="s">
        <v>1907</v>
      </c>
      <c r="FB110" s="870" t="s">
        <v>2733</v>
      </c>
      <c r="FC110" s="870" t="s">
        <v>2847</v>
      </c>
    </row>
    <row r="111" spans="1:159" x14ac:dyDescent="0.2">
      <c r="A111" s="870" t="s">
        <v>3069</v>
      </c>
      <c r="B111" s="870" t="s">
        <v>275</v>
      </c>
      <c r="C111" s="870" t="s">
        <v>274</v>
      </c>
      <c r="D111" s="873">
        <v>4489319</v>
      </c>
      <c r="E111" s="873">
        <v>3591455</v>
      </c>
      <c r="F111" s="873">
        <v>808077</v>
      </c>
      <c r="G111" s="873">
        <v>89786</v>
      </c>
      <c r="H111" s="873">
        <v>8978637</v>
      </c>
      <c r="I111" s="873">
        <v>403663</v>
      </c>
      <c r="J111" s="873">
        <v>403663</v>
      </c>
      <c r="K111" s="873">
        <v>4085656</v>
      </c>
      <c r="L111" s="873">
        <v>75059</v>
      </c>
      <c r="M111" s="873">
        <v>75059</v>
      </c>
      <c r="N111" s="873">
        <v>0</v>
      </c>
      <c r="O111" s="873">
        <v>0</v>
      </c>
      <c r="P111" s="873">
        <v>0</v>
      </c>
      <c r="Q111" s="873">
        <v>0</v>
      </c>
      <c r="R111" s="873">
        <v>0</v>
      </c>
      <c r="S111" s="873">
        <v>0</v>
      </c>
      <c r="T111" s="873">
        <v>0</v>
      </c>
      <c r="U111" s="873">
        <v>0</v>
      </c>
      <c r="V111" s="873">
        <v>0</v>
      </c>
      <c r="W111" s="873">
        <v>403663</v>
      </c>
      <c r="X111" s="873">
        <v>0</v>
      </c>
      <c r="Y111" s="873">
        <v>0</v>
      </c>
      <c r="Z111" s="873">
        <v>403663</v>
      </c>
      <c r="AA111" s="873">
        <v>0</v>
      </c>
      <c r="AB111" s="873">
        <v>0</v>
      </c>
      <c r="AC111" s="873">
        <v>0</v>
      </c>
      <c r="AD111" s="873">
        <v>0</v>
      </c>
      <c r="AE111" s="873">
        <v>3739502</v>
      </c>
      <c r="AF111" s="873">
        <v>820446</v>
      </c>
      <c r="AG111" s="873">
        <v>91160</v>
      </c>
      <c r="AH111" s="873">
        <v>4651108</v>
      </c>
      <c r="AI111" s="873">
        <v>960536</v>
      </c>
      <c r="AJ111" s="873">
        <v>768429</v>
      </c>
      <c r="AK111" s="873">
        <v>172896</v>
      </c>
      <c r="AL111" s="873">
        <v>19211</v>
      </c>
      <c r="AM111" s="873">
        <v>1921072</v>
      </c>
      <c r="AN111" s="873">
        <v>-123951</v>
      </c>
      <c r="AO111" s="873">
        <v>-99161</v>
      </c>
      <c r="AP111" s="873">
        <v>-22311</v>
      </c>
      <c r="AQ111" s="873">
        <v>-2479</v>
      </c>
      <c r="AR111" s="873">
        <v>-247902</v>
      </c>
      <c r="AS111" s="873">
        <v>-414900</v>
      </c>
      <c r="AT111" s="873">
        <v>-331920</v>
      </c>
      <c r="AU111" s="873">
        <v>-74682</v>
      </c>
      <c r="AV111" s="873">
        <v>-8298</v>
      </c>
      <c r="AW111" s="873">
        <v>-829800</v>
      </c>
      <c r="AX111" s="873">
        <v>18070</v>
      </c>
      <c r="AY111" s="873">
        <v>14455</v>
      </c>
      <c r="AZ111" s="873">
        <v>3252</v>
      </c>
      <c r="BA111" s="873">
        <v>361</v>
      </c>
      <c r="BB111" s="873">
        <v>36138</v>
      </c>
      <c r="BC111" s="873">
        <v>-274920</v>
      </c>
      <c r="BD111" s="873">
        <v>-219935</v>
      </c>
      <c r="BE111" s="873">
        <v>-49485</v>
      </c>
      <c r="BF111" s="873">
        <v>-5498</v>
      </c>
      <c r="BG111" s="873">
        <v>-549838</v>
      </c>
      <c r="BH111" s="873">
        <v>-671750</v>
      </c>
      <c r="BI111" s="873">
        <v>-537400</v>
      </c>
      <c r="BJ111" s="873">
        <v>-120915</v>
      </c>
      <c r="BK111" s="873">
        <v>-13435</v>
      </c>
      <c r="BL111" s="873">
        <v>-1343500</v>
      </c>
      <c r="BM111" s="873">
        <v>-1720221</v>
      </c>
      <c r="BN111" s="873">
        <v>-1376177</v>
      </c>
      <c r="BO111" s="873">
        <v>-309640</v>
      </c>
      <c r="BP111" s="873">
        <v>-34404</v>
      </c>
      <c r="BQ111" s="873">
        <v>-3440442</v>
      </c>
      <c r="BR111" s="873">
        <v>-559871</v>
      </c>
      <c r="BS111" s="873">
        <v>-447897</v>
      </c>
      <c r="BT111" s="873">
        <v>-100777</v>
      </c>
      <c r="BU111" s="873">
        <v>-11197</v>
      </c>
      <c r="BV111" s="873">
        <v>-1119742</v>
      </c>
      <c r="BW111" s="873">
        <v>-1160350</v>
      </c>
      <c r="BX111" s="873">
        <v>-928280</v>
      </c>
      <c r="BY111" s="873">
        <v>-208863</v>
      </c>
      <c r="BZ111" s="873">
        <v>-23207</v>
      </c>
      <c r="CA111" s="873">
        <v>-2320700</v>
      </c>
      <c r="CB111" s="873">
        <v>112769</v>
      </c>
      <c r="CC111" s="873">
        <v>90216</v>
      </c>
      <c r="CD111" s="873">
        <v>20299</v>
      </c>
      <c r="CE111" s="873">
        <v>2255</v>
      </c>
      <c r="CF111" s="873">
        <v>225539</v>
      </c>
      <c r="CG111" s="873">
        <v>378234</v>
      </c>
      <c r="CH111" s="873">
        <v>302588</v>
      </c>
      <c r="CI111" s="873">
        <v>68082</v>
      </c>
      <c r="CJ111" s="873">
        <v>7565</v>
      </c>
      <c r="CK111" s="873">
        <v>756469</v>
      </c>
      <c r="CL111" s="873">
        <v>34753</v>
      </c>
      <c r="CM111" s="873">
        <v>27803</v>
      </c>
      <c r="CN111" s="873">
        <v>6256</v>
      </c>
      <c r="CO111" s="873">
        <v>695</v>
      </c>
      <c r="CP111" s="873">
        <v>69507</v>
      </c>
      <c r="CQ111" s="873">
        <v>-20895</v>
      </c>
      <c r="CR111" s="873">
        <v>-16716</v>
      </c>
      <c r="CS111" s="873">
        <v>-3761</v>
      </c>
      <c r="CT111" s="873">
        <v>-418</v>
      </c>
      <c r="CU111" s="873">
        <v>-41790</v>
      </c>
      <c r="CV111" s="873">
        <v>-1215360</v>
      </c>
      <c r="CW111" s="873">
        <v>-972286</v>
      </c>
      <c r="CX111" s="873">
        <v>-218764</v>
      </c>
      <c r="CY111" s="873">
        <v>-24307</v>
      </c>
      <c r="CZ111" s="873">
        <v>-2430717</v>
      </c>
      <c r="DA111" s="873">
        <v>-412349</v>
      </c>
      <c r="DB111" s="873">
        <v>-329878</v>
      </c>
      <c r="DC111" s="873">
        <v>-74222</v>
      </c>
      <c r="DD111" s="873">
        <v>-8247</v>
      </c>
      <c r="DE111" s="873">
        <v>-824696</v>
      </c>
      <c r="DF111" s="873">
        <v>-803011</v>
      </c>
      <c r="DG111" s="873">
        <v>-642408</v>
      </c>
      <c r="DH111" s="873">
        <v>-144542</v>
      </c>
      <c r="DI111" s="873">
        <v>-16060</v>
      </c>
      <c r="DJ111" s="873">
        <v>-1606021</v>
      </c>
      <c r="DK111" s="873">
        <v>610026</v>
      </c>
      <c r="DL111" s="873">
        <v>488024</v>
      </c>
      <c r="DM111" s="873">
        <v>109806</v>
      </c>
      <c r="DN111" s="873">
        <v>12200</v>
      </c>
      <c r="DO111" s="873">
        <v>1220056</v>
      </c>
      <c r="DP111" s="873">
        <v>147730</v>
      </c>
      <c r="DQ111" s="873">
        <v>118184</v>
      </c>
      <c r="DR111" s="873">
        <v>26592</v>
      </c>
      <c r="DS111" s="873">
        <v>2955</v>
      </c>
      <c r="DT111" s="873">
        <v>295461</v>
      </c>
      <c r="DU111" s="873">
        <v>462296</v>
      </c>
      <c r="DV111" s="873">
        <v>369840</v>
      </c>
      <c r="DW111" s="873">
        <v>83214</v>
      </c>
      <c r="DX111" s="873">
        <v>9245</v>
      </c>
      <c r="DY111" s="873">
        <v>924595</v>
      </c>
      <c r="DZ111" s="873">
        <v>8133574</v>
      </c>
      <c r="EA111" s="873">
        <v>6506860</v>
      </c>
      <c r="EB111" s="873">
        <v>1464044</v>
      </c>
      <c r="EC111" s="873">
        <v>162672</v>
      </c>
      <c r="ED111" s="873">
        <v>16267150</v>
      </c>
      <c r="EE111" s="873">
        <v>4489319</v>
      </c>
      <c r="EF111" s="873">
        <v>3591455</v>
      </c>
      <c r="EG111" s="873">
        <v>808077</v>
      </c>
      <c r="EH111" s="873">
        <v>89786</v>
      </c>
      <c r="EI111" s="873">
        <v>8978637</v>
      </c>
      <c r="EJ111" s="873">
        <v>-3644255</v>
      </c>
      <c r="EK111" s="873">
        <v>-2915405</v>
      </c>
      <c r="EL111" s="873">
        <v>-655967</v>
      </c>
      <c r="EM111" s="873">
        <v>-72886</v>
      </c>
      <c r="EN111" s="873">
        <v>-7288513</v>
      </c>
      <c r="EO111" s="873">
        <v>-3181959</v>
      </c>
      <c r="EP111" s="873">
        <v>-2545565</v>
      </c>
      <c r="EQ111" s="873">
        <v>-572753</v>
      </c>
      <c r="ER111" s="873">
        <v>-63641</v>
      </c>
      <c r="ES111" s="873">
        <v>-6363918</v>
      </c>
      <c r="ET111" s="902">
        <v>0.5</v>
      </c>
      <c r="EU111" s="902">
        <v>0.4</v>
      </c>
      <c r="EV111" s="902">
        <v>0.09</v>
      </c>
      <c r="EW111" s="902">
        <v>0.01</v>
      </c>
      <c r="EX111" s="902">
        <v>1</v>
      </c>
      <c r="EY111" s="870" t="s">
        <v>695</v>
      </c>
      <c r="EZ111" s="870" t="s">
        <v>694</v>
      </c>
      <c r="FA111" s="870" t="s">
        <v>1907</v>
      </c>
      <c r="FB111" s="870" t="s">
        <v>2735</v>
      </c>
      <c r="FC111" s="870" t="s">
        <v>2848</v>
      </c>
    </row>
    <row r="112" spans="1:159" x14ac:dyDescent="0.2">
      <c r="A112" s="870" t="s">
        <v>3070</v>
      </c>
      <c r="B112" s="870" t="s">
        <v>277</v>
      </c>
      <c r="C112" s="870" t="s">
        <v>276</v>
      </c>
      <c r="D112" s="873">
        <v>6341737</v>
      </c>
      <c r="E112" s="873">
        <v>5073390</v>
      </c>
      <c r="F112" s="873">
        <v>1141513</v>
      </c>
      <c r="G112" s="873">
        <v>126835</v>
      </c>
      <c r="H112" s="873">
        <v>12683475</v>
      </c>
      <c r="I112" s="873">
        <v>0</v>
      </c>
      <c r="J112" s="873">
        <v>0</v>
      </c>
      <c r="K112" s="873">
        <v>6341737</v>
      </c>
      <c r="L112" s="873">
        <v>91575</v>
      </c>
      <c r="M112" s="873">
        <v>91575</v>
      </c>
      <c r="N112" s="873">
        <v>0</v>
      </c>
      <c r="O112" s="873">
        <v>0</v>
      </c>
      <c r="P112" s="873">
        <v>0</v>
      </c>
      <c r="Q112" s="873">
        <v>0</v>
      </c>
      <c r="R112" s="873">
        <v>0</v>
      </c>
      <c r="S112" s="873">
        <v>0</v>
      </c>
      <c r="T112" s="873">
        <v>0</v>
      </c>
      <c r="U112" s="873">
        <v>0</v>
      </c>
      <c r="V112" s="873">
        <v>0</v>
      </c>
      <c r="W112" s="873">
        <v>0</v>
      </c>
      <c r="X112" s="873">
        <v>0</v>
      </c>
      <c r="Y112" s="873">
        <v>0</v>
      </c>
      <c r="Z112" s="873">
        <v>0</v>
      </c>
      <c r="AA112" s="873">
        <v>0</v>
      </c>
      <c r="AB112" s="873">
        <v>0</v>
      </c>
      <c r="AC112" s="873">
        <v>0</v>
      </c>
      <c r="AD112" s="873">
        <v>0</v>
      </c>
      <c r="AE112" s="873">
        <v>6098902</v>
      </c>
      <c r="AF112" s="873">
        <v>1372253</v>
      </c>
      <c r="AG112" s="873">
        <v>152473</v>
      </c>
      <c r="AH112" s="873">
        <v>7623628</v>
      </c>
      <c r="AI112" s="873">
        <v>1134297</v>
      </c>
      <c r="AJ112" s="873">
        <v>907437</v>
      </c>
      <c r="AK112" s="873">
        <v>204173</v>
      </c>
      <c r="AL112" s="873">
        <v>22686</v>
      </c>
      <c r="AM112" s="873">
        <v>2268593</v>
      </c>
      <c r="AN112" s="873">
        <v>-264411</v>
      </c>
      <c r="AO112" s="873">
        <v>-211528</v>
      </c>
      <c r="AP112" s="873">
        <v>-47594</v>
      </c>
      <c r="AQ112" s="873">
        <v>-5288</v>
      </c>
      <c r="AR112" s="873">
        <v>-528821</v>
      </c>
      <c r="AS112" s="873">
        <v>-477067</v>
      </c>
      <c r="AT112" s="873">
        <v>-381654</v>
      </c>
      <c r="AU112" s="873">
        <v>-85872</v>
      </c>
      <c r="AV112" s="873">
        <v>-9541</v>
      </c>
      <c r="AW112" s="873">
        <v>-954134</v>
      </c>
      <c r="AX112" s="873">
        <v>-18328</v>
      </c>
      <c r="AY112" s="873">
        <v>-14663</v>
      </c>
      <c r="AZ112" s="873">
        <v>-3299</v>
      </c>
      <c r="BA112" s="873">
        <v>-367</v>
      </c>
      <c r="BB112" s="873">
        <v>-36657</v>
      </c>
      <c r="BC112" s="873">
        <v>-79433</v>
      </c>
      <c r="BD112" s="873">
        <v>-63547</v>
      </c>
      <c r="BE112" s="873">
        <v>-14298</v>
      </c>
      <c r="BF112" s="873">
        <v>-1589</v>
      </c>
      <c r="BG112" s="873">
        <v>-158867</v>
      </c>
      <c r="BH112" s="873">
        <v>-574828</v>
      </c>
      <c r="BI112" s="873">
        <v>-459864</v>
      </c>
      <c r="BJ112" s="873">
        <v>-103469</v>
      </c>
      <c r="BK112" s="873">
        <v>-11497</v>
      </c>
      <c r="BL112" s="873">
        <v>-1149658</v>
      </c>
      <c r="BM112" s="873">
        <v>-1900980</v>
      </c>
      <c r="BN112" s="873">
        <v>-1520784</v>
      </c>
      <c r="BO112" s="873">
        <v>-342176</v>
      </c>
      <c r="BP112" s="873">
        <v>-38020</v>
      </c>
      <c r="BQ112" s="873">
        <v>-3801960</v>
      </c>
      <c r="BR112" s="873">
        <v>-1285980</v>
      </c>
      <c r="BS112" s="873">
        <v>-1028784</v>
      </c>
      <c r="BT112" s="873">
        <v>-231476</v>
      </c>
      <c r="BU112" s="873">
        <v>-25720</v>
      </c>
      <c r="BV112" s="873">
        <v>-2571960</v>
      </c>
      <c r="BW112" s="873">
        <v>-615000</v>
      </c>
      <c r="BX112" s="873">
        <v>-492000</v>
      </c>
      <c r="BY112" s="873">
        <v>-110700</v>
      </c>
      <c r="BZ112" s="873">
        <v>-12300</v>
      </c>
      <c r="CA112" s="873">
        <v>-1230000</v>
      </c>
      <c r="CB112" s="873">
        <v>0</v>
      </c>
      <c r="CC112" s="873">
        <v>0</v>
      </c>
      <c r="CD112" s="873">
        <v>0</v>
      </c>
      <c r="CE112" s="873">
        <v>0</v>
      </c>
      <c r="CF112" s="873">
        <v>0</v>
      </c>
      <c r="CG112" s="873">
        <v>31770</v>
      </c>
      <c r="CH112" s="873">
        <v>25416</v>
      </c>
      <c r="CI112" s="873">
        <v>5719</v>
      </c>
      <c r="CJ112" s="873">
        <v>635</v>
      </c>
      <c r="CK112" s="873">
        <v>63540</v>
      </c>
      <c r="CL112" s="873">
        <v>430000</v>
      </c>
      <c r="CM112" s="873">
        <v>344000</v>
      </c>
      <c r="CN112" s="873">
        <v>77400</v>
      </c>
      <c r="CO112" s="873">
        <v>8600</v>
      </c>
      <c r="CP112" s="873">
        <v>860000</v>
      </c>
      <c r="CQ112" s="873">
        <v>-547300</v>
      </c>
      <c r="CR112" s="873">
        <v>-437840</v>
      </c>
      <c r="CS112" s="873">
        <v>-98514</v>
      </c>
      <c r="CT112" s="873">
        <v>-10946</v>
      </c>
      <c r="CU112" s="873">
        <v>-1094600</v>
      </c>
      <c r="CV112" s="873">
        <v>-1986510</v>
      </c>
      <c r="CW112" s="873">
        <v>-1589208</v>
      </c>
      <c r="CX112" s="873">
        <v>-357571</v>
      </c>
      <c r="CY112" s="873">
        <v>-39731</v>
      </c>
      <c r="CZ112" s="873">
        <v>-3973020</v>
      </c>
      <c r="DA112" s="873">
        <v>-855980</v>
      </c>
      <c r="DB112" s="873">
        <v>-684784</v>
      </c>
      <c r="DC112" s="873">
        <v>-154076</v>
      </c>
      <c r="DD112" s="873">
        <v>-17120</v>
      </c>
      <c r="DE112" s="873">
        <v>-1711960</v>
      </c>
      <c r="DF112" s="873">
        <v>-1130530</v>
      </c>
      <c r="DG112" s="873">
        <v>-904424</v>
      </c>
      <c r="DH112" s="873">
        <v>-203495</v>
      </c>
      <c r="DI112" s="873">
        <v>-22611</v>
      </c>
      <c r="DJ112" s="873">
        <v>-2261060</v>
      </c>
      <c r="DK112" s="873">
        <v>-562326</v>
      </c>
      <c r="DL112" s="873">
        <v>-52000</v>
      </c>
      <c r="DM112" s="873">
        <v>485626</v>
      </c>
      <c r="DN112" s="873">
        <v>-1300</v>
      </c>
      <c r="DO112" s="873">
        <v>-130000</v>
      </c>
      <c r="DP112" s="873">
        <v>-497325</v>
      </c>
      <c r="DQ112" s="873">
        <v>0</v>
      </c>
      <c r="DR112" s="873">
        <v>497325</v>
      </c>
      <c r="DS112" s="873">
        <v>0</v>
      </c>
      <c r="DT112" s="873">
        <v>0</v>
      </c>
      <c r="DU112" s="873">
        <v>-65001</v>
      </c>
      <c r="DV112" s="873">
        <v>-52000</v>
      </c>
      <c r="DW112" s="873">
        <v>-11699</v>
      </c>
      <c r="DX112" s="873">
        <v>-1300</v>
      </c>
      <c r="DY112" s="873">
        <v>-130000</v>
      </c>
      <c r="DZ112" s="873">
        <v>12202737</v>
      </c>
      <c r="EA112" s="873">
        <v>9762190</v>
      </c>
      <c r="EB112" s="873">
        <v>2196493</v>
      </c>
      <c r="EC112" s="873">
        <v>244055</v>
      </c>
      <c r="ED112" s="873">
        <v>24405475</v>
      </c>
      <c r="EE112" s="873">
        <v>6341737</v>
      </c>
      <c r="EF112" s="873">
        <v>5073390</v>
      </c>
      <c r="EG112" s="873">
        <v>1141513</v>
      </c>
      <c r="EH112" s="873">
        <v>126835</v>
      </c>
      <c r="EI112" s="873">
        <v>12683475</v>
      </c>
      <c r="EJ112" s="873">
        <v>-5861000</v>
      </c>
      <c r="EK112" s="873">
        <v>-4688800</v>
      </c>
      <c r="EL112" s="873">
        <v>-1054980</v>
      </c>
      <c r="EM112" s="873">
        <v>-117220</v>
      </c>
      <c r="EN112" s="873">
        <v>-11722000</v>
      </c>
      <c r="EO112" s="873">
        <v>-5926001</v>
      </c>
      <c r="EP112" s="873">
        <v>-4740800</v>
      </c>
      <c r="EQ112" s="873">
        <v>-1066679</v>
      </c>
      <c r="ER112" s="873">
        <v>-118520</v>
      </c>
      <c r="ES112" s="873">
        <v>-11852000</v>
      </c>
      <c r="ET112" s="902">
        <v>0.5</v>
      </c>
      <c r="EU112" s="902">
        <v>0.4</v>
      </c>
      <c r="EV112" s="902">
        <v>0.09</v>
      </c>
      <c r="EW112" s="902">
        <v>0.01</v>
      </c>
      <c r="EX112" s="902">
        <v>1</v>
      </c>
      <c r="EY112" s="870" t="s">
        <v>715</v>
      </c>
      <c r="EZ112" s="870" t="s">
        <v>714</v>
      </c>
      <c r="FA112" s="870" t="s">
        <v>1907</v>
      </c>
      <c r="FB112" s="870" t="s">
        <v>2735</v>
      </c>
      <c r="FC112" s="870" t="s">
        <v>2849</v>
      </c>
    </row>
    <row r="113" spans="1:159" x14ac:dyDescent="0.2">
      <c r="A113" s="870" t="s">
        <v>3070</v>
      </c>
      <c r="B113" s="870" t="s">
        <v>279</v>
      </c>
      <c r="C113" s="870" t="s">
        <v>278</v>
      </c>
      <c r="D113" s="873">
        <v>5320847</v>
      </c>
      <c r="E113" s="873">
        <v>4256678</v>
      </c>
      <c r="F113" s="873">
        <v>1064170</v>
      </c>
      <c r="G113" s="873">
        <v>0</v>
      </c>
      <c r="H113" s="873">
        <v>10641695</v>
      </c>
      <c r="I113" s="873">
        <v>400498</v>
      </c>
      <c r="J113" s="873">
        <v>400498</v>
      </c>
      <c r="K113" s="873">
        <v>4920349</v>
      </c>
      <c r="L113" s="873">
        <v>181184</v>
      </c>
      <c r="M113" s="873">
        <v>181184</v>
      </c>
      <c r="N113" s="873">
        <v>633799</v>
      </c>
      <c r="O113" s="873">
        <v>633799</v>
      </c>
      <c r="P113" s="873">
        <v>27821</v>
      </c>
      <c r="Q113" s="873">
        <v>0</v>
      </c>
      <c r="R113" s="873">
        <v>27821</v>
      </c>
      <c r="S113" s="873">
        <v>0</v>
      </c>
      <c r="T113" s="873">
        <v>0</v>
      </c>
      <c r="U113" s="873">
        <v>0</v>
      </c>
      <c r="V113" s="873">
        <v>0</v>
      </c>
      <c r="W113" s="873">
        <v>400498</v>
      </c>
      <c r="X113" s="873">
        <v>0</v>
      </c>
      <c r="Y113" s="873">
        <v>0</v>
      </c>
      <c r="Z113" s="873">
        <v>400498</v>
      </c>
      <c r="AA113" s="873">
        <v>0</v>
      </c>
      <c r="AB113" s="873">
        <v>0</v>
      </c>
      <c r="AC113" s="873">
        <v>0</v>
      </c>
      <c r="AD113" s="873">
        <v>0</v>
      </c>
      <c r="AE113" s="873">
        <v>8952043</v>
      </c>
      <c r="AF113" s="873">
        <v>2187923</v>
      </c>
      <c r="AG113" s="873">
        <v>0</v>
      </c>
      <c r="AH113" s="873">
        <v>11139966</v>
      </c>
      <c r="AI113" s="873">
        <v>1399956</v>
      </c>
      <c r="AJ113" s="873">
        <v>1119964</v>
      </c>
      <c r="AK113" s="873">
        <v>279991</v>
      </c>
      <c r="AL113" s="873">
        <v>0</v>
      </c>
      <c r="AM113" s="873">
        <v>2799911</v>
      </c>
      <c r="AN113" s="873">
        <v>-453784</v>
      </c>
      <c r="AO113" s="873">
        <v>-363028</v>
      </c>
      <c r="AP113" s="873">
        <v>-90757</v>
      </c>
      <c r="AQ113" s="873">
        <v>0</v>
      </c>
      <c r="AR113" s="873">
        <v>-907569</v>
      </c>
      <c r="AS113" s="873">
        <v>-315278</v>
      </c>
      <c r="AT113" s="873">
        <v>-252222</v>
      </c>
      <c r="AU113" s="873">
        <v>-63056</v>
      </c>
      <c r="AV113" s="873">
        <v>0</v>
      </c>
      <c r="AW113" s="873">
        <v>-630556</v>
      </c>
      <c r="AX113" s="873">
        <v>123418</v>
      </c>
      <c r="AY113" s="873">
        <v>98735</v>
      </c>
      <c r="AZ113" s="873">
        <v>24684</v>
      </c>
      <c r="BA113" s="873">
        <v>0</v>
      </c>
      <c r="BB113" s="873">
        <v>246837</v>
      </c>
      <c r="BC113" s="873">
        <v>-131673</v>
      </c>
      <c r="BD113" s="873">
        <v>-105339</v>
      </c>
      <c r="BE113" s="873">
        <v>-26335</v>
      </c>
      <c r="BF113" s="873">
        <v>0</v>
      </c>
      <c r="BG113" s="873">
        <v>-263347</v>
      </c>
      <c r="BH113" s="873">
        <v>-323533</v>
      </c>
      <c r="BI113" s="873">
        <v>-258826</v>
      </c>
      <c r="BJ113" s="873">
        <v>-64707</v>
      </c>
      <c r="BK113" s="873">
        <v>0</v>
      </c>
      <c r="BL113" s="873">
        <v>-647066</v>
      </c>
      <c r="BM113" s="873">
        <v>-1522950</v>
      </c>
      <c r="BN113" s="873">
        <v>-1218360</v>
      </c>
      <c r="BO113" s="873">
        <v>-304590</v>
      </c>
      <c r="BP113" s="873">
        <v>0</v>
      </c>
      <c r="BQ113" s="873">
        <v>-3045900</v>
      </c>
      <c r="BR113" s="873">
        <v>-919356</v>
      </c>
      <c r="BS113" s="873">
        <v>-735485</v>
      </c>
      <c r="BT113" s="873">
        <v>-183871</v>
      </c>
      <c r="BU113" s="873">
        <v>0</v>
      </c>
      <c r="BV113" s="873">
        <v>-1838712</v>
      </c>
      <c r="BW113" s="873">
        <v>-603594</v>
      </c>
      <c r="BX113" s="873">
        <v>-482875</v>
      </c>
      <c r="BY113" s="873">
        <v>-120719</v>
      </c>
      <c r="BZ113" s="873">
        <v>0</v>
      </c>
      <c r="CA113" s="873">
        <v>-1207188</v>
      </c>
      <c r="CB113" s="873">
        <v>0</v>
      </c>
      <c r="CC113" s="873">
        <v>0</v>
      </c>
      <c r="CD113" s="873">
        <v>0</v>
      </c>
      <c r="CE113" s="873">
        <v>0</v>
      </c>
      <c r="CF113" s="873">
        <v>0</v>
      </c>
      <c r="CG113" s="873">
        <v>0</v>
      </c>
      <c r="CH113" s="873">
        <v>0</v>
      </c>
      <c r="CI113" s="873">
        <v>0</v>
      </c>
      <c r="CJ113" s="873">
        <v>0</v>
      </c>
      <c r="CK113" s="873">
        <v>0</v>
      </c>
      <c r="CL113" s="873">
        <v>404667</v>
      </c>
      <c r="CM113" s="873">
        <v>323734</v>
      </c>
      <c r="CN113" s="873">
        <v>80933</v>
      </c>
      <c r="CO113" s="873">
        <v>0</v>
      </c>
      <c r="CP113" s="873">
        <v>809334</v>
      </c>
      <c r="CQ113" s="873">
        <v>-650752</v>
      </c>
      <c r="CR113" s="873">
        <v>-520602</v>
      </c>
      <c r="CS113" s="873">
        <v>-130150</v>
      </c>
      <c r="CT113" s="873">
        <v>0</v>
      </c>
      <c r="CU113" s="873">
        <v>-1301504</v>
      </c>
      <c r="CV113" s="873">
        <v>-1769035</v>
      </c>
      <c r="CW113" s="873">
        <v>-1415228</v>
      </c>
      <c r="CX113" s="873">
        <v>-353807</v>
      </c>
      <c r="CY113" s="873">
        <v>0</v>
      </c>
      <c r="CZ113" s="873">
        <v>-3538070</v>
      </c>
      <c r="DA113" s="873">
        <v>-514689</v>
      </c>
      <c r="DB113" s="873">
        <v>-411751</v>
      </c>
      <c r="DC113" s="873">
        <v>-102938</v>
      </c>
      <c r="DD113" s="873">
        <v>0</v>
      </c>
      <c r="DE113" s="873">
        <v>-1029378</v>
      </c>
      <c r="DF113" s="873">
        <v>-1254346</v>
      </c>
      <c r="DG113" s="873">
        <v>-1003477</v>
      </c>
      <c r="DH113" s="873">
        <v>-250869</v>
      </c>
      <c r="DI113" s="873">
        <v>0</v>
      </c>
      <c r="DJ113" s="873">
        <v>-2508692</v>
      </c>
      <c r="DK113" s="873">
        <v>2874610</v>
      </c>
      <c r="DL113" s="873">
        <v>1476580</v>
      </c>
      <c r="DM113" s="873">
        <v>-431096</v>
      </c>
      <c r="DN113" s="873">
        <v>0</v>
      </c>
      <c r="DO113" s="873">
        <v>3920093</v>
      </c>
      <c r="DP113" s="873">
        <v>3075108</v>
      </c>
      <c r="DQ113" s="873">
        <v>1826856</v>
      </c>
      <c r="DR113" s="873">
        <v>-158928</v>
      </c>
      <c r="DS113" s="873">
        <v>0</v>
      </c>
      <c r="DT113" s="873">
        <v>4743036</v>
      </c>
      <c r="DU113" s="873">
        <v>-200498</v>
      </c>
      <c r="DV113" s="873">
        <v>-350276</v>
      </c>
      <c r="DW113" s="873">
        <v>-272168</v>
      </c>
      <c r="DX113" s="873">
        <v>0</v>
      </c>
      <c r="DY113" s="873">
        <v>-822943</v>
      </c>
      <c r="DZ113" s="873">
        <v>15051516</v>
      </c>
      <c r="EA113" s="873">
        <v>12041213</v>
      </c>
      <c r="EB113" s="873">
        <v>3010303</v>
      </c>
      <c r="EC113" s="873">
        <v>0</v>
      </c>
      <c r="ED113" s="873">
        <v>30103032</v>
      </c>
      <c r="EE113" s="873">
        <v>5320847</v>
      </c>
      <c r="EF113" s="873">
        <v>4256678</v>
      </c>
      <c r="EG113" s="873">
        <v>1064170</v>
      </c>
      <c r="EH113" s="873">
        <v>0</v>
      </c>
      <c r="EI113" s="873">
        <v>10641695</v>
      </c>
      <c r="EJ113" s="873">
        <v>-9730669</v>
      </c>
      <c r="EK113" s="873">
        <v>-7784535</v>
      </c>
      <c r="EL113" s="873">
        <v>-1946133</v>
      </c>
      <c r="EM113" s="873">
        <v>0</v>
      </c>
      <c r="EN113" s="873">
        <v>-19461337</v>
      </c>
      <c r="EO113" s="873">
        <v>-9931167</v>
      </c>
      <c r="EP113" s="873">
        <v>-8134811</v>
      </c>
      <c r="EQ113" s="873">
        <v>-2218301</v>
      </c>
      <c r="ER113" s="873">
        <v>0</v>
      </c>
      <c r="ES113" s="873">
        <v>-20284280</v>
      </c>
      <c r="ET113" s="902">
        <v>0.5</v>
      </c>
      <c r="EU113" s="902">
        <v>0.4</v>
      </c>
      <c r="EV113" s="902">
        <v>0.1</v>
      </c>
      <c r="EW113" s="902">
        <v>0</v>
      </c>
      <c r="EX113" s="902">
        <v>1</v>
      </c>
      <c r="EY113" s="870" t="s">
        <v>724</v>
      </c>
      <c r="EZ113" s="870" t="s">
        <v>687</v>
      </c>
      <c r="FA113" s="870" t="s">
        <v>1907</v>
      </c>
      <c r="FB113" s="870" t="s">
        <v>2734</v>
      </c>
      <c r="FC113" s="870" t="s">
        <v>2850</v>
      </c>
    </row>
    <row r="114" spans="1:159" x14ac:dyDescent="0.2">
      <c r="A114" s="870" t="s">
        <v>3069</v>
      </c>
      <c r="B114" s="870" t="s">
        <v>281</v>
      </c>
      <c r="C114" s="870" t="s">
        <v>280</v>
      </c>
      <c r="D114" s="873">
        <v>12532728</v>
      </c>
      <c r="E114" s="873">
        <v>11393389</v>
      </c>
      <c r="F114" s="873">
        <v>14051846</v>
      </c>
      <c r="G114" s="873">
        <v>0</v>
      </c>
      <c r="H114" s="873">
        <v>37977963</v>
      </c>
      <c r="I114" s="873">
        <v>0</v>
      </c>
      <c r="J114" s="873">
        <v>0</v>
      </c>
      <c r="K114" s="873">
        <v>12532728</v>
      </c>
      <c r="L114" s="873">
        <v>298670</v>
      </c>
      <c r="M114" s="873">
        <v>298670</v>
      </c>
      <c r="N114" s="873">
        <v>0</v>
      </c>
      <c r="O114" s="873">
        <v>0</v>
      </c>
      <c r="P114" s="873">
        <v>0</v>
      </c>
      <c r="Q114" s="873">
        <v>0</v>
      </c>
      <c r="R114" s="873">
        <v>0</v>
      </c>
      <c r="S114" s="873">
        <v>0</v>
      </c>
      <c r="T114" s="873">
        <v>0</v>
      </c>
      <c r="U114" s="873">
        <v>0</v>
      </c>
      <c r="V114" s="873">
        <v>0</v>
      </c>
      <c r="W114" s="873">
        <v>0</v>
      </c>
      <c r="X114" s="873">
        <v>0</v>
      </c>
      <c r="Y114" s="873">
        <v>0</v>
      </c>
      <c r="Z114" s="873">
        <v>0</v>
      </c>
      <c r="AA114" s="873">
        <v>0</v>
      </c>
      <c r="AB114" s="873">
        <v>0</v>
      </c>
      <c r="AC114" s="873">
        <v>0</v>
      </c>
      <c r="AD114" s="873">
        <v>0</v>
      </c>
      <c r="AE114" s="873">
        <v>20301795</v>
      </c>
      <c r="AF114" s="873">
        <v>25038882</v>
      </c>
      <c r="AG114" s="873">
        <v>0</v>
      </c>
      <c r="AH114" s="873">
        <v>45340677</v>
      </c>
      <c r="AI114" s="873">
        <v>3188943</v>
      </c>
      <c r="AJ114" s="873">
        <v>2899039</v>
      </c>
      <c r="AK114" s="873">
        <v>3575482</v>
      </c>
      <c r="AL114" s="873">
        <v>0</v>
      </c>
      <c r="AM114" s="873">
        <v>9663464</v>
      </c>
      <c r="AN114" s="873">
        <v>-951720</v>
      </c>
      <c r="AO114" s="873">
        <v>-865200</v>
      </c>
      <c r="AP114" s="873">
        <v>-1067080</v>
      </c>
      <c r="AQ114" s="873">
        <v>0</v>
      </c>
      <c r="AR114" s="873">
        <v>-2884000</v>
      </c>
      <c r="AS114" s="873">
        <v>-1297684</v>
      </c>
      <c r="AT114" s="873">
        <v>-1179711</v>
      </c>
      <c r="AU114" s="873">
        <v>-1454977</v>
      </c>
      <c r="AV114" s="873">
        <v>0</v>
      </c>
      <c r="AW114" s="873">
        <v>-3932372</v>
      </c>
      <c r="AX114" s="873">
        <v>0</v>
      </c>
      <c r="AY114" s="873">
        <v>0</v>
      </c>
      <c r="AZ114" s="873">
        <v>0</v>
      </c>
      <c r="BA114" s="873">
        <v>0</v>
      </c>
      <c r="BB114" s="873">
        <v>0</v>
      </c>
      <c r="BC114" s="873">
        <v>-1441638</v>
      </c>
      <c r="BD114" s="873">
        <v>-1310579</v>
      </c>
      <c r="BE114" s="873">
        <v>-1616381</v>
      </c>
      <c r="BF114" s="873">
        <v>0</v>
      </c>
      <c r="BG114" s="873">
        <v>-4368598</v>
      </c>
      <c r="BH114" s="873">
        <v>-2739322</v>
      </c>
      <c r="BI114" s="873">
        <v>-2490290</v>
      </c>
      <c r="BJ114" s="873">
        <v>-3071358</v>
      </c>
      <c r="BK114" s="873">
        <v>0</v>
      </c>
      <c r="BL114" s="873">
        <v>-8300970</v>
      </c>
      <c r="BM114" s="873">
        <v>-5197808</v>
      </c>
      <c r="BN114" s="873">
        <v>-4725280</v>
      </c>
      <c r="BO114" s="873">
        <v>-5827846</v>
      </c>
      <c r="BP114" s="873">
        <v>0</v>
      </c>
      <c r="BQ114" s="873">
        <v>-15750934</v>
      </c>
      <c r="BR114" s="873">
        <v>-2923333</v>
      </c>
      <c r="BS114" s="873">
        <v>-2657576</v>
      </c>
      <c r="BT114" s="873">
        <v>-3277677</v>
      </c>
      <c r="BU114" s="873">
        <v>0</v>
      </c>
      <c r="BV114" s="873">
        <v>-8858586</v>
      </c>
      <c r="BW114" s="873">
        <v>-2274475</v>
      </c>
      <c r="BX114" s="873">
        <v>-2067704</v>
      </c>
      <c r="BY114" s="873">
        <v>-2550169</v>
      </c>
      <c r="BZ114" s="873">
        <v>0</v>
      </c>
      <c r="CA114" s="873">
        <v>-6892348</v>
      </c>
      <c r="CB114" s="873">
        <v>0</v>
      </c>
      <c r="CC114" s="873">
        <v>0</v>
      </c>
      <c r="CD114" s="873">
        <v>0</v>
      </c>
      <c r="CE114" s="873">
        <v>0</v>
      </c>
      <c r="CF114" s="873">
        <v>0</v>
      </c>
      <c r="CG114" s="873">
        <v>0</v>
      </c>
      <c r="CH114" s="873">
        <v>0</v>
      </c>
      <c r="CI114" s="873">
        <v>0</v>
      </c>
      <c r="CJ114" s="873">
        <v>0</v>
      </c>
      <c r="CK114" s="873">
        <v>0</v>
      </c>
      <c r="CL114" s="873">
        <v>2264248</v>
      </c>
      <c r="CM114" s="873">
        <v>2058408</v>
      </c>
      <c r="CN114" s="873">
        <v>2538703</v>
      </c>
      <c r="CO114" s="873">
        <v>0</v>
      </c>
      <c r="CP114" s="873">
        <v>6861359</v>
      </c>
      <c r="CQ114" s="873">
        <v>-1099818</v>
      </c>
      <c r="CR114" s="873">
        <v>-999835</v>
      </c>
      <c r="CS114" s="873">
        <v>-1233129</v>
      </c>
      <c r="CT114" s="873">
        <v>0</v>
      </c>
      <c r="CU114" s="873">
        <v>-3332782</v>
      </c>
      <c r="CV114" s="873">
        <v>-4033378</v>
      </c>
      <c r="CW114" s="873">
        <v>-3666707</v>
      </c>
      <c r="CX114" s="873">
        <v>-4522272</v>
      </c>
      <c r="CY114" s="873">
        <v>0</v>
      </c>
      <c r="CZ114" s="873">
        <v>-12222357</v>
      </c>
      <c r="DA114" s="873">
        <v>-659085</v>
      </c>
      <c r="DB114" s="873">
        <v>-599168</v>
      </c>
      <c r="DC114" s="873">
        <v>-738974</v>
      </c>
      <c r="DD114" s="873">
        <v>0</v>
      </c>
      <c r="DE114" s="873">
        <v>-1997227</v>
      </c>
      <c r="DF114" s="873">
        <v>-3374293</v>
      </c>
      <c r="DG114" s="873">
        <v>-3067539</v>
      </c>
      <c r="DH114" s="873">
        <v>-3783298</v>
      </c>
      <c r="DI114" s="873">
        <v>0</v>
      </c>
      <c r="DJ114" s="873">
        <v>-10225130</v>
      </c>
      <c r="DK114" s="873">
        <v>2251874</v>
      </c>
      <c r="DL114" s="873">
        <v>5184012</v>
      </c>
      <c r="DM114" s="873">
        <v>2915993</v>
      </c>
      <c r="DN114" s="873">
        <v>0</v>
      </c>
      <c r="DO114" s="873">
        <v>10351879</v>
      </c>
      <c r="DP114" s="873">
        <v>2298924</v>
      </c>
      <c r="DQ114" s="873">
        <v>5273779</v>
      </c>
      <c r="DR114" s="873">
        <v>2966500</v>
      </c>
      <c r="DS114" s="873">
        <v>0</v>
      </c>
      <c r="DT114" s="873">
        <v>10539203</v>
      </c>
      <c r="DU114" s="873">
        <v>-47050</v>
      </c>
      <c r="DV114" s="873">
        <v>-89767</v>
      </c>
      <c r="DW114" s="873">
        <v>-50507</v>
      </c>
      <c r="DX114" s="873">
        <v>0</v>
      </c>
      <c r="DY114" s="873">
        <v>-187324</v>
      </c>
      <c r="DZ114" s="873">
        <v>32193445</v>
      </c>
      <c r="EA114" s="873">
        <v>29266769</v>
      </c>
      <c r="EB114" s="873">
        <v>36095681</v>
      </c>
      <c r="EC114" s="873">
        <v>0</v>
      </c>
      <c r="ED114" s="873">
        <v>97555895</v>
      </c>
      <c r="EE114" s="873">
        <v>12532728</v>
      </c>
      <c r="EF114" s="873">
        <v>11393389</v>
      </c>
      <c r="EG114" s="873">
        <v>14051846</v>
      </c>
      <c r="EH114" s="873">
        <v>0</v>
      </c>
      <c r="EI114" s="873">
        <v>37977963</v>
      </c>
      <c r="EJ114" s="873">
        <v>-19660717</v>
      </c>
      <c r="EK114" s="873">
        <v>-17873380</v>
      </c>
      <c r="EL114" s="873">
        <v>-22043835</v>
      </c>
      <c r="EM114" s="873">
        <v>0</v>
      </c>
      <c r="EN114" s="873">
        <v>-59577932</v>
      </c>
      <c r="EO114" s="873">
        <v>-19707767</v>
      </c>
      <c r="EP114" s="873">
        <v>-17963147</v>
      </c>
      <c r="EQ114" s="873">
        <v>-22094342</v>
      </c>
      <c r="ER114" s="873">
        <v>0</v>
      </c>
      <c r="ES114" s="873">
        <v>-59765256</v>
      </c>
      <c r="ET114" s="902">
        <v>0.33</v>
      </c>
      <c r="EU114" s="902">
        <v>0.3</v>
      </c>
      <c r="EV114" s="902">
        <v>0.37</v>
      </c>
      <c r="EW114" s="902">
        <v>0</v>
      </c>
      <c r="EX114" s="902">
        <v>1</v>
      </c>
      <c r="EY114" s="870" t="s">
        <v>697</v>
      </c>
      <c r="EZ114" s="870" t="s">
        <v>680</v>
      </c>
      <c r="FA114" s="870" t="s">
        <v>1910</v>
      </c>
      <c r="FB114" s="870" t="s">
        <v>2732</v>
      </c>
      <c r="FC114" s="870" t="s">
        <v>2851</v>
      </c>
    </row>
    <row r="115" spans="1:159" x14ac:dyDescent="0.2">
      <c r="A115" s="870" t="s">
        <v>3070</v>
      </c>
      <c r="B115" s="870" t="s">
        <v>283</v>
      </c>
      <c r="C115" s="870" t="s">
        <v>282</v>
      </c>
      <c r="D115" s="873">
        <v>19284161</v>
      </c>
      <c r="E115" s="873">
        <v>15427328</v>
      </c>
      <c r="F115" s="873">
        <v>3856832</v>
      </c>
      <c r="G115" s="873">
        <v>0</v>
      </c>
      <c r="H115" s="873">
        <v>38568321</v>
      </c>
      <c r="I115" s="873">
        <v>0</v>
      </c>
      <c r="J115" s="873">
        <v>0</v>
      </c>
      <c r="K115" s="873">
        <v>19284161</v>
      </c>
      <c r="L115" s="873">
        <v>231039</v>
      </c>
      <c r="M115" s="873">
        <v>231039</v>
      </c>
      <c r="N115" s="873">
        <v>0</v>
      </c>
      <c r="O115" s="873">
        <v>0</v>
      </c>
      <c r="P115" s="873">
        <v>0</v>
      </c>
      <c r="Q115" s="873">
        <v>0</v>
      </c>
      <c r="R115" s="873">
        <v>0</v>
      </c>
      <c r="S115" s="873">
        <v>0</v>
      </c>
      <c r="T115" s="873">
        <v>0</v>
      </c>
      <c r="U115" s="873">
        <v>0</v>
      </c>
      <c r="V115" s="873">
        <v>0</v>
      </c>
      <c r="W115" s="873">
        <v>0</v>
      </c>
      <c r="X115" s="873">
        <v>0</v>
      </c>
      <c r="Y115" s="873">
        <v>0</v>
      </c>
      <c r="Z115" s="873">
        <v>0</v>
      </c>
      <c r="AA115" s="873">
        <v>0</v>
      </c>
      <c r="AB115" s="873">
        <v>0</v>
      </c>
      <c r="AC115" s="873">
        <v>0</v>
      </c>
      <c r="AD115" s="873">
        <v>0</v>
      </c>
      <c r="AE115" s="873">
        <v>20173455</v>
      </c>
      <c r="AF115" s="873">
        <v>5043364</v>
      </c>
      <c r="AG115" s="873">
        <v>0</v>
      </c>
      <c r="AH115" s="873">
        <v>25216819</v>
      </c>
      <c r="AI115" s="873">
        <v>2583022</v>
      </c>
      <c r="AJ115" s="873">
        <v>2066417</v>
      </c>
      <c r="AK115" s="873">
        <v>516604</v>
      </c>
      <c r="AL115" s="873">
        <v>0</v>
      </c>
      <c r="AM115" s="873">
        <v>5166043</v>
      </c>
      <c r="AN115" s="873">
        <v>-1103829</v>
      </c>
      <c r="AO115" s="873">
        <v>-883063</v>
      </c>
      <c r="AP115" s="873">
        <v>-220766</v>
      </c>
      <c r="AQ115" s="873">
        <v>0</v>
      </c>
      <c r="AR115" s="873">
        <v>-2207658</v>
      </c>
      <c r="AS115" s="873">
        <v>-1000000</v>
      </c>
      <c r="AT115" s="873">
        <v>-800000</v>
      </c>
      <c r="AU115" s="873">
        <v>-200000</v>
      </c>
      <c r="AV115" s="873">
        <v>0</v>
      </c>
      <c r="AW115" s="873">
        <v>-2000000</v>
      </c>
      <c r="AX115" s="873">
        <v>0</v>
      </c>
      <c r="AY115" s="873">
        <v>0</v>
      </c>
      <c r="AZ115" s="873">
        <v>0</v>
      </c>
      <c r="BA115" s="873">
        <v>0</v>
      </c>
      <c r="BB115" s="873">
        <v>0</v>
      </c>
      <c r="BC115" s="873">
        <v>-1150000</v>
      </c>
      <c r="BD115" s="873">
        <v>-920000</v>
      </c>
      <c r="BE115" s="873">
        <v>-230000</v>
      </c>
      <c r="BF115" s="873">
        <v>0</v>
      </c>
      <c r="BG115" s="873">
        <v>-2300000</v>
      </c>
      <c r="BH115" s="873">
        <v>-2150000</v>
      </c>
      <c r="BI115" s="873">
        <v>-1720000</v>
      </c>
      <c r="BJ115" s="873">
        <v>-430000</v>
      </c>
      <c r="BK115" s="873">
        <v>0</v>
      </c>
      <c r="BL115" s="873">
        <v>-4300000</v>
      </c>
      <c r="BM115" s="873">
        <v>-3664707</v>
      </c>
      <c r="BN115" s="873">
        <v>-2931766</v>
      </c>
      <c r="BO115" s="873">
        <v>-732942</v>
      </c>
      <c r="BP115" s="873">
        <v>0</v>
      </c>
      <c r="BQ115" s="873">
        <v>-7329415</v>
      </c>
      <c r="BR115" s="873">
        <v>-878332</v>
      </c>
      <c r="BS115" s="873">
        <v>-702666</v>
      </c>
      <c r="BT115" s="873">
        <v>-175666</v>
      </c>
      <c r="BU115" s="873">
        <v>0</v>
      </c>
      <c r="BV115" s="873">
        <v>-1756664</v>
      </c>
      <c r="BW115" s="873">
        <v>-2786376</v>
      </c>
      <c r="BX115" s="873">
        <v>-2229100</v>
      </c>
      <c r="BY115" s="873">
        <v>-557275</v>
      </c>
      <c r="BZ115" s="873">
        <v>0</v>
      </c>
      <c r="CA115" s="873">
        <v>-5572751</v>
      </c>
      <c r="CB115" s="873">
        <v>183701</v>
      </c>
      <c r="CC115" s="873">
        <v>146961</v>
      </c>
      <c r="CD115" s="873">
        <v>36740</v>
      </c>
      <c r="CE115" s="873">
        <v>0</v>
      </c>
      <c r="CF115" s="873">
        <v>367402</v>
      </c>
      <c r="CG115" s="873">
        <v>1868673</v>
      </c>
      <c r="CH115" s="873">
        <v>1494938</v>
      </c>
      <c r="CI115" s="873">
        <v>373735</v>
      </c>
      <c r="CJ115" s="873">
        <v>0</v>
      </c>
      <c r="CK115" s="873">
        <v>3737346</v>
      </c>
      <c r="CL115" s="873">
        <v>-147586</v>
      </c>
      <c r="CM115" s="873">
        <v>-118068</v>
      </c>
      <c r="CN115" s="873">
        <v>-29517</v>
      </c>
      <c r="CO115" s="873">
        <v>0</v>
      </c>
      <c r="CP115" s="873">
        <v>-295171</v>
      </c>
      <c r="CQ115" s="873">
        <v>-3932297</v>
      </c>
      <c r="CR115" s="873">
        <v>-3145838</v>
      </c>
      <c r="CS115" s="873">
        <v>-786460</v>
      </c>
      <c r="CT115" s="873">
        <v>0</v>
      </c>
      <c r="CU115" s="873">
        <v>-7864595</v>
      </c>
      <c r="CV115" s="873">
        <v>-5692216</v>
      </c>
      <c r="CW115" s="873">
        <v>-4553773</v>
      </c>
      <c r="CX115" s="873">
        <v>-1138444</v>
      </c>
      <c r="CY115" s="873">
        <v>0</v>
      </c>
      <c r="CZ115" s="873">
        <v>-11384433</v>
      </c>
      <c r="DA115" s="873">
        <v>-842217</v>
      </c>
      <c r="DB115" s="873">
        <v>-673773</v>
      </c>
      <c r="DC115" s="873">
        <v>-168443</v>
      </c>
      <c r="DD115" s="873">
        <v>0</v>
      </c>
      <c r="DE115" s="873">
        <v>-1684433</v>
      </c>
      <c r="DF115" s="873">
        <v>-4850000</v>
      </c>
      <c r="DG115" s="873">
        <v>-3880000</v>
      </c>
      <c r="DH115" s="873">
        <v>-970000</v>
      </c>
      <c r="DI115" s="873">
        <v>0</v>
      </c>
      <c r="DJ115" s="873">
        <v>-9700000</v>
      </c>
      <c r="DK115" s="873">
        <v>344145</v>
      </c>
      <c r="DL115" s="873">
        <v>-550500</v>
      </c>
      <c r="DM115" s="873">
        <v>-1858080</v>
      </c>
      <c r="DN115" s="873">
        <v>0</v>
      </c>
      <c r="DO115" s="873">
        <v>-2064435</v>
      </c>
      <c r="DP115" s="873">
        <v>6207810</v>
      </c>
      <c r="DQ115" s="873">
        <v>4140430</v>
      </c>
      <c r="DR115" s="873">
        <v>-685346</v>
      </c>
      <c r="DS115" s="873">
        <v>0</v>
      </c>
      <c r="DT115" s="873">
        <v>9662894</v>
      </c>
      <c r="DU115" s="873">
        <v>-5863665</v>
      </c>
      <c r="DV115" s="873">
        <v>-4690930</v>
      </c>
      <c r="DW115" s="873">
        <v>-1172734</v>
      </c>
      <c r="DX115" s="873">
        <v>0</v>
      </c>
      <c r="DY115" s="873">
        <v>-11727329</v>
      </c>
      <c r="DZ115" s="873">
        <v>43391556</v>
      </c>
      <c r="EA115" s="873">
        <v>34713245</v>
      </c>
      <c r="EB115" s="873">
        <v>8678311</v>
      </c>
      <c r="EC115" s="873">
        <v>0</v>
      </c>
      <c r="ED115" s="873">
        <v>86783112</v>
      </c>
      <c r="EE115" s="873">
        <v>19284161</v>
      </c>
      <c r="EF115" s="873">
        <v>15427328</v>
      </c>
      <c r="EG115" s="873">
        <v>3856832</v>
      </c>
      <c r="EH115" s="873">
        <v>0</v>
      </c>
      <c r="EI115" s="873">
        <v>38568321</v>
      </c>
      <c r="EJ115" s="873">
        <v>-24107395</v>
      </c>
      <c r="EK115" s="873">
        <v>-19285917</v>
      </c>
      <c r="EL115" s="873">
        <v>-4821479</v>
      </c>
      <c r="EM115" s="873">
        <v>0</v>
      </c>
      <c r="EN115" s="873">
        <v>-48214791</v>
      </c>
      <c r="EO115" s="873">
        <v>-29971060</v>
      </c>
      <c r="EP115" s="873">
        <v>-23976847</v>
      </c>
      <c r="EQ115" s="873">
        <v>-5994213</v>
      </c>
      <c r="ER115" s="873">
        <v>0</v>
      </c>
      <c r="ES115" s="873">
        <v>-59942120</v>
      </c>
      <c r="ET115" s="902">
        <v>0.5</v>
      </c>
      <c r="EU115" s="902">
        <v>0.4</v>
      </c>
      <c r="EV115" s="902">
        <v>0.1</v>
      </c>
      <c r="EW115" s="902">
        <v>0</v>
      </c>
      <c r="EX115" s="902">
        <v>1</v>
      </c>
      <c r="EY115" s="870" t="s">
        <v>692</v>
      </c>
      <c r="EZ115" s="870" t="s">
        <v>687</v>
      </c>
      <c r="FA115" s="870" t="s">
        <v>1907</v>
      </c>
      <c r="FB115" s="870" t="s">
        <v>2735</v>
      </c>
      <c r="FC115" s="870" t="s">
        <v>2852</v>
      </c>
    </row>
    <row r="116" spans="1:159" x14ac:dyDescent="0.2">
      <c r="A116" s="870" t="s">
        <v>3069</v>
      </c>
      <c r="B116" s="870" t="s">
        <v>285</v>
      </c>
      <c r="C116" s="870" t="s">
        <v>284</v>
      </c>
      <c r="D116" s="873">
        <v>26373657</v>
      </c>
      <c r="E116" s="873">
        <v>23976052</v>
      </c>
      <c r="F116" s="873">
        <v>29570464</v>
      </c>
      <c r="G116" s="873">
        <v>0</v>
      </c>
      <c r="H116" s="873">
        <v>79920173</v>
      </c>
      <c r="I116" s="873">
        <v>0</v>
      </c>
      <c r="J116" s="873">
        <v>0</v>
      </c>
      <c r="K116" s="873">
        <v>26373657</v>
      </c>
      <c r="L116" s="873">
        <v>572716</v>
      </c>
      <c r="M116" s="873">
        <v>572716</v>
      </c>
      <c r="N116" s="873">
        <v>0</v>
      </c>
      <c r="O116" s="873">
        <v>0</v>
      </c>
      <c r="P116" s="873">
        <v>0</v>
      </c>
      <c r="Q116" s="873">
        <v>0</v>
      </c>
      <c r="R116" s="873">
        <v>0</v>
      </c>
      <c r="S116" s="873">
        <v>0</v>
      </c>
      <c r="T116" s="873">
        <v>0</v>
      </c>
      <c r="U116" s="873">
        <v>0</v>
      </c>
      <c r="V116" s="873">
        <v>0</v>
      </c>
      <c r="W116" s="873">
        <v>0</v>
      </c>
      <c r="X116" s="873">
        <v>0</v>
      </c>
      <c r="Y116" s="873">
        <v>0</v>
      </c>
      <c r="Z116" s="873">
        <v>0</v>
      </c>
      <c r="AA116" s="873">
        <v>0</v>
      </c>
      <c r="AB116" s="873">
        <v>0</v>
      </c>
      <c r="AC116" s="873">
        <v>0</v>
      </c>
      <c r="AD116" s="873">
        <v>0</v>
      </c>
      <c r="AE116" s="873">
        <v>19949062</v>
      </c>
      <c r="AF116" s="873">
        <v>24603844</v>
      </c>
      <c r="AG116" s="873">
        <v>0</v>
      </c>
      <c r="AH116" s="873">
        <v>44552906</v>
      </c>
      <c r="AI116" s="873">
        <v>23385969</v>
      </c>
      <c r="AJ116" s="873">
        <v>21259971</v>
      </c>
      <c r="AK116" s="873">
        <v>26220631</v>
      </c>
      <c r="AL116" s="873">
        <v>0</v>
      </c>
      <c r="AM116" s="873">
        <v>70866571</v>
      </c>
      <c r="AN116" s="873">
        <v>-5216671</v>
      </c>
      <c r="AO116" s="873">
        <v>-4742429</v>
      </c>
      <c r="AP116" s="873">
        <v>-5848996</v>
      </c>
      <c r="AQ116" s="873">
        <v>0</v>
      </c>
      <c r="AR116" s="873">
        <v>-15808096</v>
      </c>
      <c r="AS116" s="873">
        <v>-9715476</v>
      </c>
      <c r="AT116" s="873">
        <v>-8832251</v>
      </c>
      <c r="AU116" s="873">
        <v>-10893109</v>
      </c>
      <c r="AV116" s="873">
        <v>0</v>
      </c>
      <c r="AW116" s="873">
        <v>-29440836</v>
      </c>
      <c r="AX116" s="873">
        <v>0</v>
      </c>
      <c r="AY116" s="873">
        <v>0</v>
      </c>
      <c r="AZ116" s="873">
        <v>0</v>
      </c>
      <c r="BA116" s="873">
        <v>0</v>
      </c>
      <c r="BB116" s="873">
        <v>0</v>
      </c>
      <c r="BC116" s="873">
        <v>-11091300</v>
      </c>
      <c r="BD116" s="873">
        <v>-10083000</v>
      </c>
      <c r="BE116" s="873">
        <v>-12435700</v>
      </c>
      <c r="BF116" s="873">
        <v>0</v>
      </c>
      <c r="BG116" s="873">
        <v>-33610000</v>
      </c>
      <c r="BH116" s="873">
        <v>-20806776</v>
      </c>
      <c r="BI116" s="873">
        <v>-18915251</v>
      </c>
      <c r="BJ116" s="873">
        <v>-23328809</v>
      </c>
      <c r="BK116" s="873">
        <v>0</v>
      </c>
      <c r="BL116" s="873">
        <v>-63050836</v>
      </c>
      <c r="BM116" s="873">
        <v>-15014338</v>
      </c>
      <c r="BN116" s="873">
        <v>-13649399</v>
      </c>
      <c r="BO116" s="873">
        <v>-16834259</v>
      </c>
      <c r="BP116" s="873">
        <v>0</v>
      </c>
      <c r="BQ116" s="873">
        <v>-45497996</v>
      </c>
      <c r="BR116" s="873">
        <v>2142893</v>
      </c>
      <c r="BS116" s="873">
        <v>1948085</v>
      </c>
      <c r="BT116" s="873">
        <v>2402638</v>
      </c>
      <c r="BU116" s="873">
        <v>0</v>
      </c>
      <c r="BV116" s="873">
        <v>6493616</v>
      </c>
      <c r="BW116" s="873">
        <v>-17157232</v>
      </c>
      <c r="BX116" s="873">
        <v>-15597484</v>
      </c>
      <c r="BY116" s="873">
        <v>-19236896</v>
      </c>
      <c r="BZ116" s="873">
        <v>0</v>
      </c>
      <c r="CA116" s="873">
        <v>-51991612</v>
      </c>
      <c r="CB116" s="873">
        <v>87406</v>
      </c>
      <c r="CC116" s="873">
        <v>79460</v>
      </c>
      <c r="CD116" s="873">
        <v>98000</v>
      </c>
      <c r="CE116" s="873">
        <v>0</v>
      </c>
      <c r="CF116" s="873">
        <v>264866</v>
      </c>
      <c r="CG116" s="873">
        <v>1315466</v>
      </c>
      <c r="CH116" s="873">
        <v>1195879</v>
      </c>
      <c r="CI116" s="873">
        <v>1474917</v>
      </c>
      <c r="CJ116" s="873">
        <v>0</v>
      </c>
      <c r="CK116" s="873">
        <v>3986262</v>
      </c>
      <c r="CL116" s="873">
        <v>0</v>
      </c>
      <c r="CM116" s="873">
        <v>0</v>
      </c>
      <c r="CN116" s="873">
        <v>0</v>
      </c>
      <c r="CO116" s="873">
        <v>0</v>
      </c>
      <c r="CP116" s="873">
        <v>0</v>
      </c>
      <c r="CQ116" s="873">
        <v>-2634750</v>
      </c>
      <c r="CR116" s="873">
        <v>-2395228</v>
      </c>
      <c r="CS116" s="873">
        <v>-2954114</v>
      </c>
      <c r="CT116" s="873">
        <v>0</v>
      </c>
      <c r="CU116" s="873">
        <v>-7984092</v>
      </c>
      <c r="CV116" s="873">
        <v>-16246216</v>
      </c>
      <c r="CW116" s="873">
        <v>-14769288</v>
      </c>
      <c r="CX116" s="873">
        <v>-18215456</v>
      </c>
      <c r="CY116" s="873">
        <v>0</v>
      </c>
      <c r="CZ116" s="873">
        <v>-49230960</v>
      </c>
      <c r="DA116" s="873">
        <v>2230299</v>
      </c>
      <c r="DB116" s="873">
        <v>2027545</v>
      </c>
      <c r="DC116" s="873">
        <v>2500638</v>
      </c>
      <c r="DD116" s="873">
        <v>0</v>
      </c>
      <c r="DE116" s="873">
        <v>6758482</v>
      </c>
      <c r="DF116" s="873">
        <v>-18476516</v>
      </c>
      <c r="DG116" s="873">
        <v>-16796833</v>
      </c>
      <c r="DH116" s="873">
        <v>-20716093</v>
      </c>
      <c r="DI116" s="873">
        <v>0</v>
      </c>
      <c r="DJ116" s="873">
        <v>-55989442</v>
      </c>
      <c r="DK116" s="873">
        <v>3063489</v>
      </c>
      <c r="DL116" s="873">
        <v>-686991</v>
      </c>
      <c r="DM116" s="873">
        <v>-386432</v>
      </c>
      <c r="DN116" s="873">
        <v>0</v>
      </c>
      <c r="DO116" s="873">
        <v>1990066</v>
      </c>
      <c r="DP116" s="873">
        <v>3060700</v>
      </c>
      <c r="DQ116" s="873">
        <v>-692346</v>
      </c>
      <c r="DR116" s="873">
        <v>-389444</v>
      </c>
      <c r="DS116" s="873">
        <v>0</v>
      </c>
      <c r="DT116" s="873">
        <v>1978910</v>
      </c>
      <c r="DU116" s="873">
        <v>2789</v>
      </c>
      <c r="DV116" s="873">
        <v>5355</v>
      </c>
      <c r="DW116" s="873">
        <v>3012</v>
      </c>
      <c r="DX116" s="873">
        <v>0</v>
      </c>
      <c r="DY116" s="873">
        <v>11156</v>
      </c>
      <c r="DZ116" s="873">
        <v>48519063</v>
      </c>
      <c r="EA116" s="873">
        <v>44108239</v>
      </c>
      <c r="EB116" s="873">
        <v>54400161</v>
      </c>
      <c r="EC116" s="873">
        <v>0</v>
      </c>
      <c r="ED116" s="873">
        <v>147027463</v>
      </c>
      <c r="EE116" s="873">
        <v>26373657</v>
      </c>
      <c r="EF116" s="873">
        <v>23976052</v>
      </c>
      <c r="EG116" s="873">
        <v>29570464</v>
      </c>
      <c r="EH116" s="873">
        <v>0</v>
      </c>
      <c r="EI116" s="873">
        <v>79920173</v>
      </c>
      <c r="EJ116" s="873">
        <v>-22145406</v>
      </c>
      <c r="EK116" s="873">
        <v>-20132187</v>
      </c>
      <c r="EL116" s="873">
        <v>-24829697</v>
      </c>
      <c r="EM116" s="873">
        <v>0</v>
      </c>
      <c r="EN116" s="873">
        <v>-67107290</v>
      </c>
      <c r="EO116" s="873">
        <v>-22142617</v>
      </c>
      <c r="EP116" s="873">
        <v>-20126832</v>
      </c>
      <c r="EQ116" s="873">
        <v>-24826685</v>
      </c>
      <c r="ER116" s="873">
        <v>0</v>
      </c>
      <c r="ES116" s="873">
        <v>-67096134</v>
      </c>
      <c r="ET116" s="902">
        <v>0.33</v>
      </c>
      <c r="EU116" s="902">
        <v>0.3</v>
      </c>
      <c r="EV116" s="902">
        <v>0.37</v>
      </c>
      <c r="EW116" s="902">
        <v>0</v>
      </c>
      <c r="EX116" s="902">
        <v>1</v>
      </c>
      <c r="EY116" s="870" t="s">
        <v>697</v>
      </c>
      <c r="EZ116" s="870" t="s">
        <v>680</v>
      </c>
      <c r="FA116" s="870" t="s">
        <v>1910</v>
      </c>
      <c r="FB116" s="870" t="s">
        <v>2732</v>
      </c>
      <c r="FC116" s="870" t="s">
        <v>2853</v>
      </c>
    </row>
    <row r="117" spans="1:159" x14ac:dyDescent="0.2">
      <c r="A117" s="870" t="s">
        <v>3069</v>
      </c>
      <c r="B117" s="870" t="s">
        <v>287</v>
      </c>
      <c r="C117" s="870" t="s">
        <v>286</v>
      </c>
      <c r="D117" s="873">
        <v>0</v>
      </c>
      <c r="E117" s="873">
        <v>36634449</v>
      </c>
      <c r="F117" s="873">
        <v>0</v>
      </c>
      <c r="G117" s="873">
        <v>370045</v>
      </c>
      <c r="H117" s="873">
        <v>37004494</v>
      </c>
      <c r="I117" s="873">
        <v>0</v>
      </c>
      <c r="J117" s="873">
        <v>0</v>
      </c>
      <c r="K117" s="873">
        <v>0</v>
      </c>
      <c r="L117" s="873">
        <v>157134</v>
      </c>
      <c r="M117" s="873">
        <v>157134</v>
      </c>
      <c r="N117" s="873">
        <v>220477</v>
      </c>
      <c r="O117" s="873">
        <v>220477</v>
      </c>
      <c r="P117" s="873">
        <v>0</v>
      </c>
      <c r="Q117" s="873">
        <v>0</v>
      </c>
      <c r="R117" s="873">
        <v>0</v>
      </c>
      <c r="S117" s="873">
        <v>0</v>
      </c>
      <c r="T117" s="873">
        <v>0</v>
      </c>
      <c r="U117" s="873">
        <v>0</v>
      </c>
      <c r="V117" s="873">
        <v>0</v>
      </c>
      <c r="W117" s="873">
        <v>0</v>
      </c>
      <c r="X117" s="873">
        <v>0</v>
      </c>
      <c r="Y117" s="873">
        <v>0</v>
      </c>
      <c r="Z117" s="873">
        <v>0</v>
      </c>
      <c r="AA117" s="873">
        <v>0</v>
      </c>
      <c r="AB117" s="873">
        <v>0</v>
      </c>
      <c r="AC117" s="873">
        <v>0</v>
      </c>
      <c r="AD117" s="873">
        <v>0</v>
      </c>
      <c r="AE117" s="873">
        <v>18928240</v>
      </c>
      <c r="AF117" s="873">
        <v>0</v>
      </c>
      <c r="AG117" s="873">
        <v>189146</v>
      </c>
      <c r="AH117" s="873">
        <v>19117386</v>
      </c>
      <c r="AI117" s="873">
        <v>0</v>
      </c>
      <c r="AJ117" s="873">
        <v>6418734</v>
      </c>
      <c r="AK117" s="873">
        <v>0</v>
      </c>
      <c r="AL117" s="873">
        <v>64836</v>
      </c>
      <c r="AM117" s="873">
        <v>6483570</v>
      </c>
      <c r="AN117" s="873">
        <v>0</v>
      </c>
      <c r="AO117" s="873">
        <v>-446322</v>
      </c>
      <c r="AP117" s="873">
        <v>0</v>
      </c>
      <c r="AQ117" s="873">
        <v>-4508</v>
      </c>
      <c r="AR117" s="873">
        <v>-450830</v>
      </c>
      <c r="AS117" s="873">
        <v>0</v>
      </c>
      <c r="AT117" s="873">
        <v>-4894130</v>
      </c>
      <c r="AU117" s="873">
        <v>0</v>
      </c>
      <c r="AV117" s="873">
        <v>-49436</v>
      </c>
      <c r="AW117" s="873">
        <v>-4943566</v>
      </c>
      <c r="AX117" s="873">
        <v>0</v>
      </c>
      <c r="AY117" s="873">
        <v>0</v>
      </c>
      <c r="AZ117" s="873">
        <v>0</v>
      </c>
      <c r="BA117" s="873">
        <v>0</v>
      </c>
      <c r="BB117" s="873">
        <v>0</v>
      </c>
      <c r="BC117" s="873">
        <v>0</v>
      </c>
      <c r="BD117" s="873">
        <v>-697447</v>
      </c>
      <c r="BE117" s="873">
        <v>0</v>
      </c>
      <c r="BF117" s="873">
        <v>-7045</v>
      </c>
      <c r="BG117" s="873">
        <v>-704492</v>
      </c>
      <c r="BH117" s="873">
        <v>0</v>
      </c>
      <c r="BI117" s="873">
        <v>-5591577</v>
      </c>
      <c r="BJ117" s="873">
        <v>0</v>
      </c>
      <c r="BK117" s="873">
        <v>-56481</v>
      </c>
      <c r="BL117" s="873">
        <v>-5648058</v>
      </c>
      <c r="BM117" s="873">
        <v>0</v>
      </c>
      <c r="BN117" s="873">
        <v>-6700443</v>
      </c>
      <c r="BO117" s="873">
        <v>0</v>
      </c>
      <c r="BP117" s="873">
        <v>-67681</v>
      </c>
      <c r="BQ117" s="873">
        <v>-6768124</v>
      </c>
      <c r="BR117" s="873">
        <v>0</v>
      </c>
      <c r="BS117" s="873">
        <v>1204136</v>
      </c>
      <c r="BT117" s="873">
        <v>0</v>
      </c>
      <c r="BU117" s="873">
        <v>12163</v>
      </c>
      <c r="BV117" s="873">
        <v>1216299</v>
      </c>
      <c r="BW117" s="873">
        <v>0</v>
      </c>
      <c r="BX117" s="873">
        <v>-7904579</v>
      </c>
      <c r="BY117" s="873">
        <v>0</v>
      </c>
      <c r="BZ117" s="873">
        <v>-79844</v>
      </c>
      <c r="CA117" s="873">
        <v>-7984423</v>
      </c>
      <c r="CB117" s="873">
        <v>0</v>
      </c>
      <c r="CC117" s="873">
        <v>208539</v>
      </c>
      <c r="CD117" s="873">
        <v>0</v>
      </c>
      <c r="CE117" s="873">
        <v>2106</v>
      </c>
      <c r="CF117" s="873">
        <v>210645</v>
      </c>
      <c r="CG117" s="873">
        <v>0</v>
      </c>
      <c r="CH117" s="873">
        <v>0</v>
      </c>
      <c r="CI117" s="873">
        <v>0</v>
      </c>
      <c r="CJ117" s="873">
        <v>0</v>
      </c>
      <c r="CK117" s="873">
        <v>0</v>
      </c>
      <c r="CL117" s="873">
        <v>0</v>
      </c>
      <c r="CM117" s="873">
        <v>-3252787</v>
      </c>
      <c r="CN117" s="873">
        <v>0</v>
      </c>
      <c r="CO117" s="873">
        <v>-32856</v>
      </c>
      <c r="CP117" s="873">
        <v>-3285643</v>
      </c>
      <c r="CQ117" s="873">
        <v>0</v>
      </c>
      <c r="CR117" s="873">
        <v>1362129</v>
      </c>
      <c r="CS117" s="873">
        <v>0</v>
      </c>
      <c r="CT117" s="873">
        <v>13759</v>
      </c>
      <c r="CU117" s="873">
        <v>1375888</v>
      </c>
      <c r="CV117" s="873">
        <v>0</v>
      </c>
      <c r="CW117" s="873">
        <v>-8382562</v>
      </c>
      <c r="CX117" s="873">
        <v>0</v>
      </c>
      <c r="CY117" s="873">
        <v>-84672</v>
      </c>
      <c r="CZ117" s="873">
        <v>-8467234</v>
      </c>
      <c r="DA117" s="873">
        <v>0</v>
      </c>
      <c r="DB117" s="873">
        <v>-1840112</v>
      </c>
      <c r="DC117" s="873">
        <v>0</v>
      </c>
      <c r="DD117" s="873">
        <v>-18587</v>
      </c>
      <c r="DE117" s="873">
        <v>-1858699</v>
      </c>
      <c r="DF117" s="873">
        <v>0</v>
      </c>
      <c r="DG117" s="873">
        <v>-6542450</v>
      </c>
      <c r="DH117" s="873">
        <v>0</v>
      </c>
      <c r="DI117" s="873">
        <v>-66085</v>
      </c>
      <c r="DJ117" s="873">
        <v>-6608535</v>
      </c>
      <c r="DK117" s="873">
        <v>312</v>
      </c>
      <c r="DL117" s="873">
        <v>910879</v>
      </c>
      <c r="DM117" s="873">
        <v>0</v>
      </c>
      <c r="DN117" s="873">
        <v>9204</v>
      </c>
      <c r="DO117" s="873">
        <v>546794</v>
      </c>
      <c r="DP117" s="873">
        <v>0</v>
      </c>
      <c r="DQ117" s="873">
        <v>2741534</v>
      </c>
      <c r="DR117" s="873">
        <v>0</v>
      </c>
      <c r="DS117" s="873">
        <v>27692</v>
      </c>
      <c r="DT117" s="873">
        <v>2769226</v>
      </c>
      <c r="DU117" s="873">
        <v>312</v>
      </c>
      <c r="DV117" s="873">
        <v>-1830655</v>
      </c>
      <c r="DW117" s="873">
        <v>0</v>
      </c>
      <c r="DX117" s="873">
        <v>-18488</v>
      </c>
      <c r="DY117" s="873">
        <v>-2222432</v>
      </c>
      <c r="DZ117" s="873">
        <v>0</v>
      </c>
      <c r="EA117" s="873">
        <v>53931436</v>
      </c>
      <c r="EB117" s="873">
        <v>0</v>
      </c>
      <c r="EC117" s="873">
        <v>544762</v>
      </c>
      <c r="ED117" s="873">
        <v>54476198</v>
      </c>
      <c r="EE117" s="873">
        <v>0</v>
      </c>
      <c r="EF117" s="873">
        <v>36634449</v>
      </c>
      <c r="EG117" s="873">
        <v>0</v>
      </c>
      <c r="EH117" s="873">
        <v>370045</v>
      </c>
      <c r="EI117" s="873">
        <v>37004494</v>
      </c>
      <c r="EJ117" s="873">
        <v>0</v>
      </c>
      <c r="EK117" s="873">
        <v>-17296987</v>
      </c>
      <c r="EL117" s="873">
        <v>0</v>
      </c>
      <c r="EM117" s="873">
        <v>-174717</v>
      </c>
      <c r="EN117" s="873">
        <v>-17471704</v>
      </c>
      <c r="EO117" s="873">
        <v>312</v>
      </c>
      <c r="EP117" s="873">
        <v>-19127642</v>
      </c>
      <c r="EQ117" s="873">
        <v>0</v>
      </c>
      <c r="ER117" s="873">
        <v>-193205</v>
      </c>
      <c r="ES117" s="873">
        <v>-19694136</v>
      </c>
      <c r="ET117" s="902">
        <v>0</v>
      </c>
      <c r="EU117" s="902">
        <v>0.99</v>
      </c>
      <c r="EV117" s="902">
        <v>0</v>
      </c>
      <c r="EW117" s="902">
        <v>0.01</v>
      </c>
      <c r="EX117" s="902">
        <v>1</v>
      </c>
      <c r="EY117" s="870" t="s">
        <v>679</v>
      </c>
      <c r="EZ117" s="870" t="s">
        <v>709</v>
      </c>
      <c r="FA117" s="870" t="s">
        <v>679</v>
      </c>
      <c r="FB117" s="870" t="s">
        <v>2738</v>
      </c>
      <c r="FC117" s="870" t="s">
        <v>2854</v>
      </c>
    </row>
    <row r="118" spans="1:159" x14ac:dyDescent="0.2">
      <c r="A118" s="870" t="s">
        <v>3070</v>
      </c>
      <c r="B118" s="870" t="s">
        <v>289</v>
      </c>
      <c r="C118" s="870" t="s">
        <v>288</v>
      </c>
      <c r="D118" s="873">
        <v>8065628</v>
      </c>
      <c r="E118" s="873">
        <v>6452503</v>
      </c>
      <c r="F118" s="873">
        <v>1451813</v>
      </c>
      <c r="G118" s="873">
        <v>161313</v>
      </c>
      <c r="H118" s="873">
        <v>16131257</v>
      </c>
      <c r="I118" s="873">
        <v>0</v>
      </c>
      <c r="J118" s="873">
        <v>0</v>
      </c>
      <c r="K118" s="873">
        <v>8065628</v>
      </c>
      <c r="L118" s="873">
        <v>155705</v>
      </c>
      <c r="M118" s="873">
        <v>155705</v>
      </c>
      <c r="N118" s="873">
        <v>0</v>
      </c>
      <c r="O118" s="873">
        <v>0</v>
      </c>
      <c r="P118" s="873">
        <v>108248</v>
      </c>
      <c r="Q118" s="873">
        <v>0</v>
      </c>
      <c r="R118" s="873">
        <v>108248</v>
      </c>
      <c r="S118" s="873">
        <v>0</v>
      </c>
      <c r="T118" s="873">
        <v>0</v>
      </c>
      <c r="U118" s="873">
        <v>0</v>
      </c>
      <c r="V118" s="873">
        <v>0</v>
      </c>
      <c r="W118" s="873">
        <v>0</v>
      </c>
      <c r="X118" s="873">
        <v>0</v>
      </c>
      <c r="Y118" s="873">
        <v>0</v>
      </c>
      <c r="Z118" s="873">
        <v>0</v>
      </c>
      <c r="AA118" s="873">
        <v>0</v>
      </c>
      <c r="AB118" s="873">
        <v>0</v>
      </c>
      <c r="AC118" s="873">
        <v>0</v>
      </c>
      <c r="AD118" s="873">
        <v>0</v>
      </c>
      <c r="AE118" s="873">
        <v>6839178</v>
      </c>
      <c r="AF118" s="873">
        <v>1537839</v>
      </c>
      <c r="AG118" s="873">
        <v>170871</v>
      </c>
      <c r="AH118" s="873">
        <v>8547888</v>
      </c>
      <c r="AI118" s="873">
        <v>681320</v>
      </c>
      <c r="AJ118" s="873">
        <v>545056</v>
      </c>
      <c r="AK118" s="873">
        <v>122638</v>
      </c>
      <c r="AL118" s="873">
        <v>13626</v>
      </c>
      <c r="AM118" s="873">
        <v>1362640</v>
      </c>
      <c r="AN118" s="873">
        <v>-239376</v>
      </c>
      <c r="AO118" s="873">
        <v>-191501</v>
      </c>
      <c r="AP118" s="873">
        <v>-43088</v>
      </c>
      <c r="AQ118" s="873">
        <v>-4788</v>
      </c>
      <c r="AR118" s="873">
        <v>-478753</v>
      </c>
      <c r="AS118" s="873">
        <v>-219769</v>
      </c>
      <c r="AT118" s="873">
        <v>-175816</v>
      </c>
      <c r="AU118" s="873">
        <v>-39559</v>
      </c>
      <c r="AV118" s="873">
        <v>-4395</v>
      </c>
      <c r="AW118" s="873">
        <v>-439539</v>
      </c>
      <c r="AX118" s="873">
        <v>27209</v>
      </c>
      <c r="AY118" s="873">
        <v>21768</v>
      </c>
      <c r="AZ118" s="873">
        <v>4898</v>
      </c>
      <c r="BA118" s="873">
        <v>544</v>
      </c>
      <c r="BB118" s="873">
        <v>54419</v>
      </c>
      <c r="BC118" s="873">
        <v>-192525</v>
      </c>
      <c r="BD118" s="873">
        <v>-154021</v>
      </c>
      <c r="BE118" s="873">
        <v>-34655</v>
      </c>
      <c r="BF118" s="873">
        <v>-3851</v>
      </c>
      <c r="BG118" s="873">
        <v>-385052</v>
      </c>
      <c r="BH118" s="873">
        <v>-385085</v>
      </c>
      <c r="BI118" s="873">
        <v>-308069</v>
      </c>
      <c r="BJ118" s="873">
        <v>-69316</v>
      </c>
      <c r="BK118" s="873">
        <v>-7702</v>
      </c>
      <c r="BL118" s="873">
        <v>-770172</v>
      </c>
      <c r="BM118" s="873">
        <v>-801458</v>
      </c>
      <c r="BN118" s="873">
        <v>-641166</v>
      </c>
      <c r="BO118" s="873">
        <v>-144262</v>
      </c>
      <c r="BP118" s="873">
        <v>-16029</v>
      </c>
      <c r="BQ118" s="873">
        <v>-1602915</v>
      </c>
      <c r="BR118" s="873">
        <v>-156076</v>
      </c>
      <c r="BS118" s="873">
        <v>-124861</v>
      </c>
      <c r="BT118" s="873">
        <v>-28094</v>
      </c>
      <c r="BU118" s="873">
        <v>-3122</v>
      </c>
      <c r="BV118" s="873">
        <v>-312153</v>
      </c>
      <c r="BW118" s="873">
        <v>-645380</v>
      </c>
      <c r="BX118" s="873">
        <v>-516305</v>
      </c>
      <c r="BY118" s="873">
        <v>-116169</v>
      </c>
      <c r="BZ118" s="873">
        <v>-12908</v>
      </c>
      <c r="CA118" s="873">
        <v>-1290762</v>
      </c>
      <c r="CB118" s="873">
        <v>0</v>
      </c>
      <c r="CC118" s="873">
        <v>0</v>
      </c>
      <c r="CD118" s="873">
        <v>0</v>
      </c>
      <c r="CE118" s="873">
        <v>0</v>
      </c>
      <c r="CF118" s="873">
        <v>0</v>
      </c>
      <c r="CG118" s="873">
        <v>563422</v>
      </c>
      <c r="CH118" s="873">
        <v>450738</v>
      </c>
      <c r="CI118" s="873">
        <v>101416</v>
      </c>
      <c r="CJ118" s="873">
        <v>11268</v>
      </c>
      <c r="CK118" s="873">
        <v>1126844</v>
      </c>
      <c r="CL118" s="873">
        <v>61192</v>
      </c>
      <c r="CM118" s="873">
        <v>48953</v>
      </c>
      <c r="CN118" s="873">
        <v>11014</v>
      </c>
      <c r="CO118" s="873">
        <v>1224</v>
      </c>
      <c r="CP118" s="873">
        <v>122383</v>
      </c>
      <c r="CQ118" s="873">
        <v>-1008738</v>
      </c>
      <c r="CR118" s="873">
        <v>-806991</v>
      </c>
      <c r="CS118" s="873">
        <v>-181573</v>
      </c>
      <c r="CT118" s="873">
        <v>-20175</v>
      </c>
      <c r="CU118" s="873">
        <v>-2017477</v>
      </c>
      <c r="CV118" s="873">
        <v>-1185582</v>
      </c>
      <c r="CW118" s="873">
        <v>-948466</v>
      </c>
      <c r="CX118" s="873">
        <v>-213405</v>
      </c>
      <c r="CY118" s="873">
        <v>-23712</v>
      </c>
      <c r="CZ118" s="873">
        <v>-2371165</v>
      </c>
      <c r="DA118" s="873">
        <v>-94884</v>
      </c>
      <c r="DB118" s="873">
        <v>-75908</v>
      </c>
      <c r="DC118" s="873">
        <v>-17080</v>
      </c>
      <c r="DD118" s="873">
        <v>-1898</v>
      </c>
      <c r="DE118" s="873">
        <v>-189770</v>
      </c>
      <c r="DF118" s="873">
        <v>-1090696</v>
      </c>
      <c r="DG118" s="873">
        <v>-872558</v>
      </c>
      <c r="DH118" s="873">
        <v>-196326</v>
      </c>
      <c r="DI118" s="873">
        <v>-21815</v>
      </c>
      <c r="DJ118" s="873">
        <v>-2181395</v>
      </c>
      <c r="DK118" s="873">
        <v>-201595</v>
      </c>
      <c r="DL118" s="873">
        <v>12895</v>
      </c>
      <c r="DM118" s="873">
        <v>54820</v>
      </c>
      <c r="DN118" s="873">
        <v>-1353</v>
      </c>
      <c r="DO118" s="873">
        <v>-135233</v>
      </c>
      <c r="DP118" s="873">
        <v>-205709</v>
      </c>
      <c r="DQ118" s="873">
        <v>4259</v>
      </c>
      <c r="DR118" s="873">
        <v>51281</v>
      </c>
      <c r="DS118" s="873">
        <v>-1516</v>
      </c>
      <c r="DT118" s="873">
        <v>-151685</v>
      </c>
      <c r="DU118" s="873">
        <v>4114</v>
      </c>
      <c r="DV118" s="873">
        <v>8636</v>
      </c>
      <c r="DW118" s="873">
        <v>3539</v>
      </c>
      <c r="DX118" s="873">
        <v>163</v>
      </c>
      <c r="DY118" s="873">
        <v>16452</v>
      </c>
      <c r="DZ118" s="873">
        <v>14411286</v>
      </c>
      <c r="EA118" s="873">
        <v>11529028</v>
      </c>
      <c r="EB118" s="873">
        <v>2594031</v>
      </c>
      <c r="EC118" s="873">
        <v>288226</v>
      </c>
      <c r="ED118" s="873">
        <v>28822571</v>
      </c>
      <c r="EE118" s="873">
        <v>8065628</v>
      </c>
      <c r="EF118" s="873">
        <v>6452503</v>
      </c>
      <c r="EG118" s="873">
        <v>1451813</v>
      </c>
      <c r="EH118" s="873">
        <v>161313</v>
      </c>
      <c r="EI118" s="873">
        <v>16131257</v>
      </c>
      <c r="EJ118" s="873">
        <v>-6345658</v>
      </c>
      <c r="EK118" s="873">
        <v>-5076525</v>
      </c>
      <c r="EL118" s="873">
        <v>-1142218</v>
      </c>
      <c r="EM118" s="873">
        <v>-126913</v>
      </c>
      <c r="EN118" s="873">
        <v>-12691314</v>
      </c>
      <c r="EO118" s="873">
        <v>-6341544</v>
      </c>
      <c r="EP118" s="873">
        <v>-5067889</v>
      </c>
      <c r="EQ118" s="873">
        <v>-1138679</v>
      </c>
      <c r="ER118" s="873">
        <v>-126750</v>
      </c>
      <c r="ES118" s="873">
        <v>-12674862</v>
      </c>
      <c r="ET118" s="902">
        <v>0.5</v>
      </c>
      <c r="EU118" s="902">
        <v>0.4</v>
      </c>
      <c r="EV118" s="902">
        <v>0.09</v>
      </c>
      <c r="EW118" s="902">
        <v>0.01</v>
      </c>
      <c r="EX118" s="902">
        <v>1</v>
      </c>
      <c r="EY118" s="870" t="s">
        <v>733</v>
      </c>
      <c r="EZ118" s="870" t="s">
        <v>678</v>
      </c>
      <c r="FA118" s="870" t="s">
        <v>1907</v>
      </c>
      <c r="FB118" s="870" t="s">
        <v>2739</v>
      </c>
      <c r="FC118" s="870" t="s">
        <v>2855</v>
      </c>
    </row>
    <row r="119" spans="1:159" x14ac:dyDescent="0.2">
      <c r="A119" s="870" t="s">
        <v>3069</v>
      </c>
      <c r="B119" s="870" t="s">
        <v>291</v>
      </c>
      <c r="C119" s="870" t="s">
        <v>290</v>
      </c>
      <c r="D119" s="873">
        <v>34448700</v>
      </c>
      <c r="E119" s="873">
        <v>31317000</v>
      </c>
      <c r="F119" s="873">
        <v>38624300</v>
      </c>
      <c r="G119" s="873">
        <v>0</v>
      </c>
      <c r="H119" s="873">
        <v>104390000</v>
      </c>
      <c r="I119" s="873">
        <v>0</v>
      </c>
      <c r="J119" s="873">
        <v>0</v>
      </c>
      <c r="K119" s="873">
        <v>34448700</v>
      </c>
      <c r="L119" s="873">
        <v>585400</v>
      </c>
      <c r="M119" s="873">
        <v>585400</v>
      </c>
      <c r="N119" s="873">
        <v>0</v>
      </c>
      <c r="O119" s="873">
        <v>0</v>
      </c>
      <c r="P119" s="873">
        <v>0</v>
      </c>
      <c r="Q119" s="873">
        <v>0</v>
      </c>
      <c r="R119" s="873">
        <v>0</v>
      </c>
      <c r="S119" s="873">
        <v>0</v>
      </c>
      <c r="T119" s="873">
        <v>0</v>
      </c>
      <c r="U119" s="873">
        <v>0</v>
      </c>
      <c r="V119" s="873">
        <v>0</v>
      </c>
      <c r="W119" s="873">
        <v>0</v>
      </c>
      <c r="X119" s="873">
        <v>0</v>
      </c>
      <c r="Y119" s="873">
        <v>0</v>
      </c>
      <c r="Z119" s="873">
        <v>0</v>
      </c>
      <c r="AA119" s="873">
        <v>0</v>
      </c>
      <c r="AB119" s="873">
        <v>0</v>
      </c>
      <c r="AC119" s="873">
        <v>0</v>
      </c>
      <c r="AD119" s="873">
        <v>0</v>
      </c>
      <c r="AE119" s="873">
        <v>43865178</v>
      </c>
      <c r="AF119" s="873">
        <v>54100387</v>
      </c>
      <c r="AG119" s="873">
        <v>0</v>
      </c>
      <c r="AH119" s="873">
        <v>97965565</v>
      </c>
      <c r="AI119" s="873">
        <v>20270292</v>
      </c>
      <c r="AJ119" s="873">
        <v>18427539</v>
      </c>
      <c r="AK119" s="873">
        <v>22727298</v>
      </c>
      <c r="AL119" s="873">
        <v>0</v>
      </c>
      <c r="AM119" s="873">
        <v>61425129</v>
      </c>
      <c r="AN119" s="873">
        <v>-13472109</v>
      </c>
      <c r="AO119" s="873">
        <v>-12247371</v>
      </c>
      <c r="AP119" s="873">
        <v>-15105091</v>
      </c>
      <c r="AQ119" s="873">
        <v>0</v>
      </c>
      <c r="AR119" s="873">
        <v>-40824571</v>
      </c>
      <c r="AS119" s="873">
        <v>-7428197</v>
      </c>
      <c r="AT119" s="873">
        <v>-6752906</v>
      </c>
      <c r="AU119" s="873">
        <v>-8328585</v>
      </c>
      <c r="AV119" s="873">
        <v>0</v>
      </c>
      <c r="AW119" s="873">
        <v>-22509688</v>
      </c>
      <c r="AX119" s="873">
        <v>-4484</v>
      </c>
      <c r="AY119" s="873">
        <v>-4077</v>
      </c>
      <c r="AZ119" s="873">
        <v>-5028</v>
      </c>
      <c r="BA119" s="873">
        <v>0</v>
      </c>
      <c r="BB119" s="873">
        <v>-13589</v>
      </c>
      <c r="BC119" s="873">
        <v>-9400401</v>
      </c>
      <c r="BD119" s="873">
        <v>-8545820</v>
      </c>
      <c r="BE119" s="873">
        <v>-10539844</v>
      </c>
      <c r="BF119" s="873">
        <v>0</v>
      </c>
      <c r="BG119" s="873">
        <v>-28486065</v>
      </c>
      <c r="BH119" s="873">
        <v>-16833082</v>
      </c>
      <c r="BI119" s="873">
        <v>-15302803</v>
      </c>
      <c r="BJ119" s="873">
        <v>-18873457</v>
      </c>
      <c r="BK119" s="873">
        <v>0</v>
      </c>
      <c r="BL119" s="873">
        <v>-51009342</v>
      </c>
      <c r="BM119" s="873">
        <v>-19610386</v>
      </c>
      <c r="BN119" s="873">
        <v>-17827624</v>
      </c>
      <c r="BO119" s="873">
        <v>-21987403</v>
      </c>
      <c r="BP119" s="873">
        <v>0</v>
      </c>
      <c r="BQ119" s="873">
        <v>-59425413</v>
      </c>
      <c r="BR119" s="873">
        <v>-1317681</v>
      </c>
      <c r="BS119" s="873">
        <v>-1197892</v>
      </c>
      <c r="BT119" s="873">
        <v>-1477400</v>
      </c>
      <c r="BU119" s="873">
        <v>0</v>
      </c>
      <c r="BV119" s="873">
        <v>-3992973</v>
      </c>
      <c r="BW119" s="873">
        <v>-18292705</v>
      </c>
      <c r="BX119" s="873">
        <v>-16629732</v>
      </c>
      <c r="BY119" s="873">
        <v>-20510003</v>
      </c>
      <c r="BZ119" s="873">
        <v>0</v>
      </c>
      <c r="CA119" s="873">
        <v>-55432440</v>
      </c>
      <c r="CB119" s="873">
        <v>32234</v>
      </c>
      <c r="CC119" s="873">
        <v>29304</v>
      </c>
      <c r="CD119" s="873">
        <v>36141</v>
      </c>
      <c r="CE119" s="873">
        <v>0</v>
      </c>
      <c r="CF119" s="873">
        <v>97679</v>
      </c>
      <c r="CG119" s="873">
        <v>1413545</v>
      </c>
      <c r="CH119" s="873">
        <v>1285041</v>
      </c>
      <c r="CI119" s="873">
        <v>1584884</v>
      </c>
      <c r="CJ119" s="873">
        <v>0</v>
      </c>
      <c r="CK119" s="873">
        <v>4283470</v>
      </c>
      <c r="CL119" s="873">
        <v>498534</v>
      </c>
      <c r="CM119" s="873">
        <v>453212</v>
      </c>
      <c r="CN119" s="873">
        <v>558962</v>
      </c>
      <c r="CO119" s="873">
        <v>0</v>
      </c>
      <c r="CP119" s="873">
        <v>1510708</v>
      </c>
      <c r="CQ119" s="873">
        <v>-4889512</v>
      </c>
      <c r="CR119" s="873">
        <v>-4445011</v>
      </c>
      <c r="CS119" s="873">
        <v>-5482180</v>
      </c>
      <c r="CT119" s="873">
        <v>0</v>
      </c>
      <c r="CU119" s="873">
        <v>-14816703</v>
      </c>
      <c r="CV119" s="873">
        <v>-22555585</v>
      </c>
      <c r="CW119" s="873">
        <v>-20505078</v>
      </c>
      <c r="CX119" s="873">
        <v>-25289596</v>
      </c>
      <c r="CY119" s="873">
        <v>0</v>
      </c>
      <c r="CZ119" s="873">
        <v>-68350259</v>
      </c>
      <c r="DA119" s="873">
        <v>-786913</v>
      </c>
      <c r="DB119" s="873">
        <v>-715376</v>
      </c>
      <c r="DC119" s="873">
        <v>-882297</v>
      </c>
      <c r="DD119" s="873">
        <v>0</v>
      </c>
      <c r="DE119" s="873">
        <v>-2384586</v>
      </c>
      <c r="DF119" s="873">
        <v>-21768672</v>
      </c>
      <c r="DG119" s="873">
        <v>-19789702</v>
      </c>
      <c r="DH119" s="873">
        <v>-24407299</v>
      </c>
      <c r="DI119" s="873">
        <v>0</v>
      </c>
      <c r="DJ119" s="873">
        <v>-65965673</v>
      </c>
      <c r="DK119" s="873">
        <v>-124522</v>
      </c>
      <c r="DL119" s="873">
        <v>4310772</v>
      </c>
      <c r="DM119" s="873">
        <v>2424809</v>
      </c>
      <c r="DN119" s="873">
        <v>0</v>
      </c>
      <c r="DO119" s="873">
        <v>6611059</v>
      </c>
      <c r="DP119" s="873">
        <v>139077</v>
      </c>
      <c r="DQ119" s="873">
        <v>4816883</v>
      </c>
      <c r="DR119" s="873">
        <v>2709497</v>
      </c>
      <c r="DS119" s="873">
        <v>0</v>
      </c>
      <c r="DT119" s="873">
        <v>7665457</v>
      </c>
      <c r="DU119" s="873">
        <v>-263599</v>
      </c>
      <c r="DV119" s="873">
        <v>-506111</v>
      </c>
      <c r="DW119" s="873">
        <v>-284688</v>
      </c>
      <c r="DX119" s="873">
        <v>0</v>
      </c>
      <c r="DY119" s="873">
        <v>-1054398</v>
      </c>
      <c r="DZ119" s="873">
        <v>77194570</v>
      </c>
      <c r="EA119" s="873">
        <v>70176883</v>
      </c>
      <c r="EB119" s="873">
        <v>86551489</v>
      </c>
      <c r="EC119" s="873">
        <v>0</v>
      </c>
      <c r="ED119" s="873">
        <v>233922942</v>
      </c>
      <c r="EE119" s="873">
        <v>34448700</v>
      </c>
      <c r="EF119" s="873">
        <v>31317000</v>
      </c>
      <c r="EG119" s="873">
        <v>38624300</v>
      </c>
      <c r="EH119" s="873">
        <v>0</v>
      </c>
      <c r="EI119" s="873">
        <v>104390000</v>
      </c>
      <c r="EJ119" s="873">
        <v>-42745870</v>
      </c>
      <c r="EK119" s="873">
        <v>-38859883</v>
      </c>
      <c r="EL119" s="873">
        <v>-47927189</v>
      </c>
      <c r="EM119" s="873">
        <v>0</v>
      </c>
      <c r="EN119" s="873">
        <v>-129532942</v>
      </c>
      <c r="EO119" s="873">
        <v>-43009469</v>
      </c>
      <c r="EP119" s="873">
        <v>-39365994</v>
      </c>
      <c r="EQ119" s="873">
        <v>-48211877</v>
      </c>
      <c r="ER119" s="873">
        <v>0</v>
      </c>
      <c r="ES119" s="873">
        <v>-130587340</v>
      </c>
      <c r="ET119" s="902">
        <v>0.33</v>
      </c>
      <c r="EU119" s="902">
        <v>0.3</v>
      </c>
      <c r="EV119" s="902">
        <v>0.37</v>
      </c>
      <c r="EW119" s="902">
        <v>0</v>
      </c>
      <c r="EX119" s="902">
        <v>1</v>
      </c>
      <c r="EY119" s="870" t="s">
        <v>697</v>
      </c>
      <c r="EZ119" s="870" t="s">
        <v>680</v>
      </c>
      <c r="FA119" s="870" t="s">
        <v>1910</v>
      </c>
      <c r="FB119" s="870" t="s">
        <v>2732</v>
      </c>
      <c r="FC119" s="870" t="s">
        <v>2856</v>
      </c>
    </row>
    <row r="120" spans="1:159" x14ac:dyDescent="0.2">
      <c r="A120" s="870" t="s">
        <v>3070</v>
      </c>
      <c r="B120" s="870" t="s">
        <v>293</v>
      </c>
      <c r="C120" s="870" t="s">
        <v>292</v>
      </c>
      <c r="D120" s="873">
        <v>15503169</v>
      </c>
      <c r="E120" s="873">
        <v>12402535</v>
      </c>
      <c r="F120" s="873">
        <v>2790570</v>
      </c>
      <c r="G120" s="873">
        <v>310063</v>
      </c>
      <c r="H120" s="873">
        <v>31006337</v>
      </c>
      <c r="I120" s="873">
        <v>0</v>
      </c>
      <c r="J120" s="873">
        <v>0</v>
      </c>
      <c r="K120" s="873">
        <v>15503169</v>
      </c>
      <c r="L120" s="873">
        <v>126910</v>
      </c>
      <c r="M120" s="873">
        <v>126910</v>
      </c>
      <c r="N120" s="873">
        <v>0</v>
      </c>
      <c r="O120" s="873">
        <v>0</v>
      </c>
      <c r="P120" s="873">
        <v>26245</v>
      </c>
      <c r="Q120" s="873">
        <v>0</v>
      </c>
      <c r="R120" s="873">
        <v>26245</v>
      </c>
      <c r="S120" s="873">
        <v>0</v>
      </c>
      <c r="T120" s="873">
        <v>0</v>
      </c>
      <c r="U120" s="873">
        <v>0</v>
      </c>
      <c r="V120" s="873">
        <v>0</v>
      </c>
      <c r="W120" s="873">
        <v>0</v>
      </c>
      <c r="X120" s="873">
        <v>0</v>
      </c>
      <c r="Y120" s="873">
        <v>0</v>
      </c>
      <c r="Z120" s="873">
        <v>0</v>
      </c>
      <c r="AA120" s="873">
        <v>0</v>
      </c>
      <c r="AB120" s="873">
        <v>0</v>
      </c>
      <c r="AC120" s="873">
        <v>0</v>
      </c>
      <c r="AD120" s="873">
        <v>0</v>
      </c>
      <c r="AE120" s="873">
        <v>5685914</v>
      </c>
      <c r="AF120" s="873">
        <v>1279095</v>
      </c>
      <c r="AG120" s="873">
        <v>142122</v>
      </c>
      <c r="AH120" s="873">
        <v>7107131</v>
      </c>
      <c r="AI120" s="873">
        <v>1756297</v>
      </c>
      <c r="AJ120" s="873">
        <v>1405038</v>
      </c>
      <c r="AK120" s="873">
        <v>316133</v>
      </c>
      <c r="AL120" s="873">
        <v>35126</v>
      </c>
      <c r="AM120" s="873">
        <v>3512594</v>
      </c>
      <c r="AN120" s="873">
        <v>-1467002</v>
      </c>
      <c r="AO120" s="873">
        <v>-1173602</v>
      </c>
      <c r="AP120" s="873">
        <v>-264060</v>
      </c>
      <c r="AQ120" s="873">
        <v>-29340</v>
      </c>
      <c r="AR120" s="873">
        <v>-2934004</v>
      </c>
      <c r="AS120" s="873">
        <v>-11282</v>
      </c>
      <c r="AT120" s="873">
        <v>-9026</v>
      </c>
      <c r="AU120" s="873">
        <v>-2031</v>
      </c>
      <c r="AV120" s="873">
        <v>-226</v>
      </c>
      <c r="AW120" s="873">
        <v>-22565</v>
      </c>
      <c r="AX120" s="873">
        <v>-1467</v>
      </c>
      <c r="AY120" s="873">
        <v>-1174</v>
      </c>
      <c r="AZ120" s="873">
        <v>-264</v>
      </c>
      <c r="BA120" s="873">
        <v>-29</v>
      </c>
      <c r="BB120" s="873">
        <v>-2934</v>
      </c>
      <c r="BC120" s="873">
        <v>-229037</v>
      </c>
      <c r="BD120" s="873">
        <v>-183230</v>
      </c>
      <c r="BE120" s="873">
        <v>-41227</v>
      </c>
      <c r="BF120" s="873">
        <v>-4581</v>
      </c>
      <c r="BG120" s="873">
        <v>-458075</v>
      </c>
      <c r="BH120" s="873">
        <v>-241786</v>
      </c>
      <c r="BI120" s="873">
        <v>-193430</v>
      </c>
      <c r="BJ120" s="873">
        <v>-43522</v>
      </c>
      <c r="BK120" s="873">
        <v>-4836</v>
      </c>
      <c r="BL120" s="873">
        <v>-483574</v>
      </c>
      <c r="BM120" s="873">
        <v>-3472301</v>
      </c>
      <c r="BN120" s="873">
        <v>-2777840</v>
      </c>
      <c r="BO120" s="873">
        <v>-625014</v>
      </c>
      <c r="BP120" s="873">
        <v>-69446</v>
      </c>
      <c r="BQ120" s="873">
        <v>-6944601</v>
      </c>
      <c r="BR120" s="873">
        <v>2422262</v>
      </c>
      <c r="BS120" s="873">
        <v>1937809</v>
      </c>
      <c r="BT120" s="873">
        <v>436007</v>
      </c>
      <c r="BU120" s="873">
        <v>48445</v>
      </c>
      <c r="BV120" s="873">
        <v>4844523</v>
      </c>
      <c r="BW120" s="873">
        <v>-5894562</v>
      </c>
      <c r="BX120" s="873">
        <v>-4715650</v>
      </c>
      <c r="BY120" s="873">
        <v>-1061021</v>
      </c>
      <c r="BZ120" s="873">
        <v>-117891</v>
      </c>
      <c r="CA120" s="873">
        <v>-11789124</v>
      </c>
      <c r="CB120" s="873">
        <v>24432</v>
      </c>
      <c r="CC120" s="873">
        <v>19546</v>
      </c>
      <c r="CD120" s="873">
        <v>4398</v>
      </c>
      <c r="CE120" s="873">
        <v>489</v>
      </c>
      <c r="CF120" s="873">
        <v>48865</v>
      </c>
      <c r="CG120" s="873">
        <v>1494272</v>
      </c>
      <c r="CH120" s="873">
        <v>1195418</v>
      </c>
      <c r="CI120" s="873">
        <v>268969</v>
      </c>
      <c r="CJ120" s="873">
        <v>29885</v>
      </c>
      <c r="CK120" s="873">
        <v>2988544</v>
      </c>
      <c r="CL120" s="873">
        <v>130449</v>
      </c>
      <c r="CM120" s="873">
        <v>104359</v>
      </c>
      <c r="CN120" s="873">
        <v>23481</v>
      </c>
      <c r="CO120" s="873">
        <v>2609</v>
      </c>
      <c r="CP120" s="873">
        <v>260898</v>
      </c>
      <c r="CQ120" s="873">
        <v>-2869731</v>
      </c>
      <c r="CR120" s="873">
        <v>-2295784</v>
      </c>
      <c r="CS120" s="873">
        <v>-516551</v>
      </c>
      <c r="CT120" s="873">
        <v>-57395</v>
      </c>
      <c r="CU120" s="873">
        <v>-5739461</v>
      </c>
      <c r="CV120" s="873">
        <v>-4692879</v>
      </c>
      <c r="CW120" s="873">
        <v>-3754301</v>
      </c>
      <c r="CX120" s="873">
        <v>-844717</v>
      </c>
      <c r="CY120" s="873">
        <v>-93858</v>
      </c>
      <c r="CZ120" s="873">
        <v>-9385755</v>
      </c>
      <c r="DA120" s="873">
        <v>2577143</v>
      </c>
      <c r="DB120" s="873">
        <v>2061714</v>
      </c>
      <c r="DC120" s="873">
        <v>463886</v>
      </c>
      <c r="DD120" s="873">
        <v>51543</v>
      </c>
      <c r="DE120" s="873">
        <v>5154286</v>
      </c>
      <c r="DF120" s="873">
        <v>-7270021</v>
      </c>
      <c r="DG120" s="873">
        <v>-5816016</v>
      </c>
      <c r="DH120" s="873">
        <v>-1308603</v>
      </c>
      <c r="DI120" s="873">
        <v>-145401</v>
      </c>
      <c r="DJ120" s="873">
        <v>-14540041</v>
      </c>
      <c r="DK120" s="873">
        <v>-416050</v>
      </c>
      <c r="DL120" s="873">
        <v>-157057</v>
      </c>
      <c r="DM120" s="873">
        <v>246542</v>
      </c>
      <c r="DN120" s="873">
        <v>-3298</v>
      </c>
      <c r="DO120" s="873">
        <v>-329863</v>
      </c>
      <c r="DP120" s="873">
        <v>-941438</v>
      </c>
      <c r="DQ120" s="873">
        <v>-945044</v>
      </c>
      <c r="DR120" s="873">
        <v>-520351</v>
      </c>
      <c r="DS120" s="873">
        <v>-24311</v>
      </c>
      <c r="DT120" s="873">
        <v>-2431144</v>
      </c>
      <c r="DU120" s="873">
        <v>525388</v>
      </c>
      <c r="DV120" s="873">
        <v>787987</v>
      </c>
      <c r="DW120" s="873">
        <v>766893</v>
      </c>
      <c r="DX120" s="873">
        <v>21013</v>
      </c>
      <c r="DY120" s="873">
        <v>2101281</v>
      </c>
      <c r="DZ120" s="873">
        <v>23851906</v>
      </c>
      <c r="EA120" s="873">
        <v>19081525</v>
      </c>
      <c r="EB120" s="873">
        <v>4293343</v>
      </c>
      <c r="EC120" s="873">
        <v>477038</v>
      </c>
      <c r="ED120" s="873">
        <v>47703812</v>
      </c>
      <c r="EE120" s="873">
        <v>15503169</v>
      </c>
      <c r="EF120" s="873">
        <v>12402535</v>
      </c>
      <c r="EG120" s="873">
        <v>2790570</v>
      </c>
      <c r="EH120" s="873">
        <v>310063</v>
      </c>
      <c r="EI120" s="873">
        <v>31006337</v>
      </c>
      <c r="EJ120" s="873">
        <v>-8348737</v>
      </c>
      <c r="EK120" s="873">
        <v>-6678990</v>
      </c>
      <c r="EL120" s="873">
        <v>-1502773</v>
      </c>
      <c r="EM120" s="873">
        <v>-166975</v>
      </c>
      <c r="EN120" s="873">
        <v>-16697475</v>
      </c>
      <c r="EO120" s="873">
        <v>-7823349</v>
      </c>
      <c r="EP120" s="873">
        <v>-5891003</v>
      </c>
      <c r="EQ120" s="873">
        <v>-735880</v>
      </c>
      <c r="ER120" s="873">
        <v>-145962</v>
      </c>
      <c r="ES120" s="873">
        <v>-14596194</v>
      </c>
      <c r="ET120" s="902">
        <v>0.5</v>
      </c>
      <c r="EU120" s="902">
        <v>0.4</v>
      </c>
      <c r="EV120" s="902">
        <v>0.09</v>
      </c>
      <c r="EW120" s="902">
        <v>0.01</v>
      </c>
      <c r="EX120" s="902">
        <v>1</v>
      </c>
      <c r="EY120" s="870" t="s">
        <v>738</v>
      </c>
      <c r="EZ120" s="870" t="s">
        <v>734</v>
      </c>
      <c r="FA120" s="870" t="s">
        <v>1907</v>
      </c>
      <c r="FB120" s="870" t="s">
        <v>2736</v>
      </c>
      <c r="FC120" s="870" t="s">
        <v>2857</v>
      </c>
    </row>
    <row r="121" spans="1:159" x14ac:dyDescent="0.2">
      <c r="A121" s="870" t="s">
        <v>3070</v>
      </c>
      <c r="B121" s="870" t="s">
        <v>295</v>
      </c>
      <c r="C121" s="870" t="s">
        <v>294</v>
      </c>
      <c r="D121" s="873">
        <v>5898804</v>
      </c>
      <c r="E121" s="873">
        <v>5362549</v>
      </c>
      <c r="F121" s="873">
        <v>6613810</v>
      </c>
      <c r="G121" s="873">
        <v>0</v>
      </c>
      <c r="H121" s="873">
        <v>17875163</v>
      </c>
      <c r="I121" s="873">
        <v>0</v>
      </c>
      <c r="J121" s="873">
        <v>0</v>
      </c>
      <c r="K121" s="873">
        <v>5898804</v>
      </c>
      <c r="L121" s="873">
        <v>300915</v>
      </c>
      <c r="M121" s="873">
        <v>300915</v>
      </c>
      <c r="N121" s="873">
        <v>0</v>
      </c>
      <c r="O121" s="873">
        <v>0</v>
      </c>
      <c r="P121" s="873">
        <v>0</v>
      </c>
      <c r="Q121" s="873">
        <v>0</v>
      </c>
      <c r="R121" s="873">
        <v>0</v>
      </c>
      <c r="S121" s="873">
        <v>0</v>
      </c>
      <c r="T121" s="873">
        <v>0</v>
      </c>
      <c r="U121" s="873">
        <v>0</v>
      </c>
      <c r="V121" s="873">
        <v>0</v>
      </c>
      <c r="W121" s="873">
        <v>0</v>
      </c>
      <c r="X121" s="873">
        <v>0</v>
      </c>
      <c r="Y121" s="873">
        <v>0</v>
      </c>
      <c r="Z121" s="873">
        <v>0</v>
      </c>
      <c r="AA121" s="873">
        <v>0</v>
      </c>
      <c r="AB121" s="873">
        <v>0</v>
      </c>
      <c r="AC121" s="873">
        <v>0</v>
      </c>
      <c r="AD121" s="873">
        <v>0</v>
      </c>
      <c r="AE121" s="873">
        <v>16875535</v>
      </c>
      <c r="AF121" s="873">
        <v>20813159</v>
      </c>
      <c r="AG121" s="873">
        <v>0</v>
      </c>
      <c r="AH121" s="873">
        <v>37688694</v>
      </c>
      <c r="AI121" s="873">
        <v>6466688</v>
      </c>
      <c r="AJ121" s="873">
        <v>5878807</v>
      </c>
      <c r="AK121" s="873">
        <v>7250529</v>
      </c>
      <c r="AL121" s="873">
        <v>0</v>
      </c>
      <c r="AM121" s="873">
        <v>19596024</v>
      </c>
      <c r="AN121" s="873">
        <v>-3090809</v>
      </c>
      <c r="AO121" s="873">
        <v>-2809827</v>
      </c>
      <c r="AP121" s="873">
        <v>-3465453</v>
      </c>
      <c r="AQ121" s="873">
        <v>0</v>
      </c>
      <c r="AR121" s="873">
        <v>-9366089</v>
      </c>
      <c r="AS121" s="873">
        <v>-1999635</v>
      </c>
      <c r="AT121" s="873">
        <v>-1817851</v>
      </c>
      <c r="AU121" s="873">
        <v>-2242016</v>
      </c>
      <c r="AV121" s="873">
        <v>0</v>
      </c>
      <c r="AW121" s="873">
        <v>-6059502</v>
      </c>
      <c r="AX121" s="873">
        <v>-25738</v>
      </c>
      <c r="AY121" s="873">
        <v>-23398</v>
      </c>
      <c r="AZ121" s="873">
        <v>-28858</v>
      </c>
      <c r="BA121" s="873">
        <v>0</v>
      </c>
      <c r="BB121" s="873">
        <v>-77994</v>
      </c>
      <c r="BC121" s="873">
        <v>-3846466</v>
      </c>
      <c r="BD121" s="873">
        <v>-3496788</v>
      </c>
      <c r="BE121" s="873">
        <v>-4312705</v>
      </c>
      <c r="BF121" s="873">
        <v>0</v>
      </c>
      <c r="BG121" s="873">
        <v>-11655959</v>
      </c>
      <c r="BH121" s="873">
        <v>-5871839</v>
      </c>
      <c r="BI121" s="873">
        <v>-5338037</v>
      </c>
      <c r="BJ121" s="873">
        <v>-6583579</v>
      </c>
      <c r="BK121" s="873">
        <v>0</v>
      </c>
      <c r="BL121" s="873">
        <v>-17793455</v>
      </c>
      <c r="BM121" s="873">
        <v>-3517277</v>
      </c>
      <c r="BN121" s="873">
        <v>-3197525</v>
      </c>
      <c r="BO121" s="873">
        <v>-3943614</v>
      </c>
      <c r="BP121" s="873">
        <v>0</v>
      </c>
      <c r="BQ121" s="873">
        <v>-10658416</v>
      </c>
      <c r="BR121" s="873">
        <v>1119424</v>
      </c>
      <c r="BS121" s="873">
        <v>1017658</v>
      </c>
      <c r="BT121" s="873">
        <v>1255111</v>
      </c>
      <c r="BU121" s="873">
        <v>0</v>
      </c>
      <c r="BV121" s="873">
        <v>3392193</v>
      </c>
      <c r="BW121" s="873">
        <v>-4636701</v>
      </c>
      <c r="BX121" s="873">
        <v>-4215183</v>
      </c>
      <c r="BY121" s="873">
        <v>-5198725</v>
      </c>
      <c r="BZ121" s="873">
        <v>0</v>
      </c>
      <c r="CA121" s="873">
        <v>-14050609</v>
      </c>
      <c r="CB121" s="873">
        <v>337299</v>
      </c>
      <c r="CC121" s="873">
        <v>306635</v>
      </c>
      <c r="CD121" s="873">
        <v>378184</v>
      </c>
      <c r="CE121" s="873">
        <v>0</v>
      </c>
      <c r="CF121" s="873">
        <v>1022118</v>
      </c>
      <c r="CG121" s="873">
        <v>554747</v>
      </c>
      <c r="CH121" s="873">
        <v>504316</v>
      </c>
      <c r="CI121" s="873">
        <v>621989</v>
      </c>
      <c r="CJ121" s="873">
        <v>0</v>
      </c>
      <c r="CK121" s="873">
        <v>1681052</v>
      </c>
      <c r="CL121" s="873">
        <v>-2087297</v>
      </c>
      <c r="CM121" s="873">
        <v>-1897543</v>
      </c>
      <c r="CN121" s="873">
        <v>-2340303</v>
      </c>
      <c r="CO121" s="873">
        <v>0</v>
      </c>
      <c r="CP121" s="873">
        <v>-6325143</v>
      </c>
      <c r="CQ121" s="873">
        <v>2093</v>
      </c>
      <c r="CR121" s="873">
        <v>1902</v>
      </c>
      <c r="CS121" s="873">
        <v>2346</v>
      </c>
      <c r="CT121" s="873">
        <v>0</v>
      </c>
      <c r="CU121" s="873">
        <v>6341</v>
      </c>
      <c r="CV121" s="873">
        <v>-4710435</v>
      </c>
      <c r="CW121" s="873">
        <v>-4282215</v>
      </c>
      <c r="CX121" s="873">
        <v>-5281398</v>
      </c>
      <c r="CY121" s="873">
        <v>0</v>
      </c>
      <c r="CZ121" s="873">
        <v>-14274048</v>
      </c>
      <c r="DA121" s="873">
        <v>-630574</v>
      </c>
      <c r="DB121" s="873">
        <v>-573250</v>
      </c>
      <c r="DC121" s="873">
        <v>-707008</v>
      </c>
      <c r="DD121" s="873">
        <v>0</v>
      </c>
      <c r="DE121" s="873">
        <v>-1910832</v>
      </c>
      <c r="DF121" s="873">
        <v>-4079861</v>
      </c>
      <c r="DG121" s="873">
        <v>-3708965</v>
      </c>
      <c r="DH121" s="873">
        <v>-4574390</v>
      </c>
      <c r="DI121" s="873">
        <v>0</v>
      </c>
      <c r="DJ121" s="873">
        <v>-12363216</v>
      </c>
      <c r="DK121" s="873">
        <v>-284037</v>
      </c>
      <c r="DL121" s="873">
        <v>2667531</v>
      </c>
      <c r="DM121" s="873">
        <v>1595580</v>
      </c>
      <c r="DN121" s="873">
        <v>0</v>
      </c>
      <c r="DO121" s="873">
        <v>3979074</v>
      </c>
      <c r="DP121" s="873">
        <v>501080</v>
      </c>
      <c r="DQ121" s="873">
        <v>3992373</v>
      </c>
      <c r="DR121" s="873">
        <v>2245710</v>
      </c>
      <c r="DS121" s="873">
        <v>0</v>
      </c>
      <c r="DT121" s="873">
        <v>6739163</v>
      </c>
      <c r="DU121" s="873">
        <v>-785117</v>
      </c>
      <c r="DV121" s="873">
        <v>-1324842</v>
      </c>
      <c r="DW121" s="873">
        <v>-650130</v>
      </c>
      <c r="DX121" s="873">
        <v>0</v>
      </c>
      <c r="DY121" s="873">
        <v>-2760089</v>
      </c>
      <c r="DZ121" s="873">
        <v>24747074</v>
      </c>
      <c r="EA121" s="873">
        <v>22497340</v>
      </c>
      <c r="EB121" s="873">
        <v>27746720</v>
      </c>
      <c r="EC121" s="873">
        <v>0</v>
      </c>
      <c r="ED121" s="873">
        <v>74991134</v>
      </c>
      <c r="EE121" s="873">
        <v>5898804</v>
      </c>
      <c r="EF121" s="873">
        <v>5362549</v>
      </c>
      <c r="EG121" s="873">
        <v>6613810</v>
      </c>
      <c r="EH121" s="873">
        <v>0</v>
      </c>
      <c r="EI121" s="873">
        <v>17875163</v>
      </c>
      <c r="EJ121" s="873">
        <v>-18848270</v>
      </c>
      <c r="EK121" s="873">
        <v>-17134791</v>
      </c>
      <c r="EL121" s="873">
        <v>-21132910</v>
      </c>
      <c r="EM121" s="873">
        <v>0</v>
      </c>
      <c r="EN121" s="873">
        <v>-57115971</v>
      </c>
      <c r="EO121" s="873">
        <v>-19633387</v>
      </c>
      <c r="EP121" s="873">
        <v>-18459633</v>
      </c>
      <c r="EQ121" s="873">
        <v>-21783040</v>
      </c>
      <c r="ER121" s="873">
        <v>0</v>
      </c>
      <c r="ES121" s="873">
        <v>-59876061</v>
      </c>
      <c r="ET121" s="902">
        <v>0.33</v>
      </c>
      <c r="EU121" s="902">
        <v>0.3</v>
      </c>
      <c r="EV121" s="902">
        <v>0.37</v>
      </c>
      <c r="EW121" s="902">
        <v>0</v>
      </c>
      <c r="EX121" s="902">
        <v>1</v>
      </c>
      <c r="EY121" s="870" t="s">
        <v>697</v>
      </c>
      <c r="EZ121" s="870" t="s">
        <v>680</v>
      </c>
      <c r="FA121" s="870" t="s">
        <v>1908</v>
      </c>
      <c r="FB121" s="870" t="s">
        <v>2732</v>
      </c>
      <c r="FC121" s="870" t="s">
        <v>2858</v>
      </c>
    </row>
    <row r="122" spans="1:159" x14ac:dyDescent="0.2">
      <c r="A122" s="870" t="s">
        <v>3070</v>
      </c>
      <c r="B122" s="870" t="s">
        <v>297</v>
      </c>
      <c r="C122" s="870" t="s">
        <v>296</v>
      </c>
      <c r="D122" s="873">
        <v>12730456</v>
      </c>
      <c r="E122" s="873">
        <v>10184365</v>
      </c>
      <c r="F122" s="873">
        <v>2291482</v>
      </c>
      <c r="G122" s="873">
        <v>254609</v>
      </c>
      <c r="H122" s="873">
        <v>25460912</v>
      </c>
      <c r="I122" s="873">
        <v>0</v>
      </c>
      <c r="J122" s="873">
        <v>0</v>
      </c>
      <c r="K122" s="873">
        <v>12730456</v>
      </c>
      <c r="L122" s="873">
        <v>113749</v>
      </c>
      <c r="M122" s="873">
        <v>113749</v>
      </c>
      <c r="N122" s="873">
        <v>218055</v>
      </c>
      <c r="O122" s="873">
        <v>218055</v>
      </c>
      <c r="P122" s="873">
        <v>0</v>
      </c>
      <c r="Q122" s="873">
        <v>0</v>
      </c>
      <c r="R122" s="873">
        <v>0</v>
      </c>
      <c r="S122" s="873">
        <v>0</v>
      </c>
      <c r="T122" s="873">
        <v>0</v>
      </c>
      <c r="U122" s="873">
        <v>0</v>
      </c>
      <c r="V122" s="873">
        <v>0</v>
      </c>
      <c r="W122" s="873">
        <v>0</v>
      </c>
      <c r="X122" s="873">
        <v>0</v>
      </c>
      <c r="Y122" s="873">
        <v>0</v>
      </c>
      <c r="Z122" s="873">
        <v>0</v>
      </c>
      <c r="AA122" s="873">
        <v>0</v>
      </c>
      <c r="AB122" s="873">
        <v>0</v>
      </c>
      <c r="AC122" s="873">
        <v>0</v>
      </c>
      <c r="AD122" s="873">
        <v>0</v>
      </c>
      <c r="AE122" s="873">
        <v>9029274</v>
      </c>
      <c r="AF122" s="873">
        <v>1941400</v>
      </c>
      <c r="AG122" s="873">
        <v>215712</v>
      </c>
      <c r="AH122" s="873">
        <v>11186386</v>
      </c>
      <c r="AI122" s="873">
        <v>3751592</v>
      </c>
      <c r="AJ122" s="873">
        <v>3001273</v>
      </c>
      <c r="AK122" s="873">
        <v>675286</v>
      </c>
      <c r="AL122" s="873">
        <v>75032</v>
      </c>
      <c r="AM122" s="873">
        <v>7503183</v>
      </c>
      <c r="AN122" s="873">
        <v>-1082674</v>
      </c>
      <c r="AO122" s="873">
        <v>-866140</v>
      </c>
      <c r="AP122" s="873">
        <v>-194882</v>
      </c>
      <c r="AQ122" s="873">
        <v>-21654</v>
      </c>
      <c r="AR122" s="873">
        <v>-2165350</v>
      </c>
      <c r="AS122" s="873">
        <v>-1164383</v>
      </c>
      <c r="AT122" s="873">
        <v>-931506</v>
      </c>
      <c r="AU122" s="873">
        <v>-209589</v>
      </c>
      <c r="AV122" s="873">
        <v>-23288</v>
      </c>
      <c r="AW122" s="873">
        <v>-2328766</v>
      </c>
      <c r="AX122" s="873">
        <v>127098</v>
      </c>
      <c r="AY122" s="873">
        <v>101678</v>
      </c>
      <c r="AZ122" s="873">
        <v>22878</v>
      </c>
      <c r="BA122" s="873">
        <v>2542</v>
      </c>
      <c r="BB122" s="873">
        <v>254196</v>
      </c>
      <c r="BC122" s="873">
        <v>-573500</v>
      </c>
      <c r="BD122" s="873">
        <v>-458800</v>
      </c>
      <c r="BE122" s="873">
        <v>-103230</v>
      </c>
      <c r="BF122" s="873">
        <v>-11470</v>
      </c>
      <c r="BG122" s="873">
        <v>-1147000</v>
      </c>
      <c r="BH122" s="873">
        <v>-1610785</v>
      </c>
      <c r="BI122" s="873">
        <v>-1288628</v>
      </c>
      <c r="BJ122" s="873">
        <v>-289941</v>
      </c>
      <c r="BK122" s="873">
        <v>-32216</v>
      </c>
      <c r="BL122" s="873">
        <v>-3221570</v>
      </c>
      <c r="BM122" s="873">
        <v>-1384156</v>
      </c>
      <c r="BN122" s="873">
        <v>-1107325</v>
      </c>
      <c r="BO122" s="873">
        <v>-249148</v>
      </c>
      <c r="BP122" s="873">
        <v>-27683</v>
      </c>
      <c r="BQ122" s="873">
        <v>-2768312</v>
      </c>
      <c r="BR122" s="873">
        <v>-788355</v>
      </c>
      <c r="BS122" s="873">
        <v>-630684</v>
      </c>
      <c r="BT122" s="873">
        <v>-141904</v>
      </c>
      <c r="BU122" s="873">
        <v>-15767</v>
      </c>
      <c r="BV122" s="873">
        <v>-1576710</v>
      </c>
      <c r="BW122" s="873">
        <v>-595801</v>
      </c>
      <c r="BX122" s="873">
        <v>-476641</v>
      </c>
      <c r="BY122" s="873">
        <v>-107244</v>
      </c>
      <c r="BZ122" s="873">
        <v>-11916</v>
      </c>
      <c r="CA122" s="873">
        <v>-1191602</v>
      </c>
      <c r="CB122" s="873">
        <v>201904</v>
      </c>
      <c r="CC122" s="873">
        <v>161523</v>
      </c>
      <c r="CD122" s="873">
        <v>36343</v>
      </c>
      <c r="CE122" s="873">
        <v>4038</v>
      </c>
      <c r="CF122" s="873">
        <v>403808</v>
      </c>
      <c r="CG122" s="873">
        <v>744558</v>
      </c>
      <c r="CH122" s="873">
        <v>595646</v>
      </c>
      <c r="CI122" s="873">
        <v>134020</v>
      </c>
      <c r="CJ122" s="873">
        <v>14891</v>
      </c>
      <c r="CK122" s="873">
        <v>1489115</v>
      </c>
      <c r="CL122" s="873">
        <v>270797</v>
      </c>
      <c r="CM122" s="873">
        <v>216638</v>
      </c>
      <c r="CN122" s="873">
        <v>48743</v>
      </c>
      <c r="CO122" s="873">
        <v>5416</v>
      </c>
      <c r="CP122" s="873">
        <v>541594</v>
      </c>
      <c r="CQ122" s="873">
        <v>-1077186</v>
      </c>
      <c r="CR122" s="873">
        <v>-861749</v>
      </c>
      <c r="CS122" s="873">
        <v>-193894</v>
      </c>
      <c r="CT122" s="873">
        <v>-21544</v>
      </c>
      <c r="CU122" s="873">
        <v>-2154373</v>
      </c>
      <c r="CV122" s="873">
        <v>-1244083</v>
      </c>
      <c r="CW122" s="873">
        <v>-995267</v>
      </c>
      <c r="CX122" s="873">
        <v>-223936</v>
      </c>
      <c r="CY122" s="873">
        <v>-24882</v>
      </c>
      <c r="CZ122" s="873">
        <v>-2488168</v>
      </c>
      <c r="DA122" s="873">
        <v>-315654</v>
      </c>
      <c r="DB122" s="873">
        <v>-252523</v>
      </c>
      <c r="DC122" s="873">
        <v>-56818</v>
      </c>
      <c r="DD122" s="873">
        <v>-6313</v>
      </c>
      <c r="DE122" s="873">
        <v>-631308</v>
      </c>
      <c r="DF122" s="873">
        <v>-928429</v>
      </c>
      <c r="DG122" s="873">
        <v>-742744</v>
      </c>
      <c r="DH122" s="873">
        <v>-167118</v>
      </c>
      <c r="DI122" s="873">
        <v>-18569</v>
      </c>
      <c r="DJ122" s="873">
        <v>-1856860</v>
      </c>
      <c r="DK122" s="873">
        <v>-3038869</v>
      </c>
      <c r="DL122" s="873">
        <v>-2431098</v>
      </c>
      <c r="DM122" s="873">
        <v>-546997</v>
      </c>
      <c r="DN122" s="873">
        <v>-60778</v>
      </c>
      <c r="DO122" s="873">
        <v>-6077742</v>
      </c>
      <c r="DP122" s="873">
        <v>-1484614</v>
      </c>
      <c r="DQ122" s="873">
        <v>-1187692</v>
      </c>
      <c r="DR122" s="873">
        <v>-267231</v>
      </c>
      <c r="DS122" s="873">
        <v>-29692</v>
      </c>
      <c r="DT122" s="873">
        <v>-2969229</v>
      </c>
      <c r="DU122" s="873">
        <v>-1554255</v>
      </c>
      <c r="DV122" s="873">
        <v>-1243406</v>
      </c>
      <c r="DW122" s="873">
        <v>-279766</v>
      </c>
      <c r="DX122" s="873">
        <v>-31086</v>
      </c>
      <c r="DY122" s="873">
        <v>-3108513</v>
      </c>
      <c r="DZ122" s="873">
        <v>23348346</v>
      </c>
      <c r="EA122" s="873">
        <v>18678677</v>
      </c>
      <c r="EB122" s="873">
        <v>4202702</v>
      </c>
      <c r="EC122" s="873">
        <v>466967</v>
      </c>
      <c r="ED122" s="873">
        <v>46696692</v>
      </c>
      <c r="EE122" s="873">
        <v>12730456</v>
      </c>
      <c r="EF122" s="873">
        <v>10184365</v>
      </c>
      <c r="EG122" s="873">
        <v>2291482</v>
      </c>
      <c r="EH122" s="873">
        <v>254609</v>
      </c>
      <c r="EI122" s="873">
        <v>25460912</v>
      </c>
      <c r="EJ122" s="873">
        <v>-10617890</v>
      </c>
      <c r="EK122" s="873">
        <v>-8494312</v>
      </c>
      <c r="EL122" s="873">
        <v>-1911220</v>
      </c>
      <c r="EM122" s="873">
        <v>-212358</v>
      </c>
      <c r="EN122" s="873">
        <v>-21235780</v>
      </c>
      <c r="EO122" s="873">
        <v>-12172145</v>
      </c>
      <c r="EP122" s="873">
        <v>-9737718</v>
      </c>
      <c r="EQ122" s="873">
        <v>-2190986</v>
      </c>
      <c r="ER122" s="873">
        <v>-243444</v>
      </c>
      <c r="ES122" s="873">
        <v>-24344293</v>
      </c>
      <c r="ET122" s="902">
        <v>0.5</v>
      </c>
      <c r="EU122" s="902">
        <v>0.4</v>
      </c>
      <c r="EV122" s="902">
        <v>0.09</v>
      </c>
      <c r="EW122" s="902">
        <v>0.01</v>
      </c>
      <c r="EX122" s="902">
        <v>1</v>
      </c>
      <c r="EY122" s="870" t="s">
        <v>713</v>
      </c>
      <c r="EZ122" s="870" t="s">
        <v>712</v>
      </c>
      <c r="FA122" s="870" t="s">
        <v>1907</v>
      </c>
      <c r="FB122" s="870" t="s">
        <v>2734</v>
      </c>
      <c r="FC122" s="870" t="s">
        <v>2859</v>
      </c>
    </row>
    <row r="123" spans="1:159" x14ac:dyDescent="0.2">
      <c r="A123" s="870" t="s">
        <v>3069</v>
      </c>
      <c r="B123" s="870" t="s">
        <v>299</v>
      </c>
      <c r="C123" s="870" t="s">
        <v>298</v>
      </c>
      <c r="D123" s="873">
        <v>13265771</v>
      </c>
      <c r="E123" s="873">
        <v>10612616</v>
      </c>
      <c r="F123" s="873">
        <v>2387839</v>
      </c>
      <c r="G123" s="873">
        <v>265315</v>
      </c>
      <c r="H123" s="873">
        <v>26531541</v>
      </c>
      <c r="I123" s="873">
        <v>0</v>
      </c>
      <c r="J123" s="873">
        <v>0</v>
      </c>
      <c r="K123" s="873">
        <v>13265771</v>
      </c>
      <c r="L123" s="873">
        <v>280168</v>
      </c>
      <c r="M123" s="873">
        <v>280168</v>
      </c>
      <c r="N123" s="873">
        <v>0</v>
      </c>
      <c r="O123" s="873">
        <v>0</v>
      </c>
      <c r="P123" s="873">
        <v>0</v>
      </c>
      <c r="Q123" s="873">
        <v>227840</v>
      </c>
      <c r="R123" s="873">
        <v>227840</v>
      </c>
      <c r="S123" s="873">
        <v>0</v>
      </c>
      <c r="T123" s="873">
        <v>0</v>
      </c>
      <c r="U123" s="873">
        <v>0</v>
      </c>
      <c r="V123" s="873">
        <v>0</v>
      </c>
      <c r="W123" s="873">
        <v>0</v>
      </c>
      <c r="X123" s="873">
        <v>0</v>
      </c>
      <c r="Y123" s="873">
        <v>0</v>
      </c>
      <c r="Z123" s="873">
        <v>0</v>
      </c>
      <c r="AA123" s="873">
        <v>0</v>
      </c>
      <c r="AB123" s="873">
        <v>0</v>
      </c>
      <c r="AC123" s="873">
        <v>0</v>
      </c>
      <c r="AD123" s="873">
        <v>0</v>
      </c>
      <c r="AE123" s="873">
        <v>18591192</v>
      </c>
      <c r="AF123" s="873">
        <v>4192151</v>
      </c>
      <c r="AG123" s="873">
        <v>464779</v>
      </c>
      <c r="AH123" s="873">
        <v>23248122</v>
      </c>
      <c r="AI123" s="873">
        <v>2713475</v>
      </c>
      <c r="AJ123" s="873">
        <v>2170779</v>
      </c>
      <c r="AK123" s="873">
        <v>488425</v>
      </c>
      <c r="AL123" s="873">
        <v>54269</v>
      </c>
      <c r="AM123" s="873">
        <v>5426948</v>
      </c>
      <c r="AN123" s="873">
        <v>-1335197</v>
      </c>
      <c r="AO123" s="873">
        <v>-1068158</v>
      </c>
      <c r="AP123" s="873">
        <v>-240336</v>
      </c>
      <c r="AQ123" s="873">
        <v>-26704</v>
      </c>
      <c r="AR123" s="873">
        <v>-2670395</v>
      </c>
      <c r="AS123" s="873">
        <v>-972271</v>
      </c>
      <c r="AT123" s="873">
        <v>-777816</v>
      </c>
      <c r="AU123" s="873">
        <v>-175009</v>
      </c>
      <c r="AV123" s="873">
        <v>-19445</v>
      </c>
      <c r="AW123" s="873">
        <v>-1944541</v>
      </c>
      <c r="AX123" s="873">
        <v>135717</v>
      </c>
      <c r="AY123" s="873">
        <v>108574</v>
      </c>
      <c r="AZ123" s="873">
        <v>24429</v>
      </c>
      <c r="BA123" s="873">
        <v>2714</v>
      </c>
      <c r="BB123" s="873">
        <v>271434</v>
      </c>
      <c r="BC123" s="873">
        <v>-709753</v>
      </c>
      <c r="BD123" s="873">
        <v>-567802</v>
      </c>
      <c r="BE123" s="873">
        <v>-127756</v>
      </c>
      <c r="BF123" s="873">
        <v>-14195</v>
      </c>
      <c r="BG123" s="873">
        <v>-1419506</v>
      </c>
      <c r="BH123" s="873">
        <v>-1546307</v>
      </c>
      <c r="BI123" s="873">
        <v>-1237044</v>
      </c>
      <c r="BJ123" s="873">
        <v>-278336</v>
      </c>
      <c r="BK123" s="873">
        <v>-30926</v>
      </c>
      <c r="BL123" s="873">
        <v>-3092613</v>
      </c>
      <c r="BM123" s="873">
        <v>-4032559</v>
      </c>
      <c r="BN123" s="873">
        <v>-3226047</v>
      </c>
      <c r="BO123" s="873">
        <v>-725861</v>
      </c>
      <c r="BP123" s="873">
        <v>-80651</v>
      </c>
      <c r="BQ123" s="873">
        <v>-8065118</v>
      </c>
      <c r="BR123" s="873">
        <v>-619454</v>
      </c>
      <c r="BS123" s="873">
        <v>-495564</v>
      </c>
      <c r="BT123" s="873">
        <v>-111502</v>
      </c>
      <c r="BU123" s="873">
        <v>-12389</v>
      </c>
      <c r="BV123" s="873">
        <v>-1238909</v>
      </c>
      <c r="BW123" s="873">
        <v>-3413104</v>
      </c>
      <c r="BX123" s="873">
        <v>-2730484</v>
      </c>
      <c r="BY123" s="873">
        <v>-614359</v>
      </c>
      <c r="BZ123" s="873">
        <v>-68262</v>
      </c>
      <c r="CA123" s="873">
        <v>-6826209</v>
      </c>
      <c r="CB123" s="873">
        <v>29927</v>
      </c>
      <c r="CC123" s="873">
        <v>23942</v>
      </c>
      <c r="CD123" s="873">
        <v>5387</v>
      </c>
      <c r="CE123" s="873">
        <v>599</v>
      </c>
      <c r="CF123" s="873">
        <v>59855</v>
      </c>
      <c r="CG123" s="873">
        <v>809059</v>
      </c>
      <c r="CH123" s="873">
        <v>647246</v>
      </c>
      <c r="CI123" s="873">
        <v>145630</v>
      </c>
      <c r="CJ123" s="873">
        <v>16181</v>
      </c>
      <c r="CK123" s="873">
        <v>1618116</v>
      </c>
      <c r="CL123" s="873">
        <v>121136</v>
      </c>
      <c r="CM123" s="873">
        <v>96909</v>
      </c>
      <c r="CN123" s="873">
        <v>21804</v>
      </c>
      <c r="CO123" s="873">
        <v>2423</v>
      </c>
      <c r="CP123" s="873">
        <v>242272</v>
      </c>
      <c r="CQ123" s="873">
        <v>-873630</v>
      </c>
      <c r="CR123" s="873">
        <v>-698904</v>
      </c>
      <c r="CS123" s="873">
        <v>-157253</v>
      </c>
      <c r="CT123" s="873">
        <v>-17473</v>
      </c>
      <c r="CU123" s="873">
        <v>-1747260</v>
      </c>
      <c r="CV123" s="873">
        <v>-3946067</v>
      </c>
      <c r="CW123" s="873">
        <v>-3156854</v>
      </c>
      <c r="CX123" s="873">
        <v>-710293</v>
      </c>
      <c r="CY123" s="873">
        <v>-78921</v>
      </c>
      <c r="CZ123" s="873">
        <v>-7892135</v>
      </c>
      <c r="DA123" s="873">
        <v>-468391</v>
      </c>
      <c r="DB123" s="873">
        <v>-374713</v>
      </c>
      <c r="DC123" s="873">
        <v>-84311</v>
      </c>
      <c r="DD123" s="873">
        <v>-9367</v>
      </c>
      <c r="DE123" s="873">
        <v>-936782</v>
      </c>
      <c r="DF123" s="873">
        <v>-3477675</v>
      </c>
      <c r="DG123" s="873">
        <v>-2782142</v>
      </c>
      <c r="DH123" s="873">
        <v>-625982</v>
      </c>
      <c r="DI123" s="873">
        <v>-69554</v>
      </c>
      <c r="DJ123" s="873">
        <v>-6955353</v>
      </c>
      <c r="DK123" s="873">
        <v>298179</v>
      </c>
      <c r="DL123" s="873">
        <v>195665</v>
      </c>
      <c r="DM123" s="873">
        <v>213381</v>
      </c>
      <c r="DN123" s="873">
        <v>7143</v>
      </c>
      <c r="DO123" s="873">
        <v>714368</v>
      </c>
      <c r="DP123" s="873">
        <v>-117887</v>
      </c>
      <c r="DQ123" s="873">
        <v>-678073</v>
      </c>
      <c r="DR123" s="873">
        <v>-144435</v>
      </c>
      <c r="DS123" s="873">
        <v>-9499</v>
      </c>
      <c r="DT123" s="873">
        <v>-949894</v>
      </c>
      <c r="DU123" s="873">
        <v>416066</v>
      </c>
      <c r="DV123" s="873">
        <v>873738</v>
      </c>
      <c r="DW123" s="873">
        <v>357816</v>
      </c>
      <c r="DX123" s="873">
        <v>16642</v>
      </c>
      <c r="DY123" s="873">
        <v>1664262</v>
      </c>
      <c r="DZ123" s="873">
        <v>31281019</v>
      </c>
      <c r="EA123" s="873">
        <v>25024815</v>
      </c>
      <c r="EB123" s="873">
        <v>5630583</v>
      </c>
      <c r="EC123" s="873">
        <v>625620</v>
      </c>
      <c r="ED123" s="873">
        <v>62562037</v>
      </c>
      <c r="EE123" s="873">
        <v>13265771</v>
      </c>
      <c r="EF123" s="873">
        <v>10612616</v>
      </c>
      <c r="EG123" s="873">
        <v>2387839</v>
      </c>
      <c r="EH123" s="873">
        <v>265315</v>
      </c>
      <c r="EI123" s="873">
        <v>26531541</v>
      </c>
      <c r="EJ123" s="873">
        <v>-18015248</v>
      </c>
      <c r="EK123" s="873">
        <v>-14412199</v>
      </c>
      <c r="EL123" s="873">
        <v>-3242744</v>
      </c>
      <c r="EM123" s="873">
        <v>-360305</v>
      </c>
      <c r="EN123" s="873">
        <v>-36030496</v>
      </c>
      <c r="EO123" s="873">
        <v>-17599182</v>
      </c>
      <c r="EP123" s="873">
        <v>-13538461</v>
      </c>
      <c r="EQ123" s="873">
        <v>-2884928</v>
      </c>
      <c r="ER123" s="873">
        <v>-343663</v>
      </c>
      <c r="ES123" s="873">
        <v>-34366234</v>
      </c>
      <c r="ET123" s="902">
        <v>0.5</v>
      </c>
      <c r="EU123" s="902">
        <v>0.4</v>
      </c>
      <c r="EV123" s="902">
        <v>0.09</v>
      </c>
      <c r="EW123" s="902">
        <v>0.01</v>
      </c>
      <c r="EX123" s="902">
        <v>1</v>
      </c>
      <c r="EY123" s="870" t="s">
        <v>733</v>
      </c>
      <c r="EZ123" s="870" t="s">
        <v>678</v>
      </c>
      <c r="FA123" s="870" t="s">
        <v>1907</v>
      </c>
      <c r="FB123" s="870" t="s">
        <v>2739</v>
      </c>
      <c r="FC123" s="870" t="s">
        <v>2860</v>
      </c>
    </row>
    <row r="124" spans="1:159" x14ac:dyDescent="0.2">
      <c r="A124" s="870" t="s">
        <v>3069</v>
      </c>
      <c r="B124" s="870" t="s">
        <v>301</v>
      </c>
      <c r="C124" s="870" t="s">
        <v>300</v>
      </c>
      <c r="D124" s="873">
        <v>5509422</v>
      </c>
      <c r="E124" s="873">
        <v>5008566</v>
      </c>
      <c r="F124" s="873">
        <v>6177231</v>
      </c>
      <c r="G124" s="873">
        <v>0</v>
      </c>
      <c r="H124" s="873">
        <v>16695219</v>
      </c>
      <c r="I124" s="873">
        <v>0</v>
      </c>
      <c r="J124" s="873">
        <v>0</v>
      </c>
      <c r="K124" s="873">
        <v>5509422</v>
      </c>
      <c r="L124" s="873">
        <v>241060</v>
      </c>
      <c r="M124" s="873">
        <v>241060</v>
      </c>
      <c r="N124" s="873">
        <v>0</v>
      </c>
      <c r="O124" s="873">
        <v>0</v>
      </c>
      <c r="P124" s="873">
        <v>0</v>
      </c>
      <c r="Q124" s="873">
        <v>0</v>
      </c>
      <c r="R124" s="873">
        <v>0</v>
      </c>
      <c r="S124" s="873">
        <v>0</v>
      </c>
      <c r="T124" s="873">
        <v>0</v>
      </c>
      <c r="U124" s="873">
        <v>0</v>
      </c>
      <c r="V124" s="873">
        <v>0</v>
      </c>
      <c r="W124" s="873">
        <v>0</v>
      </c>
      <c r="X124" s="873">
        <v>0</v>
      </c>
      <c r="Y124" s="873">
        <v>0</v>
      </c>
      <c r="Z124" s="873">
        <v>0</v>
      </c>
      <c r="AA124" s="873">
        <v>0</v>
      </c>
      <c r="AB124" s="873">
        <v>0</v>
      </c>
      <c r="AC124" s="873">
        <v>0</v>
      </c>
      <c r="AD124" s="873">
        <v>0</v>
      </c>
      <c r="AE124" s="873">
        <v>11636277</v>
      </c>
      <c r="AF124" s="873">
        <v>14351408</v>
      </c>
      <c r="AG124" s="873">
        <v>0</v>
      </c>
      <c r="AH124" s="873">
        <v>25987685</v>
      </c>
      <c r="AI124" s="873">
        <v>2342346</v>
      </c>
      <c r="AJ124" s="873">
        <v>2129405</v>
      </c>
      <c r="AK124" s="873">
        <v>2626266</v>
      </c>
      <c r="AL124" s="873">
        <v>0</v>
      </c>
      <c r="AM124" s="873">
        <v>7098017</v>
      </c>
      <c r="AN124" s="873">
        <v>-708076</v>
      </c>
      <c r="AO124" s="873">
        <v>-643705</v>
      </c>
      <c r="AP124" s="873">
        <v>-793903</v>
      </c>
      <c r="AQ124" s="873">
        <v>0</v>
      </c>
      <c r="AR124" s="873">
        <v>-2145684</v>
      </c>
      <c r="AS124" s="873">
        <v>-785068</v>
      </c>
      <c r="AT124" s="873">
        <v>-713698</v>
      </c>
      <c r="AU124" s="873">
        <v>-880227</v>
      </c>
      <c r="AV124" s="873">
        <v>0</v>
      </c>
      <c r="AW124" s="873">
        <v>-2378993</v>
      </c>
      <c r="AX124" s="873">
        <v>-2238</v>
      </c>
      <c r="AY124" s="873">
        <v>-2034</v>
      </c>
      <c r="AZ124" s="873">
        <v>-2509</v>
      </c>
      <c r="BA124" s="873">
        <v>0</v>
      </c>
      <c r="BB124" s="873">
        <v>-6781</v>
      </c>
      <c r="BC124" s="873">
        <v>-1268031</v>
      </c>
      <c r="BD124" s="873">
        <v>-1152755</v>
      </c>
      <c r="BE124" s="873">
        <v>-1421731</v>
      </c>
      <c r="BF124" s="873">
        <v>0</v>
      </c>
      <c r="BG124" s="873">
        <v>-3842517</v>
      </c>
      <c r="BH124" s="873">
        <v>-2055337</v>
      </c>
      <c r="BI124" s="873">
        <v>-1868487</v>
      </c>
      <c r="BJ124" s="873">
        <v>-2304467</v>
      </c>
      <c r="BK124" s="873">
        <v>0</v>
      </c>
      <c r="BL124" s="873">
        <v>-6228291</v>
      </c>
      <c r="BM124" s="873">
        <v>-627000</v>
      </c>
      <c r="BN124" s="873">
        <v>-570000</v>
      </c>
      <c r="BO124" s="873">
        <v>-703000</v>
      </c>
      <c r="BP124" s="873">
        <v>0</v>
      </c>
      <c r="BQ124" s="873">
        <v>-1900000</v>
      </c>
      <c r="BR124" s="873">
        <v>0</v>
      </c>
      <c r="BS124" s="873">
        <v>0</v>
      </c>
      <c r="BT124" s="873">
        <v>0</v>
      </c>
      <c r="BU124" s="873">
        <v>0</v>
      </c>
      <c r="BV124" s="873">
        <v>0</v>
      </c>
      <c r="BW124" s="873">
        <v>-627000</v>
      </c>
      <c r="BX124" s="873">
        <v>-570000</v>
      </c>
      <c r="BY124" s="873">
        <v>-703000</v>
      </c>
      <c r="BZ124" s="873">
        <v>0</v>
      </c>
      <c r="CA124" s="873">
        <v>-1900000</v>
      </c>
      <c r="CB124" s="873">
        <v>0</v>
      </c>
      <c r="CC124" s="873">
        <v>0</v>
      </c>
      <c r="CD124" s="873">
        <v>0</v>
      </c>
      <c r="CE124" s="873">
        <v>0</v>
      </c>
      <c r="CF124" s="873">
        <v>0</v>
      </c>
      <c r="CG124" s="873">
        <v>1084664</v>
      </c>
      <c r="CH124" s="873">
        <v>986058</v>
      </c>
      <c r="CI124" s="873">
        <v>1216138</v>
      </c>
      <c r="CJ124" s="873">
        <v>0</v>
      </c>
      <c r="CK124" s="873">
        <v>3286860</v>
      </c>
      <c r="CL124" s="873">
        <v>0</v>
      </c>
      <c r="CM124" s="873">
        <v>0</v>
      </c>
      <c r="CN124" s="873">
        <v>0</v>
      </c>
      <c r="CO124" s="873">
        <v>0</v>
      </c>
      <c r="CP124" s="873">
        <v>0</v>
      </c>
      <c r="CQ124" s="873">
        <v>-1414664</v>
      </c>
      <c r="CR124" s="873">
        <v>-1286058</v>
      </c>
      <c r="CS124" s="873">
        <v>-1586138</v>
      </c>
      <c r="CT124" s="873">
        <v>0</v>
      </c>
      <c r="CU124" s="873">
        <v>-4286860</v>
      </c>
      <c r="CV124" s="873">
        <v>-957000</v>
      </c>
      <c r="CW124" s="873">
        <v>-870000</v>
      </c>
      <c r="CX124" s="873">
        <v>-1073000</v>
      </c>
      <c r="CY124" s="873">
        <v>0</v>
      </c>
      <c r="CZ124" s="873">
        <v>-2900000</v>
      </c>
      <c r="DA124" s="873">
        <v>0</v>
      </c>
      <c r="DB124" s="873">
        <v>0</v>
      </c>
      <c r="DC124" s="873">
        <v>0</v>
      </c>
      <c r="DD124" s="873">
        <v>0</v>
      </c>
      <c r="DE124" s="873">
        <v>0</v>
      </c>
      <c r="DF124" s="873">
        <v>-957000</v>
      </c>
      <c r="DG124" s="873">
        <v>-870000</v>
      </c>
      <c r="DH124" s="873">
        <v>-1073000</v>
      </c>
      <c r="DI124" s="873">
        <v>0</v>
      </c>
      <c r="DJ124" s="873">
        <v>-2900000</v>
      </c>
      <c r="DK124" s="873">
        <v>78305</v>
      </c>
      <c r="DL124" s="873">
        <v>57215</v>
      </c>
      <c r="DM124" s="873">
        <v>44347</v>
      </c>
      <c r="DN124" s="873">
        <v>0</v>
      </c>
      <c r="DO124" s="873">
        <v>179867</v>
      </c>
      <c r="DP124" s="873">
        <v>45484</v>
      </c>
      <c r="DQ124" s="873">
        <v>53037</v>
      </c>
      <c r="DR124" s="873">
        <v>29832</v>
      </c>
      <c r="DS124" s="873">
        <v>0</v>
      </c>
      <c r="DT124" s="873">
        <v>128353</v>
      </c>
      <c r="DU124" s="873">
        <v>32821</v>
      </c>
      <c r="DV124" s="873">
        <v>4178</v>
      </c>
      <c r="DW124" s="873">
        <v>14515</v>
      </c>
      <c r="DX124" s="873">
        <v>0</v>
      </c>
      <c r="DY124" s="873">
        <v>51514</v>
      </c>
      <c r="DZ124" s="873">
        <v>16436576</v>
      </c>
      <c r="EA124" s="873">
        <v>14942342</v>
      </c>
      <c r="EB124" s="873">
        <v>18428888</v>
      </c>
      <c r="EC124" s="873">
        <v>0</v>
      </c>
      <c r="ED124" s="873">
        <v>49807806</v>
      </c>
      <c r="EE124" s="873">
        <v>5509422</v>
      </c>
      <c r="EF124" s="873">
        <v>5008566</v>
      </c>
      <c r="EG124" s="873">
        <v>6177231</v>
      </c>
      <c r="EH124" s="873">
        <v>0</v>
      </c>
      <c r="EI124" s="873">
        <v>16695219</v>
      </c>
      <c r="EJ124" s="873">
        <v>-10927154</v>
      </c>
      <c r="EK124" s="873">
        <v>-9933776</v>
      </c>
      <c r="EL124" s="873">
        <v>-12251657</v>
      </c>
      <c r="EM124" s="873">
        <v>0</v>
      </c>
      <c r="EN124" s="873">
        <v>-33112587</v>
      </c>
      <c r="EO124" s="873">
        <v>-10894333</v>
      </c>
      <c r="EP124" s="873">
        <v>-9929598</v>
      </c>
      <c r="EQ124" s="873">
        <v>-12237142</v>
      </c>
      <c r="ER124" s="873">
        <v>0</v>
      </c>
      <c r="ES124" s="873">
        <v>-33061073</v>
      </c>
      <c r="ET124" s="902">
        <v>0.33</v>
      </c>
      <c r="EU124" s="902">
        <v>0.3</v>
      </c>
      <c r="EV124" s="902">
        <v>0.37</v>
      </c>
      <c r="EW124" s="902">
        <v>0</v>
      </c>
      <c r="EX124" s="902">
        <v>1</v>
      </c>
      <c r="EY124" s="870" t="s">
        <v>697</v>
      </c>
      <c r="EZ124" s="870" t="s">
        <v>680</v>
      </c>
      <c r="FA124" s="870" t="s">
        <v>1908</v>
      </c>
      <c r="FB124" s="870" t="s">
        <v>2732</v>
      </c>
      <c r="FC124" s="870" t="s">
        <v>2861</v>
      </c>
    </row>
    <row r="125" spans="1:159" x14ac:dyDescent="0.2">
      <c r="A125" s="870" t="s">
        <v>3069</v>
      </c>
      <c r="B125" s="870" t="s">
        <v>303</v>
      </c>
      <c r="C125" s="870" t="s">
        <v>302</v>
      </c>
      <c r="D125" s="873">
        <v>7314942</v>
      </c>
      <c r="E125" s="873">
        <v>5851953</v>
      </c>
      <c r="F125" s="873">
        <v>1316689</v>
      </c>
      <c r="G125" s="873">
        <v>146299</v>
      </c>
      <c r="H125" s="873">
        <v>14629883</v>
      </c>
      <c r="I125" s="873">
        <v>0</v>
      </c>
      <c r="J125" s="873">
        <v>0</v>
      </c>
      <c r="K125" s="873">
        <v>7314942</v>
      </c>
      <c r="L125" s="873">
        <v>97335</v>
      </c>
      <c r="M125" s="873">
        <v>97335</v>
      </c>
      <c r="N125" s="873">
        <v>0</v>
      </c>
      <c r="O125" s="873">
        <v>0</v>
      </c>
      <c r="P125" s="873">
        <v>0</v>
      </c>
      <c r="Q125" s="873">
        <v>0</v>
      </c>
      <c r="R125" s="873">
        <v>0</v>
      </c>
      <c r="S125" s="873">
        <v>0</v>
      </c>
      <c r="T125" s="873">
        <v>0</v>
      </c>
      <c r="U125" s="873">
        <v>0</v>
      </c>
      <c r="V125" s="873">
        <v>0</v>
      </c>
      <c r="W125" s="873">
        <v>0</v>
      </c>
      <c r="X125" s="873">
        <v>0</v>
      </c>
      <c r="Y125" s="873">
        <v>0</v>
      </c>
      <c r="Z125" s="873">
        <v>0</v>
      </c>
      <c r="AA125" s="873">
        <v>0</v>
      </c>
      <c r="AB125" s="873">
        <v>0</v>
      </c>
      <c r="AC125" s="873">
        <v>0</v>
      </c>
      <c r="AD125" s="873">
        <v>0</v>
      </c>
      <c r="AE125" s="873">
        <v>6946312</v>
      </c>
      <c r="AF125" s="873">
        <v>1562921</v>
      </c>
      <c r="AG125" s="873">
        <v>173659</v>
      </c>
      <c r="AH125" s="873">
        <v>8682892</v>
      </c>
      <c r="AI125" s="873">
        <v>2183237</v>
      </c>
      <c r="AJ125" s="873">
        <v>1746590</v>
      </c>
      <c r="AK125" s="873">
        <v>392983</v>
      </c>
      <c r="AL125" s="873">
        <v>43665</v>
      </c>
      <c r="AM125" s="873">
        <v>4366475</v>
      </c>
      <c r="AN125" s="873">
        <v>-916390</v>
      </c>
      <c r="AO125" s="873">
        <v>-733112</v>
      </c>
      <c r="AP125" s="873">
        <v>-164950</v>
      </c>
      <c r="AQ125" s="873">
        <v>-18328</v>
      </c>
      <c r="AR125" s="873">
        <v>-1832780</v>
      </c>
      <c r="AS125" s="873">
        <v>-575203</v>
      </c>
      <c r="AT125" s="873">
        <v>-460163</v>
      </c>
      <c r="AU125" s="873">
        <v>-103537</v>
      </c>
      <c r="AV125" s="873">
        <v>-11504</v>
      </c>
      <c r="AW125" s="873">
        <v>-1150407</v>
      </c>
      <c r="AX125" s="873">
        <v>0</v>
      </c>
      <c r="AY125" s="873">
        <v>0</v>
      </c>
      <c r="AZ125" s="873">
        <v>0</v>
      </c>
      <c r="BA125" s="873">
        <v>0</v>
      </c>
      <c r="BB125" s="873">
        <v>0</v>
      </c>
      <c r="BC125" s="873">
        <v>-399881</v>
      </c>
      <c r="BD125" s="873">
        <v>-319905</v>
      </c>
      <c r="BE125" s="873">
        <v>-71979</v>
      </c>
      <c r="BF125" s="873">
        <v>-7998</v>
      </c>
      <c r="BG125" s="873">
        <v>-799763</v>
      </c>
      <c r="BH125" s="873">
        <v>-975084</v>
      </c>
      <c r="BI125" s="873">
        <v>-780068</v>
      </c>
      <c r="BJ125" s="873">
        <v>-175516</v>
      </c>
      <c r="BK125" s="873">
        <v>-19502</v>
      </c>
      <c r="BL125" s="873">
        <v>-1950170</v>
      </c>
      <c r="BM125" s="873">
        <v>-377800</v>
      </c>
      <c r="BN125" s="873">
        <v>-302240</v>
      </c>
      <c r="BO125" s="873">
        <v>-68004</v>
      </c>
      <c r="BP125" s="873">
        <v>-7556</v>
      </c>
      <c r="BQ125" s="873">
        <v>-755600</v>
      </c>
      <c r="BR125" s="873">
        <v>-204041</v>
      </c>
      <c r="BS125" s="873">
        <v>-163232</v>
      </c>
      <c r="BT125" s="873">
        <v>-36727</v>
      </c>
      <c r="BU125" s="873">
        <v>-4081</v>
      </c>
      <c r="BV125" s="873">
        <v>-408081</v>
      </c>
      <c r="BW125" s="873">
        <v>-173759</v>
      </c>
      <c r="BX125" s="873">
        <v>-139008</v>
      </c>
      <c r="BY125" s="873">
        <v>-31277</v>
      </c>
      <c r="BZ125" s="873">
        <v>-3475</v>
      </c>
      <c r="CA125" s="873">
        <v>-347519</v>
      </c>
      <c r="CB125" s="873">
        <v>919423</v>
      </c>
      <c r="CC125" s="873">
        <v>735538</v>
      </c>
      <c r="CD125" s="873">
        <v>165496</v>
      </c>
      <c r="CE125" s="873">
        <v>18388</v>
      </c>
      <c r="CF125" s="873">
        <v>1838845</v>
      </c>
      <c r="CG125" s="873">
        <v>173759</v>
      </c>
      <c r="CH125" s="873">
        <v>139008</v>
      </c>
      <c r="CI125" s="873">
        <v>31277</v>
      </c>
      <c r="CJ125" s="873">
        <v>3475</v>
      </c>
      <c r="CK125" s="873">
        <v>347519</v>
      </c>
      <c r="CL125" s="873">
        <v>-850137</v>
      </c>
      <c r="CM125" s="873">
        <v>-680110</v>
      </c>
      <c r="CN125" s="873">
        <v>-153025</v>
      </c>
      <c r="CO125" s="873">
        <v>-17003</v>
      </c>
      <c r="CP125" s="873">
        <v>-1700275</v>
      </c>
      <c r="CQ125" s="873">
        <v>-524558</v>
      </c>
      <c r="CR125" s="873">
        <v>-419647</v>
      </c>
      <c r="CS125" s="873">
        <v>-94421</v>
      </c>
      <c r="CT125" s="873">
        <v>-10491</v>
      </c>
      <c r="CU125" s="873">
        <v>-1049117</v>
      </c>
      <c r="CV125" s="873">
        <v>-659313</v>
      </c>
      <c r="CW125" s="873">
        <v>-527451</v>
      </c>
      <c r="CX125" s="873">
        <v>-118677</v>
      </c>
      <c r="CY125" s="873">
        <v>-13187</v>
      </c>
      <c r="CZ125" s="873">
        <v>-1318628</v>
      </c>
      <c r="DA125" s="873">
        <v>-134755</v>
      </c>
      <c r="DB125" s="873">
        <v>-107804</v>
      </c>
      <c r="DC125" s="873">
        <v>-24256</v>
      </c>
      <c r="DD125" s="873">
        <v>-2696</v>
      </c>
      <c r="DE125" s="873">
        <v>-269511</v>
      </c>
      <c r="DF125" s="873">
        <v>-524558</v>
      </c>
      <c r="DG125" s="873">
        <v>-419647</v>
      </c>
      <c r="DH125" s="873">
        <v>-94421</v>
      </c>
      <c r="DI125" s="873">
        <v>-10491</v>
      </c>
      <c r="DJ125" s="873">
        <v>-1049117</v>
      </c>
      <c r="DK125" s="873">
        <v>-357469</v>
      </c>
      <c r="DL125" s="873">
        <v>-285974</v>
      </c>
      <c r="DM125" s="873">
        <v>-64343</v>
      </c>
      <c r="DN125" s="873">
        <v>-7149</v>
      </c>
      <c r="DO125" s="873">
        <v>-714935</v>
      </c>
      <c r="DP125" s="873">
        <v>-188450</v>
      </c>
      <c r="DQ125" s="873">
        <v>-150760</v>
      </c>
      <c r="DR125" s="873">
        <v>-33921</v>
      </c>
      <c r="DS125" s="873">
        <v>-3769</v>
      </c>
      <c r="DT125" s="873">
        <v>-376900</v>
      </c>
      <c r="DU125" s="873">
        <v>-169019</v>
      </c>
      <c r="DV125" s="873">
        <v>-135214</v>
      </c>
      <c r="DW125" s="873">
        <v>-30422</v>
      </c>
      <c r="DX125" s="873">
        <v>-3380</v>
      </c>
      <c r="DY125" s="873">
        <v>-338035</v>
      </c>
      <c r="DZ125" s="873">
        <v>15348946</v>
      </c>
      <c r="EA125" s="873">
        <v>12279157</v>
      </c>
      <c r="EB125" s="873">
        <v>2762810</v>
      </c>
      <c r="EC125" s="873">
        <v>306979</v>
      </c>
      <c r="ED125" s="873">
        <v>30697892</v>
      </c>
      <c r="EE125" s="873">
        <v>7314942</v>
      </c>
      <c r="EF125" s="873">
        <v>5851953</v>
      </c>
      <c r="EG125" s="873">
        <v>1316689</v>
      </c>
      <c r="EH125" s="873">
        <v>146299</v>
      </c>
      <c r="EI125" s="873">
        <v>14629883</v>
      </c>
      <c r="EJ125" s="873">
        <v>-8034004</v>
      </c>
      <c r="EK125" s="873">
        <v>-6427204</v>
      </c>
      <c r="EL125" s="873">
        <v>-1446121</v>
      </c>
      <c r="EM125" s="873">
        <v>-160680</v>
      </c>
      <c r="EN125" s="873">
        <v>-16068009</v>
      </c>
      <c r="EO125" s="873">
        <v>-8203023</v>
      </c>
      <c r="EP125" s="873">
        <v>-6562418</v>
      </c>
      <c r="EQ125" s="873">
        <v>-1476543</v>
      </c>
      <c r="ER125" s="873">
        <v>-164060</v>
      </c>
      <c r="ES125" s="873">
        <v>-16406044</v>
      </c>
      <c r="ET125" s="902">
        <v>0.5</v>
      </c>
      <c r="EU125" s="902">
        <v>0.4</v>
      </c>
      <c r="EV125" s="902">
        <v>0.09</v>
      </c>
      <c r="EW125" s="902">
        <v>0.01</v>
      </c>
      <c r="EX125" s="902">
        <v>1</v>
      </c>
      <c r="EY125" s="870" t="s">
        <v>695</v>
      </c>
      <c r="EZ125" s="870" t="s">
        <v>694</v>
      </c>
      <c r="FA125" s="870" t="s">
        <v>1907</v>
      </c>
      <c r="FB125" s="870" t="s">
        <v>2735</v>
      </c>
      <c r="FC125" s="870" t="s">
        <v>2862</v>
      </c>
    </row>
    <row r="126" spans="1:159" x14ac:dyDescent="0.2">
      <c r="A126" s="870" t="s">
        <v>3069</v>
      </c>
      <c r="B126" s="870" t="s">
        <v>305</v>
      </c>
      <c r="C126" s="870" t="s">
        <v>304</v>
      </c>
      <c r="D126" s="873">
        <v>8516123</v>
      </c>
      <c r="E126" s="873">
        <v>8345801</v>
      </c>
      <c r="F126" s="873">
        <v>0</v>
      </c>
      <c r="G126" s="873">
        <v>170322</v>
      </c>
      <c r="H126" s="873">
        <v>17032246</v>
      </c>
      <c r="I126" s="873">
        <v>4758</v>
      </c>
      <c r="J126" s="873">
        <v>4758</v>
      </c>
      <c r="K126" s="873">
        <v>8511365</v>
      </c>
      <c r="L126" s="873">
        <v>112202</v>
      </c>
      <c r="M126" s="873">
        <v>112202</v>
      </c>
      <c r="N126" s="873">
        <v>178467</v>
      </c>
      <c r="O126" s="873">
        <v>178467</v>
      </c>
      <c r="P126" s="873">
        <v>-153563</v>
      </c>
      <c r="Q126" s="873">
        <v>0</v>
      </c>
      <c r="R126" s="873">
        <v>-153563</v>
      </c>
      <c r="S126" s="873">
        <v>0</v>
      </c>
      <c r="T126" s="873">
        <v>0</v>
      </c>
      <c r="U126" s="873">
        <v>0</v>
      </c>
      <c r="V126" s="873">
        <v>0</v>
      </c>
      <c r="W126" s="873">
        <v>4694</v>
      </c>
      <c r="X126" s="873">
        <v>0</v>
      </c>
      <c r="Y126" s="873">
        <v>64</v>
      </c>
      <c r="Z126" s="873">
        <v>4758</v>
      </c>
      <c r="AA126" s="873">
        <v>0</v>
      </c>
      <c r="AB126" s="873">
        <v>0</v>
      </c>
      <c r="AC126" s="873">
        <v>0</v>
      </c>
      <c r="AD126" s="873">
        <v>0</v>
      </c>
      <c r="AE126" s="873">
        <v>7503297</v>
      </c>
      <c r="AF126" s="873">
        <v>0</v>
      </c>
      <c r="AG126" s="873">
        <v>152593</v>
      </c>
      <c r="AH126" s="873">
        <v>7655890</v>
      </c>
      <c r="AI126" s="873">
        <v>2631044</v>
      </c>
      <c r="AJ126" s="873">
        <v>2578424</v>
      </c>
      <c r="AK126" s="873">
        <v>0</v>
      </c>
      <c r="AL126" s="873">
        <v>52621</v>
      </c>
      <c r="AM126" s="873">
        <v>5262089</v>
      </c>
      <c r="AN126" s="873">
        <v>-527628</v>
      </c>
      <c r="AO126" s="873">
        <v>-517076</v>
      </c>
      <c r="AP126" s="873">
        <v>0</v>
      </c>
      <c r="AQ126" s="873">
        <v>-10553</v>
      </c>
      <c r="AR126" s="873">
        <v>-1055257</v>
      </c>
      <c r="AS126" s="873">
        <v>-861162</v>
      </c>
      <c r="AT126" s="873">
        <v>-843938</v>
      </c>
      <c r="AU126" s="873">
        <v>0</v>
      </c>
      <c r="AV126" s="873">
        <v>-17223</v>
      </c>
      <c r="AW126" s="873">
        <v>-1722323</v>
      </c>
      <c r="AX126" s="873">
        <v>-628</v>
      </c>
      <c r="AY126" s="873">
        <v>-615</v>
      </c>
      <c r="AZ126" s="873">
        <v>0</v>
      </c>
      <c r="BA126" s="873">
        <v>-13</v>
      </c>
      <c r="BB126" s="873">
        <v>-1256</v>
      </c>
      <c r="BC126" s="873">
        <v>-928388</v>
      </c>
      <c r="BD126" s="873">
        <v>-909820</v>
      </c>
      <c r="BE126" s="873">
        <v>0</v>
      </c>
      <c r="BF126" s="873">
        <v>-18568</v>
      </c>
      <c r="BG126" s="873">
        <v>-1856776</v>
      </c>
      <c r="BH126" s="873">
        <v>-1790178</v>
      </c>
      <c r="BI126" s="873">
        <v>-1754373</v>
      </c>
      <c r="BJ126" s="873">
        <v>0</v>
      </c>
      <c r="BK126" s="873">
        <v>-35804</v>
      </c>
      <c r="BL126" s="873">
        <v>-3580355</v>
      </c>
      <c r="BM126" s="873">
        <v>-842511</v>
      </c>
      <c r="BN126" s="873">
        <v>-825660</v>
      </c>
      <c r="BO126" s="873">
        <v>0</v>
      </c>
      <c r="BP126" s="873">
        <v>-16850</v>
      </c>
      <c r="BQ126" s="873">
        <v>-1685021</v>
      </c>
      <c r="BR126" s="873">
        <v>-726832</v>
      </c>
      <c r="BS126" s="873">
        <v>-712295</v>
      </c>
      <c r="BT126" s="873">
        <v>0</v>
      </c>
      <c r="BU126" s="873">
        <v>-14537</v>
      </c>
      <c r="BV126" s="873">
        <v>-1453664</v>
      </c>
      <c r="BW126" s="873">
        <v>-115678</v>
      </c>
      <c r="BX126" s="873">
        <v>-113365</v>
      </c>
      <c r="BY126" s="873">
        <v>0</v>
      </c>
      <c r="BZ126" s="873">
        <v>-2314</v>
      </c>
      <c r="CA126" s="873">
        <v>-231357</v>
      </c>
      <c r="CB126" s="873">
        <v>235943</v>
      </c>
      <c r="CC126" s="873">
        <v>231225</v>
      </c>
      <c r="CD126" s="873">
        <v>0</v>
      </c>
      <c r="CE126" s="873">
        <v>4719</v>
      </c>
      <c r="CF126" s="873">
        <v>471887</v>
      </c>
      <c r="CG126" s="873">
        <v>254619</v>
      </c>
      <c r="CH126" s="873">
        <v>249527</v>
      </c>
      <c r="CI126" s="873">
        <v>0</v>
      </c>
      <c r="CJ126" s="873">
        <v>5092</v>
      </c>
      <c r="CK126" s="873">
        <v>509238</v>
      </c>
      <c r="CL126" s="873">
        <v>74275</v>
      </c>
      <c r="CM126" s="873">
        <v>72790</v>
      </c>
      <c r="CN126" s="873">
        <v>0</v>
      </c>
      <c r="CO126" s="873">
        <v>1486</v>
      </c>
      <c r="CP126" s="873">
        <v>148551</v>
      </c>
      <c r="CQ126" s="873">
        <v>-1286120</v>
      </c>
      <c r="CR126" s="873">
        <v>-1260398</v>
      </c>
      <c r="CS126" s="873">
        <v>0</v>
      </c>
      <c r="CT126" s="873">
        <v>-25722</v>
      </c>
      <c r="CU126" s="873">
        <v>-2572240</v>
      </c>
      <c r="CV126" s="873">
        <v>-1563794</v>
      </c>
      <c r="CW126" s="873">
        <v>-1532516</v>
      </c>
      <c r="CX126" s="873">
        <v>0</v>
      </c>
      <c r="CY126" s="873">
        <v>-31275</v>
      </c>
      <c r="CZ126" s="873">
        <v>-3127585</v>
      </c>
      <c r="DA126" s="873">
        <v>-416614</v>
      </c>
      <c r="DB126" s="873">
        <v>-408280</v>
      </c>
      <c r="DC126" s="873">
        <v>0</v>
      </c>
      <c r="DD126" s="873">
        <v>-8332</v>
      </c>
      <c r="DE126" s="873">
        <v>-833226</v>
      </c>
      <c r="DF126" s="873">
        <v>-1147179</v>
      </c>
      <c r="DG126" s="873">
        <v>-1124236</v>
      </c>
      <c r="DH126" s="873">
        <v>0</v>
      </c>
      <c r="DI126" s="873">
        <v>-22944</v>
      </c>
      <c r="DJ126" s="873">
        <v>-2294359</v>
      </c>
      <c r="DK126" s="873">
        <v>574304</v>
      </c>
      <c r="DL126" s="873">
        <v>562821</v>
      </c>
      <c r="DM126" s="873">
        <v>0</v>
      </c>
      <c r="DN126" s="873">
        <v>11485</v>
      </c>
      <c r="DO126" s="873">
        <v>1148610</v>
      </c>
      <c r="DP126" s="873">
        <v>31521</v>
      </c>
      <c r="DQ126" s="873">
        <v>30890</v>
      </c>
      <c r="DR126" s="873">
        <v>0</v>
      </c>
      <c r="DS126" s="873">
        <v>630</v>
      </c>
      <c r="DT126" s="873">
        <v>63041</v>
      </c>
      <c r="DU126" s="873">
        <v>542783</v>
      </c>
      <c r="DV126" s="873">
        <v>531931</v>
      </c>
      <c r="DW126" s="873">
        <v>0</v>
      </c>
      <c r="DX126" s="873">
        <v>10855</v>
      </c>
      <c r="DY126" s="873">
        <v>1085569</v>
      </c>
      <c r="DZ126" s="873">
        <v>16127547</v>
      </c>
      <c r="EA126" s="873">
        <v>15804997</v>
      </c>
      <c r="EB126" s="873">
        <v>0</v>
      </c>
      <c r="EC126" s="873">
        <v>322551</v>
      </c>
      <c r="ED126" s="873">
        <v>32255095</v>
      </c>
      <c r="EE126" s="873">
        <v>8516123</v>
      </c>
      <c r="EF126" s="873">
        <v>8345801</v>
      </c>
      <c r="EG126" s="873">
        <v>0</v>
      </c>
      <c r="EH126" s="873">
        <v>170322</v>
      </c>
      <c r="EI126" s="873">
        <v>17032246</v>
      </c>
      <c r="EJ126" s="873">
        <v>-7611424</v>
      </c>
      <c r="EK126" s="873">
        <v>-7459196</v>
      </c>
      <c r="EL126" s="873">
        <v>0</v>
      </c>
      <c r="EM126" s="873">
        <v>-152229</v>
      </c>
      <c r="EN126" s="873">
        <v>-15222849</v>
      </c>
      <c r="EO126" s="873">
        <v>-7068641</v>
      </c>
      <c r="EP126" s="873">
        <v>-6927265</v>
      </c>
      <c r="EQ126" s="873">
        <v>0</v>
      </c>
      <c r="ER126" s="873">
        <v>-141374</v>
      </c>
      <c r="ES126" s="873">
        <v>-14137280</v>
      </c>
      <c r="ET126" s="902">
        <v>0.5</v>
      </c>
      <c r="EU126" s="902">
        <v>0.49</v>
      </c>
      <c r="EV126" s="902">
        <v>0</v>
      </c>
      <c r="EW126" s="902">
        <v>0.01</v>
      </c>
      <c r="EX126" s="902">
        <v>1</v>
      </c>
      <c r="EY126" s="870" t="s">
        <v>679</v>
      </c>
      <c r="EZ126" s="870" t="s">
        <v>722</v>
      </c>
      <c r="FA126" s="870" t="s">
        <v>679</v>
      </c>
      <c r="FB126" s="870" t="s">
        <v>819</v>
      </c>
      <c r="FC126" s="870" t="s">
        <v>2863</v>
      </c>
    </row>
    <row r="127" spans="1:159" x14ac:dyDescent="0.2">
      <c r="A127" s="870" t="s">
        <v>3070</v>
      </c>
      <c r="B127" s="870" t="s">
        <v>307</v>
      </c>
      <c r="C127" s="870" t="s">
        <v>306</v>
      </c>
      <c r="D127" s="873">
        <v>3882134</v>
      </c>
      <c r="E127" s="873">
        <v>3105707</v>
      </c>
      <c r="F127" s="873">
        <v>698784</v>
      </c>
      <c r="G127" s="873">
        <v>77643</v>
      </c>
      <c r="H127" s="873">
        <v>7764268</v>
      </c>
      <c r="I127" s="873">
        <v>0</v>
      </c>
      <c r="J127" s="873">
        <v>0</v>
      </c>
      <c r="K127" s="873">
        <v>3882134</v>
      </c>
      <c r="L127" s="873">
        <v>130479</v>
      </c>
      <c r="M127" s="873">
        <v>130479</v>
      </c>
      <c r="N127" s="873">
        <v>0</v>
      </c>
      <c r="O127" s="873">
        <v>0</v>
      </c>
      <c r="P127" s="873">
        <v>0</v>
      </c>
      <c r="Q127" s="873">
        <v>0</v>
      </c>
      <c r="R127" s="873">
        <v>0</v>
      </c>
      <c r="S127" s="873">
        <v>0</v>
      </c>
      <c r="T127" s="873">
        <v>0</v>
      </c>
      <c r="U127" s="873">
        <v>0</v>
      </c>
      <c r="V127" s="873">
        <v>0</v>
      </c>
      <c r="W127" s="873">
        <v>0</v>
      </c>
      <c r="X127" s="873">
        <v>0</v>
      </c>
      <c r="Y127" s="873">
        <v>0</v>
      </c>
      <c r="Z127" s="873">
        <v>0</v>
      </c>
      <c r="AA127" s="873">
        <v>0</v>
      </c>
      <c r="AB127" s="873">
        <v>0</v>
      </c>
      <c r="AC127" s="873">
        <v>0</v>
      </c>
      <c r="AD127" s="873">
        <v>0</v>
      </c>
      <c r="AE127" s="873">
        <v>6922406</v>
      </c>
      <c r="AF127" s="873">
        <v>1557542</v>
      </c>
      <c r="AG127" s="873">
        <v>173060</v>
      </c>
      <c r="AH127" s="873">
        <v>8653008</v>
      </c>
      <c r="AI127" s="873">
        <v>1470139</v>
      </c>
      <c r="AJ127" s="873">
        <v>1176111</v>
      </c>
      <c r="AK127" s="873">
        <v>264625</v>
      </c>
      <c r="AL127" s="873">
        <v>29403</v>
      </c>
      <c r="AM127" s="873">
        <v>2940278</v>
      </c>
      <c r="AN127" s="873">
        <v>-513108</v>
      </c>
      <c r="AO127" s="873">
        <v>-410487</v>
      </c>
      <c r="AP127" s="873">
        <v>-92360</v>
      </c>
      <c r="AQ127" s="873">
        <v>-10262</v>
      </c>
      <c r="AR127" s="873">
        <v>-1026217</v>
      </c>
      <c r="AS127" s="873">
        <v>-893699</v>
      </c>
      <c r="AT127" s="873">
        <v>-714960</v>
      </c>
      <c r="AU127" s="873">
        <v>-160866</v>
      </c>
      <c r="AV127" s="873">
        <v>-17874</v>
      </c>
      <c r="AW127" s="873">
        <v>-1787399</v>
      </c>
      <c r="AX127" s="873">
        <v>5769</v>
      </c>
      <c r="AY127" s="873">
        <v>4614</v>
      </c>
      <c r="AZ127" s="873">
        <v>1038</v>
      </c>
      <c r="BA127" s="873">
        <v>115</v>
      </c>
      <c r="BB127" s="873">
        <v>11536</v>
      </c>
      <c r="BC127" s="873">
        <v>-480622</v>
      </c>
      <c r="BD127" s="873">
        <v>-384497</v>
      </c>
      <c r="BE127" s="873">
        <v>-86512</v>
      </c>
      <c r="BF127" s="873">
        <v>-9612</v>
      </c>
      <c r="BG127" s="873">
        <v>-961243</v>
      </c>
      <c r="BH127" s="873">
        <v>-1368552</v>
      </c>
      <c r="BI127" s="873">
        <v>-1094843</v>
      </c>
      <c r="BJ127" s="873">
        <v>-246340</v>
      </c>
      <c r="BK127" s="873">
        <v>-27371</v>
      </c>
      <c r="BL127" s="873">
        <v>-2737106</v>
      </c>
      <c r="BM127" s="873">
        <v>-2012500</v>
      </c>
      <c r="BN127" s="873">
        <v>-1610000</v>
      </c>
      <c r="BO127" s="873">
        <v>-362250</v>
      </c>
      <c r="BP127" s="873">
        <v>-40250</v>
      </c>
      <c r="BQ127" s="873">
        <v>-4025000</v>
      </c>
      <c r="BR127" s="873">
        <v>-110593</v>
      </c>
      <c r="BS127" s="873">
        <v>-88475</v>
      </c>
      <c r="BT127" s="873">
        <v>-19907</v>
      </c>
      <c r="BU127" s="873">
        <v>-2212</v>
      </c>
      <c r="BV127" s="873">
        <v>-221187</v>
      </c>
      <c r="BW127" s="873">
        <v>-1901907</v>
      </c>
      <c r="BX127" s="873">
        <v>-1521525</v>
      </c>
      <c r="BY127" s="873">
        <v>-342343</v>
      </c>
      <c r="BZ127" s="873">
        <v>-38038</v>
      </c>
      <c r="CA127" s="873">
        <v>-3803813</v>
      </c>
      <c r="CB127" s="873">
        <v>95490</v>
      </c>
      <c r="CC127" s="873">
        <v>76392</v>
      </c>
      <c r="CD127" s="873">
        <v>17188</v>
      </c>
      <c r="CE127" s="873">
        <v>1910</v>
      </c>
      <c r="CF127" s="873">
        <v>190980</v>
      </c>
      <c r="CG127" s="873">
        <v>322916</v>
      </c>
      <c r="CH127" s="873">
        <v>258333</v>
      </c>
      <c r="CI127" s="873">
        <v>58125</v>
      </c>
      <c r="CJ127" s="873">
        <v>6458</v>
      </c>
      <c r="CK127" s="873">
        <v>645832</v>
      </c>
      <c r="CL127" s="873">
        <v>0</v>
      </c>
      <c r="CM127" s="873">
        <v>0</v>
      </c>
      <c r="CN127" s="873">
        <v>0</v>
      </c>
      <c r="CO127" s="873">
        <v>0</v>
      </c>
      <c r="CP127" s="873">
        <v>0</v>
      </c>
      <c r="CQ127" s="873">
        <v>-476407</v>
      </c>
      <c r="CR127" s="873">
        <v>-381125</v>
      </c>
      <c r="CS127" s="873">
        <v>-85753</v>
      </c>
      <c r="CT127" s="873">
        <v>-9528</v>
      </c>
      <c r="CU127" s="873">
        <v>-952813</v>
      </c>
      <c r="CV127" s="873">
        <v>-2070501</v>
      </c>
      <c r="CW127" s="873">
        <v>-1656400</v>
      </c>
      <c r="CX127" s="873">
        <v>-372690</v>
      </c>
      <c r="CY127" s="873">
        <v>-41410</v>
      </c>
      <c r="CZ127" s="873">
        <v>-4141001</v>
      </c>
      <c r="DA127" s="873">
        <v>-15103</v>
      </c>
      <c r="DB127" s="873">
        <v>-12083</v>
      </c>
      <c r="DC127" s="873">
        <v>-2719</v>
      </c>
      <c r="DD127" s="873">
        <v>-302</v>
      </c>
      <c r="DE127" s="873">
        <v>-30207</v>
      </c>
      <c r="DF127" s="873">
        <v>-2055398</v>
      </c>
      <c r="DG127" s="873">
        <v>-1644317</v>
      </c>
      <c r="DH127" s="873">
        <v>-369971</v>
      </c>
      <c r="DI127" s="873">
        <v>-41108</v>
      </c>
      <c r="DJ127" s="873">
        <v>-4110794</v>
      </c>
      <c r="DK127" s="873">
        <v>74077</v>
      </c>
      <c r="DL127" s="873">
        <v>355676</v>
      </c>
      <c r="DM127" s="873">
        <v>278872</v>
      </c>
      <c r="DN127" s="873">
        <v>57057</v>
      </c>
      <c r="DO127" s="873">
        <v>765682</v>
      </c>
      <c r="DP127" s="873">
        <v>-216294</v>
      </c>
      <c r="DQ127" s="873">
        <v>-155375</v>
      </c>
      <c r="DR127" s="873">
        <v>-23112</v>
      </c>
      <c r="DS127" s="873">
        <v>-1015</v>
      </c>
      <c r="DT127" s="873">
        <v>-395796</v>
      </c>
      <c r="DU127" s="873">
        <v>290371</v>
      </c>
      <c r="DV127" s="873">
        <v>511051</v>
      </c>
      <c r="DW127" s="873">
        <v>301984</v>
      </c>
      <c r="DX127" s="873">
        <v>58072</v>
      </c>
      <c r="DY127" s="873">
        <v>1161478</v>
      </c>
      <c r="DZ127" s="873">
        <v>10580339</v>
      </c>
      <c r="EA127" s="873">
        <v>8464272</v>
      </c>
      <c r="EB127" s="873">
        <v>1904461</v>
      </c>
      <c r="EC127" s="873">
        <v>211607</v>
      </c>
      <c r="ED127" s="873">
        <v>21160679</v>
      </c>
      <c r="EE127" s="873">
        <v>3882134</v>
      </c>
      <c r="EF127" s="873">
        <v>3105707</v>
      </c>
      <c r="EG127" s="873">
        <v>698784</v>
      </c>
      <c r="EH127" s="873">
        <v>77643</v>
      </c>
      <c r="EI127" s="873">
        <v>7764268</v>
      </c>
      <c r="EJ127" s="873">
        <v>-6698205</v>
      </c>
      <c r="EK127" s="873">
        <v>-5358565</v>
      </c>
      <c r="EL127" s="873">
        <v>-1205677</v>
      </c>
      <c r="EM127" s="873">
        <v>-133964</v>
      </c>
      <c r="EN127" s="873">
        <v>-13396411</v>
      </c>
      <c r="EO127" s="873">
        <v>-6407834</v>
      </c>
      <c r="EP127" s="873">
        <v>-4847514</v>
      </c>
      <c r="EQ127" s="873">
        <v>-903693</v>
      </c>
      <c r="ER127" s="873">
        <v>-75892</v>
      </c>
      <c r="ES127" s="873">
        <v>-12234933</v>
      </c>
      <c r="ET127" s="902">
        <v>0.5</v>
      </c>
      <c r="EU127" s="902">
        <v>0.4</v>
      </c>
      <c r="EV127" s="902">
        <v>0.09</v>
      </c>
      <c r="EW127" s="902">
        <v>0.01</v>
      </c>
      <c r="EX127" s="902">
        <v>1</v>
      </c>
      <c r="EY127" s="870" t="s">
        <v>706</v>
      </c>
      <c r="EZ127" s="870" t="s">
        <v>705</v>
      </c>
      <c r="FA127" s="870" t="s">
        <v>1907</v>
      </c>
      <c r="FB127" s="870" t="s">
        <v>2735</v>
      </c>
      <c r="FC127" s="870" t="s">
        <v>2864</v>
      </c>
    </row>
    <row r="128" spans="1:159" x14ac:dyDescent="0.2">
      <c r="A128" s="870" t="s">
        <v>3069</v>
      </c>
      <c r="B128" s="870" t="s">
        <v>308</v>
      </c>
      <c r="C128" s="870" t="s">
        <v>3056</v>
      </c>
      <c r="D128" s="873">
        <v>7623395</v>
      </c>
      <c r="E128" s="873">
        <v>6098715</v>
      </c>
      <c r="F128" s="873">
        <v>1372211</v>
      </c>
      <c r="G128" s="873">
        <v>152468</v>
      </c>
      <c r="H128" s="873">
        <v>15246789</v>
      </c>
      <c r="I128" s="873">
        <v>0</v>
      </c>
      <c r="J128" s="873">
        <v>0</v>
      </c>
      <c r="K128" s="873">
        <v>7623395</v>
      </c>
      <c r="L128" s="873">
        <v>133279</v>
      </c>
      <c r="M128" s="873">
        <v>133279</v>
      </c>
      <c r="N128" s="873">
        <v>0</v>
      </c>
      <c r="O128" s="873">
        <v>0</v>
      </c>
      <c r="P128" s="873">
        <v>0</v>
      </c>
      <c r="Q128" s="873">
        <v>0</v>
      </c>
      <c r="R128" s="873">
        <v>0</v>
      </c>
      <c r="S128" s="873">
        <v>0</v>
      </c>
      <c r="T128" s="873">
        <v>0</v>
      </c>
      <c r="U128" s="873">
        <v>0</v>
      </c>
      <c r="V128" s="873">
        <v>0</v>
      </c>
      <c r="W128" s="873">
        <v>0</v>
      </c>
      <c r="X128" s="873">
        <v>0</v>
      </c>
      <c r="Y128" s="873">
        <v>0</v>
      </c>
      <c r="Z128" s="873">
        <v>0</v>
      </c>
      <c r="AA128" s="873">
        <v>0</v>
      </c>
      <c r="AB128" s="873">
        <v>0</v>
      </c>
      <c r="AC128" s="873">
        <v>0</v>
      </c>
      <c r="AD128" s="873">
        <v>0</v>
      </c>
      <c r="AE128" s="873">
        <v>9606609</v>
      </c>
      <c r="AF128" s="873">
        <v>2161486</v>
      </c>
      <c r="AG128" s="873">
        <v>240165</v>
      </c>
      <c r="AH128" s="873">
        <v>12008260</v>
      </c>
      <c r="AI128" s="873">
        <v>763853</v>
      </c>
      <c r="AJ128" s="873">
        <v>611082</v>
      </c>
      <c r="AK128" s="873">
        <v>137493</v>
      </c>
      <c r="AL128" s="873">
        <v>15277</v>
      </c>
      <c r="AM128" s="873">
        <v>1527705</v>
      </c>
      <c r="AN128" s="873">
        <v>-668986</v>
      </c>
      <c r="AO128" s="873">
        <v>-535189</v>
      </c>
      <c r="AP128" s="873">
        <v>-120417</v>
      </c>
      <c r="AQ128" s="873">
        <v>-13380</v>
      </c>
      <c r="AR128" s="873">
        <v>-1337972</v>
      </c>
      <c r="AS128" s="873">
        <v>-160967</v>
      </c>
      <c r="AT128" s="873">
        <v>-128774</v>
      </c>
      <c r="AU128" s="873">
        <v>-28974</v>
      </c>
      <c r="AV128" s="873">
        <v>-3219</v>
      </c>
      <c r="AW128" s="873">
        <v>-321934</v>
      </c>
      <c r="AX128" s="873">
        <v>0</v>
      </c>
      <c r="AY128" s="873">
        <v>0</v>
      </c>
      <c r="AZ128" s="873">
        <v>0</v>
      </c>
      <c r="BA128" s="873">
        <v>0</v>
      </c>
      <c r="BB128" s="873">
        <v>0</v>
      </c>
      <c r="BC128" s="873">
        <v>-147164</v>
      </c>
      <c r="BD128" s="873">
        <v>-117731</v>
      </c>
      <c r="BE128" s="873">
        <v>-26490</v>
      </c>
      <c r="BF128" s="873">
        <v>-2943</v>
      </c>
      <c r="BG128" s="873">
        <v>-294328</v>
      </c>
      <c r="BH128" s="873">
        <v>-308131</v>
      </c>
      <c r="BI128" s="873">
        <v>-246505</v>
      </c>
      <c r="BJ128" s="873">
        <v>-55464</v>
      </c>
      <c r="BK128" s="873">
        <v>-6162</v>
      </c>
      <c r="BL128" s="873">
        <v>-616262</v>
      </c>
      <c r="BM128" s="873">
        <v>-2410226</v>
      </c>
      <c r="BN128" s="873">
        <v>-1928179</v>
      </c>
      <c r="BO128" s="873">
        <v>-433840</v>
      </c>
      <c r="BP128" s="873">
        <v>-48204</v>
      </c>
      <c r="BQ128" s="873">
        <v>-4820449</v>
      </c>
      <c r="BR128" s="873">
        <v>-1499927</v>
      </c>
      <c r="BS128" s="873">
        <v>-1199941</v>
      </c>
      <c r="BT128" s="873">
        <v>-269987</v>
      </c>
      <c r="BU128" s="873">
        <v>-29999</v>
      </c>
      <c r="BV128" s="873">
        <v>-2999854</v>
      </c>
      <c r="BW128" s="873">
        <v>-910297</v>
      </c>
      <c r="BX128" s="873">
        <v>-728238</v>
      </c>
      <c r="BY128" s="873">
        <v>-163854</v>
      </c>
      <c r="BZ128" s="873">
        <v>-18206</v>
      </c>
      <c r="CA128" s="873">
        <v>-1820595</v>
      </c>
      <c r="CB128" s="873">
        <v>211781</v>
      </c>
      <c r="CC128" s="873">
        <v>169426</v>
      </c>
      <c r="CD128" s="873">
        <v>38121</v>
      </c>
      <c r="CE128" s="873">
        <v>4236</v>
      </c>
      <c r="CF128" s="873">
        <v>423564</v>
      </c>
      <c r="CG128" s="873">
        <v>1144880</v>
      </c>
      <c r="CH128" s="873">
        <v>915904</v>
      </c>
      <c r="CI128" s="873">
        <v>206078</v>
      </c>
      <c r="CJ128" s="873">
        <v>22898</v>
      </c>
      <c r="CK128" s="873">
        <v>2289760</v>
      </c>
      <c r="CL128" s="873">
        <v>413297</v>
      </c>
      <c r="CM128" s="873">
        <v>330638</v>
      </c>
      <c r="CN128" s="873">
        <v>74394</v>
      </c>
      <c r="CO128" s="873">
        <v>8266</v>
      </c>
      <c r="CP128" s="873">
        <v>826595</v>
      </c>
      <c r="CQ128" s="873">
        <v>-1333303</v>
      </c>
      <c r="CR128" s="873">
        <v>-1066642</v>
      </c>
      <c r="CS128" s="873">
        <v>-239994</v>
      </c>
      <c r="CT128" s="873">
        <v>-26666</v>
      </c>
      <c r="CU128" s="873">
        <v>-2666605</v>
      </c>
      <c r="CV128" s="873">
        <v>-1973571</v>
      </c>
      <c r="CW128" s="873">
        <v>-1578853</v>
      </c>
      <c r="CX128" s="873">
        <v>-355241</v>
      </c>
      <c r="CY128" s="873">
        <v>-39470</v>
      </c>
      <c r="CZ128" s="873">
        <v>-3947135</v>
      </c>
      <c r="DA128" s="873">
        <v>-874849</v>
      </c>
      <c r="DB128" s="873">
        <v>-699877</v>
      </c>
      <c r="DC128" s="873">
        <v>-157472</v>
      </c>
      <c r="DD128" s="873">
        <v>-17497</v>
      </c>
      <c r="DE128" s="873">
        <v>-1749695</v>
      </c>
      <c r="DF128" s="873">
        <v>-1098720</v>
      </c>
      <c r="DG128" s="873">
        <v>-878976</v>
      </c>
      <c r="DH128" s="873">
        <v>-197770</v>
      </c>
      <c r="DI128" s="873">
        <v>-21974</v>
      </c>
      <c r="DJ128" s="873">
        <v>-2197440</v>
      </c>
      <c r="DK128" s="873">
        <v>-1537369</v>
      </c>
      <c r="DL128" s="873">
        <v>-1229895</v>
      </c>
      <c r="DM128" s="873">
        <v>-276727</v>
      </c>
      <c r="DN128" s="873">
        <v>-30749</v>
      </c>
      <c r="DO128" s="873">
        <v>-3074740</v>
      </c>
      <c r="DP128" s="873">
        <v>202067</v>
      </c>
      <c r="DQ128" s="873">
        <v>161654</v>
      </c>
      <c r="DR128" s="873">
        <v>36372</v>
      </c>
      <c r="DS128" s="873">
        <v>4041</v>
      </c>
      <c r="DT128" s="873">
        <v>404134</v>
      </c>
      <c r="DU128" s="873">
        <v>-1739436</v>
      </c>
      <c r="DV128" s="873">
        <v>-1391549</v>
      </c>
      <c r="DW128" s="873">
        <v>-313099</v>
      </c>
      <c r="DX128" s="873">
        <v>-34790</v>
      </c>
      <c r="DY128" s="873">
        <v>-3478874</v>
      </c>
      <c r="DZ128" s="873">
        <v>17781168</v>
      </c>
      <c r="EA128" s="873">
        <v>14224934</v>
      </c>
      <c r="EB128" s="873">
        <v>3200610</v>
      </c>
      <c r="EC128" s="873">
        <v>355623</v>
      </c>
      <c r="ED128" s="873">
        <v>35562335</v>
      </c>
      <c r="EE128" s="873">
        <v>7623395</v>
      </c>
      <c r="EF128" s="873">
        <v>6098715</v>
      </c>
      <c r="EG128" s="873">
        <v>1372211</v>
      </c>
      <c r="EH128" s="873">
        <v>152468</v>
      </c>
      <c r="EI128" s="873">
        <v>15246789</v>
      </c>
      <c r="EJ128" s="873">
        <v>-10157773</v>
      </c>
      <c r="EK128" s="873">
        <v>-8126219</v>
      </c>
      <c r="EL128" s="873">
        <v>-1828399</v>
      </c>
      <c r="EM128" s="873">
        <v>-203155</v>
      </c>
      <c r="EN128" s="873">
        <v>-20315546</v>
      </c>
      <c r="EO128" s="873">
        <v>-11897209</v>
      </c>
      <c r="EP128" s="873">
        <v>-9517768</v>
      </c>
      <c r="EQ128" s="873">
        <v>-2141498</v>
      </c>
      <c r="ER128" s="873">
        <v>-237945</v>
      </c>
      <c r="ES128" s="873">
        <v>-23794420</v>
      </c>
      <c r="ET128" s="902">
        <v>0.5</v>
      </c>
      <c r="EU128" s="902">
        <v>0.4</v>
      </c>
      <c r="EV128" s="902">
        <v>0.09</v>
      </c>
      <c r="EW128" s="902">
        <v>0.01</v>
      </c>
      <c r="EX128" s="902">
        <v>1</v>
      </c>
      <c r="EY128" s="870" t="s">
        <v>695</v>
      </c>
      <c r="EZ128" s="870" t="s">
        <v>694</v>
      </c>
      <c r="FA128" s="870" t="s">
        <v>1907</v>
      </c>
      <c r="FB128" s="870" t="s">
        <v>2735</v>
      </c>
      <c r="FC128" s="870" t="s">
        <v>2865</v>
      </c>
    </row>
    <row r="129" spans="1:159" x14ac:dyDescent="0.2">
      <c r="A129" s="870" t="s">
        <v>3070</v>
      </c>
      <c r="B129" s="870" t="s">
        <v>310</v>
      </c>
      <c r="C129" s="870" t="s">
        <v>309</v>
      </c>
      <c r="D129" s="873">
        <v>8015056</v>
      </c>
      <c r="E129" s="873">
        <v>7286415</v>
      </c>
      <c r="F129" s="873">
        <v>8986579</v>
      </c>
      <c r="G129" s="873">
        <v>0</v>
      </c>
      <c r="H129" s="873">
        <v>24288050</v>
      </c>
      <c r="I129" s="873">
        <v>0</v>
      </c>
      <c r="J129" s="873">
        <v>0</v>
      </c>
      <c r="K129" s="873">
        <v>8015056</v>
      </c>
      <c r="L129" s="873">
        <v>266826</v>
      </c>
      <c r="M129" s="873">
        <v>266826</v>
      </c>
      <c r="N129" s="873">
        <v>0</v>
      </c>
      <c r="O129" s="873">
        <v>0</v>
      </c>
      <c r="P129" s="873">
        <v>0</v>
      </c>
      <c r="Q129" s="873">
        <v>0</v>
      </c>
      <c r="R129" s="873">
        <v>0</v>
      </c>
      <c r="S129" s="873">
        <v>0</v>
      </c>
      <c r="T129" s="873">
        <v>0</v>
      </c>
      <c r="U129" s="873">
        <v>0</v>
      </c>
      <c r="V129" s="873">
        <v>0</v>
      </c>
      <c r="W129" s="873">
        <v>0</v>
      </c>
      <c r="X129" s="873">
        <v>0</v>
      </c>
      <c r="Y129" s="873">
        <v>0</v>
      </c>
      <c r="Z129" s="873">
        <v>0</v>
      </c>
      <c r="AA129" s="873">
        <v>0</v>
      </c>
      <c r="AB129" s="873">
        <v>0</v>
      </c>
      <c r="AC129" s="873">
        <v>0</v>
      </c>
      <c r="AD129" s="873">
        <v>0</v>
      </c>
      <c r="AE129" s="873">
        <v>16601979</v>
      </c>
      <c r="AF129" s="873">
        <v>20475773</v>
      </c>
      <c r="AG129" s="873">
        <v>0</v>
      </c>
      <c r="AH129" s="873">
        <v>37077752</v>
      </c>
      <c r="AI129" s="873">
        <v>970285</v>
      </c>
      <c r="AJ129" s="873">
        <v>882077</v>
      </c>
      <c r="AK129" s="873">
        <v>1087895</v>
      </c>
      <c r="AL129" s="873">
        <v>0</v>
      </c>
      <c r="AM129" s="873">
        <v>2940257</v>
      </c>
      <c r="AN129" s="873">
        <v>-1136384</v>
      </c>
      <c r="AO129" s="873">
        <v>-1033076</v>
      </c>
      <c r="AP129" s="873">
        <v>-1274128</v>
      </c>
      <c r="AQ129" s="873">
        <v>0</v>
      </c>
      <c r="AR129" s="873">
        <v>-3443588</v>
      </c>
      <c r="AS129" s="873">
        <v>-465411</v>
      </c>
      <c r="AT129" s="873">
        <v>-423100</v>
      </c>
      <c r="AU129" s="873">
        <v>-521824</v>
      </c>
      <c r="AV129" s="873">
        <v>0</v>
      </c>
      <c r="AW129" s="873">
        <v>-1410335</v>
      </c>
      <c r="AX129" s="873">
        <v>64358</v>
      </c>
      <c r="AY129" s="873">
        <v>58508</v>
      </c>
      <c r="AZ129" s="873">
        <v>72160</v>
      </c>
      <c r="BA129" s="873">
        <v>0</v>
      </c>
      <c r="BB129" s="873">
        <v>195026</v>
      </c>
      <c r="BC129" s="873">
        <v>-129573</v>
      </c>
      <c r="BD129" s="873">
        <v>-117794</v>
      </c>
      <c r="BE129" s="873">
        <v>-145279</v>
      </c>
      <c r="BF129" s="873">
        <v>0</v>
      </c>
      <c r="BG129" s="873">
        <v>-392646</v>
      </c>
      <c r="BH129" s="873">
        <v>-530626</v>
      </c>
      <c r="BI129" s="873">
        <v>-482386</v>
      </c>
      <c r="BJ129" s="873">
        <v>-594943</v>
      </c>
      <c r="BK129" s="873">
        <v>0</v>
      </c>
      <c r="BL129" s="873">
        <v>-1607955</v>
      </c>
      <c r="BM129" s="873">
        <v>-4225491</v>
      </c>
      <c r="BN129" s="873">
        <v>-3841355</v>
      </c>
      <c r="BO129" s="873">
        <v>-4737671</v>
      </c>
      <c r="BP129" s="873">
        <v>0</v>
      </c>
      <c r="BQ129" s="873">
        <v>-12804517</v>
      </c>
      <c r="BR129" s="873">
        <v>-1508427</v>
      </c>
      <c r="BS129" s="873">
        <v>-1371297</v>
      </c>
      <c r="BT129" s="873">
        <v>-1691267</v>
      </c>
      <c r="BU129" s="873">
        <v>0</v>
      </c>
      <c r="BV129" s="873">
        <v>-4570991</v>
      </c>
      <c r="BW129" s="873">
        <v>-2717063</v>
      </c>
      <c r="BX129" s="873">
        <v>-2470058</v>
      </c>
      <c r="BY129" s="873">
        <v>-3046405</v>
      </c>
      <c r="BZ129" s="873">
        <v>0</v>
      </c>
      <c r="CA129" s="873">
        <v>-8233526</v>
      </c>
      <c r="CB129" s="873">
        <v>230785</v>
      </c>
      <c r="CC129" s="873">
        <v>209805</v>
      </c>
      <c r="CD129" s="873">
        <v>258759</v>
      </c>
      <c r="CE129" s="873">
        <v>0</v>
      </c>
      <c r="CF129" s="873">
        <v>699349</v>
      </c>
      <c r="CG129" s="873">
        <v>556301</v>
      </c>
      <c r="CH129" s="873">
        <v>505728</v>
      </c>
      <c r="CI129" s="873">
        <v>623732</v>
      </c>
      <c r="CJ129" s="873">
        <v>0</v>
      </c>
      <c r="CK129" s="873">
        <v>1685761</v>
      </c>
      <c r="CL129" s="873">
        <v>-428277</v>
      </c>
      <c r="CM129" s="873">
        <v>-389343</v>
      </c>
      <c r="CN129" s="873">
        <v>-480190</v>
      </c>
      <c r="CO129" s="873">
        <v>0</v>
      </c>
      <c r="CP129" s="873">
        <v>-1297810</v>
      </c>
      <c r="CQ129" s="873">
        <v>-4281444</v>
      </c>
      <c r="CR129" s="873">
        <v>-3892221</v>
      </c>
      <c r="CS129" s="873">
        <v>-4800406</v>
      </c>
      <c r="CT129" s="873">
        <v>0</v>
      </c>
      <c r="CU129" s="873">
        <v>-12974071</v>
      </c>
      <c r="CV129" s="873">
        <v>-8148126</v>
      </c>
      <c r="CW129" s="873">
        <v>-7407386</v>
      </c>
      <c r="CX129" s="873">
        <v>-9135776</v>
      </c>
      <c r="CY129" s="873">
        <v>0</v>
      </c>
      <c r="CZ129" s="873">
        <v>-24691288</v>
      </c>
      <c r="DA129" s="873">
        <v>-1705919</v>
      </c>
      <c r="DB129" s="873">
        <v>-1550835</v>
      </c>
      <c r="DC129" s="873">
        <v>-1912698</v>
      </c>
      <c r="DD129" s="873">
        <v>0</v>
      </c>
      <c r="DE129" s="873">
        <v>-5169452</v>
      </c>
      <c r="DF129" s="873">
        <v>-6442206</v>
      </c>
      <c r="DG129" s="873">
        <v>-5856551</v>
      </c>
      <c r="DH129" s="873">
        <v>-7223079</v>
      </c>
      <c r="DI129" s="873">
        <v>0</v>
      </c>
      <c r="DJ129" s="873">
        <v>-19521836</v>
      </c>
      <c r="DK129" s="873">
        <v>-636711</v>
      </c>
      <c r="DL129" s="873">
        <v>-1484867</v>
      </c>
      <c r="DM129" s="873">
        <v>-806585</v>
      </c>
      <c r="DN129" s="873">
        <v>0</v>
      </c>
      <c r="DO129" s="873">
        <v>-2928163</v>
      </c>
      <c r="DP129" s="873">
        <v>-527743</v>
      </c>
      <c r="DQ129" s="873">
        <v>-1331441</v>
      </c>
      <c r="DR129" s="873">
        <v>-748936</v>
      </c>
      <c r="DS129" s="873">
        <v>0</v>
      </c>
      <c r="DT129" s="873">
        <v>-2608120</v>
      </c>
      <c r="DU129" s="873">
        <v>-108968</v>
      </c>
      <c r="DV129" s="873">
        <v>-153426</v>
      </c>
      <c r="DW129" s="873">
        <v>-57649</v>
      </c>
      <c r="DX129" s="873">
        <v>0</v>
      </c>
      <c r="DY129" s="873">
        <v>-320043</v>
      </c>
      <c r="DZ129" s="873">
        <v>26189414</v>
      </c>
      <c r="EA129" s="873">
        <v>23808558</v>
      </c>
      <c r="EB129" s="873">
        <v>29363889</v>
      </c>
      <c r="EC129" s="873">
        <v>0</v>
      </c>
      <c r="ED129" s="873">
        <v>79361861</v>
      </c>
      <c r="EE129" s="873">
        <v>8015056</v>
      </c>
      <c r="EF129" s="873">
        <v>7286415</v>
      </c>
      <c r="EG129" s="873">
        <v>8986579</v>
      </c>
      <c r="EH129" s="873">
        <v>0</v>
      </c>
      <c r="EI129" s="873">
        <v>24288050</v>
      </c>
      <c r="EJ129" s="873">
        <v>-18174358</v>
      </c>
      <c r="EK129" s="873">
        <v>-16522143</v>
      </c>
      <c r="EL129" s="873">
        <v>-20377310</v>
      </c>
      <c r="EM129" s="873">
        <v>0</v>
      </c>
      <c r="EN129" s="873">
        <v>-55073811</v>
      </c>
      <c r="EO129" s="873">
        <v>-18283326</v>
      </c>
      <c r="EP129" s="873">
        <v>-16675569</v>
      </c>
      <c r="EQ129" s="873">
        <v>-20434959</v>
      </c>
      <c r="ER129" s="873">
        <v>0</v>
      </c>
      <c r="ES129" s="873">
        <v>-55393854</v>
      </c>
      <c r="ET129" s="902">
        <v>0.33</v>
      </c>
      <c r="EU129" s="902">
        <v>0.3</v>
      </c>
      <c r="EV129" s="902">
        <v>0.37</v>
      </c>
      <c r="EW129" s="902">
        <v>0</v>
      </c>
      <c r="EX129" s="902">
        <v>1</v>
      </c>
      <c r="EY129" s="870" t="s">
        <v>697</v>
      </c>
      <c r="EZ129" s="870" t="s">
        <v>680</v>
      </c>
      <c r="FA129" s="870" t="s">
        <v>1908</v>
      </c>
      <c r="FB129" s="870" t="s">
        <v>2732</v>
      </c>
      <c r="FC129" s="870" t="s">
        <v>2866</v>
      </c>
    </row>
    <row r="130" spans="1:159" x14ac:dyDescent="0.2">
      <c r="A130" s="870" t="s">
        <v>3069</v>
      </c>
      <c r="B130" s="870" t="s">
        <v>312</v>
      </c>
      <c r="C130" s="870" t="s">
        <v>311</v>
      </c>
      <c r="D130" s="873">
        <v>8522042</v>
      </c>
      <c r="E130" s="873">
        <v>8351601</v>
      </c>
      <c r="F130" s="873">
        <v>0</v>
      </c>
      <c r="G130" s="873">
        <v>170441</v>
      </c>
      <c r="H130" s="873">
        <v>17044084</v>
      </c>
      <c r="I130" s="873">
        <v>332878</v>
      </c>
      <c r="J130" s="873">
        <v>332878</v>
      </c>
      <c r="K130" s="873">
        <v>8189164</v>
      </c>
      <c r="L130" s="873">
        <v>297013</v>
      </c>
      <c r="M130" s="873">
        <v>297013</v>
      </c>
      <c r="N130" s="873">
        <v>97045</v>
      </c>
      <c r="O130" s="873">
        <v>97045</v>
      </c>
      <c r="P130" s="873">
        <v>245375</v>
      </c>
      <c r="Q130" s="873">
        <v>0</v>
      </c>
      <c r="R130" s="873">
        <v>245375</v>
      </c>
      <c r="S130" s="873">
        <v>0</v>
      </c>
      <c r="T130" s="873">
        <v>0</v>
      </c>
      <c r="U130" s="873">
        <v>0</v>
      </c>
      <c r="V130" s="873">
        <v>0</v>
      </c>
      <c r="W130" s="873">
        <v>332878</v>
      </c>
      <c r="X130" s="873">
        <v>0</v>
      </c>
      <c r="Y130" s="873">
        <v>0</v>
      </c>
      <c r="Z130" s="873">
        <v>332878</v>
      </c>
      <c r="AA130" s="873">
        <v>0</v>
      </c>
      <c r="AB130" s="873">
        <v>0</v>
      </c>
      <c r="AC130" s="873">
        <v>0</v>
      </c>
      <c r="AD130" s="873">
        <v>0</v>
      </c>
      <c r="AE130" s="873">
        <v>19192207</v>
      </c>
      <c r="AF130" s="873">
        <v>0</v>
      </c>
      <c r="AG130" s="873">
        <v>387724</v>
      </c>
      <c r="AH130" s="873">
        <v>19579931</v>
      </c>
      <c r="AI130" s="873">
        <v>1453373</v>
      </c>
      <c r="AJ130" s="873">
        <v>1424306</v>
      </c>
      <c r="AK130" s="873">
        <v>0</v>
      </c>
      <c r="AL130" s="873">
        <v>29067</v>
      </c>
      <c r="AM130" s="873">
        <v>2906746</v>
      </c>
      <c r="AN130" s="873">
        <v>-933814</v>
      </c>
      <c r="AO130" s="873">
        <v>-915138</v>
      </c>
      <c r="AP130" s="873">
        <v>0</v>
      </c>
      <c r="AQ130" s="873">
        <v>-18676</v>
      </c>
      <c r="AR130" s="873">
        <v>-1867628</v>
      </c>
      <c r="AS130" s="873">
        <v>-451327</v>
      </c>
      <c r="AT130" s="873">
        <v>-442302</v>
      </c>
      <c r="AU130" s="873">
        <v>0</v>
      </c>
      <c r="AV130" s="873">
        <v>-9027</v>
      </c>
      <c r="AW130" s="873">
        <v>-902656</v>
      </c>
      <c r="AX130" s="873">
        <v>58401</v>
      </c>
      <c r="AY130" s="873">
        <v>57232</v>
      </c>
      <c r="AZ130" s="873">
        <v>0</v>
      </c>
      <c r="BA130" s="873">
        <v>1168</v>
      </c>
      <c r="BB130" s="873">
        <v>116801</v>
      </c>
      <c r="BC130" s="873">
        <v>-441876</v>
      </c>
      <c r="BD130" s="873">
        <v>-433038</v>
      </c>
      <c r="BE130" s="873">
        <v>0</v>
      </c>
      <c r="BF130" s="873">
        <v>-8838</v>
      </c>
      <c r="BG130" s="873">
        <v>-883752</v>
      </c>
      <c r="BH130" s="873">
        <v>-834802</v>
      </c>
      <c r="BI130" s="873">
        <v>-818108</v>
      </c>
      <c r="BJ130" s="873">
        <v>0</v>
      </c>
      <c r="BK130" s="873">
        <v>-16697</v>
      </c>
      <c r="BL130" s="873">
        <v>-1669607</v>
      </c>
      <c r="BM130" s="873">
        <v>-4259465</v>
      </c>
      <c r="BN130" s="873">
        <v>-4174276</v>
      </c>
      <c r="BO130" s="873">
        <v>0</v>
      </c>
      <c r="BP130" s="873">
        <v>-85189</v>
      </c>
      <c r="BQ130" s="873">
        <v>-8518930</v>
      </c>
      <c r="BR130" s="873">
        <v>-1666333</v>
      </c>
      <c r="BS130" s="873">
        <v>-1633006</v>
      </c>
      <c r="BT130" s="873">
        <v>0</v>
      </c>
      <c r="BU130" s="873">
        <v>-33327</v>
      </c>
      <c r="BV130" s="873">
        <v>-3332666</v>
      </c>
      <c r="BW130" s="873">
        <v>-2593132</v>
      </c>
      <c r="BX130" s="873">
        <v>-2541269</v>
      </c>
      <c r="BY130" s="873">
        <v>0</v>
      </c>
      <c r="BZ130" s="873">
        <v>-51863</v>
      </c>
      <c r="CA130" s="873">
        <v>-5186264</v>
      </c>
      <c r="CB130" s="873">
        <v>272613</v>
      </c>
      <c r="CC130" s="873">
        <v>267161</v>
      </c>
      <c r="CD130" s="873">
        <v>0</v>
      </c>
      <c r="CE130" s="873">
        <v>5452</v>
      </c>
      <c r="CF130" s="873">
        <v>545226</v>
      </c>
      <c r="CG130" s="873">
        <v>292341</v>
      </c>
      <c r="CH130" s="873">
        <v>286494</v>
      </c>
      <c r="CI130" s="873">
        <v>0</v>
      </c>
      <c r="CJ130" s="873">
        <v>5847</v>
      </c>
      <c r="CK130" s="873">
        <v>584682</v>
      </c>
      <c r="CL130" s="873">
        <v>703877</v>
      </c>
      <c r="CM130" s="873">
        <v>689800</v>
      </c>
      <c r="CN130" s="873">
        <v>0</v>
      </c>
      <c r="CO130" s="873">
        <v>14078</v>
      </c>
      <c r="CP130" s="873">
        <v>1407755</v>
      </c>
      <c r="CQ130" s="873">
        <v>-1966768</v>
      </c>
      <c r="CR130" s="873">
        <v>-1927433</v>
      </c>
      <c r="CS130" s="873">
        <v>0</v>
      </c>
      <c r="CT130" s="873">
        <v>-39335</v>
      </c>
      <c r="CU130" s="873">
        <v>-3933536</v>
      </c>
      <c r="CV130" s="873">
        <v>-4957402</v>
      </c>
      <c r="CW130" s="873">
        <v>-4858254</v>
      </c>
      <c r="CX130" s="873">
        <v>0</v>
      </c>
      <c r="CY130" s="873">
        <v>-99147</v>
      </c>
      <c r="CZ130" s="873">
        <v>-9914803</v>
      </c>
      <c r="DA130" s="873">
        <v>-689843</v>
      </c>
      <c r="DB130" s="873">
        <v>-676045</v>
      </c>
      <c r="DC130" s="873">
        <v>0</v>
      </c>
      <c r="DD130" s="873">
        <v>-13797</v>
      </c>
      <c r="DE130" s="873">
        <v>-1379685</v>
      </c>
      <c r="DF130" s="873">
        <v>-4267559</v>
      </c>
      <c r="DG130" s="873">
        <v>-4182208</v>
      </c>
      <c r="DH130" s="873">
        <v>0</v>
      </c>
      <c r="DI130" s="873">
        <v>-85351</v>
      </c>
      <c r="DJ130" s="873">
        <v>-8535118</v>
      </c>
      <c r="DK130" s="873">
        <v>1712627</v>
      </c>
      <c r="DL130" s="873">
        <v>1678373</v>
      </c>
      <c r="DM130" s="873">
        <v>0</v>
      </c>
      <c r="DN130" s="873">
        <v>34252</v>
      </c>
      <c r="DO130" s="873">
        <v>3425252</v>
      </c>
      <c r="DP130" s="873">
        <v>448374</v>
      </c>
      <c r="DQ130" s="873">
        <v>439407</v>
      </c>
      <c r="DR130" s="873">
        <v>0</v>
      </c>
      <c r="DS130" s="873">
        <v>8967</v>
      </c>
      <c r="DT130" s="873">
        <v>896748</v>
      </c>
      <c r="DU130" s="873">
        <v>1264253</v>
      </c>
      <c r="DV130" s="873">
        <v>1238966</v>
      </c>
      <c r="DW130" s="873">
        <v>0</v>
      </c>
      <c r="DX130" s="873">
        <v>25285</v>
      </c>
      <c r="DY130" s="873">
        <v>2528504</v>
      </c>
      <c r="DZ130" s="873">
        <v>23349316</v>
      </c>
      <c r="EA130" s="873">
        <v>22882330</v>
      </c>
      <c r="EB130" s="873">
        <v>0</v>
      </c>
      <c r="EC130" s="873">
        <v>466986</v>
      </c>
      <c r="ED130" s="873">
        <v>46698632</v>
      </c>
      <c r="EE130" s="873">
        <v>8522042</v>
      </c>
      <c r="EF130" s="873">
        <v>8351601</v>
      </c>
      <c r="EG130" s="873">
        <v>0</v>
      </c>
      <c r="EH130" s="873">
        <v>170441</v>
      </c>
      <c r="EI130" s="873">
        <v>17044084</v>
      </c>
      <c r="EJ130" s="873">
        <v>-14827274</v>
      </c>
      <c r="EK130" s="873">
        <v>-14530729</v>
      </c>
      <c r="EL130" s="873">
        <v>0</v>
      </c>
      <c r="EM130" s="873">
        <v>-296545</v>
      </c>
      <c r="EN130" s="873">
        <v>-29654548</v>
      </c>
      <c r="EO130" s="873">
        <v>-13563021</v>
      </c>
      <c r="EP130" s="873">
        <v>-13291763</v>
      </c>
      <c r="EQ130" s="873">
        <v>0</v>
      </c>
      <c r="ER130" s="873">
        <v>-271260</v>
      </c>
      <c r="ES130" s="873">
        <v>-27126044</v>
      </c>
      <c r="ET130" s="902">
        <v>0.5</v>
      </c>
      <c r="EU130" s="902">
        <v>0.49</v>
      </c>
      <c r="EV130" s="902">
        <v>0</v>
      </c>
      <c r="EW130" s="902">
        <v>0.01</v>
      </c>
      <c r="EX130" s="902">
        <v>1</v>
      </c>
      <c r="EY130" s="870" t="s">
        <v>679</v>
      </c>
      <c r="EZ130" s="870" t="s">
        <v>682</v>
      </c>
      <c r="FA130" s="870" t="s">
        <v>679</v>
      </c>
      <c r="FB130" s="870" t="s">
        <v>2737</v>
      </c>
      <c r="FC130" s="870" t="s">
        <v>2867</v>
      </c>
    </row>
    <row r="131" spans="1:159" x14ac:dyDescent="0.2">
      <c r="A131" s="870" t="s">
        <v>3069</v>
      </c>
      <c r="B131" s="870" t="s">
        <v>314</v>
      </c>
      <c r="C131" s="870" t="s">
        <v>313</v>
      </c>
      <c r="D131" s="873">
        <v>11362666</v>
      </c>
      <c r="E131" s="873">
        <v>9090132</v>
      </c>
      <c r="F131" s="873">
        <v>2272533</v>
      </c>
      <c r="G131" s="873">
        <v>0</v>
      </c>
      <c r="H131" s="873">
        <v>22725331</v>
      </c>
      <c r="I131" s="873">
        <v>0</v>
      </c>
      <c r="J131" s="873">
        <v>0</v>
      </c>
      <c r="K131" s="873">
        <v>11362666</v>
      </c>
      <c r="L131" s="873">
        <v>145115</v>
      </c>
      <c r="M131" s="873">
        <v>145115</v>
      </c>
      <c r="N131" s="873">
        <v>0</v>
      </c>
      <c r="O131" s="873">
        <v>0</v>
      </c>
      <c r="P131" s="873">
        <v>0</v>
      </c>
      <c r="Q131" s="873">
        <v>0</v>
      </c>
      <c r="R131" s="873">
        <v>0</v>
      </c>
      <c r="S131" s="873">
        <v>0</v>
      </c>
      <c r="T131" s="873">
        <v>0</v>
      </c>
      <c r="U131" s="873">
        <v>0</v>
      </c>
      <c r="V131" s="873">
        <v>0</v>
      </c>
      <c r="W131" s="873">
        <v>0</v>
      </c>
      <c r="X131" s="873">
        <v>0</v>
      </c>
      <c r="Y131" s="873">
        <v>0</v>
      </c>
      <c r="Z131" s="873">
        <v>0</v>
      </c>
      <c r="AA131" s="873">
        <v>0</v>
      </c>
      <c r="AB131" s="873">
        <v>0</v>
      </c>
      <c r="AC131" s="873">
        <v>0</v>
      </c>
      <c r="AD131" s="873">
        <v>0</v>
      </c>
      <c r="AE131" s="873">
        <v>10640405</v>
      </c>
      <c r="AF131" s="873">
        <v>2660102</v>
      </c>
      <c r="AG131" s="873">
        <v>0</v>
      </c>
      <c r="AH131" s="873">
        <v>13300507</v>
      </c>
      <c r="AI131" s="873">
        <v>1317442</v>
      </c>
      <c r="AJ131" s="873">
        <v>1053954</v>
      </c>
      <c r="AK131" s="873">
        <v>263488</v>
      </c>
      <c r="AL131" s="873">
        <v>0</v>
      </c>
      <c r="AM131" s="873">
        <v>2634884</v>
      </c>
      <c r="AN131" s="873">
        <v>-631558</v>
      </c>
      <c r="AO131" s="873">
        <v>-505247</v>
      </c>
      <c r="AP131" s="873">
        <v>-126312</v>
      </c>
      <c r="AQ131" s="873">
        <v>0</v>
      </c>
      <c r="AR131" s="873">
        <v>-1263117</v>
      </c>
      <c r="AS131" s="873">
        <v>-464290</v>
      </c>
      <c r="AT131" s="873">
        <v>-371433</v>
      </c>
      <c r="AU131" s="873">
        <v>-92858</v>
      </c>
      <c r="AV131" s="873">
        <v>0</v>
      </c>
      <c r="AW131" s="873">
        <v>-928581</v>
      </c>
      <c r="AX131" s="873">
        <v>9</v>
      </c>
      <c r="AY131" s="873">
        <v>8</v>
      </c>
      <c r="AZ131" s="873">
        <v>2</v>
      </c>
      <c r="BA131" s="873">
        <v>0</v>
      </c>
      <c r="BB131" s="873">
        <v>19</v>
      </c>
      <c r="BC131" s="873">
        <v>-704593</v>
      </c>
      <c r="BD131" s="873">
        <v>-563675</v>
      </c>
      <c r="BE131" s="873">
        <v>-140919</v>
      </c>
      <c r="BF131" s="873">
        <v>0</v>
      </c>
      <c r="BG131" s="873">
        <v>-1409187</v>
      </c>
      <c r="BH131" s="873">
        <v>-1168874</v>
      </c>
      <c r="BI131" s="873">
        <v>-935100</v>
      </c>
      <c r="BJ131" s="873">
        <v>-233775</v>
      </c>
      <c r="BK131" s="873">
        <v>0</v>
      </c>
      <c r="BL131" s="873">
        <v>-2337749</v>
      </c>
      <c r="BM131" s="873">
        <v>-2959667</v>
      </c>
      <c r="BN131" s="873">
        <v>-2367734</v>
      </c>
      <c r="BO131" s="873">
        <v>-591933</v>
      </c>
      <c r="BP131" s="873">
        <v>0</v>
      </c>
      <c r="BQ131" s="873">
        <v>-5919334</v>
      </c>
      <c r="BR131" s="873">
        <v>-889659</v>
      </c>
      <c r="BS131" s="873">
        <v>-711728</v>
      </c>
      <c r="BT131" s="873">
        <v>-177932</v>
      </c>
      <c r="BU131" s="873">
        <v>0</v>
      </c>
      <c r="BV131" s="873">
        <v>-1779319</v>
      </c>
      <c r="BW131" s="873">
        <v>-2070007</v>
      </c>
      <c r="BX131" s="873">
        <v>-1656006</v>
      </c>
      <c r="BY131" s="873">
        <v>-414002</v>
      </c>
      <c r="BZ131" s="873">
        <v>0</v>
      </c>
      <c r="CA131" s="873">
        <v>-4140015</v>
      </c>
      <c r="CB131" s="873">
        <v>412931</v>
      </c>
      <c r="CC131" s="873">
        <v>330345</v>
      </c>
      <c r="CD131" s="873">
        <v>82586</v>
      </c>
      <c r="CE131" s="873">
        <v>0</v>
      </c>
      <c r="CF131" s="873">
        <v>825862</v>
      </c>
      <c r="CG131" s="873">
        <v>0</v>
      </c>
      <c r="CH131" s="873">
        <v>0</v>
      </c>
      <c r="CI131" s="873">
        <v>0</v>
      </c>
      <c r="CJ131" s="873">
        <v>0</v>
      </c>
      <c r="CK131" s="873">
        <v>0</v>
      </c>
      <c r="CL131" s="873">
        <v>0</v>
      </c>
      <c r="CM131" s="873">
        <v>0</v>
      </c>
      <c r="CN131" s="873">
        <v>0</v>
      </c>
      <c r="CO131" s="873">
        <v>0</v>
      </c>
      <c r="CP131" s="873">
        <v>0</v>
      </c>
      <c r="CQ131" s="873">
        <v>-720009</v>
      </c>
      <c r="CR131" s="873">
        <v>-576007</v>
      </c>
      <c r="CS131" s="873">
        <v>-144002</v>
      </c>
      <c r="CT131" s="873">
        <v>0</v>
      </c>
      <c r="CU131" s="873">
        <v>-1440018</v>
      </c>
      <c r="CV131" s="873">
        <v>-3266745</v>
      </c>
      <c r="CW131" s="873">
        <v>-2613396</v>
      </c>
      <c r="CX131" s="873">
        <v>-653349</v>
      </c>
      <c r="CY131" s="873">
        <v>0</v>
      </c>
      <c r="CZ131" s="873">
        <v>-6533490</v>
      </c>
      <c r="DA131" s="873">
        <v>-476728</v>
      </c>
      <c r="DB131" s="873">
        <v>-381383</v>
      </c>
      <c r="DC131" s="873">
        <v>-95346</v>
      </c>
      <c r="DD131" s="873">
        <v>0</v>
      </c>
      <c r="DE131" s="873">
        <v>-953457</v>
      </c>
      <c r="DF131" s="873">
        <v>-2790016</v>
      </c>
      <c r="DG131" s="873">
        <v>-2232013</v>
      </c>
      <c r="DH131" s="873">
        <v>-558004</v>
      </c>
      <c r="DI131" s="873">
        <v>0</v>
      </c>
      <c r="DJ131" s="873">
        <v>-5580033</v>
      </c>
      <c r="DK131" s="873">
        <v>1193961</v>
      </c>
      <c r="DL131" s="873">
        <v>1713605</v>
      </c>
      <c r="DM131" s="873">
        <v>2008484</v>
      </c>
      <c r="DN131" s="873">
        <v>0</v>
      </c>
      <c r="DO131" s="873">
        <v>4916050</v>
      </c>
      <c r="DP131" s="873">
        <v>644856</v>
      </c>
      <c r="DQ131" s="873">
        <v>944861</v>
      </c>
      <c r="DR131" s="873">
        <v>1129918</v>
      </c>
      <c r="DS131" s="873">
        <v>0</v>
      </c>
      <c r="DT131" s="873">
        <v>2719635</v>
      </c>
      <c r="DU131" s="873">
        <v>549105</v>
      </c>
      <c r="DV131" s="873">
        <v>768744</v>
      </c>
      <c r="DW131" s="873">
        <v>878566</v>
      </c>
      <c r="DX131" s="873">
        <v>0</v>
      </c>
      <c r="DY131" s="873">
        <v>2196415</v>
      </c>
      <c r="DZ131" s="873">
        <v>23376017</v>
      </c>
      <c r="EA131" s="873">
        <v>18700814</v>
      </c>
      <c r="EB131" s="873">
        <v>4675203</v>
      </c>
      <c r="EC131" s="873">
        <v>0</v>
      </c>
      <c r="ED131" s="873">
        <v>46752034</v>
      </c>
      <c r="EE131" s="873">
        <v>11362666</v>
      </c>
      <c r="EF131" s="873">
        <v>9090132</v>
      </c>
      <c r="EG131" s="873">
        <v>2272533</v>
      </c>
      <c r="EH131" s="873">
        <v>0</v>
      </c>
      <c r="EI131" s="873">
        <v>22725331</v>
      </c>
      <c r="EJ131" s="873">
        <v>-12013351</v>
      </c>
      <c r="EK131" s="873">
        <v>-9610682</v>
      </c>
      <c r="EL131" s="873">
        <v>-2402670</v>
      </c>
      <c r="EM131" s="873">
        <v>0</v>
      </c>
      <c r="EN131" s="873">
        <v>-24026703</v>
      </c>
      <c r="EO131" s="873">
        <v>-11464246</v>
      </c>
      <c r="EP131" s="873">
        <v>-8841938</v>
      </c>
      <c r="EQ131" s="873">
        <v>-1524104</v>
      </c>
      <c r="ER131" s="873">
        <v>0</v>
      </c>
      <c r="ES131" s="873">
        <v>-21830288</v>
      </c>
      <c r="ET131" s="902">
        <v>0.5</v>
      </c>
      <c r="EU131" s="902">
        <v>0.4</v>
      </c>
      <c r="EV131" s="902">
        <v>0.1</v>
      </c>
      <c r="EW131" s="902">
        <v>0</v>
      </c>
      <c r="EX131" s="902">
        <v>1</v>
      </c>
      <c r="EY131" s="870" t="s">
        <v>703</v>
      </c>
      <c r="EZ131" s="870" t="s">
        <v>687</v>
      </c>
      <c r="FA131" s="870" t="s">
        <v>1907</v>
      </c>
      <c r="FB131" s="870" t="s">
        <v>2734</v>
      </c>
      <c r="FC131" s="870" t="s">
        <v>2868</v>
      </c>
    </row>
    <row r="132" spans="1:159" x14ac:dyDescent="0.2">
      <c r="A132" s="870" t="s">
        <v>3069</v>
      </c>
      <c r="B132" s="870" t="s">
        <v>316</v>
      </c>
      <c r="C132" s="870" t="s">
        <v>315</v>
      </c>
      <c r="D132" s="873">
        <v>9352375</v>
      </c>
      <c r="E132" s="873">
        <v>7481899</v>
      </c>
      <c r="F132" s="873">
        <v>1683427</v>
      </c>
      <c r="G132" s="873">
        <v>187047</v>
      </c>
      <c r="H132" s="873">
        <v>18704748</v>
      </c>
      <c r="I132" s="873">
        <v>0</v>
      </c>
      <c r="J132" s="873">
        <v>0</v>
      </c>
      <c r="K132" s="873">
        <v>9352375</v>
      </c>
      <c r="L132" s="873">
        <v>132509</v>
      </c>
      <c r="M132" s="873">
        <v>132509</v>
      </c>
      <c r="N132" s="873">
        <v>0</v>
      </c>
      <c r="O132" s="873">
        <v>0</v>
      </c>
      <c r="P132" s="873">
        <v>0</v>
      </c>
      <c r="Q132" s="873">
        <v>0</v>
      </c>
      <c r="R132" s="873">
        <v>0</v>
      </c>
      <c r="S132" s="873">
        <v>0</v>
      </c>
      <c r="T132" s="873">
        <v>0</v>
      </c>
      <c r="U132" s="873">
        <v>0</v>
      </c>
      <c r="V132" s="873">
        <v>0</v>
      </c>
      <c r="W132" s="873">
        <v>0</v>
      </c>
      <c r="X132" s="873">
        <v>0</v>
      </c>
      <c r="Y132" s="873">
        <v>0</v>
      </c>
      <c r="Z132" s="873">
        <v>0</v>
      </c>
      <c r="AA132" s="873">
        <v>0</v>
      </c>
      <c r="AB132" s="873">
        <v>0</v>
      </c>
      <c r="AC132" s="873">
        <v>0</v>
      </c>
      <c r="AD132" s="873">
        <v>0</v>
      </c>
      <c r="AE132" s="873">
        <v>5425571</v>
      </c>
      <c r="AF132" s="873">
        <v>1220754</v>
      </c>
      <c r="AG132" s="873">
        <v>135640</v>
      </c>
      <c r="AH132" s="873">
        <v>6781965</v>
      </c>
      <c r="AI132" s="873">
        <v>465070</v>
      </c>
      <c r="AJ132" s="873">
        <v>372055</v>
      </c>
      <c r="AK132" s="873">
        <v>83712</v>
      </c>
      <c r="AL132" s="873">
        <v>9301</v>
      </c>
      <c r="AM132" s="873">
        <v>930138</v>
      </c>
      <c r="AN132" s="873">
        <v>-303909</v>
      </c>
      <c r="AO132" s="873">
        <v>-243126</v>
      </c>
      <c r="AP132" s="873">
        <v>-54703</v>
      </c>
      <c r="AQ132" s="873">
        <v>-6078</v>
      </c>
      <c r="AR132" s="873">
        <v>-607816</v>
      </c>
      <c r="AS132" s="873">
        <v>-267335</v>
      </c>
      <c r="AT132" s="873">
        <v>-213868</v>
      </c>
      <c r="AU132" s="873">
        <v>-48120</v>
      </c>
      <c r="AV132" s="873">
        <v>-5347</v>
      </c>
      <c r="AW132" s="873">
        <v>-534670</v>
      </c>
      <c r="AX132" s="873">
        <v>13658</v>
      </c>
      <c r="AY132" s="873">
        <v>10926</v>
      </c>
      <c r="AZ132" s="873">
        <v>2458</v>
      </c>
      <c r="BA132" s="873">
        <v>273</v>
      </c>
      <c r="BB132" s="873">
        <v>27315</v>
      </c>
      <c r="BC132" s="873">
        <v>-122838</v>
      </c>
      <c r="BD132" s="873">
        <v>-98271</v>
      </c>
      <c r="BE132" s="873">
        <v>-22111</v>
      </c>
      <c r="BF132" s="873">
        <v>-2457</v>
      </c>
      <c r="BG132" s="873">
        <v>-245677</v>
      </c>
      <c r="BH132" s="873">
        <v>-376515</v>
      </c>
      <c r="BI132" s="873">
        <v>-301213</v>
      </c>
      <c r="BJ132" s="873">
        <v>-67773</v>
      </c>
      <c r="BK132" s="873">
        <v>-7531</v>
      </c>
      <c r="BL132" s="873">
        <v>-753032</v>
      </c>
      <c r="BM132" s="873">
        <v>-2167176</v>
      </c>
      <c r="BN132" s="873">
        <v>-1733742</v>
      </c>
      <c r="BO132" s="873">
        <v>-390092</v>
      </c>
      <c r="BP132" s="873">
        <v>-43344</v>
      </c>
      <c r="BQ132" s="873">
        <v>-4334354</v>
      </c>
      <c r="BR132" s="873">
        <v>-283440</v>
      </c>
      <c r="BS132" s="873">
        <v>-226752</v>
      </c>
      <c r="BT132" s="873">
        <v>-51019</v>
      </c>
      <c r="BU132" s="873">
        <v>-5669</v>
      </c>
      <c r="BV132" s="873">
        <v>-566880</v>
      </c>
      <c r="BW132" s="873">
        <v>-1883736</v>
      </c>
      <c r="BX132" s="873">
        <v>-1506990</v>
      </c>
      <c r="BY132" s="873">
        <v>-339073</v>
      </c>
      <c r="BZ132" s="873">
        <v>-37675</v>
      </c>
      <c r="CA132" s="873">
        <v>-3767474</v>
      </c>
      <c r="CB132" s="873">
        <v>157247</v>
      </c>
      <c r="CC132" s="873">
        <v>125798</v>
      </c>
      <c r="CD132" s="873">
        <v>28305</v>
      </c>
      <c r="CE132" s="873">
        <v>3145</v>
      </c>
      <c r="CF132" s="873">
        <v>314495</v>
      </c>
      <c r="CG132" s="873">
        <v>391954</v>
      </c>
      <c r="CH132" s="873">
        <v>313563</v>
      </c>
      <c r="CI132" s="873">
        <v>70552</v>
      </c>
      <c r="CJ132" s="873">
        <v>7839</v>
      </c>
      <c r="CK132" s="873">
        <v>783908</v>
      </c>
      <c r="CL132" s="873">
        <v>11665</v>
      </c>
      <c r="CM132" s="873">
        <v>9332</v>
      </c>
      <c r="CN132" s="873">
        <v>2100</v>
      </c>
      <c r="CO132" s="873">
        <v>233</v>
      </c>
      <c r="CP132" s="873">
        <v>23330</v>
      </c>
      <c r="CQ132" s="873">
        <v>-395056</v>
      </c>
      <c r="CR132" s="873">
        <v>-316045</v>
      </c>
      <c r="CS132" s="873">
        <v>-71110</v>
      </c>
      <c r="CT132" s="873">
        <v>-7901</v>
      </c>
      <c r="CU132" s="873">
        <v>-790112</v>
      </c>
      <c r="CV132" s="873">
        <v>-2001366</v>
      </c>
      <c r="CW132" s="873">
        <v>-1601094</v>
      </c>
      <c r="CX132" s="873">
        <v>-360245</v>
      </c>
      <c r="CY132" s="873">
        <v>-40028</v>
      </c>
      <c r="CZ132" s="873">
        <v>-4002733</v>
      </c>
      <c r="DA132" s="873">
        <v>-114528</v>
      </c>
      <c r="DB132" s="873">
        <v>-91622</v>
      </c>
      <c r="DC132" s="873">
        <v>-20614</v>
      </c>
      <c r="DD132" s="873">
        <v>-2291</v>
      </c>
      <c r="DE132" s="873">
        <v>-229055</v>
      </c>
      <c r="DF132" s="873">
        <v>-1886838</v>
      </c>
      <c r="DG132" s="873">
        <v>-1509472</v>
      </c>
      <c r="DH132" s="873">
        <v>-339631</v>
      </c>
      <c r="DI132" s="873">
        <v>-37737</v>
      </c>
      <c r="DJ132" s="873">
        <v>-3773678</v>
      </c>
      <c r="DK132" s="873">
        <v>128645</v>
      </c>
      <c r="DL132" s="873">
        <v>63099</v>
      </c>
      <c r="DM132" s="873">
        <v>-15862</v>
      </c>
      <c r="DN132" s="873">
        <v>1776</v>
      </c>
      <c r="DO132" s="873">
        <v>177658</v>
      </c>
      <c r="DP132" s="873">
        <v>527401</v>
      </c>
      <c r="DQ132" s="873">
        <v>382106</v>
      </c>
      <c r="DR132" s="873">
        <v>55913</v>
      </c>
      <c r="DS132" s="873">
        <v>9752</v>
      </c>
      <c r="DT132" s="873">
        <v>975172</v>
      </c>
      <c r="DU132" s="873">
        <v>-398756</v>
      </c>
      <c r="DV132" s="873">
        <v>-319007</v>
      </c>
      <c r="DW132" s="873">
        <v>-71775</v>
      </c>
      <c r="DX132" s="873">
        <v>-7976</v>
      </c>
      <c r="DY132" s="873">
        <v>-797514</v>
      </c>
      <c r="DZ132" s="873">
        <v>13319506</v>
      </c>
      <c r="EA132" s="873">
        <v>10655604</v>
      </c>
      <c r="EB132" s="873">
        <v>2397511</v>
      </c>
      <c r="EC132" s="873">
        <v>266390</v>
      </c>
      <c r="ED132" s="873">
        <v>26639011</v>
      </c>
      <c r="EE132" s="873">
        <v>9352375</v>
      </c>
      <c r="EF132" s="873">
        <v>7481899</v>
      </c>
      <c r="EG132" s="873">
        <v>1683427</v>
      </c>
      <c r="EH132" s="873">
        <v>187047</v>
      </c>
      <c r="EI132" s="873">
        <v>18704748</v>
      </c>
      <c r="EJ132" s="873">
        <v>-3967131</v>
      </c>
      <c r="EK132" s="873">
        <v>-3173705</v>
      </c>
      <c r="EL132" s="873">
        <v>-714084</v>
      </c>
      <c r="EM132" s="873">
        <v>-79343</v>
      </c>
      <c r="EN132" s="873">
        <v>-7934263</v>
      </c>
      <c r="EO132" s="873">
        <v>-4365887</v>
      </c>
      <c r="EP132" s="873">
        <v>-3492712</v>
      </c>
      <c r="EQ132" s="873">
        <v>-785859</v>
      </c>
      <c r="ER132" s="873">
        <v>-87319</v>
      </c>
      <c r="ES132" s="873">
        <v>-8731777</v>
      </c>
      <c r="ET132" s="902">
        <v>0.5</v>
      </c>
      <c r="EU132" s="902">
        <v>0.4</v>
      </c>
      <c r="EV132" s="902">
        <v>0.09</v>
      </c>
      <c r="EW132" s="902">
        <v>0.01</v>
      </c>
      <c r="EX132" s="902">
        <v>1</v>
      </c>
      <c r="EY132" s="870" t="s">
        <v>729</v>
      </c>
      <c r="EZ132" s="870" t="s">
        <v>728</v>
      </c>
      <c r="FA132" s="870" t="s">
        <v>1907</v>
      </c>
      <c r="FB132" s="870" t="s">
        <v>2736</v>
      </c>
      <c r="FC132" s="870" t="s">
        <v>2869</v>
      </c>
    </row>
    <row r="133" spans="1:159" x14ac:dyDescent="0.2">
      <c r="A133" s="870" t="s">
        <v>3069</v>
      </c>
      <c r="B133" s="870" t="s">
        <v>318</v>
      </c>
      <c r="C133" s="870" t="s">
        <v>317</v>
      </c>
      <c r="D133" s="873">
        <v>87183192</v>
      </c>
      <c r="E133" s="873">
        <v>79257447</v>
      </c>
      <c r="F133" s="873">
        <v>97750851</v>
      </c>
      <c r="G133" s="873">
        <v>0</v>
      </c>
      <c r="H133" s="873">
        <v>264191490</v>
      </c>
      <c r="I133" s="873">
        <v>0</v>
      </c>
      <c r="J133" s="873">
        <v>0</v>
      </c>
      <c r="K133" s="873">
        <v>87183192</v>
      </c>
      <c r="L133" s="873">
        <v>573175</v>
      </c>
      <c r="M133" s="873">
        <v>573175</v>
      </c>
      <c r="N133" s="873">
        <v>0</v>
      </c>
      <c r="O133" s="873">
        <v>0</v>
      </c>
      <c r="P133" s="873">
        <v>0</v>
      </c>
      <c r="Q133" s="873">
        <v>0</v>
      </c>
      <c r="R133" s="873">
        <v>0</v>
      </c>
      <c r="S133" s="873">
        <v>0</v>
      </c>
      <c r="T133" s="873">
        <v>0</v>
      </c>
      <c r="U133" s="873">
        <v>0</v>
      </c>
      <c r="V133" s="873">
        <v>0</v>
      </c>
      <c r="W133" s="873">
        <v>0</v>
      </c>
      <c r="X133" s="873">
        <v>0</v>
      </c>
      <c r="Y133" s="873">
        <v>0</v>
      </c>
      <c r="Z133" s="873">
        <v>0</v>
      </c>
      <c r="AA133" s="873">
        <v>0</v>
      </c>
      <c r="AB133" s="873">
        <v>0</v>
      </c>
      <c r="AC133" s="873">
        <v>0</v>
      </c>
      <c r="AD133" s="873">
        <v>0</v>
      </c>
      <c r="AE133" s="873">
        <v>35166166</v>
      </c>
      <c r="AF133" s="873">
        <v>43371607</v>
      </c>
      <c r="AG133" s="873">
        <v>0</v>
      </c>
      <c r="AH133" s="873">
        <v>78537773</v>
      </c>
      <c r="AI133" s="873">
        <v>7220668</v>
      </c>
      <c r="AJ133" s="873">
        <v>6564245</v>
      </c>
      <c r="AK133" s="873">
        <v>8095902</v>
      </c>
      <c r="AL133" s="873">
        <v>0</v>
      </c>
      <c r="AM133" s="873">
        <v>21880815</v>
      </c>
      <c r="AN133" s="873">
        <v>-4035583</v>
      </c>
      <c r="AO133" s="873">
        <v>-3668711</v>
      </c>
      <c r="AP133" s="873">
        <v>-4524744</v>
      </c>
      <c r="AQ133" s="873">
        <v>0</v>
      </c>
      <c r="AR133" s="873">
        <v>-12229038</v>
      </c>
      <c r="AS133" s="873">
        <v>1032507</v>
      </c>
      <c r="AT133" s="873">
        <v>938643</v>
      </c>
      <c r="AU133" s="873">
        <v>1157660</v>
      </c>
      <c r="AV133" s="873">
        <v>0</v>
      </c>
      <c r="AW133" s="873">
        <v>3128810</v>
      </c>
      <c r="AX133" s="873">
        <v>-1719542</v>
      </c>
      <c r="AY133" s="873">
        <v>-1563220</v>
      </c>
      <c r="AZ133" s="873">
        <v>-1927971</v>
      </c>
      <c r="BA133" s="873">
        <v>0</v>
      </c>
      <c r="BB133" s="873">
        <v>-5210733</v>
      </c>
      <c r="BC133" s="873">
        <v>-1242507</v>
      </c>
      <c r="BD133" s="873">
        <v>-1129551</v>
      </c>
      <c r="BE133" s="873">
        <v>-1393113</v>
      </c>
      <c r="BF133" s="873">
        <v>0</v>
      </c>
      <c r="BG133" s="873">
        <v>-3765171</v>
      </c>
      <c r="BH133" s="873">
        <v>-1929542</v>
      </c>
      <c r="BI133" s="873">
        <v>-1754128</v>
      </c>
      <c r="BJ133" s="873">
        <v>-2163424</v>
      </c>
      <c r="BK133" s="873">
        <v>0</v>
      </c>
      <c r="BL133" s="873">
        <v>-5847094</v>
      </c>
      <c r="BM133" s="873">
        <v>-819211</v>
      </c>
      <c r="BN133" s="873">
        <v>-744738</v>
      </c>
      <c r="BO133" s="873">
        <v>-918510</v>
      </c>
      <c r="BP133" s="873">
        <v>0</v>
      </c>
      <c r="BQ133" s="873">
        <v>-2482459</v>
      </c>
      <c r="BR133" s="873">
        <v>861123</v>
      </c>
      <c r="BS133" s="873">
        <v>782839</v>
      </c>
      <c r="BT133" s="873">
        <v>965501</v>
      </c>
      <c r="BU133" s="873">
        <v>0</v>
      </c>
      <c r="BV133" s="873">
        <v>2609463</v>
      </c>
      <c r="BW133" s="873">
        <v>-1680334</v>
      </c>
      <c r="BX133" s="873">
        <v>-1527577</v>
      </c>
      <c r="BY133" s="873">
        <v>-1884011</v>
      </c>
      <c r="BZ133" s="873">
        <v>0</v>
      </c>
      <c r="CA133" s="873">
        <v>-5091922</v>
      </c>
      <c r="CB133" s="873">
        <v>40590</v>
      </c>
      <c r="CC133" s="873">
        <v>36900</v>
      </c>
      <c r="CD133" s="873">
        <v>45510</v>
      </c>
      <c r="CE133" s="873">
        <v>0</v>
      </c>
      <c r="CF133" s="873">
        <v>123000</v>
      </c>
      <c r="CG133" s="873">
        <v>0</v>
      </c>
      <c r="CH133" s="873">
        <v>0</v>
      </c>
      <c r="CI133" s="873">
        <v>0</v>
      </c>
      <c r="CJ133" s="873">
        <v>0</v>
      </c>
      <c r="CK133" s="873">
        <v>0</v>
      </c>
      <c r="CL133" s="873">
        <v>-2098413</v>
      </c>
      <c r="CM133" s="873">
        <v>-1907649</v>
      </c>
      <c r="CN133" s="873">
        <v>-2352767</v>
      </c>
      <c r="CO133" s="873">
        <v>0</v>
      </c>
      <c r="CP133" s="873">
        <v>-6358829</v>
      </c>
      <c r="CQ133" s="873">
        <v>550901</v>
      </c>
      <c r="CR133" s="873">
        <v>500819</v>
      </c>
      <c r="CS133" s="873">
        <v>617677</v>
      </c>
      <c r="CT133" s="873">
        <v>0</v>
      </c>
      <c r="CU133" s="873">
        <v>1669397</v>
      </c>
      <c r="CV133" s="873">
        <v>-2326133</v>
      </c>
      <c r="CW133" s="873">
        <v>-2114668</v>
      </c>
      <c r="CX133" s="873">
        <v>-2608090</v>
      </c>
      <c r="CY133" s="873">
        <v>0</v>
      </c>
      <c r="CZ133" s="873">
        <v>-7048891</v>
      </c>
      <c r="DA133" s="873">
        <v>-1196700</v>
      </c>
      <c r="DB133" s="873">
        <v>-1087910</v>
      </c>
      <c r="DC133" s="873">
        <v>-1341756</v>
      </c>
      <c r="DD133" s="873">
        <v>0</v>
      </c>
      <c r="DE133" s="873">
        <v>-3626366</v>
      </c>
      <c r="DF133" s="873">
        <v>-1129433</v>
      </c>
      <c r="DG133" s="873">
        <v>-1026758</v>
      </c>
      <c r="DH133" s="873">
        <v>-1266334</v>
      </c>
      <c r="DI133" s="873">
        <v>0</v>
      </c>
      <c r="DJ133" s="873">
        <v>-3422525</v>
      </c>
      <c r="DK133" s="873">
        <v>132294</v>
      </c>
      <c r="DL133" s="873">
        <v>-1408882</v>
      </c>
      <c r="DM133" s="873">
        <v>-792704</v>
      </c>
      <c r="DN133" s="873">
        <v>0</v>
      </c>
      <c r="DO133" s="873">
        <v>-2069292</v>
      </c>
      <c r="DP133" s="873">
        <v>646667</v>
      </c>
      <c r="DQ133" s="873">
        <v>-420887</v>
      </c>
      <c r="DR133" s="873">
        <v>-236749</v>
      </c>
      <c r="DS133" s="873">
        <v>0</v>
      </c>
      <c r="DT133" s="873">
        <v>-10969</v>
      </c>
      <c r="DU133" s="873">
        <v>-514373</v>
      </c>
      <c r="DV133" s="873">
        <v>-987995</v>
      </c>
      <c r="DW133" s="873">
        <v>-555955</v>
      </c>
      <c r="DX133" s="873">
        <v>0</v>
      </c>
      <c r="DY133" s="873">
        <v>-2058323</v>
      </c>
      <c r="DZ133" s="873">
        <v>123545426</v>
      </c>
      <c r="EA133" s="873">
        <v>112314023</v>
      </c>
      <c r="EB133" s="873">
        <v>138520628</v>
      </c>
      <c r="EC133" s="873">
        <v>0</v>
      </c>
      <c r="ED133" s="873">
        <v>374380077</v>
      </c>
      <c r="EE133" s="873">
        <v>87183192</v>
      </c>
      <c r="EF133" s="873">
        <v>79257447</v>
      </c>
      <c r="EG133" s="873">
        <v>97750851</v>
      </c>
      <c r="EH133" s="873">
        <v>0</v>
      </c>
      <c r="EI133" s="873">
        <v>264191490</v>
      </c>
      <c r="EJ133" s="873">
        <v>-36362234</v>
      </c>
      <c r="EK133" s="873">
        <v>-33056576</v>
      </c>
      <c r="EL133" s="873">
        <v>-40769777</v>
      </c>
      <c r="EM133" s="873">
        <v>0</v>
      </c>
      <c r="EN133" s="873">
        <v>-110188587</v>
      </c>
      <c r="EO133" s="873">
        <v>-36876607</v>
      </c>
      <c r="EP133" s="873">
        <v>-34044571</v>
      </c>
      <c r="EQ133" s="873">
        <v>-41325732</v>
      </c>
      <c r="ER133" s="873">
        <v>0</v>
      </c>
      <c r="ES133" s="873">
        <v>-112246910</v>
      </c>
      <c r="ET133" s="902">
        <v>0.33</v>
      </c>
      <c r="EU133" s="902">
        <v>0.3</v>
      </c>
      <c r="EV133" s="902">
        <v>0.37</v>
      </c>
      <c r="EW133" s="902">
        <v>0</v>
      </c>
      <c r="EX133" s="902">
        <v>1</v>
      </c>
      <c r="EY133" s="870" t="s">
        <v>697</v>
      </c>
      <c r="EZ133" s="870" t="s">
        <v>680</v>
      </c>
      <c r="FA133" s="870" t="s">
        <v>1908</v>
      </c>
      <c r="FB133" s="870" t="s">
        <v>2732</v>
      </c>
      <c r="FC133" s="870" t="s">
        <v>2870</v>
      </c>
    </row>
    <row r="134" spans="1:159" x14ac:dyDescent="0.2">
      <c r="A134" s="870" t="s">
        <v>3070</v>
      </c>
      <c r="B134" s="870" t="s">
        <v>320</v>
      </c>
      <c r="C134" s="870" t="s">
        <v>319</v>
      </c>
      <c r="D134" s="873">
        <v>12142309</v>
      </c>
      <c r="E134" s="873">
        <v>9713848</v>
      </c>
      <c r="F134" s="873">
        <v>2185616</v>
      </c>
      <c r="G134" s="873">
        <v>242846</v>
      </c>
      <c r="H134" s="873">
        <v>24284619</v>
      </c>
      <c r="I134" s="873">
        <v>111305</v>
      </c>
      <c r="J134" s="873">
        <v>111305</v>
      </c>
      <c r="K134" s="873">
        <v>12031004</v>
      </c>
      <c r="L134" s="873">
        <v>123846</v>
      </c>
      <c r="M134" s="873">
        <v>123846</v>
      </c>
      <c r="N134" s="873">
        <v>271196</v>
      </c>
      <c r="O134" s="873">
        <v>271196</v>
      </c>
      <c r="P134" s="873">
        <v>93920</v>
      </c>
      <c r="Q134" s="873">
        <v>0</v>
      </c>
      <c r="R134" s="873">
        <v>93920</v>
      </c>
      <c r="S134" s="873">
        <v>0</v>
      </c>
      <c r="T134" s="873">
        <v>0</v>
      </c>
      <c r="U134" s="873">
        <v>0</v>
      </c>
      <c r="V134" s="873">
        <v>0</v>
      </c>
      <c r="W134" s="873">
        <v>111305</v>
      </c>
      <c r="X134" s="873">
        <v>0</v>
      </c>
      <c r="Y134" s="873">
        <v>0</v>
      </c>
      <c r="Z134" s="873">
        <v>111305</v>
      </c>
      <c r="AA134" s="873">
        <v>0</v>
      </c>
      <c r="AB134" s="873">
        <v>0</v>
      </c>
      <c r="AC134" s="873">
        <v>0</v>
      </c>
      <c r="AD134" s="873">
        <v>0</v>
      </c>
      <c r="AE134" s="873">
        <v>5973753</v>
      </c>
      <c r="AF134" s="873">
        <v>1340409</v>
      </c>
      <c r="AG134" s="873">
        <v>148934</v>
      </c>
      <c r="AH134" s="873">
        <v>7463096</v>
      </c>
      <c r="AI134" s="873">
        <v>1547923</v>
      </c>
      <c r="AJ134" s="873">
        <v>1238338</v>
      </c>
      <c r="AK134" s="873">
        <v>278626</v>
      </c>
      <c r="AL134" s="873">
        <v>30958</v>
      </c>
      <c r="AM134" s="873">
        <v>3095845</v>
      </c>
      <c r="AN134" s="873">
        <v>-239124</v>
      </c>
      <c r="AO134" s="873">
        <v>-191299</v>
      </c>
      <c r="AP134" s="873">
        <v>-43042</v>
      </c>
      <c r="AQ134" s="873">
        <v>-4782</v>
      </c>
      <c r="AR134" s="873">
        <v>-478247</v>
      </c>
      <c r="AS134" s="873">
        <v>-48304</v>
      </c>
      <c r="AT134" s="873">
        <v>-38644</v>
      </c>
      <c r="AU134" s="873">
        <v>-8695</v>
      </c>
      <c r="AV134" s="873">
        <v>-966</v>
      </c>
      <c r="AW134" s="873">
        <v>-96609</v>
      </c>
      <c r="AX134" s="873">
        <v>-4069</v>
      </c>
      <c r="AY134" s="873">
        <v>-3255</v>
      </c>
      <c r="AZ134" s="873">
        <v>-732</v>
      </c>
      <c r="BA134" s="873">
        <v>-81</v>
      </c>
      <c r="BB134" s="873">
        <v>-8137</v>
      </c>
      <c r="BC134" s="873">
        <v>-74370</v>
      </c>
      <c r="BD134" s="873">
        <v>-59496</v>
      </c>
      <c r="BE134" s="873">
        <v>-13387</v>
      </c>
      <c r="BF134" s="873">
        <v>-1487</v>
      </c>
      <c r="BG134" s="873">
        <v>-148740</v>
      </c>
      <c r="BH134" s="873">
        <v>-126743</v>
      </c>
      <c r="BI134" s="873">
        <v>-101395</v>
      </c>
      <c r="BJ134" s="873">
        <v>-22814</v>
      </c>
      <c r="BK134" s="873">
        <v>-2534</v>
      </c>
      <c r="BL134" s="873">
        <v>-253486</v>
      </c>
      <c r="BM134" s="873">
        <v>-1016581</v>
      </c>
      <c r="BN134" s="873">
        <v>-813265</v>
      </c>
      <c r="BO134" s="873">
        <v>-182985</v>
      </c>
      <c r="BP134" s="873">
        <v>-20332</v>
      </c>
      <c r="BQ134" s="873">
        <v>-2033163</v>
      </c>
      <c r="BR134" s="873">
        <v>-393814</v>
      </c>
      <c r="BS134" s="873">
        <v>-315052</v>
      </c>
      <c r="BT134" s="873">
        <v>-70887</v>
      </c>
      <c r="BU134" s="873">
        <v>-7876</v>
      </c>
      <c r="BV134" s="873">
        <v>-787629</v>
      </c>
      <c r="BW134" s="873">
        <v>-622767</v>
      </c>
      <c r="BX134" s="873">
        <v>-498214</v>
      </c>
      <c r="BY134" s="873">
        <v>-112098</v>
      </c>
      <c r="BZ134" s="873">
        <v>-12455</v>
      </c>
      <c r="CA134" s="873">
        <v>-1245534</v>
      </c>
      <c r="CB134" s="873">
        <v>213503</v>
      </c>
      <c r="CC134" s="873">
        <v>170803</v>
      </c>
      <c r="CD134" s="873">
        <v>38431</v>
      </c>
      <c r="CE134" s="873">
        <v>4270</v>
      </c>
      <c r="CF134" s="873">
        <v>427007</v>
      </c>
      <c r="CG134" s="873">
        <v>123283</v>
      </c>
      <c r="CH134" s="873">
        <v>98626</v>
      </c>
      <c r="CI134" s="873">
        <v>22191</v>
      </c>
      <c r="CJ134" s="873">
        <v>2466</v>
      </c>
      <c r="CK134" s="873">
        <v>246566</v>
      </c>
      <c r="CL134" s="873">
        <v>94119</v>
      </c>
      <c r="CM134" s="873">
        <v>75296</v>
      </c>
      <c r="CN134" s="873">
        <v>16942</v>
      </c>
      <c r="CO134" s="873">
        <v>1882</v>
      </c>
      <c r="CP134" s="873">
        <v>188239</v>
      </c>
      <c r="CQ134" s="873">
        <v>-242521</v>
      </c>
      <c r="CR134" s="873">
        <v>-194017</v>
      </c>
      <c r="CS134" s="873">
        <v>-43654</v>
      </c>
      <c r="CT134" s="873">
        <v>-4850</v>
      </c>
      <c r="CU134" s="873">
        <v>-485042</v>
      </c>
      <c r="CV134" s="873">
        <v>-828197</v>
      </c>
      <c r="CW134" s="873">
        <v>-662557</v>
      </c>
      <c r="CX134" s="873">
        <v>-149075</v>
      </c>
      <c r="CY134" s="873">
        <v>-16564</v>
      </c>
      <c r="CZ134" s="873">
        <v>-1656393</v>
      </c>
      <c r="DA134" s="873">
        <v>-86192</v>
      </c>
      <c r="DB134" s="873">
        <v>-68953</v>
      </c>
      <c r="DC134" s="873">
        <v>-15514</v>
      </c>
      <c r="DD134" s="873">
        <v>-1724</v>
      </c>
      <c r="DE134" s="873">
        <v>-172383</v>
      </c>
      <c r="DF134" s="873">
        <v>-742005</v>
      </c>
      <c r="DG134" s="873">
        <v>-593605</v>
      </c>
      <c r="DH134" s="873">
        <v>-133561</v>
      </c>
      <c r="DI134" s="873">
        <v>-14839</v>
      </c>
      <c r="DJ134" s="873">
        <v>-1484010</v>
      </c>
      <c r="DK134" s="873">
        <v>592953</v>
      </c>
      <c r="DL134" s="873">
        <v>693226</v>
      </c>
      <c r="DM134" s="873">
        <v>506939</v>
      </c>
      <c r="DN134" s="873">
        <v>18111</v>
      </c>
      <c r="DO134" s="873">
        <v>1811229</v>
      </c>
      <c r="DP134" s="873">
        <v>117517</v>
      </c>
      <c r="DQ134" s="873">
        <v>-19928</v>
      </c>
      <c r="DR134" s="873">
        <v>-187197</v>
      </c>
      <c r="DS134" s="873">
        <v>-905</v>
      </c>
      <c r="DT134" s="873">
        <v>-90513</v>
      </c>
      <c r="DU134" s="873">
        <v>475436</v>
      </c>
      <c r="DV134" s="873">
        <v>713154</v>
      </c>
      <c r="DW134" s="873">
        <v>694136</v>
      </c>
      <c r="DX134" s="873">
        <v>19016</v>
      </c>
      <c r="DY134" s="873">
        <v>1901742</v>
      </c>
      <c r="DZ134" s="873">
        <v>16654009</v>
      </c>
      <c r="EA134" s="873">
        <v>13323207</v>
      </c>
      <c r="EB134" s="873">
        <v>2997722</v>
      </c>
      <c r="EC134" s="873">
        <v>333080</v>
      </c>
      <c r="ED134" s="873">
        <v>33308018</v>
      </c>
      <c r="EE134" s="873">
        <v>12142309</v>
      </c>
      <c r="EF134" s="873">
        <v>9713848</v>
      </c>
      <c r="EG134" s="873">
        <v>2185616</v>
      </c>
      <c r="EH134" s="873">
        <v>242846</v>
      </c>
      <c r="EI134" s="873">
        <v>24284619</v>
      </c>
      <c r="EJ134" s="873">
        <v>-4511700</v>
      </c>
      <c r="EK134" s="873">
        <v>-3609359</v>
      </c>
      <c r="EL134" s="873">
        <v>-812106</v>
      </c>
      <c r="EM134" s="873">
        <v>-90234</v>
      </c>
      <c r="EN134" s="873">
        <v>-9023399</v>
      </c>
      <c r="EO134" s="873">
        <v>-4036264</v>
      </c>
      <c r="EP134" s="873">
        <v>-2896205</v>
      </c>
      <c r="EQ134" s="873">
        <v>-117970</v>
      </c>
      <c r="ER134" s="873">
        <v>-71218</v>
      </c>
      <c r="ES134" s="873">
        <v>-7121657</v>
      </c>
      <c r="ET134" s="902">
        <v>0.5</v>
      </c>
      <c r="EU134" s="902">
        <v>0.4</v>
      </c>
      <c r="EV134" s="902">
        <v>0.09</v>
      </c>
      <c r="EW134" s="902">
        <v>0.01</v>
      </c>
      <c r="EX134" s="902">
        <v>1</v>
      </c>
      <c r="EY134" s="870" t="s">
        <v>738</v>
      </c>
      <c r="EZ134" s="870" t="s">
        <v>734</v>
      </c>
      <c r="FA134" s="870" t="s">
        <v>1907</v>
      </c>
      <c r="FB134" s="870" t="s">
        <v>2736</v>
      </c>
      <c r="FC134" s="870" t="s">
        <v>2871</v>
      </c>
    </row>
    <row r="135" spans="1:159" x14ac:dyDescent="0.2">
      <c r="A135" s="870" t="s">
        <v>3069</v>
      </c>
      <c r="B135" s="870" t="s">
        <v>322</v>
      </c>
      <c r="C135" s="870" t="s">
        <v>321</v>
      </c>
      <c r="D135" s="873">
        <v>12146668</v>
      </c>
      <c r="E135" s="873">
        <v>9717335</v>
      </c>
      <c r="F135" s="873">
        <v>2429334</v>
      </c>
      <c r="G135" s="873">
        <v>0</v>
      </c>
      <c r="H135" s="873">
        <v>24293337</v>
      </c>
      <c r="I135" s="873">
        <v>0</v>
      </c>
      <c r="J135" s="873">
        <v>0</v>
      </c>
      <c r="K135" s="873">
        <v>12146668</v>
      </c>
      <c r="L135" s="873">
        <v>181481</v>
      </c>
      <c r="M135" s="873">
        <v>181481</v>
      </c>
      <c r="N135" s="873">
        <v>0</v>
      </c>
      <c r="O135" s="873">
        <v>0</v>
      </c>
      <c r="P135" s="873">
        <v>90524</v>
      </c>
      <c r="Q135" s="873">
        <v>0</v>
      </c>
      <c r="R135" s="873">
        <v>90524</v>
      </c>
      <c r="S135" s="873">
        <v>0</v>
      </c>
      <c r="T135" s="873">
        <v>0</v>
      </c>
      <c r="U135" s="873">
        <v>0</v>
      </c>
      <c r="V135" s="873">
        <v>0</v>
      </c>
      <c r="W135" s="873">
        <v>0</v>
      </c>
      <c r="X135" s="873">
        <v>0</v>
      </c>
      <c r="Y135" s="873">
        <v>0</v>
      </c>
      <c r="Z135" s="873">
        <v>0</v>
      </c>
      <c r="AA135" s="873">
        <v>0</v>
      </c>
      <c r="AB135" s="873">
        <v>0</v>
      </c>
      <c r="AC135" s="873">
        <v>0</v>
      </c>
      <c r="AD135" s="873">
        <v>0</v>
      </c>
      <c r="AE135" s="873">
        <v>11083142</v>
      </c>
      <c r="AF135" s="873">
        <v>2769879</v>
      </c>
      <c r="AG135" s="873">
        <v>0</v>
      </c>
      <c r="AH135" s="873">
        <v>13853021</v>
      </c>
      <c r="AI135" s="873">
        <v>1175877</v>
      </c>
      <c r="AJ135" s="873">
        <v>940702</v>
      </c>
      <c r="AK135" s="873">
        <v>235175</v>
      </c>
      <c r="AL135" s="873">
        <v>0</v>
      </c>
      <c r="AM135" s="873">
        <v>2351754</v>
      </c>
      <c r="AN135" s="873">
        <v>-627487</v>
      </c>
      <c r="AO135" s="873">
        <v>-501989</v>
      </c>
      <c r="AP135" s="873">
        <v>-125497</v>
      </c>
      <c r="AQ135" s="873">
        <v>0</v>
      </c>
      <c r="AR135" s="873">
        <v>-1254973</v>
      </c>
      <c r="AS135" s="873">
        <v>-506180</v>
      </c>
      <c r="AT135" s="873">
        <v>-404945</v>
      </c>
      <c r="AU135" s="873">
        <v>-101236</v>
      </c>
      <c r="AV135" s="873">
        <v>0</v>
      </c>
      <c r="AW135" s="873">
        <v>-1012361</v>
      </c>
      <c r="AX135" s="873">
        <v>66691</v>
      </c>
      <c r="AY135" s="873">
        <v>53352</v>
      </c>
      <c r="AZ135" s="873">
        <v>13338</v>
      </c>
      <c r="BA135" s="873">
        <v>0</v>
      </c>
      <c r="BB135" s="873">
        <v>133381</v>
      </c>
      <c r="BC135" s="873">
        <v>-243275</v>
      </c>
      <c r="BD135" s="873">
        <v>-194620</v>
      </c>
      <c r="BE135" s="873">
        <v>-48655</v>
      </c>
      <c r="BF135" s="873">
        <v>0</v>
      </c>
      <c r="BG135" s="873">
        <v>-486550</v>
      </c>
      <c r="BH135" s="873">
        <v>-682764</v>
      </c>
      <c r="BI135" s="873">
        <v>-546213</v>
      </c>
      <c r="BJ135" s="873">
        <v>-136553</v>
      </c>
      <c r="BK135" s="873">
        <v>0</v>
      </c>
      <c r="BL135" s="873">
        <v>-1365530</v>
      </c>
      <c r="BM135" s="873">
        <v>-2802849</v>
      </c>
      <c r="BN135" s="873">
        <v>-2242279</v>
      </c>
      <c r="BO135" s="873">
        <v>-560570</v>
      </c>
      <c r="BP135" s="873">
        <v>0</v>
      </c>
      <c r="BQ135" s="873">
        <v>-5605698</v>
      </c>
      <c r="BR135" s="873">
        <v>-579455</v>
      </c>
      <c r="BS135" s="873">
        <v>-463564</v>
      </c>
      <c r="BT135" s="873">
        <v>-115891</v>
      </c>
      <c r="BU135" s="873">
        <v>0</v>
      </c>
      <c r="BV135" s="873">
        <v>-1158910</v>
      </c>
      <c r="BW135" s="873">
        <v>-2223394</v>
      </c>
      <c r="BX135" s="873">
        <v>-1778715</v>
      </c>
      <c r="BY135" s="873">
        <v>-444679</v>
      </c>
      <c r="BZ135" s="873">
        <v>0</v>
      </c>
      <c r="CA135" s="873">
        <v>-4446788</v>
      </c>
      <c r="CB135" s="873">
        <v>197312</v>
      </c>
      <c r="CC135" s="873">
        <v>157850</v>
      </c>
      <c r="CD135" s="873">
        <v>39462</v>
      </c>
      <c r="CE135" s="873">
        <v>0</v>
      </c>
      <c r="CF135" s="873">
        <v>394624</v>
      </c>
      <c r="CG135" s="873">
        <v>280206</v>
      </c>
      <c r="CH135" s="873">
        <v>224165</v>
      </c>
      <c r="CI135" s="873">
        <v>56041</v>
      </c>
      <c r="CJ135" s="873">
        <v>0</v>
      </c>
      <c r="CK135" s="873">
        <v>560412</v>
      </c>
      <c r="CL135" s="873">
        <v>-186012</v>
      </c>
      <c r="CM135" s="873">
        <v>-148809</v>
      </c>
      <c r="CN135" s="873">
        <v>-37202</v>
      </c>
      <c r="CO135" s="873">
        <v>0</v>
      </c>
      <c r="CP135" s="873">
        <v>-372023</v>
      </c>
      <c r="CQ135" s="873">
        <v>6078</v>
      </c>
      <c r="CR135" s="873">
        <v>4863</v>
      </c>
      <c r="CS135" s="873">
        <v>1216</v>
      </c>
      <c r="CT135" s="873">
        <v>0</v>
      </c>
      <c r="CU135" s="873">
        <v>12157</v>
      </c>
      <c r="CV135" s="873">
        <v>-2505265</v>
      </c>
      <c r="CW135" s="873">
        <v>-2004210</v>
      </c>
      <c r="CX135" s="873">
        <v>-501053</v>
      </c>
      <c r="CY135" s="873">
        <v>0</v>
      </c>
      <c r="CZ135" s="873">
        <v>-5010528</v>
      </c>
      <c r="DA135" s="873">
        <v>-568155</v>
      </c>
      <c r="DB135" s="873">
        <v>-454523</v>
      </c>
      <c r="DC135" s="873">
        <v>-113631</v>
      </c>
      <c r="DD135" s="873">
        <v>0</v>
      </c>
      <c r="DE135" s="873">
        <v>-1136309</v>
      </c>
      <c r="DF135" s="873">
        <v>-1937110</v>
      </c>
      <c r="DG135" s="873">
        <v>-1549687</v>
      </c>
      <c r="DH135" s="873">
        <v>-387422</v>
      </c>
      <c r="DI135" s="873">
        <v>0</v>
      </c>
      <c r="DJ135" s="873">
        <v>-3874219</v>
      </c>
      <c r="DK135" s="873">
        <v>-1092943</v>
      </c>
      <c r="DL135" s="873">
        <v>-874355</v>
      </c>
      <c r="DM135" s="873">
        <v>300474</v>
      </c>
      <c r="DN135" s="873">
        <v>0</v>
      </c>
      <c r="DO135" s="873">
        <v>-1666824</v>
      </c>
      <c r="DP135" s="873">
        <v>-827165</v>
      </c>
      <c r="DQ135" s="873">
        <v>-661733</v>
      </c>
      <c r="DR135" s="873">
        <v>885185</v>
      </c>
      <c r="DS135" s="873">
        <v>0</v>
      </c>
      <c r="DT135" s="873">
        <v>-603713</v>
      </c>
      <c r="DU135" s="873">
        <v>-265778</v>
      </c>
      <c r="DV135" s="873">
        <v>-212622</v>
      </c>
      <c r="DW135" s="873">
        <v>-584711</v>
      </c>
      <c r="DX135" s="873">
        <v>0</v>
      </c>
      <c r="DY135" s="873">
        <v>-1063111</v>
      </c>
      <c r="DZ135" s="873">
        <v>21818342</v>
      </c>
      <c r="EA135" s="873">
        <v>17454674</v>
      </c>
      <c r="EB135" s="873">
        <v>4363669</v>
      </c>
      <c r="EC135" s="873">
        <v>0</v>
      </c>
      <c r="ED135" s="873">
        <v>43636685</v>
      </c>
      <c r="EE135" s="873">
        <v>12146668</v>
      </c>
      <c r="EF135" s="873">
        <v>9717335</v>
      </c>
      <c r="EG135" s="873">
        <v>2429334</v>
      </c>
      <c r="EH135" s="873">
        <v>0</v>
      </c>
      <c r="EI135" s="873">
        <v>24293337</v>
      </c>
      <c r="EJ135" s="873">
        <v>-9671674</v>
      </c>
      <c r="EK135" s="873">
        <v>-7737339</v>
      </c>
      <c r="EL135" s="873">
        <v>-1934335</v>
      </c>
      <c r="EM135" s="873">
        <v>0</v>
      </c>
      <c r="EN135" s="873">
        <v>-19343348</v>
      </c>
      <c r="EO135" s="873">
        <v>-9937452</v>
      </c>
      <c r="EP135" s="873">
        <v>-7949961</v>
      </c>
      <c r="EQ135" s="873">
        <v>-2519046</v>
      </c>
      <c r="ER135" s="873">
        <v>0</v>
      </c>
      <c r="ES135" s="873">
        <v>-20406459</v>
      </c>
      <c r="ET135" s="902">
        <v>0.5</v>
      </c>
      <c r="EU135" s="902">
        <v>0.4</v>
      </c>
      <c r="EV135" s="902">
        <v>0.1</v>
      </c>
      <c r="EW135" s="902">
        <v>0</v>
      </c>
      <c r="EX135" s="902">
        <v>1</v>
      </c>
      <c r="EY135" s="870" t="s">
        <v>688</v>
      </c>
      <c r="EZ135" s="870" t="s">
        <v>687</v>
      </c>
      <c r="FA135" s="870" t="s">
        <v>1907</v>
      </c>
      <c r="FB135" s="870" t="s">
        <v>2735</v>
      </c>
      <c r="FC135" s="870" t="s">
        <v>2872</v>
      </c>
    </row>
    <row r="136" spans="1:159" x14ac:dyDescent="0.2">
      <c r="A136" s="870" t="s">
        <v>3069</v>
      </c>
      <c r="B136" s="870" t="s">
        <v>324</v>
      </c>
      <c r="C136" s="870" t="s">
        <v>323</v>
      </c>
      <c r="D136" s="873">
        <v>38598275</v>
      </c>
      <c r="E136" s="873">
        <v>35089342</v>
      </c>
      <c r="F136" s="873">
        <v>43276855</v>
      </c>
      <c r="G136" s="873">
        <v>0</v>
      </c>
      <c r="H136" s="873">
        <v>116964472</v>
      </c>
      <c r="I136" s="873">
        <v>0</v>
      </c>
      <c r="J136" s="873">
        <v>0</v>
      </c>
      <c r="K136" s="873">
        <v>38598275</v>
      </c>
      <c r="L136" s="873">
        <v>408310</v>
      </c>
      <c r="M136" s="873">
        <v>408310</v>
      </c>
      <c r="N136" s="873">
        <v>0</v>
      </c>
      <c r="O136" s="873">
        <v>0</v>
      </c>
      <c r="P136" s="873">
        <v>0</v>
      </c>
      <c r="Q136" s="873">
        <v>0</v>
      </c>
      <c r="R136" s="873">
        <v>0</v>
      </c>
      <c r="S136" s="873">
        <v>0</v>
      </c>
      <c r="T136" s="873">
        <v>0</v>
      </c>
      <c r="U136" s="873">
        <v>0</v>
      </c>
      <c r="V136" s="873">
        <v>0</v>
      </c>
      <c r="W136" s="873">
        <v>0</v>
      </c>
      <c r="X136" s="873">
        <v>0</v>
      </c>
      <c r="Y136" s="873">
        <v>0</v>
      </c>
      <c r="Z136" s="873">
        <v>0</v>
      </c>
      <c r="AA136" s="873">
        <v>0</v>
      </c>
      <c r="AB136" s="873">
        <v>0</v>
      </c>
      <c r="AC136" s="873">
        <v>0</v>
      </c>
      <c r="AD136" s="873">
        <v>0</v>
      </c>
      <c r="AE136" s="873">
        <v>21766341</v>
      </c>
      <c r="AF136" s="873">
        <v>26845156</v>
      </c>
      <c r="AG136" s="873">
        <v>0</v>
      </c>
      <c r="AH136" s="873">
        <v>48611497</v>
      </c>
      <c r="AI136" s="873">
        <v>6954434</v>
      </c>
      <c r="AJ136" s="873">
        <v>6322212</v>
      </c>
      <c r="AK136" s="873">
        <v>7797395</v>
      </c>
      <c r="AL136" s="873">
        <v>0</v>
      </c>
      <c r="AM136" s="873">
        <v>21074041</v>
      </c>
      <c r="AN136" s="873">
        <v>-4012672</v>
      </c>
      <c r="AO136" s="873">
        <v>-3647884</v>
      </c>
      <c r="AP136" s="873">
        <v>-4499057</v>
      </c>
      <c r="AQ136" s="873">
        <v>0</v>
      </c>
      <c r="AR136" s="873">
        <v>-12159613</v>
      </c>
      <c r="AS136" s="873">
        <v>-1188000</v>
      </c>
      <c r="AT136" s="873">
        <v>-1080000</v>
      </c>
      <c r="AU136" s="873">
        <v>-1332000</v>
      </c>
      <c r="AV136" s="873">
        <v>0</v>
      </c>
      <c r="AW136" s="873">
        <v>-3600000</v>
      </c>
      <c r="AX136" s="873">
        <v>238819</v>
      </c>
      <c r="AY136" s="873">
        <v>217109</v>
      </c>
      <c r="AZ136" s="873">
        <v>267768</v>
      </c>
      <c r="BA136" s="873">
        <v>0</v>
      </c>
      <c r="BB136" s="873">
        <v>723696</v>
      </c>
      <c r="BC136" s="873">
        <v>-1558819</v>
      </c>
      <c r="BD136" s="873">
        <v>-1417109</v>
      </c>
      <c r="BE136" s="873">
        <v>-1747768</v>
      </c>
      <c r="BF136" s="873">
        <v>0</v>
      </c>
      <c r="BG136" s="873">
        <v>-4723696</v>
      </c>
      <c r="BH136" s="873">
        <v>-2508000</v>
      </c>
      <c r="BI136" s="873">
        <v>-2280000</v>
      </c>
      <c r="BJ136" s="873">
        <v>-2812000</v>
      </c>
      <c r="BK136" s="873">
        <v>0</v>
      </c>
      <c r="BL136" s="873">
        <v>-7600000</v>
      </c>
      <c r="BM136" s="873">
        <v>-5346000</v>
      </c>
      <c r="BN136" s="873">
        <v>-4860000</v>
      </c>
      <c r="BO136" s="873">
        <v>-5994000</v>
      </c>
      <c r="BP136" s="873">
        <v>0</v>
      </c>
      <c r="BQ136" s="873">
        <v>-16200000</v>
      </c>
      <c r="BR136" s="873">
        <v>-1947000</v>
      </c>
      <c r="BS136" s="873">
        <v>-1770000</v>
      </c>
      <c r="BT136" s="873">
        <v>-2183000</v>
      </c>
      <c r="BU136" s="873">
        <v>0</v>
      </c>
      <c r="BV136" s="873">
        <v>-5900000</v>
      </c>
      <c r="BW136" s="873">
        <v>-3399000</v>
      </c>
      <c r="BX136" s="873">
        <v>-3090000</v>
      </c>
      <c r="BY136" s="873">
        <v>-3811000</v>
      </c>
      <c r="BZ136" s="873">
        <v>0</v>
      </c>
      <c r="CA136" s="873">
        <v>-10300000</v>
      </c>
      <c r="CB136" s="873">
        <v>363000</v>
      </c>
      <c r="CC136" s="873">
        <v>330000</v>
      </c>
      <c r="CD136" s="873">
        <v>407000</v>
      </c>
      <c r="CE136" s="873">
        <v>0</v>
      </c>
      <c r="CF136" s="873">
        <v>1100000</v>
      </c>
      <c r="CG136" s="873">
        <v>2409000</v>
      </c>
      <c r="CH136" s="873">
        <v>2190000</v>
      </c>
      <c r="CI136" s="873">
        <v>2701000</v>
      </c>
      <c r="CJ136" s="873">
        <v>0</v>
      </c>
      <c r="CK136" s="873">
        <v>7300000</v>
      </c>
      <c r="CL136" s="873">
        <v>528000</v>
      </c>
      <c r="CM136" s="873">
        <v>480000</v>
      </c>
      <c r="CN136" s="873">
        <v>592000</v>
      </c>
      <c r="CO136" s="873">
        <v>0</v>
      </c>
      <c r="CP136" s="873">
        <v>1600000</v>
      </c>
      <c r="CQ136" s="873">
        <v>-9240000</v>
      </c>
      <c r="CR136" s="873">
        <v>-8400000</v>
      </c>
      <c r="CS136" s="873">
        <v>-10360000</v>
      </c>
      <c r="CT136" s="873">
        <v>0</v>
      </c>
      <c r="CU136" s="873">
        <v>-28000000</v>
      </c>
      <c r="CV136" s="873">
        <v>-11286000</v>
      </c>
      <c r="CW136" s="873">
        <v>-10260000</v>
      </c>
      <c r="CX136" s="873">
        <v>-12654000</v>
      </c>
      <c r="CY136" s="873">
        <v>0</v>
      </c>
      <c r="CZ136" s="873">
        <v>-34200000</v>
      </c>
      <c r="DA136" s="873">
        <v>-1056000</v>
      </c>
      <c r="DB136" s="873">
        <v>-960000</v>
      </c>
      <c r="DC136" s="873">
        <v>-1184000</v>
      </c>
      <c r="DD136" s="873">
        <v>0</v>
      </c>
      <c r="DE136" s="873">
        <v>-3200000</v>
      </c>
      <c r="DF136" s="873">
        <v>-10230000</v>
      </c>
      <c r="DG136" s="873">
        <v>-9300000</v>
      </c>
      <c r="DH136" s="873">
        <v>-11470000</v>
      </c>
      <c r="DI136" s="873">
        <v>0</v>
      </c>
      <c r="DJ136" s="873">
        <v>-31000000</v>
      </c>
      <c r="DK136" s="873">
        <v>-2266075</v>
      </c>
      <c r="DL136" s="873">
        <v>-5985462</v>
      </c>
      <c r="DM136" s="873">
        <v>-3365153</v>
      </c>
      <c r="DN136" s="873">
        <v>0</v>
      </c>
      <c r="DO136" s="873">
        <v>-11616690</v>
      </c>
      <c r="DP136" s="873">
        <v>-704195</v>
      </c>
      <c r="DQ136" s="873">
        <v>-2989857</v>
      </c>
      <c r="DR136" s="873">
        <v>-1681795</v>
      </c>
      <c r="DS136" s="873">
        <v>0</v>
      </c>
      <c r="DT136" s="873">
        <v>-5375847</v>
      </c>
      <c r="DU136" s="873">
        <v>-1561880</v>
      </c>
      <c r="DV136" s="873">
        <v>-2995605</v>
      </c>
      <c r="DW136" s="873">
        <v>-1683358</v>
      </c>
      <c r="DX136" s="873">
        <v>0</v>
      </c>
      <c r="DY136" s="873">
        <v>-6240842</v>
      </c>
      <c r="DZ136" s="873">
        <v>68191256</v>
      </c>
      <c r="EA136" s="873">
        <v>61992050</v>
      </c>
      <c r="EB136" s="873">
        <v>76456862</v>
      </c>
      <c r="EC136" s="873">
        <v>0</v>
      </c>
      <c r="ED136" s="873">
        <v>206640168</v>
      </c>
      <c r="EE136" s="873">
        <v>38598275</v>
      </c>
      <c r="EF136" s="873">
        <v>35089342</v>
      </c>
      <c r="EG136" s="873">
        <v>43276855</v>
      </c>
      <c r="EH136" s="873">
        <v>0</v>
      </c>
      <c r="EI136" s="873">
        <v>116964472</v>
      </c>
      <c r="EJ136" s="873">
        <v>-29592981</v>
      </c>
      <c r="EK136" s="873">
        <v>-26902708</v>
      </c>
      <c r="EL136" s="873">
        <v>-33180007</v>
      </c>
      <c r="EM136" s="873">
        <v>0</v>
      </c>
      <c r="EN136" s="873">
        <v>-89675696</v>
      </c>
      <c r="EO136" s="873">
        <v>-31154861</v>
      </c>
      <c r="EP136" s="873">
        <v>-29898313</v>
      </c>
      <c r="EQ136" s="873">
        <v>-34863365</v>
      </c>
      <c r="ER136" s="873">
        <v>0</v>
      </c>
      <c r="ES136" s="873">
        <v>-95916538</v>
      </c>
      <c r="ET136" s="902">
        <v>0.33</v>
      </c>
      <c r="EU136" s="902">
        <v>0.3</v>
      </c>
      <c r="EV136" s="902">
        <v>0.37</v>
      </c>
      <c r="EW136" s="902">
        <v>0</v>
      </c>
      <c r="EX136" s="902">
        <v>1</v>
      </c>
      <c r="EY136" s="870" t="s">
        <v>697</v>
      </c>
      <c r="EZ136" s="870" t="s">
        <v>680</v>
      </c>
      <c r="FA136" s="870" t="s">
        <v>1908</v>
      </c>
      <c r="FB136" s="870" t="s">
        <v>2732</v>
      </c>
      <c r="FC136" s="870" t="s">
        <v>2873</v>
      </c>
    </row>
    <row r="137" spans="1:159" x14ac:dyDescent="0.2">
      <c r="A137" s="870" t="s">
        <v>3069</v>
      </c>
      <c r="B137" s="870" t="s">
        <v>326</v>
      </c>
      <c r="C137" s="870" t="s">
        <v>325</v>
      </c>
      <c r="D137" s="873">
        <v>18973209</v>
      </c>
      <c r="E137" s="873">
        <v>15178567</v>
      </c>
      <c r="F137" s="873">
        <v>3415178</v>
      </c>
      <c r="G137" s="873">
        <v>379464</v>
      </c>
      <c r="H137" s="873">
        <v>37946418</v>
      </c>
      <c r="I137" s="873">
        <v>324415</v>
      </c>
      <c r="J137" s="873">
        <v>324415</v>
      </c>
      <c r="K137" s="873">
        <v>18648794</v>
      </c>
      <c r="L137" s="873">
        <v>218087</v>
      </c>
      <c r="M137" s="873">
        <v>218087</v>
      </c>
      <c r="N137" s="873">
        <v>863655</v>
      </c>
      <c r="O137" s="873">
        <v>863655</v>
      </c>
      <c r="P137" s="873">
        <v>1144898</v>
      </c>
      <c r="Q137" s="873">
        <v>0</v>
      </c>
      <c r="R137" s="873">
        <v>1144898</v>
      </c>
      <c r="S137" s="873">
        <v>0</v>
      </c>
      <c r="T137" s="873">
        <v>0</v>
      </c>
      <c r="U137" s="873">
        <v>0</v>
      </c>
      <c r="V137" s="873">
        <v>0</v>
      </c>
      <c r="W137" s="873">
        <v>324415</v>
      </c>
      <c r="X137" s="873">
        <v>0</v>
      </c>
      <c r="Y137" s="873">
        <v>0</v>
      </c>
      <c r="Z137" s="873">
        <v>324415</v>
      </c>
      <c r="AA137" s="873">
        <v>0</v>
      </c>
      <c r="AB137" s="873">
        <v>0</v>
      </c>
      <c r="AC137" s="873">
        <v>0</v>
      </c>
      <c r="AD137" s="873">
        <v>0</v>
      </c>
      <c r="AE137" s="873">
        <v>11905622</v>
      </c>
      <c r="AF137" s="873">
        <v>2658398</v>
      </c>
      <c r="AG137" s="873">
        <v>295378</v>
      </c>
      <c r="AH137" s="873">
        <v>14859398</v>
      </c>
      <c r="AI137" s="873">
        <v>713913</v>
      </c>
      <c r="AJ137" s="873">
        <v>571130</v>
      </c>
      <c r="AK137" s="873">
        <v>128504</v>
      </c>
      <c r="AL137" s="873">
        <v>14278</v>
      </c>
      <c r="AM137" s="873">
        <v>1427825</v>
      </c>
      <c r="AN137" s="873">
        <v>-49690</v>
      </c>
      <c r="AO137" s="873">
        <v>-39752</v>
      </c>
      <c r="AP137" s="873">
        <v>-8944</v>
      </c>
      <c r="AQ137" s="873">
        <v>-994</v>
      </c>
      <c r="AR137" s="873">
        <v>-99380</v>
      </c>
      <c r="AS137" s="873">
        <v>-62175</v>
      </c>
      <c r="AT137" s="873">
        <v>-49740</v>
      </c>
      <c r="AU137" s="873">
        <v>-11192</v>
      </c>
      <c r="AV137" s="873">
        <v>-1244</v>
      </c>
      <c r="AW137" s="873">
        <v>-124351</v>
      </c>
      <c r="AX137" s="873">
        <v>26036</v>
      </c>
      <c r="AY137" s="873">
        <v>20830</v>
      </c>
      <c r="AZ137" s="873">
        <v>4687</v>
      </c>
      <c r="BA137" s="873">
        <v>521</v>
      </c>
      <c r="BB137" s="873">
        <v>52074</v>
      </c>
      <c r="BC137" s="873">
        <v>-269055</v>
      </c>
      <c r="BD137" s="873">
        <v>-215245</v>
      </c>
      <c r="BE137" s="873">
        <v>-48430</v>
      </c>
      <c r="BF137" s="873">
        <v>-5381</v>
      </c>
      <c r="BG137" s="873">
        <v>-538111</v>
      </c>
      <c r="BH137" s="873">
        <v>-305194</v>
      </c>
      <c r="BI137" s="873">
        <v>-244155</v>
      </c>
      <c r="BJ137" s="873">
        <v>-54935</v>
      </c>
      <c r="BK137" s="873">
        <v>-6104</v>
      </c>
      <c r="BL137" s="873">
        <v>-610388</v>
      </c>
      <c r="BM137" s="873">
        <v>-2428917</v>
      </c>
      <c r="BN137" s="873">
        <v>-1943134</v>
      </c>
      <c r="BO137" s="873">
        <v>-437205</v>
      </c>
      <c r="BP137" s="873">
        <v>-48578</v>
      </c>
      <c r="BQ137" s="873">
        <v>-4857834</v>
      </c>
      <c r="BR137" s="873">
        <v>-1148339</v>
      </c>
      <c r="BS137" s="873">
        <v>-918671</v>
      </c>
      <c r="BT137" s="873">
        <v>-206701</v>
      </c>
      <c r="BU137" s="873">
        <v>-22967</v>
      </c>
      <c r="BV137" s="873">
        <v>-2296678</v>
      </c>
      <c r="BW137" s="873">
        <v>-1280578</v>
      </c>
      <c r="BX137" s="873">
        <v>-1024462</v>
      </c>
      <c r="BY137" s="873">
        <v>-230504</v>
      </c>
      <c r="BZ137" s="873">
        <v>-25612</v>
      </c>
      <c r="CA137" s="873">
        <v>-2561156</v>
      </c>
      <c r="CB137" s="873">
        <v>60742</v>
      </c>
      <c r="CC137" s="873">
        <v>48594</v>
      </c>
      <c r="CD137" s="873">
        <v>10934</v>
      </c>
      <c r="CE137" s="873">
        <v>1215</v>
      </c>
      <c r="CF137" s="873">
        <v>121485</v>
      </c>
      <c r="CG137" s="873">
        <v>0</v>
      </c>
      <c r="CH137" s="873">
        <v>0</v>
      </c>
      <c r="CI137" s="873">
        <v>0</v>
      </c>
      <c r="CJ137" s="873">
        <v>0</v>
      </c>
      <c r="CK137" s="873">
        <v>0</v>
      </c>
      <c r="CL137" s="873">
        <v>-151236</v>
      </c>
      <c r="CM137" s="873">
        <v>-120989</v>
      </c>
      <c r="CN137" s="873">
        <v>-27222</v>
      </c>
      <c r="CO137" s="873">
        <v>-3025</v>
      </c>
      <c r="CP137" s="873">
        <v>-302472</v>
      </c>
      <c r="CQ137" s="873">
        <v>306569</v>
      </c>
      <c r="CR137" s="873">
        <v>245256</v>
      </c>
      <c r="CS137" s="873">
        <v>55183</v>
      </c>
      <c r="CT137" s="873">
        <v>6131</v>
      </c>
      <c r="CU137" s="873">
        <v>613139</v>
      </c>
      <c r="CV137" s="873">
        <v>-2212842</v>
      </c>
      <c r="CW137" s="873">
        <v>-1770273</v>
      </c>
      <c r="CX137" s="873">
        <v>-398310</v>
      </c>
      <c r="CY137" s="873">
        <v>-44257</v>
      </c>
      <c r="CZ137" s="873">
        <v>-4425682</v>
      </c>
      <c r="DA137" s="873">
        <v>-1238833</v>
      </c>
      <c r="DB137" s="873">
        <v>-991066</v>
      </c>
      <c r="DC137" s="873">
        <v>-222989</v>
      </c>
      <c r="DD137" s="873">
        <v>-24777</v>
      </c>
      <c r="DE137" s="873">
        <v>-2477665</v>
      </c>
      <c r="DF137" s="873">
        <v>-974009</v>
      </c>
      <c r="DG137" s="873">
        <v>-779206</v>
      </c>
      <c r="DH137" s="873">
        <v>-175321</v>
      </c>
      <c r="DI137" s="873">
        <v>-19481</v>
      </c>
      <c r="DJ137" s="873">
        <v>-1948017</v>
      </c>
      <c r="DK137" s="873">
        <v>-373509</v>
      </c>
      <c r="DL137" s="873">
        <v>-298808</v>
      </c>
      <c r="DM137" s="873">
        <v>-67231</v>
      </c>
      <c r="DN137" s="873">
        <v>-7471</v>
      </c>
      <c r="DO137" s="873">
        <v>-747019</v>
      </c>
      <c r="DP137" s="873">
        <v>512937</v>
      </c>
      <c r="DQ137" s="873">
        <v>410350</v>
      </c>
      <c r="DR137" s="873">
        <v>92329</v>
      </c>
      <c r="DS137" s="873">
        <v>10259</v>
      </c>
      <c r="DT137" s="873">
        <v>1025875</v>
      </c>
      <c r="DU137" s="873">
        <v>-886446</v>
      </c>
      <c r="DV137" s="873">
        <v>-709158</v>
      </c>
      <c r="DW137" s="873">
        <v>-159560</v>
      </c>
      <c r="DX137" s="873">
        <v>-17730</v>
      </c>
      <c r="DY137" s="873">
        <v>-1772894</v>
      </c>
      <c r="DZ137" s="873">
        <v>30961743</v>
      </c>
      <c r="EA137" s="873">
        <v>24769394</v>
      </c>
      <c r="EB137" s="873">
        <v>5573114</v>
      </c>
      <c r="EC137" s="873">
        <v>619235</v>
      </c>
      <c r="ED137" s="873">
        <v>61923486</v>
      </c>
      <c r="EE137" s="873">
        <v>18973209</v>
      </c>
      <c r="EF137" s="873">
        <v>15178567</v>
      </c>
      <c r="EG137" s="873">
        <v>3415178</v>
      </c>
      <c r="EH137" s="873">
        <v>379464</v>
      </c>
      <c r="EI137" s="873">
        <v>37946418</v>
      </c>
      <c r="EJ137" s="873">
        <v>-11988534</v>
      </c>
      <c r="EK137" s="873">
        <v>-9590827</v>
      </c>
      <c r="EL137" s="873">
        <v>-2157936</v>
      </c>
      <c r="EM137" s="873">
        <v>-239771</v>
      </c>
      <c r="EN137" s="873">
        <v>-23977068</v>
      </c>
      <c r="EO137" s="873">
        <v>-12874980</v>
      </c>
      <c r="EP137" s="873">
        <v>-10299985</v>
      </c>
      <c r="EQ137" s="873">
        <v>-2317496</v>
      </c>
      <c r="ER137" s="873">
        <v>-257501</v>
      </c>
      <c r="ES137" s="873">
        <v>-25749962</v>
      </c>
      <c r="ET137" s="902">
        <v>0.5</v>
      </c>
      <c r="EU137" s="902">
        <v>0.4</v>
      </c>
      <c r="EV137" s="902">
        <v>0.09</v>
      </c>
      <c r="EW137" s="902">
        <v>0.01</v>
      </c>
      <c r="EX137" s="902">
        <v>1</v>
      </c>
      <c r="EY137" s="870" t="s">
        <v>731</v>
      </c>
      <c r="EZ137" s="870" t="s">
        <v>730</v>
      </c>
      <c r="FA137" s="870" t="s">
        <v>1907</v>
      </c>
      <c r="FB137" s="870" t="s">
        <v>2734</v>
      </c>
      <c r="FC137" s="870" t="s">
        <v>2874</v>
      </c>
    </row>
    <row r="138" spans="1:159" x14ac:dyDescent="0.2">
      <c r="A138" s="870" t="s">
        <v>3069</v>
      </c>
      <c r="B138" s="870" t="s">
        <v>328</v>
      </c>
      <c r="C138" s="870" t="s">
        <v>327</v>
      </c>
      <c r="D138" s="873">
        <v>5275297</v>
      </c>
      <c r="E138" s="873">
        <v>4220238</v>
      </c>
      <c r="F138" s="873">
        <v>949554</v>
      </c>
      <c r="G138" s="873">
        <v>105506</v>
      </c>
      <c r="H138" s="873">
        <v>10550595</v>
      </c>
      <c r="I138" s="873">
        <v>0</v>
      </c>
      <c r="J138" s="873">
        <v>0</v>
      </c>
      <c r="K138" s="873">
        <v>5275297</v>
      </c>
      <c r="L138" s="873">
        <v>121029</v>
      </c>
      <c r="M138" s="873">
        <v>121029</v>
      </c>
      <c r="N138" s="873">
        <v>0</v>
      </c>
      <c r="O138" s="873">
        <v>0</v>
      </c>
      <c r="P138" s="873">
        <v>0</v>
      </c>
      <c r="Q138" s="873">
        <v>0</v>
      </c>
      <c r="R138" s="873">
        <v>0</v>
      </c>
      <c r="S138" s="873">
        <v>0</v>
      </c>
      <c r="T138" s="873">
        <v>0</v>
      </c>
      <c r="U138" s="873">
        <v>0</v>
      </c>
      <c r="V138" s="873">
        <v>0</v>
      </c>
      <c r="W138" s="873">
        <v>0</v>
      </c>
      <c r="X138" s="873">
        <v>0</v>
      </c>
      <c r="Y138" s="873">
        <v>0</v>
      </c>
      <c r="Z138" s="873">
        <v>0</v>
      </c>
      <c r="AA138" s="873">
        <v>0</v>
      </c>
      <c r="AB138" s="873">
        <v>0</v>
      </c>
      <c r="AC138" s="873">
        <v>0</v>
      </c>
      <c r="AD138" s="873">
        <v>0</v>
      </c>
      <c r="AE138" s="873">
        <v>4901678</v>
      </c>
      <c r="AF138" s="873">
        <v>1102877</v>
      </c>
      <c r="AG138" s="873">
        <v>122543</v>
      </c>
      <c r="AH138" s="873">
        <v>6127098</v>
      </c>
      <c r="AI138" s="873">
        <v>1846578</v>
      </c>
      <c r="AJ138" s="873">
        <v>1477262</v>
      </c>
      <c r="AK138" s="873">
        <v>332384</v>
      </c>
      <c r="AL138" s="873">
        <v>36932</v>
      </c>
      <c r="AM138" s="873">
        <v>3693156</v>
      </c>
      <c r="AN138" s="873">
        <v>-473420</v>
      </c>
      <c r="AO138" s="873">
        <v>-378736</v>
      </c>
      <c r="AP138" s="873">
        <v>-85216</v>
      </c>
      <c r="AQ138" s="873">
        <v>-9468</v>
      </c>
      <c r="AR138" s="873">
        <v>-946840</v>
      </c>
      <c r="AS138" s="873">
        <v>-1000499</v>
      </c>
      <c r="AT138" s="873">
        <v>-800400</v>
      </c>
      <c r="AU138" s="873">
        <v>-180090</v>
      </c>
      <c r="AV138" s="873">
        <v>-20010</v>
      </c>
      <c r="AW138" s="873">
        <v>-2000999</v>
      </c>
      <c r="AX138" s="873">
        <v>57611</v>
      </c>
      <c r="AY138" s="873">
        <v>46088</v>
      </c>
      <c r="AZ138" s="873">
        <v>10370</v>
      </c>
      <c r="BA138" s="873">
        <v>1152</v>
      </c>
      <c r="BB138" s="873">
        <v>115221</v>
      </c>
      <c r="BC138" s="873">
        <v>-574681</v>
      </c>
      <c r="BD138" s="873">
        <v>-459744</v>
      </c>
      <c r="BE138" s="873">
        <v>-103442</v>
      </c>
      <c r="BF138" s="873">
        <v>-11494</v>
      </c>
      <c r="BG138" s="873">
        <v>-1149361</v>
      </c>
      <c r="BH138" s="873">
        <v>-1517569</v>
      </c>
      <c r="BI138" s="873">
        <v>-1214056</v>
      </c>
      <c r="BJ138" s="873">
        <v>-273162</v>
      </c>
      <c r="BK138" s="873">
        <v>-30352</v>
      </c>
      <c r="BL138" s="873">
        <v>-3035139</v>
      </c>
      <c r="BM138" s="873">
        <v>-3640271</v>
      </c>
      <c r="BN138" s="873">
        <v>-2912216</v>
      </c>
      <c r="BO138" s="873">
        <v>-655249</v>
      </c>
      <c r="BP138" s="873">
        <v>-72805</v>
      </c>
      <c r="BQ138" s="873">
        <v>-7280541</v>
      </c>
      <c r="BR138" s="873">
        <v>-2247096</v>
      </c>
      <c r="BS138" s="873">
        <v>-1797677</v>
      </c>
      <c r="BT138" s="873">
        <v>-404477</v>
      </c>
      <c r="BU138" s="873">
        <v>-44942</v>
      </c>
      <c r="BV138" s="873">
        <v>-4494192</v>
      </c>
      <c r="BW138" s="873">
        <v>-1393175</v>
      </c>
      <c r="BX138" s="873">
        <v>-1114540</v>
      </c>
      <c r="BY138" s="873">
        <v>-250771</v>
      </c>
      <c r="BZ138" s="873">
        <v>-27863</v>
      </c>
      <c r="CA138" s="873">
        <v>-2786349</v>
      </c>
      <c r="CB138" s="873">
        <v>10965</v>
      </c>
      <c r="CC138" s="873">
        <v>8772</v>
      </c>
      <c r="CD138" s="873">
        <v>1974</v>
      </c>
      <c r="CE138" s="873">
        <v>219</v>
      </c>
      <c r="CF138" s="873">
        <v>21930</v>
      </c>
      <c r="CG138" s="873">
        <v>0</v>
      </c>
      <c r="CH138" s="873">
        <v>0</v>
      </c>
      <c r="CI138" s="873">
        <v>0</v>
      </c>
      <c r="CJ138" s="873">
        <v>0</v>
      </c>
      <c r="CK138" s="873">
        <v>0</v>
      </c>
      <c r="CL138" s="873">
        <v>287081</v>
      </c>
      <c r="CM138" s="873">
        <v>229666</v>
      </c>
      <c r="CN138" s="873">
        <v>51675</v>
      </c>
      <c r="CO138" s="873">
        <v>5742</v>
      </c>
      <c r="CP138" s="873">
        <v>574164</v>
      </c>
      <c r="CQ138" s="873">
        <v>-236104</v>
      </c>
      <c r="CR138" s="873">
        <v>-188884</v>
      </c>
      <c r="CS138" s="873">
        <v>-42499</v>
      </c>
      <c r="CT138" s="873">
        <v>-4722</v>
      </c>
      <c r="CU138" s="873">
        <v>-472209</v>
      </c>
      <c r="CV138" s="873">
        <v>-3578329</v>
      </c>
      <c r="CW138" s="873">
        <v>-2862662</v>
      </c>
      <c r="CX138" s="873">
        <v>-644099</v>
      </c>
      <c r="CY138" s="873">
        <v>-71566</v>
      </c>
      <c r="CZ138" s="873">
        <v>-7156656</v>
      </c>
      <c r="DA138" s="873">
        <v>-1949050</v>
      </c>
      <c r="DB138" s="873">
        <v>-1559239</v>
      </c>
      <c r="DC138" s="873">
        <v>-350828</v>
      </c>
      <c r="DD138" s="873">
        <v>-38981</v>
      </c>
      <c r="DE138" s="873">
        <v>-3898098</v>
      </c>
      <c r="DF138" s="873">
        <v>-1629279</v>
      </c>
      <c r="DG138" s="873">
        <v>-1303424</v>
      </c>
      <c r="DH138" s="873">
        <v>-293270</v>
      </c>
      <c r="DI138" s="873">
        <v>-32585</v>
      </c>
      <c r="DJ138" s="873">
        <v>-3258558</v>
      </c>
      <c r="DK138" s="873">
        <v>370493</v>
      </c>
      <c r="DL138" s="873">
        <v>559562</v>
      </c>
      <c r="DM138" s="873">
        <v>161720</v>
      </c>
      <c r="DN138" s="873">
        <v>14720</v>
      </c>
      <c r="DO138" s="873">
        <v>1106495</v>
      </c>
      <c r="DP138" s="873">
        <v>277540</v>
      </c>
      <c r="DQ138" s="873">
        <v>351343</v>
      </c>
      <c r="DR138" s="873">
        <v>96652</v>
      </c>
      <c r="DS138" s="873">
        <v>9143</v>
      </c>
      <c r="DT138" s="873">
        <v>734678</v>
      </c>
      <c r="DU138" s="873">
        <v>92953</v>
      </c>
      <c r="DV138" s="873">
        <v>208219</v>
      </c>
      <c r="DW138" s="873">
        <v>65068</v>
      </c>
      <c r="DX138" s="873">
        <v>5577</v>
      </c>
      <c r="DY138" s="873">
        <v>371817</v>
      </c>
      <c r="DZ138" s="873">
        <v>8426404</v>
      </c>
      <c r="EA138" s="873">
        <v>6741123</v>
      </c>
      <c r="EB138" s="873">
        <v>1516753</v>
      </c>
      <c r="EC138" s="873">
        <v>168528</v>
      </c>
      <c r="ED138" s="873">
        <v>16852808</v>
      </c>
      <c r="EE138" s="873">
        <v>5275297</v>
      </c>
      <c r="EF138" s="873">
        <v>4220238</v>
      </c>
      <c r="EG138" s="873">
        <v>949554</v>
      </c>
      <c r="EH138" s="873">
        <v>105506</v>
      </c>
      <c r="EI138" s="873">
        <v>10550595</v>
      </c>
      <c r="EJ138" s="873">
        <v>-3151107</v>
      </c>
      <c r="EK138" s="873">
        <v>-2520885</v>
      </c>
      <c r="EL138" s="873">
        <v>-567199</v>
      </c>
      <c r="EM138" s="873">
        <v>-63022</v>
      </c>
      <c r="EN138" s="873">
        <v>-6302213</v>
      </c>
      <c r="EO138" s="873">
        <v>-3058154</v>
      </c>
      <c r="EP138" s="873">
        <v>-2312666</v>
      </c>
      <c r="EQ138" s="873">
        <v>-502131</v>
      </c>
      <c r="ER138" s="873">
        <v>-57445</v>
      </c>
      <c r="ES138" s="873">
        <v>-5930396</v>
      </c>
      <c r="ET138" s="902">
        <v>0.5</v>
      </c>
      <c r="EU138" s="902">
        <v>0.4</v>
      </c>
      <c r="EV138" s="902">
        <v>0.09</v>
      </c>
      <c r="EW138" s="902">
        <v>0.01</v>
      </c>
      <c r="EX138" s="902">
        <v>1</v>
      </c>
      <c r="EY138" s="870" t="s">
        <v>685</v>
      </c>
      <c r="EZ138" s="870" t="s">
        <v>684</v>
      </c>
      <c r="FA138" s="870" t="s">
        <v>1907</v>
      </c>
      <c r="FB138" s="870" t="s">
        <v>2738</v>
      </c>
      <c r="FC138" s="870" t="s">
        <v>2875</v>
      </c>
    </row>
    <row r="139" spans="1:159" x14ac:dyDescent="0.2">
      <c r="A139" s="870" t="s">
        <v>3069</v>
      </c>
      <c r="B139" s="870" t="s">
        <v>330</v>
      </c>
      <c r="C139" s="870" t="s">
        <v>329</v>
      </c>
      <c r="D139" s="873">
        <v>12603854</v>
      </c>
      <c r="E139" s="873">
        <v>10083084</v>
      </c>
      <c r="F139" s="873">
        <v>2520771</v>
      </c>
      <c r="G139" s="873">
        <v>0</v>
      </c>
      <c r="H139" s="873">
        <v>25207709</v>
      </c>
      <c r="I139" s="873">
        <v>227280</v>
      </c>
      <c r="J139" s="873">
        <v>227280</v>
      </c>
      <c r="K139" s="873">
        <v>12376574</v>
      </c>
      <c r="L139" s="873">
        <v>187142</v>
      </c>
      <c r="M139" s="873">
        <v>187142</v>
      </c>
      <c r="N139" s="873">
        <v>284818</v>
      </c>
      <c r="O139" s="873">
        <v>284818</v>
      </c>
      <c r="P139" s="873">
        <v>7747</v>
      </c>
      <c r="Q139" s="873">
        <v>112</v>
      </c>
      <c r="R139" s="873">
        <v>7859</v>
      </c>
      <c r="S139" s="873">
        <v>0</v>
      </c>
      <c r="T139" s="873">
        <v>0</v>
      </c>
      <c r="U139" s="873">
        <v>0</v>
      </c>
      <c r="V139" s="873">
        <v>0</v>
      </c>
      <c r="W139" s="873">
        <v>227280</v>
      </c>
      <c r="X139" s="873">
        <v>0</v>
      </c>
      <c r="Y139" s="873">
        <v>0</v>
      </c>
      <c r="Z139" s="873">
        <v>227280</v>
      </c>
      <c r="AA139" s="873">
        <v>0</v>
      </c>
      <c r="AB139" s="873">
        <v>0</v>
      </c>
      <c r="AC139" s="873">
        <v>0</v>
      </c>
      <c r="AD139" s="873">
        <v>0</v>
      </c>
      <c r="AE139" s="873">
        <v>13251270</v>
      </c>
      <c r="AF139" s="873">
        <v>3232110</v>
      </c>
      <c r="AG139" s="873">
        <v>0</v>
      </c>
      <c r="AH139" s="873">
        <v>16483380</v>
      </c>
      <c r="AI139" s="873">
        <v>1760043</v>
      </c>
      <c r="AJ139" s="873">
        <v>1408034</v>
      </c>
      <c r="AK139" s="873">
        <v>352009</v>
      </c>
      <c r="AL139" s="873">
        <v>0</v>
      </c>
      <c r="AM139" s="873">
        <v>3520086</v>
      </c>
      <c r="AN139" s="873">
        <v>-664758</v>
      </c>
      <c r="AO139" s="873">
        <v>-531807</v>
      </c>
      <c r="AP139" s="873">
        <v>-132952</v>
      </c>
      <c r="AQ139" s="873">
        <v>0</v>
      </c>
      <c r="AR139" s="873">
        <v>-1329517</v>
      </c>
      <c r="AS139" s="873">
        <v>-585999</v>
      </c>
      <c r="AT139" s="873">
        <v>-468799</v>
      </c>
      <c r="AU139" s="873">
        <v>-117200</v>
      </c>
      <c r="AV139" s="873">
        <v>0</v>
      </c>
      <c r="AW139" s="873">
        <v>-1171998</v>
      </c>
      <c r="AX139" s="873">
        <v>24924</v>
      </c>
      <c r="AY139" s="873">
        <v>19940</v>
      </c>
      <c r="AZ139" s="873">
        <v>4985</v>
      </c>
      <c r="BA139" s="873">
        <v>0</v>
      </c>
      <c r="BB139" s="873">
        <v>49849</v>
      </c>
      <c r="BC139" s="873">
        <v>-302338</v>
      </c>
      <c r="BD139" s="873">
        <v>-241871</v>
      </c>
      <c r="BE139" s="873">
        <v>-60468</v>
      </c>
      <c r="BF139" s="873">
        <v>0</v>
      </c>
      <c r="BG139" s="873">
        <v>-604677</v>
      </c>
      <c r="BH139" s="873">
        <v>-863413</v>
      </c>
      <c r="BI139" s="873">
        <v>-690730</v>
      </c>
      <c r="BJ139" s="873">
        <v>-172683</v>
      </c>
      <c r="BK139" s="873">
        <v>0</v>
      </c>
      <c r="BL139" s="873">
        <v>-1726826</v>
      </c>
      <c r="BM139" s="873">
        <v>-2596668</v>
      </c>
      <c r="BN139" s="873">
        <v>-2077334</v>
      </c>
      <c r="BO139" s="873">
        <v>-519334</v>
      </c>
      <c r="BP139" s="873">
        <v>0</v>
      </c>
      <c r="BQ139" s="873">
        <v>-5193336</v>
      </c>
      <c r="BR139" s="873">
        <v>-514888</v>
      </c>
      <c r="BS139" s="873">
        <v>-411911</v>
      </c>
      <c r="BT139" s="873">
        <v>-102978</v>
      </c>
      <c r="BU139" s="873">
        <v>0</v>
      </c>
      <c r="BV139" s="873">
        <v>-1029777</v>
      </c>
      <c r="BW139" s="873">
        <v>-2081779</v>
      </c>
      <c r="BX139" s="873">
        <v>-1665424</v>
      </c>
      <c r="BY139" s="873">
        <v>-416356</v>
      </c>
      <c r="BZ139" s="873">
        <v>0</v>
      </c>
      <c r="CA139" s="873">
        <v>-4163559</v>
      </c>
      <c r="CB139" s="873">
        <v>665441</v>
      </c>
      <c r="CC139" s="873">
        <v>532353</v>
      </c>
      <c r="CD139" s="873">
        <v>133088</v>
      </c>
      <c r="CE139" s="873">
        <v>0</v>
      </c>
      <c r="CF139" s="873">
        <v>1330882</v>
      </c>
      <c r="CG139" s="873">
        <v>23449</v>
      </c>
      <c r="CH139" s="873">
        <v>18760</v>
      </c>
      <c r="CI139" s="873">
        <v>4690</v>
      </c>
      <c r="CJ139" s="873">
        <v>0</v>
      </c>
      <c r="CK139" s="873">
        <v>46899</v>
      </c>
      <c r="CL139" s="873">
        <v>-378881</v>
      </c>
      <c r="CM139" s="873">
        <v>-303105</v>
      </c>
      <c r="CN139" s="873">
        <v>-75776</v>
      </c>
      <c r="CO139" s="873">
        <v>0</v>
      </c>
      <c r="CP139" s="873">
        <v>-757762</v>
      </c>
      <c r="CQ139" s="873">
        <v>-843456</v>
      </c>
      <c r="CR139" s="873">
        <v>-674765</v>
      </c>
      <c r="CS139" s="873">
        <v>-168691</v>
      </c>
      <c r="CT139" s="873">
        <v>0</v>
      </c>
      <c r="CU139" s="873">
        <v>-1686912</v>
      </c>
      <c r="CV139" s="873">
        <v>-3130115</v>
      </c>
      <c r="CW139" s="873">
        <v>-2504091</v>
      </c>
      <c r="CX139" s="873">
        <v>-626023</v>
      </c>
      <c r="CY139" s="873">
        <v>0</v>
      </c>
      <c r="CZ139" s="873">
        <v>-6260229</v>
      </c>
      <c r="DA139" s="873">
        <v>-228328</v>
      </c>
      <c r="DB139" s="873">
        <v>-182663</v>
      </c>
      <c r="DC139" s="873">
        <v>-45666</v>
      </c>
      <c r="DD139" s="873">
        <v>0</v>
      </c>
      <c r="DE139" s="873">
        <v>-456657</v>
      </c>
      <c r="DF139" s="873">
        <v>-2901786</v>
      </c>
      <c r="DG139" s="873">
        <v>-2321429</v>
      </c>
      <c r="DH139" s="873">
        <v>-580357</v>
      </c>
      <c r="DI139" s="873">
        <v>0</v>
      </c>
      <c r="DJ139" s="873">
        <v>-5803572</v>
      </c>
      <c r="DK139" s="873">
        <v>-1107034</v>
      </c>
      <c r="DL139" s="873">
        <v>-1856905</v>
      </c>
      <c r="DM139" s="873">
        <v>-464228</v>
      </c>
      <c r="DN139" s="873">
        <v>0</v>
      </c>
      <c r="DO139" s="873">
        <v>-3428167</v>
      </c>
      <c r="DP139" s="873">
        <v>-318096</v>
      </c>
      <c r="DQ139" s="873">
        <v>-1225754</v>
      </c>
      <c r="DR139" s="873">
        <v>-306438</v>
      </c>
      <c r="DS139" s="873">
        <v>0</v>
      </c>
      <c r="DT139" s="873">
        <v>-1850288</v>
      </c>
      <c r="DU139" s="873">
        <v>-788938</v>
      </c>
      <c r="DV139" s="873">
        <v>-631151</v>
      </c>
      <c r="DW139" s="873">
        <v>-157790</v>
      </c>
      <c r="DX139" s="873">
        <v>0</v>
      </c>
      <c r="DY139" s="873">
        <v>-1577879</v>
      </c>
      <c r="DZ139" s="873">
        <v>27401957</v>
      </c>
      <c r="EA139" s="873">
        <v>21921566</v>
      </c>
      <c r="EB139" s="873">
        <v>5480391</v>
      </c>
      <c r="EC139" s="873">
        <v>0</v>
      </c>
      <c r="ED139" s="873">
        <v>54803914</v>
      </c>
      <c r="EE139" s="873">
        <v>12603854</v>
      </c>
      <c r="EF139" s="873">
        <v>10083084</v>
      </c>
      <c r="EG139" s="873">
        <v>2520771</v>
      </c>
      <c r="EH139" s="873">
        <v>0</v>
      </c>
      <c r="EI139" s="873">
        <v>25207709</v>
      </c>
      <c r="EJ139" s="873">
        <v>-14798103</v>
      </c>
      <c r="EK139" s="873">
        <v>-11838482</v>
      </c>
      <c r="EL139" s="873">
        <v>-2959620</v>
      </c>
      <c r="EM139" s="873">
        <v>0</v>
      </c>
      <c r="EN139" s="873">
        <v>-29596205</v>
      </c>
      <c r="EO139" s="873">
        <v>-15587041</v>
      </c>
      <c r="EP139" s="873">
        <v>-12469633</v>
      </c>
      <c r="EQ139" s="873">
        <v>-3117410</v>
      </c>
      <c r="ER139" s="873">
        <v>0</v>
      </c>
      <c r="ES139" s="873">
        <v>-31174084</v>
      </c>
      <c r="ET139" s="902">
        <v>0.5</v>
      </c>
      <c r="EU139" s="902">
        <v>0.4</v>
      </c>
      <c r="EV139" s="902">
        <v>0.1</v>
      </c>
      <c r="EW139" s="902">
        <v>0</v>
      </c>
      <c r="EX139" s="902">
        <v>1</v>
      </c>
      <c r="EY139" s="870" t="s">
        <v>707</v>
      </c>
      <c r="EZ139" s="870" t="s">
        <v>687</v>
      </c>
      <c r="FA139" s="870" t="s">
        <v>1907</v>
      </c>
      <c r="FB139" s="870" t="s">
        <v>2734</v>
      </c>
      <c r="FC139" s="870" t="s">
        <v>2876</v>
      </c>
    </row>
    <row r="140" spans="1:159" x14ac:dyDescent="0.2">
      <c r="A140" s="870" t="s">
        <v>3069</v>
      </c>
      <c r="B140" s="870" t="s">
        <v>331</v>
      </c>
      <c r="C140" s="870" t="s">
        <v>872</v>
      </c>
      <c r="D140" s="873">
        <v>6744039</v>
      </c>
      <c r="E140" s="873">
        <v>6744040</v>
      </c>
      <c r="F140" s="873">
        <v>0</v>
      </c>
      <c r="G140" s="873">
        <v>0</v>
      </c>
      <c r="H140" s="873">
        <v>13488079</v>
      </c>
      <c r="I140" s="873">
        <v>0</v>
      </c>
      <c r="J140" s="873">
        <v>0</v>
      </c>
      <c r="K140" s="873">
        <v>6744039</v>
      </c>
      <c r="L140" s="873">
        <v>266205</v>
      </c>
      <c r="M140" s="873">
        <v>266205</v>
      </c>
      <c r="N140" s="873">
        <v>0</v>
      </c>
      <c r="O140" s="873">
        <v>0</v>
      </c>
      <c r="P140" s="873">
        <v>329118</v>
      </c>
      <c r="Q140" s="873">
        <v>0</v>
      </c>
      <c r="R140" s="873">
        <v>329118</v>
      </c>
      <c r="S140" s="873">
        <v>0</v>
      </c>
      <c r="T140" s="873">
        <v>0</v>
      </c>
      <c r="U140" s="873">
        <v>0</v>
      </c>
      <c r="V140" s="873">
        <v>0</v>
      </c>
      <c r="W140" s="873">
        <v>0</v>
      </c>
      <c r="X140" s="873">
        <v>0</v>
      </c>
      <c r="Y140" s="873">
        <v>0</v>
      </c>
      <c r="Z140" s="873">
        <v>0</v>
      </c>
      <c r="AA140" s="873">
        <v>0</v>
      </c>
      <c r="AB140" s="873">
        <v>0</v>
      </c>
      <c r="AC140" s="873">
        <v>0</v>
      </c>
      <c r="AD140" s="873">
        <v>0</v>
      </c>
      <c r="AE140" s="873">
        <v>16440952</v>
      </c>
      <c r="AF140" s="873">
        <v>0</v>
      </c>
      <c r="AG140" s="873">
        <v>0</v>
      </c>
      <c r="AH140" s="873">
        <v>16440952</v>
      </c>
      <c r="AI140" s="873">
        <v>1097584</v>
      </c>
      <c r="AJ140" s="873">
        <v>1097585</v>
      </c>
      <c r="AK140" s="873">
        <v>0</v>
      </c>
      <c r="AL140" s="873">
        <v>0</v>
      </c>
      <c r="AM140" s="873">
        <v>2195169</v>
      </c>
      <c r="AN140" s="873">
        <v>-403158</v>
      </c>
      <c r="AO140" s="873">
        <v>-403158</v>
      </c>
      <c r="AP140" s="873">
        <v>0</v>
      </c>
      <c r="AQ140" s="873">
        <v>0</v>
      </c>
      <c r="AR140" s="873">
        <v>-806316</v>
      </c>
      <c r="AS140" s="873">
        <v>-440571</v>
      </c>
      <c r="AT140" s="873">
        <v>-440572</v>
      </c>
      <c r="AU140" s="873">
        <v>0</v>
      </c>
      <c r="AV140" s="873">
        <v>0</v>
      </c>
      <c r="AW140" s="873">
        <v>-881143</v>
      </c>
      <c r="AX140" s="873">
        <v>118262</v>
      </c>
      <c r="AY140" s="873">
        <v>118263</v>
      </c>
      <c r="AZ140" s="873">
        <v>0</v>
      </c>
      <c r="BA140" s="873">
        <v>0</v>
      </c>
      <c r="BB140" s="873">
        <v>236525</v>
      </c>
      <c r="BC140" s="873">
        <v>-580658</v>
      </c>
      <c r="BD140" s="873">
        <v>-580658</v>
      </c>
      <c r="BE140" s="873">
        <v>0</v>
      </c>
      <c r="BF140" s="873">
        <v>0</v>
      </c>
      <c r="BG140" s="873">
        <v>-1161316</v>
      </c>
      <c r="BH140" s="873">
        <v>-902967</v>
      </c>
      <c r="BI140" s="873">
        <v>-902967</v>
      </c>
      <c r="BJ140" s="873">
        <v>0</v>
      </c>
      <c r="BK140" s="873">
        <v>0</v>
      </c>
      <c r="BL140" s="873">
        <v>-1805934</v>
      </c>
      <c r="BM140" s="873">
        <v>-3995909</v>
      </c>
      <c r="BN140" s="873">
        <v>-3995909</v>
      </c>
      <c r="BO140" s="873">
        <v>0</v>
      </c>
      <c r="BP140" s="873">
        <v>0</v>
      </c>
      <c r="BQ140" s="873">
        <v>-7991818</v>
      </c>
      <c r="BR140" s="873">
        <v>-1161349</v>
      </c>
      <c r="BS140" s="873">
        <v>-1161349</v>
      </c>
      <c r="BT140" s="873">
        <v>0</v>
      </c>
      <c r="BU140" s="873">
        <v>0</v>
      </c>
      <c r="BV140" s="873">
        <v>-2322698</v>
      </c>
      <c r="BW140" s="873">
        <v>-2834560</v>
      </c>
      <c r="BX140" s="873">
        <v>-2834560</v>
      </c>
      <c r="BY140" s="873">
        <v>0</v>
      </c>
      <c r="BZ140" s="873">
        <v>0</v>
      </c>
      <c r="CA140" s="873">
        <v>-5669120</v>
      </c>
      <c r="CB140" s="873">
        <v>193547</v>
      </c>
      <c r="CC140" s="873">
        <v>193547</v>
      </c>
      <c r="CD140" s="873">
        <v>0</v>
      </c>
      <c r="CE140" s="873">
        <v>0</v>
      </c>
      <c r="CF140" s="873">
        <v>387094</v>
      </c>
      <c r="CG140" s="873">
        <v>474761</v>
      </c>
      <c r="CH140" s="873">
        <v>474762</v>
      </c>
      <c r="CI140" s="873">
        <v>0</v>
      </c>
      <c r="CJ140" s="873">
        <v>0</v>
      </c>
      <c r="CK140" s="873">
        <v>949523</v>
      </c>
      <c r="CL140" s="873">
        <v>209904</v>
      </c>
      <c r="CM140" s="873">
        <v>209905</v>
      </c>
      <c r="CN140" s="873">
        <v>0</v>
      </c>
      <c r="CO140" s="873">
        <v>0</v>
      </c>
      <c r="CP140" s="873">
        <v>419809</v>
      </c>
      <c r="CQ140" s="873">
        <v>-1428691</v>
      </c>
      <c r="CR140" s="873">
        <v>-1428691</v>
      </c>
      <c r="CS140" s="873">
        <v>0</v>
      </c>
      <c r="CT140" s="873">
        <v>0</v>
      </c>
      <c r="CU140" s="873">
        <v>-2857382</v>
      </c>
      <c r="CV140" s="873">
        <v>-4546388</v>
      </c>
      <c r="CW140" s="873">
        <v>-4546386</v>
      </c>
      <c r="CX140" s="873">
        <v>0</v>
      </c>
      <c r="CY140" s="873">
        <v>0</v>
      </c>
      <c r="CZ140" s="873">
        <v>-9092774</v>
      </c>
      <c r="DA140" s="873">
        <v>-757898</v>
      </c>
      <c r="DB140" s="873">
        <v>-757897</v>
      </c>
      <c r="DC140" s="873">
        <v>0</v>
      </c>
      <c r="DD140" s="873">
        <v>0</v>
      </c>
      <c r="DE140" s="873">
        <v>-1515795</v>
      </c>
      <c r="DF140" s="873">
        <v>-3788490</v>
      </c>
      <c r="DG140" s="873">
        <v>-3788489</v>
      </c>
      <c r="DH140" s="873">
        <v>0</v>
      </c>
      <c r="DI140" s="873">
        <v>0</v>
      </c>
      <c r="DJ140" s="873">
        <v>-7576979</v>
      </c>
      <c r="DK140" s="873">
        <v>-82206</v>
      </c>
      <c r="DL140" s="873">
        <v>41066</v>
      </c>
      <c r="DM140" s="873">
        <v>0</v>
      </c>
      <c r="DN140" s="873">
        <v>0</v>
      </c>
      <c r="DO140" s="873">
        <v>-41140</v>
      </c>
      <c r="DP140" s="873">
        <v>29105</v>
      </c>
      <c r="DQ140" s="873">
        <v>375000</v>
      </c>
      <c r="DR140" s="873">
        <v>0</v>
      </c>
      <c r="DS140" s="873">
        <v>0</v>
      </c>
      <c r="DT140" s="873">
        <v>404105</v>
      </c>
      <c r="DU140" s="873">
        <v>-111311</v>
      </c>
      <c r="DV140" s="873">
        <v>-333934</v>
      </c>
      <c r="DW140" s="873">
        <v>0</v>
      </c>
      <c r="DX140" s="873">
        <v>0</v>
      </c>
      <c r="DY140" s="873">
        <v>-445245</v>
      </c>
      <c r="DZ140" s="873">
        <v>19517217</v>
      </c>
      <c r="EA140" s="873">
        <v>19517217</v>
      </c>
      <c r="EB140" s="873">
        <v>0</v>
      </c>
      <c r="EC140" s="873">
        <v>0</v>
      </c>
      <c r="ED140" s="873">
        <v>39034434</v>
      </c>
      <c r="EE140" s="873">
        <v>6744039</v>
      </c>
      <c r="EF140" s="873">
        <v>6744040</v>
      </c>
      <c r="EG140" s="873">
        <v>0</v>
      </c>
      <c r="EH140" s="873">
        <v>0</v>
      </c>
      <c r="EI140" s="873">
        <v>13488079</v>
      </c>
      <c r="EJ140" s="873">
        <v>-12773178</v>
      </c>
      <c r="EK140" s="873">
        <v>-12773177</v>
      </c>
      <c r="EL140" s="873">
        <v>0</v>
      </c>
      <c r="EM140" s="873">
        <v>0</v>
      </c>
      <c r="EN140" s="873">
        <v>-25546355</v>
      </c>
      <c r="EO140" s="873">
        <v>-12884489</v>
      </c>
      <c r="EP140" s="873">
        <v>-13107111</v>
      </c>
      <c r="EQ140" s="873">
        <v>0</v>
      </c>
      <c r="ER140" s="873">
        <v>0</v>
      </c>
      <c r="ES140" s="873">
        <v>-25991600</v>
      </c>
      <c r="ET140" s="902">
        <v>0.5</v>
      </c>
      <c r="EU140" s="902">
        <v>0.5</v>
      </c>
      <c r="EV140" s="902">
        <v>0</v>
      </c>
      <c r="EW140" s="902">
        <v>0</v>
      </c>
      <c r="EX140" s="902">
        <v>1</v>
      </c>
      <c r="EY140" s="870" t="s">
        <v>679</v>
      </c>
      <c r="EZ140" s="870" t="s">
        <v>687</v>
      </c>
      <c r="FA140" s="870" t="s">
        <v>679</v>
      </c>
      <c r="FB140" s="870" t="s">
        <v>2735</v>
      </c>
      <c r="FC140" s="870" t="s">
        <v>2877</v>
      </c>
    </row>
    <row r="141" spans="1:159" x14ac:dyDescent="0.2">
      <c r="A141" s="870" t="s">
        <v>3069</v>
      </c>
      <c r="B141" s="870" t="s">
        <v>333</v>
      </c>
      <c r="C141" s="870" t="s">
        <v>332</v>
      </c>
      <c r="D141" s="873">
        <v>26629</v>
      </c>
      <c r="E141" s="873">
        <v>26629</v>
      </c>
      <c r="F141" s="873">
        <v>0</v>
      </c>
      <c r="G141" s="873">
        <v>0</v>
      </c>
      <c r="H141" s="873">
        <v>53258</v>
      </c>
      <c r="I141" s="873">
        <v>0</v>
      </c>
      <c r="J141" s="873">
        <v>0</v>
      </c>
      <c r="K141" s="873">
        <v>26629</v>
      </c>
      <c r="L141" s="873">
        <v>24286</v>
      </c>
      <c r="M141" s="873">
        <v>24286</v>
      </c>
      <c r="N141" s="873">
        <v>0</v>
      </c>
      <c r="O141" s="873">
        <v>0</v>
      </c>
      <c r="P141" s="873">
        <v>0</v>
      </c>
      <c r="Q141" s="873">
        <v>0</v>
      </c>
      <c r="R141" s="873">
        <v>0</v>
      </c>
      <c r="S141" s="873">
        <v>0</v>
      </c>
      <c r="T141" s="873">
        <v>0</v>
      </c>
      <c r="U141" s="873">
        <v>0</v>
      </c>
      <c r="V141" s="873">
        <v>0</v>
      </c>
      <c r="W141" s="873">
        <v>0</v>
      </c>
      <c r="X141" s="873">
        <v>0</v>
      </c>
      <c r="Y141" s="873">
        <v>0</v>
      </c>
      <c r="Z141" s="873">
        <v>0</v>
      </c>
      <c r="AA141" s="873">
        <v>0</v>
      </c>
      <c r="AB141" s="873">
        <v>0</v>
      </c>
      <c r="AC141" s="873">
        <v>0</v>
      </c>
      <c r="AD141" s="873">
        <v>0</v>
      </c>
      <c r="AE141" s="873">
        <v>892138</v>
      </c>
      <c r="AF141" s="873">
        <v>0</v>
      </c>
      <c r="AG141" s="873">
        <v>0</v>
      </c>
      <c r="AH141" s="873">
        <v>892138</v>
      </c>
      <c r="AI141" s="873">
        <v>55772</v>
      </c>
      <c r="AJ141" s="873">
        <v>55772</v>
      </c>
      <c r="AK141" s="873">
        <v>0</v>
      </c>
      <c r="AL141" s="873">
        <v>0</v>
      </c>
      <c r="AM141" s="873">
        <v>111544</v>
      </c>
      <c r="AN141" s="873">
        <v>-16994</v>
      </c>
      <c r="AO141" s="873">
        <v>-16994</v>
      </c>
      <c r="AP141" s="873">
        <v>0</v>
      </c>
      <c r="AQ141" s="873">
        <v>0</v>
      </c>
      <c r="AR141" s="873">
        <v>-33988</v>
      </c>
      <c r="AS141" s="873">
        <v>-27932</v>
      </c>
      <c r="AT141" s="873">
        <v>-27933</v>
      </c>
      <c r="AU141" s="873">
        <v>0</v>
      </c>
      <c r="AV141" s="873">
        <v>0</v>
      </c>
      <c r="AW141" s="873">
        <v>-55865</v>
      </c>
      <c r="AX141" s="873">
        <v>0</v>
      </c>
      <c r="AY141" s="873">
        <v>0</v>
      </c>
      <c r="AZ141" s="873">
        <v>0</v>
      </c>
      <c r="BA141" s="873">
        <v>0</v>
      </c>
      <c r="BB141" s="873">
        <v>0</v>
      </c>
      <c r="BC141" s="873">
        <v>-9978</v>
      </c>
      <c r="BD141" s="873">
        <v>-9979</v>
      </c>
      <c r="BE141" s="873">
        <v>0</v>
      </c>
      <c r="BF141" s="873">
        <v>0</v>
      </c>
      <c r="BG141" s="873">
        <v>-19957</v>
      </c>
      <c r="BH141" s="873">
        <v>-37910</v>
      </c>
      <c r="BI141" s="873">
        <v>-37912</v>
      </c>
      <c r="BJ141" s="873">
        <v>0</v>
      </c>
      <c r="BK141" s="873">
        <v>0</v>
      </c>
      <c r="BL141" s="873">
        <v>-75822</v>
      </c>
      <c r="BM141" s="873">
        <v>-35848</v>
      </c>
      <c r="BN141" s="873">
        <v>-35848</v>
      </c>
      <c r="BO141" s="873">
        <v>0</v>
      </c>
      <c r="BP141" s="873">
        <v>0</v>
      </c>
      <c r="BQ141" s="873">
        <v>-71696</v>
      </c>
      <c r="BR141" s="873">
        <v>0</v>
      </c>
      <c r="BS141" s="873">
        <v>0</v>
      </c>
      <c r="BT141" s="873">
        <v>0</v>
      </c>
      <c r="BU141" s="873">
        <v>0</v>
      </c>
      <c r="BV141" s="873">
        <v>0</v>
      </c>
      <c r="BW141" s="873">
        <v>-35848</v>
      </c>
      <c r="BX141" s="873">
        <v>-35848</v>
      </c>
      <c r="BY141" s="873">
        <v>0</v>
      </c>
      <c r="BZ141" s="873">
        <v>0</v>
      </c>
      <c r="CA141" s="873">
        <v>-71696</v>
      </c>
      <c r="CB141" s="873">
        <v>0</v>
      </c>
      <c r="CC141" s="873">
        <v>0</v>
      </c>
      <c r="CD141" s="873">
        <v>0</v>
      </c>
      <c r="CE141" s="873">
        <v>0</v>
      </c>
      <c r="CF141" s="873">
        <v>0</v>
      </c>
      <c r="CG141" s="873">
        <v>0</v>
      </c>
      <c r="CH141" s="873">
        <v>0</v>
      </c>
      <c r="CI141" s="873">
        <v>0</v>
      </c>
      <c r="CJ141" s="873">
        <v>0</v>
      </c>
      <c r="CK141" s="873">
        <v>0</v>
      </c>
      <c r="CL141" s="873">
        <v>0</v>
      </c>
      <c r="CM141" s="873">
        <v>0</v>
      </c>
      <c r="CN141" s="873">
        <v>0</v>
      </c>
      <c r="CO141" s="873">
        <v>0</v>
      </c>
      <c r="CP141" s="873">
        <v>0</v>
      </c>
      <c r="CQ141" s="873">
        <v>-80488</v>
      </c>
      <c r="CR141" s="873">
        <v>-80489</v>
      </c>
      <c r="CS141" s="873">
        <v>0</v>
      </c>
      <c r="CT141" s="873">
        <v>0</v>
      </c>
      <c r="CU141" s="873">
        <v>-160977</v>
      </c>
      <c r="CV141" s="873">
        <v>-116336</v>
      </c>
      <c r="CW141" s="873">
        <v>-116337</v>
      </c>
      <c r="CX141" s="873">
        <v>0</v>
      </c>
      <c r="CY141" s="873">
        <v>0</v>
      </c>
      <c r="CZ141" s="873">
        <v>-232673</v>
      </c>
      <c r="DA141" s="873">
        <v>0</v>
      </c>
      <c r="DB141" s="873">
        <v>0</v>
      </c>
      <c r="DC141" s="873">
        <v>0</v>
      </c>
      <c r="DD141" s="873">
        <v>0</v>
      </c>
      <c r="DE141" s="873">
        <v>0</v>
      </c>
      <c r="DF141" s="873">
        <v>-116336</v>
      </c>
      <c r="DG141" s="873">
        <v>-116337</v>
      </c>
      <c r="DH141" s="873">
        <v>0</v>
      </c>
      <c r="DI141" s="873">
        <v>0</v>
      </c>
      <c r="DJ141" s="873">
        <v>-232673</v>
      </c>
      <c r="DK141" s="873">
        <v>93360</v>
      </c>
      <c r="DL141" s="873">
        <v>93358</v>
      </c>
      <c r="DM141" s="873">
        <v>0</v>
      </c>
      <c r="DN141" s="873">
        <v>0</v>
      </c>
      <c r="DO141" s="873">
        <v>186718</v>
      </c>
      <c r="DP141" s="873">
        <v>29999</v>
      </c>
      <c r="DQ141" s="873">
        <v>30001</v>
      </c>
      <c r="DR141" s="873">
        <v>0</v>
      </c>
      <c r="DS141" s="873">
        <v>0</v>
      </c>
      <c r="DT141" s="873">
        <v>60000</v>
      </c>
      <c r="DU141" s="873">
        <v>63361</v>
      </c>
      <c r="DV141" s="873">
        <v>63357</v>
      </c>
      <c r="DW141" s="873">
        <v>0</v>
      </c>
      <c r="DX141" s="873">
        <v>0</v>
      </c>
      <c r="DY141" s="873">
        <v>126718</v>
      </c>
      <c r="DZ141" s="873">
        <v>763097</v>
      </c>
      <c r="EA141" s="873">
        <v>763098</v>
      </c>
      <c r="EB141" s="873">
        <v>0</v>
      </c>
      <c r="EC141" s="873">
        <v>0</v>
      </c>
      <c r="ED141" s="873">
        <v>1526195</v>
      </c>
      <c r="EE141" s="873">
        <v>26629</v>
      </c>
      <c r="EF141" s="873">
        <v>26629</v>
      </c>
      <c r="EG141" s="873">
        <v>0</v>
      </c>
      <c r="EH141" s="873">
        <v>0</v>
      </c>
      <c r="EI141" s="873">
        <v>53258</v>
      </c>
      <c r="EJ141" s="873">
        <v>-736468</v>
      </c>
      <c r="EK141" s="873">
        <v>-736469</v>
      </c>
      <c r="EL141" s="873">
        <v>0</v>
      </c>
      <c r="EM141" s="873">
        <v>0</v>
      </c>
      <c r="EN141" s="873">
        <v>-1472937</v>
      </c>
      <c r="EO141" s="873">
        <v>-673107</v>
      </c>
      <c r="EP141" s="873">
        <v>-673112</v>
      </c>
      <c r="EQ141" s="873">
        <v>0</v>
      </c>
      <c r="ER141" s="873">
        <v>0</v>
      </c>
      <c r="ES141" s="873">
        <v>-1346219</v>
      </c>
      <c r="ET141" s="902">
        <v>0.5</v>
      </c>
      <c r="EU141" s="902">
        <v>0.5</v>
      </c>
      <c r="EV141" s="902">
        <v>0</v>
      </c>
      <c r="EW141" s="902">
        <v>0</v>
      </c>
      <c r="EX141" s="902">
        <v>1</v>
      </c>
      <c r="EY141" s="870" t="s">
        <v>679</v>
      </c>
      <c r="EZ141" s="870" t="s">
        <v>687</v>
      </c>
      <c r="FA141" s="870" t="s">
        <v>679</v>
      </c>
      <c r="FB141" s="870" t="s">
        <v>2733</v>
      </c>
      <c r="FC141" s="870" t="s">
        <v>2878</v>
      </c>
    </row>
    <row r="142" spans="1:159" x14ac:dyDescent="0.2">
      <c r="A142" s="870" t="s">
        <v>3069</v>
      </c>
      <c r="B142" s="870" t="s">
        <v>335</v>
      </c>
      <c r="C142" s="870" t="s">
        <v>334</v>
      </c>
      <c r="D142" s="873">
        <v>70908044</v>
      </c>
      <c r="E142" s="873">
        <v>64461858</v>
      </c>
      <c r="F142" s="873">
        <v>79502959</v>
      </c>
      <c r="G142" s="873">
        <v>0</v>
      </c>
      <c r="H142" s="873">
        <v>214872861</v>
      </c>
      <c r="I142" s="873">
        <v>0</v>
      </c>
      <c r="J142" s="873">
        <v>0</v>
      </c>
      <c r="K142" s="873">
        <v>70908044</v>
      </c>
      <c r="L142" s="873">
        <v>723769</v>
      </c>
      <c r="M142" s="873">
        <v>723769</v>
      </c>
      <c r="N142" s="873">
        <v>0</v>
      </c>
      <c r="O142" s="873">
        <v>0</v>
      </c>
      <c r="P142" s="873">
        <v>79268</v>
      </c>
      <c r="Q142" s="873">
        <v>0</v>
      </c>
      <c r="R142" s="873">
        <v>79268</v>
      </c>
      <c r="S142" s="873">
        <v>0</v>
      </c>
      <c r="T142" s="873">
        <v>0</v>
      </c>
      <c r="U142" s="873">
        <v>0</v>
      </c>
      <c r="V142" s="873">
        <v>0</v>
      </c>
      <c r="W142" s="873">
        <v>0</v>
      </c>
      <c r="X142" s="873">
        <v>0</v>
      </c>
      <c r="Y142" s="873">
        <v>0</v>
      </c>
      <c r="Z142" s="873">
        <v>0</v>
      </c>
      <c r="AA142" s="873">
        <v>0</v>
      </c>
      <c r="AB142" s="873">
        <v>0</v>
      </c>
      <c r="AC142" s="873">
        <v>0</v>
      </c>
      <c r="AD142" s="873">
        <v>0</v>
      </c>
      <c r="AE142" s="873">
        <v>31087400</v>
      </c>
      <c r="AF142" s="873">
        <v>38337205</v>
      </c>
      <c r="AG142" s="873">
        <v>0</v>
      </c>
      <c r="AH142" s="873">
        <v>69424605</v>
      </c>
      <c r="AI142" s="873">
        <v>9592377</v>
      </c>
      <c r="AJ142" s="873">
        <v>8720343</v>
      </c>
      <c r="AK142" s="873">
        <v>10755089</v>
      </c>
      <c r="AL142" s="873">
        <v>0</v>
      </c>
      <c r="AM142" s="873">
        <v>29067809</v>
      </c>
      <c r="AN142" s="873">
        <v>-8787360</v>
      </c>
      <c r="AO142" s="873">
        <v>-7988510</v>
      </c>
      <c r="AP142" s="873">
        <v>-9852495</v>
      </c>
      <c r="AQ142" s="873">
        <v>0</v>
      </c>
      <c r="AR142" s="873">
        <v>-26628365</v>
      </c>
      <c r="AS142" s="873">
        <v>-5331133</v>
      </c>
      <c r="AT142" s="873">
        <v>-4846484</v>
      </c>
      <c r="AU142" s="873">
        <v>-5977331</v>
      </c>
      <c r="AV142" s="873">
        <v>0</v>
      </c>
      <c r="AW142" s="873">
        <v>-16154948</v>
      </c>
      <c r="AX142" s="873">
        <v>941465</v>
      </c>
      <c r="AY142" s="873">
        <v>855878</v>
      </c>
      <c r="AZ142" s="873">
        <v>1055583</v>
      </c>
      <c r="BA142" s="873">
        <v>0</v>
      </c>
      <c r="BB142" s="873">
        <v>2852926</v>
      </c>
      <c r="BC142" s="873">
        <v>-3856697</v>
      </c>
      <c r="BD142" s="873">
        <v>-3506088</v>
      </c>
      <c r="BE142" s="873">
        <v>-4324175</v>
      </c>
      <c r="BF142" s="873">
        <v>0</v>
      </c>
      <c r="BG142" s="873">
        <v>-11686960</v>
      </c>
      <c r="BH142" s="873">
        <v>-8246365</v>
      </c>
      <c r="BI142" s="873">
        <v>-7496694</v>
      </c>
      <c r="BJ142" s="873">
        <v>-9245923</v>
      </c>
      <c r="BK142" s="873">
        <v>0</v>
      </c>
      <c r="BL142" s="873">
        <v>-24988982</v>
      </c>
      <c r="BM142" s="873">
        <v>-10964639</v>
      </c>
      <c r="BN142" s="873">
        <v>-9967854</v>
      </c>
      <c r="BO142" s="873">
        <v>-12293687</v>
      </c>
      <c r="BP142" s="873">
        <v>0</v>
      </c>
      <c r="BQ142" s="873">
        <v>-33226180</v>
      </c>
      <c r="BR142" s="873">
        <v>-641071</v>
      </c>
      <c r="BS142" s="873">
        <v>-582791</v>
      </c>
      <c r="BT142" s="873">
        <v>-718776</v>
      </c>
      <c r="BU142" s="873">
        <v>0</v>
      </c>
      <c r="BV142" s="873">
        <v>-1942638</v>
      </c>
      <c r="BW142" s="873">
        <v>-10323568</v>
      </c>
      <c r="BX142" s="873">
        <v>-9385063</v>
      </c>
      <c r="BY142" s="873">
        <v>-11574911</v>
      </c>
      <c r="BZ142" s="873">
        <v>0</v>
      </c>
      <c r="CA142" s="873">
        <v>-31283542</v>
      </c>
      <c r="CB142" s="873">
        <v>279223</v>
      </c>
      <c r="CC142" s="873">
        <v>253840</v>
      </c>
      <c r="CD142" s="873">
        <v>313069</v>
      </c>
      <c r="CE142" s="873">
        <v>0</v>
      </c>
      <c r="CF142" s="873">
        <v>846132</v>
      </c>
      <c r="CG142" s="873">
        <v>270736</v>
      </c>
      <c r="CH142" s="873">
        <v>246125</v>
      </c>
      <c r="CI142" s="873">
        <v>303554</v>
      </c>
      <c r="CJ142" s="873">
        <v>0</v>
      </c>
      <c r="CK142" s="873">
        <v>820415</v>
      </c>
      <c r="CL142" s="873">
        <v>-199841</v>
      </c>
      <c r="CM142" s="873">
        <v>-181673</v>
      </c>
      <c r="CN142" s="873">
        <v>-224064</v>
      </c>
      <c r="CO142" s="873">
        <v>0</v>
      </c>
      <c r="CP142" s="873">
        <v>-605578</v>
      </c>
      <c r="CQ142" s="873">
        <v>-333294</v>
      </c>
      <c r="CR142" s="873">
        <v>-302995</v>
      </c>
      <c r="CS142" s="873">
        <v>-373694</v>
      </c>
      <c r="CT142" s="873">
        <v>0</v>
      </c>
      <c r="CU142" s="873">
        <v>-1009983</v>
      </c>
      <c r="CV142" s="873">
        <v>-10947815</v>
      </c>
      <c r="CW142" s="873">
        <v>-9952557</v>
      </c>
      <c r="CX142" s="873">
        <v>-12274822</v>
      </c>
      <c r="CY142" s="873">
        <v>0</v>
      </c>
      <c r="CZ142" s="873">
        <v>-33175194</v>
      </c>
      <c r="DA142" s="873">
        <v>-561689</v>
      </c>
      <c r="DB142" s="873">
        <v>-510624</v>
      </c>
      <c r="DC142" s="873">
        <v>-629771</v>
      </c>
      <c r="DD142" s="873">
        <v>0</v>
      </c>
      <c r="DE142" s="873">
        <v>-1702084</v>
      </c>
      <c r="DF142" s="873">
        <v>-10386126</v>
      </c>
      <c r="DG142" s="873">
        <v>-9441933</v>
      </c>
      <c r="DH142" s="873">
        <v>-11645051</v>
      </c>
      <c r="DI142" s="873">
        <v>0</v>
      </c>
      <c r="DJ142" s="873">
        <v>-31473110</v>
      </c>
      <c r="DK142" s="873">
        <v>1572305</v>
      </c>
      <c r="DL142" s="873">
        <v>7798306</v>
      </c>
      <c r="DM142" s="873">
        <v>4386548</v>
      </c>
      <c r="DN142" s="873">
        <v>0</v>
      </c>
      <c r="DO142" s="873">
        <v>13757159</v>
      </c>
      <c r="DP142" s="873">
        <v>951298</v>
      </c>
      <c r="DQ142" s="873">
        <v>6605975</v>
      </c>
      <c r="DR142" s="873">
        <v>3715861</v>
      </c>
      <c r="DS142" s="873">
        <v>0</v>
      </c>
      <c r="DT142" s="873">
        <v>11273134</v>
      </c>
      <c r="DU142" s="873">
        <v>621007</v>
      </c>
      <c r="DV142" s="873">
        <v>1192331</v>
      </c>
      <c r="DW142" s="873">
        <v>670687</v>
      </c>
      <c r="DX142" s="873">
        <v>0</v>
      </c>
      <c r="DY142" s="873">
        <v>2484025</v>
      </c>
      <c r="DZ142" s="873">
        <v>96145534</v>
      </c>
      <c r="EA142" s="873">
        <v>87405031</v>
      </c>
      <c r="EB142" s="873">
        <v>107799538</v>
      </c>
      <c r="EC142" s="873">
        <v>0</v>
      </c>
      <c r="ED142" s="873">
        <v>291350103</v>
      </c>
      <c r="EE142" s="873">
        <v>70908044</v>
      </c>
      <c r="EF142" s="873">
        <v>64461858</v>
      </c>
      <c r="EG142" s="873">
        <v>79502959</v>
      </c>
      <c r="EH142" s="873">
        <v>0</v>
      </c>
      <c r="EI142" s="873">
        <v>214872861</v>
      </c>
      <c r="EJ142" s="873">
        <v>-25237490</v>
      </c>
      <c r="EK142" s="873">
        <v>-22943173</v>
      </c>
      <c r="EL142" s="873">
        <v>-28296579</v>
      </c>
      <c r="EM142" s="873">
        <v>0</v>
      </c>
      <c r="EN142" s="873">
        <v>-76477242</v>
      </c>
      <c r="EO142" s="873">
        <v>-24616483</v>
      </c>
      <c r="EP142" s="873">
        <v>-21750842</v>
      </c>
      <c r="EQ142" s="873">
        <v>-27625892</v>
      </c>
      <c r="ER142" s="873">
        <v>0</v>
      </c>
      <c r="ES142" s="873">
        <v>-73993217</v>
      </c>
      <c r="ET142" s="902">
        <v>0.33</v>
      </c>
      <c r="EU142" s="902">
        <v>0.3</v>
      </c>
      <c r="EV142" s="902">
        <v>0.37</v>
      </c>
      <c r="EW142" s="902">
        <v>0</v>
      </c>
      <c r="EX142" s="902">
        <v>1</v>
      </c>
      <c r="EY142" s="870" t="s">
        <v>697</v>
      </c>
      <c r="EZ142" s="870" t="s">
        <v>680</v>
      </c>
      <c r="FA142" s="870" t="s">
        <v>1910</v>
      </c>
      <c r="FB142" s="870" t="s">
        <v>2732</v>
      </c>
      <c r="FC142" s="870" t="s">
        <v>2879</v>
      </c>
    </row>
    <row r="143" spans="1:159" x14ac:dyDescent="0.2">
      <c r="A143" s="870" t="s">
        <v>3069</v>
      </c>
      <c r="B143" s="870" t="s">
        <v>337</v>
      </c>
      <c r="C143" s="870" t="s">
        <v>336</v>
      </c>
      <c r="D143" s="873">
        <v>19216676</v>
      </c>
      <c r="E143" s="873">
        <v>17469705</v>
      </c>
      <c r="F143" s="873">
        <v>21545969</v>
      </c>
      <c r="G143" s="873">
        <v>0</v>
      </c>
      <c r="H143" s="873">
        <v>58232350</v>
      </c>
      <c r="I143" s="873">
        <v>0</v>
      </c>
      <c r="J143" s="873">
        <v>0</v>
      </c>
      <c r="K143" s="873">
        <v>19216676</v>
      </c>
      <c r="L143" s="873">
        <v>633545</v>
      </c>
      <c r="M143" s="873">
        <v>633545</v>
      </c>
      <c r="N143" s="873">
        <v>0</v>
      </c>
      <c r="O143" s="873">
        <v>0</v>
      </c>
      <c r="P143" s="873">
        <v>0</v>
      </c>
      <c r="Q143" s="873">
        <v>0</v>
      </c>
      <c r="R143" s="873">
        <v>0</v>
      </c>
      <c r="S143" s="873">
        <v>0</v>
      </c>
      <c r="T143" s="873">
        <v>0</v>
      </c>
      <c r="U143" s="873">
        <v>0</v>
      </c>
      <c r="V143" s="873">
        <v>0</v>
      </c>
      <c r="W143" s="873">
        <v>0</v>
      </c>
      <c r="X143" s="873">
        <v>0</v>
      </c>
      <c r="Y143" s="873">
        <v>0</v>
      </c>
      <c r="Z143" s="873">
        <v>0</v>
      </c>
      <c r="AA143" s="873">
        <v>0</v>
      </c>
      <c r="AB143" s="873">
        <v>0</v>
      </c>
      <c r="AC143" s="873">
        <v>0</v>
      </c>
      <c r="AD143" s="873">
        <v>0</v>
      </c>
      <c r="AE143" s="873">
        <v>75449794</v>
      </c>
      <c r="AF143" s="873">
        <v>93054746</v>
      </c>
      <c r="AG143" s="873">
        <v>0</v>
      </c>
      <c r="AH143" s="873">
        <v>168504540</v>
      </c>
      <c r="AI143" s="873">
        <v>16218508</v>
      </c>
      <c r="AJ143" s="873">
        <v>14744099</v>
      </c>
      <c r="AK143" s="873">
        <v>18184389</v>
      </c>
      <c r="AL143" s="873">
        <v>0</v>
      </c>
      <c r="AM143" s="873">
        <v>49146996</v>
      </c>
      <c r="AN143" s="873">
        <v>-4567646</v>
      </c>
      <c r="AO143" s="873">
        <v>-4152406</v>
      </c>
      <c r="AP143" s="873">
        <v>-5121301</v>
      </c>
      <c r="AQ143" s="873">
        <v>0</v>
      </c>
      <c r="AR143" s="873">
        <v>-13841353</v>
      </c>
      <c r="AS143" s="873">
        <v>-3784741</v>
      </c>
      <c r="AT143" s="873">
        <v>-3440674</v>
      </c>
      <c r="AU143" s="873">
        <v>-4243498</v>
      </c>
      <c r="AV143" s="873">
        <v>0</v>
      </c>
      <c r="AW143" s="873">
        <v>-11468913</v>
      </c>
      <c r="AX143" s="873">
        <v>-8457</v>
      </c>
      <c r="AY143" s="873">
        <v>-7689</v>
      </c>
      <c r="AZ143" s="873">
        <v>-9483</v>
      </c>
      <c r="BA143" s="873">
        <v>0</v>
      </c>
      <c r="BB143" s="873">
        <v>-25629</v>
      </c>
      <c r="BC143" s="873">
        <v>-9720612</v>
      </c>
      <c r="BD143" s="873">
        <v>-8836920</v>
      </c>
      <c r="BE143" s="873">
        <v>-10898868</v>
      </c>
      <c r="BF143" s="873">
        <v>0</v>
      </c>
      <c r="BG143" s="873">
        <v>-29456400</v>
      </c>
      <c r="BH143" s="873">
        <v>-13513810</v>
      </c>
      <c r="BI143" s="873">
        <v>-12285283</v>
      </c>
      <c r="BJ143" s="873">
        <v>-15151849</v>
      </c>
      <c r="BK143" s="873">
        <v>0</v>
      </c>
      <c r="BL143" s="873">
        <v>-40950942</v>
      </c>
      <c r="BM143" s="873">
        <v>-13102148</v>
      </c>
      <c r="BN143" s="873">
        <v>-11911043</v>
      </c>
      <c r="BO143" s="873">
        <v>-14690287</v>
      </c>
      <c r="BP143" s="873">
        <v>0</v>
      </c>
      <c r="BQ143" s="873">
        <v>-39703478</v>
      </c>
      <c r="BR143" s="873">
        <v>-2042625</v>
      </c>
      <c r="BS143" s="873">
        <v>-1856932</v>
      </c>
      <c r="BT143" s="873">
        <v>-2290216</v>
      </c>
      <c r="BU143" s="873">
        <v>0</v>
      </c>
      <c r="BV143" s="873">
        <v>-6189773</v>
      </c>
      <c r="BW143" s="873">
        <v>-11059522</v>
      </c>
      <c r="BX143" s="873">
        <v>-10054112</v>
      </c>
      <c r="BY143" s="873">
        <v>-12400071</v>
      </c>
      <c r="BZ143" s="873">
        <v>0</v>
      </c>
      <c r="CA143" s="873">
        <v>-33513705</v>
      </c>
      <c r="CB143" s="873">
        <v>545344</v>
      </c>
      <c r="CC143" s="873">
        <v>495768</v>
      </c>
      <c r="CD143" s="873">
        <v>611447</v>
      </c>
      <c r="CE143" s="873">
        <v>0</v>
      </c>
      <c r="CF143" s="873">
        <v>1652559</v>
      </c>
      <c r="CG143" s="873">
        <v>1634966</v>
      </c>
      <c r="CH143" s="873">
        <v>1486332</v>
      </c>
      <c r="CI143" s="873">
        <v>1833143</v>
      </c>
      <c r="CJ143" s="873">
        <v>0</v>
      </c>
      <c r="CK143" s="873">
        <v>4954441</v>
      </c>
      <c r="CL143" s="873">
        <v>-51183</v>
      </c>
      <c r="CM143" s="873">
        <v>-46531</v>
      </c>
      <c r="CN143" s="873">
        <v>-57388</v>
      </c>
      <c r="CO143" s="873">
        <v>0</v>
      </c>
      <c r="CP143" s="873">
        <v>-155102</v>
      </c>
      <c r="CQ143" s="873">
        <v>-10313689</v>
      </c>
      <c r="CR143" s="873">
        <v>-9376082</v>
      </c>
      <c r="CS143" s="873">
        <v>-11563834</v>
      </c>
      <c r="CT143" s="873">
        <v>0</v>
      </c>
      <c r="CU143" s="873">
        <v>-31253605</v>
      </c>
      <c r="CV143" s="873">
        <v>-21286710</v>
      </c>
      <c r="CW143" s="873">
        <v>-19351556</v>
      </c>
      <c r="CX143" s="873">
        <v>-23866919</v>
      </c>
      <c r="CY143" s="873">
        <v>0</v>
      </c>
      <c r="CZ143" s="873">
        <v>-64505185</v>
      </c>
      <c r="DA143" s="873">
        <v>-1548464</v>
      </c>
      <c r="DB143" s="873">
        <v>-1407695</v>
      </c>
      <c r="DC143" s="873">
        <v>-1736157</v>
      </c>
      <c r="DD143" s="873">
        <v>0</v>
      </c>
      <c r="DE143" s="873">
        <v>-4692316</v>
      </c>
      <c r="DF143" s="873">
        <v>-19738245</v>
      </c>
      <c r="DG143" s="873">
        <v>-17943862</v>
      </c>
      <c r="DH143" s="873">
        <v>-22130762</v>
      </c>
      <c r="DI143" s="873">
        <v>0</v>
      </c>
      <c r="DJ143" s="873">
        <v>-59812869</v>
      </c>
      <c r="DK143" s="873">
        <v>4169241</v>
      </c>
      <c r="DL143" s="873">
        <v>6229076</v>
      </c>
      <c r="DM143" s="873">
        <v>3502398</v>
      </c>
      <c r="DN143" s="873">
        <v>0</v>
      </c>
      <c r="DO143" s="873">
        <v>13900715</v>
      </c>
      <c r="DP143" s="873">
        <v>2696191</v>
      </c>
      <c r="DQ143" s="873">
        <v>3403618</v>
      </c>
      <c r="DR143" s="873">
        <v>1914535</v>
      </c>
      <c r="DS143" s="873">
        <v>0</v>
      </c>
      <c r="DT143" s="873">
        <v>8014344</v>
      </c>
      <c r="DU143" s="873">
        <v>1473050</v>
      </c>
      <c r="DV143" s="873">
        <v>2825458</v>
      </c>
      <c r="DW143" s="873">
        <v>1587863</v>
      </c>
      <c r="DX143" s="873">
        <v>0</v>
      </c>
      <c r="DY143" s="873">
        <v>5886371</v>
      </c>
      <c r="DZ143" s="873">
        <v>113720881</v>
      </c>
      <c r="EA143" s="873">
        <v>103382620</v>
      </c>
      <c r="EB143" s="873">
        <v>127505231</v>
      </c>
      <c r="EC143" s="873">
        <v>0</v>
      </c>
      <c r="ED143" s="873">
        <v>344608732</v>
      </c>
      <c r="EE143" s="873">
        <v>19216676</v>
      </c>
      <c r="EF143" s="873">
        <v>17469705</v>
      </c>
      <c r="EG143" s="873">
        <v>21545969</v>
      </c>
      <c r="EH143" s="873">
        <v>0</v>
      </c>
      <c r="EI143" s="873">
        <v>58232350</v>
      </c>
      <c r="EJ143" s="873">
        <v>-94504205</v>
      </c>
      <c r="EK143" s="873">
        <v>-85912915</v>
      </c>
      <c r="EL143" s="873">
        <v>-105959262</v>
      </c>
      <c r="EM143" s="873">
        <v>0</v>
      </c>
      <c r="EN143" s="873">
        <v>-286376382</v>
      </c>
      <c r="EO143" s="873">
        <v>-93031155</v>
      </c>
      <c r="EP143" s="873">
        <v>-83087457</v>
      </c>
      <c r="EQ143" s="873">
        <v>-104371399</v>
      </c>
      <c r="ER143" s="873">
        <v>0</v>
      </c>
      <c r="ES143" s="873">
        <v>-280490011</v>
      </c>
      <c r="ET143" s="902">
        <v>0.33</v>
      </c>
      <c r="EU143" s="902">
        <v>0.3</v>
      </c>
      <c r="EV143" s="902">
        <v>0.37</v>
      </c>
      <c r="EW143" s="902">
        <v>0</v>
      </c>
      <c r="EX143" s="902">
        <v>1</v>
      </c>
      <c r="EY143" s="870" t="s">
        <v>697</v>
      </c>
      <c r="EZ143" s="870" t="s">
        <v>680</v>
      </c>
      <c r="FA143" s="870" t="s">
        <v>1910</v>
      </c>
      <c r="FB143" s="870" t="s">
        <v>2732</v>
      </c>
      <c r="FC143" s="870" t="s">
        <v>2880</v>
      </c>
    </row>
    <row r="144" spans="1:159" x14ac:dyDescent="0.2">
      <c r="A144" s="870" t="s">
        <v>3069</v>
      </c>
      <c r="B144" s="870" t="s">
        <v>339</v>
      </c>
      <c r="C144" s="870" t="s">
        <v>338</v>
      </c>
      <c r="D144" s="873">
        <v>10382345</v>
      </c>
      <c r="E144" s="873">
        <v>8305876</v>
      </c>
      <c r="F144" s="873">
        <v>1868822</v>
      </c>
      <c r="G144" s="873">
        <v>207647</v>
      </c>
      <c r="H144" s="873">
        <v>20764690</v>
      </c>
      <c r="I144" s="873">
        <v>0</v>
      </c>
      <c r="J144" s="873">
        <v>0</v>
      </c>
      <c r="K144" s="873">
        <v>10382345</v>
      </c>
      <c r="L144" s="873">
        <v>111367</v>
      </c>
      <c r="M144" s="873">
        <v>111367</v>
      </c>
      <c r="N144" s="873">
        <v>0</v>
      </c>
      <c r="O144" s="873">
        <v>0</v>
      </c>
      <c r="P144" s="873">
        <v>344824</v>
      </c>
      <c r="Q144" s="873">
        <v>0</v>
      </c>
      <c r="R144" s="873">
        <v>344824</v>
      </c>
      <c r="S144" s="873">
        <v>0</v>
      </c>
      <c r="T144" s="873">
        <v>0</v>
      </c>
      <c r="U144" s="873">
        <v>0</v>
      </c>
      <c r="V144" s="873">
        <v>0</v>
      </c>
      <c r="W144" s="873">
        <v>0</v>
      </c>
      <c r="X144" s="873">
        <v>0</v>
      </c>
      <c r="Y144" s="873">
        <v>0</v>
      </c>
      <c r="Z144" s="873">
        <v>0</v>
      </c>
      <c r="AA144" s="873">
        <v>0</v>
      </c>
      <c r="AB144" s="873">
        <v>0</v>
      </c>
      <c r="AC144" s="873">
        <v>0</v>
      </c>
      <c r="AD144" s="873">
        <v>0</v>
      </c>
      <c r="AE144" s="873">
        <v>6385163</v>
      </c>
      <c r="AF144" s="873">
        <v>1433553</v>
      </c>
      <c r="AG144" s="873">
        <v>159283</v>
      </c>
      <c r="AH144" s="873">
        <v>7977999</v>
      </c>
      <c r="AI144" s="873">
        <v>448722</v>
      </c>
      <c r="AJ144" s="873">
        <v>358977</v>
      </c>
      <c r="AK144" s="873">
        <v>80770</v>
      </c>
      <c r="AL144" s="873">
        <v>8974</v>
      </c>
      <c r="AM144" s="873">
        <v>897443</v>
      </c>
      <c r="AN144" s="873">
        <v>-167548</v>
      </c>
      <c r="AO144" s="873">
        <v>-134038</v>
      </c>
      <c r="AP144" s="873">
        <v>-30159</v>
      </c>
      <c r="AQ144" s="873">
        <v>-3351</v>
      </c>
      <c r="AR144" s="873">
        <v>-335096</v>
      </c>
      <c r="AS144" s="873">
        <v>-37406</v>
      </c>
      <c r="AT144" s="873">
        <v>-29925</v>
      </c>
      <c r="AU144" s="873">
        <v>-6733</v>
      </c>
      <c r="AV144" s="873">
        <v>-748</v>
      </c>
      <c r="AW144" s="873">
        <v>-74812</v>
      </c>
      <c r="AX144" s="873">
        <v>4644</v>
      </c>
      <c r="AY144" s="873">
        <v>3715</v>
      </c>
      <c r="AZ144" s="873">
        <v>836</v>
      </c>
      <c r="BA144" s="873">
        <v>93</v>
      </c>
      <c r="BB144" s="873">
        <v>9288</v>
      </c>
      <c r="BC144" s="873">
        <v>-128364</v>
      </c>
      <c r="BD144" s="873">
        <v>-102691</v>
      </c>
      <c r="BE144" s="873">
        <v>-23105</v>
      </c>
      <c r="BF144" s="873">
        <v>-2567</v>
      </c>
      <c r="BG144" s="873">
        <v>-256727</v>
      </c>
      <c r="BH144" s="873">
        <v>-161126</v>
      </c>
      <c r="BI144" s="873">
        <v>-128901</v>
      </c>
      <c r="BJ144" s="873">
        <v>-29002</v>
      </c>
      <c r="BK144" s="873">
        <v>-3222</v>
      </c>
      <c r="BL144" s="873">
        <v>-322251</v>
      </c>
      <c r="BM144" s="873">
        <v>-1874844</v>
      </c>
      <c r="BN144" s="873">
        <v>-1499876</v>
      </c>
      <c r="BO144" s="873">
        <v>-337472</v>
      </c>
      <c r="BP144" s="873">
        <v>-37497</v>
      </c>
      <c r="BQ144" s="873">
        <v>-3749689</v>
      </c>
      <c r="BR144" s="873">
        <v>-773167</v>
      </c>
      <c r="BS144" s="873">
        <v>-618534</v>
      </c>
      <c r="BT144" s="873">
        <v>-139170</v>
      </c>
      <c r="BU144" s="873">
        <v>-15463</v>
      </c>
      <c r="BV144" s="873">
        <v>-1546334</v>
      </c>
      <c r="BW144" s="873">
        <v>-1101677</v>
      </c>
      <c r="BX144" s="873">
        <v>-881342</v>
      </c>
      <c r="BY144" s="873">
        <v>-198302</v>
      </c>
      <c r="BZ144" s="873">
        <v>-22034</v>
      </c>
      <c r="CA144" s="873">
        <v>-2203355</v>
      </c>
      <c r="CB144" s="873">
        <v>244260</v>
      </c>
      <c r="CC144" s="873">
        <v>195408</v>
      </c>
      <c r="CD144" s="873">
        <v>43967</v>
      </c>
      <c r="CE144" s="873">
        <v>4885</v>
      </c>
      <c r="CF144" s="873">
        <v>488520</v>
      </c>
      <c r="CG144" s="873">
        <v>199892</v>
      </c>
      <c r="CH144" s="873">
        <v>159913</v>
      </c>
      <c r="CI144" s="873">
        <v>35980</v>
      </c>
      <c r="CJ144" s="873">
        <v>3998</v>
      </c>
      <c r="CK144" s="873">
        <v>399783</v>
      </c>
      <c r="CL144" s="873">
        <v>-187101</v>
      </c>
      <c r="CM144" s="873">
        <v>-149680</v>
      </c>
      <c r="CN144" s="873">
        <v>-33678</v>
      </c>
      <c r="CO144" s="873">
        <v>-3742</v>
      </c>
      <c r="CP144" s="873">
        <v>-374201</v>
      </c>
      <c r="CQ144" s="873">
        <v>-497796</v>
      </c>
      <c r="CR144" s="873">
        <v>-398237</v>
      </c>
      <c r="CS144" s="873">
        <v>-89603</v>
      </c>
      <c r="CT144" s="873">
        <v>-9956</v>
      </c>
      <c r="CU144" s="873">
        <v>-995592</v>
      </c>
      <c r="CV144" s="873">
        <v>-2115589</v>
      </c>
      <c r="CW144" s="873">
        <v>-1692472</v>
      </c>
      <c r="CX144" s="873">
        <v>-380806</v>
      </c>
      <c r="CY144" s="873">
        <v>-42312</v>
      </c>
      <c r="CZ144" s="873">
        <v>-4231179</v>
      </c>
      <c r="DA144" s="873">
        <v>-716008</v>
      </c>
      <c r="DB144" s="873">
        <v>-572806</v>
      </c>
      <c r="DC144" s="873">
        <v>-128881</v>
      </c>
      <c r="DD144" s="873">
        <v>-14320</v>
      </c>
      <c r="DE144" s="873">
        <v>-1432015</v>
      </c>
      <c r="DF144" s="873">
        <v>-1399581</v>
      </c>
      <c r="DG144" s="873">
        <v>-1119666</v>
      </c>
      <c r="DH144" s="873">
        <v>-251925</v>
      </c>
      <c r="DI144" s="873">
        <v>-27992</v>
      </c>
      <c r="DJ144" s="873">
        <v>-2799164</v>
      </c>
      <c r="DK144" s="873">
        <v>-59708</v>
      </c>
      <c r="DL144" s="873">
        <v>207511</v>
      </c>
      <c r="DM144" s="873">
        <v>358214</v>
      </c>
      <c r="DN144" s="873">
        <v>12764</v>
      </c>
      <c r="DO144" s="873">
        <v>518781</v>
      </c>
      <c r="DP144" s="873">
        <v>18100</v>
      </c>
      <c r="DQ144" s="873">
        <v>332004</v>
      </c>
      <c r="DR144" s="873">
        <v>464031</v>
      </c>
      <c r="DS144" s="873">
        <v>15876</v>
      </c>
      <c r="DT144" s="873">
        <v>830011</v>
      </c>
      <c r="DU144" s="873">
        <v>-77808</v>
      </c>
      <c r="DV144" s="873">
        <v>-124493</v>
      </c>
      <c r="DW144" s="873">
        <v>-105817</v>
      </c>
      <c r="DX144" s="873">
        <v>-3112</v>
      </c>
      <c r="DY144" s="873">
        <v>-311230</v>
      </c>
      <c r="DZ144" s="873">
        <v>16246720</v>
      </c>
      <c r="EA144" s="873">
        <v>12997376</v>
      </c>
      <c r="EB144" s="873">
        <v>2924410</v>
      </c>
      <c r="EC144" s="873">
        <v>324934</v>
      </c>
      <c r="ED144" s="873">
        <v>32493440</v>
      </c>
      <c r="EE144" s="873">
        <v>10382345</v>
      </c>
      <c r="EF144" s="873">
        <v>8305876</v>
      </c>
      <c r="EG144" s="873">
        <v>1868822</v>
      </c>
      <c r="EH144" s="873">
        <v>207647</v>
      </c>
      <c r="EI144" s="873">
        <v>20764690</v>
      </c>
      <c r="EJ144" s="873">
        <v>-5864375</v>
      </c>
      <c r="EK144" s="873">
        <v>-4691500</v>
      </c>
      <c r="EL144" s="873">
        <v>-1055588</v>
      </c>
      <c r="EM144" s="873">
        <v>-117287</v>
      </c>
      <c r="EN144" s="873">
        <v>-11728750</v>
      </c>
      <c r="EO144" s="873">
        <v>-5942183</v>
      </c>
      <c r="EP144" s="873">
        <v>-4815993</v>
      </c>
      <c r="EQ144" s="873">
        <v>-1161405</v>
      </c>
      <c r="ER144" s="873">
        <v>-120399</v>
      </c>
      <c r="ES144" s="873">
        <v>-12039980</v>
      </c>
      <c r="ET144" s="902">
        <v>0.5</v>
      </c>
      <c r="EU144" s="902">
        <v>0.4</v>
      </c>
      <c r="EV144" s="902">
        <v>0.09</v>
      </c>
      <c r="EW144" s="902">
        <v>0.01</v>
      </c>
      <c r="EX144" s="902">
        <v>1</v>
      </c>
      <c r="EY144" s="870" t="s">
        <v>704</v>
      </c>
      <c r="EZ144" s="870" t="s">
        <v>687</v>
      </c>
      <c r="FA144" s="870" t="s">
        <v>1907</v>
      </c>
      <c r="FB144" s="870" t="s">
        <v>2736</v>
      </c>
      <c r="FC144" s="870" t="s">
        <v>2881</v>
      </c>
    </row>
    <row r="145" spans="1:159" x14ac:dyDescent="0.2">
      <c r="A145" s="870" t="s">
        <v>3070</v>
      </c>
      <c r="B145" s="870" t="s">
        <v>340</v>
      </c>
      <c r="C145" s="870" t="s">
        <v>1111</v>
      </c>
      <c r="D145" s="873">
        <v>12571858</v>
      </c>
      <c r="E145" s="873">
        <v>10057487</v>
      </c>
      <c r="F145" s="873">
        <v>2514372</v>
      </c>
      <c r="G145" s="873">
        <v>0</v>
      </c>
      <c r="H145" s="873">
        <v>25143717</v>
      </c>
      <c r="I145" s="873">
        <v>37267</v>
      </c>
      <c r="J145" s="873">
        <v>37267</v>
      </c>
      <c r="K145" s="873">
        <v>12534591</v>
      </c>
      <c r="L145" s="873">
        <v>223431</v>
      </c>
      <c r="M145" s="873">
        <v>223431</v>
      </c>
      <c r="N145" s="873">
        <v>16674</v>
      </c>
      <c r="O145" s="873">
        <v>16674</v>
      </c>
      <c r="P145" s="873">
        <v>2679566</v>
      </c>
      <c r="Q145" s="873">
        <v>0</v>
      </c>
      <c r="R145" s="873">
        <v>2679566</v>
      </c>
      <c r="S145" s="873">
        <v>0</v>
      </c>
      <c r="T145" s="873">
        <v>0</v>
      </c>
      <c r="U145" s="873">
        <v>0</v>
      </c>
      <c r="V145" s="873">
        <v>0</v>
      </c>
      <c r="W145" s="873">
        <v>37267</v>
      </c>
      <c r="X145" s="873">
        <v>0</v>
      </c>
      <c r="Y145" s="873">
        <v>0</v>
      </c>
      <c r="Z145" s="873">
        <v>37267</v>
      </c>
      <c r="AA145" s="873">
        <v>0</v>
      </c>
      <c r="AB145" s="873">
        <v>0</v>
      </c>
      <c r="AC145" s="873">
        <v>0</v>
      </c>
      <c r="AD145" s="873">
        <v>0</v>
      </c>
      <c r="AE145" s="873">
        <v>11884171</v>
      </c>
      <c r="AF145" s="873">
        <v>2938927</v>
      </c>
      <c r="AG145" s="873">
        <v>0</v>
      </c>
      <c r="AH145" s="873">
        <v>14823098</v>
      </c>
      <c r="AI145" s="873">
        <v>636161</v>
      </c>
      <c r="AJ145" s="873">
        <v>508928</v>
      </c>
      <c r="AK145" s="873">
        <v>127232</v>
      </c>
      <c r="AL145" s="873">
        <v>0</v>
      </c>
      <c r="AM145" s="873">
        <v>1272321</v>
      </c>
      <c r="AN145" s="873">
        <v>-64098</v>
      </c>
      <c r="AO145" s="873">
        <v>-51279</v>
      </c>
      <c r="AP145" s="873">
        <v>-12820</v>
      </c>
      <c r="AQ145" s="873">
        <v>0</v>
      </c>
      <c r="AR145" s="873">
        <v>-128197</v>
      </c>
      <c r="AS145" s="873">
        <v>-199533</v>
      </c>
      <c r="AT145" s="873">
        <v>-159626</v>
      </c>
      <c r="AU145" s="873">
        <v>-39907</v>
      </c>
      <c r="AV145" s="873">
        <v>0</v>
      </c>
      <c r="AW145" s="873">
        <v>-399066</v>
      </c>
      <c r="AX145" s="873">
        <v>34633</v>
      </c>
      <c r="AY145" s="873">
        <v>27706</v>
      </c>
      <c r="AZ145" s="873">
        <v>6927</v>
      </c>
      <c r="BA145" s="873">
        <v>0</v>
      </c>
      <c r="BB145" s="873">
        <v>69266</v>
      </c>
      <c r="BC145" s="873">
        <v>-126676</v>
      </c>
      <c r="BD145" s="873">
        <v>-101341</v>
      </c>
      <c r="BE145" s="873">
        <v>-25335</v>
      </c>
      <c r="BF145" s="873">
        <v>0</v>
      </c>
      <c r="BG145" s="873">
        <v>-253352</v>
      </c>
      <c r="BH145" s="873">
        <v>-291576</v>
      </c>
      <c r="BI145" s="873">
        <v>-233261</v>
      </c>
      <c r="BJ145" s="873">
        <v>-58315</v>
      </c>
      <c r="BK145" s="873">
        <v>0</v>
      </c>
      <c r="BL145" s="873">
        <v>-583152</v>
      </c>
      <c r="BM145" s="873">
        <v>-1599419</v>
      </c>
      <c r="BN145" s="873">
        <v>-1279535</v>
      </c>
      <c r="BO145" s="873">
        <v>-319884</v>
      </c>
      <c r="BP145" s="873">
        <v>0</v>
      </c>
      <c r="BQ145" s="873">
        <v>-3198838</v>
      </c>
      <c r="BR145" s="873">
        <v>-358958</v>
      </c>
      <c r="BS145" s="873">
        <v>-287167</v>
      </c>
      <c r="BT145" s="873">
        <v>-71792</v>
      </c>
      <c r="BU145" s="873">
        <v>0</v>
      </c>
      <c r="BV145" s="873">
        <v>-717917</v>
      </c>
      <c r="BW145" s="873">
        <v>-1240461</v>
      </c>
      <c r="BX145" s="873">
        <v>-992368</v>
      </c>
      <c r="BY145" s="873">
        <v>-248092</v>
      </c>
      <c r="BZ145" s="873">
        <v>0</v>
      </c>
      <c r="CA145" s="873">
        <v>-2480921</v>
      </c>
      <c r="CB145" s="873">
        <v>255038</v>
      </c>
      <c r="CC145" s="873">
        <v>204031</v>
      </c>
      <c r="CD145" s="873">
        <v>51008</v>
      </c>
      <c r="CE145" s="873">
        <v>0</v>
      </c>
      <c r="CF145" s="873">
        <v>510077</v>
      </c>
      <c r="CG145" s="873">
        <v>518162</v>
      </c>
      <c r="CH145" s="873">
        <v>414530</v>
      </c>
      <c r="CI145" s="873">
        <v>103633</v>
      </c>
      <c r="CJ145" s="873">
        <v>0</v>
      </c>
      <c r="CK145" s="873">
        <v>1036325</v>
      </c>
      <c r="CL145" s="873">
        <v>4393</v>
      </c>
      <c r="CM145" s="873">
        <v>3515</v>
      </c>
      <c r="CN145" s="873">
        <v>879</v>
      </c>
      <c r="CO145" s="873">
        <v>0</v>
      </c>
      <c r="CP145" s="873">
        <v>8787</v>
      </c>
      <c r="CQ145" s="873">
        <v>-358059</v>
      </c>
      <c r="CR145" s="873">
        <v>-286447</v>
      </c>
      <c r="CS145" s="873">
        <v>-71612</v>
      </c>
      <c r="CT145" s="873">
        <v>0</v>
      </c>
      <c r="CU145" s="873">
        <v>-716118</v>
      </c>
      <c r="CV145" s="873">
        <v>-1179885</v>
      </c>
      <c r="CW145" s="873">
        <v>-943906</v>
      </c>
      <c r="CX145" s="873">
        <v>-235976</v>
      </c>
      <c r="CY145" s="873">
        <v>0</v>
      </c>
      <c r="CZ145" s="873">
        <v>-2359767</v>
      </c>
      <c r="DA145" s="873">
        <v>-99527</v>
      </c>
      <c r="DB145" s="873">
        <v>-79621</v>
      </c>
      <c r="DC145" s="873">
        <v>-19905</v>
      </c>
      <c r="DD145" s="873">
        <v>0</v>
      </c>
      <c r="DE145" s="873">
        <v>-199053</v>
      </c>
      <c r="DF145" s="873">
        <v>-1080358</v>
      </c>
      <c r="DG145" s="873">
        <v>-864285</v>
      </c>
      <c r="DH145" s="873">
        <v>-216071</v>
      </c>
      <c r="DI145" s="873">
        <v>0</v>
      </c>
      <c r="DJ145" s="873">
        <v>-2160714</v>
      </c>
      <c r="DK145" s="873">
        <v>309451</v>
      </c>
      <c r="DL145" s="873">
        <v>619831</v>
      </c>
      <c r="DM145" s="873">
        <v>516885</v>
      </c>
      <c r="DN145" s="873">
        <v>0</v>
      </c>
      <c r="DO145" s="873">
        <v>1446167</v>
      </c>
      <c r="DP145" s="873">
        <v>333254</v>
      </c>
      <c r="DQ145" s="873">
        <v>661646</v>
      </c>
      <c r="DR145" s="873">
        <v>549481</v>
      </c>
      <c r="DS145" s="873">
        <v>0</v>
      </c>
      <c r="DT145" s="873">
        <v>1544381</v>
      </c>
      <c r="DU145" s="873">
        <v>-23803</v>
      </c>
      <c r="DV145" s="873">
        <v>-41815</v>
      </c>
      <c r="DW145" s="873">
        <v>-32596</v>
      </c>
      <c r="DX145" s="873">
        <v>0</v>
      </c>
      <c r="DY145" s="873">
        <v>-98214</v>
      </c>
      <c r="DZ145" s="873">
        <v>21998209</v>
      </c>
      <c r="EA145" s="873">
        <v>17598567</v>
      </c>
      <c r="EB145" s="873">
        <v>4399642</v>
      </c>
      <c r="EC145" s="873">
        <v>0</v>
      </c>
      <c r="ED145" s="873">
        <v>43996418</v>
      </c>
      <c r="EE145" s="873">
        <v>12571858</v>
      </c>
      <c r="EF145" s="873">
        <v>10057487</v>
      </c>
      <c r="EG145" s="873">
        <v>2514372</v>
      </c>
      <c r="EH145" s="873">
        <v>0</v>
      </c>
      <c r="EI145" s="873">
        <v>25143717</v>
      </c>
      <c r="EJ145" s="873">
        <v>-9426351</v>
      </c>
      <c r="EK145" s="873">
        <v>-7541080</v>
      </c>
      <c r="EL145" s="873">
        <v>-1885270</v>
      </c>
      <c r="EM145" s="873">
        <v>0</v>
      </c>
      <c r="EN145" s="873">
        <v>-18852701</v>
      </c>
      <c r="EO145" s="873">
        <v>-9450154</v>
      </c>
      <c r="EP145" s="873">
        <v>-7582895</v>
      </c>
      <c r="EQ145" s="873">
        <v>-1917866</v>
      </c>
      <c r="ER145" s="873">
        <v>0</v>
      </c>
      <c r="ES145" s="873">
        <v>-18950915</v>
      </c>
      <c r="ET145" s="902">
        <v>0.5</v>
      </c>
      <c r="EU145" s="902">
        <v>0.4</v>
      </c>
      <c r="EV145" s="902">
        <v>0.1</v>
      </c>
      <c r="EW145" s="902">
        <v>0</v>
      </c>
      <c r="EX145" s="902">
        <v>1</v>
      </c>
      <c r="EY145" s="870" t="s">
        <v>724</v>
      </c>
      <c r="EZ145" s="870" t="s">
        <v>687</v>
      </c>
      <c r="FA145" s="870" t="s">
        <v>1907</v>
      </c>
      <c r="FB145" s="870" t="s">
        <v>2734</v>
      </c>
      <c r="FC145" s="870" t="s">
        <v>2882</v>
      </c>
    </row>
    <row r="146" spans="1:159" x14ac:dyDescent="0.2">
      <c r="A146" s="870" t="s">
        <v>3069</v>
      </c>
      <c r="B146" s="870" t="s">
        <v>342</v>
      </c>
      <c r="C146" s="870" t="s">
        <v>341</v>
      </c>
      <c r="D146" s="873">
        <v>18471035</v>
      </c>
      <c r="E146" s="873">
        <v>18101614</v>
      </c>
      <c r="F146" s="873">
        <v>0</v>
      </c>
      <c r="G146" s="873">
        <v>369421</v>
      </c>
      <c r="H146" s="873">
        <v>36942070</v>
      </c>
      <c r="I146" s="873">
        <v>358965</v>
      </c>
      <c r="J146" s="873">
        <v>358965</v>
      </c>
      <c r="K146" s="873">
        <v>18112070</v>
      </c>
      <c r="L146" s="873">
        <v>355193</v>
      </c>
      <c r="M146" s="873">
        <v>355193</v>
      </c>
      <c r="N146" s="873">
        <v>2400045</v>
      </c>
      <c r="O146" s="873">
        <v>2400045</v>
      </c>
      <c r="P146" s="873">
        <v>378833</v>
      </c>
      <c r="Q146" s="873">
        <v>0</v>
      </c>
      <c r="R146" s="873">
        <v>378833</v>
      </c>
      <c r="S146" s="873">
        <v>0</v>
      </c>
      <c r="T146" s="873">
        <v>0</v>
      </c>
      <c r="U146" s="873">
        <v>0</v>
      </c>
      <c r="V146" s="873">
        <v>0</v>
      </c>
      <c r="W146" s="873">
        <v>358646</v>
      </c>
      <c r="X146" s="873">
        <v>0</v>
      </c>
      <c r="Y146" s="873">
        <v>319</v>
      </c>
      <c r="Z146" s="873">
        <v>358965</v>
      </c>
      <c r="AA146" s="873">
        <v>0</v>
      </c>
      <c r="AB146" s="873">
        <v>0</v>
      </c>
      <c r="AC146" s="873">
        <v>0</v>
      </c>
      <c r="AD146" s="873">
        <v>0</v>
      </c>
      <c r="AE146" s="873">
        <v>26437691</v>
      </c>
      <c r="AF146" s="873">
        <v>0</v>
      </c>
      <c r="AG146" s="873">
        <v>528150</v>
      </c>
      <c r="AH146" s="873">
        <v>26965841</v>
      </c>
      <c r="AI146" s="873">
        <v>3079419</v>
      </c>
      <c r="AJ146" s="873">
        <v>3017831</v>
      </c>
      <c r="AK146" s="873">
        <v>0</v>
      </c>
      <c r="AL146" s="873">
        <v>61588</v>
      </c>
      <c r="AM146" s="873">
        <v>6158838</v>
      </c>
      <c r="AN146" s="873">
        <v>-427673</v>
      </c>
      <c r="AO146" s="873">
        <v>-419120</v>
      </c>
      <c r="AP146" s="873">
        <v>0</v>
      </c>
      <c r="AQ146" s="873">
        <v>-8553</v>
      </c>
      <c r="AR146" s="873">
        <v>-855346</v>
      </c>
      <c r="AS146" s="873">
        <v>-478323</v>
      </c>
      <c r="AT146" s="873">
        <v>-468757</v>
      </c>
      <c r="AU146" s="873">
        <v>0</v>
      </c>
      <c r="AV146" s="873">
        <v>-9566</v>
      </c>
      <c r="AW146" s="873">
        <v>-956646</v>
      </c>
      <c r="AX146" s="873">
        <v>5480</v>
      </c>
      <c r="AY146" s="873">
        <v>5370</v>
      </c>
      <c r="AZ146" s="873">
        <v>0</v>
      </c>
      <c r="BA146" s="873">
        <v>110</v>
      </c>
      <c r="BB146" s="873">
        <v>10960</v>
      </c>
      <c r="BC146" s="873">
        <v>-1211668</v>
      </c>
      <c r="BD146" s="873">
        <v>-1187435</v>
      </c>
      <c r="BE146" s="873">
        <v>0</v>
      </c>
      <c r="BF146" s="873">
        <v>-24233</v>
      </c>
      <c r="BG146" s="873">
        <v>-2423336</v>
      </c>
      <c r="BH146" s="873">
        <v>-1684511</v>
      </c>
      <c r="BI146" s="873">
        <v>-1650822</v>
      </c>
      <c r="BJ146" s="873">
        <v>0</v>
      </c>
      <c r="BK146" s="873">
        <v>-33689</v>
      </c>
      <c r="BL146" s="873">
        <v>-3369022</v>
      </c>
      <c r="BM146" s="873">
        <v>-4453577</v>
      </c>
      <c r="BN146" s="873">
        <v>-4364505</v>
      </c>
      <c r="BO146" s="873">
        <v>0</v>
      </c>
      <c r="BP146" s="873">
        <v>-89072</v>
      </c>
      <c r="BQ146" s="873">
        <v>-8907154</v>
      </c>
      <c r="BR146" s="873">
        <v>-1508070</v>
      </c>
      <c r="BS146" s="873">
        <v>-1477909</v>
      </c>
      <c r="BT146" s="873">
        <v>0</v>
      </c>
      <c r="BU146" s="873">
        <v>-30161</v>
      </c>
      <c r="BV146" s="873">
        <v>-3016140</v>
      </c>
      <c r="BW146" s="873">
        <v>-2945507</v>
      </c>
      <c r="BX146" s="873">
        <v>-2886597</v>
      </c>
      <c r="BY146" s="873">
        <v>0</v>
      </c>
      <c r="BZ146" s="873">
        <v>-58910</v>
      </c>
      <c r="CA146" s="873">
        <v>-5891014</v>
      </c>
      <c r="CB146" s="873">
        <v>1088821</v>
      </c>
      <c r="CC146" s="873">
        <v>1067045</v>
      </c>
      <c r="CD146" s="873">
        <v>0</v>
      </c>
      <c r="CE146" s="873">
        <v>21776</v>
      </c>
      <c r="CF146" s="873">
        <v>2177642</v>
      </c>
      <c r="CG146" s="873">
        <v>1689271</v>
      </c>
      <c r="CH146" s="873">
        <v>1655485</v>
      </c>
      <c r="CI146" s="873">
        <v>0</v>
      </c>
      <c r="CJ146" s="873">
        <v>33785</v>
      </c>
      <c r="CK146" s="873">
        <v>3378541</v>
      </c>
      <c r="CL146" s="873">
        <v>-669563</v>
      </c>
      <c r="CM146" s="873">
        <v>-656172</v>
      </c>
      <c r="CN146" s="873">
        <v>0</v>
      </c>
      <c r="CO146" s="873">
        <v>-13391</v>
      </c>
      <c r="CP146" s="873">
        <v>-1339126</v>
      </c>
      <c r="CQ146" s="873">
        <v>-3513646</v>
      </c>
      <c r="CR146" s="873">
        <v>-3443373</v>
      </c>
      <c r="CS146" s="873">
        <v>0</v>
      </c>
      <c r="CT146" s="873">
        <v>-70273</v>
      </c>
      <c r="CU146" s="873">
        <v>-7027292</v>
      </c>
      <c r="CV146" s="873">
        <v>-5858694</v>
      </c>
      <c r="CW146" s="873">
        <v>-5741520</v>
      </c>
      <c r="CX146" s="873">
        <v>0</v>
      </c>
      <c r="CY146" s="873">
        <v>-117175</v>
      </c>
      <c r="CZ146" s="873">
        <v>-11717389</v>
      </c>
      <c r="DA146" s="873">
        <v>-1088812</v>
      </c>
      <c r="DB146" s="873">
        <v>-1067036</v>
      </c>
      <c r="DC146" s="873">
        <v>0</v>
      </c>
      <c r="DD146" s="873">
        <v>-21776</v>
      </c>
      <c r="DE146" s="873">
        <v>-2177624</v>
      </c>
      <c r="DF146" s="873">
        <v>-4769882</v>
      </c>
      <c r="DG146" s="873">
        <v>-4674485</v>
      </c>
      <c r="DH146" s="873">
        <v>0</v>
      </c>
      <c r="DI146" s="873">
        <v>-95398</v>
      </c>
      <c r="DJ146" s="873">
        <v>-9539765</v>
      </c>
      <c r="DK146" s="873">
        <v>-3578751</v>
      </c>
      <c r="DL146" s="873">
        <v>-3507175</v>
      </c>
      <c r="DM146" s="873">
        <v>0</v>
      </c>
      <c r="DN146" s="873">
        <v>-71575</v>
      </c>
      <c r="DO146" s="873">
        <v>-7157501</v>
      </c>
      <c r="DP146" s="873">
        <v>-5723587</v>
      </c>
      <c r="DQ146" s="873">
        <v>-5609116</v>
      </c>
      <c r="DR146" s="873">
        <v>0</v>
      </c>
      <c r="DS146" s="873">
        <v>-114472</v>
      </c>
      <c r="DT146" s="873">
        <v>-11447175</v>
      </c>
      <c r="DU146" s="873">
        <v>2144836</v>
      </c>
      <c r="DV146" s="873">
        <v>2101941</v>
      </c>
      <c r="DW146" s="873">
        <v>0</v>
      </c>
      <c r="DX146" s="873">
        <v>42897</v>
      </c>
      <c r="DY146" s="873">
        <v>4289674</v>
      </c>
      <c r="DZ146" s="873">
        <v>41500536</v>
      </c>
      <c r="EA146" s="873">
        <v>40670526</v>
      </c>
      <c r="EB146" s="873">
        <v>0</v>
      </c>
      <c r="EC146" s="873">
        <v>830011</v>
      </c>
      <c r="ED146" s="873">
        <v>83001073</v>
      </c>
      <c r="EE146" s="873">
        <v>18471035</v>
      </c>
      <c r="EF146" s="873">
        <v>18101614</v>
      </c>
      <c r="EG146" s="873">
        <v>0</v>
      </c>
      <c r="EH146" s="873">
        <v>369421</v>
      </c>
      <c r="EI146" s="873">
        <v>36942070</v>
      </c>
      <c r="EJ146" s="873">
        <v>-23029501</v>
      </c>
      <c r="EK146" s="873">
        <v>-22568912</v>
      </c>
      <c r="EL146" s="873">
        <v>0</v>
      </c>
      <c r="EM146" s="873">
        <v>-460590</v>
      </c>
      <c r="EN146" s="873">
        <v>-46059003</v>
      </c>
      <c r="EO146" s="873">
        <v>-20884665</v>
      </c>
      <c r="EP146" s="873">
        <v>-20466971</v>
      </c>
      <c r="EQ146" s="873">
        <v>0</v>
      </c>
      <c r="ER146" s="873">
        <v>-417693</v>
      </c>
      <c r="ES146" s="873">
        <v>-41769329</v>
      </c>
      <c r="ET146" s="902">
        <v>0.5</v>
      </c>
      <c r="EU146" s="902">
        <v>0.49</v>
      </c>
      <c r="EV146" s="902">
        <v>0</v>
      </c>
      <c r="EW146" s="902">
        <v>0.01</v>
      </c>
      <c r="EX146" s="902">
        <v>1</v>
      </c>
      <c r="EY146" s="870" t="s">
        <v>679</v>
      </c>
      <c r="EZ146" s="870" t="s">
        <v>741</v>
      </c>
      <c r="FA146" s="870" t="s">
        <v>679</v>
      </c>
      <c r="FB146" s="870" t="s">
        <v>2739</v>
      </c>
      <c r="FC146" s="870" t="s">
        <v>2883</v>
      </c>
    </row>
    <row r="147" spans="1:159" x14ac:dyDescent="0.2">
      <c r="A147" s="870" t="s">
        <v>3069</v>
      </c>
      <c r="B147" s="870" t="s">
        <v>344</v>
      </c>
      <c r="C147" s="870" t="s">
        <v>343</v>
      </c>
      <c r="D147" s="873">
        <v>6883271</v>
      </c>
      <c r="E147" s="873">
        <v>6257519</v>
      </c>
      <c r="F147" s="873">
        <v>7717607</v>
      </c>
      <c r="G147" s="873">
        <v>0</v>
      </c>
      <c r="H147" s="873">
        <v>20858397</v>
      </c>
      <c r="I147" s="873">
        <v>0</v>
      </c>
      <c r="J147" s="873">
        <v>0</v>
      </c>
      <c r="K147" s="873">
        <v>6883271</v>
      </c>
      <c r="L147" s="873">
        <v>234417</v>
      </c>
      <c r="M147" s="873">
        <v>234417</v>
      </c>
      <c r="N147" s="873">
        <v>0</v>
      </c>
      <c r="O147" s="873">
        <v>0</v>
      </c>
      <c r="P147" s="873">
        <v>0</v>
      </c>
      <c r="Q147" s="873">
        <v>0</v>
      </c>
      <c r="R147" s="873">
        <v>0</v>
      </c>
      <c r="S147" s="873">
        <v>0</v>
      </c>
      <c r="T147" s="873">
        <v>0</v>
      </c>
      <c r="U147" s="873">
        <v>0</v>
      </c>
      <c r="V147" s="873">
        <v>0</v>
      </c>
      <c r="W147" s="873">
        <v>0</v>
      </c>
      <c r="X147" s="873">
        <v>0</v>
      </c>
      <c r="Y147" s="873">
        <v>0</v>
      </c>
      <c r="Z147" s="873">
        <v>0</v>
      </c>
      <c r="AA147" s="873">
        <v>0</v>
      </c>
      <c r="AB147" s="873">
        <v>0</v>
      </c>
      <c r="AC147" s="873">
        <v>0</v>
      </c>
      <c r="AD147" s="873">
        <v>0</v>
      </c>
      <c r="AE147" s="873">
        <v>16931536</v>
      </c>
      <c r="AF147" s="873">
        <v>20882227</v>
      </c>
      <c r="AG147" s="873">
        <v>0</v>
      </c>
      <c r="AH147" s="873">
        <v>37813763</v>
      </c>
      <c r="AI147" s="873">
        <v>2868411</v>
      </c>
      <c r="AJ147" s="873">
        <v>2607647</v>
      </c>
      <c r="AK147" s="873">
        <v>3216097</v>
      </c>
      <c r="AL147" s="873">
        <v>0</v>
      </c>
      <c r="AM147" s="873">
        <v>8692155</v>
      </c>
      <c r="AN147" s="873">
        <v>-82427</v>
      </c>
      <c r="AO147" s="873">
        <v>-74933</v>
      </c>
      <c r="AP147" s="873">
        <v>-92418</v>
      </c>
      <c r="AQ147" s="873">
        <v>0</v>
      </c>
      <c r="AR147" s="873">
        <v>-249778</v>
      </c>
      <c r="AS147" s="873">
        <v>-1725947</v>
      </c>
      <c r="AT147" s="873">
        <v>-1569043</v>
      </c>
      <c r="AU147" s="873">
        <v>-1935153</v>
      </c>
      <c r="AV147" s="873">
        <v>0</v>
      </c>
      <c r="AW147" s="873">
        <v>-5230143</v>
      </c>
      <c r="AX147" s="873">
        <v>554594</v>
      </c>
      <c r="AY147" s="873">
        <v>504176</v>
      </c>
      <c r="AZ147" s="873">
        <v>621817</v>
      </c>
      <c r="BA147" s="873">
        <v>0</v>
      </c>
      <c r="BB147" s="873">
        <v>1680587</v>
      </c>
      <c r="BC147" s="873">
        <v>-1740538</v>
      </c>
      <c r="BD147" s="873">
        <v>-1582308</v>
      </c>
      <c r="BE147" s="873">
        <v>-1951513</v>
      </c>
      <c r="BF147" s="873">
        <v>0</v>
      </c>
      <c r="BG147" s="873">
        <v>-5274359</v>
      </c>
      <c r="BH147" s="873">
        <v>-2911891</v>
      </c>
      <c r="BI147" s="873">
        <v>-2647175</v>
      </c>
      <c r="BJ147" s="873">
        <v>-3264849</v>
      </c>
      <c r="BK147" s="873">
        <v>0</v>
      </c>
      <c r="BL147" s="873">
        <v>-8823915</v>
      </c>
      <c r="BM147" s="873">
        <v>-791836</v>
      </c>
      <c r="BN147" s="873">
        <v>-719851</v>
      </c>
      <c r="BO147" s="873">
        <v>-887816</v>
      </c>
      <c r="BP147" s="873">
        <v>0</v>
      </c>
      <c r="BQ147" s="873">
        <v>-2399503</v>
      </c>
      <c r="BR147" s="873">
        <v>-46560</v>
      </c>
      <c r="BS147" s="873">
        <v>-42327</v>
      </c>
      <c r="BT147" s="873">
        <v>-52204</v>
      </c>
      <c r="BU147" s="873">
        <v>0</v>
      </c>
      <c r="BV147" s="873">
        <v>-141091</v>
      </c>
      <c r="BW147" s="873">
        <v>-745276</v>
      </c>
      <c r="BX147" s="873">
        <v>-677524</v>
      </c>
      <c r="BY147" s="873">
        <v>-835612</v>
      </c>
      <c r="BZ147" s="873">
        <v>0</v>
      </c>
      <c r="CA147" s="873">
        <v>-2258412</v>
      </c>
      <c r="CB147" s="873">
        <v>46560</v>
      </c>
      <c r="CC147" s="873">
        <v>42327</v>
      </c>
      <c r="CD147" s="873">
        <v>52204</v>
      </c>
      <c r="CE147" s="873">
        <v>0</v>
      </c>
      <c r="CF147" s="873">
        <v>141091</v>
      </c>
      <c r="CG147" s="873">
        <v>745276</v>
      </c>
      <c r="CH147" s="873">
        <v>677524</v>
      </c>
      <c r="CI147" s="873">
        <v>835612</v>
      </c>
      <c r="CJ147" s="873">
        <v>0</v>
      </c>
      <c r="CK147" s="873">
        <v>2258412</v>
      </c>
      <c r="CL147" s="873">
        <v>-338846</v>
      </c>
      <c r="CM147" s="873">
        <v>-308042</v>
      </c>
      <c r="CN147" s="873">
        <v>-379918</v>
      </c>
      <c r="CO147" s="873">
        <v>0</v>
      </c>
      <c r="CP147" s="873">
        <v>-1026806</v>
      </c>
      <c r="CQ147" s="873">
        <v>-3167161</v>
      </c>
      <c r="CR147" s="873">
        <v>-2879238</v>
      </c>
      <c r="CS147" s="873">
        <v>-3551060</v>
      </c>
      <c r="CT147" s="873">
        <v>0</v>
      </c>
      <c r="CU147" s="873">
        <v>-9597459</v>
      </c>
      <c r="CV147" s="873">
        <v>-3506007</v>
      </c>
      <c r="CW147" s="873">
        <v>-3187280</v>
      </c>
      <c r="CX147" s="873">
        <v>-3930978</v>
      </c>
      <c r="CY147" s="873">
        <v>0</v>
      </c>
      <c r="CZ147" s="873">
        <v>-10624265</v>
      </c>
      <c r="DA147" s="873">
        <v>-338846</v>
      </c>
      <c r="DB147" s="873">
        <v>-308042</v>
      </c>
      <c r="DC147" s="873">
        <v>-379918</v>
      </c>
      <c r="DD147" s="873">
        <v>0</v>
      </c>
      <c r="DE147" s="873">
        <v>-1026806</v>
      </c>
      <c r="DF147" s="873">
        <v>-3167161</v>
      </c>
      <c r="DG147" s="873">
        <v>-2879238</v>
      </c>
      <c r="DH147" s="873">
        <v>-3551060</v>
      </c>
      <c r="DI147" s="873">
        <v>0</v>
      </c>
      <c r="DJ147" s="873">
        <v>-9597459</v>
      </c>
      <c r="DK147" s="873">
        <v>-365342</v>
      </c>
      <c r="DL147" s="873">
        <v>-1217372</v>
      </c>
      <c r="DM147" s="873">
        <v>-684771</v>
      </c>
      <c r="DN147" s="873">
        <v>0</v>
      </c>
      <c r="DO147" s="873">
        <v>-2267485</v>
      </c>
      <c r="DP147" s="873">
        <v>-566925</v>
      </c>
      <c r="DQ147" s="873">
        <v>-1604414</v>
      </c>
      <c r="DR147" s="873">
        <v>-902482</v>
      </c>
      <c r="DS147" s="873">
        <v>0</v>
      </c>
      <c r="DT147" s="873">
        <v>-3073821</v>
      </c>
      <c r="DU147" s="873">
        <v>201583</v>
      </c>
      <c r="DV147" s="873">
        <v>387042</v>
      </c>
      <c r="DW147" s="873">
        <v>217711</v>
      </c>
      <c r="DX147" s="873">
        <v>0</v>
      </c>
      <c r="DY147" s="873">
        <v>806336</v>
      </c>
      <c r="DZ147" s="873">
        <v>28437282</v>
      </c>
      <c r="EA147" s="873">
        <v>25852075</v>
      </c>
      <c r="EB147" s="873">
        <v>31884226</v>
      </c>
      <c r="EC147" s="873">
        <v>0</v>
      </c>
      <c r="ED147" s="873">
        <v>86173583</v>
      </c>
      <c r="EE147" s="873">
        <v>6883271</v>
      </c>
      <c r="EF147" s="873">
        <v>6257519</v>
      </c>
      <c r="EG147" s="873">
        <v>7717607</v>
      </c>
      <c r="EH147" s="873">
        <v>0</v>
      </c>
      <c r="EI147" s="873">
        <v>20858397</v>
      </c>
      <c r="EJ147" s="873">
        <v>-21554011</v>
      </c>
      <c r="EK147" s="873">
        <v>-19594556</v>
      </c>
      <c r="EL147" s="873">
        <v>-24166619</v>
      </c>
      <c r="EM147" s="873">
        <v>0</v>
      </c>
      <c r="EN147" s="873">
        <v>-65315186</v>
      </c>
      <c r="EO147" s="873">
        <v>-21352428</v>
      </c>
      <c r="EP147" s="873">
        <v>-19207514</v>
      </c>
      <c r="EQ147" s="873">
        <v>-23948908</v>
      </c>
      <c r="ER147" s="873">
        <v>0</v>
      </c>
      <c r="ES147" s="873">
        <v>-64508850</v>
      </c>
      <c r="ET147" s="902">
        <v>0.33</v>
      </c>
      <c r="EU147" s="902">
        <v>0.3</v>
      </c>
      <c r="EV147" s="902">
        <v>0.37</v>
      </c>
      <c r="EW147" s="902">
        <v>0</v>
      </c>
      <c r="EX147" s="902">
        <v>1</v>
      </c>
      <c r="EY147" s="870" t="s">
        <v>697</v>
      </c>
      <c r="EZ147" s="870" t="s">
        <v>680</v>
      </c>
      <c r="FA147" s="870" t="s">
        <v>1908</v>
      </c>
      <c r="FB147" s="870" t="s">
        <v>2732</v>
      </c>
      <c r="FC147" s="870" t="s">
        <v>2884</v>
      </c>
    </row>
    <row r="148" spans="1:159" x14ac:dyDescent="0.2">
      <c r="A148" s="870" t="s">
        <v>3069</v>
      </c>
      <c r="B148" s="870" t="s">
        <v>346</v>
      </c>
      <c r="C148" s="870" t="s">
        <v>345</v>
      </c>
      <c r="D148" s="873">
        <v>20720170</v>
      </c>
      <c r="E148" s="873">
        <v>20305766</v>
      </c>
      <c r="F148" s="873">
        <v>0</v>
      </c>
      <c r="G148" s="873">
        <v>414403</v>
      </c>
      <c r="H148" s="873">
        <v>41440339</v>
      </c>
      <c r="I148" s="873">
        <v>165265</v>
      </c>
      <c r="J148" s="873">
        <v>165265</v>
      </c>
      <c r="K148" s="873">
        <v>20554905</v>
      </c>
      <c r="L148" s="873">
        <v>585676</v>
      </c>
      <c r="M148" s="873">
        <v>585676</v>
      </c>
      <c r="N148" s="873">
        <v>156668</v>
      </c>
      <c r="O148" s="873">
        <v>156668</v>
      </c>
      <c r="P148" s="873">
        <v>0</v>
      </c>
      <c r="Q148" s="873">
        <v>0</v>
      </c>
      <c r="R148" s="873">
        <v>0</v>
      </c>
      <c r="S148" s="873">
        <v>0</v>
      </c>
      <c r="T148" s="873">
        <v>0</v>
      </c>
      <c r="U148" s="873">
        <v>0</v>
      </c>
      <c r="V148" s="873">
        <v>0</v>
      </c>
      <c r="W148" s="873">
        <v>165265</v>
      </c>
      <c r="X148" s="873">
        <v>0</v>
      </c>
      <c r="Y148" s="873">
        <v>0</v>
      </c>
      <c r="Z148" s="873">
        <v>165265</v>
      </c>
      <c r="AA148" s="873">
        <v>0</v>
      </c>
      <c r="AB148" s="873">
        <v>0</v>
      </c>
      <c r="AC148" s="873">
        <v>0</v>
      </c>
      <c r="AD148" s="873">
        <v>0</v>
      </c>
      <c r="AE148" s="873">
        <v>34635242</v>
      </c>
      <c r="AF148" s="873">
        <v>0</v>
      </c>
      <c r="AG148" s="873">
        <v>700846</v>
      </c>
      <c r="AH148" s="873">
        <v>35336088</v>
      </c>
      <c r="AI148" s="873">
        <v>7746499</v>
      </c>
      <c r="AJ148" s="873">
        <v>7591570</v>
      </c>
      <c r="AK148" s="873">
        <v>0</v>
      </c>
      <c r="AL148" s="873">
        <v>154930</v>
      </c>
      <c r="AM148" s="873">
        <v>15492999</v>
      </c>
      <c r="AN148" s="873">
        <v>-736454</v>
      </c>
      <c r="AO148" s="873">
        <v>-721724</v>
      </c>
      <c r="AP148" s="873">
        <v>0</v>
      </c>
      <c r="AQ148" s="873">
        <v>-14729</v>
      </c>
      <c r="AR148" s="873">
        <v>-1472907</v>
      </c>
      <c r="AS148" s="873">
        <v>-1507471</v>
      </c>
      <c r="AT148" s="873">
        <v>-1477321</v>
      </c>
      <c r="AU148" s="873">
        <v>0</v>
      </c>
      <c r="AV148" s="873">
        <v>-30149</v>
      </c>
      <c r="AW148" s="873">
        <v>-3014941</v>
      </c>
      <c r="AX148" s="873">
        <v>50510</v>
      </c>
      <c r="AY148" s="873">
        <v>49500</v>
      </c>
      <c r="AZ148" s="873">
        <v>0</v>
      </c>
      <c r="BA148" s="873">
        <v>1010</v>
      </c>
      <c r="BB148" s="873">
        <v>101020</v>
      </c>
      <c r="BC148" s="873">
        <v>-4190067</v>
      </c>
      <c r="BD148" s="873">
        <v>-4106266</v>
      </c>
      <c r="BE148" s="873">
        <v>0</v>
      </c>
      <c r="BF148" s="873">
        <v>-83801</v>
      </c>
      <c r="BG148" s="873">
        <v>-8380134</v>
      </c>
      <c r="BH148" s="873">
        <v>-5647028</v>
      </c>
      <c r="BI148" s="873">
        <v>-5534087</v>
      </c>
      <c r="BJ148" s="873">
        <v>0</v>
      </c>
      <c r="BK148" s="873">
        <v>-112940</v>
      </c>
      <c r="BL148" s="873">
        <v>-11294055</v>
      </c>
      <c r="BM148" s="873">
        <v>-1289531</v>
      </c>
      <c r="BN148" s="873">
        <v>-1263741</v>
      </c>
      <c r="BO148" s="873">
        <v>0</v>
      </c>
      <c r="BP148" s="873">
        <v>-25791</v>
      </c>
      <c r="BQ148" s="873">
        <v>-2579063</v>
      </c>
      <c r="BR148" s="873">
        <v>-676450</v>
      </c>
      <c r="BS148" s="873">
        <v>-662921</v>
      </c>
      <c r="BT148" s="873">
        <v>0</v>
      </c>
      <c r="BU148" s="873">
        <v>-13529</v>
      </c>
      <c r="BV148" s="873">
        <v>-1352900</v>
      </c>
      <c r="BW148" s="873">
        <v>-613081</v>
      </c>
      <c r="BX148" s="873">
        <v>-600820</v>
      </c>
      <c r="BY148" s="873">
        <v>0</v>
      </c>
      <c r="BZ148" s="873">
        <v>-12262</v>
      </c>
      <c r="CA148" s="873">
        <v>-1226163</v>
      </c>
      <c r="CB148" s="873">
        <v>610998</v>
      </c>
      <c r="CC148" s="873">
        <v>598778</v>
      </c>
      <c r="CD148" s="873">
        <v>0</v>
      </c>
      <c r="CE148" s="873">
        <v>12220</v>
      </c>
      <c r="CF148" s="873">
        <v>1221996</v>
      </c>
      <c r="CG148" s="873">
        <v>613081</v>
      </c>
      <c r="CH148" s="873">
        <v>600820</v>
      </c>
      <c r="CI148" s="873">
        <v>0</v>
      </c>
      <c r="CJ148" s="873">
        <v>12262</v>
      </c>
      <c r="CK148" s="873">
        <v>1226163</v>
      </c>
      <c r="CL148" s="873">
        <v>-531980</v>
      </c>
      <c r="CM148" s="873">
        <v>-521341</v>
      </c>
      <c r="CN148" s="873">
        <v>0</v>
      </c>
      <c r="CO148" s="873">
        <v>-10640</v>
      </c>
      <c r="CP148" s="873">
        <v>-1063961</v>
      </c>
      <c r="CQ148" s="873">
        <v>-2038217</v>
      </c>
      <c r="CR148" s="873">
        <v>-1997452</v>
      </c>
      <c r="CS148" s="873">
        <v>0</v>
      </c>
      <c r="CT148" s="873">
        <v>-40764</v>
      </c>
      <c r="CU148" s="873">
        <v>-4076433</v>
      </c>
      <c r="CV148" s="873">
        <v>-2635649</v>
      </c>
      <c r="CW148" s="873">
        <v>-2582936</v>
      </c>
      <c r="CX148" s="873">
        <v>0</v>
      </c>
      <c r="CY148" s="873">
        <v>-52713</v>
      </c>
      <c r="CZ148" s="873">
        <v>-5271298</v>
      </c>
      <c r="DA148" s="873">
        <v>-597432</v>
      </c>
      <c r="DB148" s="873">
        <v>-585484</v>
      </c>
      <c r="DC148" s="873">
        <v>0</v>
      </c>
      <c r="DD148" s="873">
        <v>-11949</v>
      </c>
      <c r="DE148" s="873">
        <v>-1194865</v>
      </c>
      <c r="DF148" s="873">
        <v>-2038217</v>
      </c>
      <c r="DG148" s="873">
        <v>-1997452</v>
      </c>
      <c r="DH148" s="873">
        <v>0</v>
      </c>
      <c r="DI148" s="873">
        <v>-40764</v>
      </c>
      <c r="DJ148" s="873">
        <v>-4076433</v>
      </c>
      <c r="DK148" s="873">
        <v>644689</v>
      </c>
      <c r="DL148" s="873">
        <v>3685304</v>
      </c>
      <c r="DM148" s="873">
        <v>0</v>
      </c>
      <c r="DN148" s="873">
        <v>43737</v>
      </c>
      <c r="DO148" s="873">
        <v>4373730</v>
      </c>
      <c r="DP148" s="873">
        <v>540646</v>
      </c>
      <c r="DQ148" s="873">
        <v>3377328</v>
      </c>
      <c r="DR148" s="873">
        <v>0</v>
      </c>
      <c r="DS148" s="873">
        <v>39576</v>
      </c>
      <c r="DT148" s="873">
        <v>3957550</v>
      </c>
      <c r="DU148" s="873">
        <v>104043</v>
      </c>
      <c r="DV148" s="873">
        <v>307976</v>
      </c>
      <c r="DW148" s="873">
        <v>0</v>
      </c>
      <c r="DX148" s="873">
        <v>4161</v>
      </c>
      <c r="DY148" s="873">
        <v>416181</v>
      </c>
      <c r="DZ148" s="873">
        <v>52598869</v>
      </c>
      <c r="EA148" s="873">
        <v>51546891</v>
      </c>
      <c r="EB148" s="873">
        <v>0</v>
      </c>
      <c r="EC148" s="873">
        <v>1051977</v>
      </c>
      <c r="ED148" s="873">
        <v>105197737</v>
      </c>
      <c r="EE148" s="873">
        <v>20720170</v>
      </c>
      <c r="EF148" s="873">
        <v>20305766</v>
      </c>
      <c r="EG148" s="873">
        <v>0</v>
      </c>
      <c r="EH148" s="873">
        <v>414403</v>
      </c>
      <c r="EI148" s="873">
        <v>41440339</v>
      </c>
      <c r="EJ148" s="873">
        <v>-31878699</v>
      </c>
      <c r="EK148" s="873">
        <v>-31241125</v>
      </c>
      <c r="EL148" s="873">
        <v>0</v>
      </c>
      <c r="EM148" s="873">
        <v>-637574</v>
      </c>
      <c r="EN148" s="873">
        <v>-63757398</v>
      </c>
      <c r="EO148" s="873">
        <v>-31774656</v>
      </c>
      <c r="EP148" s="873">
        <v>-30933149</v>
      </c>
      <c r="EQ148" s="873">
        <v>0</v>
      </c>
      <c r="ER148" s="873">
        <v>-633413</v>
      </c>
      <c r="ES148" s="873">
        <v>-63341217</v>
      </c>
      <c r="ET148" s="902">
        <v>0.5</v>
      </c>
      <c r="EU148" s="902">
        <v>0.49</v>
      </c>
      <c r="EV148" s="902">
        <v>0</v>
      </c>
      <c r="EW148" s="902">
        <v>0.01</v>
      </c>
      <c r="EX148" s="902">
        <v>1</v>
      </c>
      <c r="EY148" s="870" t="s">
        <v>690</v>
      </c>
      <c r="EZ148" s="870" t="s">
        <v>711</v>
      </c>
      <c r="FA148" s="870" t="s">
        <v>1909</v>
      </c>
      <c r="FB148" s="870" t="s">
        <v>2739</v>
      </c>
      <c r="FC148" s="870" t="s">
        <v>2885</v>
      </c>
    </row>
    <row r="149" spans="1:159" x14ac:dyDescent="0.2">
      <c r="A149" s="870" t="s">
        <v>3069</v>
      </c>
      <c r="B149" s="870" t="s">
        <v>348</v>
      </c>
      <c r="C149" s="870" t="s">
        <v>347</v>
      </c>
      <c r="D149" s="873">
        <v>0</v>
      </c>
      <c r="E149" s="873">
        <v>27610058</v>
      </c>
      <c r="F149" s="873">
        <v>0</v>
      </c>
      <c r="G149" s="873">
        <v>278889</v>
      </c>
      <c r="H149" s="873">
        <v>27888947</v>
      </c>
      <c r="I149" s="873">
        <v>0</v>
      </c>
      <c r="J149" s="873">
        <v>0</v>
      </c>
      <c r="K149" s="873">
        <v>0</v>
      </c>
      <c r="L149" s="873">
        <v>134565</v>
      </c>
      <c r="M149" s="873">
        <v>134565</v>
      </c>
      <c r="N149" s="873">
        <v>0</v>
      </c>
      <c r="O149" s="873">
        <v>0</v>
      </c>
      <c r="P149" s="873">
        <v>0</v>
      </c>
      <c r="Q149" s="873">
        <v>0</v>
      </c>
      <c r="R149" s="873">
        <v>0</v>
      </c>
      <c r="S149" s="873">
        <v>0</v>
      </c>
      <c r="T149" s="873">
        <v>0</v>
      </c>
      <c r="U149" s="873">
        <v>0</v>
      </c>
      <c r="V149" s="873">
        <v>0</v>
      </c>
      <c r="W149" s="873">
        <v>0</v>
      </c>
      <c r="X149" s="873">
        <v>0</v>
      </c>
      <c r="Y149" s="873">
        <v>0</v>
      </c>
      <c r="Z149" s="873">
        <v>0</v>
      </c>
      <c r="AA149" s="873">
        <v>0</v>
      </c>
      <c r="AB149" s="873">
        <v>0</v>
      </c>
      <c r="AC149" s="873">
        <v>0</v>
      </c>
      <c r="AD149" s="873">
        <v>0</v>
      </c>
      <c r="AE149" s="873">
        <v>15594914</v>
      </c>
      <c r="AF149" s="873">
        <v>0</v>
      </c>
      <c r="AG149" s="873">
        <v>157524</v>
      </c>
      <c r="AH149" s="873">
        <v>15752438</v>
      </c>
      <c r="AI149" s="873">
        <v>0</v>
      </c>
      <c r="AJ149" s="873">
        <v>6868416</v>
      </c>
      <c r="AK149" s="873">
        <v>0</v>
      </c>
      <c r="AL149" s="873">
        <v>69378</v>
      </c>
      <c r="AM149" s="873">
        <v>6937794</v>
      </c>
      <c r="AN149" s="873">
        <v>0</v>
      </c>
      <c r="AO149" s="873">
        <v>-2152620</v>
      </c>
      <c r="AP149" s="873">
        <v>0</v>
      </c>
      <c r="AQ149" s="873">
        <v>-21744</v>
      </c>
      <c r="AR149" s="873">
        <v>-2174364</v>
      </c>
      <c r="AS149" s="873">
        <v>0</v>
      </c>
      <c r="AT149" s="873">
        <v>-2042731</v>
      </c>
      <c r="AU149" s="873">
        <v>0</v>
      </c>
      <c r="AV149" s="873">
        <v>-20634</v>
      </c>
      <c r="AW149" s="873">
        <v>-2063365</v>
      </c>
      <c r="AX149" s="873">
        <v>0</v>
      </c>
      <c r="AY149" s="873">
        <v>2</v>
      </c>
      <c r="AZ149" s="873">
        <v>0</v>
      </c>
      <c r="BA149" s="873">
        <v>0</v>
      </c>
      <c r="BB149" s="873">
        <v>2</v>
      </c>
      <c r="BC149" s="873">
        <v>0</v>
      </c>
      <c r="BD149" s="873">
        <v>-3737810</v>
      </c>
      <c r="BE149" s="873">
        <v>0</v>
      </c>
      <c r="BF149" s="873">
        <v>-37756</v>
      </c>
      <c r="BG149" s="873">
        <v>-3775566</v>
      </c>
      <c r="BH149" s="873">
        <v>0</v>
      </c>
      <c r="BI149" s="873">
        <v>-5780539</v>
      </c>
      <c r="BJ149" s="873">
        <v>0</v>
      </c>
      <c r="BK149" s="873">
        <v>-58390</v>
      </c>
      <c r="BL149" s="873">
        <v>-5838929</v>
      </c>
      <c r="BM149" s="873">
        <v>0</v>
      </c>
      <c r="BN149" s="873">
        <v>-2653699</v>
      </c>
      <c r="BO149" s="873">
        <v>0</v>
      </c>
      <c r="BP149" s="873">
        <v>-26805</v>
      </c>
      <c r="BQ149" s="873">
        <v>-2680504</v>
      </c>
      <c r="BR149" s="873">
        <v>0</v>
      </c>
      <c r="BS149" s="873">
        <v>-2265652</v>
      </c>
      <c r="BT149" s="873">
        <v>0</v>
      </c>
      <c r="BU149" s="873">
        <v>-22885</v>
      </c>
      <c r="BV149" s="873">
        <v>-2288537</v>
      </c>
      <c r="BW149" s="873">
        <v>0</v>
      </c>
      <c r="BX149" s="873">
        <v>-388047</v>
      </c>
      <c r="BY149" s="873">
        <v>0</v>
      </c>
      <c r="BZ149" s="873">
        <v>-3920</v>
      </c>
      <c r="CA149" s="873">
        <v>-391967</v>
      </c>
      <c r="CB149" s="873">
        <v>0</v>
      </c>
      <c r="CC149" s="873">
        <v>885904</v>
      </c>
      <c r="CD149" s="873">
        <v>0</v>
      </c>
      <c r="CE149" s="873">
        <v>8949</v>
      </c>
      <c r="CF149" s="873">
        <v>894853</v>
      </c>
      <c r="CG149" s="873">
        <v>0</v>
      </c>
      <c r="CH149" s="873">
        <v>0</v>
      </c>
      <c r="CI149" s="873">
        <v>0</v>
      </c>
      <c r="CJ149" s="873">
        <v>0</v>
      </c>
      <c r="CK149" s="873">
        <v>0</v>
      </c>
      <c r="CL149" s="873">
        <v>0</v>
      </c>
      <c r="CM149" s="873">
        <v>-791437</v>
      </c>
      <c r="CN149" s="873">
        <v>0</v>
      </c>
      <c r="CO149" s="873">
        <v>-7994</v>
      </c>
      <c r="CP149" s="873">
        <v>-799431</v>
      </c>
      <c r="CQ149" s="873">
        <v>0</v>
      </c>
      <c r="CR149" s="873">
        <v>-4666464</v>
      </c>
      <c r="CS149" s="873">
        <v>0</v>
      </c>
      <c r="CT149" s="873">
        <v>-47136</v>
      </c>
      <c r="CU149" s="873">
        <v>-4713600</v>
      </c>
      <c r="CV149" s="873">
        <v>0</v>
      </c>
      <c r="CW149" s="873">
        <v>-7225696</v>
      </c>
      <c r="CX149" s="873">
        <v>0</v>
      </c>
      <c r="CY149" s="873">
        <v>-72986</v>
      </c>
      <c r="CZ149" s="873">
        <v>-7298682</v>
      </c>
      <c r="DA149" s="873">
        <v>0</v>
      </c>
      <c r="DB149" s="873">
        <v>-2171185</v>
      </c>
      <c r="DC149" s="873">
        <v>0</v>
      </c>
      <c r="DD149" s="873">
        <v>-21930</v>
      </c>
      <c r="DE149" s="873">
        <v>-2193115</v>
      </c>
      <c r="DF149" s="873">
        <v>0</v>
      </c>
      <c r="DG149" s="873">
        <v>-5054511</v>
      </c>
      <c r="DH149" s="873">
        <v>0</v>
      </c>
      <c r="DI149" s="873">
        <v>-51056</v>
      </c>
      <c r="DJ149" s="873">
        <v>-5105567</v>
      </c>
      <c r="DK149" s="873">
        <v>1</v>
      </c>
      <c r="DL149" s="873">
        <v>4378440</v>
      </c>
      <c r="DM149" s="873">
        <v>0</v>
      </c>
      <c r="DN149" s="873">
        <v>44226</v>
      </c>
      <c r="DO149" s="873">
        <v>4420023</v>
      </c>
      <c r="DP149" s="873">
        <v>0</v>
      </c>
      <c r="DQ149" s="873">
        <v>4378440</v>
      </c>
      <c r="DR149" s="873">
        <v>0</v>
      </c>
      <c r="DS149" s="873">
        <v>44227</v>
      </c>
      <c r="DT149" s="873">
        <v>4422667</v>
      </c>
      <c r="DU149" s="873">
        <v>1</v>
      </c>
      <c r="DV149" s="873">
        <v>0</v>
      </c>
      <c r="DW149" s="873">
        <v>0</v>
      </c>
      <c r="DX149" s="873">
        <v>-1</v>
      </c>
      <c r="DY149" s="873">
        <v>-2644</v>
      </c>
      <c r="DZ149" s="873">
        <v>0</v>
      </c>
      <c r="EA149" s="873">
        <v>46476540</v>
      </c>
      <c r="EB149" s="873">
        <v>0</v>
      </c>
      <c r="EC149" s="873">
        <v>469460</v>
      </c>
      <c r="ED149" s="873">
        <v>46946000</v>
      </c>
      <c r="EE149" s="873">
        <v>0</v>
      </c>
      <c r="EF149" s="873">
        <v>27610058</v>
      </c>
      <c r="EG149" s="873">
        <v>0</v>
      </c>
      <c r="EH149" s="873">
        <v>278889</v>
      </c>
      <c r="EI149" s="873">
        <v>27888947</v>
      </c>
      <c r="EJ149" s="873">
        <v>0</v>
      </c>
      <c r="EK149" s="873">
        <v>-18866482</v>
      </c>
      <c r="EL149" s="873">
        <v>0</v>
      </c>
      <c r="EM149" s="873">
        <v>-190571</v>
      </c>
      <c r="EN149" s="873">
        <v>-19057053</v>
      </c>
      <c r="EO149" s="873">
        <v>1</v>
      </c>
      <c r="EP149" s="873">
        <v>-18866482</v>
      </c>
      <c r="EQ149" s="873">
        <v>0</v>
      </c>
      <c r="ER149" s="873">
        <v>-190572</v>
      </c>
      <c r="ES149" s="873">
        <v>-19059697</v>
      </c>
      <c r="ET149" s="902">
        <v>0</v>
      </c>
      <c r="EU149" s="902">
        <v>0.99</v>
      </c>
      <c r="EV149" s="902">
        <v>0</v>
      </c>
      <c r="EW149" s="902">
        <v>0.01</v>
      </c>
      <c r="EX149" s="902">
        <v>1</v>
      </c>
      <c r="EY149" s="870" t="s">
        <v>690</v>
      </c>
      <c r="EZ149" s="870" t="s">
        <v>693</v>
      </c>
      <c r="FA149" s="870" t="s">
        <v>1909</v>
      </c>
      <c r="FB149" s="870" t="s">
        <v>2738</v>
      </c>
      <c r="FC149" s="870" t="s">
        <v>2886</v>
      </c>
    </row>
    <row r="150" spans="1:159" x14ac:dyDescent="0.2">
      <c r="A150" s="870" t="s">
        <v>3069</v>
      </c>
      <c r="B150" s="870" t="s">
        <v>350</v>
      </c>
      <c r="C150" s="870" t="s">
        <v>349</v>
      </c>
      <c r="D150" s="873">
        <v>32130453</v>
      </c>
      <c r="E150" s="873">
        <v>29209503</v>
      </c>
      <c r="F150" s="873">
        <v>36025053</v>
      </c>
      <c r="G150" s="873">
        <v>0</v>
      </c>
      <c r="H150" s="873">
        <v>97365009</v>
      </c>
      <c r="I150" s="873">
        <v>0</v>
      </c>
      <c r="J150" s="873">
        <v>0</v>
      </c>
      <c r="K150" s="873">
        <v>32130453</v>
      </c>
      <c r="L150" s="873">
        <v>498755</v>
      </c>
      <c r="M150" s="873">
        <v>498755</v>
      </c>
      <c r="N150" s="873">
        <v>0</v>
      </c>
      <c r="O150" s="873">
        <v>0</v>
      </c>
      <c r="P150" s="873">
        <v>0</v>
      </c>
      <c r="Q150" s="873">
        <v>0</v>
      </c>
      <c r="R150" s="873">
        <v>0</v>
      </c>
      <c r="S150" s="873">
        <v>0</v>
      </c>
      <c r="T150" s="873">
        <v>0</v>
      </c>
      <c r="U150" s="873">
        <v>0</v>
      </c>
      <c r="V150" s="873">
        <v>0</v>
      </c>
      <c r="W150" s="873">
        <v>0</v>
      </c>
      <c r="X150" s="873">
        <v>0</v>
      </c>
      <c r="Y150" s="873">
        <v>0</v>
      </c>
      <c r="Z150" s="873">
        <v>0</v>
      </c>
      <c r="AA150" s="873">
        <v>0</v>
      </c>
      <c r="AB150" s="873">
        <v>0</v>
      </c>
      <c r="AC150" s="873">
        <v>0</v>
      </c>
      <c r="AD150" s="873">
        <v>0</v>
      </c>
      <c r="AE150" s="873">
        <v>31133547</v>
      </c>
      <c r="AF150" s="873">
        <v>37165747</v>
      </c>
      <c r="AG150" s="873">
        <v>0</v>
      </c>
      <c r="AH150" s="873">
        <v>68299294</v>
      </c>
      <c r="AI150" s="873">
        <v>5455657</v>
      </c>
      <c r="AJ150" s="873">
        <v>4959689</v>
      </c>
      <c r="AK150" s="873">
        <v>6116950</v>
      </c>
      <c r="AL150" s="873">
        <v>0</v>
      </c>
      <c r="AM150" s="873">
        <v>16532296</v>
      </c>
      <c r="AN150" s="873">
        <v>-4150502</v>
      </c>
      <c r="AO150" s="873">
        <v>-3773184</v>
      </c>
      <c r="AP150" s="873">
        <v>-4653593</v>
      </c>
      <c r="AQ150" s="873">
        <v>0</v>
      </c>
      <c r="AR150" s="873">
        <v>-12577279</v>
      </c>
      <c r="AS150" s="873">
        <v>-544125</v>
      </c>
      <c r="AT150" s="873">
        <v>-494660</v>
      </c>
      <c r="AU150" s="873">
        <v>-610080</v>
      </c>
      <c r="AV150" s="873">
        <v>0</v>
      </c>
      <c r="AW150" s="873">
        <v>-1648865</v>
      </c>
      <c r="AX150" s="873">
        <v>151125</v>
      </c>
      <c r="AY150" s="873">
        <v>137387</v>
      </c>
      <c r="AZ150" s="873">
        <v>169443</v>
      </c>
      <c r="BA150" s="873">
        <v>0</v>
      </c>
      <c r="BB150" s="873">
        <v>457955</v>
      </c>
      <c r="BC150" s="873">
        <v>-399000</v>
      </c>
      <c r="BD150" s="873">
        <v>-362727</v>
      </c>
      <c r="BE150" s="873">
        <v>-447363</v>
      </c>
      <c r="BF150" s="873">
        <v>0</v>
      </c>
      <c r="BG150" s="873">
        <v>-1209090</v>
      </c>
      <c r="BH150" s="873">
        <v>-792000</v>
      </c>
      <c r="BI150" s="873">
        <v>-720000</v>
      </c>
      <c r="BJ150" s="873">
        <v>-888000</v>
      </c>
      <c r="BK150" s="873">
        <v>0</v>
      </c>
      <c r="BL150" s="873">
        <v>-2400000</v>
      </c>
      <c r="BM150" s="873">
        <v>-2098018</v>
      </c>
      <c r="BN150" s="873">
        <v>-1907290</v>
      </c>
      <c r="BO150" s="873">
        <v>-2352324</v>
      </c>
      <c r="BP150" s="873">
        <v>0</v>
      </c>
      <c r="BQ150" s="873">
        <v>-6357632</v>
      </c>
      <c r="BR150" s="873">
        <v>-384163</v>
      </c>
      <c r="BS150" s="873">
        <v>-349239</v>
      </c>
      <c r="BT150" s="873">
        <v>-430728</v>
      </c>
      <c r="BU150" s="873">
        <v>0</v>
      </c>
      <c r="BV150" s="873">
        <v>-1164130</v>
      </c>
      <c r="BW150" s="873">
        <v>-1713855</v>
      </c>
      <c r="BX150" s="873">
        <v>-1558051</v>
      </c>
      <c r="BY150" s="873">
        <v>-1921596</v>
      </c>
      <c r="BZ150" s="873">
        <v>0</v>
      </c>
      <c r="CA150" s="873">
        <v>-5193502</v>
      </c>
      <c r="CB150" s="873">
        <v>22110</v>
      </c>
      <c r="CC150" s="873">
        <v>20100</v>
      </c>
      <c r="CD150" s="873">
        <v>24790</v>
      </c>
      <c r="CE150" s="873">
        <v>0</v>
      </c>
      <c r="CF150" s="873">
        <v>67000</v>
      </c>
      <c r="CG150" s="873">
        <v>3421770</v>
      </c>
      <c r="CH150" s="873">
        <v>3110700</v>
      </c>
      <c r="CI150" s="873">
        <v>3836530</v>
      </c>
      <c r="CJ150" s="873">
        <v>0</v>
      </c>
      <c r="CK150" s="873">
        <v>10369000</v>
      </c>
      <c r="CL150" s="873">
        <v>51150</v>
      </c>
      <c r="CM150" s="873">
        <v>46500</v>
      </c>
      <c r="CN150" s="873">
        <v>57350</v>
      </c>
      <c r="CO150" s="873">
        <v>0</v>
      </c>
      <c r="CP150" s="873">
        <v>155000</v>
      </c>
      <c r="CQ150" s="873">
        <v>-4092409</v>
      </c>
      <c r="CR150" s="873">
        <v>-3720372</v>
      </c>
      <c r="CS150" s="873">
        <v>-4588459</v>
      </c>
      <c r="CT150" s="873">
        <v>0</v>
      </c>
      <c r="CU150" s="873">
        <v>-12401240</v>
      </c>
      <c r="CV150" s="873">
        <v>-2695397</v>
      </c>
      <c r="CW150" s="873">
        <v>-2450362</v>
      </c>
      <c r="CX150" s="873">
        <v>-3022113</v>
      </c>
      <c r="CY150" s="873">
        <v>0</v>
      </c>
      <c r="CZ150" s="873">
        <v>-8167872</v>
      </c>
      <c r="DA150" s="873">
        <v>-310903</v>
      </c>
      <c r="DB150" s="873">
        <v>-282639</v>
      </c>
      <c r="DC150" s="873">
        <v>-348588</v>
      </c>
      <c r="DD150" s="873">
        <v>0</v>
      </c>
      <c r="DE150" s="873">
        <v>-942130</v>
      </c>
      <c r="DF150" s="873">
        <v>-2384494</v>
      </c>
      <c r="DG150" s="873">
        <v>-2167723</v>
      </c>
      <c r="DH150" s="873">
        <v>-2673525</v>
      </c>
      <c r="DI150" s="873">
        <v>0</v>
      </c>
      <c r="DJ150" s="873">
        <v>-7225742</v>
      </c>
      <c r="DK150" s="873">
        <v>2103700</v>
      </c>
      <c r="DL150" s="873">
        <v>4439686</v>
      </c>
      <c r="DM150" s="873">
        <v>2161319</v>
      </c>
      <c r="DN150" s="873">
        <v>0</v>
      </c>
      <c r="DO150" s="873">
        <v>8704705</v>
      </c>
      <c r="DP150" s="873">
        <v>2372011</v>
      </c>
      <c r="DQ150" s="873">
        <v>5599974</v>
      </c>
      <c r="DR150" s="873">
        <v>3149985</v>
      </c>
      <c r="DS150" s="873">
        <v>0</v>
      </c>
      <c r="DT150" s="873">
        <v>11121970</v>
      </c>
      <c r="DU150" s="873">
        <v>-268311</v>
      </c>
      <c r="DV150" s="873">
        <v>-1160288</v>
      </c>
      <c r="DW150" s="873">
        <v>-988666</v>
      </c>
      <c r="DX150" s="873">
        <v>0</v>
      </c>
      <c r="DY150" s="873">
        <v>-2417265</v>
      </c>
      <c r="DZ150" s="873">
        <v>57555056</v>
      </c>
      <c r="EA150" s="873">
        <v>52322778</v>
      </c>
      <c r="EB150" s="873">
        <v>64531427</v>
      </c>
      <c r="EC150" s="873">
        <v>0</v>
      </c>
      <c r="ED150" s="873">
        <v>174409261</v>
      </c>
      <c r="EE150" s="873">
        <v>32130453</v>
      </c>
      <c r="EF150" s="873">
        <v>29209503</v>
      </c>
      <c r="EG150" s="873">
        <v>36025053</v>
      </c>
      <c r="EH150" s="873">
        <v>0</v>
      </c>
      <c r="EI150" s="873">
        <v>97365009</v>
      </c>
      <c r="EJ150" s="873">
        <v>-25424603</v>
      </c>
      <c r="EK150" s="873">
        <v>-23113275</v>
      </c>
      <c r="EL150" s="873">
        <v>-28506374</v>
      </c>
      <c r="EM150" s="873">
        <v>0</v>
      </c>
      <c r="EN150" s="873">
        <v>-77044252</v>
      </c>
      <c r="EO150" s="873">
        <v>-25692914</v>
      </c>
      <c r="EP150" s="873">
        <v>-24273563</v>
      </c>
      <c r="EQ150" s="873">
        <v>-29495040</v>
      </c>
      <c r="ER150" s="873">
        <v>0</v>
      </c>
      <c r="ES150" s="873">
        <v>-79461517</v>
      </c>
      <c r="ET150" s="902">
        <v>0.33</v>
      </c>
      <c r="EU150" s="902">
        <v>0.3</v>
      </c>
      <c r="EV150" s="902">
        <v>0.37</v>
      </c>
      <c r="EW150" s="902">
        <v>0</v>
      </c>
      <c r="EX150" s="902">
        <v>1</v>
      </c>
      <c r="EY150" s="870" t="s">
        <v>697</v>
      </c>
      <c r="EZ150" s="870" t="s">
        <v>680</v>
      </c>
      <c r="FA150" s="870" t="s">
        <v>1910</v>
      </c>
      <c r="FB150" s="870" t="s">
        <v>2732</v>
      </c>
      <c r="FC150" s="870" t="s">
        <v>2887</v>
      </c>
    </row>
    <row r="151" spans="1:159" x14ac:dyDescent="0.2">
      <c r="A151" s="870" t="s">
        <v>3070</v>
      </c>
      <c r="B151" s="870" t="s">
        <v>352</v>
      </c>
      <c r="C151" s="870" t="s">
        <v>351</v>
      </c>
      <c r="D151" s="873">
        <v>21356492</v>
      </c>
      <c r="E151" s="873">
        <v>17085194</v>
      </c>
      <c r="F151" s="873">
        <v>3844169</v>
      </c>
      <c r="G151" s="873">
        <v>427130</v>
      </c>
      <c r="H151" s="873">
        <v>42712985</v>
      </c>
      <c r="I151" s="873">
        <v>0</v>
      </c>
      <c r="J151" s="873">
        <v>0</v>
      </c>
      <c r="K151" s="873">
        <v>21356492</v>
      </c>
      <c r="L151" s="873">
        <v>210405</v>
      </c>
      <c r="M151" s="873">
        <v>210405</v>
      </c>
      <c r="N151" s="873">
        <v>0</v>
      </c>
      <c r="O151" s="873">
        <v>0</v>
      </c>
      <c r="P151" s="873">
        <v>3011106</v>
      </c>
      <c r="Q151" s="873">
        <v>15359</v>
      </c>
      <c r="R151" s="873">
        <v>3026465</v>
      </c>
      <c r="S151" s="873">
        <v>0</v>
      </c>
      <c r="T151" s="873">
        <v>0</v>
      </c>
      <c r="U151" s="873">
        <v>0</v>
      </c>
      <c r="V151" s="873">
        <v>0</v>
      </c>
      <c r="W151" s="873">
        <v>0</v>
      </c>
      <c r="X151" s="873">
        <v>0</v>
      </c>
      <c r="Y151" s="873">
        <v>0</v>
      </c>
      <c r="Z151" s="873">
        <v>0</v>
      </c>
      <c r="AA151" s="873">
        <v>0</v>
      </c>
      <c r="AB151" s="873">
        <v>0</v>
      </c>
      <c r="AC151" s="873">
        <v>0</v>
      </c>
      <c r="AD151" s="873">
        <v>0</v>
      </c>
      <c r="AE151" s="873">
        <v>10274906</v>
      </c>
      <c r="AF151" s="873">
        <v>2285313</v>
      </c>
      <c r="AG151" s="873">
        <v>253855</v>
      </c>
      <c r="AH151" s="873">
        <v>12814074</v>
      </c>
      <c r="AI151" s="873">
        <v>1337348</v>
      </c>
      <c r="AJ151" s="873">
        <v>1069878</v>
      </c>
      <c r="AK151" s="873">
        <v>240723</v>
      </c>
      <c r="AL151" s="873">
        <v>26747</v>
      </c>
      <c r="AM151" s="873">
        <v>2674696</v>
      </c>
      <c r="AN151" s="873">
        <v>-138096</v>
      </c>
      <c r="AO151" s="873">
        <v>-110477</v>
      </c>
      <c r="AP151" s="873">
        <v>-24857</v>
      </c>
      <c r="AQ151" s="873">
        <v>-2762</v>
      </c>
      <c r="AR151" s="873">
        <v>-276192</v>
      </c>
      <c r="AS151" s="873">
        <v>-205002</v>
      </c>
      <c r="AT151" s="873">
        <v>-164001</v>
      </c>
      <c r="AU151" s="873">
        <v>-36900</v>
      </c>
      <c r="AV151" s="873">
        <v>-4100</v>
      </c>
      <c r="AW151" s="873">
        <v>-410003</v>
      </c>
      <c r="AX151" s="873">
        <v>26331</v>
      </c>
      <c r="AY151" s="873">
        <v>21064</v>
      </c>
      <c r="AZ151" s="873">
        <v>4739</v>
      </c>
      <c r="BA151" s="873">
        <v>527</v>
      </c>
      <c r="BB151" s="873">
        <v>52661</v>
      </c>
      <c r="BC151" s="873">
        <v>-101931</v>
      </c>
      <c r="BD151" s="873">
        <v>-81544</v>
      </c>
      <c r="BE151" s="873">
        <v>-18347</v>
      </c>
      <c r="BF151" s="873">
        <v>-2039</v>
      </c>
      <c r="BG151" s="873">
        <v>-203861</v>
      </c>
      <c r="BH151" s="873">
        <v>-280602</v>
      </c>
      <c r="BI151" s="873">
        <v>-224481</v>
      </c>
      <c r="BJ151" s="873">
        <v>-50508</v>
      </c>
      <c r="BK151" s="873">
        <v>-5612</v>
      </c>
      <c r="BL151" s="873">
        <v>-561203</v>
      </c>
      <c r="BM151" s="873">
        <v>-7013827</v>
      </c>
      <c r="BN151" s="873">
        <v>-5611062</v>
      </c>
      <c r="BO151" s="873">
        <v>-1262489</v>
      </c>
      <c r="BP151" s="873">
        <v>-140277</v>
      </c>
      <c r="BQ151" s="873">
        <v>-14027655</v>
      </c>
      <c r="BR151" s="873">
        <v>-96372</v>
      </c>
      <c r="BS151" s="873">
        <v>-77097</v>
      </c>
      <c r="BT151" s="873">
        <v>-17347</v>
      </c>
      <c r="BU151" s="873">
        <v>-1927</v>
      </c>
      <c r="BV151" s="873">
        <v>-192743</v>
      </c>
      <c r="BW151" s="873">
        <v>-6917456</v>
      </c>
      <c r="BX151" s="873">
        <v>-5533965</v>
      </c>
      <c r="BY151" s="873">
        <v>-1245142</v>
      </c>
      <c r="BZ151" s="873">
        <v>-138349</v>
      </c>
      <c r="CA151" s="873">
        <v>-13834912</v>
      </c>
      <c r="CB151" s="873">
        <v>333153</v>
      </c>
      <c r="CC151" s="873">
        <v>266522</v>
      </c>
      <c r="CD151" s="873">
        <v>59967</v>
      </c>
      <c r="CE151" s="873">
        <v>6663</v>
      </c>
      <c r="CF151" s="873">
        <v>666305</v>
      </c>
      <c r="CG151" s="873">
        <v>0</v>
      </c>
      <c r="CH151" s="873">
        <v>0</v>
      </c>
      <c r="CI151" s="873">
        <v>0</v>
      </c>
      <c r="CJ151" s="873">
        <v>0</v>
      </c>
      <c r="CK151" s="873">
        <v>0</v>
      </c>
      <c r="CL151" s="873">
        <v>0</v>
      </c>
      <c r="CM151" s="873">
        <v>0</v>
      </c>
      <c r="CN151" s="873">
        <v>0</v>
      </c>
      <c r="CO151" s="873">
        <v>0</v>
      </c>
      <c r="CP151" s="873">
        <v>0</v>
      </c>
      <c r="CQ151" s="873">
        <v>-1376114</v>
      </c>
      <c r="CR151" s="873">
        <v>-1100890</v>
      </c>
      <c r="CS151" s="873">
        <v>-247700</v>
      </c>
      <c r="CT151" s="873">
        <v>-27522</v>
      </c>
      <c r="CU151" s="873">
        <v>-2752226</v>
      </c>
      <c r="CV151" s="873">
        <v>-8056788</v>
      </c>
      <c r="CW151" s="873">
        <v>-6445430</v>
      </c>
      <c r="CX151" s="873">
        <v>-1450222</v>
      </c>
      <c r="CY151" s="873">
        <v>-161136</v>
      </c>
      <c r="CZ151" s="873">
        <v>-16113576</v>
      </c>
      <c r="DA151" s="873">
        <v>236781</v>
      </c>
      <c r="DB151" s="873">
        <v>189425</v>
      </c>
      <c r="DC151" s="873">
        <v>42620</v>
      </c>
      <c r="DD151" s="873">
        <v>4736</v>
      </c>
      <c r="DE151" s="873">
        <v>473562</v>
      </c>
      <c r="DF151" s="873">
        <v>-8293570</v>
      </c>
      <c r="DG151" s="873">
        <v>-6634855</v>
      </c>
      <c r="DH151" s="873">
        <v>-1492842</v>
      </c>
      <c r="DI151" s="873">
        <v>-165871</v>
      </c>
      <c r="DJ151" s="873">
        <v>-16587138</v>
      </c>
      <c r="DK151" s="873">
        <v>-1356029</v>
      </c>
      <c r="DL151" s="873">
        <v>-1084821</v>
      </c>
      <c r="DM151" s="873">
        <v>-244084</v>
      </c>
      <c r="DN151" s="873">
        <v>-27121</v>
      </c>
      <c r="DO151" s="873">
        <v>-2712055</v>
      </c>
      <c r="DP151" s="873">
        <v>1479198</v>
      </c>
      <c r="DQ151" s="873">
        <v>1183359</v>
      </c>
      <c r="DR151" s="873">
        <v>266256</v>
      </c>
      <c r="DS151" s="873">
        <v>29584</v>
      </c>
      <c r="DT151" s="873">
        <v>2958397</v>
      </c>
      <c r="DU151" s="873">
        <v>-2835227</v>
      </c>
      <c r="DV151" s="873">
        <v>-2268180</v>
      </c>
      <c r="DW151" s="873">
        <v>-510340</v>
      </c>
      <c r="DX151" s="873">
        <v>-56705</v>
      </c>
      <c r="DY151" s="873">
        <v>-5670452</v>
      </c>
      <c r="DZ151" s="873">
        <v>32211622</v>
      </c>
      <c r="EA151" s="873">
        <v>25769298</v>
      </c>
      <c r="EB151" s="873">
        <v>5798092</v>
      </c>
      <c r="EC151" s="873">
        <v>644232</v>
      </c>
      <c r="ED151" s="873">
        <v>64423244</v>
      </c>
      <c r="EE151" s="873">
        <v>21356492</v>
      </c>
      <c r="EF151" s="873">
        <v>17085194</v>
      </c>
      <c r="EG151" s="873">
        <v>3844169</v>
      </c>
      <c r="EH151" s="873">
        <v>427130</v>
      </c>
      <c r="EI151" s="873">
        <v>42712985</v>
      </c>
      <c r="EJ151" s="873">
        <v>-10855130</v>
      </c>
      <c r="EK151" s="873">
        <v>-8684104</v>
      </c>
      <c r="EL151" s="873">
        <v>-1953923</v>
      </c>
      <c r="EM151" s="873">
        <v>-217102</v>
      </c>
      <c r="EN151" s="873">
        <v>-21710259</v>
      </c>
      <c r="EO151" s="873">
        <v>-13690357</v>
      </c>
      <c r="EP151" s="873">
        <v>-10952284</v>
      </c>
      <c r="EQ151" s="873">
        <v>-2464263</v>
      </c>
      <c r="ER151" s="873">
        <v>-273807</v>
      </c>
      <c r="ES151" s="873">
        <v>-27380711</v>
      </c>
      <c r="ET151" s="902">
        <v>0.5</v>
      </c>
      <c r="EU151" s="902">
        <v>0.4</v>
      </c>
      <c r="EV151" s="902">
        <v>0.09</v>
      </c>
      <c r="EW151" s="902">
        <v>0.01</v>
      </c>
      <c r="EX151" s="902">
        <v>1</v>
      </c>
      <c r="EY151" s="870" t="s">
        <v>685</v>
      </c>
      <c r="EZ151" s="870" t="s">
        <v>684</v>
      </c>
      <c r="FA151" s="870" t="s">
        <v>1907</v>
      </c>
      <c r="FB151" s="870" t="s">
        <v>2738</v>
      </c>
      <c r="FC151" s="870" t="s">
        <v>2888</v>
      </c>
    </row>
    <row r="152" spans="1:159" x14ac:dyDescent="0.2">
      <c r="A152" s="870" t="s">
        <v>3069</v>
      </c>
      <c r="B152" s="870" t="s">
        <v>354</v>
      </c>
      <c r="C152" s="870" t="s">
        <v>353</v>
      </c>
      <c r="D152" s="873">
        <v>94241723</v>
      </c>
      <c r="E152" s="873">
        <v>92356888</v>
      </c>
      <c r="F152" s="873">
        <v>0</v>
      </c>
      <c r="G152" s="873">
        <v>1884834</v>
      </c>
      <c r="H152" s="873">
        <v>188483445</v>
      </c>
      <c r="I152" s="873">
        <v>340376</v>
      </c>
      <c r="J152" s="873">
        <v>340376</v>
      </c>
      <c r="K152" s="873">
        <v>93901347</v>
      </c>
      <c r="L152" s="873">
        <v>1263664</v>
      </c>
      <c r="M152" s="873">
        <v>1263664</v>
      </c>
      <c r="N152" s="873">
        <v>2107430</v>
      </c>
      <c r="O152" s="873">
        <v>2107430</v>
      </c>
      <c r="P152" s="873">
        <v>248610</v>
      </c>
      <c r="Q152" s="873">
        <v>0</v>
      </c>
      <c r="R152" s="873">
        <v>248610</v>
      </c>
      <c r="S152" s="873">
        <v>0</v>
      </c>
      <c r="T152" s="873">
        <v>0</v>
      </c>
      <c r="U152" s="873">
        <v>0</v>
      </c>
      <c r="V152" s="873">
        <v>0</v>
      </c>
      <c r="W152" s="873">
        <v>340376</v>
      </c>
      <c r="X152" s="873">
        <v>0</v>
      </c>
      <c r="Y152" s="873">
        <v>0</v>
      </c>
      <c r="Z152" s="873">
        <v>340376</v>
      </c>
      <c r="AA152" s="873">
        <v>0</v>
      </c>
      <c r="AB152" s="873">
        <v>0</v>
      </c>
      <c r="AC152" s="873">
        <v>0</v>
      </c>
      <c r="AD152" s="873">
        <v>0</v>
      </c>
      <c r="AE152" s="873">
        <v>99823253</v>
      </c>
      <c r="AF152" s="873">
        <v>0</v>
      </c>
      <c r="AG152" s="873">
        <v>2033718</v>
      </c>
      <c r="AH152" s="873">
        <v>101856971</v>
      </c>
      <c r="AI152" s="873">
        <v>14699565</v>
      </c>
      <c r="AJ152" s="873">
        <v>14405573</v>
      </c>
      <c r="AK152" s="873">
        <v>0</v>
      </c>
      <c r="AL152" s="873">
        <v>293991</v>
      </c>
      <c r="AM152" s="873">
        <v>29399129</v>
      </c>
      <c r="AN152" s="873">
        <v>-4229715</v>
      </c>
      <c r="AO152" s="873">
        <v>-4145120</v>
      </c>
      <c r="AP152" s="873">
        <v>0</v>
      </c>
      <c r="AQ152" s="873">
        <v>-84594</v>
      </c>
      <c r="AR152" s="873">
        <v>-8459429</v>
      </c>
      <c r="AS152" s="873">
        <v>-2912904</v>
      </c>
      <c r="AT152" s="873">
        <v>-2854645</v>
      </c>
      <c r="AU152" s="873">
        <v>0</v>
      </c>
      <c r="AV152" s="873">
        <v>-58258</v>
      </c>
      <c r="AW152" s="873">
        <v>-5825807</v>
      </c>
      <c r="AX152" s="873">
        <v>380533</v>
      </c>
      <c r="AY152" s="873">
        <v>372923</v>
      </c>
      <c r="AZ152" s="873">
        <v>0</v>
      </c>
      <c r="BA152" s="873">
        <v>7611</v>
      </c>
      <c r="BB152" s="873">
        <v>761067</v>
      </c>
      <c r="BC152" s="873">
        <v>-6353130</v>
      </c>
      <c r="BD152" s="873">
        <v>-6226067</v>
      </c>
      <c r="BE152" s="873">
        <v>0</v>
      </c>
      <c r="BF152" s="873">
        <v>-127063</v>
      </c>
      <c r="BG152" s="873">
        <v>-12706260</v>
      </c>
      <c r="BH152" s="873">
        <v>-8885501</v>
      </c>
      <c r="BI152" s="873">
        <v>-8707789</v>
      </c>
      <c r="BJ152" s="873">
        <v>0</v>
      </c>
      <c r="BK152" s="873">
        <v>-177710</v>
      </c>
      <c r="BL152" s="873">
        <v>-17771000</v>
      </c>
      <c r="BM152" s="873">
        <v>-12316560</v>
      </c>
      <c r="BN152" s="873">
        <v>-12070229</v>
      </c>
      <c r="BO152" s="873">
        <v>0</v>
      </c>
      <c r="BP152" s="873">
        <v>-246331</v>
      </c>
      <c r="BQ152" s="873">
        <v>-24633120</v>
      </c>
      <c r="BR152" s="873">
        <v>-4580011</v>
      </c>
      <c r="BS152" s="873">
        <v>-4488411</v>
      </c>
      <c r="BT152" s="873">
        <v>0</v>
      </c>
      <c r="BU152" s="873">
        <v>-91600</v>
      </c>
      <c r="BV152" s="873">
        <v>-9160022</v>
      </c>
      <c r="BW152" s="873">
        <v>-7736549</v>
      </c>
      <c r="BX152" s="873">
        <v>-7581818</v>
      </c>
      <c r="BY152" s="873">
        <v>0</v>
      </c>
      <c r="BZ152" s="873">
        <v>-154731</v>
      </c>
      <c r="CA152" s="873">
        <v>-15473098</v>
      </c>
      <c r="CB152" s="873">
        <v>1001106</v>
      </c>
      <c r="CC152" s="873">
        <v>981083</v>
      </c>
      <c r="CD152" s="873">
        <v>0</v>
      </c>
      <c r="CE152" s="873">
        <v>20022</v>
      </c>
      <c r="CF152" s="873">
        <v>2002211</v>
      </c>
      <c r="CG152" s="873">
        <v>3737918</v>
      </c>
      <c r="CH152" s="873">
        <v>3663159</v>
      </c>
      <c r="CI152" s="873">
        <v>0</v>
      </c>
      <c r="CJ152" s="873">
        <v>74758</v>
      </c>
      <c r="CK152" s="873">
        <v>7475835</v>
      </c>
      <c r="CL152" s="873">
        <v>139784</v>
      </c>
      <c r="CM152" s="873">
        <v>136989</v>
      </c>
      <c r="CN152" s="873">
        <v>0</v>
      </c>
      <c r="CO152" s="873">
        <v>2796</v>
      </c>
      <c r="CP152" s="873">
        <v>279569</v>
      </c>
      <c r="CQ152" s="873">
        <v>-3799374</v>
      </c>
      <c r="CR152" s="873">
        <v>-3723388</v>
      </c>
      <c r="CS152" s="873">
        <v>0</v>
      </c>
      <c r="CT152" s="873">
        <v>-75988</v>
      </c>
      <c r="CU152" s="873">
        <v>-7598750</v>
      </c>
      <c r="CV152" s="873">
        <v>-11237126</v>
      </c>
      <c r="CW152" s="873">
        <v>-11012386</v>
      </c>
      <c r="CX152" s="873">
        <v>0</v>
      </c>
      <c r="CY152" s="873">
        <v>-224743</v>
      </c>
      <c r="CZ152" s="873">
        <v>-22474255</v>
      </c>
      <c r="DA152" s="873">
        <v>-3439121</v>
      </c>
      <c r="DB152" s="873">
        <v>-3370339</v>
      </c>
      <c r="DC152" s="873">
        <v>0</v>
      </c>
      <c r="DD152" s="873">
        <v>-68782</v>
      </c>
      <c r="DE152" s="873">
        <v>-6878242</v>
      </c>
      <c r="DF152" s="873">
        <v>-7798005</v>
      </c>
      <c r="DG152" s="873">
        <v>-7642047</v>
      </c>
      <c r="DH152" s="873">
        <v>0</v>
      </c>
      <c r="DI152" s="873">
        <v>-155961</v>
      </c>
      <c r="DJ152" s="873">
        <v>-15596013</v>
      </c>
      <c r="DK152" s="873">
        <v>-1144874</v>
      </c>
      <c r="DL152" s="873">
        <v>-9153116</v>
      </c>
      <c r="DM152" s="873">
        <v>0</v>
      </c>
      <c r="DN152" s="873">
        <v>-104020</v>
      </c>
      <c r="DO152" s="873">
        <v>-10402010</v>
      </c>
      <c r="DP152" s="873">
        <v>80266</v>
      </c>
      <c r="DQ152" s="873">
        <v>-5526702</v>
      </c>
      <c r="DR152" s="873">
        <v>0</v>
      </c>
      <c r="DS152" s="873">
        <v>-55014</v>
      </c>
      <c r="DT152" s="873">
        <v>-5501450</v>
      </c>
      <c r="DU152" s="873">
        <v>-1225140</v>
      </c>
      <c r="DV152" s="873">
        <v>-3626414</v>
      </c>
      <c r="DW152" s="873">
        <v>0</v>
      </c>
      <c r="DX152" s="873">
        <v>-49006</v>
      </c>
      <c r="DY152" s="873">
        <v>-4900560</v>
      </c>
      <c r="DZ152" s="873">
        <v>187411713</v>
      </c>
      <c r="EA152" s="873">
        <v>183663479</v>
      </c>
      <c r="EB152" s="873">
        <v>0</v>
      </c>
      <c r="EC152" s="873">
        <v>3748234</v>
      </c>
      <c r="ED152" s="873">
        <v>374823426</v>
      </c>
      <c r="EE152" s="873">
        <v>94241723</v>
      </c>
      <c r="EF152" s="873">
        <v>92356888</v>
      </c>
      <c r="EG152" s="873">
        <v>0</v>
      </c>
      <c r="EH152" s="873">
        <v>1884834</v>
      </c>
      <c r="EI152" s="873">
        <v>188483445</v>
      </c>
      <c r="EJ152" s="873">
        <v>-93169990</v>
      </c>
      <c r="EK152" s="873">
        <v>-91306591</v>
      </c>
      <c r="EL152" s="873">
        <v>0</v>
      </c>
      <c r="EM152" s="873">
        <v>-1863400</v>
      </c>
      <c r="EN152" s="873">
        <v>-186339981</v>
      </c>
      <c r="EO152" s="873">
        <v>-94395130</v>
      </c>
      <c r="EP152" s="873">
        <v>-94933005</v>
      </c>
      <c r="EQ152" s="873">
        <v>0</v>
      </c>
      <c r="ER152" s="873">
        <v>-1912406</v>
      </c>
      <c r="ES152" s="873">
        <v>-191240541</v>
      </c>
      <c r="ET152" s="902">
        <v>0.5</v>
      </c>
      <c r="EU152" s="902">
        <v>0.49</v>
      </c>
      <c r="EV152" s="902">
        <v>0</v>
      </c>
      <c r="EW152" s="902">
        <v>0.01</v>
      </c>
      <c r="EX152" s="902">
        <v>1</v>
      </c>
      <c r="EY152" s="870" t="s">
        <v>690</v>
      </c>
      <c r="EZ152" s="870" t="s">
        <v>711</v>
      </c>
      <c r="FA152" s="870" t="s">
        <v>1909</v>
      </c>
      <c r="FB152" s="870" t="s">
        <v>2739</v>
      </c>
      <c r="FC152" s="870" t="s">
        <v>2889</v>
      </c>
    </row>
    <row r="153" spans="1:159" x14ac:dyDescent="0.2">
      <c r="A153" s="870" t="s">
        <v>3069</v>
      </c>
      <c r="B153" s="870" t="s">
        <v>356</v>
      </c>
      <c r="C153" s="870" t="s">
        <v>355</v>
      </c>
      <c r="D153" s="873">
        <v>27703808</v>
      </c>
      <c r="E153" s="873">
        <v>27149732</v>
      </c>
      <c r="F153" s="873">
        <v>0</v>
      </c>
      <c r="G153" s="873">
        <v>554076</v>
      </c>
      <c r="H153" s="873">
        <v>55407616</v>
      </c>
      <c r="I153" s="873">
        <v>149318</v>
      </c>
      <c r="J153" s="873">
        <v>149318</v>
      </c>
      <c r="K153" s="873">
        <v>27554490</v>
      </c>
      <c r="L153" s="873">
        <v>482698</v>
      </c>
      <c r="M153" s="873">
        <v>482698</v>
      </c>
      <c r="N153" s="873">
        <v>0</v>
      </c>
      <c r="O153" s="873">
        <v>0</v>
      </c>
      <c r="P153" s="873">
        <v>0</v>
      </c>
      <c r="Q153" s="873">
        <v>0</v>
      </c>
      <c r="R153" s="873">
        <v>0</v>
      </c>
      <c r="S153" s="873">
        <v>0</v>
      </c>
      <c r="T153" s="873">
        <v>0</v>
      </c>
      <c r="U153" s="873">
        <v>0</v>
      </c>
      <c r="V153" s="873">
        <v>0</v>
      </c>
      <c r="W153" s="873">
        <v>149318</v>
      </c>
      <c r="X153" s="873">
        <v>0</v>
      </c>
      <c r="Y153" s="873">
        <v>0</v>
      </c>
      <c r="Z153" s="873">
        <v>149318</v>
      </c>
      <c r="AA153" s="873">
        <v>0</v>
      </c>
      <c r="AB153" s="873">
        <v>0</v>
      </c>
      <c r="AC153" s="873">
        <v>0</v>
      </c>
      <c r="AD153" s="873">
        <v>0</v>
      </c>
      <c r="AE153" s="873">
        <v>32279598</v>
      </c>
      <c r="AF153" s="873">
        <v>0</v>
      </c>
      <c r="AG153" s="873">
        <v>643941</v>
      </c>
      <c r="AH153" s="873">
        <v>32923539</v>
      </c>
      <c r="AI153" s="873">
        <v>8611573</v>
      </c>
      <c r="AJ153" s="873">
        <v>8439342</v>
      </c>
      <c r="AK153" s="873">
        <v>0</v>
      </c>
      <c r="AL153" s="873">
        <v>172231</v>
      </c>
      <c r="AM153" s="873">
        <v>17223146</v>
      </c>
      <c r="AN153" s="873">
        <v>-1289364</v>
      </c>
      <c r="AO153" s="873">
        <v>-1263577</v>
      </c>
      <c r="AP153" s="873">
        <v>0</v>
      </c>
      <c r="AQ153" s="873">
        <v>-25787</v>
      </c>
      <c r="AR153" s="873">
        <v>-2578728</v>
      </c>
      <c r="AS153" s="873">
        <v>-2379338</v>
      </c>
      <c r="AT153" s="873">
        <v>-2331751</v>
      </c>
      <c r="AU153" s="873">
        <v>0</v>
      </c>
      <c r="AV153" s="873">
        <v>-47587</v>
      </c>
      <c r="AW153" s="873">
        <v>-4758676</v>
      </c>
      <c r="AX153" s="873">
        <v>702780</v>
      </c>
      <c r="AY153" s="873">
        <v>688724</v>
      </c>
      <c r="AZ153" s="873">
        <v>0</v>
      </c>
      <c r="BA153" s="873">
        <v>14056</v>
      </c>
      <c r="BB153" s="873">
        <v>1405560</v>
      </c>
      <c r="BC153" s="873">
        <v>-2016694</v>
      </c>
      <c r="BD153" s="873">
        <v>-1976360</v>
      </c>
      <c r="BE153" s="873">
        <v>0</v>
      </c>
      <c r="BF153" s="873">
        <v>-40334</v>
      </c>
      <c r="BG153" s="873">
        <v>-4033388</v>
      </c>
      <c r="BH153" s="873">
        <v>-3693252</v>
      </c>
      <c r="BI153" s="873">
        <v>-3619387</v>
      </c>
      <c r="BJ153" s="873">
        <v>0</v>
      </c>
      <c r="BK153" s="873">
        <v>-73865</v>
      </c>
      <c r="BL153" s="873">
        <v>-7386504</v>
      </c>
      <c r="BM153" s="873">
        <v>-7863621</v>
      </c>
      <c r="BN153" s="873">
        <v>-7706349</v>
      </c>
      <c r="BO153" s="873">
        <v>0</v>
      </c>
      <c r="BP153" s="873">
        <v>-157272</v>
      </c>
      <c r="BQ153" s="873">
        <v>-15727242</v>
      </c>
      <c r="BR153" s="873">
        <v>-1570366</v>
      </c>
      <c r="BS153" s="873">
        <v>-1538959</v>
      </c>
      <c r="BT153" s="873">
        <v>0</v>
      </c>
      <c r="BU153" s="873">
        <v>-31407</v>
      </c>
      <c r="BV153" s="873">
        <v>-3140732</v>
      </c>
      <c r="BW153" s="873">
        <v>-6293255</v>
      </c>
      <c r="BX153" s="873">
        <v>-6167390</v>
      </c>
      <c r="BY153" s="873">
        <v>0</v>
      </c>
      <c r="BZ153" s="873">
        <v>-125865</v>
      </c>
      <c r="CA153" s="873">
        <v>-12586510</v>
      </c>
      <c r="CB153" s="873">
        <v>783654</v>
      </c>
      <c r="CC153" s="873">
        <v>767981</v>
      </c>
      <c r="CD153" s="873">
        <v>0</v>
      </c>
      <c r="CE153" s="873">
        <v>15673</v>
      </c>
      <c r="CF153" s="873">
        <v>1567308</v>
      </c>
      <c r="CG153" s="873">
        <v>3258546</v>
      </c>
      <c r="CH153" s="873">
        <v>3193376</v>
      </c>
      <c r="CI153" s="873">
        <v>0</v>
      </c>
      <c r="CJ153" s="873">
        <v>65171</v>
      </c>
      <c r="CK153" s="873">
        <v>6517093</v>
      </c>
      <c r="CL153" s="873">
        <v>-37336</v>
      </c>
      <c r="CM153" s="873">
        <v>-36590</v>
      </c>
      <c r="CN153" s="873">
        <v>0</v>
      </c>
      <c r="CO153" s="873">
        <v>-747</v>
      </c>
      <c r="CP153" s="873">
        <v>-74673</v>
      </c>
      <c r="CQ153" s="873">
        <v>-5780470</v>
      </c>
      <c r="CR153" s="873">
        <v>-5664860</v>
      </c>
      <c r="CS153" s="873">
        <v>0</v>
      </c>
      <c r="CT153" s="873">
        <v>-115609</v>
      </c>
      <c r="CU153" s="873">
        <v>-11560939</v>
      </c>
      <c r="CV153" s="873">
        <v>-9639227</v>
      </c>
      <c r="CW153" s="873">
        <v>-9446442</v>
      </c>
      <c r="CX153" s="873">
        <v>0</v>
      </c>
      <c r="CY153" s="873">
        <v>-192784</v>
      </c>
      <c r="CZ153" s="873">
        <v>-19278453</v>
      </c>
      <c r="DA153" s="873">
        <v>-824048</v>
      </c>
      <c r="DB153" s="873">
        <v>-807568</v>
      </c>
      <c r="DC153" s="873">
        <v>0</v>
      </c>
      <c r="DD153" s="873">
        <v>-16481</v>
      </c>
      <c r="DE153" s="873">
        <v>-1648097</v>
      </c>
      <c r="DF153" s="873">
        <v>-8815179</v>
      </c>
      <c r="DG153" s="873">
        <v>-8638874</v>
      </c>
      <c r="DH153" s="873">
        <v>0</v>
      </c>
      <c r="DI153" s="873">
        <v>-176303</v>
      </c>
      <c r="DJ153" s="873">
        <v>-17630356</v>
      </c>
      <c r="DK153" s="873">
        <v>245094</v>
      </c>
      <c r="DL153" s="873">
        <v>1497789</v>
      </c>
      <c r="DM153" s="873">
        <v>0</v>
      </c>
      <c r="DN153" s="873">
        <v>17605</v>
      </c>
      <c r="DO153" s="873">
        <v>1760488</v>
      </c>
      <c r="DP153" s="873">
        <v>306563</v>
      </c>
      <c r="DQ153" s="873">
        <v>1679739</v>
      </c>
      <c r="DR153" s="873">
        <v>0</v>
      </c>
      <c r="DS153" s="873">
        <v>20064</v>
      </c>
      <c r="DT153" s="873">
        <v>2006366</v>
      </c>
      <c r="DU153" s="873">
        <v>-61469</v>
      </c>
      <c r="DV153" s="873">
        <v>-181950</v>
      </c>
      <c r="DW153" s="873">
        <v>0</v>
      </c>
      <c r="DX153" s="873">
        <v>-2459</v>
      </c>
      <c r="DY153" s="873">
        <v>-245878</v>
      </c>
      <c r="DZ153" s="873">
        <v>56956952</v>
      </c>
      <c r="EA153" s="873">
        <v>55817812</v>
      </c>
      <c r="EB153" s="873">
        <v>0</v>
      </c>
      <c r="EC153" s="873">
        <v>1139139</v>
      </c>
      <c r="ED153" s="873">
        <v>113913903</v>
      </c>
      <c r="EE153" s="873">
        <v>27703808</v>
      </c>
      <c r="EF153" s="873">
        <v>27149732</v>
      </c>
      <c r="EG153" s="873">
        <v>0</v>
      </c>
      <c r="EH153" s="873">
        <v>554076</v>
      </c>
      <c r="EI153" s="873">
        <v>55407616</v>
      </c>
      <c r="EJ153" s="873">
        <v>-29253144</v>
      </c>
      <c r="EK153" s="873">
        <v>-28668080</v>
      </c>
      <c r="EL153" s="873">
        <v>0</v>
      </c>
      <c r="EM153" s="873">
        <v>-585063</v>
      </c>
      <c r="EN153" s="873">
        <v>-58506287</v>
      </c>
      <c r="EO153" s="873">
        <v>-29314613</v>
      </c>
      <c r="EP153" s="873">
        <v>-28850030</v>
      </c>
      <c r="EQ153" s="873">
        <v>0</v>
      </c>
      <c r="ER153" s="873">
        <v>-587522</v>
      </c>
      <c r="ES153" s="873">
        <v>-58752165</v>
      </c>
      <c r="ET153" s="902">
        <v>0.5</v>
      </c>
      <c r="EU153" s="902">
        <v>0.49</v>
      </c>
      <c r="EV153" s="902">
        <v>0</v>
      </c>
      <c r="EW153" s="902">
        <v>0.01</v>
      </c>
      <c r="EX153" s="902">
        <v>1</v>
      </c>
      <c r="EY153" s="870" t="s">
        <v>679</v>
      </c>
      <c r="EZ153" s="870" t="s">
        <v>734</v>
      </c>
      <c r="FA153" s="870" t="s">
        <v>679</v>
      </c>
      <c r="FB153" s="870" t="s">
        <v>2736</v>
      </c>
      <c r="FC153" s="870" t="s">
        <v>2890</v>
      </c>
    </row>
    <row r="154" spans="1:159" x14ac:dyDescent="0.2">
      <c r="A154" s="870" t="s">
        <v>3070</v>
      </c>
      <c r="B154" s="870" t="s">
        <v>358</v>
      </c>
      <c r="C154" s="870" t="s">
        <v>357</v>
      </c>
      <c r="D154" s="873">
        <v>7677089</v>
      </c>
      <c r="E154" s="873">
        <v>6141671</v>
      </c>
      <c r="F154" s="873">
        <v>1381876</v>
      </c>
      <c r="G154" s="873">
        <v>153542</v>
      </c>
      <c r="H154" s="873">
        <v>15354178</v>
      </c>
      <c r="I154" s="873">
        <v>556854</v>
      </c>
      <c r="J154" s="873">
        <v>556854</v>
      </c>
      <c r="K154" s="873">
        <v>7120235</v>
      </c>
      <c r="L154" s="873">
        <v>135758</v>
      </c>
      <c r="M154" s="873">
        <v>135758</v>
      </c>
      <c r="N154" s="873">
        <v>361370</v>
      </c>
      <c r="O154" s="873">
        <v>361370</v>
      </c>
      <c r="P154" s="873">
        <v>0</v>
      </c>
      <c r="Q154" s="873">
        <v>0</v>
      </c>
      <c r="R154" s="873">
        <v>0</v>
      </c>
      <c r="S154" s="873">
        <v>0</v>
      </c>
      <c r="T154" s="873">
        <v>0</v>
      </c>
      <c r="U154" s="873">
        <v>0</v>
      </c>
      <c r="V154" s="873">
        <v>0</v>
      </c>
      <c r="W154" s="873">
        <v>556854</v>
      </c>
      <c r="X154" s="873">
        <v>0</v>
      </c>
      <c r="Y154" s="873">
        <v>0</v>
      </c>
      <c r="Z154" s="873">
        <v>556854</v>
      </c>
      <c r="AA154" s="873">
        <v>0</v>
      </c>
      <c r="AB154" s="873">
        <v>0</v>
      </c>
      <c r="AC154" s="873">
        <v>0</v>
      </c>
      <c r="AD154" s="873">
        <v>0</v>
      </c>
      <c r="AE154" s="873">
        <v>6996169</v>
      </c>
      <c r="AF154" s="873">
        <v>1374717</v>
      </c>
      <c r="AG154" s="873">
        <v>152745</v>
      </c>
      <c r="AH154" s="873">
        <v>8523631</v>
      </c>
      <c r="AI154" s="873">
        <v>1353670</v>
      </c>
      <c r="AJ154" s="873">
        <v>1082935</v>
      </c>
      <c r="AK154" s="873">
        <v>243660</v>
      </c>
      <c r="AL154" s="873">
        <v>27073</v>
      </c>
      <c r="AM154" s="873">
        <v>2707338</v>
      </c>
      <c r="AN154" s="873">
        <v>-435247</v>
      </c>
      <c r="AO154" s="873">
        <v>-348198</v>
      </c>
      <c r="AP154" s="873">
        <v>-78345</v>
      </c>
      <c r="AQ154" s="873">
        <v>-8705</v>
      </c>
      <c r="AR154" s="873">
        <v>-870495</v>
      </c>
      <c r="AS154" s="873">
        <v>-248056</v>
      </c>
      <c r="AT154" s="873">
        <v>-198445</v>
      </c>
      <c r="AU154" s="873">
        <v>-44650</v>
      </c>
      <c r="AV154" s="873">
        <v>-4961</v>
      </c>
      <c r="AW154" s="873">
        <v>-496112</v>
      </c>
      <c r="AX154" s="873">
        <v>0</v>
      </c>
      <c r="AY154" s="873">
        <v>0</v>
      </c>
      <c r="AZ154" s="873">
        <v>0</v>
      </c>
      <c r="BA154" s="873">
        <v>0</v>
      </c>
      <c r="BB154" s="873">
        <v>0</v>
      </c>
      <c r="BC154" s="873">
        <v>-125614</v>
      </c>
      <c r="BD154" s="873">
        <v>-100492</v>
      </c>
      <c r="BE154" s="873">
        <v>-22611</v>
      </c>
      <c r="BF154" s="873">
        <v>-2512</v>
      </c>
      <c r="BG154" s="873">
        <v>-251229</v>
      </c>
      <c r="BH154" s="873">
        <v>-373670</v>
      </c>
      <c r="BI154" s="873">
        <v>-298937</v>
      </c>
      <c r="BJ154" s="873">
        <v>-67261</v>
      </c>
      <c r="BK154" s="873">
        <v>-7473</v>
      </c>
      <c r="BL154" s="873">
        <v>-747341</v>
      </c>
      <c r="BM154" s="873">
        <v>-675530</v>
      </c>
      <c r="BN154" s="873">
        <v>-540424</v>
      </c>
      <c r="BO154" s="873">
        <v>-121595</v>
      </c>
      <c r="BP154" s="873">
        <v>-13511</v>
      </c>
      <c r="BQ154" s="873">
        <v>-1351060</v>
      </c>
      <c r="BR154" s="873">
        <v>-273037</v>
      </c>
      <c r="BS154" s="873">
        <v>-218430</v>
      </c>
      <c r="BT154" s="873">
        <v>-49147</v>
      </c>
      <c r="BU154" s="873">
        <v>-5461</v>
      </c>
      <c r="BV154" s="873">
        <v>-546075</v>
      </c>
      <c r="BW154" s="873">
        <v>-402492</v>
      </c>
      <c r="BX154" s="873">
        <v>-321994</v>
      </c>
      <c r="BY154" s="873">
        <v>-72449</v>
      </c>
      <c r="BZ154" s="873">
        <v>-8050</v>
      </c>
      <c r="CA154" s="873">
        <v>-804985</v>
      </c>
      <c r="CB154" s="873">
        <v>0</v>
      </c>
      <c r="CC154" s="873">
        <v>0</v>
      </c>
      <c r="CD154" s="873">
        <v>0</v>
      </c>
      <c r="CE154" s="873">
        <v>0</v>
      </c>
      <c r="CF154" s="873">
        <v>0</v>
      </c>
      <c r="CG154" s="873">
        <v>0</v>
      </c>
      <c r="CH154" s="873">
        <v>0</v>
      </c>
      <c r="CI154" s="873">
        <v>0</v>
      </c>
      <c r="CJ154" s="873">
        <v>0</v>
      </c>
      <c r="CK154" s="873">
        <v>0</v>
      </c>
      <c r="CL154" s="873">
        <v>26770</v>
      </c>
      <c r="CM154" s="873">
        <v>21415</v>
      </c>
      <c r="CN154" s="873">
        <v>4818</v>
      </c>
      <c r="CO154" s="873">
        <v>535</v>
      </c>
      <c r="CP154" s="873">
        <v>53538</v>
      </c>
      <c r="CQ154" s="873">
        <v>237843</v>
      </c>
      <c r="CR154" s="873">
        <v>190274</v>
      </c>
      <c r="CS154" s="873">
        <v>42812</v>
      </c>
      <c r="CT154" s="873">
        <v>4757</v>
      </c>
      <c r="CU154" s="873">
        <v>475686</v>
      </c>
      <c r="CV154" s="873">
        <v>-410917</v>
      </c>
      <c r="CW154" s="873">
        <v>-328735</v>
      </c>
      <c r="CX154" s="873">
        <v>-73965</v>
      </c>
      <c r="CY154" s="873">
        <v>-8219</v>
      </c>
      <c r="CZ154" s="873">
        <v>-821836</v>
      </c>
      <c r="DA154" s="873">
        <v>-246267</v>
      </c>
      <c r="DB154" s="873">
        <v>-197015</v>
      </c>
      <c r="DC154" s="873">
        <v>-44329</v>
      </c>
      <c r="DD154" s="873">
        <v>-4926</v>
      </c>
      <c r="DE154" s="873">
        <v>-492537</v>
      </c>
      <c r="DF154" s="873">
        <v>-164649</v>
      </c>
      <c r="DG154" s="873">
        <v>-131720</v>
      </c>
      <c r="DH154" s="873">
        <v>-29637</v>
      </c>
      <c r="DI154" s="873">
        <v>-3293</v>
      </c>
      <c r="DJ154" s="873">
        <v>-329299</v>
      </c>
      <c r="DK154" s="873">
        <v>333833</v>
      </c>
      <c r="DL154" s="873">
        <v>644918</v>
      </c>
      <c r="DM154" s="873">
        <v>398580</v>
      </c>
      <c r="DN154" s="873">
        <v>77523</v>
      </c>
      <c r="DO154" s="873">
        <v>1454854</v>
      </c>
      <c r="DP154" s="873">
        <v>8613</v>
      </c>
      <c r="DQ154" s="873">
        <v>72528</v>
      </c>
      <c r="DR154" s="873">
        <v>60351</v>
      </c>
      <c r="DS154" s="873">
        <v>12480</v>
      </c>
      <c r="DT154" s="873">
        <v>153972</v>
      </c>
      <c r="DU154" s="873">
        <v>325220</v>
      </c>
      <c r="DV154" s="873">
        <v>572390</v>
      </c>
      <c r="DW154" s="873">
        <v>338229</v>
      </c>
      <c r="DX154" s="873">
        <v>65043</v>
      </c>
      <c r="DY154" s="873">
        <v>1300882</v>
      </c>
      <c r="DZ154" s="873">
        <v>12496011</v>
      </c>
      <c r="EA154" s="873">
        <v>9996808</v>
      </c>
      <c r="EB154" s="873">
        <v>2249282</v>
      </c>
      <c r="EC154" s="873">
        <v>249920</v>
      </c>
      <c r="ED154" s="873">
        <v>24992021</v>
      </c>
      <c r="EE154" s="873">
        <v>7677089</v>
      </c>
      <c r="EF154" s="873">
        <v>6141671</v>
      </c>
      <c r="EG154" s="873">
        <v>1381876</v>
      </c>
      <c r="EH154" s="873">
        <v>153542</v>
      </c>
      <c r="EI154" s="873">
        <v>15354178</v>
      </c>
      <c r="EJ154" s="873">
        <v>-4818922</v>
      </c>
      <c r="EK154" s="873">
        <v>-3855137</v>
      </c>
      <c r="EL154" s="873">
        <v>-867406</v>
      </c>
      <c r="EM154" s="873">
        <v>-96378</v>
      </c>
      <c r="EN154" s="873">
        <v>-9637843</v>
      </c>
      <c r="EO154" s="873">
        <v>-4493702</v>
      </c>
      <c r="EP154" s="873">
        <v>-3282747</v>
      </c>
      <c r="EQ154" s="873">
        <v>-529177</v>
      </c>
      <c r="ER154" s="873">
        <v>-31335</v>
      </c>
      <c r="ES154" s="873">
        <v>-8336961</v>
      </c>
      <c r="ET154" s="902">
        <v>0.5</v>
      </c>
      <c r="EU154" s="902">
        <v>0.4</v>
      </c>
      <c r="EV154" s="902">
        <v>0.09</v>
      </c>
      <c r="EW154" s="902">
        <v>0.01</v>
      </c>
      <c r="EX154" s="902">
        <v>1</v>
      </c>
      <c r="EY154" s="870" t="s">
        <v>706</v>
      </c>
      <c r="EZ154" s="870" t="s">
        <v>705</v>
      </c>
      <c r="FA154" s="870" t="s">
        <v>1907</v>
      </c>
      <c r="FB154" s="870" t="s">
        <v>2735</v>
      </c>
      <c r="FC154" s="870" t="s">
        <v>2891</v>
      </c>
    </row>
    <row r="155" spans="1:159" x14ac:dyDescent="0.2">
      <c r="A155" s="870" t="s">
        <v>3069</v>
      </c>
      <c r="B155" s="870" t="s">
        <v>360</v>
      </c>
      <c r="C155" s="870" t="s">
        <v>359</v>
      </c>
      <c r="D155" s="873">
        <v>4395846</v>
      </c>
      <c r="E155" s="873">
        <v>3996224</v>
      </c>
      <c r="F155" s="873">
        <v>4928676</v>
      </c>
      <c r="G155" s="873">
        <v>0</v>
      </c>
      <c r="H155" s="873">
        <v>13320746</v>
      </c>
      <c r="I155" s="873">
        <v>0</v>
      </c>
      <c r="J155" s="873">
        <v>0</v>
      </c>
      <c r="K155" s="873">
        <v>4395846</v>
      </c>
      <c r="L155" s="873">
        <v>303389</v>
      </c>
      <c r="M155" s="873">
        <v>303389</v>
      </c>
      <c r="N155" s="873">
        <v>0</v>
      </c>
      <c r="O155" s="873">
        <v>0</v>
      </c>
      <c r="P155" s="873">
        <v>0</v>
      </c>
      <c r="Q155" s="873">
        <v>0</v>
      </c>
      <c r="R155" s="873">
        <v>0</v>
      </c>
      <c r="S155" s="873">
        <v>0</v>
      </c>
      <c r="T155" s="873">
        <v>0</v>
      </c>
      <c r="U155" s="873">
        <v>0</v>
      </c>
      <c r="V155" s="873">
        <v>0</v>
      </c>
      <c r="W155" s="873">
        <v>0</v>
      </c>
      <c r="X155" s="873">
        <v>0</v>
      </c>
      <c r="Y155" s="873">
        <v>0</v>
      </c>
      <c r="Z155" s="873">
        <v>0</v>
      </c>
      <c r="AA155" s="873">
        <v>0</v>
      </c>
      <c r="AB155" s="873">
        <v>0</v>
      </c>
      <c r="AC155" s="873">
        <v>0</v>
      </c>
      <c r="AD155" s="873">
        <v>0</v>
      </c>
      <c r="AE155" s="873">
        <v>12857739</v>
      </c>
      <c r="AF155" s="873">
        <v>15857879</v>
      </c>
      <c r="AG155" s="873">
        <v>0</v>
      </c>
      <c r="AH155" s="873">
        <v>28715618</v>
      </c>
      <c r="AI155" s="873">
        <v>2561222</v>
      </c>
      <c r="AJ155" s="873">
        <v>2328384</v>
      </c>
      <c r="AK155" s="873">
        <v>2871673</v>
      </c>
      <c r="AL155" s="873">
        <v>0</v>
      </c>
      <c r="AM155" s="873">
        <v>7761279</v>
      </c>
      <c r="AN155" s="873">
        <v>-3097132</v>
      </c>
      <c r="AO155" s="873">
        <v>-2815575</v>
      </c>
      <c r="AP155" s="873">
        <v>-3472542</v>
      </c>
      <c r="AQ155" s="873">
        <v>0</v>
      </c>
      <c r="AR155" s="873">
        <v>-9385249</v>
      </c>
      <c r="AS155" s="873">
        <v>-704448</v>
      </c>
      <c r="AT155" s="873">
        <v>-640407</v>
      </c>
      <c r="AU155" s="873">
        <v>-789835</v>
      </c>
      <c r="AV155" s="873">
        <v>0</v>
      </c>
      <c r="AW155" s="873">
        <v>-2134690</v>
      </c>
      <c r="AX155" s="873">
        <v>23826</v>
      </c>
      <c r="AY155" s="873">
        <v>21659</v>
      </c>
      <c r="AZ155" s="873">
        <v>26713</v>
      </c>
      <c r="BA155" s="873">
        <v>0</v>
      </c>
      <c r="BB155" s="873">
        <v>72198</v>
      </c>
      <c r="BC155" s="873">
        <v>-1673789</v>
      </c>
      <c r="BD155" s="873">
        <v>-1521626</v>
      </c>
      <c r="BE155" s="873">
        <v>-1876673</v>
      </c>
      <c r="BF155" s="873">
        <v>0</v>
      </c>
      <c r="BG155" s="873">
        <v>-5072088</v>
      </c>
      <c r="BH155" s="873">
        <v>-2354411</v>
      </c>
      <c r="BI155" s="873">
        <v>-2140374</v>
      </c>
      <c r="BJ155" s="873">
        <v>-2639795</v>
      </c>
      <c r="BK155" s="873">
        <v>0</v>
      </c>
      <c r="BL155" s="873">
        <v>-7134580</v>
      </c>
      <c r="BM155" s="873">
        <v>-1503446</v>
      </c>
      <c r="BN155" s="873">
        <v>-1366770</v>
      </c>
      <c r="BO155" s="873">
        <v>-1685683</v>
      </c>
      <c r="BP155" s="873">
        <v>0</v>
      </c>
      <c r="BQ155" s="873">
        <v>-4555899</v>
      </c>
      <c r="BR155" s="873">
        <v>0</v>
      </c>
      <c r="BS155" s="873">
        <v>0</v>
      </c>
      <c r="BT155" s="873">
        <v>0</v>
      </c>
      <c r="BU155" s="873">
        <v>0</v>
      </c>
      <c r="BV155" s="873">
        <v>0</v>
      </c>
      <c r="BW155" s="873">
        <v>-1503446</v>
      </c>
      <c r="BX155" s="873">
        <v>-1366770</v>
      </c>
      <c r="BY155" s="873">
        <v>-1685683</v>
      </c>
      <c r="BZ155" s="873">
        <v>0</v>
      </c>
      <c r="CA155" s="873">
        <v>-4555899</v>
      </c>
      <c r="CB155" s="873">
        <v>0</v>
      </c>
      <c r="CC155" s="873">
        <v>0</v>
      </c>
      <c r="CD155" s="873">
        <v>0</v>
      </c>
      <c r="CE155" s="873">
        <v>0</v>
      </c>
      <c r="CF155" s="873">
        <v>0</v>
      </c>
      <c r="CG155" s="873">
        <v>79373</v>
      </c>
      <c r="CH155" s="873">
        <v>72157</v>
      </c>
      <c r="CI155" s="873">
        <v>88994</v>
      </c>
      <c r="CJ155" s="873">
        <v>0</v>
      </c>
      <c r="CK155" s="873">
        <v>240524</v>
      </c>
      <c r="CL155" s="873">
        <v>-1349461</v>
      </c>
      <c r="CM155" s="873">
        <v>-1226783</v>
      </c>
      <c r="CN155" s="873">
        <v>-1513032</v>
      </c>
      <c r="CO155" s="873">
        <v>0</v>
      </c>
      <c r="CP155" s="873">
        <v>-4089276</v>
      </c>
      <c r="CQ155" s="873">
        <v>-3825891</v>
      </c>
      <c r="CR155" s="873">
        <v>-3478083</v>
      </c>
      <c r="CS155" s="873">
        <v>-4289635</v>
      </c>
      <c r="CT155" s="873">
        <v>0</v>
      </c>
      <c r="CU155" s="873">
        <v>-11593609</v>
      </c>
      <c r="CV155" s="873">
        <v>-6599425</v>
      </c>
      <c r="CW155" s="873">
        <v>-5999479</v>
      </c>
      <c r="CX155" s="873">
        <v>-7399356</v>
      </c>
      <c r="CY155" s="873">
        <v>0</v>
      </c>
      <c r="CZ155" s="873">
        <v>-19998260</v>
      </c>
      <c r="DA155" s="873">
        <v>-1349461</v>
      </c>
      <c r="DB155" s="873">
        <v>-1226783</v>
      </c>
      <c r="DC155" s="873">
        <v>-1513032</v>
      </c>
      <c r="DD155" s="873">
        <v>0</v>
      </c>
      <c r="DE155" s="873">
        <v>-4089276</v>
      </c>
      <c r="DF155" s="873">
        <v>-5249964</v>
      </c>
      <c r="DG155" s="873">
        <v>-4772696</v>
      </c>
      <c r="DH155" s="873">
        <v>-5886324</v>
      </c>
      <c r="DI155" s="873">
        <v>0</v>
      </c>
      <c r="DJ155" s="873">
        <v>-15908984</v>
      </c>
      <c r="DK155" s="873">
        <v>-471783</v>
      </c>
      <c r="DL155" s="873">
        <v>-1917225</v>
      </c>
      <c r="DM155" s="873">
        <v>-1078439</v>
      </c>
      <c r="DN155" s="873">
        <v>0</v>
      </c>
      <c r="DO155" s="873">
        <v>-3467447</v>
      </c>
      <c r="DP155" s="873">
        <v>-179081</v>
      </c>
      <c r="DQ155" s="873">
        <v>-1355239</v>
      </c>
      <c r="DR155" s="873">
        <v>-762322</v>
      </c>
      <c r="DS155" s="873">
        <v>0</v>
      </c>
      <c r="DT155" s="873">
        <v>-2296642</v>
      </c>
      <c r="DU155" s="873">
        <v>-292702</v>
      </c>
      <c r="DV155" s="873">
        <v>-561986</v>
      </c>
      <c r="DW155" s="873">
        <v>-316117</v>
      </c>
      <c r="DX155" s="873">
        <v>0</v>
      </c>
      <c r="DY155" s="873">
        <v>-1170805</v>
      </c>
      <c r="DZ155" s="873">
        <v>21278410</v>
      </c>
      <c r="EA155" s="873">
        <v>19344010</v>
      </c>
      <c r="EB155" s="873">
        <v>23857612</v>
      </c>
      <c r="EC155" s="873">
        <v>0</v>
      </c>
      <c r="ED155" s="873">
        <v>64480032</v>
      </c>
      <c r="EE155" s="873">
        <v>4395846</v>
      </c>
      <c r="EF155" s="873">
        <v>3996224</v>
      </c>
      <c r="EG155" s="873">
        <v>4928676</v>
      </c>
      <c r="EH155" s="873">
        <v>0</v>
      </c>
      <c r="EI155" s="873">
        <v>13320746</v>
      </c>
      <c r="EJ155" s="873">
        <v>-16882564</v>
      </c>
      <c r="EK155" s="873">
        <v>-15347786</v>
      </c>
      <c r="EL155" s="873">
        <v>-18928936</v>
      </c>
      <c r="EM155" s="873">
        <v>0</v>
      </c>
      <c r="EN155" s="873">
        <v>-51159286</v>
      </c>
      <c r="EO155" s="873">
        <v>-17175266</v>
      </c>
      <c r="EP155" s="873">
        <v>-15909772</v>
      </c>
      <c r="EQ155" s="873">
        <v>-19245053</v>
      </c>
      <c r="ER155" s="873">
        <v>0</v>
      </c>
      <c r="ES155" s="873">
        <v>-52330091</v>
      </c>
      <c r="ET155" s="902">
        <v>0.33</v>
      </c>
      <c r="EU155" s="902">
        <v>0.3</v>
      </c>
      <c r="EV155" s="902">
        <v>0.37</v>
      </c>
      <c r="EW155" s="902">
        <v>0</v>
      </c>
      <c r="EX155" s="902">
        <v>1</v>
      </c>
      <c r="EY155" s="870" t="s">
        <v>697</v>
      </c>
      <c r="EZ155" s="870" t="s">
        <v>680</v>
      </c>
      <c r="FA155" s="870" t="s">
        <v>1910</v>
      </c>
      <c r="FB155" s="870" t="s">
        <v>2732</v>
      </c>
      <c r="FC155" s="870" t="s">
        <v>2892</v>
      </c>
    </row>
    <row r="156" spans="1:159" x14ac:dyDescent="0.2">
      <c r="A156" s="870" t="s">
        <v>3069</v>
      </c>
      <c r="B156" s="870" t="s">
        <v>362</v>
      </c>
      <c r="C156" s="870" t="s">
        <v>361</v>
      </c>
      <c r="D156" s="873">
        <v>8658745</v>
      </c>
      <c r="E156" s="873">
        <v>6926996</v>
      </c>
      <c r="F156" s="873">
        <v>1558574</v>
      </c>
      <c r="G156" s="873">
        <v>173175</v>
      </c>
      <c r="H156" s="873">
        <v>17317490</v>
      </c>
      <c r="I156" s="873">
        <v>0</v>
      </c>
      <c r="J156" s="873">
        <v>0</v>
      </c>
      <c r="K156" s="873">
        <v>8658745</v>
      </c>
      <c r="L156" s="873">
        <v>121325</v>
      </c>
      <c r="M156" s="873">
        <v>121325</v>
      </c>
      <c r="N156" s="873">
        <v>0</v>
      </c>
      <c r="O156" s="873">
        <v>0</v>
      </c>
      <c r="P156" s="873">
        <v>0</v>
      </c>
      <c r="Q156" s="873">
        <v>0</v>
      </c>
      <c r="R156" s="873">
        <v>0</v>
      </c>
      <c r="S156" s="873">
        <v>0</v>
      </c>
      <c r="T156" s="873">
        <v>0</v>
      </c>
      <c r="U156" s="873">
        <v>0</v>
      </c>
      <c r="V156" s="873">
        <v>0</v>
      </c>
      <c r="W156" s="873">
        <v>0</v>
      </c>
      <c r="X156" s="873">
        <v>0</v>
      </c>
      <c r="Y156" s="873">
        <v>0</v>
      </c>
      <c r="Z156" s="873">
        <v>0</v>
      </c>
      <c r="AA156" s="873">
        <v>0</v>
      </c>
      <c r="AB156" s="873">
        <v>0</v>
      </c>
      <c r="AC156" s="873">
        <v>0</v>
      </c>
      <c r="AD156" s="873">
        <v>0</v>
      </c>
      <c r="AE156" s="873">
        <v>7516201</v>
      </c>
      <c r="AF156" s="873">
        <v>1691145</v>
      </c>
      <c r="AG156" s="873">
        <v>187905</v>
      </c>
      <c r="AH156" s="873">
        <v>9395251</v>
      </c>
      <c r="AI156" s="873">
        <v>419440</v>
      </c>
      <c r="AJ156" s="873">
        <v>335552</v>
      </c>
      <c r="AK156" s="873">
        <v>75499</v>
      </c>
      <c r="AL156" s="873">
        <v>8389</v>
      </c>
      <c r="AM156" s="873">
        <v>838880</v>
      </c>
      <c r="AN156" s="873">
        <v>-668472</v>
      </c>
      <c r="AO156" s="873">
        <v>-534778</v>
      </c>
      <c r="AP156" s="873">
        <v>-120325</v>
      </c>
      <c r="AQ156" s="873">
        <v>-13369</v>
      </c>
      <c r="AR156" s="873">
        <v>-1336944</v>
      </c>
      <c r="AS156" s="873">
        <v>-144388</v>
      </c>
      <c r="AT156" s="873">
        <v>-115510</v>
      </c>
      <c r="AU156" s="873">
        <v>-25990</v>
      </c>
      <c r="AV156" s="873">
        <v>-2888</v>
      </c>
      <c r="AW156" s="873">
        <v>-288776</v>
      </c>
      <c r="AX156" s="873">
        <v>14122</v>
      </c>
      <c r="AY156" s="873">
        <v>11297</v>
      </c>
      <c r="AZ156" s="873">
        <v>2542</v>
      </c>
      <c r="BA156" s="873">
        <v>282</v>
      </c>
      <c r="BB156" s="873">
        <v>28243</v>
      </c>
      <c r="BC156" s="873">
        <v>-135711</v>
      </c>
      <c r="BD156" s="873">
        <v>-108569</v>
      </c>
      <c r="BE156" s="873">
        <v>-24428</v>
      </c>
      <c r="BF156" s="873">
        <v>-2714</v>
      </c>
      <c r="BG156" s="873">
        <v>-271422</v>
      </c>
      <c r="BH156" s="873">
        <v>-265977</v>
      </c>
      <c r="BI156" s="873">
        <v>-212782</v>
      </c>
      <c r="BJ156" s="873">
        <v>-47876</v>
      </c>
      <c r="BK156" s="873">
        <v>-5320</v>
      </c>
      <c r="BL156" s="873">
        <v>-531955</v>
      </c>
      <c r="BM156" s="873">
        <v>-1550000</v>
      </c>
      <c r="BN156" s="873">
        <v>-1240000</v>
      </c>
      <c r="BO156" s="873">
        <v>-279000</v>
      </c>
      <c r="BP156" s="873">
        <v>-31000</v>
      </c>
      <c r="BQ156" s="873">
        <v>-3100000</v>
      </c>
      <c r="BR156" s="873">
        <v>-672084</v>
      </c>
      <c r="BS156" s="873">
        <v>-537667</v>
      </c>
      <c r="BT156" s="873">
        <v>-120975</v>
      </c>
      <c r="BU156" s="873">
        <v>-13442</v>
      </c>
      <c r="BV156" s="873">
        <v>-1344168</v>
      </c>
      <c r="BW156" s="873">
        <v>-877916</v>
      </c>
      <c r="BX156" s="873">
        <v>-702333</v>
      </c>
      <c r="BY156" s="873">
        <v>-158025</v>
      </c>
      <c r="BZ156" s="873">
        <v>-17558</v>
      </c>
      <c r="CA156" s="873">
        <v>-1755832</v>
      </c>
      <c r="CB156" s="873">
        <v>83906</v>
      </c>
      <c r="CC156" s="873">
        <v>67124</v>
      </c>
      <c r="CD156" s="873">
        <v>15103</v>
      </c>
      <c r="CE156" s="873">
        <v>1678</v>
      </c>
      <c r="CF156" s="873">
        <v>167811</v>
      </c>
      <c r="CG156" s="873">
        <v>735968</v>
      </c>
      <c r="CH156" s="873">
        <v>588774</v>
      </c>
      <c r="CI156" s="873">
        <v>132474</v>
      </c>
      <c r="CJ156" s="873">
        <v>14719</v>
      </c>
      <c r="CK156" s="873">
        <v>1471935</v>
      </c>
      <c r="CL156" s="873">
        <v>70344</v>
      </c>
      <c r="CM156" s="873">
        <v>56275</v>
      </c>
      <c r="CN156" s="873">
        <v>12662</v>
      </c>
      <c r="CO156" s="873">
        <v>1407</v>
      </c>
      <c r="CP156" s="873">
        <v>140688</v>
      </c>
      <c r="CQ156" s="873">
        <v>-2319217</v>
      </c>
      <c r="CR156" s="873">
        <v>-1855374</v>
      </c>
      <c r="CS156" s="873">
        <v>-417459</v>
      </c>
      <c r="CT156" s="873">
        <v>-46384</v>
      </c>
      <c r="CU156" s="873">
        <v>-4638434</v>
      </c>
      <c r="CV156" s="873">
        <v>-2978999</v>
      </c>
      <c r="CW156" s="873">
        <v>-2383201</v>
      </c>
      <c r="CX156" s="873">
        <v>-536220</v>
      </c>
      <c r="CY156" s="873">
        <v>-59580</v>
      </c>
      <c r="CZ156" s="873">
        <v>-5958000</v>
      </c>
      <c r="DA156" s="873">
        <v>-517834</v>
      </c>
      <c r="DB156" s="873">
        <v>-414268</v>
      </c>
      <c r="DC156" s="873">
        <v>-93210</v>
      </c>
      <c r="DD156" s="873">
        <v>-10357</v>
      </c>
      <c r="DE156" s="873">
        <v>-1035669</v>
      </c>
      <c r="DF156" s="873">
        <v>-2461165</v>
      </c>
      <c r="DG156" s="873">
        <v>-1968933</v>
      </c>
      <c r="DH156" s="873">
        <v>-443010</v>
      </c>
      <c r="DI156" s="873">
        <v>-49223</v>
      </c>
      <c r="DJ156" s="873">
        <v>-4922331</v>
      </c>
      <c r="DK156" s="873">
        <v>687047</v>
      </c>
      <c r="DL156" s="873">
        <v>1072553</v>
      </c>
      <c r="DM156" s="873">
        <v>894969</v>
      </c>
      <c r="DN156" s="873">
        <v>26814</v>
      </c>
      <c r="DO156" s="873">
        <v>2681383</v>
      </c>
      <c r="DP156" s="873">
        <v>92951</v>
      </c>
      <c r="DQ156" s="873">
        <v>122000</v>
      </c>
      <c r="DR156" s="873">
        <v>86999</v>
      </c>
      <c r="DS156" s="873">
        <v>3050</v>
      </c>
      <c r="DT156" s="873">
        <v>305000</v>
      </c>
      <c r="DU156" s="873">
        <v>594096</v>
      </c>
      <c r="DV156" s="873">
        <v>950553</v>
      </c>
      <c r="DW156" s="873">
        <v>807970</v>
      </c>
      <c r="DX156" s="873">
        <v>23764</v>
      </c>
      <c r="DY156" s="873">
        <v>2376383</v>
      </c>
      <c r="DZ156" s="873">
        <v>17263853</v>
      </c>
      <c r="EA156" s="873">
        <v>13811082</v>
      </c>
      <c r="EB156" s="873">
        <v>3107494</v>
      </c>
      <c r="EC156" s="873">
        <v>345277</v>
      </c>
      <c r="ED156" s="873">
        <v>34527706</v>
      </c>
      <c r="EE156" s="873">
        <v>8658745</v>
      </c>
      <c r="EF156" s="873">
        <v>6926996</v>
      </c>
      <c r="EG156" s="873">
        <v>1558574</v>
      </c>
      <c r="EH156" s="873">
        <v>173175</v>
      </c>
      <c r="EI156" s="873">
        <v>17317490</v>
      </c>
      <c r="EJ156" s="873">
        <v>-8605108</v>
      </c>
      <c r="EK156" s="873">
        <v>-6884086</v>
      </c>
      <c r="EL156" s="873">
        <v>-1548920</v>
      </c>
      <c r="EM156" s="873">
        <v>-172102</v>
      </c>
      <c r="EN156" s="873">
        <v>-17210216</v>
      </c>
      <c r="EO156" s="873">
        <v>-8011012</v>
      </c>
      <c r="EP156" s="873">
        <v>-5933533</v>
      </c>
      <c r="EQ156" s="873">
        <v>-740950</v>
      </c>
      <c r="ER156" s="873">
        <v>-148338</v>
      </c>
      <c r="ES156" s="873">
        <v>-14833833</v>
      </c>
      <c r="ET156" s="902">
        <v>0.5</v>
      </c>
      <c r="EU156" s="902">
        <v>0.4</v>
      </c>
      <c r="EV156" s="902">
        <v>0.09</v>
      </c>
      <c r="EW156" s="902">
        <v>0.01</v>
      </c>
      <c r="EX156" s="902">
        <v>1</v>
      </c>
      <c r="EY156" s="870" t="s">
        <v>719</v>
      </c>
      <c r="EZ156" s="870" t="s">
        <v>718</v>
      </c>
      <c r="FA156" s="870" t="s">
        <v>1907</v>
      </c>
      <c r="FB156" s="870" t="s">
        <v>2737</v>
      </c>
      <c r="FC156" s="870" t="s">
        <v>2893</v>
      </c>
    </row>
    <row r="157" spans="1:159" x14ac:dyDescent="0.2">
      <c r="A157" s="870" t="s">
        <v>3069</v>
      </c>
      <c r="B157" s="870" t="s">
        <v>364</v>
      </c>
      <c r="C157" s="870" t="s">
        <v>363</v>
      </c>
      <c r="D157" s="873">
        <v>7874527</v>
      </c>
      <c r="E157" s="873">
        <v>6299621</v>
      </c>
      <c r="F157" s="873">
        <v>1574905</v>
      </c>
      <c r="G157" s="873">
        <v>0</v>
      </c>
      <c r="H157" s="873">
        <v>15749053</v>
      </c>
      <c r="I157" s="873">
        <v>0</v>
      </c>
      <c r="J157" s="873">
        <v>0</v>
      </c>
      <c r="K157" s="873">
        <v>7874527</v>
      </c>
      <c r="L157" s="873">
        <v>143084</v>
      </c>
      <c r="M157" s="873">
        <v>143084</v>
      </c>
      <c r="N157" s="873">
        <v>0</v>
      </c>
      <c r="O157" s="873">
        <v>0</v>
      </c>
      <c r="P157" s="873">
        <v>2721</v>
      </c>
      <c r="Q157" s="873">
        <v>0</v>
      </c>
      <c r="R157" s="873">
        <v>2721</v>
      </c>
      <c r="S157" s="873">
        <v>0</v>
      </c>
      <c r="T157" s="873">
        <v>0</v>
      </c>
      <c r="U157" s="873">
        <v>0</v>
      </c>
      <c r="V157" s="873">
        <v>0</v>
      </c>
      <c r="W157" s="873">
        <v>0</v>
      </c>
      <c r="X157" s="873">
        <v>0</v>
      </c>
      <c r="Y157" s="873">
        <v>0</v>
      </c>
      <c r="Z157" s="873">
        <v>0</v>
      </c>
      <c r="AA157" s="873">
        <v>0</v>
      </c>
      <c r="AB157" s="873">
        <v>0</v>
      </c>
      <c r="AC157" s="873">
        <v>0</v>
      </c>
      <c r="AD157" s="873">
        <v>0</v>
      </c>
      <c r="AE157" s="873">
        <v>12770267</v>
      </c>
      <c r="AF157" s="873">
        <v>3192539</v>
      </c>
      <c r="AG157" s="873">
        <v>0</v>
      </c>
      <c r="AH157" s="873">
        <v>15962806</v>
      </c>
      <c r="AI157" s="873">
        <v>440416</v>
      </c>
      <c r="AJ157" s="873">
        <v>352332</v>
      </c>
      <c r="AK157" s="873">
        <v>88083</v>
      </c>
      <c r="AL157" s="873">
        <v>0</v>
      </c>
      <c r="AM157" s="873">
        <v>880831</v>
      </c>
      <c r="AN157" s="873">
        <v>-521270</v>
      </c>
      <c r="AO157" s="873">
        <v>-417016</v>
      </c>
      <c r="AP157" s="873">
        <v>-104254</v>
      </c>
      <c r="AQ157" s="873">
        <v>0</v>
      </c>
      <c r="AR157" s="873">
        <v>-1042540</v>
      </c>
      <c r="AS157" s="873">
        <v>-191249</v>
      </c>
      <c r="AT157" s="873">
        <v>-152999</v>
      </c>
      <c r="AU157" s="873">
        <v>-38250</v>
      </c>
      <c r="AV157" s="873">
        <v>0</v>
      </c>
      <c r="AW157" s="873">
        <v>-382498</v>
      </c>
      <c r="AX157" s="873">
        <v>59050</v>
      </c>
      <c r="AY157" s="873">
        <v>47240</v>
      </c>
      <c r="AZ157" s="873">
        <v>11810</v>
      </c>
      <c r="BA157" s="873">
        <v>0</v>
      </c>
      <c r="BB157" s="873">
        <v>118100</v>
      </c>
      <c r="BC157" s="873">
        <v>-56546</v>
      </c>
      <c r="BD157" s="873">
        <v>-45236</v>
      </c>
      <c r="BE157" s="873">
        <v>-11309</v>
      </c>
      <c r="BF157" s="873">
        <v>0</v>
      </c>
      <c r="BG157" s="873">
        <v>-113091</v>
      </c>
      <c r="BH157" s="873">
        <v>-188745</v>
      </c>
      <c r="BI157" s="873">
        <v>-150995</v>
      </c>
      <c r="BJ157" s="873">
        <v>-37749</v>
      </c>
      <c r="BK157" s="873">
        <v>0</v>
      </c>
      <c r="BL157" s="873">
        <v>-377489</v>
      </c>
      <c r="BM157" s="873">
        <v>-2843528</v>
      </c>
      <c r="BN157" s="873">
        <v>-2274822</v>
      </c>
      <c r="BO157" s="873">
        <v>-568706</v>
      </c>
      <c r="BP157" s="873">
        <v>0</v>
      </c>
      <c r="BQ157" s="873">
        <v>-5687056</v>
      </c>
      <c r="BR157" s="873">
        <v>-1496771</v>
      </c>
      <c r="BS157" s="873">
        <v>-1197416</v>
      </c>
      <c r="BT157" s="873">
        <v>-299354</v>
      </c>
      <c r="BU157" s="873">
        <v>0</v>
      </c>
      <c r="BV157" s="873">
        <v>-2993541</v>
      </c>
      <c r="BW157" s="873">
        <v>-1346757</v>
      </c>
      <c r="BX157" s="873">
        <v>-1077406</v>
      </c>
      <c r="BY157" s="873">
        <v>-269352</v>
      </c>
      <c r="BZ157" s="873">
        <v>0</v>
      </c>
      <c r="CA157" s="873">
        <v>-2693515</v>
      </c>
      <c r="CB157" s="873">
        <v>103751</v>
      </c>
      <c r="CC157" s="873">
        <v>83001</v>
      </c>
      <c r="CD157" s="873">
        <v>20750</v>
      </c>
      <c r="CE157" s="873">
        <v>0</v>
      </c>
      <c r="CF157" s="873">
        <v>207502</v>
      </c>
      <c r="CG157" s="873">
        <v>105428</v>
      </c>
      <c r="CH157" s="873">
        <v>84342</v>
      </c>
      <c r="CI157" s="873">
        <v>21086</v>
      </c>
      <c r="CJ157" s="873">
        <v>0</v>
      </c>
      <c r="CK157" s="873">
        <v>210856</v>
      </c>
      <c r="CL157" s="873">
        <v>355981</v>
      </c>
      <c r="CM157" s="873">
        <v>284785</v>
      </c>
      <c r="CN157" s="873">
        <v>71196</v>
      </c>
      <c r="CO157" s="873">
        <v>0</v>
      </c>
      <c r="CP157" s="873">
        <v>711962</v>
      </c>
      <c r="CQ157" s="873">
        <v>-781154</v>
      </c>
      <c r="CR157" s="873">
        <v>-624924</v>
      </c>
      <c r="CS157" s="873">
        <v>-156231</v>
      </c>
      <c r="CT157" s="873">
        <v>0</v>
      </c>
      <c r="CU157" s="873">
        <v>-1562309</v>
      </c>
      <c r="CV157" s="873">
        <v>-3059522</v>
      </c>
      <c r="CW157" s="873">
        <v>-2447618</v>
      </c>
      <c r="CX157" s="873">
        <v>-611905</v>
      </c>
      <c r="CY157" s="873">
        <v>0</v>
      </c>
      <c r="CZ157" s="873">
        <v>-6119045</v>
      </c>
      <c r="DA157" s="873">
        <v>-1037039</v>
      </c>
      <c r="DB157" s="873">
        <v>-829630</v>
      </c>
      <c r="DC157" s="873">
        <v>-207408</v>
      </c>
      <c r="DD157" s="873">
        <v>0</v>
      </c>
      <c r="DE157" s="873">
        <v>-2074077</v>
      </c>
      <c r="DF157" s="873">
        <v>-2022483</v>
      </c>
      <c r="DG157" s="873">
        <v>-1617988</v>
      </c>
      <c r="DH157" s="873">
        <v>-404497</v>
      </c>
      <c r="DI157" s="873">
        <v>0</v>
      </c>
      <c r="DJ157" s="873">
        <v>-4044968</v>
      </c>
      <c r="DK157" s="873">
        <v>810261</v>
      </c>
      <c r="DL157" s="873">
        <v>118284</v>
      </c>
      <c r="DM157" s="873">
        <v>-191230</v>
      </c>
      <c r="DN157" s="873">
        <v>0</v>
      </c>
      <c r="DO157" s="873">
        <v>737315</v>
      </c>
      <c r="DP157" s="873">
        <v>842614</v>
      </c>
      <c r="DQ157" s="873">
        <v>144168</v>
      </c>
      <c r="DR157" s="873">
        <v>-184759</v>
      </c>
      <c r="DS157" s="873">
        <v>0</v>
      </c>
      <c r="DT157" s="873">
        <v>802023</v>
      </c>
      <c r="DU157" s="873">
        <v>-32353</v>
      </c>
      <c r="DV157" s="873">
        <v>-25884</v>
      </c>
      <c r="DW157" s="873">
        <v>-6471</v>
      </c>
      <c r="DX157" s="873">
        <v>0</v>
      </c>
      <c r="DY157" s="873">
        <v>-64708</v>
      </c>
      <c r="DZ157" s="873">
        <v>22130409</v>
      </c>
      <c r="EA157" s="873">
        <v>17704327</v>
      </c>
      <c r="EB157" s="873">
        <v>4426082</v>
      </c>
      <c r="EC157" s="873">
        <v>0</v>
      </c>
      <c r="ED157" s="873">
        <v>44260818</v>
      </c>
      <c r="EE157" s="873">
        <v>7874527</v>
      </c>
      <c r="EF157" s="873">
        <v>6299621</v>
      </c>
      <c r="EG157" s="873">
        <v>1574905</v>
      </c>
      <c r="EH157" s="873">
        <v>0</v>
      </c>
      <c r="EI157" s="873">
        <v>15749053</v>
      </c>
      <c r="EJ157" s="873">
        <v>-14255882</v>
      </c>
      <c r="EK157" s="873">
        <v>-11404706</v>
      </c>
      <c r="EL157" s="873">
        <v>-2851177</v>
      </c>
      <c r="EM157" s="873">
        <v>0</v>
      </c>
      <c r="EN157" s="873">
        <v>-28511765</v>
      </c>
      <c r="EO157" s="873">
        <v>-14288235</v>
      </c>
      <c r="EP157" s="873">
        <v>-11430590</v>
      </c>
      <c r="EQ157" s="873">
        <v>-2857648</v>
      </c>
      <c r="ER157" s="873">
        <v>0</v>
      </c>
      <c r="ES157" s="873">
        <v>-28576473</v>
      </c>
      <c r="ET157" s="902">
        <v>0.5</v>
      </c>
      <c r="EU157" s="902">
        <v>0.4</v>
      </c>
      <c r="EV157" s="902">
        <v>0.1</v>
      </c>
      <c r="EW157" s="902">
        <v>0</v>
      </c>
      <c r="EX157" s="902">
        <v>1</v>
      </c>
      <c r="EY157" s="870" t="s">
        <v>701</v>
      </c>
      <c r="EZ157" s="870" t="s">
        <v>687</v>
      </c>
      <c r="FA157" s="870" t="s">
        <v>1907</v>
      </c>
      <c r="FB157" s="870" t="s">
        <v>2736</v>
      </c>
      <c r="FC157" s="870" t="s">
        <v>2894</v>
      </c>
    </row>
    <row r="158" spans="1:159" x14ac:dyDescent="0.2">
      <c r="A158" s="870" t="s">
        <v>3070</v>
      </c>
      <c r="B158" s="870" t="s">
        <v>366</v>
      </c>
      <c r="C158" s="870" t="s">
        <v>365</v>
      </c>
      <c r="D158" s="873">
        <v>0</v>
      </c>
      <c r="E158" s="873">
        <v>72430309</v>
      </c>
      <c r="F158" s="873">
        <v>0</v>
      </c>
      <c r="G158" s="873">
        <v>731619</v>
      </c>
      <c r="H158" s="873">
        <v>73161928</v>
      </c>
      <c r="I158" s="873">
        <v>0</v>
      </c>
      <c r="J158" s="873">
        <v>0</v>
      </c>
      <c r="K158" s="873">
        <v>0</v>
      </c>
      <c r="L158" s="873">
        <v>779985</v>
      </c>
      <c r="M158" s="873">
        <v>779985</v>
      </c>
      <c r="N158" s="873">
        <v>0</v>
      </c>
      <c r="O158" s="873">
        <v>0</v>
      </c>
      <c r="P158" s="873">
        <v>0</v>
      </c>
      <c r="Q158" s="873">
        <v>0</v>
      </c>
      <c r="R158" s="873">
        <v>0</v>
      </c>
      <c r="S158" s="873">
        <v>0</v>
      </c>
      <c r="T158" s="873">
        <v>0</v>
      </c>
      <c r="U158" s="873">
        <v>0</v>
      </c>
      <c r="V158" s="873">
        <v>0</v>
      </c>
      <c r="W158" s="873">
        <v>0</v>
      </c>
      <c r="X158" s="873">
        <v>0</v>
      </c>
      <c r="Y158" s="873">
        <v>0</v>
      </c>
      <c r="Z158" s="873">
        <v>0</v>
      </c>
      <c r="AA158" s="873">
        <v>0</v>
      </c>
      <c r="AB158" s="873">
        <v>0</v>
      </c>
      <c r="AC158" s="873">
        <v>0</v>
      </c>
      <c r="AD158" s="873">
        <v>0</v>
      </c>
      <c r="AE158" s="873">
        <v>144900880</v>
      </c>
      <c r="AF158" s="873">
        <v>0</v>
      </c>
      <c r="AG158" s="873">
        <v>1352608</v>
      </c>
      <c r="AH158" s="873">
        <v>146253488</v>
      </c>
      <c r="AI158" s="873">
        <v>0</v>
      </c>
      <c r="AJ158" s="873">
        <v>43538440</v>
      </c>
      <c r="AK158" s="873">
        <v>0</v>
      </c>
      <c r="AL158" s="873">
        <v>439782</v>
      </c>
      <c r="AM158" s="873">
        <v>43978222</v>
      </c>
      <c r="AN158" s="873">
        <v>0</v>
      </c>
      <c r="AO158" s="873">
        <v>-12652176</v>
      </c>
      <c r="AP158" s="873">
        <v>0</v>
      </c>
      <c r="AQ158" s="873">
        <v>-127800</v>
      </c>
      <c r="AR158" s="873">
        <v>-12779976</v>
      </c>
      <c r="AS158" s="873">
        <v>0</v>
      </c>
      <c r="AT158" s="873">
        <v>-26806596</v>
      </c>
      <c r="AU158" s="873">
        <v>0</v>
      </c>
      <c r="AV158" s="873">
        <v>-270774</v>
      </c>
      <c r="AW158" s="873">
        <v>-27077370</v>
      </c>
      <c r="AX158" s="873">
        <v>0</v>
      </c>
      <c r="AY158" s="873">
        <v>8207</v>
      </c>
      <c r="AZ158" s="873">
        <v>0</v>
      </c>
      <c r="BA158" s="873">
        <v>83</v>
      </c>
      <c r="BB158" s="873">
        <v>8290</v>
      </c>
      <c r="BC158" s="873">
        <v>0</v>
      </c>
      <c r="BD158" s="873">
        <v>-11247654</v>
      </c>
      <c r="BE158" s="873">
        <v>0</v>
      </c>
      <c r="BF158" s="873">
        <v>-113613</v>
      </c>
      <c r="BG158" s="873">
        <v>-11361267</v>
      </c>
      <c r="BH158" s="873">
        <v>0</v>
      </c>
      <c r="BI158" s="873">
        <v>-38046043</v>
      </c>
      <c r="BJ158" s="873">
        <v>0</v>
      </c>
      <c r="BK158" s="873">
        <v>-384304</v>
      </c>
      <c r="BL158" s="873">
        <v>-38430347</v>
      </c>
      <c r="BM158" s="873">
        <v>0</v>
      </c>
      <c r="BN158" s="873">
        <v>-42861804</v>
      </c>
      <c r="BO158" s="873">
        <v>0</v>
      </c>
      <c r="BP158" s="873">
        <v>-432948</v>
      </c>
      <c r="BQ158" s="873">
        <v>-43294752</v>
      </c>
      <c r="BR158" s="873">
        <v>0</v>
      </c>
      <c r="BS158" s="873">
        <v>-7075067</v>
      </c>
      <c r="BT158" s="873">
        <v>0</v>
      </c>
      <c r="BU158" s="873">
        <v>-71465</v>
      </c>
      <c r="BV158" s="873">
        <v>-7146532</v>
      </c>
      <c r="BW158" s="873">
        <v>0</v>
      </c>
      <c r="BX158" s="873">
        <v>-35786738</v>
      </c>
      <c r="BY158" s="873">
        <v>0</v>
      </c>
      <c r="BZ158" s="873">
        <v>-361482</v>
      </c>
      <c r="CA158" s="873">
        <v>-36148220</v>
      </c>
      <c r="CB158" s="873">
        <v>0</v>
      </c>
      <c r="CC158" s="873">
        <v>7075067</v>
      </c>
      <c r="CD158" s="873">
        <v>0</v>
      </c>
      <c r="CE158" s="873">
        <v>71465</v>
      </c>
      <c r="CF158" s="873">
        <v>7146532</v>
      </c>
      <c r="CG158" s="873">
        <v>0</v>
      </c>
      <c r="CH158" s="873">
        <v>3910578</v>
      </c>
      <c r="CI158" s="873">
        <v>0</v>
      </c>
      <c r="CJ158" s="873">
        <v>39501</v>
      </c>
      <c r="CK158" s="873">
        <v>3950079</v>
      </c>
      <c r="CL158" s="873">
        <v>0</v>
      </c>
      <c r="CM158" s="873">
        <v>0</v>
      </c>
      <c r="CN158" s="873">
        <v>0</v>
      </c>
      <c r="CO158" s="873">
        <v>0</v>
      </c>
      <c r="CP158" s="873">
        <v>0</v>
      </c>
      <c r="CQ158" s="873">
        <v>0</v>
      </c>
      <c r="CR158" s="873">
        <v>-9868303</v>
      </c>
      <c r="CS158" s="873">
        <v>0</v>
      </c>
      <c r="CT158" s="873">
        <v>-99680</v>
      </c>
      <c r="CU158" s="873">
        <v>-9967983</v>
      </c>
      <c r="CV158" s="873">
        <v>0</v>
      </c>
      <c r="CW158" s="873">
        <v>-41744462</v>
      </c>
      <c r="CX158" s="873">
        <v>0</v>
      </c>
      <c r="CY158" s="873">
        <v>-421662</v>
      </c>
      <c r="CZ158" s="873">
        <v>-42166124</v>
      </c>
      <c r="DA158" s="873">
        <v>0</v>
      </c>
      <c r="DB158" s="873">
        <v>0</v>
      </c>
      <c r="DC158" s="873">
        <v>0</v>
      </c>
      <c r="DD158" s="873">
        <v>0</v>
      </c>
      <c r="DE158" s="873">
        <v>0</v>
      </c>
      <c r="DF158" s="873">
        <v>0</v>
      </c>
      <c r="DG158" s="873">
        <v>-41744463</v>
      </c>
      <c r="DH158" s="873">
        <v>0</v>
      </c>
      <c r="DI158" s="873">
        <v>-421661</v>
      </c>
      <c r="DJ158" s="873">
        <v>-42166124</v>
      </c>
      <c r="DK158" s="873">
        <v>1106</v>
      </c>
      <c r="DL158" s="873">
        <v>1380365</v>
      </c>
      <c r="DM158" s="873">
        <v>0</v>
      </c>
      <c r="DN158" s="873">
        <v>13955</v>
      </c>
      <c r="DO158" s="873">
        <v>1395426</v>
      </c>
      <c r="DP158" s="873">
        <v>0</v>
      </c>
      <c r="DQ158" s="873">
        <v>4120773</v>
      </c>
      <c r="DR158" s="873">
        <v>0</v>
      </c>
      <c r="DS158" s="873">
        <v>41624</v>
      </c>
      <c r="DT158" s="873">
        <v>4162397</v>
      </c>
      <c r="DU158" s="873">
        <v>1106</v>
      </c>
      <c r="DV158" s="873">
        <v>-2740408</v>
      </c>
      <c r="DW158" s="873">
        <v>0</v>
      </c>
      <c r="DX158" s="873">
        <v>-27669</v>
      </c>
      <c r="DY158" s="873">
        <v>-2766971</v>
      </c>
      <c r="DZ158" s="873">
        <v>0</v>
      </c>
      <c r="EA158" s="873">
        <v>202056865</v>
      </c>
      <c r="EB158" s="873">
        <v>0</v>
      </c>
      <c r="EC158" s="873">
        <v>2040978</v>
      </c>
      <c r="ED158" s="873">
        <v>204097843</v>
      </c>
      <c r="EE158" s="873">
        <v>0</v>
      </c>
      <c r="EF158" s="873">
        <v>72430309</v>
      </c>
      <c r="EG158" s="873">
        <v>0</v>
      </c>
      <c r="EH158" s="873">
        <v>731619</v>
      </c>
      <c r="EI158" s="873">
        <v>73161928</v>
      </c>
      <c r="EJ158" s="873">
        <v>0</v>
      </c>
      <c r="EK158" s="873">
        <v>-129626556</v>
      </c>
      <c r="EL158" s="873">
        <v>0</v>
      </c>
      <c r="EM158" s="873">
        <v>-1309359</v>
      </c>
      <c r="EN158" s="873">
        <v>-130935915</v>
      </c>
      <c r="EO158" s="873">
        <v>1106</v>
      </c>
      <c r="EP158" s="873">
        <v>-132366964</v>
      </c>
      <c r="EQ158" s="873">
        <v>0</v>
      </c>
      <c r="ER158" s="873">
        <v>-1337028</v>
      </c>
      <c r="ES158" s="873">
        <v>-133702886</v>
      </c>
      <c r="ET158" s="902">
        <v>0</v>
      </c>
      <c r="EU158" s="902">
        <v>0.99</v>
      </c>
      <c r="EV158" s="902">
        <v>0</v>
      </c>
      <c r="EW158" s="902">
        <v>0.01</v>
      </c>
      <c r="EX158" s="902">
        <v>1</v>
      </c>
      <c r="EY158" s="870" t="s">
        <v>690</v>
      </c>
      <c r="EZ158" s="870" t="s">
        <v>693</v>
      </c>
      <c r="FA158" s="870" t="s">
        <v>1909</v>
      </c>
      <c r="FB158" s="870" t="s">
        <v>2738</v>
      </c>
      <c r="FC158" s="870" t="s">
        <v>2895</v>
      </c>
    </row>
    <row r="159" spans="1:159" x14ac:dyDescent="0.2">
      <c r="A159" s="870" t="s">
        <v>3070</v>
      </c>
      <c r="B159" s="870" t="s">
        <v>368</v>
      </c>
      <c r="C159" s="870" t="s">
        <v>367</v>
      </c>
      <c r="D159" s="873">
        <v>16712468</v>
      </c>
      <c r="E159" s="873">
        <v>16378219</v>
      </c>
      <c r="F159" s="873">
        <v>0</v>
      </c>
      <c r="G159" s="873">
        <v>334249</v>
      </c>
      <c r="H159" s="873">
        <v>33424936</v>
      </c>
      <c r="I159" s="873">
        <v>0</v>
      </c>
      <c r="J159" s="873">
        <v>0</v>
      </c>
      <c r="K159" s="873">
        <v>16712468</v>
      </c>
      <c r="L159" s="873">
        <v>238245</v>
      </c>
      <c r="M159" s="873">
        <v>238245</v>
      </c>
      <c r="N159" s="873">
        <v>0</v>
      </c>
      <c r="O159" s="873">
        <v>0</v>
      </c>
      <c r="P159" s="873">
        <v>0</v>
      </c>
      <c r="Q159" s="873">
        <v>0</v>
      </c>
      <c r="R159" s="873">
        <v>0</v>
      </c>
      <c r="S159" s="873">
        <v>0</v>
      </c>
      <c r="T159" s="873">
        <v>0</v>
      </c>
      <c r="U159" s="873">
        <v>0</v>
      </c>
      <c r="V159" s="873">
        <v>0</v>
      </c>
      <c r="W159" s="873">
        <v>0</v>
      </c>
      <c r="X159" s="873">
        <v>0</v>
      </c>
      <c r="Y159" s="873">
        <v>0</v>
      </c>
      <c r="Z159" s="873">
        <v>0</v>
      </c>
      <c r="AA159" s="873">
        <v>0</v>
      </c>
      <c r="AB159" s="873">
        <v>0</v>
      </c>
      <c r="AC159" s="873">
        <v>0</v>
      </c>
      <c r="AD159" s="873">
        <v>0</v>
      </c>
      <c r="AE159" s="873">
        <v>17152553</v>
      </c>
      <c r="AF159" s="873">
        <v>0</v>
      </c>
      <c r="AG159" s="873">
        <v>342533</v>
      </c>
      <c r="AH159" s="873">
        <v>17495086</v>
      </c>
      <c r="AI159" s="873">
        <v>9771065</v>
      </c>
      <c r="AJ159" s="873">
        <v>9575643</v>
      </c>
      <c r="AK159" s="873">
        <v>0</v>
      </c>
      <c r="AL159" s="873">
        <v>195421</v>
      </c>
      <c r="AM159" s="873">
        <v>19542129</v>
      </c>
      <c r="AN159" s="873">
        <v>-2787508</v>
      </c>
      <c r="AO159" s="873">
        <v>-2731758</v>
      </c>
      <c r="AP159" s="873">
        <v>0</v>
      </c>
      <c r="AQ159" s="873">
        <v>-55750</v>
      </c>
      <c r="AR159" s="873">
        <v>-5575016</v>
      </c>
      <c r="AS159" s="873">
        <v>-4333857</v>
      </c>
      <c r="AT159" s="873">
        <v>-4247179</v>
      </c>
      <c r="AU159" s="873">
        <v>0</v>
      </c>
      <c r="AV159" s="873">
        <v>-86677</v>
      </c>
      <c r="AW159" s="873">
        <v>-8667713</v>
      </c>
      <c r="AX159" s="873">
        <v>36506</v>
      </c>
      <c r="AY159" s="873">
        <v>35776</v>
      </c>
      <c r="AZ159" s="873">
        <v>0</v>
      </c>
      <c r="BA159" s="873">
        <v>730</v>
      </c>
      <c r="BB159" s="873">
        <v>73012</v>
      </c>
      <c r="BC159" s="873">
        <v>-3755439</v>
      </c>
      <c r="BD159" s="873">
        <v>-3680331</v>
      </c>
      <c r="BE159" s="873">
        <v>0</v>
      </c>
      <c r="BF159" s="873">
        <v>-75109</v>
      </c>
      <c r="BG159" s="873">
        <v>-7510879</v>
      </c>
      <c r="BH159" s="873">
        <v>-8052790</v>
      </c>
      <c r="BI159" s="873">
        <v>-7891734</v>
      </c>
      <c r="BJ159" s="873">
        <v>0</v>
      </c>
      <c r="BK159" s="873">
        <v>-161056</v>
      </c>
      <c r="BL159" s="873">
        <v>-16105580</v>
      </c>
      <c r="BM159" s="873">
        <v>-6213924</v>
      </c>
      <c r="BN159" s="873">
        <v>-6089646</v>
      </c>
      <c r="BO159" s="873">
        <v>0</v>
      </c>
      <c r="BP159" s="873">
        <v>-124278</v>
      </c>
      <c r="BQ159" s="873">
        <v>-12427848</v>
      </c>
      <c r="BR159" s="873">
        <v>-1350011</v>
      </c>
      <c r="BS159" s="873">
        <v>-1323011</v>
      </c>
      <c r="BT159" s="873">
        <v>0</v>
      </c>
      <c r="BU159" s="873">
        <v>-27000</v>
      </c>
      <c r="BV159" s="873">
        <v>-2700022</v>
      </c>
      <c r="BW159" s="873">
        <v>-4863913</v>
      </c>
      <c r="BX159" s="873">
        <v>-4766635</v>
      </c>
      <c r="BY159" s="873">
        <v>0</v>
      </c>
      <c r="BZ159" s="873">
        <v>-97278</v>
      </c>
      <c r="CA159" s="873">
        <v>-9727826</v>
      </c>
      <c r="CB159" s="873">
        <v>213160</v>
      </c>
      <c r="CC159" s="873">
        <v>208896</v>
      </c>
      <c r="CD159" s="873">
        <v>0</v>
      </c>
      <c r="CE159" s="873">
        <v>4263</v>
      </c>
      <c r="CF159" s="873">
        <v>426319</v>
      </c>
      <c r="CG159" s="873">
        <v>310228</v>
      </c>
      <c r="CH159" s="873">
        <v>304023</v>
      </c>
      <c r="CI159" s="873">
        <v>0</v>
      </c>
      <c r="CJ159" s="873">
        <v>6205</v>
      </c>
      <c r="CK159" s="873">
        <v>620456</v>
      </c>
      <c r="CL159" s="873">
        <v>419556</v>
      </c>
      <c r="CM159" s="873">
        <v>411165</v>
      </c>
      <c r="CN159" s="873">
        <v>0</v>
      </c>
      <c r="CO159" s="873">
        <v>8391</v>
      </c>
      <c r="CP159" s="873">
        <v>839112</v>
      </c>
      <c r="CQ159" s="873">
        <v>-1572701</v>
      </c>
      <c r="CR159" s="873">
        <v>-1541246</v>
      </c>
      <c r="CS159" s="873">
        <v>0</v>
      </c>
      <c r="CT159" s="873">
        <v>-31454</v>
      </c>
      <c r="CU159" s="873">
        <v>-3145401</v>
      </c>
      <c r="CV159" s="873">
        <v>-6843681</v>
      </c>
      <c r="CW159" s="873">
        <v>-6706808</v>
      </c>
      <c r="CX159" s="873">
        <v>0</v>
      </c>
      <c r="CY159" s="873">
        <v>-136873</v>
      </c>
      <c r="CZ159" s="873">
        <v>-13687362</v>
      </c>
      <c r="DA159" s="873">
        <v>-717295</v>
      </c>
      <c r="DB159" s="873">
        <v>-702950</v>
      </c>
      <c r="DC159" s="873">
        <v>0</v>
      </c>
      <c r="DD159" s="873">
        <v>-14346</v>
      </c>
      <c r="DE159" s="873">
        <v>-1434591</v>
      </c>
      <c r="DF159" s="873">
        <v>-6126386</v>
      </c>
      <c r="DG159" s="873">
        <v>-6003858</v>
      </c>
      <c r="DH159" s="873">
        <v>0</v>
      </c>
      <c r="DI159" s="873">
        <v>-122527</v>
      </c>
      <c r="DJ159" s="873">
        <v>-12252771</v>
      </c>
      <c r="DK159" s="873">
        <v>1193157</v>
      </c>
      <c r="DL159" s="873">
        <v>1169292</v>
      </c>
      <c r="DM159" s="873">
        <v>0</v>
      </c>
      <c r="DN159" s="873">
        <v>23862</v>
      </c>
      <c r="DO159" s="873">
        <v>2386311</v>
      </c>
      <c r="DP159" s="873">
        <v>2626895</v>
      </c>
      <c r="DQ159" s="873">
        <v>2574358</v>
      </c>
      <c r="DR159" s="873">
        <v>0</v>
      </c>
      <c r="DS159" s="873">
        <v>52538</v>
      </c>
      <c r="DT159" s="873">
        <v>5253791</v>
      </c>
      <c r="DU159" s="873">
        <v>-1433738</v>
      </c>
      <c r="DV159" s="873">
        <v>-1405066</v>
      </c>
      <c r="DW159" s="873">
        <v>0</v>
      </c>
      <c r="DX159" s="873">
        <v>-28676</v>
      </c>
      <c r="DY159" s="873">
        <v>-2867480</v>
      </c>
      <c r="DZ159" s="873">
        <v>33626011</v>
      </c>
      <c r="EA159" s="873">
        <v>32953491</v>
      </c>
      <c r="EB159" s="873">
        <v>0</v>
      </c>
      <c r="EC159" s="873">
        <v>672520</v>
      </c>
      <c r="ED159" s="873">
        <v>67252022</v>
      </c>
      <c r="EE159" s="873">
        <v>16712468</v>
      </c>
      <c r="EF159" s="873">
        <v>16378219</v>
      </c>
      <c r="EG159" s="873">
        <v>0</v>
      </c>
      <c r="EH159" s="873">
        <v>334249</v>
      </c>
      <c r="EI159" s="873">
        <v>33424936</v>
      </c>
      <c r="EJ159" s="873">
        <v>-16913543</v>
      </c>
      <c r="EK159" s="873">
        <v>-16575272</v>
      </c>
      <c r="EL159" s="873">
        <v>0</v>
      </c>
      <c r="EM159" s="873">
        <v>-338271</v>
      </c>
      <c r="EN159" s="873">
        <v>-33827086</v>
      </c>
      <c r="EO159" s="873">
        <v>-18347281</v>
      </c>
      <c r="EP159" s="873">
        <v>-17980338</v>
      </c>
      <c r="EQ159" s="873">
        <v>0</v>
      </c>
      <c r="ER159" s="873">
        <v>-366947</v>
      </c>
      <c r="ES159" s="873">
        <v>-36694566</v>
      </c>
      <c r="ET159" s="902">
        <v>0.5</v>
      </c>
      <c r="EU159" s="902">
        <v>0.49</v>
      </c>
      <c r="EV159" s="902">
        <v>0</v>
      </c>
      <c r="EW159" s="902">
        <v>0.01</v>
      </c>
      <c r="EX159" s="902">
        <v>1</v>
      </c>
      <c r="EY159" s="870" t="s">
        <v>679</v>
      </c>
      <c r="EZ159" s="870" t="s">
        <v>746</v>
      </c>
      <c r="FA159" s="870" t="s">
        <v>679</v>
      </c>
      <c r="FB159" s="870" t="s">
        <v>2734</v>
      </c>
      <c r="FC159" s="870" t="s">
        <v>2896</v>
      </c>
    </row>
    <row r="160" spans="1:159" x14ac:dyDescent="0.2">
      <c r="A160" s="870" t="s">
        <v>3070</v>
      </c>
      <c r="B160" s="870" t="s">
        <v>370</v>
      </c>
      <c r="C160" s="870" t="s">
        <v>369</v>
      </c>
      <c r="D160" s="873">
        <v>14185486</v>
      </c>
      <c r="E160" s="873">
        <v>11348388</v>
      </c>
      <c r="F160" s="873">
        <v>2553387</v>
      </c>
      <c r="G160" s="873">
        <v>283710</v>
      </c>
      <c r="H160" s="873">
        <v>28370971</v>
      </c>
      <c r="I160" s="873">
        <v>57204</v>
      </c>
      <c r="J160" s="873">
        <v>57204</v>
      </c>
      <c r="K160" s="873">
        <v>14128282</v>
      </c>
      <c r="L160" s="873">
        <v>205242</v>
      </c>
      <c r="M160" s="873">
        <v>205242</v>
      </c>
      <c r="N160" s="873">
        <v>111400</v>
      </c>
      <c r="O160" s="873">
        <v>111400</v>
      </c>
      <c r="P160" s="873">
        <v>42339</v>
      </c>
      <c r="Q160" s="873">
        <v>0</v>
      </c>
      <c r="R160" s="873">
        <v>42339</v>
      </c>
      <c r="S160" s="873">
        <v>0</v>
      </c>
      <c r="T160" s="873">
        <v>0</v>
      </c>
      <c r="U160" s="873">
        <v>0</v>
      </c>
      <c r="V160" s="873">
        <v>0</v>
      </c>
      <c r="W160" s="873">
        <v>57204</v>
      </c>
      <c r="X160" s="873">
        <v>0</v>
      </c>
      <c r="Y160" s="873">
        <v>0</v>
      </c>
      <c r="Z160" s="873">
        <v>57204</v>
      </c>
      <c r="AA160" s="873">
        <v>0</v>
      </c>
      <c r="AB160" s="873">
        <v>0</v>
      </c>
      <c r="AC160" s="873">
        <v>0</v>
      </c>
      <c r="AD160" s="873">
        <v>0</v>
      </c>
      <c r="AE160" s="873">
        <v>14627703</v>
      </c>
      <c r="AF160" s="873">
        <v>3289845</v>
      </c>
      <c r="AG160" s="873">
        <v>365538</v>
      </c>
      <c r="AH160" s="873">
        <v>18283086</v>
      </c>
      <c r="AI160" s="873">
        <v>2422409</v>
      </c>
      <c r="AJ160" s="873">
        <v>1937926</v>
      </c>
      <c r="AK160" s="873">
        <v>436033</v>
      </c>
      <c r="AL160" s="873">
        <v>48448</v>
      </c>
      <c r="AM160" s="873">
        <v>4844816</v>
      </c>
      <c r="AN160" s="873">
        <v>-563209</v>
      </c>
      <c r="AO160" s="873">
        <v>-450568</v>
      </c>
      <c r="AP160" s="873">
        <v>-101378</v>
      </c>
      <c r="AQ160" s="873">
        <v>-11264</v>
      </c>
      <c r="AR160" s="873">
        <v>-1126419</v>
      </c>
      <c r="AS160" s="873">
        <v>-1204269</v>
      </c>
      <c r="AT160" s="873">
        <v>-963415</v>
      </c>
      <c r="AU160" s="873">
        <v>-216768</v>
      </c>
      <c r="AV160" s="873">
        <v>-24085</v>
      </c>
      <c r="AW160" s="873">
        <v>-2408537</v>
      </c>
      <c r="AX160" s="873">
        <v>121170</v>
      </c>
      <c r="AY160" s="873">
        <v>96936</v>
      </c>
      <c r="AZ160" s="873">
        <v>21811</v>
      </c>
      <c r="BA160" s="873">
        <v>2423</v>
      </c>
      <c r="BB160" s="873">
        <v>242340</v>
      </c>
      <c r="BC160" s="873">
        <v>-524981</v>
      </c>
      <c r="BD160" s="873">
        <v>-419985</v>
      </c>
      <c r="BE160" s="873">
        <v>-94497</v>
      </c>
      <c r="BF160" s="873">
        <v>-10500</v>
      </c>
      <c r="BG160" s="873">
        <v>-1049963</v>
      </c>
      <c r="BH160" s="873">
        <v>-1608080</v>
      </c>
      <c r="BI160" s="873">
        <v>-1286464</v>
      </c>
      <c r="BJ160" s="873">
        <v>-289454</v>
      </c>
      <c r="BK160" s="873">
        <v>-32162</v>
      </c>
      <c r="BL160" s="873">
        <v>-3216160</v>
      </c>
      <c r="BM160" s="873">
        <v>-2662042</v>
      </c>
      <c r="BN160" s="873">
        <v>-2129634</v>
      </c>
      <c r="BO160" s="873">
        <v>-479168</v>
      </c>
      <c r="BP160" s="873">
        <v>-53241</v>
      </c>
      <c r="BQ160" s="873">
        <v>-5324085</v>
      </c>
      <c r="BR160" s="873">
        <v>-1117250</v>
      </c>
      <c r="BS160" s="873">
        <v>-893800</v>
      </c>
      <c r="BT160" s="873">
        <v>-201105</v>
      </c>
      <c r="BU160" s="873">
        <v>-22345</v>
      </c>
      <c r="BV160" s="873">
        <v>-2234500</v>
      </c>
      <c r="BW160" s="873">
        <v>-1544792</v>
      </c>
      <c r="BX160" s="873">
        <v>-1235834</v>
      </c>
      <c r="BY160" s="873">
        <v>-278063</v>
      </c>
      <c r="BZ160" s="873">
        <v>-30896</v>
      </c>
      <c r="CA160" s="873">
        <v>-3089585</v>
      </c>
      <c r="CB160" s="873">
        <v>259125</v>
      </c>
      <c r="CC160" s="873">
        <v>207301</v>
      </c>
      <c r="CD160" s="873">
        <v>46643</v>
      </c>
      <c r="CE160" s="873">
        <v>5183</v>
      </c>
      <c r="CF160" s="873">
        <v>518252</v>
      </c>
      <c r="CG160" s="873">
        <v>339175</v>
      </c>
      <c r="CH160" s="873">
        <v>271341</v>
      </c>
      <c r="CI160" s="873">
        <v>61052</v>
      </c>
      <c r="CJ160" s="873">
        <v>6784</v>
      </c>
      <c r="CK160" s="873">
        <v>678352</v>
      </c>
      <c r="CL160" s="873">
        <v>460999</v>
      </c>
      <c r="CM160" s="873">
        <v>368800</v>
      </c>
      <c r="CN160" s="873">
        <v>82980</v>
      </c>
      <c r="CO160" s="873">
        <v>9220</v>
      </c>
      <c r="CP160" s="873">
        <v>921999</v>
      </c>
      <c r="CQ160" s="873">
        <v>-1576702</v>
      </c>
      <c r="CR160" s="873">
        <v>-1261361</v>
      </c>
      <c r="CS160" s="873">
        <v>-283806</v>
      </c>
      <c r="CT160" s="873">
        <v>-31534</v>
      </c>
      <c r="CU160" s="873">
        <v>-3153403</v>
      </c>
      <c r="CV160" s="873">
        <v>-3179445</v>
      </c>
      <c r="CW160" s="873">
        <v>-2543553</v>
      </c>
      <c r="CX160" s="873">
        <v>-572299</v>
      </c>
      <c r="CY160" s="873">
        <v>-63588</v>
      </c>
      <c r="CZ160" s="873">
        <v>-6358885</v>
      </c>
      <c r="DA160" s="873">
        <v>-397126</v>
      </c>
      <c r="DB160" s="873">
        <v>-317699</v>
      </c>
      <c r="DC160" s="873">
        <v>-71482</v>
      </c>
      <c r="DD160" s="873">
        <v>-7942</v>
      </c>
      <c r="DE160" s="873">
        <v>-794249</v>
      </c>
      <c r="DF160" s="873">
        <v>-2782319</v>
      </c>
      <c r="DG160" s="873">
        <v>-2225854</v>
      </c>
      <c r="DH160" s="873">
        <v>-500817</v>
      </c>
      <c r="DI160" s="873">
        <v>-55646</v>
      </c>
      <c r="DJ160" s="873">
        <v>-5564636</v>
      </c>
      <c r="DK160" s="873">
        <v>771320</v>
      </c>
      <c r="DL160" s="873">
        <v>-271055</v>
      </c>
      <c r="DM160" s="873">
        <v>-1171128</v>
      </c>
      <c r="DN160" s="873">
        <v>-6775</v>
      </c>
      <c r="DO160" s="873">
        <v>-677638</v>
      </c>
      <c r="DP160" s="873">
        <v>2595516</v>
      </c>
      <c r="DQ160" s="873">
        <v>1179860</v>
      </c>
      <c r="DR160" s="873">
        <v>-855222</v>
      </c>
      <c r="DS160" s="873">
        <v>29496</v>
      </c>
      <c r="DT160" s="873">
        <v>2949650</v>
      </c>
      <c r="DU160" s="873">
        <v>-1824196</v>
      </c>
      <c r="DV160" s="873">
        <v>-1450915</v>
      </c>
      <c r="DW160" s="873">
        <v>-315906</v>
      </c>
      <c r="DX160" s="873">
        <v>-36271</v>
      </c>
      <c r="DY160" s="873">
        <v>-3627288</v>
      </c>
      <c r="DZ160" s="873">
        <v>28685776</v>
      </c>
      <c r="EA160" s="873">
        <v>22948621</v>
      </c>
      <c r="EB160" s="873">
        <v>5163440</v>
      </c>
      <c r="EC160" s="873">
        <v>573716</v>
      </c>
      <c r="ED160" s="873">
        <v>57371553</v>
      </c>
      <c r="EE160" s="873">
        <v>14185486</v>
      </c>
      <c r="EF160" s="873">
        <v>11348388</v>
      </c>
      <c r="EG160" s="873">
        <v>2553387</v>
      </c>
      <c r="EH160" s="873">
        <v>283710</v>
      </c>
      <c r="EI160" s="873">
        <v>28370971</v>
      </c>
      <c r="EJ160" s="873">
        <v>-14500290</v>
      </c>
      <c r="EK160" s="873">
        <v>-11600233</v>
      </c>
      <c r="EL160" s="873">
        <v>-2610053</v>
      </c>
      <c r="EM160" s="873">
        <v>-290006</v>
      </c>
      <c r="EN160" s="873">
        <v>-29000582</v>
      </c>
      <c r="EO160" s="873">
        <v>-16324486</v>
      </c>
      <c r="EP160" s="873">
        <v>-13051148</v>
      </c>
      <c r="EQ160" s="873">
        <v>-2925959</v>
      </c>
      <c r="ER160" s="873">
        <v>-326277</v>
      </c>
      <c r="ES160" s="873">
        <v>-32627870</v>
      </c>
      <c r="ET160" s="902">
        <v>0.5</v>
      </c>
      <c r="EU160" s="902">
        <v>0.4</v>
      </c>
      <c r="EV160" s="902">
        <v>0.09</v>
      </c>
      <c r="EW160" s="902">
        <v>0.01</v>
      </c>
      <c r="EX160" s="902">
        <v>1</v>
      </c>
      <c r="EY160" s="870" t="s">
        <v>715</v>
      </c>
      <c r="EZ160" s="870" t="s">
        <v>714</v>
      </c>
      <c r="FA160" s="870" t="s">
        <v>1907</v>
      </c>
      <c r="FB160" s="870" t="s">
        <v>2735</v>
      </c>
      <c r="FC160" s="870" t="s">
        <v>2897</v>
      </c>
    </row>
    <row r="161" spans="1:159" x14ac:dyDescent="0.2">
      <c r="A161" s="870" t="s">
        <v>3070</v>
      </c>
      <c r="B161" s="870" t="s">
        <v>372</v>
      </c>
      <c r="C161" s="870" t="s">
        <v>371</v>
      </c>
      <c r="D161" s="873">
        <v>2870646</v>
      </c>
      <c r="E161" s="873">
        <v>2296516</v>
      </c>
      <c r="F161" s="873">
        <v>516716</v>
      </c>
      <c r="G161" s="873">
        <v>57413</v>
      </c>
      <c r="H161" s="873">
        <v>5741291</v>
      </c>
      <c r="I161" s="873">
        <v>0</v>
      </c>
      <c r="J161" s="873">
        <v>0</v>
      </c>
      <c r="K161" s="873">
        <v>2870646</v>
      </c>
      <c r="L161" s="873">
        <v>89580</v>
      </c>
      <c r="M161" s="873">
        <v>89580</v>
      </c>
      <c r="N161" s="873">
        <v>0</v>
      </c>
      <c r="O161" s="873">
        <v>0</v>
      </c>
      <c r="P161" s="873">
        <v>743687</v>
      </c>
      <c r="Q161" s="873">
        <v>0</v>
      </c>
      <c r="R161" s="873">
        <v>743687</v>
      </c>
      <c r="S161" s="873">
        <v>0</v>
      </c>
      <c r="T161" s="873">
        <v>0</v>
      </c>
      <c r="U161" s="873">
        <v>0</v>
      </c>
      <c r="V161" s="873">
        <v>0</v>
      </c>
      <c r="W161" s="873">
        <v>0</v>
      </c>
      <c r="X161" s="873">
        <v>0</v>
      </c>
      <c r="Y161" s="873">
        <v>0</v>
      </c>
      <c r="Z161" s="873">
        <v>0</v>
      </c>
      <c r="AA161" s="873">
        <v>0</v>
      </c>
      <c r="AB161" s="873">
        <v>0</v>
      </c>
      <c r="AC161" s="873">
        <v>0</v>
      </c>
      <c r="AD161" s="873">
        <v>0</v>
      </c>
      <c r="AE161" s="873">
        <v>4105520</v>
      </c>
      <c r="AF161" s="873">
        <v>917035</v>
      </c>
      <c r="AG161" s="873">
        <v>101892</v>
      </c>
      <c r="AH161" s="873">
        <v>5124447</v>
      </c>
      <c r="AI161" s="873">
        <v>578260</v>
      </c>
      <c r="AJ161" s="873">
        <v>462608</v>
      </c>
      <c r="AK161" s="873">
        <v>104087</v>
      </c>
      <c r="AL161" s="873">
        <v>11565</v>
      </c>
      <c r="AM161" s="873">
        <v>1156520</v>
      </c>
      <c r="AN161" s="873">
        <v>-273303</v>
      </c>
      <c r="AO161" s="873">
        <v>-218642</v>
      </c>
      <c r="AP161" s="873">
        <v>-49195</v>
      </c>
      <c r="AQ161" s="873">
        <v>-5466</v>
      </c>
      <c r="AR161" s="873">
        <v>-546606</v>
      </c>
      <c r="AS161" s="873">
        <v>-226636</v>
      </c>
      <c r="AT161" s="873">
        <v>-181310</v>
      </c>
      <c r="AU161" s="873">
        <v>-40795</v>
      </c>
      <c r="AV161" s="873">
        <v>-4533</v>
      </c>
      <c r="AW161" s="873">
        <v>-453274</v>
      </c>
      <c r="AX161" s="873">
        <v>47017</v>
      </c>
      <c r="AY161" s="873">
        <v>37613</v>
      </c>
      <c r="AZ161" s="873">
        <v>8463</v>
      </c>
      <c r="BA161" s="873">
        <v>940</v>
      </c>
      <c r="BB161" s="873">
        <v>94033</v>
      </c>
      <c r="BC161" s="873">
        <v>-90874</v>
      </c>
      <c r="BD161" s="873">
        <v>-72699</v>
      </c>
      <c r="BE161" s="873">
        <v>-16357</v>
      </c>
      <c r="BF161" s="873">
        <v>-1817</v>
      </c>
      <c r="BG161" s="873">
        <v>-181747</v>
      </c>
      <c r="BH161" s="873">
        <v>-270493</v>
      </c>
      <c r="BI161" s="873">
        <v>-216396</v>
      </c>
      <c r="BJ161" s="873">
        <v>-48689</v>
      </c>
      <c r="BK161" s="873">
        <v>-5410</v>
      </c>
      <c r="BL161" s="873">
        <v>-540988</v>
      </c>
      <c r="BM161" s="873">
        <v>-1737285</v>
      </c>
      <c r="BN161" s="873">
        <v>-1389828</v>
      </c>
      <c r="BO161" s="873">
        <v>-312711</v>
      </c>
      <c r="BP161" s="873">
        <v>-34746</v>
      </c>
      <c r="BQ161" s="873">
        <v>-3474570</v>
      </c>
      <c r="BR161" s="873">
        <v>-1015711</v>
      </c>
      <c r="BS161" s="873">
        <v>-812568</v>
      </c>
      <c r="BT161" s="873">
        <v>-182828</v>
      </c>
      <c r="BU161" s="873">
        <v>-20314</v>
      </c>
      <c r="BV161" s="873">
        <v>-2031421</v>
      </c>
      <c r="BW161" s="873">
        <v>-721575</v>
      </c>
      <c r="BX161" s="873">
        <v>-577260</v>
      </c>
      <c r="BY161" s="873">
        <v>-129883</v>
      </c>
      <c r="BZ161" s="873">
        <v>-14431</v>
      </c>
      <c r="CA161" s="873">
        <v>-1443149</v>
      </c>
      <c r="CB161" s="873">
        <v>149250</v>
      </c>
      <c r="CC161" s="873">
        <v>119400</v>
      </c>
      <c r="CD161" s="873">
        <v>26865</v>
      </c>
      <c r="CE161" s="873">
        <v>2985</v>
      </c>
      <c r="CF161" s="873">
        <v>298500</v>
      </c>
      <c r="CG161" s="873">
        <v>0</v>
      </c>
      <c r="CH161" s="873">
        <v>0</v>
      </c>
      <c r="CI161" s="873">
        <v>0</v>
      </c>
      <c r="CJ161" s="873">
        <v>0</v>
      </c>
      <c r="CK161" s="873">
        <v>0</v>
      </c>
      <c r="CL161" s="873">
        <v>-71689</v>
      </c>
      <c r="CM161" s="873">
        <v>-57351</v>
      </c>
      <c r="CN161" s="873">
        <v>-12904</v>
      </c>
      <c r="CO161" s="873">
        <v>-1434</v>
      </c>
      <c r="CP161" s="873">
        <v>-143378</v>
      </c>
      <c r="CQ161" s="873">
        <v>-536441</v>
      </c>
      <c r="CR161" s="873">
        <v>-429153</v>
      </c>
      <c r="CS161" s="873">
        <v>-96559</v>
      </c>
      <c r="CT161" s="873">
        <v>-10729</v>
      </c>
      <c r="CU161" s="873">
        <v>-1072882</v>
      </c>
      <c r="CV161" s="873">
        <v>-2196165</v>
      </c>
      <c r="CW161" s="873">
        <v>-1756932</v>
      </c>
      <c r="CX161" s="873">
        <v>-395309</v>
      </c>
      <c r="CY161" s="873">
        <v>-43924</v>
      </c>
      <c r="CZ161" s="873">
        <v>-4392330</v>
      </c>
      <c r="DA161" s="873">
        <v>-938150</v>
      </c>
      <c r="DB161" s="873">
        <v>-750519</v>
      </c>
      <c r="DC161" s="873">
        <v>-168867</v>
      </c>
      <c r="DD161" s="873">
        <v>-18763</v>
      </c>
      <c r="DE161" s="873">
        <v>-1876299</v>
      </c>
      <c r="DF161" s="873">
        <v>-1258016</v>
      </c>
      <c r="DG161" s="873">
        <v>-1006413</v>
      </c>
      <c r="DH161" s="873">
        <v>-226442</v>
      </c>
      <c r="DI161" s="873">
        <v>-25160</v>
      </c>
      <c r="DJ161" s="873">
        <v>-2516031</v>
      </c>
      <c r="DK161" s="873">
        <v>-496332</v>
      </c>
      <c r="DL161" s="873">
        <v>-397068</v>
      </c>
      <c r="DM161" s="873">
        <v>-89341</v>
      </c>
      <c r="DN161" s="873">
        <v>-9927</v>
      </c>
      <c r="DO161" s="873">
        <v>-992668</v>
      </c>
      <c r="DP161" s="873">
        <v>-173647</v>
      </c>
      <c r="DQ161" s="873">
        <v>-138918</v>
      </c>
      <c r="DR161" s="873">
        <v>-31257</v>
      </c>
      <c r="DS161" s="873">
        <v>-3473</v>
      </c>
      <c r="DT161" s="873">
        <v>-347295</v>
      </c>
      <c r="DU161" s="873">
        <v>-322685</v>
      </c>
      <c r="DV161" s="873">
        <v>-258150</v>
      </c>
      <c r="DW161" s="873">
        <v>-58084</v>
      </c>
      <c r="DX161" s="873">
        <v>-6454</v>
      </c>
      <c r="DY161" s="873">
        <v>-645373</v>
      </c>
      <c r="DZ161" s="873">
        <v>7003954</v>
      </c>
      <c r="EA161" s="873">
        <v>5603163</v>
      </c>
      <c r="EB161" s="873">
        <v>1260712</v>
      </c>
      <c r="EC161" s="873">
        <v>140079</v>
      </c>
      <c r="ED161" s="873">
        <v>14007908</v>
      </c>
      <c r="EE161" s="873">
        <v>2870646</v>
      </c>
      <c r="EF161" s="873">
        <v>2296516</v>
      </c>
      <c r="EG161" s="873">
        <v>516716</v>
      </c>
      <c r="EH161" s="873">
        <v>57413</v>
      </c>
      <c r="EI161" s="873">
        <v>5741291</v>
      </c>
      <c r="EJ161" s="873">
        <v>-4133308</v>
      </c>
      <c r="EK161" s="873">
        <v>-3306647</v>
      </c>
      <c r="EL161" s="873">
        <v>-743996</v>
      </c>
      <c r="EM161" s="873">
        <v>-82666</v>
      </c>
      <c r="EN161" s="873">
        <v>-8266617</v>
      </c>
      <c r="EO161" s="873">
        <v>-4455993</v>
      </c>
      <c r="EP161" s="873">
        <v>-3564797</v>
      </c>
      <c r="EQ161" s="873">
        <v>-802080</v>
      </c>
      <c r="ER161" s="873">
        <v>-89120</v>
      </c>
      <c r="ES161" s="873">
        <v>-8911990</v>
      </c>
      <c r="ET161" s="902">
        <v>0.5</v>
      </c>
      <c r="EU161" s="902">
        <v>0.4</v>
      </c>
      <c r="EV161" s="902">
        <v>0.09</v>
      </c>
      <c r="EW161" s="902">
        <v>0.01</v>
      </c>
      <c r="EX161" s="902">
        <v>1</v>
      </c>
      <c r="EY161" s="870" t="s">
        <v>713</v>
      </c>
      <c r="EZ161" s="870" t="s">
        <v>712</v>
      </c>
      <c r="FA161" s="870" t="s">
        <v>1907</v>
      </c>
      <c r="FB161" s="870" t="s">
        <v>2734</v>
      </c>
      <c r="FC161" s="870" t="s">
        <v>2898</v>
      </c>
    </row>
    <row r="162" spans="1:159" x14ac:dyDescent="0.2">
      <c r="A162" s="870" t="s">
        <v>3070</v>
      </c>
      <c r="B162" s="870" t="s">
        <v>374</v>
      </c>
      <c r="C162" s="870" t="s">
        <v>373</v>
      </c>
      <c r="D162" s="873">
        <v>2793136</v>
      </c>
      <c r="E162" s="873">
        <v>2234508</v>
      </c>
      <c r="F162" s="873">
        <v>502764</v>
      </c>
      <c r="G162" s="873">
        <v>55863</v>
      </c>
      <c r="H162" s="873">
        <v>5586271</v>
      </c>
      <c r="I162" s="873">
        <v>0</v>
      </c>
      <c r="J162" s="873">
        <v>0</v>
      </c>
      <c r="K162" s="873">
        <v>2793136</v>
      </c>
      <c r="L162" s="873">
        <v>104198</v>
      </c>
      <c r="M162" s="873">
        <v>104198</v>
      </c>
      <c r="N162" s="873">
        <v>0</v>
      </c>
      <c r="O162" s="873">
        <v>0</v>
      </c>
      <c r="P162" s="873">
        <v>0</v>
      </c>
      <c r="Q162" s="873">
        <v>0</v>
      </c>
      <c r="R162" s="873">
        <v>0</v>
      </c>
      <c r="S162" s="873">
        <v>0</v>
      </c>
      <c r="T162" s="873">
        <v>0</v>
      </c>
      <c r="U162" s="873">
        <v>0</v>
      </c>
      <c r="V162" s="873">
        <v>0</v>
      </c>
      <c r="W162" s="873">
        <v>0</v>
      </c>
      <c r="X162" s="873">
        <v>0</v>
      </c>
      <c r="Y162" s="873">
        <v>0</v>
      </c>
      <c r="Z162" s="873">
        <v>0</v>
      </c>
      <c r="AA162" s="873">
        <v>0</v>
      </c>
      <c r="AB162" s="873">
        <v>0</v>
      </c>
      <c r="AC162" s="873">
        <v>0</v>
      </c>
      <c r="AD162" s="873">
        <v>0</v>
      </c>
      <c r="AE162" s="873">
        <v>5100631</v>
      </c>
      <c r="AF162" s="873">
        <v>1147642</v>
      </c>
      <c r="AG162" s="873">
        <v>127517</v>
      </c>
      <c r="AH162" s="873">
        <v>6375790</v>
      </c>
      <c r="AI162" s="873">
        <v>387989</v>
      </c>
      <c r="AJ162" s="873">
        <v>310392</v>
      </c>
      <c r="AK162" s="873">
        <v>69838</v>
      </c>
      <c r="AL162" s="873">
        <v>7760</v>
      </c>
      <c r="AM162" s="873">
        <v>775979</v>
      </c>
      <c r="AN162" s="873">
        <v>-87218</v>
      </c>
      <c r="AO162" s="873">
        <v>-69774</v>
      </c>
      <c r="AP162" s="873">
        <v>-15699</v>
      </c>
      <c r="AQ162" s="873">
        <v>-1744</v>
      </c>
      <c r="AR162" s="873">
        <v>-174435</v>
      </c>
      <c r="AS162" s="873">
        <v>42059</v>
      </c>
      <c r="AT162" s="873">
        <v>33646</v>
      </c>
      <c r="AU162" s="873">
        <v>7570</v>
      </c>
      <c r="AV162" s="873">
        <v>841</v>
      </c>
      <c r="AW162" s="873">
        <v>84116</v>
      </c>
      <c r="AX162" s="873">
        <v>20030</v>
      </c>
      <c r="AY162" s="873">
        <v>16024</v>
      </c>
      <c r="AZ162" s="873">
        <v>3605</v>
      </c>
      <c r="BA162" s="873">
        <v>401</v>
      </c>
      <c r="BB162" s="873">
        <v>40060</v>
      </c>
      <c r="BC162" s="873">
        <v>-288623</v>
      </c>
      <c r="BD162" s="873">
        <v>-230898</v>
      </c>
      <c r="BE162" s="873">
        <v>-51952</v>
      </c>
      <c r="BF162" s="873">
        <v>-5772</v>
      </c>
      <c r="BG162" s="873">
        <v>-577245</v>
      </c>
      <c r="BH162" s="873">
        <v>-226534</v>
      </c>
      <c r="BI162" s="873">
        <v>-181228</v>
      </c>
      <c r="BJ162" s="873">
        <v>-40777</v>
      </c>
      <c r="BK162" s="873">
        <v>-4530</v>
      </c>
      <c r="BL162" s="873">
        <v>-453069</v>
      </c>
      <c r="BM162" s="873">
        <v>1</v>
      </c>
      <c r="BN162" s="873">
        <v>0</v>
      </c>
      <c r="BO162" s="873">
        <v>0</v>
      </c>
      <c r="BP162" s="873">
        <v>0</v>
      </c>
      <c r="BQ162" s="873">
        <v>1</v>
      </c>
      <c r="BR162" s="873">
        <v>1</v>
      </c>
      <c r="BS162" s="873">
        <v>0</v>
      </c>
      <c r="BT162" s="873">
        <v>0</v>
      </c>
      <c r="BU162" s="873">
        <v>0</v>
      </c>
      <c r="BV162" s="873">
        <v>1</v>
      </c>
      <c r="BW162" s="873">
        <v>0</v>
      </c>
      <c r="BX162" s="873">
        <v>0</v>
      </c>
      <c r="BY162" s="873">
        <v>0</v>
      </c>
      <c r="BZ162" s="873">
        <v>0</v>
      </c>
      <c r="CA162" s="873">
        <v>0</v>
      </c>
      <c r="CB162" s="873">
        <v>0</v>
      </c>
      <c r="CC162" s="873">
        <v>0</v>
      </c>
      <c r="CD162" s="873">
        <v>0</v>
      </c>
      <c r="CE162" s="873">
        <v>0</v>
      </c>
      <c r="CF162" s="873">
        <v>0</v>
      </c>
      <c r="CG162" s="873">
        <v>0</v>
      </c>
      <c r="CH162" s="873">
        <v>0</v>
      </c>
      <c r="CI162" s="873">
        <v>0</v>
      </c>
      <c r="CJ162" s="873">
        <v>0</v>
      </c>
      <c r="CK162" s="873">
        <v>0</v>
      </c>
      <c r="CL162" s="873">
        <v>0</v>
      </c>
      <c r="CM162" s="873">
        <v>0</v>
      </c>
      <c r="CN162" s="873">
        <v>0</v>
      </c>
      <c r="CO162" s="873">
        <v>0</v>
      </c>
      <c r="CP162" s="873">
        <v>0</v>
      </c>
      <c r="CQ162" s="873">
        <v>-543966</v>
      </c>
      <c r="CR162" s="873">
        <v>-435172</v>
      </c>
      <c r="CS162" s="873">
        <v>-97914</v>
      </c>
      <c r="CT162" s="873">
        <v>-10879</v>
      </c>
      <c r="CU162" s="873">
        <v>-1087931</v>
      </c>
      <c r="CV162" s="873">
        <v>-543965</v>
      </c>
      <c r="CW162" s="873">
        <v>-435172</v>
      </c>
      <c r="CX162" s="873">
        <v>-97914</v>
      </c>
      <c r="CY162" s="873">
        <v>-10879</v>
      </c>
      <c r="CZ162" s="873">
        <v>-1087930</v>
      </c>
      <c r="DA162" s="873">
        <v>1</v>
      </c>
      <c r="DB162" s="873">
        <v>0</v>
      </c>
      <c r="DC162" s="873">
        <v>0</v>
      </c>
      <c r="DD162" s="873">
        <v>0</v>
      </c>
      <c r="DE162" s="873">
        <v>1</v>
      </c>
      <c r="DF162" s="873">
        <v>-543966</v>
      </c>
      <c r="DG162" s="873">
        <v>-435172</v>
      </c>
      <c r="DH162" s="873">
        <v>-97914</v>
      </c>
      <c r="DI162" s="873">
        <v>-10879</v>
      </c>
      <c r="DJ162" s="873">
        <v>-1087931</v>
      </c>
      <c r="DK162" s="873">
        <v>1280593</v>
      </c>
      <c r="DL162" s="873">
        <v>-11274</v>
      </c>
      <c r="DM162" s="873">
        <v>3829738</v>
      </c>
      <c r="DN162" s="873">
        <v>51506</v>
      </c>
      <c r="DO162" s="873">
        <v>5100896</v>
      </c>
      <c r="DP162" s="873">
        <v>468779</v>
      </c>
      <c r="DQ162" s="873">
        <v>-31141</v>
      </c>
      <c r="DR162" s="873">
        <v>1495797</v>
      </c>
      <c r="DS162" s="873">
        <v>19529</v>
      </c>
      <c r="DT162" s="873">
        <v>1952964</v>
      </c>
      <c r="DU162" s="873">
        <v>811814</v>
      </c>
      <c r="DV162" s="873">
        <v>19867</v>
      </c>
      <c r="DW162" s="873">
        <v>2333941</v>
      </c>
      <c r="DX162" s="873">
        <v>31977</v>
      </c>
      <c r="DY162" s="873">
        <v>3147932</v>
      </c>
      <c r="DZ162" s="873">
        <v>7898517</v>
      </c>
      <c r="EA162" s="873">
        <v>6318813</v>
      </c>
      <c r="EB162" s="873">
        <v>1421733</v>
      </c>
      <c r="EC162" s="873">
        <v>157970</v>
      </c>
      <c r="ED162" s="873">
        <v>15797033</v>
      </c>
      <c r="EE162" s="873">
        <v>2793136</v>
      </c>
      <c r="EF162" s="873">
        <v>2234508</v>
      </c>
      <c r="EG162" s="873">
        <v>502764</v>
      </c>
      <c r="EH162" s="873">
        <v>55863</v>
      </c>
      <c r="EI162" s="873">
        <v>5586271</v>
      </c>
      <c r="EJ162" s="873">
        <v>-5105381</v>
      </c>
      <c r="EK162" s="873">
        <v>-4084305</v>
      </c>
      <c r="EL162" s="873">
        <v>-918969</v>
      </c>
      <c r="EM162" s="873">
        <v>-102107</v>
      </c>
      <c r="EN162" s="873">
        <v>-10210762</v>
      </c>
      <c r="EO162" s="873">
        <v>-4293568</v>
      </c>
      <c r="EP162" s="873">
        <v>-4064438</v>
      </c>
      <c r="EQ162" s="873">
        <v>1414972</v>
      </c>
      <c r="ER162" s="873">
        <v>-70130</v>
      </c>
      <c r="ES162" s="873">
        <v>-7062830</v>
      </c>
      <c r="ET162" s="902">
        <v>0.5</v>
      </c>
      <c r="EU162" s="902">
        <v>0.4</v>
      </c>
      <c r="EV162" s="902">
        <v>0.09</v>
      </c>
      <c r="EW162" s="902">
        <v>0.01</v>
      </c>
      <c r="EX162" s="902">
        <v>1</v>
      </c>
      <c r="EY162" s="870" t="s">
        <v>683</v>
      </c>
      <c r="EZ162" s="870" t="s">
        <v>682</v>
      </c>
      <c r="FA162" s="870" t="s">
        <v>1907</v>
      </c>
      <c r="FB162" s="870" t="s">
        <v>2737</v>
      </c>
      <c r="FC162" s="870" t="s">
        <v>2899</v>
      </c>
    </row>
    <row r="163" spans="1:159" x14ac:dyDescent="0.2">
      <c r="A163" s="870" t="s">
        <v>3069</v>
      </c>
      <c r="B163" s="870" t="s">
        <v>376</v>
      </c>
      <c r="C163" s="870" t="s">
        <v>375</v>
      </c>
      <c r="D163" s="873">
        <v>0</v>
      </c>
      <c r="E163" s="873">
        <v>161518066</v>
      </c>
      <c r="F163" s="873">
        <v>0</v>
      </c>
      <c r="G163" s="873">
        <v>1631496</v>
      </c>
      <c r="H163" s="873">
        <v>163149562</v>
      </c>
      <c r="I163" s="873">
        <v>0</v>
      </c>
      <c r="J163" s="873">
        <v>0</v>
      </c>
      <c r="K163" s="873">
        <v>0</v>
      </c>
      <c r="L163" s="873">
        <v>1123822</v>
      </c>
      <c r="M163" s="873">
        <v>1123822</v>
      </c>
      <c r="N163" s="873">
        <v>312695</v>
      </c>
      <c r="O163" s="873">
        <v>312695</v>
      </c>
      <c r="P163" s="873">
        <v>0</v>
      </c>
      <c r="Q163" s="873">
        <v>0</v>
      </c>
      <c r="R163" s="873">
        <v>0</v>
      </c>
      <c r="S163" s="873">
        <v>0</v>
      </c>
      <c r="T163" s="873">
        <v>0</v>
      </c>
      <c r="U163" s="873">
        <v>0</v>
      </c>
      <c r="V163" s="873">
        <v>0</v>
      </c>
      <c r="W163" s="873">
        <v>0</v>
      </c>
      <c r="X163" s="873">
        <v>0</v>
      </c>
      <c r="Y163" s="873">
        <v>0</v>
      </c>
      <c r="Z163" s="873">
        <v>0</v>
      </c>
      <c r="AA163" s="873">
        <v>0</v>
      </c>
      <c r="AB163" s="873">
        <v>0</v>
      </c>
      <c r="AC163" s="873">
        <v>0</v>
      </c>
      <c r="AD163" s="873">
        <v>0</v>
      </c>
      <c r="AE163" s="873">
        <v>179051306</v>
      </c>
      <c r="AF163" s="873">
        <v>0</v>
      </c>
      <c r="AG163" s="873">
        <v>1787088</v>
      </c>
      <c r="AH163" s="873">
        <v>180838394</v>
      </c>
      <c r="AI163" s="873">
        <v>0</v>
      </c>
      <c r="AJ163" s="873">
        <v>45487496</v>
      </c>
      <c r="AK163" s="873">
        <v>0</v>
      </c>
      <c r="AL163" s="873">
        <v>459470</v>
      </c>
      <c r="AM163" s="873">
        <v>45946966</v>
      </c>
      <c r="AN163" s="873">
        <v>0</v>
      </c>
      <c r="AO163" s="873">
        <v>-10770432</v>
      </c>
      <c r="AP163" s="873">
        <v>0</v>
      </c>
      <c r="AQ163" s="873">
        <v>-108792</v>
      </c>
      <c r="AR163" s="873">
        <v>-10879224</v>
      </c>
      <c r="AS163" s="873">
        <v>0</v>
      </c>
      <c r="AT163" s="873">
        <v>-23252564</v>
      </c>
      <c r="AU163" s="873">
        <v>0</v>
      </c>
      <c r="AV163" s="873">
        <v>-234874</v>
      </c>
      <c r="AW163" s="873">
        <v>-23487438</v>
      </c>
      <c r="AX163" s="873">
        <v>0</v>
      </c>
      <c r="AY163" s="873">
        <v>309728</v>
      </c>
      <c r="AZ163" s="873">
        <v>0</v>
      </c>
      <c r="BA163" s="873">
        <v>3129</v>
      </c>
      <c r="BB163" s="873">
        <v>312857</v>
      </c>
      <c r="BC163" s="873">
        <v>0</v>
      </c>
      <c r="BD163" s="873">
        <v>-22507405</v>
      </c>
      <c r="BE163" s="873">
        <v>0</v>
      </c>
      <c r="BF163" s="873">
        <v>-227348</v>
      </c>
      <c r="BG163" s="873">
        <v>-22734753</v>
      </c>
      <c r="BH163" s="873">
        <v>0</v>
      </c>
      <c r="BI163" s="873">
        <v>-45450241</v>
      </c>
      <c r="BJ163" s="873">
        <v>0</v>
      </c>
      <c r="BK163" s="873">
        <v>-459093</v>
      </c>
      <c r="BL163" s="873">
        <v>-45909334</v>
      </c>
      <c r="BM163" s="873">
        <v>0</v>
      </c>
      <c r="BN163" s="873">
        <v>-90999703</v>
      </c>
      <c r="BO163" s="873">
        <v>0</v>
      </c>
      <c r="BP163" s="873">
        <v>-919189</v>
      </c>
      <c r="BQ163" s="873">
        <v>-91918892</v>
      </c>
      <c r="BR163" s="873">
        <v>0</v>
      </c>
      <c r="BS163" s="873">
        <v>-22995497</v>
      </c>
      <c r="BT163" s="873">
        <v>0</v>
      </c>
      <c r="BU163" s="873">
        <v>-232278</v>
      </c>
      <c r="BV163" s="873">
        <v>-23227775</v>
      </c>
      <c r="BW163" s="873">
        <v>0</v>
      </c>
      <c r="BX163" s="873">
        <v>-68004206</v>
      </c>
      <c r="BY163" s="873">
        <v>0</v>
      </c>
      <c r="BZ163" s="873">
        <v>-686911</v>
      </c>
      <c r="CA163" s="873">
        <v>-68691117</v>
      </c>
      <c r="CB163" s="873">
        <v>0</v>
      </c>
      <c r="CC163" s="873">
        <v>1071305</v>
      </c>
      <c r="CD163" s="873">
        <v>0</v>
      </c>
      <c r="CE163" s="873">
        <v>10821</v>
      </c>
      <c r="CF163" s="873">
        <v>1082126</v>
      </c>
      <c r="CG163" s="873">
        <v>0</v>
      </c>
      <c r="CH163" s="873">
        <v>9307135</v>
      </c>
      <c r="CI163" s="873">
        <v>0</v>
      </c>
      <c r="CJ163" s="873">
        <v>94011</v>
      </c>
      <c r="CK163" s="873">
        <v>9401146</v>
      </c>
      <c r="CL163" s="873">
        <v>0</v>
      </c>
      <c r="CM163" s="873">
        <v>4547406</v>
      </c>
      <c r="CN163" s="873">
        <v>0</v>
      </c>
      <c r="CO163" s="873">
        <v>45933</v>
      </c>
      <c r="CP163" s="873">
        <v>4593339</v>
      </c>
      <c r="CQ163" s="873">
        <v>0</v>
      </c>
      <c r="CR163" s="873">
        <v>-39839122</v>
      </c>
      <c r="CS163" s="873">
        <v>0</v>
      </c>
      <c r="CT163" s="873">
        <v>-402415</v>
      </c>
      <c r="CU163" s="873">
        <v>-40241537</v>
      </c>
      <c r="CV163" s="873">
        <v>0</v>
      </c>
      <c r="CW163" s="873">
        <v>-115912979</v>
      </c>
      <c r="CX163" s="873">
        <v>0</v>
      </c>
      <c r="CY163" s="873">
        <v>-1170839</v>
      </c>
      <c r="CZ163" s="873">
        <v>-117083818</v>
      </c>
      <c r="DA163" s="873">
        <v>0</v>
      </c>
      <c r="DB163" s="873">
        <v>-17376786</v>
      </c>
      <c r="DC163" s="873">
        <v>0</v>
      </c>
      <c r="DD163" s="873">
        <v>-175524</v>
      </c>
      <c r="DE163" s="873">
        <v>-17552310</v>
      </c>
      <c r="DF163" s="873">
        <v>0</v>
      </c>
      <c r="DG163" s="873">
        <v>-98536193</v>
      </c>
      <c r="DH163" s="873">
        <v>0</v>
      </c>
      <c r="DI163" s="873">
        <v>-995315</v>
      </c>
      <c r="DJ163" s="873">
        <v>-99531508</v>
      </c>
      <c r="DK163" s="873">
        <v>0</v>
      </c>
      <c r="DL163" s="873">
        <v>12897749</v>
      </c>
      <c r="DM163" s="873">
        <v>0</v>
      </c>
      <c r="DN163" s="873">
        <v>130281</v>
      </c>
      <c r="DO163" s="873">
        <v>13028030</v>
      </c>
      <c r="DP163" s="873">
        <v>0</v>
      </c>
      <c r="DQ163" s="873">
        <v>12079703</v>
      </c>
      <c r="DR163" s="873">
        <v>0</v>
      </c>
      <c r="DS163" s="873">
        <v>122017</v>
      </c>
      <c r="DT163" s="873">
        <v>12201720</v>
      </c>
      <c r="DU163" s="873">
        <v>0</v>
      </c>
      <c r="DV163" s="873">
        <v>818046</v>
      </c>
      <c r="DW163" s="873">
        <v>0</v>
      </c>
      <c r="DX163" s="873">
        <v>8264</v>
      </c>
      <c r="DY163" s="873">
        <v>826310</v>
      </c>
      <c r="DZ163" s="873">
        <v>0</v>
      </c>
      <c r="EA163" s="873">
        <v>340352628</v>
      </c>
      <c r="EB163" s="873">
        <v>0</v>
      </c>
      <c r="EC163" s="873">
        <v>3437905</v>
      </c>
      <c r="ED163" s="873">
        <v>343790533</v>
      </c>
      <c r="EE163" s="873">
        <v>0</v>
      </c>
      <c r="EF163" s="873">
        <v>161518066</v>
      </c>
      <c r="EG163" s="873">
        <v>0</v>
      </c>
      <c r="EH163" s="873">
        <v>1631496</v>
      </c>
      <c r="EI163" s="873">
        <v>163149562</v>
      </c>
      <c r="EJ163" s="873">
        <v>0</v>
      </c>
      <c r="EK163" s="873">
        <v>-178834562</v>
      </c>
      <c r="EL163" s="873">
        <v>0</v>
      </c>
      <c r="EM163" s="873">
        <v>-1806409</v>
      </c>
      <c r="EN163" s="873">
        <v>-180640971</v>
      </c>
      <c r="EO163" s="873">
        <v>0</v>
      </c>
      <c r="EP163" s="873">
        <v>-178016516</v>
      </c>
      <c r="EQ163" s="873">
        <v>0</v>
      </c>
      <c r="ER163" s="873">
        <v>-1798145</v>
      </c>
      <c r="ES163" s="873">
        <v>-179814661</v>
      </c>
      <c r="ET163" s="902">
        <v>0</v>
      </c>
      <c r="EU163" s="902">
        <v>0.99</v>
      </c>
      <c r="EV163" s="902">
        <v>0</v>
      </c>
      <c r="EW163" s="902">
        <v>0.01</v>
      </c>
      <c r="EX163" s="902">
        <v>1</v>
      </c>
      <c r="EY163" s="870" t="s">
        <v>690</v>
      </c>
      <c r="EZ163" s="870" t="s">
        <v>696</v>
      </c>
      <c r="FA163" s="870" t="s">
        <v>1909</v>
      </c>
      <c r="FB163" s="870" t="s">
        <v>2738</v>
      </c>
      <c r="FC163" s="870" t="s">
        <v>2900</v>
      </c>
    </row>
    <row r="164" spans="1:159" x14ac:dyDescent="0.2">
      <c r="A164" s="870" t="s">
        <v>3069</v>
      </c>
      <c r="B164" s="870" t="s">
        <v>378</v>
      </c>
      <c r="C164" s="870" t="s">
        <v>377</v>
      </c>
      <c r="D164" s="873">
        <v>6158966</v>
      </c>
      <c r="E164" s="873">
        <v>4927172</v>
      </c>
      <c r="F164" s="873">
        <v>1108614</v>
      </c>
      <c r="G164" s="873">
        <v>123179</v>
      </c>
      <c r="H164" s="873">
        <v>12317931</v>
      </c>
      <c r="I164" s="873">
        <v>0</v>
      </c>
      <c r="J164" s="873">
        <v>0</v>
      </c>
      <c r="K164" s="873">
        <v>6158966</v>
      </c>
      <c r="L164" s="873">
        <v>125307</v>
      </c>
      <c r="M164" s="873">
        <v>125307</v>
      </c>
      <c r="N164" s="873">
        <v>0</v>
      </c>
      <c r="O164" s="873">
        <v>0</v>
      </c>
      <c r="P164" s="873">
        <v>62106</v>
      </c>
      <c r="Q164" s="873">
        <v>0</v>
      </c>
      <c r="R164" s="873">
        <v>62106</v>
      </c>
      <c r="S164" s="873">
        <v>0</v>
      </c>
      <c r="T164" s="873">
        <v>0</v>
      </c>
      <c r="U164" s="873">
        <v>0</v>
      </c>
      <c r="V164" s="873">
        <v>0</v>
      </c>
      <c r="W164" s="873">
        <v>0</v>
      </c>
      <c r="X164" s="873">
        <v>0</v>
      </c>
      <c r="Y164" s="873">
        <v>0</v>
      </c>
      <c r="Z164" s="873">
        <v>0</v>
      </c>
      <c r="AA164" s="873">
        <v>0</v>
      </c>
      <c r="AB164" s="873">
        <v>0</v>
      </c>
      <c r="AC164" s="873">
        <v>0</v>
      </c>
      <c r="AD164" s="873">
        <v>0</v>
      </c>
      <c r="AE164" s="873">
        <v>8101476</v>
      </c>
      <c r="AF164" s="873">
        <v>1822273</v>
      </c>
      <c r="AG164" s="873">
        <v>202475</v>
      </c>
      <c r="AH164" s="873">
        <v>10126224</v>
      </c>
      <c r="AI164" s="873">
        <v>576092</v>
      </c>
      <c r="AJ164" s="873">
        <v>460874</v>
      </c>
      <c r="AK164" s="873">
        <v>103697</v>
      </c>
      <c r="AL164" s="873">
        <v>11522</v>
      </c>
      <c r="AM164" s="873">
        <v>1152185</v>
      </c>
      <c r="AN164" s="873">
        <v>-57975</v>
      </c>
      <c r="AO164" s="873">
        <v>-46380</v>
      </c>
      <c r="AP164" s="873">
        <v>-10436</v>
      </c>
      <c r="AQ164" s="873">
        <v>-1160</v>
      </c>
      <c r="AR164" s="873">
        <v>-115951</v>
      </c>
      <c r="AS164" s="873">
        <v>-493969</v>
      </c>
      <c r="AT164" s="873">
        <v>-395174</v>
      </c>
      <c r="AU164" s="873">
        <v>-88914</v>
      </c>
      <c r="AV164" s="873">
        <v>-9879</v>
      </c>
      <c r="AW164" s="873">
        <v>-987936</v>
      </c>
      <c r="AX164" s="873">
        <v>121172</v>
      </c>
      <c r="AY164" s="873">
        <v>96938</v>
      </c>
      <c r="AZ164" s="873">
        <v>21811</v>
      </c>
      <c r="BA164" s="873">
        <v>2423</v>
      </c>
      <c r="BB164" s="873">
        <v>242344</v>
      </c>
      <c r="BC164" s="873">
        <v>-308793</v>
      </c>
      <c r="BD164" s="873">
        <v>-247035</v>
      </c>
      <c r="BE164" s="873">
        <v>-55583</v>
      </c>
      <c r="BF164" s="873">
        <v>-6176</v>
      </c>
      <c r="BG164" s="873">
        <v>-617587</v>
      </c>
      <c r="BH164" s="873">
        <v>-681590</v>
      </c>
      <c r="BI164" s="873">
        <v>-545271</v>
      </c>
      <c r="BJ164" s="873">
        <v>-122686</v>
      </c>
      <c r="BK164" s="873">
        <v>-13632</v>
      </c>
      <c r="BL164" s="873">
        <v>-1363179</v>
      </c>
      <c r="BM164" s="873">
        <v>-3201152</v>
      </c>
      <c r="BN164" s="873">
        <v>-2560922</v>
      </c>
      <c r="BO164" s="873">
        <v>-576207</v>
      </c>
      <c r="BP164" s="873">
        <v>-64023</v>
      </c>
      <c r="BQ164" s="873">
        <v>-6402304</v>
      </c>
      <c r="BR164" s="873">
        <v>-1273912</v>
      </c>
      <c r="BS164" s="873">
        <v>-1019130</v>
      </c>
      <c r="BT164" s="873">
        <v>-229304</v>
      </c>
      <c r="BU164" s="873">
        <v>-25478</v>
      </c>
      <c r="BV164" s="873">
        <v>-2547824</v>
      </c>
      <c r="BW164" s="873">
        <v>-1927240</v>
      </c>
      <c r="BX164" s="873">
        <v>-1541792</v>
      </c>
      <c r="BY164" s="873">
        <v>-346903</v>
      </c>
      <c r="BZ164" s="873">
        <v>-38545</v>
      </c>
      <c r="CA164" s="873">
        <v>-3854480</v>
      </c>
      <c r="CB164" s="873">
        <v>84735</v>
      </c>
      <c r="CC164" s="873">
        <v>67788</v>
      </c>
      <c r="CD164" s="873">
        <v>15252</v>
      </c>
      <c r="CE164" s="873">
        <v>1695</v>
      </c>
      <c r="CF164" s="873">
        <v>169470</v>
      </c>
      <c r="CG164" s="873">
        <v>627028</v>
      </c>
      <c r="CH164" s="873">
        <v>501622</v>
      </c>
      <c r="CI164" s="873">
        <v>112865</v>
      </c>
      <c r="CJ164" s="873">
        <v>12541</v>
      </c>
      <c r="CK164" s="873">
        <v>1254056</v>
      </c>
      <c r="CL164" s="873">
        <v>273714</v>
      </c>
      <c r="CM164" s="873">
        <v>218971</v>
      </c>
      <c r="CN164" s="873">
        <v>49268</v>
      </c>
      <c r="CO164" s="873">
        <v>5474</v>
      </c>
      <c r="CP164" s="873">
        <v>547427</v>
      </c>
      <c r="CQ164" s="873">
        <v>-980649</v>
      </c>
      <c r="CR164" s="873">
        <v>-784519</v>
      </c>
      <c r="CS164" s="873">
        <v>-176517</v>
      </c>
      <c r="CT164" s="873">
        <v>-19613</v>
      </c>
      <c r="CU164" s="873">
        <v>-1961298</v>
      </c>
      <c r="CV164" s="873">
        <v>-3196324</v>
      </c>
      <c r="CW164" s="873">
        <v>-2557060</v>
      </c>
      <c r="CX164" s="873">
        <v>-575339</v>
      </c>
      <c r="CY164" s="873">
        <v>-63926</v>
      </c>
      <c r="CZ164" s="873">
        <v>-6392649</v>
      </c>
      <c r="DA164" s="873">
        <v>-915463</v>
      </c>
      <c r="DB164" s="873">
        <v>-732371</v>
      </c>
      <c r="DC164" s="873">
        <v>-164784</v>
      </c>
      <c r="DD164" s="873">
        <v>-18309</v>
      </c>
      <c r="DE164" s="873">
        <v>-1830927</v>
      </c>
      <c r="DF164" s="873">
        <v>-2280861</v>
      </c>
      <c r="DG164" s="873">
        <v>-1824689</v>
      </c>
      <c r="DH164" s="873">
        <v>-410555</v>
      </c>
      <c r="DI164" s="873">
        <v>-45617</v>
      </c>
      <c r="DJ164" s="873">
        <v>-4561722</v>
      </c>
      <c r="DK164" s="873">
        <v>304164</v>
      </c>
      <c r="DL164" s="873">
        <v>243328</v>
      </c>
      <c r="DM164" s="873">
        <v>54748</v>
      </c>
      <c r="DN164" s="873">
        <v>6082</v>
      </c>
      <c r="DO164" s="873">
        <v>608322</v>
      </c>
      <c r="DP164" s="873">
        <v>501138</v>
      </c>
      <c r="DQ164" s="873">
        <v>400910</v>
      </c>
      <c r="DR164" s="873">
        <v>90205</v>
      </c>
      <c r="DS164" s="873">
        <v>10023</v>
      </c>
      <c r="DT164" s="873">
        <v>1002276</v>
      </c>
      <c r="DU164" s="873">
        <v>-196974</v>
      </c>
      <c r="DV164" s="873">
        <v>-157582</v>
      </c>
      <c r="DW164" s="873">
        <v>-35457</v>
      </c>
      <c r="DX164" s="873">
        <v>-3941</v>
      </c>
      <c r="DY164" s="873">
        <v>-393954</v>
      </c>
      <c r="DZ164" s="873">
        <v>14486234</v>
      </c>
      <c r="EA164" s="873">
        <v>11588988</v>
      </c>
      <c r="EB164" s="873">
        <v>2607522</v>
      </c>
      <c r="EC164" s="873">
        <v>289725</v>
      </c>
      <c r="ED164" s="873">
        <v>28972469</v>
      </c>
      <c r="EE164" s="873">
        <v>6158966</v>
      </c>
      <c r="EF164" s="873">
        <v>4927172</v>
      </c>
      <c r="EG164" s="873">
        <v>1108614</v>
      </c>
      <c r="EH164" s="873">
        <v>123179</v>
      </c>
      <c r="EI164" s="873">
        <v>12317931</v>
      </c>
      <c r="EJ164" s="873">
        <v>-8327268</v>
      </c>
      <c r="EK164" s="873">
        <v>-6661816</v>
      </c>
      <c r="EL164" s="873">
        <v>-1498908</v>
      </c>
      <c r="EM164" s="873">
        <v>-166546</v>
      </c>
      <c r="EN164" s="873">
        <v>-16654538</v>
      </c>
      <c r="EO164" s="873">
        <v>-8524242</v>
      </c>
      <c r="EP164" s="873">
        <v>-6819398</v>
      </c>
      <c r="EQ164" s="873">
        <v>-1534365</v>
      </c>
      <c r="ER164" s="873">
        <v>-170487</v>
      </c>
      <c r="ES164" s="873">
        <v>-17048492</v>
      </c>
      <c r="ET164" s="902">
        <v>0.5</v>
      </c>
      <c r="EU164" s="902">
        <v>0.4</v>
      </c>
      <c r="EV164" s="902">
        <v>0.09</v>
      </c>
      <c r="EW164" s="902">
        <v>0.01</v>
      </c>
      <c r="EX164" s="902">
        <v>1</v>
      </c>
      <c r="EY164" s="870" t="s">
        <v>736</v>
      </c>
      <c r="EZ164" s="870" t="s">
        <v>735</v>
      </c>
      <c r="FA164" s="870" t="s">
        <v>1907</v>
      </c>
      <c r="FB164" s="870" t="s">
        <v>2736</v>
      </c>
      <c r="FC164" s="870" t="s">
        <v>2901</v>
      </c>
    </row>
    <row r="165" spans="1:159" x14ac:dyDescent="0.2">
      <c r="A165" s="870" t="s">
        <v>3070</v>
      </c>
      <c r="B165" s="870" t="s">
        <v>380</v>
      </c>
      <c r="C165" s="870" t="s">
        <v>379</v>
      </c>
      <c r="D165" s="873">
        <v>28290993</v>
      </c>
      <c r="E165" s="873">
        <v>27725174</v>
      </c>
      <c r="F165" s="873">
        <v>0</v>
      </c>
      <c r="G165" s="873">
        <v>565820</v>
      </c>
      <c r="H165" s="873">
        <v>56581987</v>
      </c>
      <c r="I165" s="873">
        <v>0</v>
      </c>
      <c r="J165" s="873">
        <v>0</v>
      </c>
      <c r="K165" s="873">
        <v>28290993</v>
      </c>
      <c r="L165" s="873">
        <v>265015</v>
      </c>
      <c r="M165" s="873">
        <v>265015</v>
      </c>
      <c r="N165" s="873">
        <v>0</v>
      </c>
      <c r="O165" s="873">
        <v>0</v>
      </c>
      <c r="P165" s="873">
        <v>63271</v>
      </c>
      <c r="Q165" s="873">
        <v>0</v>
      </c>
      <c r="R165" s="873">
        <v>63271</v>
      </c>
      <c r="S165" s="873">
        <v>0</v>
      </c>
      <c r="T165" s="873">
        <v>0</v>
      </c>
      <c r="U165" s="873">
        <v>0</v>
      </c>
      <c r="V165" s="873">
        <v>0</v>
      </c>
      <c r="W165" s="873">
        <v>0</v>
      </c>
      <c r="X165" s="873">
        <v>0</v>
      </c>
      <c r="Y165" s="873">
        <v>0</v>
      </c>
      <c r="Z165" s="873">
        <v>0</v>
      </c>
      <c r="AA165" s="873">
        <v>0</v>
      </c>
      <c r="AB165" s="873">
        <v>0</v>
      </c>
      <c r="AC165" s="873">
        <v>0</v>
      </c>
      <c r="AD165" s="873">
        <v>0</v>
      </c>
      <c r="AE165" s="873">
        <v>22038729</v>
      </c>
      <c r="AF165" s="873">
        <v>0</v>
      </c>
      <c r="AG165" s="873">
        <v>449718</v>
      </c>
      <c r="AH165" s="873">
        <v>22488447</v>
      </c>
      <c r="AI165" s="873">
        <v>4967296</v>
      </c>
      <c r="AJ165" s="873">
        <v>4867951</v>
      </c>
      <c r="AK165" s="873">
        <v>0</v>
      </c>
      <c r="AL165" s="873">
        <v>99346</v>
      </c>
      <c r="AM165" s="873">
        <v>9934593</v>
      </c>
      <c r="AN165" s="873">
        <v>-1706585</v>
      </c>
      <c r="AO165" s="873">
        <v>-1672454</v>
      </c>
      <c r="AP165" s="873">
        <v>0</v>
      </c>
      <c r="AQ165" s="873">
        <v>-34132</v>
      </c>
      <c r="AR165" s="873">
        <v>-3413171</v>
      </c>
      <c r="AS165" s="873">
        <v>-1327367</v>
      </c>
      <c r="AT165" s="873">
        <v>-1300819</v>
      </c>
      <c r="AU165" s="873">
        <v>0</v>
      </c>
      <c r="AV165" s="873">
        <v>-26547</v>
      </c>
      <c r="AW165" s="873">
        <v>-2654733</v>
      </c>
      <c r="AX165" s="873">
        <v>360327</v>
      </c>
      <c r="AY165" s="873">
        <v>353121</v>
      </c>
      <c r="AZ165" s="873">
        <v>0</v>
      </c>
      <c r="BA165" s="873">
        <v>7207</v>
      </c>
      <c r="BB165" s="873">
        <v>720655</v>
      </c>
      <c r="BC165" s="873">
        <v>-971388</v>
      </c>
      <c r="BD165" s="873">
        <v>-951960</v>
      </c>
      <c r="BE165" s="873">
        <v>0</v>
      </c>
      <c r="BF165" s="873">
        <v>-19428</v>
      </c>
      <c r="BG165" s="873">
        <v>-1942776</v>
      </c>
      <c r="BH165" s="873">
        <v>-1938428</v>
      </c>
      <c r="BI165" s="873">
        <v>-1899658</v>
      </c>
      <c r="BJ165" s="873">
        <v>0</v>
      </c>
      <c r="BK165" s="873">
        <v>-38768</v>
      </c>
      <c r="BL165" s="873">
        <v>-3876854</v>
      </c>
      <c r="BM165" s="873">
        <v>-5950134</v>
      </c>
      <c r="BN165" s="873">
        <v>-5831131</v>
      </c>
      <c r="BO165" s="873">
        <v>0</v>
      </c>
      <c r="BP165" s="873">
        <v>-119003</v>
      </c>
      <c r="BQ165" s="873">
        <v>-11900268</v>
      </c>
      <c r="BR165" s="873">
        <v>-2452534</v>
      </c>
      <c r="BS165" s="873">
        <v>-2403484</v>
      </c>
      <c r="BT165" s="873">
        <v>0</v>
      </c>
      <c r="BU165" s="873">
        <v>-49051</v>
      </c>
      <c r="BV165" s="873">
        <v>-4905069</v>
      </c>
      <c r="BW165" s="873">
        <v>-3497599</v>
      </c>
      <c r="BX165" s="873">
        <v>-3427648</v>
      </c>
      <c r="BY165" s="873">
        <v>0</v>
      </c>
      <c r="BZ165" s="873">
        <v>-69952</v>
      </c>
      <c r="CA165" s="873">
        <v>-6995199</v>
      </c>
      <c r="CB165" s="873">
        <v>619869</v>
      </c>
      <c r="CC165" s="873">
        <v>607472</v>
      </c>
      <c r="CD165" s="873">
        <v>0</v>
      </c>
      <c r="CE165" s="873">
        <v>12397</v>
      </c>
      <c r="CF165" s="873">
        <v>1239738</v>
      </c>
      <c r="CG165" s="873">
        <v>2095273</v>
      </c>
      <c r="CH165" s="873">
        <v>2053367</v>
      </c>
      <c r="CI165" s="873">
        <v>0</v>
      </c>
      <c r="CJ165" s="873">
        <v>41905</v>
      </c>
      <c r="CK165" s="873">
        <v>4190545</v>
      </c>
      <c r="CL165" s="873">
        <v>3982</v>
      </c>
      <c r="CM165" s="873">
        <v>3902</v>
      </c>
      <c r="CN165" s="873">
        <v>0</v>
      </c>
      <c r="CO165" s="873">
        <v>80</v>
      </c>
      <c r="CP165" s="873">
        <v>7964</v>
      </c>
      <c r="CQ165" s="873">
        <v>-1829702</v>
      </c>
      <c r="CR165" s="873">
        <v>-1793108</v>
      </c>
      <c r="CS165" s="873">
        <v>0</v>
      </c>
      <c r="CT165" s="873">
        <v>-36594</v>
      </c>
      <c r="CU165" s="873">
        <v>-3659404</v>
      </c>
      <c r="CV165" s="873">
        <v>-5060712</v>
      </c>
      <c r="CW165" s="873">
        <v>-4959498</v>
      </c>
      <c r="CX165" s="873">
        <v>0</v>
      </c>
      <c r="CY165" s="873">
        <v>-101215</v>
      </c>
      <c r="CZ165" s="873">
        <v>-10121425</v>
      </c>
      <c r="DA165" s="873">
        <v>-1828683</v>
      </c>
      <c r="DB165" s="873">
        <v>-1792110</v>
      </c>
      <c r="DC165" s="873">
        <v>0</v>
      </c>
      <c r="DD165" s="873">
        <v>-36574</v>
      </c>
      <c r="DE165" s="873">
        <v>-3657367</v>
      </c>
      <c r="DF165" s="873">
        <v>-3232028</v>
      </c>
      <c r="DG165" s="873">
        <v>-3167389</v>
      </c>
      <c r="DH165" s="873">
        <v>0</v>
      </c>
      <c r="DI165" s="873">
        <v>-64641</v>
      </c>
      <c r="DJ165" s="873">
        <v>-6464058</v>
      </c>
      <c r="DK165" s="873">
        <v>159351</v>
      </c>
      <c r="DL165" s="873">
        <v>-908714</v>
      </c>
      <c r="DM165" s="873">
        <v>0</v>
      </c>
      <c r="DN165" s="873">
        <v>-7570</v>
      </c>
      <c r="DO165" s="873">
        <v>-756933</v>
      </c>
      <c r="DP165" s="873">
        <v>1824154</v>
      </c>
      <c r="DQ165" s="873">
        <v>722794</v>
      </c>
      <c r="DR165" s="873">
        <v>0</v>
      </c>
      <c r="DS165" s="873">
        <v>25727</v>
      </c>
      <c r="DT165" s="873">
        <v>2572675</v>
      </c>
      <c r="DU165" s="873">
        <v>-1664803</v>
      </c>
      <c r="DV165" s="873">
        <v>-1631508</v>
      </c>
      <c r="DW165" s="873">
        <v>0</v>
      </c>
      <c r="DX165" s="873">
        <v>-33297</v>
      </c>
      <c r="DY165" s="873">
        <v>-3329608</v>
      </c>
      <c r="DZ165" s="873">
        <v>45718717</v>
      </c>
      <c r="EA165" s="873">
        <v>44804342</v>
      </c>
      <c r="EB165" s="873">
        <v>0</v>
      </c>
      <c r="EC165" s="873">
        <v>914374</v>
      </c>
      <c r="ED165" s="873">
        <v>91437433</v>
      </c>
      <c r="EE165" s="873">
        <v>28290993</v>
      </c>
      <c r="EF165" s="873">
        <v>27725174</v>
      </c>
      <c r="EG165" s="873">
        <v>0</v>
      </c>
      <c r="EH165" s="873">
        <v>565820</v>
      </c>
      <c r="EI165" s="873">
        <v>56581987</v>
      </c>
      <c r="EJ165" s="873">
        <v>-17427724</v>
      </c>
      <c r="EK165" s="873">
        <v>-17079168</v>
      </c>
      <c r="EL165" s="873">
        <v>0</v>
      </c>
      <c r="EM165" s="873">
        <v>-348554</v>
      </c>
      <c r="EN165" s="873">
        <v>-34855446</v>
      </c>
      <c r="EO165" s="873">
        <v>-19092527</v>
      </c>
      <c r="EP165" s="873">
        <v>-18710676</v>
      </c>
      <c r="EQ165" s="873">
        <v>0</v>
      </c>
      <c r="ER165" s="873">
        <v>-381851</v>
      </c>
      <c r="ES165" s="873">
        <v>-38185054</v>
      </c>
      <c r="ET165" s="902">
        <v>0.5</v>
      </c>
      <c r="EU165" s="902">
        <v>0.49</v>
      </c>
      <c r="EV165" s="902">
        <v>0</v>
      </c>
      <c r="EW165" s="902">
        <v>0.01</v>
      </c>
      <c r="EX165" s="902">
        <v>1</v>
      </c>
      <c r="EY165" s="870" t="s">
        <v>679</v>
      </c>
      <c r="EZ165" s="870" t="s">
        <v>714</v>
      </c>
      <c r="FA165" s="870" t="s">
        <v>679</v>
      </c>
      <c r="FB165" s="870" t="s">
        <v>2735</v>
      </c>
      <c r="FC165" s="870" t="s">
        <v>2902</v>
      </c>
    </row>
    <row r="166" spans="1:159" x14ac:dyDescent="0.2">
      <c r="A166" s="870" t="s">
        <v>3070</v>
      </c>
      <c r="B166" s="870" t="s">
        <v>382</v>
      </c>
      <c r="C166" s="870" t="s">
        <v>381</v>
      </c>
      <c r="D166" s="873">
        <v>3975423</v>
      </c>
      <c r="E166" s="873">
        <v>3180338</v>
      </c>
      <c r="F166" s="873">
        <v>715576</v>
      </c>
      <c r="G166" s="873">
        <v>79508</v>
      </c>
      <c r="H166" s="873">
        <v>7950845</v>
      </c>
      <c r="I166" s="873">
        <v>0</v>
      </c>
      <c r="J166" s="873">
        <v>0</v>
      </c>
      <c r="K166" s="873">
        <v>3975423</v>
      </c>
      <c r="L166" s="873">
        <v>60666</v>
      </c>
      <c r="M166" s="873">
        <v>60666</v>
      </c>
      <c r="N166" s="873">
        <v>0</v>
      </c>
      <c r="O166" s="873">
        <v>0</v>
      </c>
      <c r="P166" s="873">
        <v>135595</v>
      </c>
      <c r="Q166" s="873">
        <v>0</v>
      </c>
      <c r="R166" s="873">
        <v>135595</v>
      </c>
      <c r="S166" s="873">
        <v>0</v>
      </c>
      <c r="T166" s="873">
        <v>0</v>
      </c>
      <c r="U166" s="873">
        <v>0</v>
      </c>
      <c r="V166" s="873">
        <v>0</v>
      </c>
      <c r="W166" s="873">
        <v>0</v>
      </c>
      <c r="X166" s="873">
        <v>0</v>
      </c>
      <c r="Y166" s="873">
        <v>0</v>
      </c>
      <c r="Z166" s="873">
        <v>0</v>
      </c>
      <c r="AA166" s="873">
        <v>0</v>
      </c>
      <c r="AB166" s="873">
        <v>0</v>
      </c>
      <c r="AC166" s="873">
        <v>0</v>
      </c>
      <c r="AD166" s="873">
        <v>0</v>
      </c>
      <c r="AE166" s="873">
        <v>3516800</v>
      </c>
      <c r="AF166" s="873">
        <v>790057</v>
      </c>
      <c r="AG166" s="873">
        <v>87784</v>
      </c>
      <c r="AH166" s="873">
        <v>4394641</v>
      </c>
      <c r="AI166" s="873">
        <v>230908</v>
      </c>
      <c r="AJ166" s="873">
        <v>184726</v>
      </c>
      <c r="AK166" s="873">
        <v>41563</v>
      </c>
      <c r="AL166" s="873">
        <v>4618</v>
      </c>
      <c r="AM166" s="873">
        <v>461815</v>
      </c>
      <c r="AN166" s="873">
        <v>-205799</v>
      </c>
      <c r="AO166" s="873">
        <v>-164639</v>
      </c>
      <c r="AP166" s="873">
        <v>-37044</v>
      </c>
      <c r="AQ166" s="873">
        <v>-4116</v>
      </c>
      <c r="AR166" s="873">
        <v>-411598</v>
      </c>
      <c r="AS166" s="873">
        <v>-45777</v>
      </c>
      <c r="AT166" s="873">
        <v>-36622</v>
      </c>
      <c r="AU166" s="873">
        <v>-8240</v>
      </c>
      <c r="AV166" s="873">
        <v>-916</v>
      </c>
      <c r="AW166" s="873">
        <v>-91555</v>
      </c>
      <c r="AX166" s="873">
        <v>7268</v>
      </c>
      <c r="AY166" s="873">
        <v>5814</v>
      </c>
      <c r="AZ166" s="873">
        <v>1308</v>
      </c>
      <c r="BA166" s="873">
        <v>145</v>
      </c>
      <c r="BB166" s="873">
        <v>14535</v>
      </c>
      <c r="BC166" s="873">
        <v>-12426</v>
      </c>
      <c r="BD166" s="873">
        <v>-9942</v>
      </c>
      <c r="BE166" s="873">
        <v>-2237</v>
      </c>
      <c r="BF166" s="873">
        <v>-249</v>
      </c>
      <c r="BG166" s="873">
        <v>-24854</v>
      </c>
      <c r="BH166" s="873">
        <v>-50935</v>
      </c>
      <c r="BI166" s="873">
        <v>-40750</v>
      </c>
      <c r="BJ166" s="873">
        <v>-9169</v>
      </c>
      <c r="BK166" s="873">
        <v>-1020</v>
      </c>
      <c r="BL166" s="873">
        <v>-101874</v>
      </c>
      <c r="BM166" s="873">
        <v>-657556</v>
      </c>
      <c r="BN166" s="873">
        <v>-526044</v>
      </c>
      <c r="BO166" s="873">
        <v>-118360</v>
      </c>
      <c r="BP166" s="873">
        <v>-13151</v>
      </c>
      <c r="BQ166" s="873">
        <v>-1315111</v>
      </c>
      <c r="BR166" s="873">
        <v>70903</v>
      </c>
      <c r="BS166" s="873">
        <v>56722</v>
      </c>
      <c r="BT166" s="873">
        <v>12763</v>
      </c>
      <c r="BU166" s="873">
        <v>1418</v>
      </c>
      <c r="BV166" s="873">
        <v>141806</v>
      </c>
      <c r="BW166" s="873">
        <v>-728458</v>
      </c>
      <c r="BX166" s="873">
        <v>-582767</v>
      </c>
      <c r="BY166" s="873">
        <v>-131123</v>
      </c>
      <c r="BZ166" s="873">
        <v>-14569</v>
      </c>
      <c r="CA166" s="873">
        <v>-1456917</v>
      </c>
      <c r="CB166" s="873">
        <v>15867</v>
      </c>
      <c r="CC166" s="873">
        <v>12693</v>
      </c>
      <c r="CD166" s="873">
        <v>2856</v>
      </c>
      <c r="CE166" s="873">
        <v>317</v>
      </c>
      <c r="CF166" s="873">
        <v>31733</v>
      </c>
      <c r="CG166" s="873">
        <v>555206</v>
      </c>
      <c r="CH166" s="873">
        <v>444164</v>
      </c>
      <c r="CI166" s="873">
        <v>99937</v>
      </c>
      <c r="CJ166" s="873">
        <v>11104</v>
      </c>
      <c r="CK166" s="873">
        <v>1110411</v>
      </c>
      <c r="CL166" s="873">
        <v>-317633</v>
      </c>
      <c r="CM166" s="873">
        <v>-254107</v>
      </c>
      <c r="CN166" s="873">
        <v>-57174</v>
      </c>
      <c r="CO166" s="873">
        <v>-6353</v>
      </c>
      <c r="CP166" s="873">
        <v>-635267</v>
      </c>
      <c r="CQ166" s="873">
        <v>-325401</v>
      </c>
      <c r="CR166" s="873">
        <v>-260320</v>
      </c>
      <c r="CS166" s="873">
        <v>-58572</v>
      </c>
      <c r="CT166" s="873">
        <v>-6508</v>
      </c>
      <c r="CU166" s="873">
        <v>-650801</v>
      </c>
      <c r="CV166" s="873">
        <v>-729517</v>
      </c>
      <c r="CW166" s="873">
        <v>-583614</v>
      </c>
      <c r="CX166" s="873">
        <v>-131313</v>
      </c>
      <c r="CY166" s="873">
        <v>-14591</v>
      </c>
      <c r="CZ166" s="873">
        <v>-1459035</v>
      </c>
      <c r="DA166" s="873">
        <v>-230863</v>
      </c>
      <c r="DB166" s="873">
        <v>-184692</v>
      </c>
      <c r="DC166" s="873">
        <v>-41555</v>
      </c>
      <c r="DD166" s="873">
        <v>-4618</v>
      </c>
      <c r="DE166" s="873">
        <v>-461728</v>
      </c>
      <c r="DF166" s="873">
        <v>-498653</v>
      </c>
      <c r="DG166" s="873">
        <v>-398923</v>
      </c>
      <c r="DH166" s="873">
        <v>-89758</v>
      </c>
      <c r="DI166" s="873">
        <v>-9973</v>
      </c>
      <c r="DJ166" s="873">
        <v>-997307</v>
      </c>
      <c r="DK166" s="873">
        <v>-202982</v>
      </c>
      <c r="DL166" s="873">
        <v>-191021</v>
      </c>
      <c r="DM166" s="873">
        <v>-88900</v>
      </c>
      <c r="DN166" s="873">
        <v>-4877</v>
      </c>
      <c r="DO166" s="873">
        <v>-487779</v>
      </c>
      <c r="DP166" s="873">
        <v>-114893</v>
      </c>
      <c r="DQ166" s="873">
        <v>-58892</v>
      </c>
      <c r="DR166" s="873">
        <v>39704</v>
      </c>
      <c r="DS166" s="873">
        <v>-1354</v>
      </c>
      <c r="DT166" s="873">
        <v>-135435</v>
      </c>
      <c r="DU166" s="873">
        <v>-88089</v>
      </c>
      <c r="DV166" s="873">
        <v>-132129</v>
      </c>
      <c r="DW166" s="873">
        <v>-128604</v>
      </c>
      <c r="DX166" s="873">
        <v>-3523</v>
      </c>
      <c r="DY166" s="873">
        <v>-352343</v>
      </c>
      <c r="DZ166" s="873">
        <v>7363525</v>
      </c>
      <c r="EA166" s="873">
        <v>5890820</v>
      </c>
      <c r="EB166" s="873">
        <v>1325434</v>
      </c>
      <c r="EC166" s="873">
        <v>147270</v>
      </c>
      <c r="ED166" s="873">
        <v>14727049</v>
      </c>
      <c r="EE166" s="873">
        <v>3975423</v>
      </c>
      <c r="EF166" s="873">
        <v>3180338</v>
      </c>
      <c r="EG166" s="873">
        <v>715576</v>
      </c>
      <c r="EH166" s="873">
        <v>79508</v>
      </c>
      <c r="EI166" s="873">
        <v>7950845</v>
      </c>
      <c r="EJ166" s="873">
        <v>-3388102</v>
      </c>
      <c r="EK166" s="873">
        <v>-2710482</v>
      </c>
      <c r="EL166" s="873">
        <v>-609858</v>
      </c>
      <c r="EM166" s="873">
        <v>-67762</v>
      </c>
      <c r="EN166" s="873">
        <v>-6776204</v>
      </c>
      <c r="EO166" s="873">
        <v>-3476191</v>
      </c>
      <c r="EP166" s="873">
        <v>-2842611</v>
      </c>
      <c r="EQ166" s="873">
        <v>-738462</v>
      </c>
      <c r="ER166" s="873">
        <v>-71285</v>
      </c>
      <c r="ES166" s="873">
        <v>-7128547</v>
      </c>
      <c r="ET166" s="902">
        <v>0.5</v>
      </c>
      <c r="EU166" s="902">
        <v>0.4</v>
      </c>
      <c r="EV166" s="902">
        <v>0.09</v>
      </c>
      <c r="EW166" s="902">
        <v>0.01</v>
      </c>
      <c r="EX166" s="902">
        <v>1</v>
      </c>
      <c r="EY166" s="870" t="s">
        <v>738</v>
      </c>
      <c r="EZ166" s="870" t="s">
        <v>734</v>
      </c>
      <c r="FA166" s="870" t="s">
        <v>1907</v>
      </c>
      <c r="FB166" s="870" t="s">
        <v>2736</v>
      </c>
      <c r="FC166" s="870" t="s">
        <v>2903</v>
      </c>
    </row>
    <row r="167" spans="1:159" x14ac:dyDescent="0.2">
      <c r="A167" s="870" t="s">
        <v>3069</v>
      </c>
      <c r="B167" s="870" t="s">
        <v>384</v>
      </c>
      <c r="C167" s="870" t="s">
        <v>383</v>
      </c>
      <c r="D167" s="873">
        <v>7553581</v>
      </c>
      <c r="E167" s="873">
        <v>6042865</v>
      </c>
      <c r="F167" s="873">
        <v>1359645</v>
      </c>
      <c r="G167" s="873">
        <v>151072</v>
      </c>
      <c r="H167" s="873">
        <v>15107163</v>
      </c>
      <c r="I167" s="873">
        <v>0</v>
      </c>
      <c r="J167" s="873">
        <v>0</v>
      </c>
      <c r="K167" s="873">
        <v>7553581</v>
      </c>
      <c r="L167" s="873">
        <v>166243</v>
      </c>
      <c r="M167" s="873">
        <v>166243</v>
      </c>
      <c r="N167" s="873">
        <v>0</v>
      </c>
      <c r="O167" s="873">
        <v>0</v>
      </c>
      <c r="P167" s="873">
        <v>91550</v>
      </c>
      <c r="Q167" s="873">
        <v>0</v>
      </c>
      <c r="R167" s="873">
        <v>91550</v>
      </c>
      <c r="S167" s="873">
        <v>0</v>
      </c>
      <c r="T167" s="873">
        <v>0</v>
      </c>
      <c r="U167" s="873">
        <v>0</v>
      </c>
      <c r="V167" s="873">
        <v>0</v>
      </c>
      <c r="W167" s="873">
        <v>0</v>
      </c>
      <c r="X167" s="873">
        <v>0</v>
      </c>
      <c r="Y167" s="873">
        <v>0</v>
      </c>
      <c r="Z167" s="873">
        <v>0</v>
      </c>
      <c r="AA167" s="873">
        <v>0</v>
      </c>
      <c r="AB167" s="873">
        <v>0</v>
      </c>
      <c r="AC167" s="873">
        <v>0</v>
      </c>
      <c r="AD167" s="873">
        <v>0</v>
      </c>
      <c r="AE167" s="873">
        <v>10448342</v>
      </c>
      <c r="AF167" s="873">
        <v>2350050</v>
      </c>
      <c r="AG167" s="873">
        <v>261117</v>
      </c>
      <c r="AH167" s="873">
        <v>13059509</v>
      </c>
      <c r="AI167" s="873">
        <v>1328824</v>
      </c>
      <c r="AJ167" s="873">
        <v>1063058</v>
      </c>
      <c r="AK167" s="873">
        <v>239188</v>
      </c>
      <c r="AL167" s="873">
        <v>26576</v>
      </c>
      <c r="AM167" s="873">
        <v>2657646</v>
      </c>
      <c r="AN167" s="873">
        <v>-443929</v>
      </c>
      <c r="AO167" s="873">
        <v>-355144</v>
      </c>
      <c r="AP167" s="873">
        <v>-79907</v>
      </c>
      <c r="AQ167" s="873">
        <v>-8879</v>
      </c>
      <c r="AR167" s="873">
        <v>-887859</v>
      </c>
      <c r="AS167" s="873">
        <v>-250575</v>
      </c>
      <c r="AT167" s="873">
        <v>-200461</v>
      </c>
      <c r="AU167" s="873">
        <v>-45104</v>
      </c>
      <c r="AV167" s="873">
        <v>-5012</v>
      </c>
      <c r="AW167" s="873">
        <v>-501152</v>
      </c>
      <c r="AX167" s="873">
        <v>-41</v>
      </c>
      <c r="AY167" s="873">
        <v>-32</v>
      </c>
      <c r="AZ167" s="873">
        <v>-7</v>
      </c>
      <c r="BA167" s="873">
        <v>-1</v>
      </c>
      <c r="BB167" s="873">
        <v>-81</v>
      </c>
      <c r="BC167" s="873">
        <v>-410639</v>
      </c>
      <c r="BD167" s="873">
        <v>-328512</v>
      </c>
      <c r="BE167" s="873">
        <v>-73915</v>
      </c>
      <c r="BF167" s="873">
        <v>-8213</v>
      </c>
      <c r="BG167" s="873">
        <v>-821279</v>
      </c>
      <c r="BH167" s="873">
        <v>-661255</v>
      </c>
      <c r="BI167" s="873">
        <v>-529005</v>
      </c>
      <c r="BJ167" s="873">
        <v>-119026</v>
      </c>
      <c r="BK167" s="873">
        <v>-13226</v>
      </c>
      <c r="BL167" s="873">
        <v>-1322512</v>
      </c>
      <c r="BM167" s="873">
        <v>-520872</v>
      </c>
      <c r="BN167" s="873">
        <v>-416697</v>
      </c>
      <c r="BO167" s="873">
        <v>-93757</v>
      </c>
      <c r="BP167" s="873">
        <v>-10417</v>
      </c>
      <c r="BQ167" s="873">
        <v>-1041743</v>
      </c>
      <c r="BR167" s="873">
        <v>-377288</v>
      </c>
      <c r="BS167" s="873">
        <v>-301831</v>
      </c>
      <c r="BT167" s="873">
        <v>-67912</v>
      </c>
      <c r="BU167" s="873">
        <v>-7546</v>
      </c>
      <c r="BV167" s="873">
        <v>-754577</v>
      </c>
      <c r="BW167" s="873">
        <v>-143583</v>
      </c>
      <c r="BX167" s="873">
        <v>-114866</v>
      </c>
      <c r="BY167" s="873">
        <v>-25845</v>
      </c>
      <c r="BZ167" s="873">
        <v>-2872</v>
      </c>
      <c r="CA167" s="873">
        <v>-287166</v>
      </c>
      <c r="CB167" s="873">
        <v>645999</v>
      </c>
      <c r="CC167" s="873">
        <v>516800</v>
      </c>
      <c r="CD167" s="873">
        <v>116280</v>
      </c>
      <c r="CE167" s="873">
        <v>12920</v>
      </c>
      <c r="CF167" s="873">
        <v>1291999</v>
      </c>
      <c r="CG167" s="873">
        <v>0</v>
      </c>
      <c r="CH167" s="873">
        <v>0</v>
      </c>
      <c r="CI167" s="873">
        <v>0</v>
      </c>
      <c r="CJ167" s="873">
        <v>0</v>
      </c>
      <c r="CK167" s="873">
        <v>0</v>
      </c>
      <c r="CL167" s="873">
        <v>-511383</v>
      </c>
      <c r="CM167" s="873">
        <v>-409106</v>
      </c>
      <c r="CN167" s="873">
        <v>-92049</v>
      </c>
      <c r="CO167" s="873">
        <v>-10228</v>
      </c>
      <c r="CP167" s="873">
        <v>-1022766</v>
      </c>
      <c r="CQ167" s="873">
        <v>-369633</v>
      </c>
      <c r="CR167" s="873">
        <v>-295707</v>
      </c>
      <c r="CS167" s="873">
        <v>-66534</v>
      </c>
      <c r="CT167" s="873">
        <v>-7393</v>
      </c>
      <c r="CU167" s="873">
        <v>-739267</v>
      </c>
      <c r="CV167" s="873">
        <v>-755889</v>
      </c>
      <c r="CW167" s="873">
        <v>-604710</v>
      </c>
      <c r="CX167" s="873">
        <v>-136060</v>
      </c>
      <c r="CY167" s="873">
        <v>-15118</v>
      </c>
      <c r="CZ167" s="873">
        <v>-1511777</v>
      </c>
      <c r="DA167" s="873">
        <v>-242672</v>
      </c>
      <c r="DB167" s="873">
        <v>-194137</v>
      </c>
      <c r="DC167" s="873">
        <v>-43681</v>
      </c>
      <c r="DD167" s="873">
        <v>-4854</v>
      </c>
      <c r="DE167" s="873">
        <v>-485344</v>
      </c>
      <c r="DF167" s="873">
        <v>-513216</v>
      </c>
      <c r="DG167" s="873">
        <v>-410573</v>
      </c>
      <c r="DH167" s="873">
        <v>-92379</v>
      </c>
      <c r="DI167" s="873">
        <v>-10265</v>
      </c>
      <c r="DJ167" s="873">
        <v>-1026433</v>
      </c>
      <c r="DK167" s="873">
        <v>122391</v>
      </c>
      <c r="DL167" s="873">
        <v>74647</v>
      </c>
      <c r="DM167" s="873">
        <v>-2690</v>
      </c>
      <c r="DN167" s="873">
        <v>1963</v>
      </c>
      <c r="DO167" s="873">
        <v>196311</v>
      </c>
      <c r="DP167" s="873">
        <v>137083</v>
      </c>
      <c r="DQ167" s="873">
        <v>100869</v>
      </c>
      <c r="DR167" s="873">
        <v>15328</v>
      </c>
      <c r="DS167" s="873">
        <v>2558</v>
      </c>
      <c r="DT167" s="873">
        <v>255838</v>
      </c>
      <c r="DU167" s="873">
        <v>-14692</v>
      </c>
      <c r="DV167" s="873">
        <v>-26222</v>
      </c>
      <c r="DW167" s="873">
        <v>-18018</v>
      </c>
      <c r="DX167" s="873">
        <v>-595</v>
      </c>
      <c r="DY167" s="873">
        <v>-59527</v>
      </c>
      <c r="DZ167" s="873">
        <v>18174928</v>
      </c>
      <c r="EA167" s="873">
        <v>14539943</v>
      </c>
      <c r="EB167" s="873">
        <v>3271487</v>
      </c>
      <c r="EC167" s="873">
        <v>363499</v>
      </c>
      <c r="ED167" s="873">
        <v>36349857</v>
      </c>
      <c r="EE167" s="873">
        <v>7553581</v>
      </c>
      <c r="EF167" s="873">
        <v>6042865</v>
      </c>
      <c r="EG167" s="873">
        <v>1359645</v>
      </c>
      <c r="EH167" s="873">
        <v>151072</v>
      </c>
      <c r="EI167" s="873">
        <v>15107163</v>
      </c>
      <c r="EJ167" s="873">
        <v>-10621347</v>
      </c>
      <c r="EK167" s="873">
        <v>-8497078</v>
      </c>
      <c r="EL167" s="873">
        <v>-1911842</v>
      </c>
      <c r="EM167" s="873">
        <v>-212427</v>
      </c>
      <c r="EN167" s="873">
        <v>-21242694</v>
      </c>
      <c r="EO167" s="873">
        <v>-10636039</v>
      </c>
      <c r="EP167" s="873">
        <v>-8523300</v>
      </c>
      <c r="EQ167" s="873">
        <v>-1929860</v>
      </c>
      <c r="ER167" s="873">
        <v>-213022</v>
      </c>
      <c r="ES167" s="873">
        <v>-21302221</v>
      </c>
      <c r="ET167" s="902">
        <v>0.5</v>
      </c>
      <c r="EU167" s="902">
        <v>0.4</v>
      </c>
      <c r="EV167" s="902">
        <v>0.09</v>
      </c>
      <c r="EW167" s="902">
        <v>0.01</v>
      </c>
      <c r="EX167" s="902">
        <v>1</v>
      </c>
      <c r="EY167" s="870" t="s">
        <v>699</v>
      </c>
      <c r="EZ167" s="870" t="s">
        <v>698</v>
      </c>
      <c r="FA167" s="870" t="s">
        <v>1907</v>
      </c>
      <c r="FB167" s="870" t="s">
        <v>2733</v>
      </c>
      <c r="FC167" s="870" t="s">
        <v>2904</v>
      </c>
    </row>
    <row r="168" spans="1:159" x14ac:dyDescent="0.2">
      <c r="A168" s="870" t="s">
        <v>3069</v>
      </c>
      <c r="B168" s="870" t="s">
        <v>386</v>
      </c>
      <c r="C168" s="870" t="s">
        <v>385</v>
      </c>
      <c r="D168" s="873">
        <v>12212010</v>
      </c>
      <c r="E168" s="873">
        <v>11101827</v>
      </c>
      <c r="F168" s="873">
        <v>13692254</v>
      </c>
      <c r="G168" s="873">
        <v>0</v>
      </c>
      <c r="H168" s="873">
        <v>37006091</v>
      </c>
      <c r="I168" s="873">
        <v>0</v>
      </c>
      <c r="J168" s="873">
        <v>0</v>
      </c>
      <c r="K168" s="873">
        <v>12212010</v>
      </c>
      <c r="L168" s="873">
        <v>309831</v>
      </c>
      <c r="M168" s="873">
        <v>309831</v>
      </c>
      <c r="N168" s="873">
        <v>0</v>
      </c>
      <c r="O168" s="873">
        <v>0</v>
      </c>
      <c r="P168" s="873">
        <v>0</v>
      </c>
      <c r="Q168" s="873">
        <v>0</v>
      </c>
      <c r="R168" s="873">
        <v>0</v>
      </c>
      <c r="S168" s="873">
        <v>0</v>
      </c>
      <c r="T168" s="873">
        <v>0</v>
      </c>
      <c r="U168" s="873">
        <v>0</v>
      </c>
      <c r="V168" s="873">
        <v>0</v>
      </c>
      <c r="W168" s="873">
        <v>0</v>
      </c>
      <c r="X168" s="873">
        <v>0</v>
      </c>
      <c r="Y168" s="873">
        <v>0</v>
      </c>
      <c r="Z168" s="873">
        <v>0</v>
      </c>
      <c r="AA168" s="873">
        <v>0</v>
      </c>
      <c r="AB168" s="873">
        <v>0</v>
      </c>
      <c r="AC168" s="873">
        <v>0</v>
      </c>
      <c r="AD168" s="873">
        <v>0</v>
      </c>
      <c r="AE168" s="873">
        <v>16156445</v>
      </c>
      <c r="AF168" s="873">
        <v>19926281</v>
      </c>
      <c r="AG168" s="873">
        <v>0</v>
      </c>
      <c r="AH168" s="873">
        <v>36082726</v>
      </c>
      <c r="AI168" s="873">
        <v>2827268</v>
      </c>
      <c r="AJ168" s="873">
        <v>2570244</v>
      </c>
      <c r="AK168" s="873">
        <v>3169968</v>
      </c>
      <c r="AL168" s="873">
        <v>0</v>
      </c>
      <c r="AM168" s="873">
        <v>8567480</v>
      </c>
      <c r="AN168" s="873">
        <v>-1088295</v>
      </c>
      <c r="AO168" s="873">
        <v>-989359</v>
      </c>
      <c r="AP168" s="873">
        <v>-1220210</v>
      </c>
      <c r="AQ168" s="873">
        <v>0</v>
      </c>
      <c r="AR168" s="873">
        <v>-3297864</v>
      </c>
      <c r="AS168" s="873">
        <v>-758983</v>
      </c>
      <c r="AT168" s="873">
        <v>-689984</v>
      </c>
      <c r="AU168" s="873">
        <v>-850981</v>
      </c>
      <c r="AV168" s="873">
        <v>0</v>
      </c>
      <c r="AW168" s="873">
        <v>-2299948</v>
      </c>
      <c r="AX168" s="873">
        <v>3089</v>
      </c>
      <c r="AY168" s="873">
        <v>2808</v>
      </c>
      <c r="AZ168" s="873">
        <v>3463</v>
      </c>
      <c r="BA168" s="873">
        <v>0</v>
      </c>
      <c r="BB168" s="873">
        <v>9360</v>
      </c>
      <c r="BC168" s="873">
        <v>-2020852</v>
      </c>
      <c r="BD168" s="873">
        <v>-1837139</v>
      </c>
      <c r="BE168" s="873">
        <v>-2265804</v>
      </c>
      <c r="BF168" s="873">
        <v>0</v>
      </c>
      <c r="BG168" s="873">
        <v>-6123795</v>
      </c>
      <c r="BH168" s="873">
        <v>-2776746</v>
      </c>
      <c r="BI168" s="873">
        <v>-2524315</v>
      </c>
      <c r="BJ168" s="873">
        <v>-3113322</v>
      </c>
      <c r="BK168" s="873">
        <v>0</v>
      </c>
      <c r="BL168" s="873">
        <v>-8414383</v>
      </c>
      <c r="BM168" s="873">
        <v>-5071075</v>
      </c>
      <c r="BN168" s="873">
        <v>-4610068</v>
      </c>
      <c r="BO168" s="873">
        <v>-5685751</v>
      </c>
      <c r="BP168" s="873">
        <v>0</v>
      </c>
      <c r="BQ168" s="873">
        <v>-15366894</v>
      </c>
      <c r="BR168" s="873">
        <v>-2456778</v>
      </c>
      <c r="BS168" s="873">
        <v>-2233434</v>
      </c>
      <c r="BT168" s="873">
        <v>-2754569</v>
      </c>
      <c r="BU168" s="873">
        <v>0</v>
      </c>
      <c r="BV168" s="873">
        <v>-7444781</v>
      </c>
      <c r="BW168" s="873">
        <v>-2614297</v>
      </c>
      <c r="BX168" s="873">
        <v>-2376634</v>
      </c>
      <c r="BY168" s="873">
        <v>-2931182</v>
      </c>
      <c r="BZ168" s="873">
        <v>0</v>
      </c>
      <c r="CA168" s="873">
        <v>-7922113</v>
      </c>
      <c r="CB168" s="873">
        <v>115829</v>
      </c>
      <c r="CC168" s="873">
        <v>105299</v>
      </c>
      <c r="CD168" s="873">
        <v>129869</v>
      </c>
      <c r="CE168" s="873">
        <v>0</v>
      </c>
      <c r="CF168" s="873">
        <v>350997</v>
      </c>
      <c r="CG168" s="873">
        <v>228434</v>
      </c>
      <c r="CH168" s="873">
        <v>207667</v>
      </c>
      <c r="CI168" s="873">
        <v>256123</v>
      </c>
      <c r="CJ168" s="873">
        <v>0</v>
      </c>
      <c r="CK168" s="873">
        <v>692224</v>
      </c>
      <c r="CL168" s="873">
        <v>1043042</v>
      </c>
      <c r="CM168" s="873">
        <v>948219</v>
      </c>
      <c r="CN168" s="873">
        <v>1169470</v>
      </c>
      <c r="CO168" s="873">
        <v>0</v>
      </c>
      <c r="CP168" s="873">
        <v>3160731</v>
      </c>
      <c r="CQ168" s="873">
        <v>-1711693</v>
      </c>
      <c r="CR168" s="873">
        <v>-1556085</v>
      </c>
      <c r="CS168" s="873">
        <v>-1919172</v>
      </c>
      <c r="CT168" s="873">
        <v>0</v>
      </c>
      <c r="CU168" s="873">
        <v>-5186950</v>
      </c>
      <c r="CV168" s="873">
        <v>-5395463</v>
      </c>
      <c r="CW168" s="873">
        <v>-4904968</v>
      </c>
      <c r="CX168" s="873">
        <v>-6049461</v>
      </c>
      <c r="CY168" s="873">
        <v>0</v>
      </c>
      <c r="CZ168" s="873">
        <v>-16349892</v>
      </c>
      <c r="DA168" s="873">
        <v>-1297907</v>
      </c>
      <c r="DB168" s="873">
        <v>-1179916</v>
      </c>
      <c r="DC168" s="873">
        <v>-1455230</v>
      </c>
      <c r="DD168" s="873">
        <v>0</v>
      </c>
      <c r="DE168" s="873">
        <v>-3933053</v>
      </c>
      <c r="DF168" s="873">
        <v>-4097556</v>
      </c>
      <c r="DG168" s="873">
        <v>-3725052</v>
      </c>
      <c r="DH168" s="873">
        <v>-4594231</v>
      </c>
      <c r="DI168" s="873">
        <v>0</v>
      </c>
      <c r="DJ168" s="873">
        <v>-12416839</v>
      </c>
      <c r="DK168" s="873">
        <v>-887500</v>
      </c>
      <c r="DL168" s="873">
        <v>-1088785</v>
      </c>
      <c r="DM168" s="873">
        <v>-612472</v>
      </c>
      <c r="DN168" s="873">
        <v>0</v>
      </c>
      <c r="DO168" s="873">
        <v>-2588757</v>
      </c>
      <c r="DP168" s="873">
        <v>-947367</v>
      </c>
      <c r="DQ168" s="873">
        <v>-1197398</v>
      </c>
      <c r="DR168" s="873">
        <v>-673537</v>
      </c>
      <c r="DS168" s="873">
        <v>0</v>
      </c>
      <c r="DT168" s="873">
        <v>-2818302</v>
      </c>
      <c r="DU168" s="873">
        <v>59867</v>
      </c>
      <c r="DV168" s="873">
        <v>108613</v>
      </c>
      <c r="DW168" s="873">
        <v>61065</v>
      </c>
      <c r="DX168" s="873">
        <v>0</v>
      </c>
      <c r="DY168" s="873">
        <v>229545</v>
      </c>
      <c r="DZ168" s="873">
        <v>28656712</v>
      </c>
      <c r="EA168" s="873">
        <v>26051556</v>
      </c>
      <c r="EB168" s="873">
        <v>32130253</v>
      </c>
      <c r="EC168" s="873">
        <v>0</v>
      </c>
      <c r="ED168" s="873">
        <v>86838521</v>
      </c>
      <c r="EE168" s="873">
        <v>12212010</v>
      </c>
      <c r="EF168" s="873">
        <v>11101827</v>
      </c>
      <c r="EG168" s="873">
        <v>13692254</v>
      </c>
      <c r="EH168" s="873">
        <v>0</v>
      </c>
      <c r="EI168" s="873">
        <v>37006091</v>
      </c>
      <c r="EJ168" s="873">
        <v>-16444702</v>
      </c>
      <c r="EK168" s="873">
        <v>-14949729</v>
      </c>
      <c r="EL168" s="873">
        <v>-18437999</v>
      </c>
      <c r="EM168" s="873">
        <v>0</v>
      </c>
      <c r="EN168" s="873">
        <v>-49832430</v>
      </c>
      <c r="EO168" s="873">
        <v>-16384835</v>
      </c>
      <c r="EP168" s="873">
        <v>-14841116</v>
      </c>
      <c r="EQ168" s="873">
        <v>-18376934</v>
      </c>
      <c r="ER168" s="873">
        <v>0</v>
      </c>
      <c r="ES168" s="873">
        <v>-49602885</v>
      </c>
      <c r="ET168" s="902">
        <v>0.33</v>
      </c>
      <c r="EU168" s="902">
        <v>0.3</v>
      </c>
      <c r="EV168" s="902">
        <v>0.37</v>
      </c>
      <c r="EW168" s="902">
        <v>0</v>
      </c>
      <c r="EX168" s="902">
        <v>1</v>
      </c>
      <c r="EY168" s="870" t="s">
        <v>697</v>
      </c>
      <c r="EZ168" s="870" t="s">
        <v>680</v>
      </c>
      <c r="FA168" s="870" t="s">
        <v>1908</v>
      </c>
      <c r="FB168" s="870" t="s">
        <v>2732</v>
      </c>
      <c r="FC168" s="870" t="s">
        <v>2905</v>
      </c>
    </row>
    <row r="169" spans="1:159" x14ac:dyDescent="0.2">
      <c r="A169" s="870" t="s">
        <v>3069</v>
      </c>
      <c r="B169" s="870" t="s">
        <v>388</v>
      </c>
      <c r="C169" s="870" t="s">
        <v>387</v>
      </c>
      <c r="D169" s="873">
        <v>3472455</v>
      </c>
      <c r="E169" s="873">
        <v>2777964</v>
      </c>
      <c r="F169" s="873">
        <v>625042</v>
      </c>
      <c r="G169" s="873">
        <v>69449</v>
      </c>
      <c r="H169" s="873">
        <v>6944910</v>
      </c>
      <c r="I169" s="873">
        <v>0</v>
      </c>
      <c r="J169" s="873">
        <v>0</v>
      </c>
      <c r="K169" s="873">
        <v>3472455</v>
      </c>
      <c r="L169" s="873">
        <v>110909</v>
      </c>
      <c r="M169" s="873">
        <v>110909</v>
      </c>
      <c r="N169" s="873">
        <v>0</v>
      </c>
      <c r="O169" s="873">
        <v>0</v>
      </c>
      <c r="P169" s="873">
        <v>208314</v>
      </c>
      <c r="Q169" s="873">
        <v>69361</v>
      </c>
      <c r="R169" s="873">
        <v>277675</v>
      </c>
      <c r="S169" s="873">
        <v>0</v>
      </c>
      <c r="T169" s="873">
        <v>0</v>
      </c>
      <c r="U169" s="873">
        <v>0</v>
      </c>
      <c r="V169" s="873">
        <v>0</v>
      </c>
      <c r="W169" s="873">
        <v>0</v>
      </c>
      <c r="X169" s="873">
        <v>0</v>
      </c>
      <c r="Y169" s="873">
        <v>0</v>
      </c>
      <c r="Z169" s="873">
        <v>0</v>
      </c>
      <c r="AA169" s="873">
        <v>0</v>
      </c>
      <c r="AB169" s="873">
        <v>0</v>
      </c>
      <c r="AC169" s="873">
        <v>0</v>
      </c>
      <c r="AD169" s="873">
        <v>0</v>
      </c>
      <c r="AE169" s="873">
        <v>4673387</v>
      </c>
      <c r="AF169" s="873">
        <v>1052414</v>
      </c>
      <c r="AG169" s="873">
        <v>116625</v>
      </c>
      <c r="AH169" s="873">
        <v>5842426</v>
      </c>
      <c r="AI169" s="873">
        <v>423642</v>
      </c>
      <c r="AJ169" s="873">
        <v>338914</v>
      </c>
      <c r="AK169" s="873">
        <v>76256</v>
      </c>
      <c r="AL169" s="873">
        <v>8473</v>
      </c>
      <c r="AM169" s="873">
        <v>847285</v>
      </c>
      <c r="AN169" s="873">
        <v>-185210</v>
      </c>
      <c r="AO169" s="873">
        <v>-148168</v>
      </c>
      <c r="AP169" s="873">
        <v>-33338</v>
      </c>
      <c r="AQ169" s="873">
        <v>-3704</v>
      </c>
      <c r="AR169" s="873">
        <v>-370420</v>
      </c>
      <c r="AS169" s="873">
        <v>-175347</v>
      </c>
      <c r="AT169" s="873">
        <v>-140278</v>
      </c>
      <c r="AU169" s="873">
        <v>-31562</v>
      </c>
      <c r="AV169" s="873">
        <v>-3507</v>
      </c>
      <c r="AW169" s="873">
        <v>-350694</v>
      </c>
      <c r="AX169" s="873">
        <v>0</v>
      </c>
      <c r="AY169" s="873">
        <v>0</v>
      </c>
      <c r="AZ169" s="873">
        <v>0</v>
      </c>
      <c r="BA169" s="873">
        <v>0</v>
      </c>
      <c r="BB169" s="873">
        <v>0</v>
      </c>
      <c r="BC169" s="873">
        <v>-110019</v>
      </c>
      <c r="BD169" s="873">
        <v>-88014</v>
      </c>
      <c r="BE169" s="873">
        <v>-19803</v>
      </c>
      <c r="BF169" s="873">
        <v>-2200</v>
      </c>
      <c r="BG169" s="873">
        <v>-220036</v>
      </c>
      <c r="BH169" s="873">
        <v>-285366</v>
      </c>
      <c r="BI169" s="873">
        <v>-228292</v>
      </c>
      <c r="BJ169" s="873">
        <v>-51365</v>
      </c>
      <c r="BK169" s="873">
        <v>-5707</v>
      </c>
      <c r="BL169" s="873">
        <v>-570730</v>
      </c>
      <c r="BM169" s="873">
        <v>-693154</v>
      </c>
      <c r="BN169" s="873">
        <v>-554524</v>
      </c>
      <c r="BO169" s="873">
        <v>-124768</v>
      </c>
      <c r="BP169" s="873">
        <v>-13863</v>
      </c>
      <c r="BQ169" s="873">
        <v>-1386309</v>
      </c>
      <c r="BR169" s="873">
        <v>-44006</v>
      </c>
      <c r="BS169" s="873">
        <v>-35204</v>
      </c>
      <c r="BT169" s="873">
        <v>-7921</v>
      </c>
      <c r="BU169" s="873">
        <v>-880</v>
      </c>
      <c r="BV169" s="873">
        <v>-88011</v>
      </c>
      <c r="BW169" s="873">
        <v>-649149</v>
      </c>
      <c r="BX169" s="873">
        <v>-519319</v>
      </c>
      <c r="BY169" s="873">
        <v>-116847</v>
      </c>
      <c r="BZ169" s="873">
        <v>-12983</v>
      </c>
      <c r="CA169" s="873">
        <v>-1298298</v>
      </c>
      <c r="CB169" s="873">
        <v>204273</v>
      </c>
      <c r="CC169" s="873">
        <v>163418</v>
      </c>
      <c r="CD169" s="873">
        <v>36769</v>
      </c>
      <c r="CE169" s="873">
        <v>4085</v>
      </c>
      <c r="CF169" s="873">
        <v>408545</v>
      </c>
      <c r="CG169" s="873">
        <v>53148</v>
      </c>
      <c r="CH169" s="873">
        <v>42519</v>
      </c>
      <c r="CI169" s="873">
        <v>9567</v>
      </c>
      <c r="CJ169" s="873">
        <v>1063</v>
      </c>
      <c r="CK169" s="873">
        <v>106297</v>
      </c>
      <c r="CL169" s="873">
        <v>-636286</v>
      </c>
      <c r="CM169" s="873">
        <v>-509029</v>
      </c>
      <c r="CN169" s="873">
        <v>-114532</v>
      </c>
      <c r="CO169" s="873">
        <v>-12726</v>
      </c>
      <c r="CP169" s="873">
        <v>-1272573</v>
      </c>
      <c r="CQ169" s="873">
        <v>92481</v>
      </c>
      <c r="CR169" s="873">
        <v>73986</v>
      </c>
      <c r="CS169" s="873">
        <v>16647</v>
      </c>
      <c r="CT169" s="873">
        <v>1850</v>
      </c>
      <c r="CU169" s="873">
        <v>184964</v>
      </c>
      <c r="CV169" s="873">
        <v>-979538</v>
      </c>
      <c r="CW169" s="873">
        <v>-783630</v>
      </c>
      <c r="CX169" s="873">
        <v>-176317</v>
      </c>
      <c r="CY169" s="873">
        <v>-19591</v>
      </c>
      <c r="CZ169" s="873">
        <v>-1959076</v>
      </c>
      <c r="DA169" s="873">
        <v>-476019</v>
      </c>
      <c r="DB169" s="873">
        <v>-380815</v>
      </c>
      <c r="DC169" s="873">
        <v>-85684</v>
      </c>
      <c r="DD169" s="873">
        <v>-9521</v>
      </c>
      <c r="DE169" s="873">
        <v>-952039</v>
      </c>
      <c r="DF169" s="873">
        <v>-503520</v>
      </c>
      <c r="DG169" s="873">
        <v>-402814</v>
      </c>
      <c r="DH169" s="873">
        <v>-90633</v>
      </c>
      <c r="DI169" s="873">
        <v>-10070</v>
      </c>
      <c r="DJ169" s="873">
        <v>-1007037</v>
      </c>
      <c r="DK169" s="873">
        <v>15962</v>
      </c>
      <c r="DL169" s="873">
        <v>83988</v>
      </c>
      <c r="DM169" s="873">
        <v>107918</v>
      </c>
      <c r="DN169" s="873">
        <v>2100</v>
      </c>
      <c r="DO169" s="873">
        <v>209968</v>
      </c>
      <c r="DP169" s="873">
        <v>150739</v>
      </c>
      <c r="DQ169" s="873">
        <v>191808</v>
      </c>
      <c r="DR169" s="873">
        <v>132178</v>
      </c>
      <c r="DS169" s="873">
        <v>4795</v>
      </c>
      <c r="DT169" s="873">
        <v>479520</v>
      </c>
      <c r="DU169" s="873">
        <v>-134777</v>
      </c>
      <c r="DV169" s="873">
        <v>-107820</v>
      </c>
      <c r="DW169" s="873">
        <v>-24260</v>
      </c>
      <c r="DX169" s="873">
        <v>-2695</v>
      </c>
      <c r="DY169" s="873">
        <v>-269552</v>
      </c>
      <c r="DZ169" s="873">
        <v>7800205</v>
      </c>
      <c r="EA169" s="873">
        <v>6240164</v>
      </c>
      <c r="EB169" s="873">
        <v>1404037</v>
      </c>
      <c r="EC169" s="873">
        <v>156004</v>
      </c>
      <c r="ED169" s="873">
        <v>15600410</v>
      </c>
      <c r="EE169" s="873">
        <v>3472455</v>
      </c>
      <c r="EF169" s="873">
        <v>2777964</v>
      </c>
      <c r="EG169" s="873">
        <v>625042</v>
      </c>
      <c r="EH169" s="873">
        <v>69449</v>
      </c>
      <c r="EI169" s="873">
        <v>6944910</v>
      </c>
      <c r="EJ169" s="873">
        <v>-4327750</v>
      </c>
      <c r="EK169" s="873">
        <v>-3462200</v>
      </c>
      <c r="EL169" s="873">
        <v>-778995</v>
      </c>
      <c r="EM169" s="873">
        <v>-86555</v>
      </c>
      <c r="EN169" s="873">
        <v>-8655500</v>
      </c>
      <c r="EO169" s="873">
        <v>-4462527</v>
      </c>
      <c r="EP169" s="873">
        <v>-3570020</v>
      </c>
      <c r="EQ169" s="873">
        <v>-803255</v>
      </c>
      <c r="ER169" s="873">
        <v>-89250</v>
      </c>
      <c r="ES169" s="873">
        <v>-8925052</v>
      </c>
      <c r="ET169" s="902">
        <v>0.5</v>
      </c>
      <c r="EU169" s="902">
        <v>0.4</v>
      </c>
      <c r="EV169" s="902">
        <v>0.09</v>
      </c>
      <c r="EW169" s="902">
        <v>0.01</v>
      </c>
      <c r="EX169" s="902">
        <v>1</v>
      </c>
      <c r="EY169" s="870" t="s">
        <v>702</v>
      </c>
      <c r="EZ169" s="870" t="s">
        <v>698</v>
      </c>
      <c r="FA169" s="870" t="s">
        <v>1907</v>
      </c>
      <c r="FB169" s="870" t="s">
        <v>2733</v>
      </c>
      <c r="FC169" s="870" t="s">
        <v>2906</v>
      </c>
    </row>
    <row r="170" spans="1:159" x14ac:dyDescent="0.2">
      <c r="A170" s="870" t="s">
        <v>3070</v>
      </c>
      <c r="B170" s="870" t="s">
        <v>390</v>
      </c>
      <c r="C170" s="870" t="s">
        <v>389</v>
      </c>
      <c r="D170" s="873">
        <v>9789317</v>
      </c>
      <c r="E170" s="873">
        <v>7831454</v>
      </c>
      <c r="F170" s="873">
        <v>1957864</v>
      </c>
      <c r="G170" s="873">
        <v>0</v>
      </c>
      <c r="H170" s="873">
        <v>19578635</v>
      </c>
      <c r="I170" s="873">
        <v>0</v>
      </c>
      <c r="J170" s="873">
        <v>0</v>
      </c>
      <c r="K170" s="873">
        <v>9789317</v>
      </c>
      <c r="L170" s="873">
        <v>126183</v>
      </c>
      <c r="M170" s="873">
        <v>126183</v>
      </c>
      <c r="N170" s="873">
        <v>0</v>
      </c>
      <c r="O170" s="873">
        <v>0</v>
      </c>
      <c r="P170" s="873">
        <v>164667</v>
      </c>
      <c r="Q170" s="873">
        <v>181803</v>
      </c>
      <c r="R170" s="873">
        <v>346470</v>
      </c>
      <c r="S170" s="873">
        <v>0</v>
      </c>
      <c r="T170" s="873">
        <v>0</v>
      </c>
      <c r="U170" s="873">
        <v>0</v>
      </c>
      <c r="V170" s="873">
        <v>0</v>
      </c>
      <c r="W170" s="873">
        <v>0</v>
      </c>
      <c r="X170" s="873">
        <v>0</v>
      </c>
      <c r="Y170" s="873">
        <v>0</v>
      </c>
      <c r="Z170" s="873">
        <v>0</v>
      </c>
      <c r="AA170" s="873">
        <v>0</v>
      </c>
      <c r="AB170" s="873">
        <v>0</v>
      </c>
      <c r="AC170" s="873">
        <v>0</v>
      </c>
      <c r="AD170" s="873">
        <v>0</v>
      </c>
      <c r="AE170" s="873">
        <v>3900967</v>
      </c>
      <c r="AF170" s="873">
        <v>980878</v>
      </c>
      <c r="AG170" s="873">
        <v>0</v>
      </c>
      <c r="AH170" s="873">
        <v>4881845</v>
      </c>
      <c r="AI170" s="873">
        <v>789182</v>
      </c>
      <c r="AJ170" s="873">
        <v>631346</v>
      </c>
      <c r="AK170" s="873">
        <v>157837</v>
      </c>
      <c r="AL170" s="873">
        <v>0</v>
      </c>
      <c r="AM170" s="873">
        <v>1578365</v>
      </c>
      <c r="AN170" s="873">
        <v>-196056</v>
      </c>
      <c r="AO170" s="873">
        <v>-156845</v>
      </c>
      <c r="AP170" s="873">
        <v>-39211</v>
      </c>
      <c r="AQ170" s="873">
        <v>0</v>
      </c>
      <c r="AR170" s="873">
        <v>-392112</v>
      </c>
      <c r="AS170" s="873">
        <v>-111164</v>
      </c>
      <c r="AT170" s="873">
        <v>-88932</v>
      </c>
      <c r="AU170" s="873">
        <v>-22233</v>
      </c>
      <c r="AV170" s="873">
        <v>0</v>
      </c>
      <c r="AW170" s="873">
        <v>-222329</v>
      </c>
      <c r="AX170" s="873">
        <v>1822</v>
      </c>
      <c r="AY170" s="873">
        <v>1458</v>
      </c>
      <c r="AZ170" s="873">
        <v>365</v>
      </c>
      <c r="BA170" s="873">
        <v>0</v>
      </c>
      <c r="BB170" s="873">
        <v>3645</v>
      </c>
      <c r="BC170" s="873">
        <v>-185478</v>
      </c>
      <c r="BD170" s="873">
        <v>-148382</v>
      </c>
      <c r="BE170" s="873">
        <v>-37096</v>
      </c>
      <c r="BF170" s="873">
        <v>0</v>
      </c>
      <c r="BG170" s="873">
        <v>-370956</v>
      </c>
      <c r="BH170" s="873">
        <v>-294820</v>
      </c>
      <c r="BI170" s="873">
        <v>-235856</v>
      </c>
      <c r="BJ170" s="873">
        <v>-58964</v>
      </c>
      <c r="BK170" s="873">
        <v>0</v>
      </c>
      <c r="BL170" s="873">
        <v>-589640</v>
      </c>
      <c r="BM170" s="873">
        <v>-1681752</v>
      </c>
      <c r="BN170" s="873">
        <v>-1345402</v>
      </c>
      <c r="BO170" s="873">
        <v>-336351</v>
      </c>
      <c r="BP170" s="873">
        <v>0</v>
      </c>
      <c r="BQ170" s="873">
        <v>-3363505</v>
      </c>
      <c r="BR170" s="873">
        <v>-159136</v>
      </c>
      <c r="BS170" s="873">
        <v>-127308</v>
      </c>
      <c r="BT170" s="873">
        <v>-31827</v>
      </c>
      <c r="BU170" s="873">
        <v>0</v>
      </c>
      <c r="BV170" s="873">
        <v>-318271</v>
      </c>
      <c r="BW170" s="873">
        <v>-1522617</v>
      </c>
      <c r="BX170" s="873">
        <v>-1218094</v>
      </c>
      <c r="BY170" s="873">
        <v>-304523</v>
      </c>
      <c r="BZ170" s="873">
        <v>0</v>
      </c>
      <c r="CA170" s="873">
        <v>-3045234</v>
      </c>
      <c r="CB170" s="873">
        <v>263330</v>
      </c>
      <c r="CC170" s="873">
        <v>210664</v>
      </c>
      <c r="CD170" s="873">
        <v>52666</v>
      </c>
      <c r="CE170" s="873">
        <v>0</v>
      </c>
      <c r="CF170" s="873">
        <v>526660</v>
      </c>
      <c r="CG170" s="873">
        <v>0</v>
      </c>
      <c r="CH170" s="873">
        <v>0</v>
      </c>
      <c r="CI170" s="873">
        <v>0</v>
      </c>
      <c r="CJ170" s="873">
        <v>0</v>
      </c>
      <c r="CK170" s="873">
        <v>0</v>
      </c>
      <c r="CL170" s="873">
        <v>-221878</v>
      </c>
      <c r="CM170" s="873">
        <v>-177502</v>
      </c>
      <c r="CN170" s="873">
        <v>-44376</v>
      </c>
      <c r="CO170" s="873">
        <v>0</v>
      </c>
      <c r="CP170" s="873">
        <v>-443756</v>
      </c>
      <c r="CQ170" s="873">
        <v>-579813</v>
      </c>
      <c r="CR170" s="873">
        <v>-463850</v>
      </c>
      <c r="CS170" s="873">
        <v>-115963</v>
      </c>
      <c r="CT170" s="873">
        <v>0</v>
      </c>
      <c r="CU170" s="873">
        <v>-1159626</v>
      </c>
      <c r="CV170" s="873">
        <v>-2220113</v>
      </c>
      <c r="CW170" s="873">
        <v>-1776090</v>
      </c>
      <c r="CX170" s="873">
        <v>-444024</v>
      </c>
      <c r="CY170" s="873">
        <v>0</v>
      </c>
      <c r="CZ170" s="873">
        <v>-4440227</v>
      </c>
      <c r="DA170" s="873">
        <v>-117684</v>
      </c>
      <c r="DB170" s="873">
        <v>-94146</v>
      </c>
      <c r="DC170" s="873">
        <v>-23537</v>
      </c>
      <c r="DD170" s="873">
        <v>0</v>
      </c>
      <c r="DE170" s="873">
        <v>-235367</v>
      </c>
      <c r="DF170" s="873">
        <v>-2102430</v>
      </c>
      <c r="DG170" s="873">
        <v>-1681944</v>
      </c>
      <c r="DH170" s="873">
        <v>-420486</v>
      </c>
      <c r="DI170" s="873">
        <v>0</v>
      </c>
      <c r="DJ170" s="873">
        <v>-4204860</v>
      </c>
      <c r="DK170" s="873">
        <v>-219226</v>
      </c>
      <c r="DL170" s="873">
        <v>-35373</v>
      </c>
      <c r="DM170" s="873">
        <v>-8841</v>
      </c>
      <c r="DN170" s="873">
        <v>0</v>
      </c>
      <c r="DO170" s="873">
        <v>-263440</v>
      </c>
      <c r="DP170" s="873">
        <v>-25186</v>
      </c>
      <c r="DQ170" s="873">
        <v>119859</v>
      </c>
      <c r="DR170" s="873">
        <v>29965</v>
      </c>
      <c r="DS170" s="873">
        <v>0</v>
      </c>
      <c r="DT170" s="873">
        <v>124638</v>
      </c>
      <c r="DU170" s="873">
        <v>-194040</v>
      </c>
      <c r="DV170" s="873">
        <v>-155232</v>
      </c>
      <c r="DW170" s="873">
        <v>-38806</v>
      </c>
      <c r="DX170" s="873">
        <v>0</v>
      </c>
      <c r="DY170" s="873">
        <v>-388078</v>
      </c>
      <c r="DZ170" s="873">
        <v>11677882</v>
      </c>
      <c r="EA170" s="873">
        <v>9342305</v>
      </c>
      <c r="EB170" s="873">
        <v>2335576</v>
      </c>
      <c r="EC170" s="873">
        <v>0</v>
      </c>
      <c r="ED170" s="873">
        <v>23355763</v>
      </c>
      <c r="EE170" s="873">
        <v>9789317</v>
      </c>
      <c r="EF170" s="873">
        <v>7831454</v>
      </c>
      <c r="EG170" s="873">
        <v>1957864</v>
      </c>
      <c r="EH170" s="873">
        <v>0</v>
      </c>
      <c r="EI170" s="873">
        <v>19578635</v>
      </c>
      <c r="EJ170" s="873">
        <v>-1888565</v>
      </c>
      <c r="EK170" s="873">
        <v>-1510851</v>
      </c>
      <c r="EL170" s="873">
        <v>-377712</v>
      </c>
      <c r="EM170" s="873">
        <v>0</v>
      </c>
      <c r="EN170" s="873">
        <v>-3777128</v>
      </c>
      <c r="EO170" s="873">
        <v>-2082605</v>
      </c>
      <c r="EP170" s="873">
        <v>-1666083</v>
      </c>
      <c r="EQ170" s="873">
        <v>-416518</v>
      </c>
      <c r="ER170" s="873">
        <v>0</v>
      </c>
      <c r="ES170" s="873">
        <v>-4165206</v>
      </c>
      <c r="ET170" s="902">
        <v>0.5</v>
      </c>
      <c r="EU170" s="902">
        <v>0.4</v>
      </c>
      <c r="EV170" s="902">
        <v>0.1</v>
      </c>
      <c r="EW170" s="902">
        <v>0</v>
      </c>
      <c r="EX170" s="902">
        <v>1</v>
      </c>
      <c r="EY170" s="870" t="s">
        <v>707</v>
      </c>
      <c r="EZ170" s="870" t="s">
        <v>687</v>
      </c>
      <c r="FA170" s="870" t="s">
        <v>1907</v>
      </c>
      <c r="FB170" s="870" t="s">
        <v>2734</v>
      </c>
      <c r="FC170" s="870" t="s">
        <v>2907</v>
      </c>
    </row>
    <row r="171" spans="1:159" x14ac:dyDescent="0.2">
      <c r="A171" s="870" t="s">
        <v>3069</v>
      </c>
      <c r="B171" s="870" t="s">
        <v>392</v>
      </c>
      <c r="C171" s="870" t="s">
        <v>391</v>
      </c>
      <c r="D171" s="873">
        <v>11022945</v>
      </c>
      <c r="E171" s="873">
        <v>8818356</v>
      </c>
      <c r="F171" s="873">
        <v>2204589</v>
      </c>
      <c r="G171" s="873">
        <v>0</v>
      </c>
      <c r="H171" s="873">
        <v>22045890</v>
      </c>
      <c r="I171" s="873">
        <v>0</v>
      </c>
      <c r="J171" s="873">
        <v>0</v>
      </c>
      <c r="K171" s="873">
        <v>11022945</v>
      </c>
      <c r="L171" s="873">
        <v>171934</v>
      </c>
      <c r="M171" s="873">
        <v>171934</v>
      </c>
      <c r="N171" s="873">
        <v>0</v>
      </c>
      <c r="O171" s="873">
        <v>0</v>
      </c>
      <c r="P171" s="873">
        <v>2552400</v>
      </c>
      <c r="Q171" s="873">
        <v>0</v>
      </c>
      <c r="R171" s="873">
        <v>2552400</v>
      </c>
      <c r="S171" s="873">
        <v>0</v>
      </c>
      <c r="T171" s="873">
        <v>0</v>
      </c>
      <c r="U171" s="873">
        <v>0</v>
      </c>
      <c r="V171" s="873">
        <v>0</v>
      </c>
      <c r="W171" s="873">
        <v>0</v>
      </c>
      <c r="X171" s="873">
        <v>0</v>
      </c>
      <c r="Y171" s="873">
        <v>0</v>
      </c>
      <c r="Z171" s="873">
        <v>0</v>
      </c>
      <c r="AA171" s="873">
        <v>0</v>
      </c>
      <c r="AB171" s="873">
        <v>0</v>
      </c>
      <c r="AC171" s="873">
        <v>0</v>
      </c>
      <c r="AD171" s="873">
        <v>0</v>
      </c>
      <c r="AE171" s="873">
        <v>11935887</v>
      </c>
      <c r="AF171" s="873">
        <v>2958395</v>
      </c>
      <c r="AG171" s="873">
        <v>0</v>
      </c>
      <c r="AH171" s="873">
        <v>14894282</v>
      </c>
      <c r="AI171" s="873">
        <v>1795643</v>
      </c>
      <c r="AJ171" s="873">
        <v>1436514</v>
      </c>
      <c r="AK171" s="873">
        <v>359129</v>
      </c>
      <c r="AL171" s="873">
        <v>0</v>
      </c>
      <c r="AM171" s="873">
        <v>3591286</v>
      </c>
      <c r="AN171" s="873">
        <v>-958673</v>
      </c>
      <c r="AO171" s="873">
        <v>-766939</v>
      </c>
      <c r="AP171" s="873">
        <v>-191735</v>
      </c>
      <c r="AQ171" s="873">
        <v>0</v>
      </c>
      <c r="AR171" s="873">
        <v>-1917347</v>
      </c>
      <c r="AS171" s="873">
        <v>-613949</v>
      </c>
      <c r="AT171" s="873">
        <v>-491159</v>
      </c>
      <c r="AU171" s="873">
        <v>-122790</v>
      </c>
      <c r="AV171" s="873">
        <v>0</v>
      </c>
      <c r="AW171" s="873">
        <v>-1227898</v>
      </c>
      <c r="AX171" s="873">
        <v>67607</v>
      </c>
      <c r="AY171" s="873">
        <v>54086</v>
      </c>
      <c r="AZ171" s="873">
        <v>13522</v>
      </c>
      <c r="BA171" s="873">
        <v>0</v>
      </c>
      <c r="BB171" s="873">
        <v>135215</v>
      </c>
      <c r="BC171" s="873">
        <v>-660605</v>
      </c>
      <c r="BD171" s="873">
        <v>-528484</v>
      </c>
      <c r="BE171" s="873">
        <v>-132121</v>
      </c>
      <c r="BF171" s="873">
        <v>0</v>
      </c>
      <c r="BG171" s="873">
        <v>-1321210</v>
      </c>
      <c r="BH171" s="873">
        <v>-1206947</v>
      </c>
      <c r="BI171" s="873">
        <v>-965557</v>
      </c>
      <c r="BJ171" s="873">
        <v>-241389</v>
      </c>
      <c r="BK171" s="873">
        <v>0</v>
      </c>
      <c r="BL171" s="873">
        <v>-2413893</v>
      </c>
      <c r="BM171" s="873">
        <v>-3359842</v>
      </c>
      <c r="BN171" s="873">
        <v>-2687873</v>
      </c>
      <c r="BO171" s="873">
        <v>-671968</v>
      </c>
      <c r="BP171" s="873">
        <v>0</v>
      </c>
      <c r="BQ171" s="873">
        <v>-6719683</v>
      </c>
      <c r="BR171" s="873">
        <v>-838216</v>
      </c>
      <c r="BS171" s="873">
        <v>-670572</v>
      </c>
      <c r="BT171" s="873">
        <v>-167643</v>
      </c>
      <c r="BU171" s="873">
        <v>0</v>
      </c>
      <c r="BV171" s="873">
        <v>-1676431</v>
      </c>
      <c r="BW171" s="873">
        <v>-2521626</v>
      </c>
      <c r="BX171" s="873">
        <v>-2017301</v>
      </c>
      <c r="BY171" s="873">
        <v>-504325</v>
      </c>
      <c r="BZ171" s="873">
        <v>0</v>
      </c>
      <c r="CA171" s="873">
        <v>-5043252</v>
      </c>
      <c r="CB171" s="873">
        <v>0</v>
      </c>
      <c r="CC171" s="873">
        <v>0</v>
      </c>
      <c r="CD171" s="873">
        <v>0</v>
      </c>
      <c r="CE171" s="873">
        <v>0</v>
      </c>
      <c r="CF171" s="873">
        <v>0</v>
      </c>
      <c r="CG171" s="873">
        <v>1145827</v>
      </c>
      <c r="CH171" s="873">
        <v>916662</v>
      </c>
      <c r="CI171" s="873">
        <v>229165</v>
      </c>
      <c r="CJ171" s="873">
        <v>0</v>
      </c>
      <c r="CK171" s="873">
        <v>2291654</v>
      </c>
      <c r="CL171" s="873">
        <v>179826</v>
      </c>
      <c r="CM171" s="873">
        <v>143860</v>
      </c>
      <c r="CN171" s="873">
        <v>35965</v>
      </c>
      <c r="CO171" s="873">
        <v>0</v>
      </c>
      <c r="CP171" s="873">
        <v>359651</v>
      </c>
      <c r="CQ171" s="873">
        <v>-1843362</v>
      </c>
      <c r="CR171" s="873">
        <v>-1474689</v>
      </c>
      <c r="CS171" s="873">
        <v>-368672</v>
      </c>
      <c r="CT171" s="873">
        <v>0</v>
      </c>
      <c r="CU171" s="873">
        <v>-3686723</v>
      </c>
      <c r="CV171" s="873">
        <v>-3877551</v>
      </c>
      <c r="CW171" s="873">
        <v>-3102040</v>
      </c>
      <c r="CX171" s="873">
        <v>-775510</v>
      </c>
      <c r="CY171" s="873">
        <v>0</v>
      </c>
      <c r="CZ171" s="873">
        <v>-7755101</v>
      </c>
      <c r="DA171" s="873">
        <v>-658390</v>
      </c>
      <c r="DB171" s="873">
        <v>-526712</v>
      </c>
      <c r="DC171" s="873">
        <v>-131678</v>
      </c>
      <c r="DD171" s="873">
        <v>0</v>
      </c>
      <c r="DE171" s="873">
        <v>-1316780</v>
      </c>
      <c r="DF171" s="873">
        <v>-3219161</v>
      </c>
      <c r="DG171" s="873">
        <v>-2575328</v>
      </c>
      <c r="DH171" s="873">
        <v>-643832</v>
      </c>
      <c r="DI171" s="873">
        <v>0</v>
      </c>
      <c r="DJ171" s="873">
        <v>-6438321</v>
      </c>
      <c r="DK171" s="873">
        <v>-187453</v>
      </c>
      <c r="DL171" s="873">
        <v>-149961</v>
      </c>
      <c r="DM171" s="873">
        <v>1776139</v>
      </c>
      <c r="DN171" s="873">
        <v>0</v>
      </c>
      <c r="DO171" s="873">
        <v>1438725</v>
      </c>
      <c r="DP171" s="873">
        <v>-726557</v>
      </c>
      <c r="DQ171" s="873">
        <v>-581244</v>
      </c>
      <c r="DR171" s="873">
        <v>590111</v>
      </c>
      <c r="DS171" s="873">
        <v>0</v>
      </c>
      <c r="DT171" s="873">
        <v>-717690</v>
      </c>
      <c r="DU171" s="873">
        <v>539104</v>
      </c>
      <c r="DV171" s="873">
        <v>431283</v>
      </c>
      <c r="DW171" s="873">
        <v>1186028</v>
      </c>
      <c r="DX171" s="873">
        <v>0</v>
      </c>
      <c r="DY171" s="873">
        <v>2156415</v>
      </c>
      <c r="DZ171" s="873">
        <v>23206466</v>
      </c>
      <c r="EA171" s="873">
        <v>18565173</v>
      </c>
      <c r="EB171" s="873">
        <v>4641293</v>
      </c>
      <c r="EC171" s="873">
        <v>0</v>
      </c>
      <c r="ED171" s="873">
        <v>46412932</v>
      </c>
      <c r="EE171" s="873">
        <v>11022945</v>
      </c>
      <c r="EF171" s="873">
        <v>8818356</v>
      </c>
      <c r="EG171" s="873">
        <v>2204589</v>
      </c>
      <c r="EH171" s="873">
        <v>0</v>
      </c>
      <c r="EI171" s="873">
        <v>22045890</v>
      </c>
      <c r="EJ171" s="873">
        <v>-12183521</v>
      </c>
      <c r="EK171" s="873">
        <v>-9746817</v>
      </c>
      <c r="EL171" s="873">
        <v>-2436704</v>
      </c>
      <c r="EM171" s="873">
        <v>0</v>
      </c>
      <c r="EN171" s="873">
        <v>-24367042</v>
      </c>
      <c r="EO171" s="873">
        <v>-11644417</v>
      </c>
      <c r="EP171" s="873">
        <v>-9315534</v>
      </c>
      <c r="EQ171" s="873">
        <v>-1250676</v>
      </c>
      <c r="ER171" s="873">
        <v>0</v>
      </c>
      <c r="ES171" s="873">
        <v>-22210627</v>
      </c>
      <c r="ET171" s="902">
        <v>0.5</v>
      </c>
      <c r="EU171" s="902">
        <v>0.4</v>
      </c>
      <c r="EV171" s="902">
        <v>0.1</v>
      </c>
      <c r="EW171" s="902">
        <v>0</v>
      </c>
      <c r="EX171" s="902">
        <v>1</v>
      </c>
      <c r="EY171" s="870" t="s">
        <v>688</v>
      </c>
      <c r="EZ171" s="870" t="s">
        <v>687</v>
      </c>
      <c r="FA171" s="870" t="s">
        <v>1907</v>
      </c>
      <c r="FB171" s="870" t="s">
        <v>2735</v>
      </c>
      <c r="FC171" s="870" t="s">
        <v>2908</v>
      </c>
    </row>
    <row r="172" spans="1:159" x14ac:dyDescent="0.2">
      <c r="A172" s="870" t="s">
        <v>3070</v>
      </c>
      <c r="B172" s="870" t="s">
        <v>394</v>
      </c>
      <c r="C172" s="870" t="s">
        <v>393</v>
      </c>
      <c r="D172" s="873">
        <v>6890431</v>
      </c>
      <c r="E172" s="873">
        <v>6752623</v>
      </c>
      <c r="F172" s="873">
        <v>0</v>
      </c>
      <c r="G172" s="873">
        <v>137809</v>
      </c>
      <c r="H172" s="873">
        <v>13780863</v>
      </c>
      <c r="I172" s="873">
        <v>192590</v>
      </c>
      <c r="J172" s="873">
        <v>192590</v>
      </c>
      <c r="K172" s="873">
        <v>6697841</v>
      </c>
      <c r="L172" s="873">
        <v>170442</v>
      </c>
      <c r="M172" s="873">
        <v>170442</v>
      </c>
      <c r="N172" s="873">
        <v>126944</v>
      </c>
      <c r="O172" s="873">
        <v>126944</v>
      </c>
      <c r="P172" s="873">
        <v>131176</v>
      </c>
      <c r="Q172" s="873">
        <v>0</v>
      </c>
      <c r="R172" s="873">
        <v>131176</v>
      </c>
      <c r="S172" s="873">
        <v>0</v>
      </c>
      <c r="T172" s="873">
        <v>0</v>
      </c>
      <c r="U172" s="873">
        <v>0</v>
      </c>
      <c r="V172" s="873">
        <v>0</v>
      </c>
      <c r="W172" s="873">
        <v>192590</v>
      </c>
      <c r="X172" s="873">
        <v>0</v>
      </c>
      <c r="Y172" s="873">
        <v>0</v>
      </c>
      <c r="Z172" s="873">
        <v>192590</v>
      </c>
      <c r="AA172" s="873">
        <v>0</v>
      </c>
      <c r="AB172" s="873">
        <v>0</v>
      </c>
      <c r="AC172" s="873">
        <v>0</v>
      </c>
      <c r="AD172" s="873">
        <v>0</v>
      </c>
      <c r="AE172" s="873">
        <v>13656424</v>
      </c>
      <c r="AF172" s="873">
        <v>0</v>
      </c>
      <c r="AG172" s="873">
        <v>240911</v>
      </c>
      <c r="AH172" s="873">
        <v>13897335</v>
      </c>
      <c r="AI172" s="873">
        <v>5743158</v>
      </c>
      <c r="AJ172" s="873">
        <v>5628294</v>
      </c>
      <c r="AK172" s="873">
        <v>0</v>
      </c>
      <c r="AL172" s="873">
        <v>114863</v>
      </c>
      <c r="AM172" s="873">
        <v>11486315</v>
      </c>
      <c r="AN172" s="873">
        <v>-1001538</v>
      </c>
      <c r="AO172" s="873">
        <v>-981508</v>
      </c>
      <c r="AP172" s="873">
        <v>0</v>
      </c>
      <c r="AQ172" s="873">
        <v>-20031</v>
      </c>
      <c r="AR172" s="873">
        <v>-2003077</v>
      </c>
      <c r="AS172" s="873">
        <v>-3494433</v>
      </c>
      <c r="AT172" s="873">
        <v>-3424544</v>
      </c>
      <c r="AU172" s="873">
        <v>0</v>
      </c>
      <c r="AV172" s="873">
        <v>-69889</v>
      </c>
      <c r="AW172" s="873">
        <v>-6988866</v>
      </c>
      <c r="AX172" s="873">
        <v>-418</v>
      </c>
      <c r="AY172" s="873">
        <v>-409</v>
      </c>
      <c r="AZ172" s="873">
        <v>0</v>
      </c>
      <c r="BA172" s="873">
        <v>-8</v>
      </c>
      <c r="BB172" s="873">
        <v>-835</v>
      </c>
      <c r="BC172" s="873">
        <v>-897531</v>
      </c>
      <c r="BD172" s="873">
        <v>-879581</v>
      </c>
      <c r="BE172" s="873">
        <v>0</v>
      </c>
      <c r="BF172" s="873">
        <v>-17951</v>
      </c>
      <c r="BG172" s="873">
        <v>-1795063</v>
      </c>
      <c r="BH172" s="873">
        <v>-4392382</v>
      </c>
      <c r="BI172" s="873">
        <v>-4304534</v>
      </c>
      <c r="BJ172" s="873">
        <v>0</v>
      </c>
      <c r="BK172" s="873">
        <v>-87848</v>
      </c>
      <c r="BL172" s="873">
        <v>-8784764</v>
      </c>
      <c r="BM172" s="873">
        <v>-2480149</v>
      </c>
      <c r="BN172" s="873">
        <v>-2430547</v>
      </c>
      <c r="BO172" s="873">
        <v>0</v>
      </c>
      <c r="BP172" s="873">
        <v>-49603</v>
      </c>
      <c r="BQ172" s="873">
        <v>-4960299</v>
      </c>
      <c r="BR172" s="873">
        <v>-1169159</v>
      </c>
      <c r="BS172" s="873">
        <v>-1145775</v>
      </c>
      <c r="BT172" s="873">
        <v>0</v>
      </c>
      <c r="BU172" s="873">
        <v>-23383</v>
      </c>
      <c r="BV172" s="873">
        <v>-2338317</v>
      </c>
      <c r="BW172" s="873">
        <v>-1310991</v>
      </c>
      <c r="BX172" s="873">
        <v>-1284771</v>
      </c>
      <c r="BY172" s="873">
        <v>0</v>
      </c>
      <c r="BZ172" s="873">
        <v>-26220</v>
      </c>
      <c r="CA172" s="873">
        <v>-2621982</v>
      </c>
      <c r="CB172" s="873">
        <v>610041</v>
      </c>
      <c r="CC172" s="873">
        <v>597840</v>
      </c>
      <c r="CD172" s="873">
        <v>0</v>
      </c>
      <c r="CE172" s="873">
        <v>12201</v>
      </c>
      <c r="CF172" s="873">
        <v>1220082</v>
      </c>
      <c r="CG172" s="873">
        <v>627701</v>
      </c>
      <c r="CH172" s="873">
        <v>615147</v>
      </c>
      <c r="CI172" s="873">
        <v>0</v>
      </c>
      <c r="CJ172" s="873">
        <v>12554</v>
      </c>
      <c r="CK172" s="873">
        <v>1255402</v>
      </c>
      <c r="CL172" s="873">
        <v>-110784</v>
      </c>
      <c r="CM172" s="873">
        <v>-108568</v>
      </c>
      <c r="CN172" s="873">
        <v>0</v>
      </c>
      <c r="CO172" s="873">
        <v>-2216</v>
      </c>
      <c r="CP172" s="873">
        <v>-221568</v>
      </c>
      <c r="CQ172" s="873">
        <v>-911457</v>
      </c>
      <c r="CR172" s="873">
        <v>-893227</v>
      </c>
      <c r="CS172" s="873">
        <v>0</v>
      </c>
      <c r="CT172" s="873">
        <v>-18229</v>
      </c>
      <c r="CU172" s="873">
        <v>-1822913</v>
      </c>
      <c r="CV172" s="873">
        <v>-2264648</v>
      </c>
      <c r="CW172" s="873">
        <v>-2219355</v>
      </c>
      <c r="CX172" s="873">
        <v>0</v>
      </c>
      <c r="CY172" s="873">
        <v>-45293</v>
      </c>
      <c r="CZ172" s="873">
        <v>-4529296</v>
      </c>
      <c r="DA172" s="873">
        <v>-669902</v>
      </c>
      <c r="DB172" s="873">
        <v>-656503</v>
      </c>
      <c r="DC172" s="873">
        <v>0</v>
      </c>
      <c r="DD172" s="873">
        <v>-13398</v>
      </c>
      <c r="DE172" s="873">
        <v>-1339803</v>
      </c>
      <c r="DF172" s="873">
        <v>-1594747</v>
      </c>
      <c r="DG172" s="873">
        <v>-1562851</v>
      </c>
      <c r="DH172" s="873">
        <v>0</v>
      </c>
      <c r="DI172" s="873">
        <v>-31895</v>
      </c>
      <c r="DJ172" s="873">
        <v>-3189493</v>
      </c>
      <c r="DK172" s="873">
        <v>214301</v>
      </c>
      <c r="DL172" s="873">
        <v>210015</v>
      </c>
      <c r="DM172" s="873">
        <v>0</v>
      </c>
      <c r="DN172" s="873">
        <v>4285</v>
      </c>
      <c r="DO172" s="873">
        <v>428601</v>
      </c>
      <c r="DP172" s="873">
        <v>110900</v>
      </c>
      <c r="DQ172" s="873">
        <v>108682</v>
      </c>
      <c r="DR172" s="873">
        <v>0</v>
      </c>
      <c r="DS172" s="873">
        <v>2218</v>
      </c>
      <c r="DT172" s="873">
        <v>221800</v>
      </c>
      <c r="DU172" s="873">
        <v>103401</v>
      </c>
      <c r="DV172" s="873">
        <v>101333</v>
      </c>
      <c r="DW172" s="873">
        <v>0</v>
      </c>
      <c r="DX172" s="873">
        <v>2067</v>
      </c>
      <c r="DY172" s="873">
        <v>206801</v>
      </c>
      <c r="DZ172" s="873">
        <v>17885897</v>
      </c>
      <c r="EA172" s="873">
        <v>17528180</v>
      </c>
      <c r="EB172" s="873">
        <v>0</v>
      </c>
      <c r="EC172" s="873">
        <v>357718</v>
      </c>
      <c r="ED172" s="873">
        <v>35771795</v>
      </c>
      <c r="EE172" s="873">
        <v>6890431</v>
      </c>
      <c r="EF172" s="873">
        <v>6752623</v>
      </c>
      <c r="EG172" s="873">
        <v>0</v>
      </c>
      <c r="EH172" s="873">
        <v>137809</v>
      </c>
      <c r="EI172" s="873">
        <v>13780863</v>
      </c>
      <c r="EJ172" s="873">
        <v>-10995466</v>
      </c>
      <c r="EK172" s="873">
        <v>-10775557</v>
      </c>
      <c r="EL172" s="873">
        <v>0</v>
      </c>
      <c r="EM172" s="873">
        <v>-219909</v>
      </c>
      <c r="EN172" s="873">
        <v>-21990932</v>
      </c>
      <c r="EO172" s="873">
        <v>-10892065</v>
      </c>
      <c r="EP172" s="873">
        <v>-10674224</v>
      </c>
      <c r="EQ172" s="873">
        <v>0</v>
      </c>
      <c r="ER172" s="873">
        <v>-217842</v>
      </c>
      <c r="ES172" s="873">
        <v>-21784131</v>
      </c>
      <c r="ET172" s="902">
        <v>0.5</v>
      </c>
      <c r="EU172" s="902">
        <v>0.49</v>
      </c>
      <c r="EV172" s="902">
        <v>0</v>
      </c>
      <c r="EW172" s="902">
        <v>0.01</v>
      </c>
      <c r="EX172" s="902">
        <v>1</v>
      </c>
      <c r="EY172" s="870" t="s">
        <v>679</v>
      </c>
      <c r="EZ172" s="870" t="s">
        <v>722</v>
      </c>
      <c r="FA172" s="870" t="s">
        <v>679</v>
      </c>
      <c r="FB172" s="870" t="s">
        <v>819</v>
      </c>
      <c r="FC172" s="870" t="s">
        <v>2909</v>
      </c>
    </row>
    <row r="173" spans="1:159" x14ac:dyDescent="0.2">
      <c r="A173" s="870" t="s">
        <v>3069</v>
      </c>
      <c r="B173" s="870" t="s">
        <v>395</v>
      </c>
      <c r="C173" s="870" t="s">
        <v>3057</v>
      </c>
      <c r="D173" s="873">
        <v>62865672</v>
      </c>
      <c r="E173" s="873">
        <v>61608359</v>
      </c>
      <c r="F173" s="873">
        <v>0</v>
      </c>
      <c r="G173" s="873">
        <v>1257313</v>
      </c>
      <c r="H173" s="873">
        <v>125731344</v>
      </c>
      <c r="I173" s="873">
        <v>0</v>
      </c>
      <c r="J173" s="873">
        <v>0</v>
      </c>
      <c r="K173" s="873">
        <v>62865672</v>
      </c>
      <c r="L173" s="873">
        <v>391236</v>
      </c>
      <c r="M173" s="873">
        <v>391236</v>
      </c>
      <c r="N173" s="873">
        <v>0</v>
      </c>
      <c r="O173" s="873">
        <v>0</v>
      </c>
      <c r="P173" s="873">
        <v>309857</v>
      </c>
      <c r="Q173" s="873">
        <v>0</v>
      </c>
      <c r="R173" s="873">
        <v>309857</v>
      </c>
      <c r="S173" s="873">
        <v>0</v>
      </c>
      <c r="T173" s="873">
        <v>0</v>
      </c>
      <c r="U173" s="873">
        <v>0</v>
      </c>
      <c r="V173" s="873">
        <v>0</v>
      </c>
      <c r="W173" s="873">
        <v>0</v>
      </c>
      <c r="X173" s="873">
        <v>0</v>
      </c>
      <c r="Y173" s="873">
        <v>0</v>
      </c>
      <c r="Z173" s="873">
        <v>0</v>
      </c>
      <c r="AA173" s="873">
        <v>0</v>
      </c>
      <c r="AB173" s="873">
        <v>0</v>
      </c>
      <c r="AC173" s="873">
        <v>0</v>
      </c>
      <c r="AD173" s="873">
        <v>0</v>
      </c>
      <c r="AE173" s="873">
        <v>44641555</v>
      </c>
      <c r="AF173" s="873">
        <v>0</v>
      </c>
      <c r="AG173" s="873">
        <v>910799</v>
      </c>
      <c r="AH173" s="873">
        <v>45552354</v>
      </c>
      <c r="AI173" s="873">
        <v>4451927</v>
      </c>
      <c r="AJ173" s="873">
        <v>4362888</v>
      </c>
      <c r="AK173" s="873">
        <v>0</v>
      </c>
      <c r="AL173" s="873">
        <v>89039</v>
      </c>
      <c r="AM173" s="873">
        <v>8903854</v>
      </c>
      <c r="AN173" s="873">
        <v>-1054632</v>
      </c>
      <c r="AO173" s="873">
        <v>-1033539</v>
      </c>
      <c r="AP173" s="873">
        <v>0</v>
      </c>
      <c r="AQ173" s="873">
        <v>-21093</v>
      </c>
      <c r="AR173" s="873">
        <v>-2109264</v>
      </c>
      <c r="AS173" s="873">
        <v>-845000</v>
      </c>
      <c r="AT173" s="873">
        <v>-828100</v>
      </c>
      <c r="AU173" s="873">
        <v>0</v>
      </c>
      <c r="AV173" s="873">
        <v>-16900</v>
      </c>
      <c r="AW173" s="873">
        <v>-1690000</v>
      </c>
      <c r="AX173" s="873">
        <v>298438</v>
      </c>
      <c r="AY173" s="873">
        <v>292470</v>
      </c>
      <c r="AZ173" s="873">
        <v>0</v>
      </c>
      <c r="BA173" s="873">
        <v>5969</v>
      </c>
      <c r="BB173" s="873">
        <v>596877</v>
      </c>
      <c r="BC173" s="873">
        <v>-833438</v>
      </c>
      <c r="BD173" s="873">
        <v>-816770</v>
      </c>
      <c r="BE173" s="873">
        <v>0</v>
      </c>
      <c r="BF173" s="873">
        <v>-16669</v>
      </c>
      <c r="BG173" s="873">
        <v>-1666877</v>
      </c>
      <c r="BH173" s="873">
        <v>-1380000</v>
      </c>
      <c r="BI173" s="873">
        <v>-1352400</v>
      </c>
      <c r="BJ173" s="873">
        <v>0</v>
      </c>
      <c r="BK173" s="873">
        <v>-27600</v>
      </c>
      <c r="BL173" s="873">
        <v>-2760000</v>
      </c>
      <c r="BM173" s="873">
        <v>-23396500</v>
      </c>
      <c r="BN173" s="873">
        <v>-22928570</v>
      </c>
      <c r="BO173" s="873">
        <v>0</v>
      </c>
      <c r="BP173" s="873">
        <v>-467930</v>
      </c>
      <c r="BQ173" s="873">
        <v>-46793000</v>
      </c>
      <c r="BR173" s="873">
        <v>-5491500</v>
      </c>
      <c r="BS173" s="873">
        <v>-5381670</v>
      </c>
      <c r="BT173" s="873">
        <v>0</v>
      </c>
      <c r="BU173" s="873">
        <v>-109830</v>
      </c>
      <c r="BV173" s="873">
        <v>-10983000</v>
      </c>
      <c r="BW173" s="873">
        <v>-17905000</v>
      </c>
      <c r="BX173" s="873">
        <v>-17546900</v>
      </c>
      <c r="BY173" s="873">
        <v>0</v>
      </c>
      <c r="BZ173" s="873">
        <v>-358100</v>
      </c>
      <c r="CA173" s="873">
        <v>-35810000</v>
      </c>
      <c r="CB173" s="873">
        <v>36678</v>
      </c>
      <c r="CC173" s="873">
        <v>35944</v>
      </c>
      <c r="CD173" s="873">
        <v>0</v>
      </c>
      <c r="CE173" s="873">
        <v>734</v>
      </c>
      <c r="CF173" s="873">
        <v>73356</v>
      </c>
      <c r="CG173" s="873">
        <v>2613031</v>
      </c>
      <c r="CH173" s="873">
        <v>2560771</v>
      </c>
      <c r="CI173" s="873">
        <v>0</v>
      </c>
      <c r="CJ173" s="873">
        <v>52261</v>
      </c>
      <c r="CK173" s="873">
        <v>5226063</v>
      </c>
      <c r="CL173" s="873">
        <v>4204822</v>
      </c>
      <c r="CM173" s="873">
        <v>4120726</v>
      </c>
      <c r="CN173" s="873">
        <v>0</v>
      </c>
      <c r="CO173" s="873">
        <v>84096</v>
      </c>
      <c r="CP173" s="873">
        <v>8409644</v>
      </c>
      <c r="CQ173" s="873">
        <v>5019969</v>
      </c>
      <c r="CR173" s="873">
        <v>4919569</v>
      </c>
      <c r="CS173" s="873">
        <v>0</v>
      </c>
      <c r="CT173" s="873">
        <v>100399</v>
      </c>
      <c r="CU173" s="873">
        <v>10039937</v>
      </c>
      <c r="CV173" s="873">
        <v>-11522000</v>
      </c>
      <c r="CW173" s="873">
        <v>-11291560</v>
      </c>
      <c r="CX173" s="873">
        <v>0</v>
      </c>
      <c r="CY173" s="873">
        <v>-230440</v>
      </c>
      <c r="CZ173" s="873">
        <v>-23044000</v>
      </c>
      <c r="DA173" s="873">
        <v>-1250000</v>
      </c>
      <c r="DB173" s="873">
        <v>-1225000</v>
      </c>
      <c r="DC173" s="873">
        <v>0</v>
      </c>
      <c r="DD173" s="873">
        <v>-25000</v>
      </c>
      <c r="DE173" s="873">
        <v>-2500000</v>
      </c>
      <c r="DF173" s="873">
        <v>-10272000</v>
      </c>
      <c r="DG173" s="873">
        <v>-10066560</v>
      </c>
      <c r="DH173" s="873">
        <v>0</v>
      </c>
      <c r="DI173" s="873">
        <v>-205440</v>
      </c>
      <c r="DJ173" s="873">
        <v>-20544000</v>
      </c>
      <c r="DK173" s="873">
        <v>21722257</v>
      </c>
      <c r="DL173" s="873">
        <v>21287812</v>
      </c>
      <c r="DM173" s="873">
        <v>0</v>
      </c>
      <c r="DN173" s="873">
        <v>434445</v>
      </c>
      <c r="DO173" s="873">
        <v>43444514</v>
      </c>
      <c r="DP173" s="873">
        <v>5326280</v>
      </c>
      <c r="DQ173" s="873">
        <v>5219755</v>
      </c>
      <c r="DR173" s="873">
        <v>0</v>
      </c>
      <c r="DS173" s="873">
        <v>106526</v>
      </c>
      <c r="DT173" s="873">
        <v>10652561</v>
      </c>
      <c r="DU173" s="873">
        <v>16395977</v>
      </c>
      <c r="DV173" s="873">
        <v>16068057</v>
      </c>
      <c r="DW173" s="873">
        <v>0</v>
      </c>
      <c r="DX173" s="873">
        <v>327919</v>
      </c>
      <c r="DY173" s="873">
        <v>32791953</v>
      </c>
      <c r="DZ173" s="873">
        <v>81722787</v>
      </c>
      <c r="EA173" s="873">
        <v>80088331</v>
      </c>
      <c r="EB173" s="873">
        <v>0</v>
      </c>
      <c r="EC173" s="873">
        <v>1634456</v>
      </c>
      <c r="ED173" s="873">
        <v>163445574</v>
      </c>
      <c r="EE173" s="873">
        <v>62865672</v>
      </c>
      <c r="EF173" s="873">
        <v>61608359</v>
      </c>
      <c r="EG173" s="873">
        <v>0</v>
      </c>
      <c r="EH173" s="873">
        <v>1257313</v>
      </c>
      <c r="EI173" s="873">
        <v>125731344</v>
      </c>
      <c r="EJ173" s="873">
        <v>-18857115</v>
      </c>
      <c r="EK173" s="873">
        <v>-18479972</v>
      </c>
      <c r="EL173" s="873">
        <v>0</v>
      </c>
      <c r="EM173" s="873">
        <v>-377143</v>
      </c>
      <c r="EN173" s="873">
        <v>-37714230</v>
      </c>
      <c r="EO173" s="873">
        <v>-2461138</v>
      </c>
      <c r="EP173" s="873">
        <v>-2411915</v>
      </c>
      <c r="EQ173" s="873">
        <v>0</v>
      </c>
      <c r="ER173" s="873">
        <v>-49224</v>
      </c>
      <c r="ES173" s="873">
        <v>-4922277</v>
      </c>
      <c r="ET173" s="902">
        <v>0.5</v>
      </c>
      <c r="EU173" s="902">
        <v>0.49</v>
      </c>
      <c r="EV173" s="902">
        <v>0</v>
      </c>
      <c r="EW173" s="902">
        <v>0.01</v>
      </c>
      <c r="EX173" s="902">
        <v>1</v>
      </c>
      <c r="EY173" s="870" t="s">
        <v>679</v>
      </c>
      <c r="EZ173" s="870" t="s">
        <v>686</v>
      </c>
      <c r="FA173" s="870" t="s">
        <v>679</v>
      </c>
      <c r="FB173" s="870" t="s">
        <v>2735</v>
      </c>
      <c r="FC173" s="870" t="s">
        <v>2910</v>
      </c>
    </row>
    <row r="174" spans="1:159" x14ac:dyDescent="0.2">
      <c r="A174" s="870" t="s">
        <v>3069</v>
      </c>
      <c r="B174" s="870" t="s">
        <v>397</v>
      </c>
      <c r="C174" s="870" t="s">
        <v>396</v>
      </c>
      <c r="D174" s="873">
        <v>8581799</v>
      </c>
      <c r="E174" s="873">
        <v>6865440</v>
      </c>
      <c r="F174" s="873">
        <v>1716360</v>
      </c>
      <c r="G174" s="873">
        <v>0</v>
      </c>
      <c r="H174" s="873">
        <v>17163599</v>
      </c>
      <c r="I174" s="873">
        <v>0</v>
      </c>
      <c r="J174" s="873">
        <v>0</v>
      </c>
      <c r="K174" s="873">
        <v>8581799</v>
      </c>
      <c r="L174" s="873">
        <v>150036</v>
      </c>
      <c r="M174" s="873">
        <v>150036</v>
      </c>
      <c r="N174" s="873">
        <v>0</v>
      </c>
      <c r="O174" s="873">
        <v>0</v>
      </c>
      <c r="P174" s="873">
        <v>0</v>
      </c>
      <c r="Q174" s="873">
        <v>0</v>
      </c>
      <c r="R174" s="873">
        <v>0</v>
      </c>
      <c r="S174" s="873">
        <v>0</v>
      </c>
      <c r="T174" s="873">
        <v>0</v>
      </c>
      <c r="U174" s="873">
        <v>0</v>
      </c>
      <c r="V174" s="873">
        <v>0</v>
      </c>
      <c r="W174" s="873">
        <v>0</v>
      </c>
      <c r="X174" s="873">
        <v>0</v>
      </c>
      <c r="Y174" s="873">
        <v>0</v>
      </c>
      <c r="Z174" s="873">
        <v>0</v>
      </c>
      <c r="AA174" s="873">
        <v>0</v>
      </c>
      <c r="AB174" s="873">
        <v>0</v>
      </c>
      <c r="AC174" s="873">
        <v>0</v>
      </c>
      <c r="AD174" s="873">
        <v>0</v>
      </c>
      <c r="AE174" s="873">
        <v>7552332</v>
      </c>
      <c r="AF174" s="873">
        <v>1888084</v>
      </c>
      <c r="AG174" s="873">
        <v>0</v>
      </c>
      <c r="AH174" s="873">
        <v>9440416</v>
      </c>
      <c r="AI174" s="873">
        <v>2313188</v>
      </c>
      <c r="AJ174" s="873">
        <v>1850550</v>
      </c>
      <c r="AK174" s="873">
        <v>462638</v>
      </c>
      <c r="AL174" s="873">
        <v>0</v>
      </c>
      <c r="AM174" s="873">
        <v>4626376</v>
      </c>
      <c r="AN174" s="873">
        <v>-400756</v>
      </c>
      <c r="AO174" s="873">
        <v>-320604</v>
      </c>
      <c r="AP174" s="873">
        <v>-80151</v>
      </c>
      <c r="AQ174" s="873">
        <v>0</v>
      </c>
      <c r="AR174" s="873">
        <v>-801511</v>
      </c>
      <c r="AS174" s="873">
        <v>-434838</v>
      </c>
      <c r="AT174" s="873">
        <v>-347871</v>
      </c>
      <c r="AU174" s="873">
        <v>-86968</v>
      </c>
      <c r="AV174" s="873">
        <v>0</v>
      </c>
      <c r="AW174" s="873">
        <v>-869677</v>
      </c>
      <c r="AX174" s="873">
        <v>0</v>
      </c>
      <c r="AY174" s="873">
        <v>0</v>
      </c>
      <c r="AZ174" s="873">
        <v>0</v>
      </c>
      <c r="BA174" s="873">
        <v>0</v>
      </c>
      <c r="BB174" s="873">
        <v>0</v>
      </c>
      <c r="BC174" s="873">
        <v>-1666000</v>
      </c>
      <c r="BD174" s="873">
        <v>-1332800</v>
      </c>
      <c r="BE174" s="873">
        <v>-333200</v>
      </c>
      <c r="BF174" s="873">
        <v>0</v>
      </c>
      <c r="BG174" s="873">
        <v>-3332000</v>
      </c>
      <c r="BH174" s="873">
        <v>-2100838</v>
      </c>
      <c r="BI174" s="873">
        <v>-1680671</v>
      </c>
      <c r="BJ174" s="873">
        <v>-420168</v>
      </c>
      <c r="BK174" s="873">
        <v>0</v>
      </c>
      <c r="BL174" s="873">
        <v>-4201677</v>
      </c>
      <c r="BM174" s="873">
        <v>-634543</v>
      </c>
      <c r="BN174" s="873">
        <v>-507635</v>
      </c>
      <c r="BO174" s="873">
        <v>-126909</v>
      </c>
      <c r="BP174" s="873">
        <v>0</v>
      </c>
      <c r="BQ174" s="873">
        <v>-1269087</v>
      </c>
      <c r="BR174" s="873">
        <v>-602479</v>
      </c>
      <c r="BS174" s="873">
        <v>-481983</v>
      </c>
      <c r="BT174" s="873">
        <v>-120496</v>
      </c>
      <c r="BU174" s="873">
        <v>0</v>
      </c>
      <c r="BV174" s="873">
        <v>-1204958</v>
      </c>
      <c r="BW174" s="873">
        <v>-32064</v>
      </c>
      <c r="BX174" s="873">
        <v>-25652</v>
      </c>
      <c r="BY174" s="873">
        <v>-6413</v>
      </c>
      <c r="BZ174" s="873">
        <v>0</v>
      </c>
      <c r="CA174" s="873">
        <v>-64129</v>
      </c>
      <c r="CB174" s="873">
        <v>103141</v>
      </c>
      <c r="CC174" s="873">
        <v>82512</v>
      </c>
      <c r="CD174" s="873">
        <v>20628</v>
      </c>
      <c r="CE174" s="873">
        <v>0</v>
      </c>
      <c r="CF174" s="873">
        <v>206281</v>
      </c>
      <c r="CG174" s="873">
        <v>1213786</v>
      </c>
      <c r="CH174" s="873">
        <v>971029</v>
      </c>
      <c r="CI174" s="873">
        <v>242757</v>
      </c>
      <c r="CJ174" s="873">
        <v>0</v>
      </c>
      <c r="CK174" s="873">
        <v>2427572</v>
      </c>
      <c r="CL174" s="873">
        <v>-1327429</v>
      </c>
      <c r="CM174" s="873">
        <v>-1061944</v>
      </c>
      <c r="CN174" s="873">
        <v>-265486</v>
      </c>
      <c r="CO174" s="873">
        <v>0</v>
      </c>
      <c r="CP174" s="873">
        <v>-2654859</v>
      </c>
      <c r="CQ174" s="873">
        <v>-3839621</v>
      </c>
      <c r="CR174" s="873">
        <v>-3071696</v>
      </c>
      <c r="CS174" s="873">
        <v>-767924</v>
      </c>
      <c r="CT174" s="873">
        <v>0</v>
      </c>
      <c r="CU174" s="873">
        <v>-7679241</v>
      </c>
      <c r="CV174" s="873">
        <v>-4484666</v>
      </c>
      <c r="CW174" s="873">
        <v>-3587734</v>
      </c>
      <c r="CX174" s="873">
        <v>-896934</v>
      </c>
      <c r="CY174" s="873">
        <v>0</v>
      </c>
      <c r="CZ174" s="873">
        <v>-8969334</v>
      </c>
      <c r="DA174" s="873">
        <v>-1826767</v>
      </c>
      <c r="DB174" s="873">
        <v>-1461415</v>
      </c>
      <c r="DC174" s="873">
        <v>-365354</v>
      </c>
      <c r="DD174" s="873">
        <v>0</v>
      </c>
      <c r="DE174" s="873">
        <v>-3653536</v>
      </c>
      <c r="DF174" s="873">
        <v>-2657899</v>
      </c>
      <c r="DG174" s="873">
        <v>-2126319</v>
      </c>
      <c r="DH174" s="873">
        <v>-531580</v>
      </c>
      <c r="DI174" s="873">
        <v>0</v>
      </c>
      <c r="DJ174" s="873">
        <v>-5315798</v>
      </c>
      <c r="DK174" s="873">
        <v>-273395</v>
      </c>
      <c r="DL174" s="873">
        <v>361633</v>
      </c>
      <c r="DM174" s="873">
        <v>1299473</v>
      </c>
      <c r="DN174" s="873">
        <v>0</v>
      </c>
      <c r="DO174" s="873">
        <v>1387711</v>
      </c>
      <c r="DP174" s="873">
        <v>-301896</v>
      </c>
      <c r="DQ174" s="873">
        <v>338836</v>
      </c>
      <c r="DR174" s="873">
        <v>1293775</v>
      </c>
      <c r="DS174" s="873">
        <v>0</v>
      </c>
      <c r="DT174" s="873">
        <v>1330715</v>
      </c>
      <c r="DU174" s="873">
        <v>28501</v>
      </c>
      <c r="DV174" s="873">
        <v>22797</v>
      </c>
      <c r="DW174" s="873">
        <v>5698</v>
      </c>
      <c r="DX174" s="873">
        <v>0</v>
      </c>
      <c r="DY174" s="873">
        <v>56996</v>
      </c>
      <c r="DZ174" s="873">
        <v>22106136</v>
      </c>
      <c r="EA174" s="873">
        <v>17684908</v>
      </c>
      <c r="EB174" s="873">
        <v>4421227</v>
      </c>
      <c r="EC174" s="873">
        <v>0</v>
      </c>
      <c r="ED174" s="873">
        <v>44212271</v>
      </c>
      <c r="EE174" s="873">
        <v>8581799</v>
      </c>
      <c r="EF174" s="873">
        <v>6865440</v>
      </c>
      <c r="EG174" s="873">
        <v>1716360</v>
      </c>
      <c r="EH174" s="873">
        <v>0</v>
      </c>
      <c r="EI174" s="873">
        <v>17163599</v>
      </c>
      <c r="EJ174" s="873">
        <v>-13524337</v>
      </c>
      <c r="EK174" s="873">
        <v>-10819468</v>
      </c>
      <c r="EL174" s="873">
        <v>-2704867</v>
      </c>
      <c r="EM174" s="873">
        <v>0</v>
      </c>
      <c r="EN174" s="873">
        <v>-27048672</v>
      </c>
      <c r="EO174" s="873">
        <v>-13495836</v>
      </c>
      <c r="EP174" s="873">
        <v>-10796671</v>
      </c>
      <c r="EQ174" s="873">
        <v>-2699169</v>
      </c>
      <c r="ER174" s="873">
        <v>0</v>
      </c>
      <c r="ES174" s="873">
        <v>-26991676</v>
      </c>
      <c r="ET174" s="902">
        <v>0.5</v>
      </c>
      <c r="EU174" s="902">
        <v>0.4</v>
      </c>
      <c r="EV174" s="902">
        <v>0.1</v>
      </c>
      <c r="EW174" s="902">
        <v>0</v>
      </c>
      <c r="EX174" s="902">
        <v>1</v>
      </c>
      <c r="EY174" s="870" t="s">
        <v>692</v>
      </c>
      <c r="EZ174" s="870" t="s">
        <v>687</v>
      </c>
      <c r="FA174" s="870" t="s">
        <v>1907</v>
      </c>
      <c r="FB174" s="870" t="s">
        <v>2735</v>
      </c>
      <c r="FC174" s="870" t="s">
        <v>2911</v>
      </c>
    </row>
    <row r="175" spans="1:159" x14ac:dyDescent="0.2">
      <c r="A175" s="870" t="s">
        <v>3069</v>
      </c>
      <c r="B175" s="870" t="s">
        <v>399</v>
      </c>
      <c r="C175" s="870" t="s">
        <v>398</v>
      </c>
      <c r="D175" s="873">
        <v>20758997</v>
      </c>
      <c r="E175" s="873">
        <v>16607198</v>
      </c>
      <c r="F175" s="873">
        <v>3736620</v>
      </c>
      <c r="G175" s="873">
        <v>415180</v>
      </c>
      <c r="H175" s="873">
        <v>41517995</v>
      </c>
      <c r="I175" s="873">
        <v>0</v>
      </c>
      <c r="J175" s="873">
        <v>0</v>
      </c>
      <c r="K175" s="873">
        <v>20758997</v>
      </c>
      <c r="L175" s="873">
        <v>275425</v>
      </c>
      <c r="M175" s="873">
        <v>275425</v>
      </c>
      <c r="N175" s="873">
        <v>0</v>
      </c>
      <c r="O175" s="873">
        <v>0</v>
      </c>
      <c r="P175" s="873">
        <v>10595</v>
      </c>
      <c r="Q175" s="873">
        <v>0</v>
      </c>
      <c r="R175" s="873">
        <v>10595</v>
      </c>
      <c r="S175" s="873">
        <v>0</v>
      </c>
      <c r="T175" s="873">
        <v>0</v>
      </c>
      <c r="U175" s="873">
        <v>0</v>
      </c>
      <c r="V175" s="873">
        <v>0</v>
      </c>
      <c r="W175" s="873">
        <v>0</v>
      </c>
      <c r="X175" s="873">
        <v>0</v>
      </c>
      <c r="Y175" s="873">
        <v>0</v>
      </c>
      <c r="Z175" s="873">
        <v>0</v>
      </c>
      <c r="AA175" s="873">
        <v>0</v>
      </c>
      <c r="AB175" s="873">
        <v>0</v>
      </c>
      <c r="AC175" s="873">
        <v>0</v>
      </c>
      <c r="AD175" s="873">
        <v>0</v>
      </c>
      <c r="AE175" s="873">
        <v>15381376</v>
      </c>
      <c r="AF175" s="873">
        <v>3460714</v>
      </c>
      <c r="AG175" s="873">
        <v>384523</v>
      </c>
      <c r="AH175" s="873">
        <v>19226613</v>
      </c>
      <c r="AI175" s="873">
        <v>748934</v>
      </c>
      <c r="AJ175" s="873">
        <v>599148</v>
      </c>
      <c r="AK175" s="873">
        <v>134808</v>
      </c>
      <c r="AL175" s="873">
        <v>14979</v>
      </c>
      <c r="AM175" s="873">
        <v>1497869</v>
      </c>
      <c r="AN175" s="873">
        <v>-330874</v>
      </c>
      <c r="AO175" s="873">
        <v>-264699</v>
      </c>
      <c r="AP175" s="873">
        <v>-59557</v>
      </c>
      <c r="AQ175" s="873">
        <v>-6617</v>
      </c>
      <c r="AR175" s="873">
        <v>-661747</v>
      </c>
      <c r="AS175" s="873">
        <v>-136704</v>
      </c>
      <c r="AT175" s="873">
        <v>-109364</v>
      </c>
      <c r="AU175" s="873">
        <v>-24607</v>
      </c>
      <c r="AV175" s="873">
        <v>-2734</v>
      </c>
      <c r="AW175" s="873">
        <v>-273409</v>
      </c>
      <c r="AX175" s="873">
        <v>84071</v>
      </c>
      <c r="AY175" s="873">
        <v>67256</v>
      </c>
      <c r="AZ175" s="873">
        <v>15133</v>
      </c>
      <c r="BA175" s="873">
        <v>1681</v>
      </c>
      <c r="BB175" s="873">
        <v>168141</v>
      </c>
      <c r="BC175" s="873">
        <v>-279456</v>
      </c>
      <c r="BD175" s="873">
        <v>-223565</v>
      </c>
      <c r="BE175" s="873">
        <v>-50302</v>
      </c>
      <c r="BF175" s="873">
        <v>-5589</v>
      </c>
      <c r="BG175" s="873">
        <v>-558912</v>
      </c>
      <c r="BH175" s="873">
        <v>-332089</v>
      </c>
      <c r="BI175" s="873">
        <v>-265673</v>
      </c>
      <c r="BJ175" s="873">
        <v>-59776</v>
      </c>
      <c r="BK175" s="873">
        <v>-6642</v>
      </c>
      <c r="BL175" s="873">
        <v>-664180</v>
      </c>
      <c r="BM175" s="873">
        <v>-4785000</v>
      </c>
      <c r="BN175" s="873">
        <v>-3828000</v>
      </c>
      <c r="BO175" s="873">
        <v>-861300</v>
      </c>
      <c r="BP175" s="873">
        <v>-95700</v>
      </c>
      <c r="BQ175" s="873">
        <v>-9570000</v>
      </c>
      <c r="BR175" s="873">
        <v>-1654696</v>
      </c>
      <c r="BS175" s="873">
        <v>-1323756</v>
      </c>
      <c r="BT175" s="873">
        <v>-297845</v>
      </c>
      <c r="BU175" s="873">
        <v>-33094</v>
      </c>
      <c r="BV175" s="873">
        <v>-3309391</v>
      </c>
      <c r="BW175" s="873">
        <v>-3130304</v>
      </c>
      <c r="BX175" s="873">
        <v>-2504244</v>
      </c>
      <c r="BY175" s="873">
        <v>-563455</v>
      </c>
      <c r="BZ175" s="873">
        <v>-62606</v>
      </c>
      <c r="CA175" s="873">
        <v>-6260609</v>
      </c>
      <c r="CB175" s="873">
        <v>1012325</v>
      </c>
      <c r="CC175" s="873">
        <v>809861</v>
      </c>
      <c r="CD175" s="873">
        <v>182219</v>
      </c>
      <c r="CE175" s="873">
        <v>20247</v>
      </c>
      <c r="CF175" s="873">
        <v>2024652</v>
      </c>
      <c r="CG175" s="873">
        <v>1149017</v>
      </c>
      <c r="CH175" s="873">
        <v>919214</v>
      </c>
      <c r="CI175" s="873">
        <v>206823</v>
      </c>
      <c r="CJ175" s="873">
        <v>22980</v>
      </c>
      <c r="CK175" s="873">
        <v>2298034</v>
      </c>
      <c r="CL175" s="873">
        <v>0</v>
      </c>
      <c r="CM175" s="873">
        <v>0</v>
      </c>
      <c r="CN175" s="873">
        <v>0</v>
      </c>
      <c r="CO175" s="873">
        <v>0</v>
      </c>
      <c r="CP175" s="873">
        <v>0</v>
      </c>
      <c r="CQ175" s="873">
        <v>-996343</v>
      </c>
      <c r="CR175" s="873">
        <v>-797074</v>
      </c>
      <c r="CS175" s="873">
        <v>-179342</v>
      </c>
      <c r="CT175" s="873">
        <v>-19927</v>
      </c>
      <c r="CU175" s="873">
        <v>-1992686</v>
      </c>
      <c r="CV175" s="873">
        <v>-3620001</v>
      </c>
      <c r="CW175" s="873">
        <v>-2895999</v>
      </c>
      <c r="CX175" s="873">
        <v>-651600</v>
      </c>
      <c r="CY175" s="873">
        <v>-72400</v>
      </c>
      <c r="CZ175" s="873">
        <v>-7240000</v>
      </c>
      <c r="DA175" s="873">
        <v>-642371</v>
      </c>
      <c r="DB175" s="873">
        <v>-513895</v>
      </c>
      <c r="DC175" s="873">
        <v>-115626</v>
      </c>
      <c r="DD175" s="873">
        <v>-12847</v>
      </c>
      <c r="DE175" s="873">
        <v>-1284739</v>
      </c>
      <c r="DF175" s="873">
        <v>-2977630</v>
      </c>
      <c r="DG175" s="873">
        <v>-2382104</v>
      </c>
      <c r="DH175" s="873">
        <v>-535974</v>
      </c>
      <c r="DI175" s="873">
        <v>-59553</v>
      </c>
      <c r="DJ175" s="873">
        <v>-5955261</v>
      </c>
      <c r="DK175" s="873">
        <v>620624</v>
      </c>
      <c r="DL175" s="873">
        <v>496500</v>
      </c>
      <c r="DM175" s="873">
        <v>111713</v>
      </c>
      <c r="DN175" s="873">
        <v>12412</v>
      </c>
      <c r="DO175" s="873">
        <v>1241249</v>
      </c>
      <c r="DP175" s="873">
        <v>1114745</v>
      </c>
      <c r="DQ175" s="873">
        <v>891798</v>
      </c>
      <c r="DR175" s="873">
        <v>200655</v>
      </c>
      <c r="DS175" s="873">
        <v>22295</v>
      </c>
      <c r="DT175" s="873">
        <v>2229493</v>
      </c>
      <c r="DU175" s="873">
        <v>-494121</v>
      </c>
      <c r="DV175" s="873">
        <v>-395298</v>
      </c>
      <c r="DW175" s="873">
        <v>-88942</v>
      </c>
      <c r="DX175" s="873">
        <v>-9883</v>
      </c>
      <c r="DY175" s="873">
        <v>-988244</v>
      </c>
      <c r="DZ175" s="873">
        <v>34461438</v>
      </c>
      <c r="EA175" s="873">
        <v>27569150</v>
      </c>
      <c r="EB175" s="873">
        <v>6203059</v>
      </c>
      <c r="EC175" s="873">
        <v>689229</v>
      </c>
      <c r="ED175" s="873">
        <v>68922876</v>
      </c>
      <c r="EE175" s="873">
        <v>20758997</v>
      </c>
      <c r="EF175" s="873">
        <v>16607198</v>
      </c>
      <c r="EG175" s="873">
        <v>3736620</v>
      </c>
      <c r="EH175" s="873">
        <v>415180</v>
      </c>
      <c r="EI175" s="873">
        <v>41517995</v>
      </c>
      <c r="EJ175" s="873">
        <v>-13702441</v>
      </c>
      <c r="EK175" s="873">
        <v>-10961952</v>
      </c>
      <c r="EL175" s="873">
        <v>-2466439</v>
      </c>
      <c r="EM175" s="873">
        <v>-274049</v>
      </c>
      <c r="EN175" s="873">
        <v>-27404881</v>
      </c>
      <c r="EO175" s="873">
        <v>-14196562</v>
      </c>
      <c r="EP175" s="873">
        <v>-11357250</v>
      </c>
      <c r="EQ175" s="873">
        <v>-2555381</v>
      </c>
      <c r="ER175" s="873">
        <v>-283932</v>
      </c>
      <c r="ES175" s="873">
        <v>-28393125</v>
      </c>
      <c r="ET175" s="902">
        <v>0.5</v>
      </c>
      <c r="EU175" s="902">
        <v>0.4</v>
      </c>
      <c r="EV175" s="902">
        <v>0.09</v>
      </c>
      <c r="EW175" s="902">
        <v>0.01</v>
      </c>
      <c r="EX175" s="902">
        <v>1</v>
      </c>
      <c r="EY175" s="870" t="s">
        <v>695</v>
      </c>
      <c r="EZ175" s="870" t="s">
        <v>694</v>
      </c>
      <c r="FA175" s="870" t="s">
        <v>1907</v>
      </c>
      <c r="FB175" s="870" t="s">
        <v>2735</v>
      </c>
      <c r="FC175" s="870" t="s">
        <v>2912</v>
      </c>
    </row>
    <row r="176" spans="1:159" x14ac:dyDescent="0.2">
      <c r="A176" s="870" t="s">
        <v>3069</v>
      </c>
      <c r="B176" s="870" t="s">
        <v>401</v>
      </c>
      <c r="C176" s="870" t="s">
        <v>400</v>
      </c>
      <c r="D176" s="873">
        <v>11832692</v>
      </c>
      <c r="E176" s="873">
        <v>9466153</v>
      </c>
      <c r="F176" s="873">
        <v>2129884</v>
      </c>
      <c r="G176" s="873">
        <v>236654</v>
      </c>
      <c r="H176" s="873">
        <v>23665383</v>
      </c>
      <c r="I176" s="873">
        <v>0</v>
      </c>
      <c r="J176" s="873">
        <v>0</v>
      </c>
      <c r="K176" s="873">
        <v>11832692</v>
      </c>
      <c r="L176" s="873">
        <v>162134</v>
      </c>
      <c r="M176" s="873">
        <v>162134</v>
      </c>
      <c r="N176" s="873">
        <v>0</v>
      </c>
      <c r="O176" s="873">
        <v>0</v>
      </c>
      <c r="P176" s="873">
        <v>621681</v>
      </c>
      <c r="Q176" s="873">
        <v>-28946</v>
      </c>
      <c r="R176" s="873">
        <v>592735</v>
      </c>
      <c r="S176" s="873">
        <v>0</v>
      </c>
      <c r="T176" s="873">
        <v>0</v>
      </c>
      <c r="U176" s="873">
        <v>0</v>
      </c>
      <c r="V176" s="873">
        <v>0</v>
      </c>
      <c r="W176" s="873">
        <v>0</v>
      </c>
      <c r="X176" s="873">
        <v>0</v>
      </c>
      <c r="Y176" s="873">
        <v>0</v>
      </c>
      <c r="Z176" s="873">
        <v>0</v>
      </c>
      <c r="AA176" s="873">
        <v>0</v>
      </c>
      <c r="AB176" s="873">
        <v>0</v>
      </c>
      <c r="AC176" s="873">
        <v>0</v>
      </c>
      <c r="AD176" s="873">
        <v>0</v>
      </c>
      <c r="AE176" s="873">
        <v>9839083</v>
      </c>
      <c r="AF176" s="873">
        <v>2207027</v>
      </c>
      <c r="AG176" s="873">
        <v>245353</v>
      </c>
      <c r="AH176" s="873">
        <v>12291463</v>
      </c>
      <c r="AI176" s="873">
        <v>839633</v>
      </c>
      <c r="AJ176" s="873">
        <v>671706</v>
      </c>
      <c r="AK176" s="873">
        <v>151134</v>
      </c>
      <c r="AL176" s="873">
        <v>16793</v>
      </c>
      <c r="AM176" s="873">
        <v>1679266</v>
      </c>
      <c r="AN176" s="873">
        <v>-291619</v>
      </c>
      <c r="AO176" s="873">
        <v>-233294</v>
      </c>
      <c r="AP176" s="873">
        <v>-52491</v>
      </c>
      <c r="AQ176" s="873">
        <v>-5832</v>
      </c>
      <c r="AR176" s="873">
        <v>-583236</v>
      </c>
      <c r="AS176" s="873">
        <v>-275452</v>
      </c>
      <c r="AT176" s="873">
        <v>-220361</v>
      </c>
      <c r="AU176" s="873">
        <v>-49581</v>
      </c>
      <c r="AV176" s="873">
        <v>-5509</v>
      </c>
      <c r="AW176" s="873">
        <v>-550903</v>
      </c>
      <c r="AX176" s="873">
        <v>5025</v>
      </c>
      <c r="AY176" s="873">
        <v>4019</v>
      </c>
      <c r="AZ176" s="873">
        <v>904</v>
      </c>
      <c r="BA176" s="873">
        <v>100</v>
      </c>
      <c r="BB176" s="873">
        <v>10048</v>
      </c>
      <c r="BC176" s="873">
        <v>-193897</v>
      </c>
      <c r="BD176" s="873">
        <v>-155118</v>
      </c>
      <c r="BE176" s="873">
        <v>-34902</v>
      </c>
      <c r="BF176" s="873">
        <v>-3878</v>
      </c>
      <c r="BG176" s="873">
        <v>-387795</v>
      </c>
      <c r="BH176" s="873">
        <v>-464324</v>
      </c>
      <c r="BI176" s="873">
        <v>-371460</v>
      </c>
      <c r="BJ176" s="873">
        <v>-83579</v>
      </c>
      <c r="BK176" s="873">
        <v>-9287</v>
      </c>
      <c r="BL176" s="873">
        <v>-928650</v>
      </c>
      <c r="BM176" s="873">
        <v>-2098721</v>
      </c>
      <c r="BN176" s="873">
        <v>-1678977</v>
      </c>
      <c r="BO176" s="873">
        <v>-377770</v>
      </c>
      <c r="BP176" s="873">
        <v>-41974</v>
      </c>
      <c r="BQ176" s="873">
        <v>-4197442</v>
      </c>
      <c r="BR176" s="873">
        <v>-488369</v>
      </c>
      <c r="BS176" s="873">
        <v>-390696</v>
      </c>
      <c r="BT176" s="873">
        <v>-87907</v>
      </c>
      <c r="BU176" s="873">
        <v>-9767</v>
      </c>
      <c r="BV176" s="873">
        <v>-976739</v>
      </c>
      <c r="BW176" s="873">
        <v>-1610352</v>
      </c>
      <c r="BX176" s="873">
        <v>-1288281</v>
      </c>
      <c r="BY176" s="873">
        <v>-289863</v>
      </c>
      <c r="BZ176" s="873">
        <v>-32207</v>
      </c>
      <c r="CA176" s="873">
        <v>-3220703</v>
      </c>
      <c r="CB176" s="873">
        <v>166291</v>
      </c>
      <c r="CC176" s="873">
        <v>133033</v>
      </c>
      <c r="CD176" s="873">
        <v>29932</v>
      </c>
      <c r="CE176" s="873">
        <v>3326</v>
      </c>
      <c r="CF176" s="873">
        <v>332582</v>
      </c>
      <c r="CG176" s="873">
        <v>561814</v>
      </c>
      <c r="CH176" s="873">
        <v>449451</v>
      </c>
      <c r="CI176" s="873">
        <v>101127</v>
      </c>
      <c r="CJ176" s="873">
        <v>11236</v>
      </c>
      <c r="CK176" s="873">
        <v>1123628</v>
      </c>
      <c r="CL176" s="873">
        <v>34186</v>
      </c>
      <c r="CM176" s="873">
        <v>27349</v>
      </c>
      <c r="CN176" s="873">
        <v>6153</v>
      </c>
      <c r="CO176" s="873">
        <v>684</v>
      </c>
      <c r="CP176" s="873">
        <v>68372</v>
      </c>
      <c r="CQ176" s="873">
        <v>-873491</v>
      </c>
      <c r="CR176" s="873">
        <v>-698792</v>
      </c>
      <c r="CS176" s="873">
        <v>-157228</v>
      </c>
      <c r="CT176" s="873">
        <v>-17470</v>
      </c>
      <c r="CU176" s="873">
        <v>-1746981</v>
      </c>
      <c r="CV176" s="873">
        <v>-2209921</v>
      </c>
      <c r="CW176" s="873">
        <v>-1767936</v>
      </c>
      <c r="CX176" s="873">
        <v>-397786</v>
      </c>
      <c r="CY176" s="873">
        <v>-44198</v>
      </c>
      <c r="CZ176" s="873">
        <v>-4419841</v>
      </c>
      <c r="DA176" s="873">
        <v>-287892</v>
      </c>
      <c r="DB176" s="873">
        <v>-230314</v>
      </c>
      <c r="DC176" s="873">
        <v>-51822</v>
      </c>
      <c r="DD176" s="873">
        <v>-5757</v>
      </c>
      <c r="DE176" s="873">
        <v>-575785</v>
      </c>
      <c r="DF176" s="873">
        <v>-1922029</v>
      </c>
      <c r="DG176" s="873">
        <v>-1537622</v>
      </c>
      <c r="DH176" s="873">
        <v>-345964</v>
      </c>
      <c r="DI176" s="873">
        <v>-38441</v>
      </c>
      <c r="DJ176" s="873">
        <v>-3844056</v>
      </c>
      <c r="DK176" s="873">
        <v>2561135</v>
      </c>
      <c r="DL176" s="873">
        <v>2048910</v>
      </c>
      <c r="DM176" s="873">
        <v>461005</v>
      </c>
      <c r="DN176" s="873">
        <v>51224</v>
      </c>
      <c r="DO176" s="873">
        <v>5122274</v>
      </c>
      <c r="DP176" s="873">
        <v>1143776</v>
      </c>
      <c r="DQ176" s="873">
        <v>915022</v>
      </c>
      <c r="DR176" s="873">
        <v>205880</v>
      </c>
      <c r="DS176" s="873">
        <v>22876</v>
      </c>
      <c r="DT176" s="873">
        <v>2287554</v>
      </c>
      <c r="DU176" s="873">
        <v>1417359</v>
      </c>
      <c r="DV176" s="873">
        <v>1133888</v>
      </c>
      <c r="DW176" s="873">
        <v>255125</v>
      </c>
      <c r="DX176" s="873">
        <v>28348</v>
      </c>
      <c r="DY176" s="873">
        <v>2834720</v>
      </c>
      <c r="DZ176" s="873">
        <v>21958481</v>
      </c>
      <c r="EA176" s="873">
        <v>17566786</v>
      </c>
      <c r="EB176" s="873">
        <v>3952527</v>
      </c>
      <c r="EC176" s="873">
        <v>439170</v>
      </c>
      <c r="ED176" s="873">
        <v>43916964</v>
      </c>
      <c r="EE176" s="873">
        <v>11832692</v>
      </c>
      <c r="EF176" s="873">
        <v>9466153</v>
      </c>
      <c r="EG176" s="873">
        <v>2129884</v>
      </c>
      <c r="EH176" s="873">
        <v>236654</v>
      </c>
      <c r="EI176" s="873">
        <v>23665383</v>
      </c>
      <c r="EJ176" s="873">
        <v>-10125789</v>
      </c>
      <c r="EK176" s="873">
        <v>-8100633</v>
      </c>
      <c r="EL176" s="873">
        <v>-1822643</v>
      </c>
      <c r="EM176" s="873">
        <v>-202516</v>
      </c>
      <c r="EN176" s="873">
        <v>-20251581</v>
      </c>
      <c r="EO176" s="873">
        <v>-8708430</v>
      </c>
      <c r="EP176" s="873">
        <v>-6966745</v>
      </c>
      <c r="EQ176" s="873">
        <v>-1567518</v>
      </c>
      <c r="ER176" s="873">
        <v>-174168</v>
      </c>
      <c r="ES176" s="873">
        <v>-17416861</v>
      </c>
      <c r="ET176" s="902">
        <v>0.5</v>
      </c>
      <c r="EU176" s="902">
        <v>0.4</v>
      </c>
      <c r="EV176" s="902">
        <v>0.09</v>
      </c>
      <c r="EW176" s="902">
        <v>0.01</v>
      </c>
      <c r="EX176" s="902">
        <v>1</v>
      </c>
      <c r="EY176" s="870" t="s">
        <v>736</v>
      </c>
      <c r="EZ176" s="870" t="s">
        <v>735</v>
      </c>
      <c r="FA176" s="870" t="s">
        <v>1907</v>
      </c>
      <c r="FB176" s="870" t="s">
        <v>2736</v>
      </c>
      <c r="FC176" s="870" t="s">
        <v>2913</v>
      </c>
    </row>
    <row r="177" spans="1:159" x14ac:dyDescent="0.2">
      <c r="A177" s="870" t="s">
        <v>3069</v>
      </c>
      <c r="B177" s="870" t="s">
        <v>402</v>
      </c>
      <c r="C177" s="870" t="s">
        <v>853</v>
      </c>
      <c r="D177" s="873">
        <v>19761801</v>
      </c>
      <c r="E177" s="873">
        <v>19366565</v>
      </c>
      <c r="F177" s="873">
        <v>0</v>
      </c>
      <c r="G177" s="873">
        <v>395236</v>
      </c>
      <c r="H177" s="873">
        <v>39523602</v>
      </c>
      <c r="I177" s="873">
        <v>0</v>
      </c>
      <c r="J177" s="873">
        <v>0</v>
      </c>
      <c r="K177" s="873">
        <v>19761801</v>
      </c>
      <c r="L177" s="873">
        <v>474305</v>
      </c>
      <c r="M177" s="873">
        <v>474305</v>
      </c>
      <c r="N177" s="873">
        <v>515940</v>
      </c>
      <c r="O177" s="873">
        <v>515940</v>
      </c>
      <c r="P177" s="873">
        <v>0</v>
      </c>
      <c r="Q177" s="873">
        <v>0</v>
      </c>
      <c r="R177" s="873">
        <v>0</v>
      </c>
      <c r="S177" s="873">
        <v>0</v>
      </c>
      <c r="T177" s="873">
        <v>0</v>
      </c>
      <c r="U177" s="873">
        <v>0</v>
      </c>
      <c r="V177" s="873">
        <v>0</v>
      </c>
      <c r="W177" s="873">
        <v>0</v>
      </c>
      <c r="X177" s="873">
        <v>0</v>
      </c>
      <c r="Y177" s="873">
        <v>0</v>
      </c>
      <c r="Z177" s="873">
        <v>0</v>
      </c>
      <c r="AA177" s="873">
        <v>0</v>
      </c>
      <c r="AB177" s="873">
        <v>0</v>
      </c>
      <c r="AC177" s="873">
        <v>0</v>
      </c>
      <c r="AD177" s="873">
        <v>0</v>
      </c>
      <c r="AE177" s="873">
        <v>48571817</v>
      </c>
      <c r="AF177" s="873">
        <v>0</v>
      </c>
      <c r="AG177" s="873">
        <v>925469</v>
      </c>
      <c r="AH177" s="873">
        <v>49497286</v>
      </c>
      <c r="AI177" s="873">
        <v>7734174</v>
      </c>
      <c r="AJ177" s="873">
        <v>7579490</v>
      </c>
      <c r="AK177" s="873">
        <v>0</v>
      </c>
      <c r="AL177" s="873">
        <v>154683</v>
      </c>
      <c r="AM177" s="873">
        <v>15468347</v>
      </c>
      <c r="AN177" s="873">
        <v>-2726801</v>
      </c>
      <c r="AO177" s="873">
        <v>-2672264</v>
      </c>
      <c r="AP177" s="873">
        <v>0</v>
      </c>
      <c r="AQ177" s="873">
        <v>-54536</v>
      </c>
      <c r="AR177" s="873">
        <v>-5453601</v>
      </c>
      <c r="AS177" s="873">
        <v>-2777708</v>
      </c>
      <c r="AT177" s="873">
        <v>-2722154</v>
      </c>
      <c r="AU177" s="873">
        <v>0</v>
      </c>
      <c r="AV177" s="873">
        <v>-55554</v>
      </c>
      <c r="AW177" s="873">
        <v>-5555416</v>
      </c>
      <c r="AX177" s="873">
        <v>276273</v>
      </c>
      <c r="AY177" s="873">
        <v>270748</v>
      </c>
      <c r="AZ177" s="873">
        <v>0</v>
      </c>
      <c r="BA177" s="873">
        <v>5525</v>
      </c>
      <c r="BB177" s="873">
        <v>552546</v>
      </c>
      <c r="BC177" s="873">
        <v>-4718527</v>
      </c>
      <c r="BD177" s="873">
        <v>-4624157</v>
      </c>
      <c r="BE177" s="873">
        <v>0</v>
      </c>
      <c r="BF177" s="873">
        <v>-94371</v>
      </c>
      <c r="BG177" s="873">
        <v>-9437055</v>
      </c>
      <c r="BH177" s="873">
        <v>-7219962</v>
      </c>
      <c r="BI177" s="873">
        <v>-7075563</v>
      </c>
      <c r="BJ177" s="873">
        <v>0</v>
      </c>
      <c r="BK177" s="873">
        <v>-144400</v>
      </c>
      <c r="BL177" s="873">
        <v>-14439925</v>
      </c>
      <c r="BM177" s="873">
        <v>-12839506</v>
      </c>
      <c r="BN177" s="873">
        <v>-12582716</v>
      </c>
      <c r="BO177" s="873">
        <v>0</v>
      </c>
      <c r="BP177" s="873">
        <v>-256790</v>
      </c>
      <c r="BQ177" s="873">
        <v>-25679012</v>
      </c>
      <c r="BR177" s="873">
        <v>-2890021</v>
      </c>
      <c r="BS177" s="873">
        <v>-2832220</v>
      </c>
      <c r="BT177" s="873">
        <v>0</v>
      </c>
      <c r="BU177" s="873">
        <v>-57800</v>
      </c>
      <c r="BV177" s="873">
        <v>-5780041</v>
      </c>
      <c r="BW177" s="873">
        <v>-9949485</v>
      </c>
      <c r="BX177" s="873">
        <v>-9750496</v>
      </c>
      <c r="BY177" s="873">
        <v>0</v>
      </c>
      <c r="BZ177" s="873">
        <v>-198990</v>
      </c>
      <c r="CA177" s="873">
        <v>-19898971</v>
      </c>
      <c r="CB177" s="873">
        <v>642275</v>
      </c>
      <c r="CC177" s="873">
        <v>629430</v>
      </c>
      <c r="CD177" s="873">
        <v>0</v>
      </c>
      <c r="CE177" s="873">
        <v>12846</v>
      </c>
      <c r="CF177" s="873">
        <v>1284551</v>
      </c>
      <c r="CG177" s="873">
        <v>2829949</v>
      </c>
      <c r="CH177" s="873">
        <v>2773350</v>
      </c>
      <c r="CI177" s="873">
        <v>0</v>
      </c>
      <c r="CJ177" s="873">
        <v>56599</v>
      </c>
      <c r="CK177" s="873">
        <v>5659898</v>
      </c>
      <c r="CL177" s="873">
        <v>-559949</v>
      </c>
      <c r="CM177" s="873">
        <v>-548750</v>
      </c>
      <c r="CN177" s="873">
        <v>0</v>
      </c>
      <c r="CO177" s="873">
        <v>-11199</v>
      </c>
      <c r="CP177" s="873">
        <v>-1119898</v>
      </c>
      <c r="CQ177" s="873">
        <v>-6346092</v>
      </c>
      <c r="CR177" s="873">
        <v>-6219170</v>
      </c>
      <c r="CS177" s="873">
        <v>0</v>
      </c>
      <c r="CT177" s="873">
        <v>-126922</v>
      </c>
      <c r="CU177" s="873">
        <v>-12692184</v>
      </c>
      <c r="CV177" s="873">
        <v>-16273323</v>
      </c>
      <c r="CW177" s="873">
        <v>-15947856</v>
      </c>
      <c r="CX177" s="873">
        <v>0</v>
      </c>
      <c r="CY177" s="873">
        <v>-325466</v>
      </c>
      <c r="CZ177" s="873">
        <v>-32546645</v>
      </c>
      <c r="DA177" s="873">
        <v>-2807695</v>
      </c>
      <c r="DB177" s="873">
        <v>-2751540</v>
      </c>
      <c r="DC177" s="873">
        <v>0</v>
      </c>
      <c r="DD177" s="873">
        <v>-56153</v>
      </c>
      <c r="DE177" s="873">
        <v>-5615388</v>
      </c>
      <c r="DF177" s="873">
        <v>-13465628</v>
      </c>
      <c r="DG177" s="873">
        <v>-13196316</v>
      </c>
      <c r="DH177" s="873">
        <v>0</v>
      </c>
      <c r="DI177" s="873">
        <v>-269313</v>
      </c>
      <c r="DJ177" s="873">
        <v>-26931257</v>
      </c>
      <c r="DK177" s="873">
        <v>-128207</v>
      </c>
      <c r="DL177" s="873">
        <v>1881460</v>
      </c>
      <c r="DM177" s="873">
        <v>0</v>
      </c>
      <c r="DN177" s="873">
        <v>17710</v>
      </c>
      <c r="DO177" s="873">
        <v>1770963</v>
      </c>
      <c r="DP177" s="873">
        <v>-53743</v>
      </c>
      <c r="DQ177" s="873">
        <v>2101857</v>
      </c>
      <c r="DR177" s="873">
        <v>0</v>
      </c>
      <c r="DS177" s="873">
        <v>20688</v>
      </c>
      <c r="DT177" s="873">
        <v>2068802</v>
      </c>
      <c r="DU177" s="873">
        <v>-74464</v>
      </c>
      <c r="DV177" s="873">
        <v>-220397</v>
      </c>
      <c r="DW177" s="873">
        <v>0</v>
      </c>
      <c r="DX177" s="873">
        <v>-2978</v>
      </c>
      <c r="DY177" s="873">
        <v>-297839</v>
      </c>
      <c r="DZ177" s="873">
        <v>67988111</v>
      </c>
      <c r="EA177" s="873">
        <v>66628349</v>
      </c>
      <c r="EB177" s="873">
        <v>0</v>
      </c>
      <c r="EC177" s="873">
        <v>1359762</v>
      </c>
      <c r="ED177" s="873">
        <v>135976222</v>
      </c>
      <c r="EE177" s="873">
        <v>19761801</v>
      </c>
      <c r="EF177" s="873">
        <v>19366565</v>
      </c>
      <c r="EG177" s="873">
        <v>0</v>
      </c>
      <c r="EH177" s="873">
        <v>395236</v>
      </c>
      <c r="EI177" s="873">
        <v>39523602</v>
      </c>
      <c r="EJ177" s="873">
        <v>-48226310</v>
      </c>
      <c r="EK177" s="873">
        <v>-47261784</v>
      </c>
      <c r="EL177" s="873">
        <v>0</v>
      </c>
      <c r="EM177" s="873">
        <v>-964526</v>
      </c>
      <c r="EN177" s="873">
        <v>-96452620</v>
      </c>
      <c r="EO177" s="873">
        <v>-48300774</v>
      </c>
      <c r="EP177" s="873">
        <v>-47482181</v>
      </c>
      <c r="EQ177" s="873">
        <v>0</v>
      </c>
      <c r="ER177" s="873">
        <v>-967504</v>
      </c>
      <c r="ES177" s="873">
        <v>-96750459</v>
      </c>
      <c r="ET177" s="902">
        <v>0.5</v>
      </c>
      <c r="EU177" s="902">
        <v>0.49</v>
      </c>
      <c r="EV177" s="902">
        <v>0</v>
      </c>
      <c r="EW177" s="902">
        <v>0.01</v>
      </c>
      <c r="EX177" s="902">
        <v>1</v>
      </c>
      <c r="EY177" s="870" t="s">
        <v>690</v>
      </c>
      <c r="EZ177" s="870" t="s">
        <v>720</v>
      </c>
      <c r="FA177" s="870" t="s">
        <v>1909</v>
      </c>
      <c r="FB177" s="870" t="s">
        <v>819</v>
      </c>
      <c r="FC177" s="870" t="s">
        <v>2914</v>
      </c>
    </row>
    <row r="178" spans="1:159" x14ac:dyDescent="0.2">
      <c r="A178" s="870" t="s">
        <v>3069</v>
      </c>
      <c r="B178" s="870" t="s">
        <v>404</v>
      </c>
      <c r="C178" s="870" t="s">
        <v>403</v>
      </c>
      <c r="D178" s="873">
        <v>8325106</v>
      </c>
      <c r="E178" s="873">
        <v>6660084</v>
      </c>
      <c r="F178" s="873">
        <v>1498519</v>
      </c>
      <c r="G178" s="873">
        <v>166502</v>
      </c>
      <c r="H178" s="873">
        <v>16650211</v>
      </c>
      <c r="I178" s="873">
        <v>0</v>
      </c>
      <c r="J178" s="873">
        <v>0</v>
      </c>
      <c r="K178" s="873">
        <v>8325106</v>
      </c>
      <c r="L178" s="873">
        <v>137851</v>
      </c>
      <c r="M178" s="873">
        <v>137851</v>
      </c>
      <c r="N178" s="873">
        <v>0</v>
      </c>
      <c r="O178" s="873">
        <v>0</v>
      </c>
      <c r="P178" s="873">
        <v>0</v>
      </c>
      <c r="Q178" s="873">
        <v>0</v>
      </c>
      <c r="R178" s="873">
        <v>0</v>
      </c>
      <c r="S178" s="873">
        <v>0</v>
      </c>
      <c r="T178" s="873">
        <v>0</v>
      </c>
      <c r="U178" s="873">
        <v>0</v>
      </c>
      <c r="V178" s="873">
        <v>0</v>
      </c>
      <c r="W178" s="873">
        <v>0</v>
      </c>
      <c r="X178" s="873">
        <v>0</v>
      </c>
      <c r="Y178" s="873">
        <v>0</v>
      </c>
      <c r="Z178" s="873">
        <v>0</v>
      </c>
      <c r="AA178" s="873">
        <v>0</v>
      </c>
      <c r="AB178" s="873">
        <v>0</v>
      </c>
      <c r="AC178" s="873">
        <v>0</v>
      </c>
      <c r="AD178" s="873">
        <v>0</v>
      </c>
      <c r="AE178" s="873">
        <v>7537662</v>
      </c>
      <c r="AF178" s="873">
        <v>1695974</v>
      </c>
      <c r="AG178" s="873">
        <v>188441</v>
      </c>
      <c r="AH178" s="873">
        <v>9422077</v>
      </c>
      <c r="AI178" s="873">
        <v>1541108</v>
      </c>
      <c r="AJ178" s="873">
        <v>1232886</v>
      </c>
      <c r="AK178" s="873">
        <v>277399</v>
      </c>
      <c r="AL178" s="873">
        <v>30822</v>
      </c>
      <c r="AM178" s="873">
        <v>3082215</v>
      </c>
      <c r="AN178" s="873">
        <v>-581300</v>
      </c>
      <c r="AO178" s="873">
        <v>-465040</v>
      </c>
      <c r="AP178" s="873">
        <v>-104634</v>
      </c>
      <c r="AQ178" s="873">
        <v>-11626</v>
      </c>
      <c r="AR178" s="873">
        <v>-1162600</v>
      </c>
      <c r="AS178" s="873">
        <v>-244426</v>
      </c>
      <c r="AT178" s="873">
        <v>-195541</v>
      </c>
      <c r="AU178" s="873">
        <v>-43997</v>
      </c>
      <c r="AV178" s="873">
        <v>-4889</v>
      </c>
      <c r="AW178" s="873">
        <v>-488853</v>
      </c>
      <c r="AX178" s="873">
        <v>997514</v>
      </c>
      <c r="AY178" s="873">
        <v>798011</v>
      </c>
      <c r="AZ178" s="873">
        <v>179553</v>
      </c>
      <c r="BA178" s="873">
        <v>19950</v>
      </c>
      <c r="BB178" s="873">
        <v>1995028</v>
      </c>
      <c r="BC178" s="873">
        <v>-1286723</v>
      </c>
      <c r="BD178" s="873">
        <v>-1029378</v>
      </c>
      <c r="BE178" s="873">
        <v>-231610</v>
      </c>
      <c r="BF178" s="873">
        <v>-25734</v>
      </c>
      <c r="BG178" s="873">
        <v>-2573445</v>
      </c>
      <c r="BH178" s="873">
        <v>-533635</v>
      </c>
      <c r="BI178" s="873">
        <v>-426908</v>
      </c>
      <c r="BJ178" s="873">
        <v>-96054</v>
      </c>
      <c r="BK178" s="873">
        <v>-10673</v>
      </c>
      <c r="BL178" s="873">
        <v>-1067270</v>
      </c>
      <c r="BM178" s="873">
        <v>-2197870</v>
      </c>
      <c r="BN178" s="873">
        <v>-1758295</v>
      </c>
      <c r="BO178" s="873">
        <v>-395616</v>
      </c>
      <c r="BP178" s="873">
        <v>-43957</v>
      </c>
      <c r="BQ178" s="873">
        <v>-4395738</v>
      </c>
      <c r="BR178" s="873">
        <v>-1137447</v>
      </c>
      <c r="BS178" s="873">
        <v>-909957</v>
      </c>
      <c r="BT178" s="873">
        <v>-204740</v>
      </c>
      <c r="BU178" s="873">
        <v>-22749</v>
      </c>
      <c r="BV178" s="873">
        <v>-2274893</v>
      </c>
      <c r="BW178" s="873">
        <v>-1060423</v>
      </c>
      <c r="BX178" s="873">
        <v>-848338</v>
      </c>
      <c r="BY178" s="873">
        <v>-190876</v>
      </c>
      <c r="BZ178" s="873">
        <v>-21208</v>
      </c>
      <c r="CA178" s="873">
        <v>-2120845</v>
      </c>
      <c r="CB178" s="873">
        <v>0</v>
      </c>
      <c r="CC178" s="873">
        <v>0</v>
      </c>
      <c r="CD178" s="873">
        <v>0</v>
      </c>
      <c r="CE178" s="873">
        <v>0</v>
      </c>
      <c r="CF178" s="873">
        <v>0</v>
      </c>
      <c r="CG178" s="873">
        <v>0</v>
      </c>
      <c r="CH178" s="873">
        <v>0</v>
      </c>
      <c r="CI178" s="873">
        <v>0</v>
      </c>
      <c r="CJ178" s="873">
        <v>0</v>
      </c>
      <c r="CK178" s="873">
        <v>0</v>
      </c>
      <c r="CL178" s="873">
        <v>527906</v>
      </c>
      <c r="CM178" s="873">
        <v>422325</v>
      </c>
      <c r="CN178" s="873">
        <v>95023</v>
      </c>
      <c r="CO178" s="873">
        <v>10558</v>
      </c>
      <c r="CP178" s="873">
        <v>1055812</v>
      </c>
      <c r="CQ178" s="873">
        <v>-1405214</v>
      </c>
      <c r="CR178" s="873">
        <v>-1124172</v>
      </c>
      <c r="CS178" s="873">
        <v>-252939</v>
      </c>
      <c r="CT178" s="873">
        <v>-28104</v>
      </c>
      <c r="CU178" s="873">
        <v>-2810429</v>
      </c>
      <c r="CV178" s="873">
        <v>-3075178</v>
      </c>
      <c r="CW178" s="873">
        <v>-2460142</v>
      </c>
      <c r="CX178" s="873">
        <v>-553532</v>
      </c>
      <c r="CY178" s="873">
        <v>-61503</v>
      </c>
      <c r="CZ178" s="873">
        <v>-6150355</v>
      </c>
      <c r="DA178" s="873">
        <v>-609541</v>
      </c>
      <c r="DB178" s="873">
        <v>-487632</v>
      </c>
      <c r="DC178" s="873">
        <v>-109717</v>
      </c>
      <c r="DD178" s="873">
        <v>-12191</v>
      </c>
      <c r="DE178" s="873">
        <v>-1219081</v>
      </c>
      <c r="DF178" s="873">
        <v>-2465637</v>
      </c>
      <c r="DG178" s="873">
        <v>-1972510</v>
      </c>
      <c r="DH178" s="873">
        <v>-443815</v>
      </c>
      <c r="DI178" s="873">
        <v>-49312</v>
      </c>
      <c r="DJ178" s="873">
        <v>-4931274</v>
      </c>
      <c r="DK178" s="873">
        <v>1366844</v>
      </c>
      <c r="DL178" s="873">
        <v>1972209</v>
      </c>
      <c r="DM178" s="873">
        <v>1542165</v>
      </c>
      <c r="DN178" s="873">
        <v>49306</v>
      </c>
      <c r="DO178" s="873">
        <v>4930524</v>
      </c>
      <c r="DP178" s="873">
        <v>1214832</v>
      </c>
      <c r="DQ178" s="873">
        <v>1728995</v>
      </c>
      <c r="DR178" s="873">
        <v>1335433</v>
      </c>
      <c r="DS178" s="873">
        <v>43225</v>
      </c>
      <c r="DT178" s="873">
        <v>4322485</v>
      </c>
      <c r="DU178" s="873">
        <v>152012</v>
      </c>
      <c r="DV178" s="873">
        <v>243214</v>
      </c>
      <c r="DW178" s="873">
        <v>206732</v>
      </c>
      <c r="DX178" s="873">
        <v>6081</v>
      </c>
      <c r="DY178" s="873">
        <v>608039</v>
      </c>
      <c r="DZ178" s="873">
        <v>17877524</v>
      </c>
      <c r="EA178" s="873">
        <v>14302019</v>
      </c>
      <c r="EB178" s="873">
        <v>3217954</v>
      </c>
      <c r="EC178" s="873">
        <v>357550</v>
      </c>
      <c r="ED178" s="873">
        <v>35755047</v>
      </c>
      <c r="EE178" s="873">
        <v>8325106</v>
      </c>
      <c r="EF178" s="873">
        <v>6660084</v>
      </c>
      <c r="EG178" s="873">
        <v>1498519</v>
      </c>
      <c r="EH178" s="873">
        <v>166502</v>
      </c>
      <c r="EI178" s="873">
        <v>16650211</v>
      </c>
      <c r="EJ178" s="873">
        <v>-9552418</v>
      </c>
      <c r="EK178" s="873">
        <v>-7641935</v>
      </c>
      <c r="EL178" s="873">
        <v>-1719435</v>
      </c>
      <c r="EM178" s="873">
        <v>-191048</v>
      </c>
      <c r="EN178" s="873">
        <v>-19104836</v>
      </c>
      <c r="EO178" s="873">
        <v>-9400406</v>
      </c>
      <c r="EP178" s="873">
        <v>-7398721</v>
      </c>
      <c r="EQ178" s="873">
        <v>-1512703</v>
      </c>
      <c r="ER178" s="873">
        <v>-184967</v>
      </c>
      <c r="ES178" s="873">
        <v>-18496797</v>
      </c>
      <c r="ET178" s="902">
        <v>0.5</v>
      </c>
      <c r="EU178" s="902">
        <v>0.4</v>
      </c>
      <c r="EV178" s="902">
        <v>0.09</v>
      </c>
      <c r="EW178" s="902">
        <v>0.01</v>
      </c>
      <c r="EX178" s="902">
        <v>1</v>
      </c>
      <c r="EY178" s="870" t="s">
        <v>719</v>
      </c>
      <c r="EZ178" s="870" t="s">
        <v>718</v>
      </c>
      <c r="FA178" s="870" t="s">
        <v>1907</v>
      </c>
      <c r="FB178" s="870" t="s">
        <v>2737</v>
      </c>
      <c r="FC178" s="870" t="s">
        <v>2915</v>
      </c>
    </row>
    <row r="179" spans="1:159" x14ac:dyDescent="0.2">
      <c r="A179" s="870" t="s">
        <v>3070</v>
      </c>
      <c r="B179" s="870" t="s">
        <v>406</v>
      </c>
      <c r="C179" s="870" t="s">
        <v>405</v>
      </c>
      <c r="D179" s="873">
        <v>22374989</v>
      </c>
      <c r="E179" s="873">
        <v>20340898</v>
      </c>
      <c r="F179" s="873">
        <v>25087108</v>
      </c>
      <c r="G179" s="873">
        <v>0</v>
      </c>
      <c r="H179" s="873">
        <v>67802995</v>
      </c>
      <c r="I179" s="873">
        <v>118963</v>
      </c>
      <c r="J179" s="873">
        <v>118963</v>
      </c>
      <c r="K179" s="873">
        <v>22256026</v>
      </c>
      <c r="L179" s="873">
        <v>377735</v>
      </c>
      <c r="M179" s="873">
        <v>377735</v>
      </c>
      <c r="N179" s="873">
        <v>2447951</v>
      </c>
      <c r="O179" s="873">
        <v>2447951</v>
      </c>
      <c r="P179" s="873">
        <v>0</v>
      </c>
      <c r="Q179" s="873">
        <v>0</v>
      </c>
      <c r="R179" s="873">
        <v>0</v>
      </c>
      <c r="S179" s="873">
        <v>0</v>
      </c>
      <c r="T179" s="873">
        <v>0</v>
      </c>
      <c r="U179" s="873">
        <v>0</v>
      </c>
      <c r="V179" s="873">
        <v>0</v>
      </c>
      <c r="W179" s="873">
        <v>118963</v>
      </c>
      <c r="X179" s="873">
        <v>0</v>
      </c>
      <c r="Y179" s="873">
        <v>0</v>
      </c>
      <c r="Z179" s="873">
        <v>118963</v>
      </c>
      <c r="AA179" s="873">
        <v>0</v>
      </c>
      <c r="AB179" s="873">
        <v>0</v>
      </c>
      <c r="AC179" s="873">
        <v>0</v>
      </c>
      <c r="AD179" s="873">
        <v>0</v>
      </c>
      <c r="AE179" s="873">
        <v>36163053</v>
      </c>
      <c r="AF179" s="873">
        <v>42237637</v>
      </c>
      <c r="AG179" s="873">
        <v>0</v>
      </c>
      <c r="AH179" s="873">
        <v>78400690</v>
      </c>
      <c r="AI179" s="873">
        <v>3146440</v>
      </c>
      <c r="AJ179" s="873">
        <v>2860400</v>
      </c>
      <c r="AK179" s="873">
        <v>3527827</v>
      </c>
      <c r="AL179" s="873">
        <v>0</v>
      </c>
      <c r="AM179" s="873">
        <v>9534667</v>
      </c>
      <c r="AN179" s="873">
        <v>-959448</v>
      </c>
      <c r="AO179" s="873">
        <v>-872225</v>
      </c>
      <c r="AP179" s="873">
        <v>-1075744</v>
      </c>
      <c r="AQ179" s="873">
        <v>0</v>
      </c>
      <c r="AR179" s="873">
        <v>-2907417</v>
      </c>
      <c r="AS179" s="873">
        <v>-905367</v>
      </c>
      <c r="AT179" s="873">
        <v>-823061</v>
      </c>
      <c r="AU179" s="873">
        <v>-1015109</v>
      </c>
      <c r="AV179" s="873">
        <v>0</v>
      </c>
      <c r="AW179" s="873">
        <v>-2743537</v>
      </c>
      <c r="AX179" s="873">
        <v>165782</v>
      </c>
      <c r="AY179" s="873">
        <v>150712</v>
      </c>
      <c r="AZ179" s="873">
        <v>185878</v>
      </c>
      <c r="BA179" s="873">
        <v>0</v>
      </c>
      <c r="BB179" s="873">
        <v>502372</v>
      </c>
      <c r="BC179" s="873">
        <v>-395671</v>
      </c>
      <c r="BD179" s="873">
        <v>-359701</v>
      </c>
      <c r="BE179" s="873">
        <v>-443631</v>
      </c>
      <c r="BF179" s="873">
        <v>0</v>
      </c>
      <c r="BG179" s="873">
        <v>-1199003</v>
      </c>
      <c r="BH179" s="873">
        <v>-1135256</v>
      </c>
      <c r="BI179" s="873">
        <v>-1032050</v>
      </c>
      <c r="BJ179" s="873">
        <v>-1272862</v>
      </c>
      <c r="BK179" s="873">
        <v>0</v>
      </c>
      <c r="BL179" s="873">
        <v>-3440168</v>
      </c>
      <c r="BM179" s="873">
        <v>-10307143</v>
      </c>
      <c r="BN179" s="873">
        <v>-9370130</v>
      </c>
      <c r="BO179" s="873">
        <v>-11556494</v>
      </c>
      <c r="BP179" s="873">
        <v>0</v>
      </c>
      <c r="BQ179" s="873">
        <v>-31233767</v>
      </c>
      <c r="BR179" s="873">
        <v>2727675</v>
      </c>
      <c r="BS179" s="873">
        <v>2479704</v>
      </c>
      <c r="BT179" s="873">
        <v>3058302</v>
      </c>
      <c r="BU179" s="873">
        <v>0</v>
      </c>
      <c r="BV179" s="873">
        <v>8265681</v>
      </c>
      <c r="BW179" s="873">
        <v>-13034818</v>
      </c>
      <c r="BX179" s="873">
        <v>-11849834</v>
      </c>
      <c r="BY179" s="873">
        <v>-14614796</v>
      </c>
      <c r="BZ179" s="873">
        <v>0</v>
      </c>
      <c r="CA179" s="873">
        <v>-39499448</v>
      </c>
      <c r="CB179" s="873">
        <v>0</v>
      </c>
      <c r="CC179" s="873">
        <v>0</v>
      </c>
      <c r="CD179" s="873">
        <v>0</v>
      </c>
      <c r="CE179" s="873">
        <v>0</v>
      </c>
      <c r="CF179" s="873">
        <v>0</v>
      </c>
      <c r="CG179" s="873">
        <v>256737</v>
      </c>
      <c r="CH179" s="873">
        <v>233397</v>
      </c>
      <c r="CI179" s="873">
        <v>287857</v>
      </c>
      <c r="CJ179" s="873">
        <v>0</v>
      </c>
      <c r="CK179" s="873">
        <v>777991</v>
      </c>
      <c r="CL179" s="873">
        <v>-3837766</v>
      </c>
      <c r="CM179" s="873">
        <v>-3488879</v>
      </c>
      <c r="CN179" s="873">
        <v>-4302951</v>
      </c>
      <c r="CO179" s="873">
        <v>0</v>
      </c>
      <c r="CP179" s="873">
        <v>-11629596</v>
      </c>
      <c r="CQ179" s="873">
        <v>2452673</v>
      </c>
      <c r="CR179" s="873">
        <v>2229704</v>
      </c>
      <c r="CS179" s="873">
        <v>2749968</v>
      </c>
      <c r="CT179" s="873">
        <v>0</v>
      </c>
      <c r="CU179" s="873">
        <v>7432345</v>
      </c>
      <c r="CV179" s="873">
        <v>-11435499</v>
      </c>
      <c r="CW179" s="873">
        <v>-10395908</v>
      </c>
      <c r="CX179" s="873">
        <v>-12821620</v>
      </c>
      <c r="CY179" s="873">
        <v>0</v>
      </c>
      <c r="CZ179" s="873">
        <v>-34653027</v>
      </c>
      <c r="DA179" s="873">
        <v>-1110091</v>
      </c>
      <c r="DB179" s="873">
        <v>-1009175</v>
      </c>
      <c r="DC179" s="873">
        <v>-1244649</v>
      </c>
      <c r="DD179" s="873">
        <v>0</v>
      </c>
      <c r="DE179" s="873">
        <v>-3363915</v>
      </c>
      <c r="DF179" s="873">
        <v>-10325408</v>
      </c>
      <c r="DG179" s="873">
        <v>-9386733</v>
      </c>
      <c r="DH179" s="873">
        <v>-11576971</v>
      </c>
      <c r="DI179" s="873">
        <v>0</v>
      </c>
      <c r="DJ179" s="873">
        <v>-31289112</v>
      </c>
      <c r="DK179" s="873">
        <v>3832013</v>
      </c>
      <c r="DL179" s="873">
        <v>7208074</v>
      </c>
      <c r="DM179" s="873">
        <v>4242649</v>
      </c>
      <c r="DN179" s="873">
        <v>0</v>
      </c>
      <c r="DO179" s="873">
        <v>15282736</v>
      </c>
      <c r="DP179" s="873">
        <v>3978430</v>
      </c>
      <c r="DQ179" s="873">
        <v>7128030</v>
      </c>
      <c r="DR179" s="873">
        <v>4009516</v>
      </c>
      <c r="DS179" s="873">
        <v>0</v>
      </c>
      <c r="DT179" s="873">
        <v>15115976</v>
      </c>
      <c r="DU179" s="873">
        <v>-146417</v>
      </c>
      <c r="DV179" s="873">
        <v>80044</v>
      </c>
      <c r="DW179" s="873">
        <v>233133</v>
      </c>
      <c r="DX179" s="873">
        <v>0</v>
      </c>
      <c r="DY179" s="873">
        <v>166760</v>
      </c>
      <c r="DZ179" s="873">
        <v>50405509</v>
      </c>
      <c r="EA179" s="873">
        <v>45823190</v>
      </c>
      <c r="EB179" s="873">
        <v>56515268</v>
      </c>
      <c r="EC179" s="873">
        <v>0</v>
      </c>
      <c r="ED179" s="873">
        <v>152743967</v>
      </c>
      <c r="EE179" s="873">
        <v>22374989</v>
      </c>
      <c r="EF179" s="873">
        <v>20340898</v>
      </c>
      <c r="EG179" s="873">
        <v>25087108</v>
      </c>
      <c r="EH179" s="873">
        <v>0</v>
      </c>
      <c r="EI179" s="873">
        <v>67802995</v>
      </c>
      <c r="EJ179" s="873">
        <v>-28030520</v>
      </c>
      <c r="EK179" s="873">
        <v>-25482292</v>
      </c>
      <c r="EL179" s="873">
        <v>-31428160</v>
      </c>
      <c r="EM179" s="873">
        <v>0</v>
      </c>
      <c r="EN179" s="873">
        <v>-84940972</v>
      </c>
      <c r="EO179" s="873">
        <v>-28176937</v>
      </c>
      <c r="EP179" s="873">
        <v>-25402248</v>
      </c>
      <c r="EQ179" s="873">
        <v>-31195027</v>
      </c>
      <c r="ER179" s="873">
        <v>0</v>
      </c>
      <c r="ES179" s="873">
        <v>-84774213</v>
      </c>
      <c r="ET179" s="902">
        <v>0.33</v>
      </c>
      <c r="EU179" s="902">
        <v>0.3</v>
      </c>
      <c r="EV179" s="902">
        <v>0.37</v>
      </c>
      <c r="EW179" s="902">
        <v>0</v>
      </c>
      <c r="EX179" s="902">
        <v>1</v>
      </c>
      <c r="EY179" s="870" t="s">
        <v>697</v>
      </c>
      <c r="EZ179" s="870" t="s">
        <v>680</v>
      </c>
      <c r="FA179" s="870" t="s">
        <v>1908</v>
      </c>
      <c r="FB179" s="870" t="s">
        <v>2732</v>
      </c>
      <c r="FC179" s="870" t="s">
        <v>2916</v>
      </c>
    </row>
    <row r="180" spans="1:159" x14ac:dyDescent="0.2">
      <c r="A180" s="870" t="s">
        <v>3069</v>
      </c>
      <c r="B180" s="870" t="s">
        <v>408</v>
      </c>
      <c r="C180" s="870" t="s">
        <v>407</v>
      </c>
      <c r="D180" s="873">
        <v>5195261</v>
      </c>
      <c r="E180" s="873">
        <v>4156209</v>
      </c>
      <c r="F180" s="873">
        <v>935147</v>
      </c>
      <c r="G180" s="873">
        <v>103905</v>
      </c>
      <c r="H180" s="873">
        <v>10390522</v>
      </c>
      <c r="I180" s="873">
        <v>0</v>
      </c>
      <c r="J180" s="873">
        <v>0</v>
      </c>
      <c r="K180" s="873">
        <v>5195261</v>
      </c>
      <c r="L180" s="873">
        <v>212237</v>
      </c>
      <c r="M180" s="873">
        <v>212237</v>
      </c>
      <c r="N180" s="873">
        <v>0</v>
      </c>
      <c r="O180" s="873">
        <v>0</v>
      </c>
      <c r="P180" s="873">
        <v>353531</v>
      </c>
      <c r="Q180" s="873">
        <v>0</v>
      </c>
      <c r="R180" s="873">
        <v>353531</v>
      </c>
      <c r="S180" s="873">
        <v>0</v>
      </c>
      <c r="T180" s="873">
        <v>0</v>
      </c>
      <c r="U180" s="873">
        <v>0</v>
      </c>
      <c r="V180" s="873">
        <v>0</v>
      </c>
      <c r="W180" s="873">
        <v>0</v>
      </c>
      <c r="X180" s="873">
        <v>0</v>
      </c>
      <c r="Y180" s="873">
        <v>0</v>
      </c>
      <c r="Z180" s="873">
        <v>0</v>
      </c>
      <c r="AA180" s="873">
        <v>0</v>
      </c>
      <c r="AB180" s="873">
        <v>0</v>
      </c>
      <c r="AC180" s="873">
        <v>0</v>
      </c>
      <c r="AD180" s="873">
        <v>0</v>
      </c>
      <c r="AE180" s="873">
        <v>11390100</v>
      </c>
      <c r="AF180" s="873">
        <v>2559584</v>
      </c>
      <c r="AG180" s="873">
        <v>284400</v>
      </c>
      <c r="AH180" s="873">
        <v>14234084</v>
      </c>
      <c r="AI180" s="873">
        <v>785821</v>
      </c>
      <c r="AJ180" s="873">
        <v>628656</v>
      </c>
      <c r="AK180" s="873">
        <v>141448</v>
      </c>
      <c r="AL180" s="873">
        <v>15716</v>
      </c>
      <c r="AM180" s="873">
        <v>1571641</v>
      </c>
      <c r="AN180" s="873">
        <v>-139986</v>
      </c>
      <c r="AO180" s="873">
        <v>-111989</v>
      </c>
      <c r="AP180" s="873">
        <v>-25198</v>
      </c>
      <c r="AQ180" s="873">
        <v>-2800</v>
      </c>
      <c r="AR180" s="873">
        <v>-279973</v>
      </c>
      <c r="AS180" s="873">
        <v>-350152</v>
      </c>
      <c r="AT180" s="873">
        <v>-280121</v>
      </c>
      <c r="AU180" s="873">
        <v>-63027</v>
      </c>
      <c r="AV180" s="873">
        <v>-7003</v>
      </c>
      <c r="AW180" s="873">
        <v>-700303</v>
      </c>
      <c r="AX180" s="873">
        <v>37285</v>
      </c>
      <c r="AY180" s="873">
        <v>29828</v>
      </c>
      <c r="AZ180" s="873">
        <v>6711</v>
      </c>
      <c r="BA180" s="873">
        <v>746</v>
      </c>
      <c r="BB180" s="873">
        <v>74570</v>
      </c>
      <c r="BC180" s="873">
        <v>-185878</v>
      </c>
      <c r="BD180" s="873">
        <v>-148703</v>
      </c>
      <c r="BE180" s="873">
        <v>-33458</v>
      </c>
      <c r="BF180" s="873">
        <v>-3718</v>
      </c>
      <c r="BG180" s="873">
        <v>-371757</v>
      </c>
      <c r="BH180" s="873">
        <v>-498745</v>
      </c>
      <c r="BI180" s="873">
        <v>-398996</v>
      </c>
      <c r="BJ180" s="873">
        <v>-89774</v>
      </c>
      <c r="BK180" s="873">
        <v>-9975</v>
      </c>
      <c r="BL180" s="873">
        <v>-997490</v>
      </c>
      <c r="BM180" s="873">
        <v>-787632</v>
      </c>
      <c r="BN180" s="873">
        <v>-630106</v>
      </c>
      <c r="BO180" s="873">
        <v>-141774</v>
      </c>
      <c r="BP180" s="873">
        <v>-15753</v>
      </c>
      <c r="BQ180" s="873">
        <v>-1575265</v>
      </c>
      <c r="BR180" s="873">
        <v>-245456</v>
      </c>
      <c r="BS180" s="873">
        <v>-196364</v>
      </c>
      <c r="BT180" s="873">
        <v>-44182</v>
      </c>
      <c r="BU180" s="873">
        <v>-4909</v>
      </c>
      <c r="BV180" s="873">
        <v>-490911</v>
      </c>
      <c r="BW180" s="873">
        <v>-542176</v>
      </c>
      <c r="BX180" s="873">
        <v>-433742</v>
      </c>
      <c r="BY180" s="873">
        <v>-97592</v>
      </c>
      <c r="BZ180" s="873">
        <v>-10844</v>
      </c>
      <c r="CA180" s="873">
        <v>-1084354</v>
      </c>
      <c r="CB180" s="873">
        <v>163798</v>
      </c>
      <c r="CC180" s="873">
        <v>131039</v>
      </c>
      <c r="CD180" s="873">
        <v>29484</v>
      </c>
      <c r="CE180" s="873">
        <v>3276</v>
      </c>
      <c r="CF180" s="873">
        <v>327597</v>
      </c>
      <c r="CG180" s="873">
        <v>228179</v>
      </c>
      <c r="CH180" s="873">
        <v>182543</v>
      </c>
      <c r="CI180" s="873">
        <v>41072</v>
      </c>
      <c r="CJ180" s="873">
        <v>4564</v>
      </c>
      <c r="CK180" s="873">
        <v>456358</v>
      </c>
      <c r="CL180" s="873">
        <v>0</v>
      </c>
      <c r="CM180" s="873">
        <v>0</v>
      </c>
      <c r="CN180" s="873">
        <v>0</v>
      </c>
      <c r="CO180" s="873">
        <v>0</v>
      </c>
      <c r="CP180" s="873">
        <v>0</v>
      </c>
      <c r="CQ180" s="873">
        <v>-414918</v>
      </c>
      <c r="CR180" s="873">
        <v>-331934</v>
      </c>
      <c r="CS180" s="873">
        <v>-74685</v>
      </c>
      <c r="CT180" s="873">
        <v>-8298</v>
      </c>
      <c r="CU180" s="873">
        <v>-829835</v>
      </c>
      <c r="CV180" s="873">
        <v>-810573</v>
      </c>
      <c r="CW180" s="873">
        <v>-648458</v>
      </c>
      <c r="CX180" s="873">
        <v>-145903</v>
      </c>
      <c r="CY180" s="873">
        <v>-16211</v>
      </c>
      <c r="CZ180" s="873">
        <v>-1621145</v>
      </c>
      <c r="DA180" s="873">
        <v>-81658</v>
      </c>
      <c r="DB180" s="873">
        <v>-65325</v>
      </c>
      <c r="DC180" s="873">
        <v>-14698</v>
      </c>
      <c r="DD180" s="873">
        <v>-1633</v>
      </c>
      <c r="DE180" s="873">
        <v>-163314</v>
      </c>
      <c r="DF180" s="873">
        <v>-728915</v>
      </c>
      <c r="DG180" s="873">
        <v>-583133</v>
      </c>
      <c r="DH180" s="873">
        <v>-131205</v>
      </c>
      <c r="DI180" s="873">
        <v>-14578</v>
      </c>
      <c r="DJ180" s="873">
        <v>-1457831</v>
      </c>
      <c r="DK180" s="873">
        <v>28568</v>
      </c>
      <c r="DL180" s="873">
        <v>-45866</v>
      </c>
      <c r="DM180" s="873">
        <v>-96223</v>
      </c>
      <c r="DN180" s="873">
        <v>-1146</v>
      </c>
      <c r="DO180" s="873">
        <v>-114668</v>
      </c>
      <c r="DP180" s="873">
        <v>156974</v>
      </c>
      <c r="DQ180" s="873">
        <v>56856</v>
      </c>
      <c r="DR180" s="873">
        <v>-73111</v>
      </c>
      <c r="DS180" s="873">
        <v>1421</v>
      </c>
      <c r="DT180" s="873">
        <v>142140</v>
      </c>
      <c r="DU180" s="873">
        <v>-128406</v>
      </c>
      <c r="DV180" s="873">
        <v>-102722</v>
      </c>
      <c r="DW180" s="873">
        <v>-23112</v>
      </c>
      <c r="DX180" s="873">
        <v>-2567</v>
      </c>
      <c r="DY180" s="873">
        <v>-256808</v>
      </c>
      <c r="DZ180" s="873">
        <v>15892175</v>
      </c>
      <c r="EA180" s="873">
        <v>12713739</v>
      </c>
      <c r="EB180" s="873">
        <v>2860591</v>
      </c>
      <c r="EC180" s="873">
        <v>317843</v>
      </c>
      <c r="ED180" s="873">
        <v>31784348</v>
      </c>
      <c r="EE180" s="873">
        <v>5195261</v>
      </c>
      <c r="EF180" s="873">
        <v>4156209</v>
      </c>
      <c r="EG180" s="873">
        <v>935147</v>
      </c>
      <c r="EH180" s="873">
        <v>103905</v>
      </c>
      <c r="EI180" s="873">
        <v>10390522</v>
      </c>
      <c r="EJ180" s="873">
        <v>-10696914</v>
      </c>
      <c r="EK180" s="873">
        <v>-8557530</v>
      </c>
      <c r="EL180" s="873">
        <v>-1925444</v>
      </c>
      <c r="EM180" s="873">
        <v>-213938</v>
      </c>
      <c r="EN180" s="873">
        <v>-21393826</v>
      </c>
      <c r="EO180" s="873">
        <v>-10825320</v>
      </c>
      <c r="EP180" s="873">
        <v>-8660252</v>
      </c>
      <c r="EQ180" s="873">
        <v>-1948556</v>
      </c>
      <c r="ER180" s="873">
        <v>-216505</v>
      </c>
      <c r="ES180" s="873">
        <v>-21650634</v>
      </c>
      <c r="ET180" s="902">
        <v>0.5</v>
      </c>
      <c r="EU180" s="902">
        <v>0.4</v>
      </c>
      <c r="EV180" s="902">
        <v>0.09</v>
      </c>
      <c r="EW180" s="902">
        <v>0.01</v>
      </c>
      <c r="EX180" s="902">
        <v>1</v>
      </c>
      <c r="EY180" s="870" t="s">
        <v>702</v>
      </c>
      <c r="EZ180" s="870" t="s">
        <v>698</v>
      </c>
      <c r="FA180" s="870" t="s">
        <v>1907</v>
      </c>
      <c r="FB180" s="870" t="s">
        <v>2733</v>
      </c>
      <c r="FC180" s="870" t="s">
        <v>2917</v>
      </c>
    </row>
    <row r="181" spans="1:159" x14ac:dyDescent="0.2">
      <c r="A181" s="870" t="s">
        <v>3069</v>
      </c>
      <c r="B181" s="870" t="s">
        <v>410</v>
      </c>
      <c r="C181" s="870" t="s">
        <v>409</v>
      </c>
      <c r="D181" s="873">
        <v>4988575</v>
      </c>
      <c r="E181" s="873">
        <v>3990860</v>
      </c>
      <c r="F181" s="873">
        <v>897944</v>
      </c>
      <c r="G181" s="873">
        <v>99772</v>
      </c>
      <c r="H181" s="873">
        <v>9977151</v>
      </c>
      <c r="I181" s="873">
        <v>0</v>
      </c>
      <c r="J181" s="873">
        <v>0</v>
      </c>
      <c r="K181" s="873">
        <v>4988575</v>
      </c>
      <c r="L181" s="873">
        <v>102265</v>
      </c>
      <c r="M181" s="873">
        <v>102265</v>
      </c>
      <c r="N181" s="873">
        <v>0</v>
      </c>
      <c r="O181" s="873">
        <v>0</v>
      </c>
      <c r="P181" s="873">
        <v>0</v>
      </c>
      <c r="Q181" s="873">
        <v>0</v>
      </c>
      <c r="R181" s="873">
        <v>0</v>
      </c>
      <c r="S181" s="873">
        <v>0</v>
      </c>
      <c r="T181" s="873">
        <v>0</v>
      </c>
      <c r="U181" s="873">
        <v>0</v>
      </c>
      <c r="V181" s="873">
        <v>0</v>
      </c>
      <c r="W181" s="873">
        <v>0</v>
      </c>
      <c r="X181" s="873">
        <v>0</v>
      </c>
      <c r="Y181" s="873">
        <v>0</v>
      </c>
      <c r="Z181" s="873">
        <v>0</v>
      </c>
      <c r="AA181" s="873">
        <v>0</v>
      </c>
      <c r="AB181" s="873">
        <v>0</v>
      </c>
      <c r="AC181" s="873">
        <v>0</v>
      </c>
      <c r="AD181" s="873">
        <v>0</v>
      </c>
      <c r="AE181" s="873">
        <v>3750389</v>
      </c>
      <c r="AF181" s="873">
        <v>843838</v>
      </c>
      <c r="AG181" s="873">
        <v>93760</v>
      </c>
      <c r="AH181" s="873">
        <v>4687987</v>
      </c>
      <c r="AI181" s="873">
        <v>1063920</v>
      </c>
      <c r="AJ181" s="873">
        <v>851136</v>
      </c>
      <c r="AK181" s="873">
        <v>191506</v>
      </c>
      <c r="AL181" s="873">
        <v>21278</v>
      </c>
      <c r="AM181" s="873">
        <v>2127840</v>
      </c>
      <c r="AN181" s="873">
        <v>-59398</v>
      </c>
      <c r="AO181" s="873">
        <v>-47518</v>
      </c>
      <c r="AP181" s="873">
        <v>-10692</v>
      </c>
      <c r="AQ181" s="873">
        <v>-1188</v>
      </c>
      <c r="AR181" s="873">
        <v>-118796</v>
      </c>
      <c r="AS181" s="873">
        <v>-50301</v>
      </c>
      <c r="AT181" s="873">
        <v>-40240</v>
      </c>
      <c r="AU181" s="873">
        <v>-9054</v>
      </c>
      <c r="AV181" s="873">
        <v>-1006</v>
      </c>
      <c r="AW181" s="873">
        <v>-100601</v>
      </c>
      <c r="AX181" s="873">
        <v>6012</v>
      </c>
      <c r="AY181" s="873">
        <v>4809</v>
      </c>
      <c r="AZ181" s="873">
        <v>1082</v>
      </c>
      <c r="BA181" s="873">
        <v>120</v>
      </c>
      <c r="BB181" s="873">
        <v>12023</v>
      </c>
      <c r="BC181" s="873">
        <v>-403894</v>
      </c>
      <c r="BD181" s="873">
        <v>-323116</v>
      </c>
      <c r="BE181" s="873">
        <v>-72701</v>
      </c>
      <c r="BF181" s="873">
        <v>-8078</v>
      </c>
      <c r="BG181" s="873">
        <v>-807789</v>
      </c>
      <c r="BH181" s="873">
        <v>-448183</v>
      </c>
      <c r="BI181" s="873">
        <v>-358547</v>
      </c>
      <c r="BJ181" s="873">
        <v>-80673</v>
      </c>
      <c r="BK181" s="873">
        <v>-8964</v>
      </c>
      <c r="BL181" s="873">
        <v>-896367</v>
      </c>
      <c r="BM181" s="873">
        <v>-1687242</v>
      </c>
      <c r="BN181" s="873">
        <v>-1349794</v>
      </c>
      <c r="BO181" s="873">
        <v>-303704</v>
      </c>
      <c r="BP181" s="873">
        <v>-33745</v>
      </c>
      <c r="BQ181" s="873">
        <v>-3374485</v>
      </c>
      <c r="BR181" s="873">
        <v>-618874</v>
      </c>
      <c r="BS181" s="873">
        <v>-495098</v>
      </c>
      <c r="BT181" s="873">
        <v>-111397</v>
      </c>
      <c r="BU181" s="873">
        <v>-12377</v>
      </c>
      <c r="BV181" s="873">
        <v>-1237746</v>
      </c>
      <c r="BW181" s="873">
        <v>-1068369</v>
      </c>
      <c r="BX181" s="873">
        <v>-854696</v>
      </c>
      <c r="BY181" s="873">
        <v>-192307</v>
      </c>
      <c r="BZ181" s="873">
        <v>-21367</v>
      </c>
      <c r="CA181" s="873">
        <v>-2136739</v>
      </c>
      <c r="CB181" s="873">
        <v>342916</v>
      </c>
      <c r="CC181" s="873">
        <v>274333</v>
      </c>
      <c r="CD181" s="873">
        <v>61725</v>
      </c>
      <c r="CE181" s="873">
        <v>6858</v>
      </c>
      <c r="CF181" s="873">
        <v>685832</v>
      </c>
      <c r="CG181" s="873">
        <v>220634</v>
      </c>
      <c r="CH181" s="873">
        <v>176507</v>
      </c>
      <c r="CI181" s="873">
        <v>39714</v>
      </c>
      <c r="CJ181" s="873">
        <v>4413</v>
      </c>
      <c r="CK181" s="873">
        <v>441268</v>
      </c>
      <c r="CL181" s="873">
        <v>0</v>
      </c>
      <c r="CM181" s="873">
        <v>0</v>
      </c>
      <c r="CN181" s="873">
        <v>0</v>
      </c>
      <c r="CO181" s="873">
        <v>0</v>
      </c>
      <c r="CP181" s="873">
        <v>0</v>
      </c>
      <c r="CQ181" s="873">
        <v>-704778</v>
      </c>
      <c r="CR181" s="873">
        <v>-563822</v>
      </c>
      <c r="CS181" s="873">
        <v>-126860</v>
      </c>
      <c r="CT181" s="873">
        <v>-14096</v>
      </c>
      <c r="CU181" s="873">
        <v>-1409556</v>
      </c>
      <c r="CV181" s="873">
        <v>-1828470</v>
      </c>
      <c r="CW181" s="873">
        <v>-1462776</v>
      </c>
      <c r="CX181" s="873">
        <v>-329125</v>
      </c>
      <c r="CY181" s="873">
        <v>-36570</v>
      </c>
      <c r="CZ181" s="873">
        <v>-3656941</v>
      </c>
      <c r="DA181" s="873">
        <v>-275958</v>
      </c>
      <c r="DB181" s="873">
        <v>-220765</v>
      </c>
      <c r="DC181" s="873">
        <v>-49672</v>
      </c>
      <c r="DD181" s="873">
        <v>-5519</v>
      </c>
      <c r="DE181" s="873">
        <v>-551914</v>
      </c>
      <c r="DF181" s="873">
        <v>-1552513</v>
      </c>
      <c r="DG181" s="873">
        <v>-1242011</v>
      </c>
      <c r="DH181" s="873">
        <v>-279453</v>
      </c>
      <c r="DI181" s="873">
        <v>-31050</v>
      </c>
      <c r="DJ181" s="873">
        <v>-3105027</v>
      </c>
      <c r="DK181" s="873">
        <v>440923</v>
      </c>
      <c r="DL181" s="873">
        <v>682615</v>
      </c>
      <c r="DM181" s="873">
        <v>402644</v>
      </c>
      <c r="DN181" s="873">
        <v>15416</v>
      </c>
      <c r="DO181" s="873">
        <v>1541598</v>
      </c>
      <c r="DP181" s="873">
        <v>370684</v>
      </c>
      <c r="DQ181" s="873">
        <v>626425</v>
      </c>
      <c r="DR181" s="873">
        <v>390002</v>
      </c>
      <c r="DS181" s="873">
        <v>14012</v>
      </c>
      <c r="DT181" s="873">
        <v>1401123</v>
      </c>
      <c r="DU181" s="873">
        <v>70239</v>
      </c>
      <c r="DV181" s="873">
        <v>56190</v>
      </c>
      <c r="DW181" s="873">
        <v>12642</v>
      </c>
      <c r="DX181" s="873">
        <v>1404</v>
      </c>
      <c r="DY181" s="873">
        <v>140475</v>
      </c>
      <c r="DZ181" s="873">
        <v>8731658</v>
      </c>
      <c r="EA181" s="873">
        <v>6985326</v>
      </c>
      <c r="EB181" s="873">
        <v>1571698</v>
      </c>
      <c r="EC181" s="873">
        <v>174633</v>
      </c>
      <c r="ED181" s="873">
        <v>17463315</v>
      </c>
      <c r="EE181" s="873">
        <v>4988575</v>
      </c>
      <c r="EF181" s="873">
        <v>3990860</v>
      </c>
      <c r="EG181" s="873">
        <v>897944</v>
      </c>
      <c r="EH181" s="873">
        <v>99772</v>
      </c>
      <c r="EI181" s="873">
        <v>9977151</v>
      </c>
      <c r="EJ181" s="873">
        <v>-3743083</v>
      </c>
      <c r="EK181" s="873">
        <v>-2994466</v>
      </c>
      <c r="EL181" s="873">
        <v>-673754</v>
      </c>
      <c r="EM181" s="873">
        <v>-74861</v>
      </c>
      <c r="EN181" s="873">
        <v>-7486164</v>
      </c>
      <c r="EO181" s="873">
        <v>-3672844</v>
      </c>
      <c r="EP181" s="873">
        <v>-2938276</v>
      </c>
      <c r="EQ181" s="873">
        <v>-661112</v>
      </c>
      <c r="ER181" s="873">
        <v>-73457</v>
      </c>
      <c r="ES181" s="873">
        <v>-7345689</v>
      </c>
      <c r="ET181" s="902">
        <v>0.5</v>
      </c>
      <c r="EU181" s="902">
        <v>0.4</v>
      </c>
      <c r="EV181" s="902">
        <v>0.09</v>
      </c>
      <c r="EW181" s="902">
        <v>0.01</v>
      </c>
      <c r="EX181" s="902">
        <v>1</v>
      </c>
      <c r="EY181" s="870" t="s">
        <v>729</v>
      </c>
      <c r="EZ181" s="870" t="s">
        <v>728</v>
      </c>
      <c r="FA181" s="870" t="s">
        <v>1907</v>
      </c>
      <c r="FB181" s="870" t="s">
        <v>2736</v>
      </c>
      <c r="FC181" s="870" t="s">
        <v>2918</v>
      </c>
    </row>
    <row r="182" spans="1:159" x14ac:dyDescent="0.2">
      <c r="A182" s="870" t="s">
        <v>3069</v>
      </c>
      <c r="B182" s="870" t="s">
        <v>412</v>
      </c>
      <c r="C182" s="870" t="s">
        <v>411</v>
      </c>
      <c r="D182" s="873">
        <v>18066670</v>
      </c>
      <c r="E182" s="873">
        <v>17705336</v>
      </c>
      <c r="F182" s="873">
        <v>0</v>
      </c>
      <c r="G182" s="873">
        <v>361333</v>
      </c>
      <c r="H182" s="873">
        <v>36133339</v>
      </c>
      <c r="I182" s="873">
        <v>201096</v>
      </c>
      <c r="J182" s="873">
        <v>201096</v>
      </c>
      <c r="K182" s="873">
        <v>17865574</v>
      </c>
      <c r="L182" s="873">
        <v>221209</v>
      </c>
      <c r="M182" s="873">
        <v>221209</v>
      </c>
      <c r="N182" s="873">
        <v>0</v>
      </c>
      <c r="O182" s="873">
        <v>0</v>
      </c>
      <c r="P182" s="873">
        <v>176066</v>
      </c>
      <c r="Q182" s="873">
        <v>0</v>
      </c>
      <c r="R182" s="873">
        <v>176066</v>
      </c>
      <c r="S182" s="873">
        <v>0</v>
      </c>
      <c r="T182" s="873">
        <v>0</v>
      </c>
      <c r="U182" s="873">
        <v>0</v>
      </c>
      <c r="V182" s="873">
        <v>0</v>
      </c>
      <c r="W182" s="873">
        <v>201096</v>
      </c>
      <c r="X182" s="873">
        <v>0</v>
      </c>
      <c r="Y182" s="873">
        <v>0</v>
      </c>
      <c r="Z182" s="873">
        <v>201096</v>
      </c>
      <c r="AA182" s="873">
        <v>0</v>
      </c>
      <c r="AB182" s="873">
        <v>0</v>
      </c>
      <c r="AC182" s="873">
        <v>0</v>
      </c>
      <c r="AD182" s="873">
        <v>0</v>
      </c>
      <c r="AE182" s="873">
        <v>14651235</v>
      </c>
      <c r="AF182" s="873">
        <v>0</v>
      </c>
      <c r="AG182" s="873">
        <v>298862</v>
      </c>
      <c r="AH182" s="873">
        <v>14950097</v>
      </c>
      <c r="AI182" s="873">
        <v>3320565</v>
      </c>
      <c r="AJ182" s="873">
        <v>3254153</v>
      </c>
      <c r="AK182" s="873">
        <v>0</v>
      </c>
      <c r="AL182" s="873">
        <v>66411</v>
      </c>
      <c r="AM182" s="873">
        <v>6641129</v>
      </c>
      <c r="AN182" s="873">
        <v>-1153623</v>
      </c>
      <c r="AO182" s="873">
        <v>-1130551</v>
      </c>
      <c r="AP182" s="873">
        <v>0</v>
      </c>
      <c r="AQ182" s="873">
        <v>-23072</v>
      </c>
      <c r="AR182" s="873">
        <v>-2307246</v>
      </c>
      <c r="AS182" s="873">
        <v>-1363980</v>
      </c>
      <c r="AT182" s="873">
        <v>-1336701</v>
      </c>
      <c r="AU182" s="873">
        <v>0</v>
      </c>
      <c r="AV182" s="873">
        <v>-27280</v>
      </c>
      <c r="AW182" s="873">
        <v>-2727961</v>
      </c>
      <c r="AX182" s="873">
        <v>117576</v>
      </c>
      <c r="AY182" s="873">
        <v>115225</v>
      </c>
      <c r="AZ182" s="873">
        <v>0</v>
      </c>
      <c r="BA182" s="873">
        <v>2352</v>
      </c>
      <c r="BB182" s="873">
        <v>235153</v>
      </c>
      <c r="BC182" s="873">
        <v>-62772</v>
      </c>
      <c r="BD182" s="873">
        <v>-61516</v>
      </c>
      <c r="BE182" s="873">
        <v>0</v>
      </c>
      <c r="BF182" s="873">
        <v>-1255</v>
      </c>
      <c r="BG182" s="873">
        <v>-125543</v>
      </c>
      <c r="BH182" s="873">
        <v>-1309176</v>
      </c>
      <c r="BI182" s="873">
        <v>-1282992</v>
      </c>
      <c r="BJ182" s="873">
        <v>0</v>
      </c>
      <c r="BK182" s="873">
        <v>-26183</v>
      </c>
      <c r="BL182" s="873">
        <v>-2618351</v>
      </c>
      <c r="BM182" s="873">
        <v>-6665458</v>
      </c>
      <c r="BN182" s="873">
        <v>-6532149</v>
      </c>
      <c r="BO182" s="873">
        <v>0</v>
      </c>
      <c r="BP182" s="873">
        <v>-133309</v>
      </c>
      <c r="BQ182" s="873">
        <v>-13330916</v>
      </c>
      <c r="BR182" s="873">
        <v>-2215623</v>
      </c>
      <c r="BS182" s="873">
        <v>-2171310</v>
      </c>
      <c r="BT182" s="873">
        <v>0</v>
      </c>
      <c r="BU182" s="873">
        <v>-44312</v>
      </c>
      <c r="BV182" s="873">
        <v>-4431245</v>
      </c>
      <c r="BW182" s="873">
        <v>-4449835</v>
      </c>
      <c r="BX182" s="873">
        <v>-4360839</v>
      </c>
      <c r="BY182" s="873">
        <v>0</v>
      </c>
      <c r="BZ182" s="873">
        <v>-88997</v>
      </c>
      <c r="CA182" s="873">
        <v>-8899671</v>
      </c>
      <c r="CB182" s="873">
        <v>530611</v>
      </c>
      <c r="CC182" s="873">
        <v>519998</v>
      </c>
      <c r="CD182" s="873">
        <v>0</v>
      </c>
      <c r="CE182" s="873">
        <v>10612</v>
      </c>
      <c r="CF182" s="873">
        <v>1061221</v>
      </c>
      <c r="CG182" s="873">
        <v>309366</v>
      </c>
      <c r="CH182" s="873">
        <v>303179</v>
      </c>
      <c r="CI182" s="873">
        <v>0</v>
      </c>
      <c r="CJ182" s="873">
        <v>6187</v>
      </c>
      <c r="CK182" s="873">
        <v>618732</v>
      </c>
      <c r="CL182" s="873">
        <v>-284295</v>
      </c>
      <c r="CM182" s="873">
        <v>-278610</v>
      </c>
      <c r="CN182" s="873">
        <v>0</v>
      </c>
      <c r="CO182" s="873">
        <v>-5686</v>
      </c>
      <c r="CP182" s="873">
        <v>-568591</v>
      </c>
      <c r="CQ182" s="873">
        <v>-883121</v>
      </c>
      <c r="CR182" s="873">
        <v>-865458</v>
      </c>
      <c r="CS182" s="873">
        <v>0</v>
      </c>
      <c r="CT182" s="873">
        <v>-17662</v>
      </c>
      <c r="CU182" s="873">
        <v>-1766241</v>
      </c>
      <c r="CV182" s="873">
        <v>-6992897</v>
      </c>
      <c r="CW182" s="873">
        <v>-6853040</v>
      </c>
      <c r="CX182" s="873">
        <v>0</v>
      </c>
      <c r="CY182" s="873">
        <v>-139858</v>
      </c>
      <c r="CZ182" s="873">
        <v>-13985795</v>
      </c>
      <c r="DA182" s="873">
        <v>-1969307</v>
      </c>
      <c r="DB182" s="873">
        <v>-1929922</v>
      </c>
      <c r="DC182" s="873">
        <v>0</v>
      </c>
      <c r="DD182" s="873">
        <v>-39386</v>
      </c>
      <c r="DE182" s="873">
        <v>-3938615</v>
      </c>
      <c r="DF182" s="873">
        <v>-5023590</v>
      </c>
      <c r="DG182" s="873">
        <v>-4923118</v>
      </c>
      <c r="DH182" s="873">
        <v>0</v>
      </c>
      <c r="DI182" s="873">
        <v>-100472</v>
      </c>
      <c r="DJ182" s="873">
        <v>-10047180</v>
      </c>
      <c r="DK182" s="873">
        <v>770498</v>
      </c>
      <c r="DL182" s="873">
        <v>755087</v>
      </c>
      <c r="DM182" s="873">
        <v>0</v>
      </c>
      <c r="DN182" s="873">
        <v>15409</v>
      </c>
      <c r="DO182" s="873">
        <v>1540993</v>
      </c>
      <c r="DP182" s="873">
        <v>663620</v>
      </c>
      <c r="DQ182" s="873">
        <v>650347</v>
      </c>
      <c r="DR182" s="873">
        <v>0</v>
      </c>
      <c r="DS182" s="873">
        <v>13272</v>
      </c>
      <c r="DT182" s="873">
        <v>1327239</v>
      </c>
      <c r="DU182" s="873">
        <v>106878</v>
      </c>
      <c r="DV182" s="873">
        <v>104740</v>
      </c>
      <c r="DW182" s="873">
        <v>0</v>
      </c>
      <c r="DX182" s="873">
        <v>2137</v>
      </c>
      <c r="DY182" s="873">
        <v>213754</v>
      </c>
      <c r="DZ182" s="873">
        <v>30576406</v>
      </c>
      <c r="EA182" s="873">
        <v>29964877</v>
      </c>
      <c r="EB182" s="873">
        <v>0</v>
      </c>
      <c r="EC182" s="873">
        <v>611528</v>
      </c>
      <c r="ED182" s="873">
        <v>61152811</v>
      </c>
      <c r="EE182" s="873">
        <v>18066670</v>
      </c>
      <c r="EF182" s="873">
        <v>17705336</v>
      </c>
      <c r="EG182" s="873">
        <v>0</v>
      </c>
      <c r="EH182" s="873">
        <v>361333</v>
      </c>
      <c r="EI182" s="873">
        <v>36133339</v>
      </c>
      <c r="EJ182" s="873">
        <v>-12509736</v>
      </c>
      <c r="EK182" s="873">
        <v>-12259541</v>
      </c>
      <c r="EL182" s="873">
        <v>0</v>
      </c>
      <c r="EM182" s="873">
        <v>-250195</v>
      </c>
      <c r="EN182" s="873">
        <v>-25019472</v>
      </c>
      <c r="EO182" s="873">
        <v>-12402858</v>
      </c>
      <c r="EP182" s="873">
        <v>-12154801</v>
      </c>
      <c r="EQ182" s="873">
        <v>0</v>
      </c>
      <c r="ER182" s="873">
        <v>-248058</v>
      </c>
      <c r="ES182" s="873">
        <v>-24805718</v>
      </c>
      <c r="ET182" s="902">
        <v>0.5</v>
      </c>
      <c r="EU182" s="902">
        <v>0.49</v>
      </c>
      <c r="EV182" s="902">
        <v>0</v>
      </c>
      <c r="EW182" s="902">
        <v>0.01</v>
      </c>
      <c r="EX182" s="902">
        <v>1</v>
      </c>
      <c r="EY182" s="870" t="s">
        <v>679</v>
      </c>
      <c r="EZ182" s="870" t="s">
        <v>741</v>
      </c>
      <c r="FA182" s="870" t="s">
        <v>679</v>
      </c>
      <c r="FB182" s="870" t="s">
        <v>2739</v>
      </c>
      <c r="FC182" s="870" t="s">
        <v>2919</v>
      </c>
    </row>
    <row r="183" spans="1:159" x14ac:dyDescent="0.2">
      <c r="A183" s="870" t="s">
        <v>3069</v>
      </c>
      <c r="B183" s="870" t="s">
        <v>414</v>
      </c>
      <c r="C183" s="870" t="s">
        <v>413</v>
      </c>
      <c r="D183" s="873">
        <v>5911819</v>
      </c>
      <c r="E183" s="873">
        <v>4729456</v>
      </c>
      <c r="F183" s="873">
        <v>1182364</v>
      </c>
      <c r="G183" s="873">
        <v>0</v>
      </c>
      <c r="H183" s="873">
        <v>11823639</v>
      </c>
      <c r="I183" s="873">
        <v>0</v>
      </c>
      <c r="J183" s="873">
        <v>0</v>
      </c>
      <c r="K183" s="873">
        <v>5911819</v>
      </c>
      <c r="L183" s="873">
        <v>174652</v>
      </c>
      <c r="M183" s="873">
        <v>174652</v>
      </c>
      <c r="N183" s="873">
        <v>0</v>
      </c>
      <c r="O183" s="873">
        <v>0</v>
      </c>
      <c r="P183" s="873">
        <v>34650</v>
      </c>
      <c r="Q183" s="873">
        <v>0</v>
      </c>
      <c r="R183" s="873">
        <v>34650</v>
      </c>
      <c r="S183" s="873">
        <v>0</v>
      </c>
      <c r="T183" s="873">
        <v>0</v>
      </c>
      <c r="U183" s="873">
        <v>0</v>
      </c>
      <c r="V183" s="873">
        <v>0</v>
      </c>
      <c r="W183" s="873">
        <v>0</v>
      </c>
      <c r="X183" s="873">
        <v>0</v>
      </c>
      <c r="Y183" s="873">
        <v>0</v>
      </c>
      <c r="Z183" s="873">
        <v>0</v>
      </c>
      <c r="AA183" s="873">
        <v>0</v>
      </c>
      <c r="AB183" s="873">
        <v>0</v>
      </c>
      <c r="AC183" s="873">
        <v>0</v>
      </c>
      <c r="AD183" s="873">
        <v>0</v>
      </c>
      <c r="AE183" s="873">
        <v>10557218</v>
      </c>
      <c r="AF183" s="873">
        <v>2638958</v>
      </c>
      <c r="AG183" s="873">
        <v>0</v>
      </c>
      <c r="AH183" s="873">
        <v>13196176</v>
      </c>
      <c r="AI183" s="873">
        <v>1472749</v>
      </c>
      <c r="AJ183" s="873">
        <v>1178200</v>
      </c>
      <c r="AK183" s="873">
        <v>294550</v>
      </c>
      <c r="AL183" s="873">
        <v>0</v>
      </c>
      <c r="AM183" s="873">
        <v>2945499</v>
      </c>
      <c r="AN183" s="873">
        <v>-635371</v>
      </c>
      <c r="AO183" s="873">
        <v>-508297</v>
      </c>
      <c r="AP183" s="873">
        <v>-127074</v>
      </c>
      <c r="AQ183" s="873">
        <v>0</v>
      </c>
      <c r="AR183" s="873">
        <v>-1270742</v>
      </c>
      <c r="AS183" s="873">
        <v>-238167</v>
      </c>
      <c r="AT183" s="873">
        <v>-190533</v>
      </c>
      <c r="AU183" s="873">
        <v>-47633</v>
      </c>
      <c r="AV183" s="873">
        <v>0</v>
      </c>
      <c r="AW183" s="873">
        <v>-476333</v>
      </c>
      <c r="AX183" s="873">
        <v>87986</v>
      </c>
      <c r="AY183" s="873">
        <v>70388</v>
      </c>
      <c r="AZ183" s="873">
        <v>17597</v>
      </c>
      <c r="BA183" s="873">
        <v>0</v>
      </c>
      <c r="BB183" s="873">
        <v>175971</v>
      </c>
      <c r="BC183" s="873">
        <v>-1139198</v>
      </c>
      <c r="BD183" s="873">
        <v>-911358</v>
      </c>
      <c r="BE183" s="873">
        <v>-227840</v>
      </c>
      <c r="BF183" s="873">
        <v>0</v>
      </c>
      <c r="BG183" s="873">
        <v>-2278396</v>
      </c>
      <c r="BH183" s="873">
        <v>-1289379</v>
      </c>
      <c r="BI183" s="873">
        <v>-1031503</v>
      </c>
      <c r="BJ183" s="873">
        <v>-257876</v>
      </c>
      <c r="BK183" s="873">
        <v>0</v>
      </c>
      <c r="BL183" s="873">
        <v>-2578758</v>
      </c>
      <c r="BM183" s="873">
        <v>-1203447</v>
      </c>
      <c r="BN183" s="873">
        <v>-962758</v>
      </c>
      <c r="BO183" s="873">
        <v>-240690</v>
      </c>
      <c r="BP183" s="873">
        <v>0</v>
      </c>
      <c r="BQ183" s="873">
        <v>-2406895</v>
      </c>
      <c r="BR183" s="873">
        <v>-832498</v>
      </c>
      <c r="BS183" s="873">
        <v>-665999</v>
      </c>
      <c r="BT183" s="873">
        <v>-166500</v>
      </c>
      <c r="BU183" s="873">
        <v>0</v>
      </c>
      <c r="BV183" s="873">
        <v>-1664997</v>
      </c>
      <c r="BW183" s="873">
        <v>-370949</v>
      </c>
      <c r="BX183" s="873">
        <v>-296759</v>
      </c>
      <c r="BY183" s="873">
        <v>-74190</v>
      </c>
      <c r="BZ183" s="873">
        <v>0</v>
      </c>
      <c r="CA183" s="873">
        <v>-741898</v>
      </c>
      <c r="CB183" s="873">
        <v>37322</v>
      </c>
      <c r="CC183" s="873">
        <v>29858</v>
      </c>
      <c r="CD183" s="873">
        <v>7464</v>
      </c>
      <c r="CE183" s="873">
        <v>0</v>
      </c>
      <c r="CF183" s="873">
        <v>74644</v>
      </c>
      <c r="CG183" s="873">
        <v>433409</v>
      </c>
      <c r="CH183" s="873">
        <v>346727</v>
      </c>
      <c r="CI183" s="873">
        <v>86682</v>
      </c>
      <c r="CJ183" s="873">
        <v>0</v>
      </c>
      <c r="CK183" s="873">
        <v>866818</v>
      </c>
      <c r="CL183" s="873">
        <v>-45413</v>
      </c>
      <c r="CM183" s="873">
        <v>-36330</v>
      </c>
      <c r="CN183" s="873">
        <v>-9083</v>
      </c>
      <c r="CO183" s="873">
        <v>0</v>
      </c>
      <c r="CP183" s="873">
        <v>-90826</v>
      </c>
      <c r="CQ183" s="873">
        <v>-2646793</v>
      </c>
      <c r="CR183" s="873">
        <v>-2117434</v>
      </c>
      <c r="CS183" s="873">
        <v>-529359</v>
      </c>
      <c r="CT183" s="873">
        <v>0</v>
      </c>
      <c r="CU183" s="873">
        <v>-5293586</v>
      </c>
      <c r="CV183" s="873">
        <v>-3424922</v>
      </c>
      <c r="CW183" s="873">
        <v>-2739937</v>
      </c>
      <c r="CX183" s="873">
        <v>-684986</v>
      </c>
      <c r="CY183" s="873">
        <v>0</v>
      </c>
      <c r="CZ183" s="873">
        <v>-6849845</v>
      </c>
      <c r="DA183" s="873">
        <v>-840589</v>
      </c>
      <c r="DB183" s="873">
        <v>-672471</v>
      </c>
      <c r="DC183" s="873">
        <v>-168119</v>
      </c>
      <c r="DD183" s="873">
        <v>0</v>
      </c>
      <c r="DE183" s="873">
        <v>-1681179</v>
      </c>
      <c r="DF183" s="873">
        <v>-2584333</v>
      </c>
      <c r="DG183" s="873">
        <v>-2067466</v>
      </c>
      <c r="DH183" s="873">
        <v>-516867</v>
      </c>
      <c r="DI183" s="873">
        <v>0</v>
      </c>
      <c r="DJ183" s="873">
        <v>-5168666</v>
      </c>
      <c r="DK183" s="873">
        <v>-31848</v>
      </c>
      <c r="DL183" s="873">
        <v>364969</v>
      </c>
      <c r="DM183" s="873">
        <v>904674</v>
      </c>
      <c r="DN183" s="873">
        <v>0</v>
      </c>
      <c r="DO183" s="873">
        <v>1237794</v>
      </c>
      <c r="DP183" s="873">
        <v>-502495</v>
      </c>
      <c r="DQ183" s="873">
        <v>-293937</v>
      </c>
      <c r="DR183" s="873">
        <v>151639</v>
      </c>
      <c r="DS183" s="873">
        <v>0</v>
      </c>
      <c r="DT183" s="873">
        <v>-644793</v>
      </c>
      <c r="DU183" s="873">
        <v>470647</v>
      </c>
      <c r="DV183" s="873">
        <v>658906</v>
      </c>
      <c r="DW183" s="873">
        <v>753035</v>
      </c>
      <c r="DX183" s="873">
        <v>0</v>
      </c>
      <c r="DY183" s="873">
        <v>1882587</v>
      </c>
      <c r="DZ183" s="873">
        <v>19722079</v>
      </c>
      <c r="EA183" s="873">
        <v>15777663</v>
      </c>
      <c r="EB183" s="873">
        <v>3944416</v>
      </c>
      <c r="EC183" s="873">
        <v>0</v>
      </c>
      <c r="ED183" s="873">
        <v>39444158</v>
      </c>
      <c r="EE183" s="873">
        <v>5911819</v>
      </c>
      <c r="EF183" s="873">
        <v>4729456</v>
      </c>
      <c r="EG183" s="873">
        <v>1182364</v>
      </c>
      <c r="EH183" s="873">
        <v>0</v>
      </c>
      <c r="EI183" s="873">
        <v>11823639</v>
      </c>
      <c r="EJ183" s="873">
        <v>-13810260</v>
      </c>
      <c r="EK183" s="873">
        <v>-11048207</v>
      </c>
      <c r="EL183" s="873">
        <v>-2762052</v>
      </c>
      <c r="EM183" s="873">
        <v>0</v>
      </c>
      <c r="EN183" s="873">
        <v>-27620519</v>
      </c>
      <c r="EO183" s="873">
        <v>-13339613</v>
      </c>
      <c r="EP183" s="873">
        <v>-10389301</v>
      </c>
      <c r="EQ183" s="873">
        <v>-2009017</v>
      </c>
      <c r="ER183" s="873">
        <v>0</v>
      </c>
      <c r="ES183" s="873">
        <v>-25737932</v>
      </c>
      <c r="ET183" s="902">
        <v>0.5</v>
      </c>
      <c r="EU183" s="902">
        <v>0.4</v>
      </c>
      <c r="EV183" s="902">
        <v>0.1</v>
      </c>
      <c r="EW183" s="902">
        <v>0</v>
      </c>
      <c r="EX183" s="902">
        <v>1</v>
      </c>
      <c r="EY183" s="870" t="s">
        <v>703</v>
      </c>
      <c r="EZ183" s="870" t="s">
        <v>687</v>
      </c>
      <c r="FA183" s="870" t="s">
        <v>1907</v>
      </c>
      <c r="FB183" s="870" t="s">
        <v>2734</v>
      </c>
      <c r="FC183" s="870" t="s">
        <v>2920</v>
      </c>
    </row>
    <row r="184" spans="1:159" x14ac:dyDescent="0.2">
      <c r="A184" s="870" t="s">
        <v>3069</v>
      </c>
      <c r="B184" s="870" t="s">
        <v>416</v>
      </c>
      <c r="C184" s="870" t="s">
        <v>415</v>
      </c>
      <c r="D184" s="873">
        <v>7385321</v>
      </c>
      <c r="E184" s="873">
        <v>5908256</v>
      </c>
      <c r="F184" s="873">
        <v>1477064</v>
      </c>
      <c r="G184" s="873">
        <v>0</v>
      </c>
      <c r="H184" s="873">
        <v>14770641</v>
      </c>
      <c r="I184" s="873">
        <v>0</v>
      </c>
      <c r="J184" s="873">
        <v>0</v>
      </c>
      <c r="K184" s="873">
        <v>7385321</v>
      </c>
      <c r="L184" s="873">
        <v>123355</v>
      </c>
      <c r="M184" s="873">
        <v>123355</v>
      </c>
      <c r="N184" s="873">
        <v>0</v>
      </c>
      <c r="O184" s="873">
        <v>0</v>
      </c>
      <c r="P184" s="873">
        <v>1825997</v>
      </c>
      <c r="Q184" s="873">
        <v>133120</v>
      </c>
      <c r="R184" s="873">
        <v>1959117</v>
      </c>
      <c r="S184" s="873">
        <v>0</v>
      </c>
      <c r="T184" s="873">
        <v>0</v>
      </c>
      <c r="U184" s="873">
        <v>0</v>
      </c>
      <c r="V184" s="873">
        <v>0</v>
      </c>
      <c r="W184" s="873">
        <v>0</v>
      </c>
      <c r="X184" s="873">
        <v>0</v>
      </c>
      <c r="Y184" s="873">
        <v>0</v>
      </c>
      <c r="Z184" s="873">
        <v>0</v>
      </c>
      <c r="AA184" s="873">
        <v>0</v>
      </c>
      <c r="AB184" s="873">
        <v>0</v>
      </c>
      <c r="AC184" s="873">
        <v>0</v>
      </c>
      <c r="AD184" s="873">
        <v>0</v>
      </c>
      <c r="AE184" s="873">
        <v>5555565</v>
      </c>
      <c r="AF184" s="873">
        <v>1375929</v>
      </c>
      <c r="AG184" s="873">
        <v>0</v>
      </c>
      <c r="AH184" s="873">
        <v>6931494</v>
      </c>
      <c r="AI184" s="873">
        <v>645013</v>
      </c>
      <c r="AJ184" s="873">
        <v>516010</v>
      </c>
      <c r="AK184" s="873">
        <v>129003</v>
      </c>
      <c r="AL184" s="873">
        <v>0</v>
      </c>
      <c r="AM184" s="873">
        <v>1290026</v>
      </c>
      <c r="AN184" s="873">
        <v>-541488</v>
      </c>
      <c r="AO184" s="873">
        <v>-433190</v>
      </c>
      <c r="AP184" s="873">
        <v>-108298</v>
      </c>
      <c r="AQ184" s="873">
        <v>0</v>
      </c>
      <c r="AR184" s="873">
        <v>-1082976</v>
      </c>
      <c r="AS184" s="873">
        <v>-92578</v>
      </c>
      <c r="AT184" s="873">
        <v>-74062</v>
      </c>
      <c r="AU184" s="873">
        <v>-18516</v>
      </c>
      <c r="AV184" s="873">
        <v>0</v>
      </c>
      <c r="AW184" s="873">
        <v>-185156</v>
      </c>
      <c r="AX184" s="873">
        <v>-84</v>
      </c>
      <c r="AY184" s="873">
        <v>-67</v>
      </c>
      <c r="AZ184" s="873">
        <v>-17</v>
      </c>
      <c r="BA184" s="873">
        <v>0</v>
      </c>
      <c r="BB184" s="873">
        <v>-168</v>
      </c>
      <c r="BC184" s="873">
        <v>-71409</v>
      </c>
      <c r="BD184" s="873">
        <v>-57127</v>
      </c>
      <c r="BE184" s="873">
        <v>-14282</v>
      </c>
      <c r="BF184" s="873">
        <v>0</v>
      </c>
      <c r="BG184" s="873">
        <v>-142818</v>
      </c>
      <c r="BH184" s="873">
        <v>-164071</v>
      </c>
      <c r="BI184" s="873">
        <v>-131256</v>
      </c>
      <c r="BJ184" s="873">
        <v>-32815</v>
      </c>
      <c r="BK184" s="873">
        <v>0</v>
      </c>
      <c r="BL184" s="873">
        <v>-328142</v>
      </c>
      <c r="BM184" s="873">
        <v>-392226</v>
      </c>
      <c r="BN184" s="873">
        <v>-313781</v>
      </c>
      <c r="BO184" s="873">
        <v>-78445</v>
      </c>
      <c r="BP184" s="873">
        <v>0</v>
      </c>
      <c r="BQ184" s="873">
        <v>-784452</v>
      </c>
      <c r="BR184" s="873">
        <v>-250380</v>
      </c>
      <c r="BS184" s="873">
        <v>-200304</v>
      </c>
      <c r="BT184" s="873">
        <v>-50076</v>
      </c>
      <c r="BU184" s="873">
        <v>0</v>
      </c>
      <c r="BV184" s="873">
        <v>-500760</v>
      </c>
      <c r="BW184" s="873">
        <v>-141846</v>
      </c>
      <c r="BX184" s="873">
        <v>-113477</v>
      </c>
      <c r="BY184" s="873">
        <v>-28369</v>
      </c>
      <c r="BZ184" s="873">
        <v>0</v>
      </c>
      <c r="CA184" s="873">
        <v>-283692</v>
      </c>
      <c r="CB184" s="873">
        <v>170087</v>
      </c>
      <c r="CC184" s="873">
        <v>136070</v>
      </c>
      <c r="CD184" s="873">
        <v>34017</v>
      </c>
      <c r="CE184" s="873">
        <v>0</v>
      </c>
      <c r="CF184" s="873">
        <v>340174</v>
      </c>
      <c r="CG184" s="873">
        <v>43537</v>
      </c>
      <c r="CH184" s="873">
        <v>34829</v>
      </c>
      <c r="CI184" s="873">
        <v>8707</v>
      </c>
      <c r="CJ184" s="873">
        <v>0</v>
      </c>
      <c r="CK184" s="873">
        <v>87073</v>
      </c>
      <c r="CL184" s="873">
        <v>-241862</v>
      </c>
      <c r="CM184" s="873">
        <v>-193490</v>
      </c>
      <c r="CN184" s="873">
        <v>-48373</v>
      </c>
      <c r="CO184" s="873">
        <v>0</v>
      </c>
      <c r="CP184" s="873">
        <v>-483725</v>
      </c>
      <c r="CQ184" s="873">
        <v>-691547</v>
      </c>
      <c r="CR184" s="873">
        <v>-553238</v>
      </c>
      <c r="CS184" s="873">
        <v>-138310</v>
      </c>
      <c r="CT184" s="873">
        <v>0</v>
      </c>
      <c r="CU184" s="873">
        <v>-1383095</v>
      </c>
      <c r="CV184" s="873">
        <v>-1112011</v>
      </c>
      <c r="CW184" s="873">
        <v>-889610</v>
      </c>
      <c r="CX184" s="873">
        <v>-222404</v>
      </c>
      <c r="CY184" s="873">
        <v>0</v>
      </c>
      <c r="CZ184" s="873">
        <v>-2224025</v>
      </c>
      <c r="DA184" s="873">
        <v>-322155</v>
      </c>
      <c r="DB184" s="873">
        <v>-257724</v>
      </c>
      <c r="DC184" s="873">
        <v>-64432</v>
      </c>
      <c r="DD184" s="873">
        <v>0</v>
      </c>
      <c r="DE184" s="873">
        <v>-644311</v>
      </c>
      <c r="DF184" s="873">
        <v>-789856</v>
      </c>
      <c r="DG184" s="873">
        <v>-631886</v>
      </c>
      <c r="DH184" s="873">
        <v>-157972</v>
      </c>
      <c r="DI184" s="873">
        <v>0</v>
      </c>
      <c r="DJ184" s="873">
        <v>-1579714</v>
      </c>
      <c r="DK184" s="873">
        <v>-70028</v>
      </c>
      <c r="DL184" s="873">
        <v>305707</v>
      </c>
      <c r="DM184" s="873">
        <v>227147</v>
      </c>
      <c r="DN184" s="873">
        <v>0</v>
      </c>
      <c r="DO184" s="873">
        <v>462826</v>
      </c>
      <c r="DP184" s="873">
        <v>-123430</v>
      </c>
      <c r="DQ184" s="873">
        <v>407069</v>
      </c>
      <c r="DR184" s="873">
        <v>312522</v>
      </c>
      <c r="DS184" s="873">
        <v>0</v>
      </c>
      <c r="DT184" s="873">
        <v>596161</v>
      </c>
      <c r="DU184" s="873">
        <v>53402</v>
      </c>
      <c r="DV184" s="873">
        <v>-101362</v>
      </c>
      <c r="DW184" s="873">
        <v>-85375</v>
      </c>
      <c r="DX184" s="873">
        <v>0</v>
      </c>
      <c r="DY184" s="873">
        <v>-133335</v>
      </c>
      <c r="DZ184" s="873">
        <v>13665237</v>
      </c>
      <c r="EA184" s="873">
        <v>10932190</v>
      </c>
      <c r="EB184" s="873">
        <v>2733047</v>
      </c>
      <c r="EC184" s="873">
        <v>0</v>
      </c>
      <c r="ED184" s="873">
        <v>27330474</v>
      </c>
      <c r="EE184" s="873">
        <v>7385321</v>
      </c>
      <c r="EF184" s="873">
        <v>5908256</v>
      </c>
      <c r="EG184" s="873">
        <v>1477064</v>
      </c>
      <c r="EH184" s="873">
        <v>0</v>
      </c>
      <c r="EI184" s="873">
        <v>14770641</v>
      </c>
      <c r="EJ184" s="873">
        <v>-6279916</v>
      </c>
      <c r="EK184" s="873">
        <v>-5023934</v>
      </c>
      <c r="EL184" s="873">
        <v>-1255983</v>
      </c>
      <c r="EM184" s="873">
        <v>0</v>
      </c>
      <c r="EN184" s="873">
        <v>-12559833</v>
      </c>
      <c r="EO184" s="873">
        <v>-6226514</v>
      </c>
      <c r="EP184" s="873">
        <v>-5125296</v>
      </c>
      <c r="EQ184" s="873">
        <v>-1341358</v>
      </c>
      <c r="ER184" s="873">
        <v>0</v>
      </c>
      <c r="ES184" s="873">
        <v>-12693168</v>
      </c>
      <c r="ET184" s="902">
        <v>0.5</v>
      </c>
      <c r="EU184" s="902">
        <v>0.4</v>
      </c>
      <c r="EV184" s="902">
        <v>0.1</v>
      </c>
      <c r="EW184" s="902">
        <v>0</v>
      </c>
      <c r="EX184" s="902">
        <v>1</v>
      </c>
      <c r="EY184" s="870" t="s">
        <v>701</v>
      </c>
      <c r="EZ184" s="870" t="s">
        <v>687</v>
      </c>
      <c r="FA184" s="870" t="s">
        <v>1907</v>
      </c>
      <c r="FB184" s="870" t="s">
        <v>2736</v>
      </c>
      <c r="FC184" s="870" t="s">
        <v>2921</v>
      </c>
    </row>
    <row r="185" spans="1:159" x14ac:dyDescent="0.2">
      <c r="A185" s="870" t="s">
        <v>3069</v>
      </c>
      <c r="B185" s="870" t="s">
        <v>418</v>
      </c>
      <c r="C185" s="870" t="s">
        <v>417</v>
      </c>
      <c r="D185" s="873">
        <v>29187311</v>
      </c>
      <c r="E185" s="873">
        <v>28603564</v>
      </c>
      <c r="F185" s="873">
        <v>0</v>
      </c>
      <c r="G185" s="873">
        <v>583746</v>
      </c>
      <c r="H185" s="873">
        <v>58374621</v>
      </c>
      <c r="I185" s="873">
        <v>29201</v>
      </c>
      <c r="J185" s="873">
        <v>29201</v>
      </c>
      <c r="K185" s="873">
        <v>29158110</v>
      </c>
      <c r="L185" s="873">
        <v>239383</v>
      </c>
      <c r="M185" s="873">
        <v>239383</v>
      </c>
      <c r="N185" s="873">
        <v>1349161</v>
      </c>
      <c r="O185" s="873">
        <v>1349161</v>
      </c>
      <c r="P185" s="873">
        <v>5844247</v>
      </c>
      <c r="Q185" s="873">
        <v>0</v>
      </c>
      <c r="R185" s="873">
        <v>5844247</v>
      </c>
      <c r="S185" s="873">
        <v>0</v>
      </c>
      <c r="T185" s="873">
        <v>0</v>
      </c>
      <c r="U185" s="873">
        <v>0</v>
      </c>
      <c r="V185" s="873">
        <v>0</v>
      </c>
      <c r="W185" s="873">
        <v>29201</v>
      </c>
      <c r="X185" s="873">
        <v>0</v>
      </c>
      <c r="Y185" s="873">
        <v>0</v>
      </c>
      <c r="Z185" s="873">
        <v>29201</v>
      </c>
      <c r="AA185" s="873">
        <v>0</v>
      </c>
      <c r="AB185" s="873">
        <v>0</v>
      </c>
      <c r="AC185" s="873">
        <v>0</v>
      </c>
      <c r="AD185" s="873">
        <v>0</v>
      </c>
      <c r="AE185" s="873">
        <v>13914521</v>
      </c>
      <c r="AF185" s="873">
        <v>0</v>
      </c>
      <c r="AG185" s="873">
        <v>275007</v>
      </c>
      <c r="AH185" s="873">
        <v>14189528</v>
      </c>
      <c r="AI185" s="873">
        <v>2789058</v>
      </c>
      <c r="AJ185" s="873">
        <v>2733276</v>
      </c>
      <c r="AK185" s="873">
        <v>0</v>
      </c>
      <c r="AL185" s="873">
        <v>55781</v>
      </c>
      <c r="AM185" s="873">
        <v>5578115</v>
      </c>
      <c r="AN185" s="873">
        <v>-537734</v>
      </c>
      <c r="AO185" s="873">
        <v>-526980</v>
      </c>
      <c r="AP185" s="873">
        <v>0</v>
      </c>
      <c r="AQ185" s="873">
        <v>-10755</v>
      </c>
      <c r="AR185" s="873">
        <v>-1075469</v>
      </c>
      <c r="AS185" s="873">
        <v>-1066500</v>
      </c>
      <c r="AT185" s="873">
        <v>-1045170</v>
      </c>
      <c r="AU185" s="873">
        <v>0</v>
      </c>
      <c r="AV185" s="873">
        <v>-21330</v>
      </c>
      <c r="AW185" s="873">
        <v>-2133000</v>
      </c>
      <c r="AX185" s="873">
        <v>202245</v>
      </c>
      <c r="AY185" s="873">
        <v>198200</v>
      </c>
      <c r="AZ185" s="873">
        <v>0</v>
      </c>
      <c r="BA185" s="873">
        <v>4045</v>
      </c>
      <c r="BB185" s="873">
        <v>404490</v>
      </c>
      <c r="BC185" s="873">
        <v>-255245</v>
      </c>
      <c r="BD185" s="873">
        <v>-250140</v>
      </c>
      <c r="BE185" s="873">
        <v>0</v>
      </c>
      <c r="BF185" s="873">
        <v>-5105</v>
      </c>
      <c r="BG185" s="873">
        <v>-510490</v>
      </c>
      <c r="BH185" s="873">
        <v>-1119500</v>
      </c>
      <c r="BI185" s="873">
        <v>-1097110</v>
      </c>
      <c r="BJ185" s="873">
        <v>0</v>
      </c>
      <c r="BK185" s="873">
        <v>-22390</v>
      </c>
      <c r="BL185" s="873">
        <v>-2239000</v>
      </c>
      <c r="BM185" s="873">
        <v>-8887000</v>
      </c>
      <c r="BN185" s="873">
        <v>-8709260</v>
      </c>
      <c r="BO185" s="873">
        <v>0</v>
      </c>
      <c r="BP185" s="873">
        <v>-177740</v>
      </c>
      <c r="BQ185" s="873">
        <v>-17774000</v>
      </c>
      <c r="BR185" s="873">
        <v>-4921500</v>
      </c>
      <c r="BS185" s="873">
        <v>-4823070</v>
      </c>
      <c r="BT185" s="873">
        <v>0</v>
      </c>
      <c r="BU185" s="873">
        <v>-98430</v>
      </c>
      <c r="BV185" s="873">
        <v>-9843000</v>
      </c>
      <c r="BW185" s="873">
        <v>-3965500</v>
      </c>
      <c r="BX185" s="873">
        <v>-3886190</v>
      </c>
      <c r="BY185" s="873">
        <v>0</v>
      </c>
      <c r="BZ185" s="873">
        <v>-79310</v>
      </c>
      <c r="CA185" s="873">
        <v>-7931000</v>
      </c>
      <c r="CB185" s="873">
        <v>2799220</v>
      </c>
      <c r="CC185" s="873">
        <v>2743235</v>
      </c>
      <c r="CD185" s="873">
        <v>0</v>
      </c>
      <c r="CE185" s="873">
        <v>55984</v>
      </c>
      <c r="CF185" s="873">
        <v>5598439</v>
      </c>
      <c r="CG185" s="873">
        <v>0</v>
      </c>
      <c r="CH185" s="873">
        <v>0</v>
      </c>
      <c r="CI185" s="873">
        <v>0</v>
      </c>
      <c r="CJ185" s="873">
        <v>0</v>
      </c>
      <c r="CK185" s="873">
        <v>0</v>
      </c>
      <c r="CL185" s="873">
        <v>-2686580</v>
      </c>
      <c r="CM185" s="873">
        <v>-2632848</v>
      </c>
      <c r="CN185" s="873">
        <v>0</v>
      </c>
      <c r="CO185" s="873">
        <v>-53732</v>
      </c>
      <c r="CP185" s="873">
        <v>-5373160</v>
      </c>
      <c r="CQ185" s="873">
        <v>402383</v>
      </c>
      <c r="CR185" s="873">
        <v>394335</v>
      </c>
      <c r="CS185" s="873">
        <v>0</v>
      </c>
      <c r="CT185" s="873">
        <v>8048</v>
      </c>
      <c r="CU185" s="873">
        <v>804766</v>
      </c>
      <c r="CV185" s="873">
        <v>-8371977</v>
      </c>
      <c r="CW185" s="873">
        <v>-8204538</v>
      </c>
      <c r="CX185" s="873">
        <v>0</v>
      </c>
      <c r="CY185" s="873">
        <v>-167440</v>
      </c>
      <c r="CZ185" s="873">
        <v>-16743955</v>
      </c>
      <c r="DA185" s="873">
        <v>-4808860</v>
      </c>
      <c r="DB185" s="873">
        <v>-4712683</v>
      </c>
      <c r="DC185" s="873">
        <v>0</v>
      </c>
      <c r="DD185" s="873">
        <v>-96178</v>
      </c>
      <c r="DE185" s="873">
        <v>-9617721</v>
      </c>
      <c r="DF185" s="873">
        <v>-3563117</v>
      </c>
      <c r="DG185" s="873">
        <v>-3491855</v>
      </c>
      <c r="DH185" s="873">
        <v>0</v>
      </c>
      <c r="DI185" s="873">
        <v>-71262</v>
      </c>
      <c r="DJ185" s="873">
        <v>-7126234</v>
      </c>
      <c r="DK185" s="873">
        <v>-587660</v>
      </c>
      <c r="DL185" s="873">
        <v>2837716</v>
      </c>
      <c r="DM185" s="873">
        <v>0</v>
      </c>
      <c r="DN185" s="873">
        <v>22729</v>
      </c>
      <c r="DO185" s="873">
        <v>2272786</v>
      </c>
      <c r="DP185" s="873">
        <v>-867526</v>
      </c>
      <c r="DQ185" s="873">
        <v>2563446</v>
      </c>
      <c r="DR185" s="873">
        <v>0</v>
      </c>
      <c r="DS185" s="873">
        <v>17130</v>
      </c>
      <c r="DT185" s="873">
        <v>1713051</v>
      </c>
      <c r="DU185" s="873">
        <v>279866</v>
      </c>
      <c r="DV185" s="873">
        <v>274270</v>
      </c>
      <c r="DW185" s="873">
        <v>0</v>
      </c>
      <c r="DX185" s="873">
        <v>5599</v>
      </c>
      <c r="DY185" s="873">
        <v>559735</v>
      </c>
      <c r="DZ185" s="873">
        <v>38127793</v>
      </c>
      <c r="EA185" s="873">
        <v>37365237</v>
      </c>
      <c r="EB185" s="873">
        <v>0</v>
      </c>
      <c r="EC185" s="873">
        <v>762556</v>
      </c>
      <c r="ED185" s="873">
        <v>76255586</v>
      </c>
      <c r="EE185" s="873">
        <v>29187311</v>
      </c>
      <c r="EF185" s="873">
        <v>28603564</v>
      </c>
      <c r="EG185" s="873">
        <v>0</v>
      </c>
      <c r="EH185" s="873">
        <v>583746</v>
      </c>
      <c r="EI185" s="873">
        <v>58374621</v>
      </c>
      <c r="EJ185" s="873">
        <v>-8940482</v>
      </c>
      <c r="EK185" s="873">
        <v>-8761673</v>
      </c>
      <c r="EL185" s="873">
        <v>0</v>
      </c>
      <c r="EM185" s="873">
        <v>-178810</v>
      </c>
      <c r="EN185" s="873">
        <v>-17880965</v>
      </c>
      <c r="EO185" s="873">
        <v>-8660616</v>
      </c>
      <c r="EP185" s="873">
        <v>-8487403</v>
      </c>
      <c r="EQ185" s="873">
        <v>0</v>
      </c>
      <c r="ER185" s="873">
        <v>-173211</v>
      </c>
      <c r="ES185" s="873">
        <v>-17321230</v>
      </c>
      <c r="ET185" s="902">
        <v>0.5</v>
      </c>
      <c r="EU185" s="902">
        <v>0.49</v>
      </c>
      <c r="EV185" s="902">
        <v>0</v>
      </c>
      <c r="EW185" s="902">
        <v>0.01</v>
      </c>
      <c r="EX185" s="902">
        <v>1</v>
      </c>
      <c r="EY185" s="870" t="s">
        <v>679</v>
      </c>
      <c r="EZ185" s="870" t="s">
        <v>741</v>
      </c>
      <c r="FA185" s="870" t="s">
        <v>679</v>
      </c>
      <c r="FB185" s="870" t="s">
        <v>2739</v>
      </c>
      <c r="FC185" s="870" t="s">
        <v>2922</v>
      </c>
    </row>
    <row r="186" spans="1:159" x14ac:dyDescent="0.2">
      <c r="A186" s="870" t="s">
        <v>3070</v>
      </c>
      <c r="B186" s="870" t="s">
        <v>420</v>
      </c>
      <c r="C186" s="870" t="s">
        <v>419</v>
      </c>
      <c r="D186" s="873">
        <v>5684951</v>
      </c>
      <c r="E186" s="873">
        <v>4547961</v>
      </c>
      <c r="F186" s="873">
        <v>1136990</v>
      </c>
      <c r="G186" s="873">
        <v>0</v>
      </c>
      <c r="H186" s="873">
        <v>11369902</v>
      </c>
      <c r="I186" s="873">
        <v>289770</v>
      </c>
      <c r="J186" s="873">
        <v>289770</v>
      </c>
      <c r="K186" s="873">
        <v>5395181</v>
      </c>
      <c r="L186" s="873">
        <v>259130</v>
      </c>
      <c r="M186" s="873">
        <v>259130</v>
      </c>
      <c r="N186" s="873">
        <v>18381</v>
      </c>
      <c r="O186" s="873">
        <v>18381</v>
      </c>
      <c r="P186" s="873">
        <v>575934</v>
      </c>
      <c r="Q186" s="873">
        <v>0</v>
      </c>
      <c r="R186" s="873">
        <v>575934</v>
      </c>
      <c r="S186" s="873">
        <v>0</v>
      </c>
      <c r="T186" s="873">
        <v>0</v>
      </c>
      <c r="U186" s="873">
        <v>0</v>
      </c>
      <c r="V186" s="873">
        <v>0</v>
      </c>
      <c r="W186" s="873">
        <v>289770</v>
      </c>
      <c r="X186" s="873">
        <v>0</v>
      </c>
      <c r="Y186" s="873">
        <v>0</v>
      </c>
      <c r="Z186" s="873">
        <v>289770</v>
      </c>
      <c r="AA186" s="873">
        <v>0</v>
      </c>
      <c r="AB186" s="873">
        <v>0</v>
      </c>
      <c r="AC186" s="873">
        <v>0</v>
      </c>
      <c r="AD186" s="873">
        <v>0</v>
      </c>
      <c r="AE186" s="873">
        <v>9688458</v>
      </c>
      <c r="AF186" s="873">
        <v>2404517</v>
      </c>
      <c r="AG186" s="873">
        <v>0</v>
      </c>
      <c r="AH186" s="873">
        <v>12092975</v>
      </c>
      <c r="AI186" s="873">
        <v>860179</v>
      </c>
      <c r="AJ186" s="873">
        <v>688144</v>
      </c>
      <c r="AK186" s="873">
        <v>172036</v>
      </c>
      <c r="AL186" s="873">
        <v>0</v>
      </c>
      <c r="AM186" s="873">
        <v>1720359</v>
      </c>
      <c r="AN186" s="873">
        <v>-125179</v>
      </c>
      <c r="AO186" s="873">
        <v>-100143</v>
      </c>
      <c r="AP186" s="873">
        <v>-25036</v>
      </c>
      <c r="AQ186" s="873">
        <v>0</v>
      </c>
      <c r="AR186" s="873">
        <v>-250358</v>
      </c>
      <c r="AS186" s="873">
        <v>-148914</v>
      </c>
      <c r="AT186" s="873">
        <v>-119132</v>
      </c>
      <c r="AU186" s="873">
        <v>-29783</v>
      </c>
      <c r="AV186" s="873">
        <v>0</v>
      </c>
      <c r="AW186" s="873">
        <v>-297829</v>
      </c>
      <c r="AX186" s="873">
        <v>46917</v>
      </c>
      <c r="AY186" s="873">
        <v>37533</v>
      </c>
      <c r="AZ186" s="873">
        <v>9383</v>
      </c>
      <c r="BA186" s="873">
        <v>0</v>
      </c>
      <c r="BB186" s="873">
        <v>93833</v>
      </c>
      <c r="BC186" s="873">
        <v>-19713</v>
      </c>
      <c r="BD186" s="873">
        <v>-15770</v>
      </c>
      <c r="BE186" s="873">
        <v>-3943</v>
      </c>
      <c r="BF186" s="873">
        <v>0</v>
      </c>
      <c r="BG186" s="873">
        <v>-39426</v>
      </c>
      <c r="BH186" s="873">
        <v>-121710</v>
      </c>
      <c r="BI186" s="873">
        <v>-97369</v>
      </c>
      <c r="BJ186" s="873">
        <v>-24343</v>
      </c>
      <c r="BK186" s="873">
        <v>0</v>
      </c>
      <c r="BL186" s="873">
        <v>-243422</v>
      </c>
      <c r="BM186" s="873">
        <v>-801163</v>
      </c>
      <c r="BN186" s="873">
        <v>-640930</v>
      </c>
      <c r="BO186" s="873">
        <v>-160233</v>
      </c>
      <c r="BP186" s="873">
        <v>0</v>
      </c>
      <c r="BQ186" s="873">
        <v>-1602326</v>
      </c>
      <c r="BR186" s="873">
        <v>349149</v>
      </c>
      <c r="BS186" s="873">
        <v>279319</v>
      </c>
      <c r="BT186" s="873">
        <v>69830</v>
      </c>
      <c r="BU186" s="873">
        <v>0</v>
      </c>
      <c r="BV186" s="873">
        <v>698298</v>
      </c>
      <c r="BW186" s="873">
        <v>-1150312</v>
      </c>
      <c r="BX186" s="873">
        <v>-920250</v>
      </c>
      <c r="BY186" s="873">
        <v>-230062</v>
      </c>
      <c r="BZ186" s="873">
        <v>0</v>
      </c>
      <c r="CA186" s="873">
        <v>-2300624</v>
      </c>
      <c r="CB186" s="873">
        <v>93717</v>
      </c>
      <c r="CC186" s="873">
        <v>74973</v>
      </c>
      <c r="CD186" s="873">
        <v>18743</v>
      </c>
      <c r="CE186" s="873">
        <v>0</v>
      </c>
      <c r="CF186" s="873">
        <v>187433</v>
      </c>
      <c r="CG186" s="873">
        <v>291063</v>
      </c>
      <c r="CH186" s="873">
        <v>232851</v>
      </c>
      <c r="CI186" s="873">
        <v>58213</v>
      </c>
      <c r="CJ186" s="873">
        <v>0</v>
      </c>
      <c r="CK186" s="873">
        <v>582127</v>
      </c>
      <c r="CL186" s="873">
        <v>0</v>
      </c>
      <c r="CM186" s="873">
        <v>0</v>
      </c>
      <c r="CN186" s="873">
        <v>0</v>
      </c>
      <c r="CO186" s="873">
        <v>0</v>
      </c>
      <c r="CP186" s="873">
        <v>0</v>
      </c>
      <c r="CQ186" s="873">
        <v>-359681</v>
      </c>
      <c r="CR186" s="873">
        <v>-287744</v>
      </c>
      <c r="CS186" s="873">
        <v>-71936</v>
      </c>
      <c r="CT186" s="873">
        <v>0</v>
      </c>
      <c r="CU186" s="873">
        <v>-719361</v>
      </c>
      <c r="CV186" s="873">
        <v>-776064</v>
      </c>
      <c r="CW186" s="873">
        <v>-620850</v>
      </c>
      <c r="CX186" s="873">
        <v>-155213</v>
      </c>
      <c r="CY186" s="873">
        <v>0</v>
      </c>
      <c r="CZ186" s="873">
        <v>-1552127</v>
      </c>
      <c r="DA186" s="873">
        <v>442866</v>
      </c>
      <c r="DB186" s="873">
        <v>354292</v>
      </c>
      <c r="DC186" s="873">
        <v>88573</v>
      </c>
      <c r="DD186" s="873">
        <v>0</v>
      </c>
      <c r="DE186" s="873">
        <v>885731</v>
      </c>
      <c r="DF186" s="873">
        <v>-1218930</v>
      </c>
      <c r="DG186" s="873">
        <v>-975143</v>
      </c>
      <c r="DH186" s="873">
        <v>-243785</v>
      </c>
      <c r="DI186" s="873">
        <v>0</v>
      </c>
      <c r="DJ186" s="873">
        <v>-2437858</v>
      </c>
      <c r="DK186" s="873">
        <v>1472563</v>
      </c>
      <c r="DL186" s="873">
        <v>2564990</v>
      </c>
      <c r="DM186" s="873">
        <v>1989661</v>
      </c>
      <c r="DN186" s="873">
        <v>0</v>
      </c>
      <c r="DO186" s="873">
        <v>6027214</v>
      </c>
      <c r="DP186" s="873">
        <v>814872</v>
      </c>
      <c r="DQ186" s="873">
        <v>1668815</v>
      </c>
      <c r="DR186" s="873">
        <v>1405873</v>
      </c>
      <c r="DS186" s="873">
        <v>0</v>
      </c>
      <c r="DT186" s="873">
        <v>3889560</v>
      </c>
      <c r="DU186" s="873">
        <v>657691</v>
      </c>
      <c r="DV186" s="873">
        <v>896175</v>
      </c>
      <c r="DW186" s="873">
        <v>583788</v>
      </c>
      <c r="DX186" s="873">
        <v>0</v>
      </c>
      <c r="DY186" s="873">
        <v>2137654</v>
      </c>
      <c r="DZ186" s="873">
        <v>13152332</v>
      </c>
      <c r="EA186" s="873">
        <v>10521866</v>
      </c>
      <c r="EB186" s="873">
        <v>2630466</v>
      </c>
      <c r="EC186" s="873">
        <v>0</v>
      </c>
      <c r="ED186" s="873">
        <v>26304664</v>
      </c>
      <c r="EE186" s="873">
        <v>5684951</v>
      </c>
      <c r="EF186" s="873">
        <v>4547961</v>
      </c>
      <c r="EG186" s="873">
        <v>1136990</v>
      </c>
      <c r="EH186" s="873">
        <v>0</v>
      </c>
      <c r="EI186" s="873">
        <v>11369902</v>
      </c>
      <c r="EJ186" s="873">
        <v>-7467381</v>
      </c>
      <c r="EK186" s="873">
        <v>-5973905</v>
      </c>
      <c r="EL186" s="873">
        <v>-1493476</v>
      </c>
      <c r="EM186" s="873">
        <v>0</v>
      </c>
      <c r="EN186" s="873">
        <v>-14934762</v>
      </c>
      <c r="EO186" s="873">
        <v>-6809690</v>
      </c>
      <c r="EP186" s="873">
        <v>-5077730</v>
      </c>
      <c r="EQ186" s="873">
        <v>-909688</v>
      </c>
      <c r="ER186" s="873">
        <v>0</v>
      </c>
      <c r="ES186" s="873">
        <v>-12797108</v>
      </c>
      <c r="ET186" s="902">
        <v>0.5</v>
      </c>
      <c r="EU186" s="902">
        <v>0.4</v>
      </c>
      <c r="EV186" s="902">
        <v>0.1</v>
      </c>
      <c r="EW186" s="902">
        <v>0</v>
      </c>
      <c r="EX186" s="902">
        <v>1</v>
      </c>
      <c r="EY186" s="870" t="s">
        <v>724</v>
      </c>
      <c r="EZ186" s="870" t="s">
        <v>687</v>
      </c>
      <c r="FA186" s="870" t="s">
        <v>1907</v>
      </c>
      <c r="FB186" s="870" t="s">
        <v>2734</v>
      </c>
      <c r="FC186" s="870" t="s">
        <v>2923</v>
      </c>
    </row>
    <row r="187" spans="1:159" x14ac:dyDescent="0.2">
      <c r="A187" s="870" t="s">
        <v>3069</v>
      </c>
      <c r="B187" s="870" t="s">
        <v>422</v>
      </c>
      <c r="C187" s="870" t="s">
        <v>421</v>
      </c>
      <c r="D187" s="873">
        <v>16544031</v>
      </c>
      <c r="E187" s="873">
        <v>16213151</v>
      </c>
      <c r="F187" s="873">
        <v>0</v>
      </c>
      <c r="G187" s="873">
        <v>330881</v>
      </c>
      <c r="H187" s="873">
        <v>33088063</v>
      </c>
      <c r="I187" s="873">
        <v>670899</v>
      </c>
      <c r="J187" s="873">
        <v>670899</v>
      </c>
      <c r="K187" s="873">
        <v>15873132</v>
      </c>
      <c r="L187" s="873">
        <v>255492</v>
      </c>
      <c r="M187" s="873">
        <v>255492</v>
      </c>
      <c r="N187" s="873">
        <v>300250</v>
      </c>
      <c r="O187" s="873">
        <v>300250</v>
      </c>
      <c r="P187" s="873">
        <v>136079</v>
      </c>
      <c r="Q187" s="873">
        <v>0</v>
      </c>
      <c r="R187" s="873">
        <v>136079</v>
      </c>
      <c r="S187" s="873">
        <v>0</v>
      </c>
      <c r="T187" s="873">
        <v>0</v>
      </c>
      <c r="U187" s="873">
        <v>0</v>
      </c>
      <c r="V187" s="873">
        <v>0</v>
      </c>
      <c r="W187" s="873">
        <v>0</v>
      </c>
      <c r="X187" s="873">
        <v>0</v>
      </c>
      <c r="Y187" s="873">
        <v>0</v>
      </c>
      <c r="Z187" s="873">
        <v>0</v>
      </c>
      <c r="AA187" s="873">
        <v>0</v>
      </c>
      <c r="AB187" s="873">
        <v>0</v>
      </c>
      <c r="AC187" s="873">
        <v>670899</v>
      </c>
      <c r="AD187" s="873">
        <v>670899</v>
      </c>
      <c r="AE187" s="873">
        <v>19498987</v>
      </c>
      <c r="AF187" s="873">
        <v>0</v>
      </c>
      <c r="AG187" s="873">
        <v>384980</v>
      </c>
      <c r="AH187" s="873">
        <v>19883967</v>
      </c>
      <c r="AI187" s="873">
        <v>3773199</v>
      </c>
      <c r="AJ187" s="873">
        <v>3697736</v>
      </c>
      <c r="AK187" s="873">
        <v>0</v>
      </c>
      <c r="AL187" s="873">
        <v>75464</v>
      </c>
      <c r="AM187" s="873">
        <v>7546399</v>
      </c>
      <c r="AN187" s="873">
        <v>-1037399</v>
      </c>
      <c r="AO187" s="873">
        <v>-1016652</v>
      </c>
      <c r="AP187" s="873">
        <v>0</v>
      </c>
      <c r="AQ187" s="873">
        <v>-20748</v>
      </c>
      <c r="AR187" s="873">
        <v>-2074799</v>
      </c>
      <c r="AS187" s="873">
        <v>-1102254</v>
      </c>
      <c r="AT187" s="873">
        <v>-1080210</v>
      </c>
      <c r="AU187" s="873">
        <v>0</v>
      </c>
      <c r="AV187" s="873">
        <v>-22045</v>
      </c>
      <c r="AW187" s="873">
        <v>-2204509</v>
      </c>
      <c r="AX187" s="873">
        <v>299182</v>
      </c>
      <c r="AY187" s="873">
        <v>293199</v>
      </c>
      <c r="AZ187" s="873">
        <v>0</v>
      </c>
      <c r="BA187" s="873">
        <v>5984</v>
      </c>
      <c r="BB187" s="873">
        <v>598365</v>
      </c>
      <c r="BC187" s="873">
        <v>-534201</v>
      </c>
      <c r="BD187" s="873">
        <v>-523517</v>
      </c>
      <c r="BE187" s="873">
        <v>0</v>
      </c>
      <c r="BF187" s="873">
        <v>-10684</v>
      </c>
      <c r="BG187" s="873">
        <v>-1068402</v>
      </c>
      <c r="BH187" s="873">
        <v>-1337273</v>
      </c>
      <c r="BI187" s="873">
        <v>-1310528</v>
      </c>
      <c r="BJ187" s="873">
        <v>0</v>
      </c>
      <c r="BK187" s="873">
        <v>-26745</v>
      </c>
      <c r="BL187" s="873">
        <v>-2674546</v>
      </c>
      <c r="BM187" s="873">
        <v>-5724864</v>
      </c>
      <c r="BN187" s="873">
        <v>-5610366</v>
      </c>
      <c r="BO187" s="873">
        <v>0</v>
      </c>
      <c r="BP187" s="873">
        <v>-114497</v>
      </c>
      <c r="BQ187" s="873">
        <v>-11449727</v>
      </c>
      <c r="BR187" s="873">
        <v>-1195140</v>
      </c>
      <c r="BS187" s="873">
        <v>-1171237</v>
      </c>
      <c r="BT187" s="873">
        <v>0</v>
      </c>
      <c r="BU187" s="873">
        <v>-23903</v>
      </c>
      <c r="BV187" s="873">
        <v>-2390280</v>
      </c>
      <c r="BW187" s="873">
        <v>-4529724</v>
      </c>
      <c r="BX187" s="873">
        <v>-4439129</v>
      </c>
      <c r="BY187" s="873">
        <v>0</v>
      </c>
      <c r="BZ187" s="873">
        <v>-90594</v>
      </c>
      <c r="CA187" s="873">
        <v>-9059447</v>
      </c>
      <c r="CB187" s="873">
        <v>430472</v>
      </c>
      <c r="CC187" s="873">
        <v>421862</v>
      </c>
      <c r="CD187" s="873">
        <v>0</v>
      </c>
      <c r="CE187" s="873">
        <v>8609</v>
      </c>
      <c r="CF187" s="873">
        <v>860943</v>
      </c>
      <c r="CG187" s="873">
        <v>994490</v>
      </c>
      <c r="CH187" s="873">
        <v>974601</v>
      </c>
      <c r="CI187" s="873">
        <v>0</v>
      </c>
      <c r="CJ187" s="873">
        <v>19890</v>
      </c>
      <c r="CK187" s="873">
        <v>1988981</v>
      </c>
      <c r="CL187" s="873">
        <v>0</v>
      </c>
      <c r="CM187" s="873">
        <v>0</v>
      </c>
      <c r="CN187" s="873">
        <v>0</v>
      </c>
      <c r="CO187" s="873">
        <v>0</v>
      </c>
      <c r="CP187" s="873">
        <v>0</v>
      </c>
      <c r="CQ187" s="873">
        <v>-970710</v>
      </c>
      <c r="CR187" s="873">
        <v>-951295</v>
      </c>
      <c r="CS187" s="873">
        <v>0</v>
      </c>
      <c r="CT187" s="873">
        <v>-19414</v>
      </c>
      <c r="CU187" s="873">
        <v>-1941419</v>
      </c>
      <c r="CV187" s="873">
        <v>-5270612</v>
      </c>
      <c r="CW187" s="873">
        <v>-5165198</v>
      </c>
      <c r="CX187" s="873">
        <v>0</v>
      </c>
      <c r="CY187" s="873">
        <v>-105412</v>
      </c>
      <c r="CZ187" s="873">
        <v>-10541222</v>
      </c>
      <c r="DA187" s="873">
        <v>-764668</v>
      </c>
      <c r="DB187" s="873">
        <v>-749375</v>
      </c>
      <c r="DC187" s="873">
        <v>0</v>
      </c>
      <c r="DD187" s="873">
        <v>-15294</v>
      </c>
      <c r="DE187" s="873">
        <v>-1529337</v>
      </c>
      <c r="DF187" s="873">
        <v>-4505944</v>
      </c>
      <c r="DG187" s="873">
        <v>-4415823</v>
      </c>
      <c r="DH187" s="873">
        <v>0</v>
      </c>
      <c r="DI187" s="873">
        <v>-90118</v>
      </c>
      <c r="DJ187" s="873">
        <v>-9011885</v>
      </c>
      <c r="DK187" s="873">
        <v>855951</v>
      </c>
      <c r="DL187" s="873">
        <v>838832</v>
      </c>
      <c r="DM187" s="873">
        <v>0</v>
      </c>
      <c r="DN187" s="873">
        <v>17118</v>
      </c>
      <c r="DO187" s="873">
        <v>1711901</v>
      </c>
      <c r="DP187" s="873">
        <v>644769</v>
      </c>
      <c r="DQ187" s="873">
        <v>631873</v>
      </c>
      <c r="DR187" s="873">
        <v>0</v>
      </c>
      <c r="DS187" s="873">
        <v>12895</v>
      </c>
      <c r="DT187" s="873">
        <v>1289537</v>
      </c>
      <c r="DU187" s="873">
        <v>211182</v>
      </c>
      <c r="DV187" s="873">
        <v>206959</v>
      </c>
      <c r="DW187" s="873">
        <v>0</v>
      </c>
      <c r="DX187" s="873">
        <v>4223</v>
      </c>
      <c r="DY187" s="873">
        <v>422364</v>
      </c>
      <c r="DZ187" s="873">
        <v>29461199</v>
      </c>
      <c r="EA187" s="873">
        <v>28871975</v>
      </c>
      <c r="EB187" s="873">
        <v>0</v>
      </c>
      <c r="EC187" s="873">
        <v>589224</v>
      </c>
      <c r="ED187" s="873">
        <v>58922398</v>
      </c>
      <c r="EE187" s="873">
        <v>16544031</v>
      </c>
      <c r="EF187" s="873">
        <v>16213151</v>
      </c>
      <c r="EG187" s="873">
        <v>0</v>
      </c>
      <c r="EH187" s="873">
        <v>330881</v>
      </c>
      <c r="EI187" s="873">
        <v>33088063</v>
      </c>
      <c r="EJ187" s="873">
        <v>-12917168</v>
      </c>
      <c r="EK187" s="873">
        <v>-12658824</v>
      </c>
      <c r="EL187" s="873">
        <v>0</v>
      </c>
      <c r="EM187" s="873">
        <v>-258343</v>
      </c>
      <c r="EN187" s="873">
        <v>-25834335</v>
      </c>
      <c r="EO187" s="873">
        <v>-12705986</v>
      </c>
      <c r="EP187" s="873">
        <v>-12451865</v>
      </c>
      <c r="EQ187" s="873">
        <v>0</v>
      </c>
      <c r="ER187" s="873">
        <v>-254120</v>
      </c>
      <c r="ES187" s="873">
        <v>-25411971</v>
      </c>
      <c r="ET187" s="902">
        <v>0.5</v>
      </c>
      <c r="EU187" s="902">
        <v>0.49</v>
      </c>
      <c r="EV187" s="902">
        <v>0</v>
      </c>
      <c r="EW187" s="902">
        <v>0.01</v>
      </c>
      <c r="EX187" s="902">
        <v>1</v>
      </c>
      <c r="EY187" s="870" t="s">
        <v>679</v>
      </c>
      <c r="EZ187" s="870" t="s">
        <v>726</v>
      </c>
      <c r="FA187" s="870" t="s">
        <v>679</v>
      </c>
      <c r="FB187" s="870" t="s">
        <v>2733</v>
      </c>
      <c r="FC187" s="870" t="s">
        <v>2924</v>
      </c>
    </row>
    <row r="188" spans="1:159" x14ac:dyDescent="0.2">
      <c r="A188" s="870" t="s">
        <v>3069</v>
      </c>
      <c r="B188" s="870" t="s">
        <v>424</v>
      </c>
      <c r="C188" s="870" t="s">
        <v>423</v>
      </c>
      <c r="D188" s="873">
        <v>14232784</v>
      </c>
      <c r="E188" s="873">
        <v>13948129</v>
      </c>
      <c r="F188" s="873">
        <v>0</v>
      </c>
      <c r="G188" s="873">
        <v>284656</v>
      </c>
      <c r="H188" s="873">
        <v>28465569</v>
      </c>
      <c r="I188" s="873">
        <v>27568</v>
      </c>
      <c r="J188" s="873">
        <v>27568</v>
      </c>
      <c r="K188" s="873">
        <v>14205216</v>
      </c>
      <c r="L188" s="873">
        <v>231034</v>
      </c>
      <c r="M188" s="873">
        <v>231034</v>
      </c>
      <c r="N188" s="873">
        <v>93476</v>
      </c>
      <c r="O188" s="873">
        <v>93476</v>
      </c>
      <c r="P188" s="873">
        <v>0</v>
      </c>
      <c r="Q188" s="873">
        <v>0</v>
      </c>
      <c r="R188" s="873">
        <v>0</v>
      </c>
      <c r="S188" s="873">
        <v>0</v>
      </c>
      <c r="T188" s="873">
        <v>0</v>
      </c>
      <c r="U188" s="873">
        <v>0</v>
      </c>
      <c r="V188" s="873">
        <v>0</v>
      </c>
      <c r="W188" s="873">
        <v>27568</v>
      </c>
      <c r="X188" s="873">
        <v>0</v>
      </c>
      <c r="Y188" s="873">
        <v>0</v>
      </c>
      <c r="Z188" s="873">
        <v>27568</v>
      </c>
      <c r="AA188" s="873">
        <v>0</v>
      </c>
      <c r="AB188" s="873">
        <v>0</v>
      </c>
      <c r="AC188" s="873">
        <v>0</v>
      </c>
      <c r="AD188" s="873">
        <v>0</v>
      </c>
      <c r="AE188" s="873">
        <v>17637946</v>
      </c>
      <c r="AF188" s="873">
        <v>0</v>
      </c>
      <c r="AG188" s="873">
        <v>359777</v>
      </c>
      <c r="AH188" s="873">
        <v>17997723</v>
      </c>
      <c r="AI188" s="873">
        <v>4424279</v>
      </c>
      <c r="AJ188" s="873">
        <v>4335794</v>
      </c>
      <c r="AK188" s="873">
        <v>0</v>
      </c>
      <c r="AL188" s="873">
        <v>88486</v>
      </c>
      <c r="AM188" s="873">
        <v>8848559</v>
      </c>
      <c r="AN188" s="873">
        <v>-610615</v>
      </c>
      <c r="AO188" s="873">
        <v>-598403</v>
      </c>
      <c r="AP188" s="873">
        <v>0</v>
      </c>
      <c r="AQ188" s="873">
        <v>-12212</v>
      </c>
      <c r="AR188" s="873">
        <v>-1221230</v>
      </c>
      <c r="AS188" s="873">
        <v>-1466179</v>
      </c>
      <c r="AT188" s="873">
        <v>-1436855</v>
      </c>
      <c r="AU188" s="873">
        <v>0</v>
      </c>
      <c r="AV188" s="873">
        <v>-29324</v>
      </c>
      <c r="AW188" s="873">
        <v>-2932358</v>
      </c>
      <c r="AX188" s="873">
        <v>-4810</v>
      </c>
      <c r="AY188" s="873">
        <v>-4714</v>
      </c>
      <c r="AZ188" s="873">
        <v>0</v>
      </c>
      <c r="BA188" s="873">
        <v>-96</v>
      </c>
      <c r="BB188" s="873">
        <v>-9620</v>
      </c>
      <c r="BC188" s="873">
        <v>-432182</v>
      </c>
      <c r="BD188" s="873">
        <v>-423539</v>
      </c>
      <c r="BE188" s="873">
        <v>0</v>
      </c>
      <c r="BF188" s="873">
        <v>-8644</v>
      </c>
      <c r="BG188" s="873">
        <v>-864365</v>
      </c>
      <c r="BH188" s="873">
        <v>-1903171</v>
      </c>
      <c r="BI188" s="873">
        <v>-1865108</v>
      </c>
      <c r="BJ188" s="873">
        <v>0</v>
      </c>
      <c r="BK188" s="873">
        <v>-38064</v>
      </c>
      <c r="BL188" s="873">
        <v>-3806343</v>
      </c>
      <c r="BM188" s="873">
        <v>-2268563</v>
      </c>
      <c r="BN188" s="873">
        <v>-2223191</v>
      </c>
      <c r="BO188" s="873">
        <v>0</v>
      </c>
      <c r="BP188" s="873">
        <v>-45371</v>
      </c>
      <c r="BQ188" s="873">
        <v>-4537125</v>
      </c>
      <c r="BR188" s="873">
        <v>231077</v>
      </c>
      <c r="BS188" s="873">
        <v>226455</v>
      </c>
      <c r="BT188" s="873">
        <v>0</v>
      </c>
      <c r="BU188" s="873">
        <v>4622</v>
      </c>
      <c r="BV188" s="873">
        <v>462154</v>
      </c>
      <c r="BW188" s="873">
        <v>-2499639</v>
      </c>
      <c r="BX188" s="873">
        <v>-2449647</v>
      </c>
      <c r="BY188" s="873">
        <v>0</v>
      </c>
      <c r="BZ188" s="873">
        <v>-49993</v>
      </c>
      <c r="CA188" s="873">
        <v>-4999279</v>
      </c>
      <c r="CB188" s="873">
        <v>27825</v>
      </c>
      <c r="CC188" s="873">
        <v>27268</v>
      </c>
      <c r="CD188" s="873">
        <v>0</v>
      </c>
      <c r="CE188" s="873">
        <v>556</v>
      </c>
      <c r="CF188" s="873">
        <v>55649</v>
      </c>
      <c r="CG188" s="873">
        <v>972335</v>
      </c>
      <c r="CH188" s="873">
        <v>952888</v>
      </c>
      <c r="CI188" s="873">
        <v>0</v>
      </c>
      <c r="CJ188" s="873">
        <v>19447</v>
      </c>
      <c r="CK188" s="873">
        <v>1944670</v>
      </c>
      <c r="CL188" s="873">
        <v>0</v>
      </c>
      <c r="CM188" s="873">
        <v>0</v>
      </c>
      <c r="CN188" s="873">
        <v>0</v>
      </c>
      <c r="CO188" s="873">
        <v>0</v>
      </c>
      <c r="CP188" s="873">
        <v>0</v>
      </c>
      <c r="CQ188" s="873">
        <v>-2141332</v>
      </c>
      <c r="CR188" s="873">
        <v>-2098506</v>
      </c>
      <c r="CS188" s="873">
        <v>0</v>
      </c>
      <c r="CT188" s="873">
        <v>-42827</v>
      </c>
      <c r="CU188" s="873">
        <v>-4282665</v>
      </c>
      <c r="CV188" s="873">
        <v>-3409735</v>
      </c>
      <c r="CW188" s="873">
        <v>-3341541</v>
      </c>
      <c r="CX188" s="873">
        <v>0</v>
      </c>
      <c r="CY188" s="873">
        <v>-68195</v>
      </c>
      <c r="CZ188" s="873">
        <v>-6819471</v>
      </c>
      <c r="DA188" s="873">
        <v>258902</v>
      </c>
      <c r="DB188" s="873">
        <v>253723</v>
      </c>
      <c r="DC188" s="873">
        <v>0</v>
      </c>
      <c r="DD188" s="873">
        <v>5178</v>
      </c>
      <c r="DE188" s="873">
        <v>517803</v>
      </c>
      <c r="DF188" s="873">
        <v>-3668636</v>
      </c>
      <c r="DG188" s="873">
        <v>-3595265</v>
      </c>
      <c r="DH188" s="873">
        <v>0</v>
      </c>
      <c r="DI188" s="873">
        <v>-73373</v>
      </c>
      <c r="DJ188" s="873">
        <v>-7337274</v>
      </c>
      <c r="DK188" s="873">
        <v>-813229</v>
      </c>
      <c r="DL188" s="873">
        <v>-1175189</v>
      </c>
      <c r="DM188" s="873">
        <v>0</v>
      </c>
      <c r="DN188" s="873">
        <v>-20086</v>
      </c>
      <c r="DO188" s="873">
        <v>-2008504</v>
      </c>
      <c r="DP188" s="873">
        <v>-645370</v>
      </c>
      <c r="DQ188" s="873">
        <v>-678323</v>
      </c>
      <c r="DR188" s="873">
        <v>0</v>
      </c>
      <c r="DS188" s="873">
        <v>-13370</v>
      </c>
      <c r="DT188" s="873">
        <v>-1337063</v>
      </c>
      <c r="DU188" s="873">
        <v>-167859</v>
      </c>
      <c r="DV188" s="873">
        <v>-496866</v>
      </c>
      <c r="DW188" s="873">
        <v>0</v>
      </c>
      <c r="DX188" s="873">
        <v>-6716</v>
      </c>
      <c r="DY188" s="873">
        <v>-671441</v>
      </c>
      <c r="DZ188" s="873">
        <v>29217296</v>
      </c>
      <c r="EA188" s="873">
        <v>28632951</v>
      </c>
      <c r="EB188" s="873">
        <v>0</v>
      </c>
      <c r="EC188" s="873">
        <v>584346</v>
      </c>
      <c r="ED188" s="873">
        <v>58434593</v>
      </c>
      <c r="EE188" s="873">
        <v>14232784</v>
      </c>
      <c r="EF188" s="873">
        <v>13948129</v>
      </c>
      <c r="EG188" s="873">
        <v>0</v>
      </c>
      <c r="EH188" s="873">
        <v>284656</v>
      </c>
      <c r="EI188" s="873">
        <v>28465569</v>
      </c>
      <c r="EJ188" s="873">
        <v>-14984512</v>
      </c>
      <c r="EK188" s="873">
        <v>-14684822</v>
      </c>
      <c r="EL188" s="873">
        <v>0</v>
      </c>
      <c r="EM188" s="873">
        <v>-299690</v>
      </c>
      <c r="EN188" s="873">
        <v>-29969024</v>
      </c>
      <c r="EO188" s="873">
        <v>-15152371</v>
      </c>
      <c r="EP188" s="873">
        <v>-15181688</v>
      </c>
      <c r="EQ188" s="873">
        <v>0</v>
      </c>
      <c r="ER188" s="873">
        <v>-306406</v>
      </c>
      <c r="ES188" s="873">
        <v>-30640465</v>
      </c>
      <c r="ET188" s="902">
        <v>0.5</v>
      </c>
      <c r="EU188" s="902">
        <v>0.49</v>
      </c>
      <c r="EV188" s="902">
        <v>0</v>
      </c>
      <c r="EW188" s="902">
        <v>0.01</v>
      </c>
      <c r="EX188" s="902">
        <v>1</v>
      </c>
      <c r="EY188" s="870" t="s">
        <v>690</v>
      </c>
      <c r="EZ188" s="870" t="s">
        <v>720</v>
      </c>
      <c r="FA188" s="870" t="s">
        <v>1909</v>
      </c>
      <c r="FB188" s="870" t="s">
        <v>819</v>
      </c>
      <c r="FC188" s="870" t="s">
        <v>2925</v>
      </c>
    </row>
    <row r="189" spans="1:159" x14ac:dyDescent="0.2">
      <c r="A189" s="870" t="s">
        <v>3070</v>
      </c>
      <c r="B189" s="870" t="s">
        <v>426</v>
      </c>
      <c r="C189" s="870" t="s">
        <v>425</v>
      </c>
      <c r="D189" s="873">
        <v>21686335</v>
      </c>
      <c r="E189" s="873">
        <v>17349068</v>
      </c>
      <c r="F189" s="873">
        <v>4337267</v>
      </c>
      <c r="G189" s="873">
        <v>0</v>
      </c>
      <c r="H189" s="873">
        <v>43372670</v>
      </c>
      <c r="I189" s="873">
        <v>0</v>
      </c>
      <c r="J189" s="873">
        <v>0</v>
      </c>
      <c r="K189" s="873">
        <v>21686335</v>
      </c>
      <c r="L189" s="873">
        <v>110539</v>
      </c>
      <c r="M189" s="873">
        <v>110539</v>
      </c>
      <c r="N189" s="873">
        <v>0</v>
      </c>
      <c r="O189" s="873">
        <v>0</v>
      </c>
      <c r="P189" s="873">
        <v>0</v>
      </c>
      <c r="Q189" s="873">
        <v>0</v>
      </c>
      <c r="R189" s="873">
        <v>0</v>
      </c>
      <c r="S189" s="873">
        <v>0</v>
      </c>
      <c r="T189" s="873">
        <v>0</v>
      </c>
      <c r="U189" s="873">
        <v>0</v>
      </c>
      <c r="V189" s="873">
        <v>0</v>
      </c>
      <c r="W189" s="873">
        <v>0</v>
      </c>
      <c r="X189" s="873">
        <v>0</v>
      </c>
      <c r="Y189" s="873">
        <v>0</v>
      </c>
      <c r="Z189" s="873">
        <v>0</v>
      </c>
      <c r="AA189" s="873">
        <v>0</v>
      </c>
      <c r="AB189" s="873">
        <v>0</v>
      </c>
      <c r="AC189" s="873">
        <v>0</v>
      </c>
      <c r="AD189" s="873">
        <v>0</v>
      </c>
      <c r="AE189" s="873">
        <v>5139726</v>
      </c>
      <c r="AF189" s="873">
        <v>1284932</v>
      </c>
      <c r="AG189" s="873">
        <v>0</v>
      </c>
      <c r="AH189" s="873">
        <v>6424658</v>
      </c>
      <c r="AI189" s="873">
        <v>1900535</v>
      </c>
      <c r="AJ189" s="873">
        <v>1520428</v>
      </c>
      <c r="AK189" s="873">
        <v>380107</v>
      </c>
      <c r="AL189" s="873">
        <v>0</v>
      </c>
      <c r="AM189" s="873">
        <v>3801070</v>
      </c>
      <c r="AN189" s="873">
        <v>-165586</v>
      </c>
      <c r="AO189" s="873">
        <v>-132469</v>
      </c>
      <c r="AP189" s="873">
        <v>-33117</v>
      </c>
      <c r="AQ189" s="873">
        <v>0</v>
      </c>
      <c r="AR189" s="873">
        <v>-331172</v>
      </c>
      <c r="AS189" s="873">
        <v>-84638</v>
      </c>
      <c r="AT189" s="873">
        <v>-67709</v>
      </c>
      <c r="AU189" s="873">
        <v>-16927</v>
      </c>
      <c r="AV189" s="873">
        <v>0</v>
      </c>
      <c r="AW189" s="873">
        <v>-169274</v>
      </c>
      <c r="AX189" s="873">
        <v>224</v>
      </c>
      <c r="AY189" s="873">
        <v>179</v>
      </c>
      <c r="AZ189" s="873">
        <v>45</v>
      </c>
      <c r="BA189" s="873">
        <v>0</v>
      </c>
      <c r="BB189" s="873">
        <v>448</v>
      </c>
      <c r="BC189" s="873">
        <v>-317879</v>
      </c>
      <c r="BD189" s="873">
        <v>-254304</v>
      </c>
      <c r="BE189" s="873">
        <v>-63576</v>
      </c>
      <c r="BF189" s="873">
        <v>0</v>
      </c>
      <c r="BG189" s="873">
        <v>-635759</v>
      </c>
      <c r="BH189" s="873">
        <v>-402293</v>
      </c>
      <c r="BI189" s="873">
        <v>-321834</v>
      </c>
      <c r="BJ189" s="873">
        <v>-80458</v>
      </c>
      <c r="BK189" s="873">
        <v>0</v>
      </c>
      <c r="BL189" s="873">
        <v>-804585</v>
      </c>
      <c r="BM189" s="873">
        <v>-1974942</v>
      </c>
      <c r="BN189" s="873">
        <v>-1579953</v>
      </c>
      <c r="BO189" s="873">
        <v>-394988</v>
      </c>
      <c r="BP189" s="873">
        <v>0</v>
      </c>
      <c r="BQ189" s="873">
        <v>-3949883</v>
      </c>
      <c r="BR189" s="873">
        <v>-111737</v>
      </c>
      <c r="BS189" s="873">
        <v>-89390</v>
      </c>
      <c r="BT189" s="873">
        <v>-22348</v>
      </c>
      <c r="BU189" s="873">
        <v>0</v>
      </c>
      <c r="BV189" s="873">
        <v>-223475</v>
      </c>
      <c r="BW189" s="873">
        <v>-1863204</v>
      </c>
      <c r="BX189" s="873">
        <v>-1490563</v>
      </c>
      <c r="BY189" s="873">
        <v>-372641</v>
      </c>
      <c r="BZ189" s="873">
        <v>0</v>
      </c>
      <c r="CA189" s="873">
        <v>-3726408</v>
      </c>
      <c r="CB189" s="873">
        <v>62611</v>
      </c>
      <c r="CC189" s="873">
        <v>50088</v>
      </c>
      <c r="CD189" s="873">
        <v>12522</v>
      </c>
      <c r="CE189" s="873">
        <v>0</v>
      </c>
      <c r="CF189" s="873">
        <v>125221</v>
      </c>
      <c r="CG189" s="873">
        <v>602618</v>
      </c>
      <c r="CH189" s="873">
        <v>482095</v>
      </c>
      <c r="CI189" s="873">
        <v>120524</v>
      </c>
      <c r="CJ189" s="873">
        <v>0</v>
      </c>
      <c r="CK189" s="873">
        <v>1205237</v>
      </c>
      <c r="CL189" s="873">
        <v>-27637</v>
      </c>
      <c r="CM189" s="873">
        <v>-22109</v>
      </c>
      <c r="CN189" s="873">
        <v>-5527</v>
      </c>
      <c r="CO189" s="873">
        <v>0</v>
      </c>
      <c r="CP189" s="873">
        <v>-55273</v>
      </c>
      <c r="CQ189" s="873">
        <v>-1550030</v>
      </c>
      <c r="CR189" s="873">
        <v>-1240024</v>
      </c>
      <c r="CS189" s="873">
        <v>-310006</v>
      </c>
      <c r="CT189" s="873">
        <v>0</v>
      </c>
      <c r="CU189" s="873">
        <v>-3100060</v>
      </c>
      <c r="CV189" s="873">
        <v>-2887380</v>
      </c>
      <c r="CW189" s="873">
        <v>-2309903</v>
      </c>
      <c r="CX189" s="873">
        <v>-577475</v>
      </c>
      <c r="CY189" s="873">
        <v>0</v>
      </c>
      <c r="CZ189" s="873">
        <v>-5774758</v>
      </c>
      <c r="DA189" s="873">
        <v>-76763</v>
      </c>
      <c r="DB189" s="873">
        <v>-61411</v>
      </c>
      <c r="DC189" s="873">
        <v>-15353</v>
      </c>
      <c r="DD189" s="873">
        <v>0</v>
      </c>
      <c r="DE189" s="873">
        <v>-153527</v>
      </c>
      <c r="DF189" s="873">
        <v>-2810616</v>
      </c>
      <c r="DG189" s="873">
        <v>-2248492</v>
      </c>
      <c r="DH189" s="873">
        <v>-562123</v>
      </c>
      <c r="DI189" s="873">
        <v>0</v>
      </c>
      <c r="DJ189" s="873">
        <v>-5621231</v>
      </c>
      <c r="DK189" s="873">
        <v>6023857</v>
      </c>
      <c r="DL189" s="873">
        <v>4819084</v>
      </c>
      <c r="DM189" s="873">
        <v>1204769</v>
      </c>
      <c r="DN189" s="873">
        <v>0</v>
      </c>
      <c r="DO189" s="873">
        <v>12047710</v>
      </c>
      <c r="DP189" s="873">
        <v>2904134</v>
      </c>
      <c r="DQ189" s="873">
        <v>2323308</v>
      </c>
      <c r="DR189" s="873">
        <v>580827</v>
      </c>
      <c r="DS189" s="873">
        <v>0</v>
      </c>
      <c r="DT189" s="873">
        <v>5808269</v>
      </c>
      <c r="DU189" s="873">
        <v>3119723</v>
      </c>
      <c r="DV189" s="873">
        <v>2495776</v>
      </c>
      <c r="DW189" s="873">
        <v>623942</v>
      </c>
      <c r="DX189" s="873">
        <v>0</v>
      </c>
      <c r="DY189" s="873">
        <v>6239441</v>
      </c>
      <c r="DZ189" s="873">
        <v>25871948</v>
      </c>
      <c r="EA189" s="873">
        <v>20697558</v>
      </c>
      <c r="EB189" s="873">
        <v>5174390</v>
      </c>
      <c r="EC189" s="873">
        <v>0</v>
      </c>
      <c r="ED189" s="873">
        <v>51743896</v>
      </c>
      <c r="EE189" s="873">
        <v>21686335</v>
      </c>
      <c r="EF189" s="873">
        <v>17349068</v>
      </c>
      <c r="EG189" s="873">
        <v>4337267</v>
      </c>
      <c r="EH189" s="873">
        <v>0</v>
      </c>
      <c r="EI189" s="873">
        <v>43372670</v>
      </c>
      <c r="EJ189" s="873">
        <v>-4185613</v>
      </c>
      <c r="EK189" s="873">
        <v>-3348490</v>
      </c>
      <c r="EL189" s="873">
        <v>-837123</v>
      </c>
      <c r="EM189" s="873">
        <v>0</v>
      </c>
      <c r="EN189" s="873">
        <v>-8371226</v>
      </c>
      <c r="EO189" s="873">
        <v>-1065890</v>
      </c>
      <c r="EP189" s="873">
        <v>-852714</v>
      </c>
      <c r="EQ189" s="873">
        <v>-213181</v>
      </c>
      <c r="ER189" s="873">
        <v>0</v>
      </c>
      <c r="ES189" s="873">
        <v>-2131785</v>
      </c>
      <c r="ET189" s="902">
        <v>0.5</v>
      </c>
      <c r="EU189" s="902">
        <v>0.4</v>
      </c>
      <c r="EV189" s="902">
        <v>0.1</v>
      </c>
      <c r="EW189" s="902">
        <v>0</v>
      </c>
      <c r="EX189" s="902">
        <v>1</v>
      </c>
      <c r="EY189" s="870" t="s">
        <v>708</v>
      </c>
      <c r="EZ189" s="870" t="s">
        <v>687</v>
      </c>
      <c r="FA189" s="870" t="s">
        <v>1907</v>
      </c>
      <c r="FB189" s="870" t="s">
        <v>2737</v>
      </c>
      <c r="FC189" s="870" t="s">
        <v>2926</v>
      </c>
    </row>
    <row r="190" spans="1:159" x14ac:dyDescent="0.2">
      <c r="A190" s="870" t="s">
        <v>3069</v>
      </c>
      <c r="B190" s="870" t="s">
        <v>428</v>
      </c>
      <c r="C190" s="870" t="s">
        <v>427</v>
      </c>
      <c r="D190" s="873">
        <v>27919164</v>
      </c>
      <c r="E190" s="873">
        <v>22335331</v>
      </c>
      <c r="F190" s="873">
        <v>5025449</v>
      </c>
      <c r="G190" s="873">
        <v>558383</v>
      </c>
      <c r="H190" s="873">
        <v>55838327</v>
      </c>
      <c r="I190" s="873">
        <v>0</v>
      </c>
      <c r="J190" s="873">
        <v>0</v>
      </c>
      <c r="K190" s="873">
        <v>27919164</v>
      </c>
      <c r="L190" s="873">
        <v>149558</v>
      </c>
      <c r="M190" s="873">
        <v>149558</v>
      </c>
      <c r="N190" s="873">
        <v>0</v>
      </c>
      <c r="O190" s="873">
        <v>0</v>
      </c>
      <c r="P190" s="873">
        <v>166677</v>
      </c>
      <c r="Q190" s="873">
        <v>0</v>
      </c>
      <c r="R190" s="873">
        <v>166677</v>
      </c>
      <c r="S190" s="873">
        <v>0</v>
      </c>
      <c r="T190" s="873">
        <v>0</v>
      </c>
      <c r="U190" s="873">
        <v>0</v>
      </c>
      <c r="V190" s="873">
        <v>0</v>
      </c>
      <c r="W190" s="873">
        <v>0</v>
      </c>
      <c r="X190" s="873">
        <v>0</v>
      </c>
      <c r="Y190" s="873">
        <v>0</v>
      </c>
      <c r="Z190" s="873">
        <v>0</v>
      </c>
      <c r="AA190" s="873">
        <v>0</v>
      </c>
      <c r="AB190" s="873">
        <v>0</v>
      </c>
      <c r="AC190" s="873">
        <v>0</v>
      </c>
      <c r="AD190" s="873">
        <v>0</v>
      </c>
      <c r="AE190" s="873">
        <v>7208688</v>
      </c>
      <c r="AF190" s="873">
        <v>1620451</v>
      </c>
      <c r="AG190" s="873">
        <v>180051</v>
      </c>
      <c r="AH190" s="873">
        <v>9009190</v>
      </c>
      <c r="AI190" s="873">
        <v>1302749</v>
      </c>
      <c r="AJ190" s="873">
        <v>1042199</v>
      </c>
      <c r="AK190" s="873">
        <v>234495</v>
      </c>
      <c r="AL190" s="873">
        <v>26055</v>
      </c>
      <c r="AM190" s="873">
        <v>2605498</v>
      </c>
      <c r="AN190" s="873">
        <v>-478663</v>
      </c>
      <c r="AO190" s="873">
        <v>-382930</v>
      </c>
      <c r="AP190" s="873">
        <v>-86159</v>
      </c>
      <c r="AQ190" s="873">
        <v>-9573</v>
      </c>
      <c r="AR190" s="873">
        <v>-957325</v>
      </c>
      <c r="AS190" s="873">
        <v>-229033</v>
      </c>
      <c r="AT190" s="873">
        <v>-183226</v>
      </c>
      <c r="AU190" s="873">
        <v>-41226</v>
      </c>
      <c r="AV190" s="873">
        <v>-4581</v>
      </c>
      <c r="AW190" s="873">
        <v>-458066</v>
      </c>
      <c r="AX190" s="873">
        <v>-28093</v>
      </c>
      <c r="AY190" s="873">
        <v>-22474</v>
      </c>
      <c r="AZ190" s="873">
        <v>-5057</v>
      </c>
      <c r="BA190" s="873">
        <v>-562</v>
      </c>
      <c r="BB190" s="873">
        <v>-56186</v>
      </c>
      <c r="BC190" s="873">
        <v>-499210</v>
      </c>
      <c r="BD190" s="873">
        <v>-399368</v>
      </c>
      <c r="BE190" s="873">
        <v>-89858</v>
      </c>
      <c r="BF190" s="873">
        <v>-9984</v>
      </c>
      <c r="BG190" s="873">
        <v>-998420</v>
      </c>
      <c r="BH190" s="873">
        <v>-756336</v>
      </c>
      <c r="BI190" s="873">
        <v>-605068</v>
      </c>
      <c r="BJ190" s="873">
        <v>-136141</v>
      </c>
      <c r="BK190" s="873">
        <v>-15127</v>
      </c>
      <c r="BL190" s="873">
        <v>-1512672</v>
      </c>
      <c r="BM190" s="873">
        <v>-2202194</v>
      </c>
      <c r="BN190" s="873">
        <v>-1761756</v>
      </c>
      <c r="BO190" s="873">
        <v>-396395</v>
      </c>
      <c r="BP190" s="873">
        <v>-44044</v>
      </c>
      <c r="BQ190" s="873">
        <v>-4404389</v>
      </c>
      <c r="BR190" s="873">
        <v>-542225</v>
      </c>
      <c r="BS190" s="873">
        <v>-433780</v>
      </c>
      <c r="BT190" s="873">
        <v>-97601</v>
      </c>
      <c r="BU190" s="873">
        <v>-10845</v>
      </c>
      <c r="BV190" s="873">
        <v>-1084451</v>
      </c>
      <c r="BW190" s="873">
        <v>-1659970</v>
      </c>
      <c r="BX190" s="873">
        <v>-1327975</v>
      </c>
      <c r="BY190" s="873">
        <v>-298794</v>
      </c>
      <c r="BZ190" s="873">
        <v>-33199</v>
      </c>
      <c r="CA190" s="873">
        <v>-3319938</v>
      </c>
      <c r="CB190" s="873">
        <v>0</v>
      </c>
      <c r="CC190" s="873">
        <v>0</v>
      </c>
      <c r="CD190" s="873">
        <v>0</v>
      </c>
      <c r="CE190" s="873">
        <v>0</v>
      </c>
      <c r="CF190" s="873">
        <v>0</v>
      </c>
      <c r="CG190" s="873">
        <v>692306</v>
      </c>
      <c r="CH190" s="873">
        <v>553844</v>
      </c>
      <c r="CI190" s="873">
        <v>124615</v>
      </c>
      <c r="CJ190" s="873">
        <v>13846</v>
      </c>
      <c r="CK190" s="873">
        <v>1384611</v>
      </c>
      <c r="CL190" s="873">
        <v>226718</v>
      </c>
      <c r="CM190" s="873">
        <v>181374</v>
      </c>
      <c r="CN190" s="873">
        <v>40809</v>
      </c>
      <c r="CO190" s="873">
        <v>4534</v>
      </c>
      <c r="CP190" s="873">
        <v>453435</v>
      </c>
      <c r="CQ190" s="873">
        <v>-1229607</v>
      </c>
      <c r="CR190" s="873">
        <v>-983685</v>
      </c>
      <c r="CS190" s="873">
        <v>-221329</v>
      </c>
      <c r="CT190" s="873">
        <v>-24592</v>
      </c>
      <c r="CU190" s="873">
        <v>-2459213</v>
      </c>
      <c r="CV190" s="873">
        <v>-2512777</v>
      </c>
      <c r="CW190" s="873">
        <v>-2010223</v>
      </c>
      <c r="CX190" s="873">
        <v>-452300</v>
      </c>
      <c r="CY190" s="873">
        <v>-50256</v>
      </c>
      <c r="CZ190" s="873">
        <v>-5025556</v>
      </c>
      <c r="DA190" s="873">
        <v>-315507</v>
      </c>
      <c r="DB190" s="873">
        <v>-252406</v>
      </c>
      <c r="DC190" s="873">
        <v>-56792</v>
      </c>
      <c r="DD190" s="873">
        <v>-6311</v>
      </c>
      <c r="DE190" s="873">
        <v>-631016</v>
      </c>
      <c r="DF190" s="873">
        <v>-2197271</v>
      </c>
      <c r="DG190" s="873">
        <v>-1757816</v>
      </c>
      <c r="DH190" s="873">
        <v>-395508</v>
      </c>
      <c r="DI190" s="873">
        <v>-43945</v>
      </c>
      <c r="DJ190" s="873">
        <v>-4394540</v>
      </c>
      <c r="DK190" s="873">
        <v>-475698</v>
      </c>
      <c r="DL190" s="873">
        <v>-571365</v>
      </c>
      <c r="DM190" s="873">
        <v>-434535</v>
      </c>
      <c r="DN190" s="873">
        <v>-14965</v>
      </c>
      <c r="DO190" s="873">
        <v>-1496563</v>
      </c>
      <c r="DP190" s="873">
        <v>-369647</v>
      </c>
      <c r="DQ190" s="873">
        <v>-412292</v>
      </c>
      <c r="DR190" s="873">
        <v>-279703</v>
      </c>
      <c r="DS190" s="873">
        <v>-10723</v>
      </c>
      <c r="DT190" s="873">
        <v>-1072365</v>
      </c>
      <c r="DU190" s="873">
        <v>-106051</v>
      </c>
      <c r="DV190" s="873">
        <v>-159073</v>
      </c>
      <c r="DW190" s="873">
        <v>-154832</v>
      </c>
      <c r="DX190" s="873">
        <v>-4242</v>
      </c>
      <c r="DY190" s="873">
        <v>-424198</v>
      </c>
      <c r="DZ190" s="873">
        <v>34544238</v>
      </c>
      <c r="EA190" s="873">
        <v>27635391</v>
      </c>
      <c r="EB190" s="873">
        <v>6217963</v>
      </c>
      <c r="EC190" s="873">
        <v>690885</v>
      </c>
      <c r="ED190" s="873">
        <v>69088477</v>
      </c>
      <c r="EE190" s="873">
        <v>27919164</v>
      </c>
      <c r="EF190" s="873">
        <v>22335331</v>
      </c>
      <c r="EG190" s="873">
        <v>5025449</v>
      </c>
      <c r="EH190" s="873">
        <v>558383</v>
      </c>
      <c r="EI190" s="873">
        <v>55838327</v>
      </c>
      <c r="EJ190" s="873">
        <v>-6625074</v>
      </c>
      <c r="EK190" s="873">
        <v>-5300060</v>
      </c>
      <c r="EL190" s="873">
        <v>-1192514</v>
      </c>
      <c r="EM190" s="873">
        <v>-132502</v>
      </c>
      <c r="EN190" s="873">
        <v>-13250150</v>
      </c>
      <c r="EO190" s="873">
        <v>-6731125</v>
      </c>
      <c r="EP190" s="873">
        <v>-5459133</v>
      </c>
      <c r="EQ190" s="873">
        <v>-1347346</v>
      </c>
      <c r="ER190" s="873">
        <v>-136744</v>
      </c>
      <c r="ES190" s="873">
        <v>-13674348</v>
      </c>
      <c r="ET190" s="902">
        <v>0.5</v>
      </c>
      <c r="EU190" s="902">
        <v>0.4</v>
      </c>
      <c r="EV190" s="902">
        <v>0.09</v>
      </c>
      <c r="EW190" s="902">
        <v>0.01</v>
      </c>
      <c r="EX190" s="902">
        <v>1</v>
      </c>
      <c r="EY190" s="870" t="s">
        <v>738</v>
      </c>
      <c r="EZ190" s="870" t="s">
        <v>734</v>
      </c>
      <c r="FA190" s="870" t="s">
        <v>1907</v>
      </c>
      <c r="FB190" s="870" t="s">
        <v>2736</v>
      </c>
      <c r="FC190" s="870" t="s">
        <v>2927</v>
      </c>
    </row>
    <row r="191" spans="1:159" x14ac:dyDescent="0.2">
      <c r="A191" s="870" t="s">
        <v>3069</v>
      </c>
      <c r="B191" s="870" t="s">
        <v>430</v>
      </c>
      <c r="C191" s="870" t="s">
        <v>429</v>
      </c>
      <c r="D191" s="873">
        <v>29631115</v>
      </c>
      <c r="E191" s="873">
        <v>23704892</v>
      </c>
      <c r="F191" s="873">
        <v>5333601</v>
      </c>
      <c r="G191" s="873">
        <v>592622</v>
      </c>
      <c r="H191" s="873">
        <v>59262230</v>
      </c>
      <c r="I191" s="873">
        <v>292322</v>
      </c>
      <c r="J191" s="873">
        <v>292322</v>
      </c>
      <c r="K191" s="873">
        <v>29338793</v>
      </c>
      <c r="L191" s="873">
        <v>277624</v>
      </c>
      <c r="M191" s="873">
        <v>277624</v>
      </c>
      <c r="N191" s="873">
        <v>237111</v>
      </c>
      <c r="O191" s="873">
        <v>237111</v>
      </c>
      <c r="P191" s="873">
        <v>0</v>
      </c>
      <c r="Q191" s="873">
        <v>0</v>
      </c>
      <c r="R191" s="873">
        <v>0</v>
      </c>
      <c r="S191" s="873">
        <v>0</v>
      </c>
      <c r="T191" s="873">
        <v>0</v>
      </c>
      <c r="U191" s="873">
        <v>0</v>
      </c>
      <c r="V191" s="873">
        <v>0</v>
      </c>
      <c r="W191" s="873">
        <v>292322</v>
      </c>
      <c r="X191" s="873">
        <v>0</v>
      </c>
      <c r="Y191" s="873">
        <v>0</v>
      </c>
      <c r="Z191" s="873">
        <v>292322</v>
      </c>
      <c r="AA191" s="873">
        <v>0</v>
      </c>
      <c r="AB191" s="873">
        <v>0</v>
      </c>
      <c r="AC191" s="873">
        <v>0</v>
      </c>
      <c r="AD191" s="873">
        <v>0</v>
      </c>
      <c r="AE191" s="873">
        <v>20468292</v>
      </c>
      <c r="AF191" s="873">
        <v>4222602</v>
      </c>
      <c r="AG191" s="873">
        <v>469177</v>
      </c>
      <c r="AH191" s="873">
        <v>25160071</v>
      </c>
      <c r="AI191" s="873">
        <v>2959970</v>
      </c>
      <c r="AJ191" s="873">
        <v>2367975</v>
      </c>
      <c r="AK191" s="873">
        <v>532794</v>
      </c>
      <c r="AL191" s="873">
        <v>59199</v>
      </c>
      <c r="AM191" s="873">
        <v>5919938</v>
      </c>
      <c r="AN191" s="873">
        <v>-2171523</v>
      </c>
      <c r="AO191" s="873">
        <v>-1737218</v>
      </c>
      <c r="AP191" s="873">
        <v>-390874</v>
      </c>
      <c r="AQ191" s="873">
        <v>-43430</v>
      </c>
      <c r="AR191" s="873">
        <v>-4343045</v>
      </c>
      <c r="AS191" s="873">
        <v>-238504</v>
      </c>
      <c r="AT191" s="873">
        <v>-381607</v>
      </c>
      <c r="AU191" s="873">
        <v>-324366</v>
      </c>
      <c r="AV191" s="873">
        <v>-9540</v>
      </c>
      <c r="AW191" s="873">
        <v>-954017</v>
      </c>
      <c r="AX191" s="873">
        <v>197475</v>
      </c>
      <c r="AY191" s="873">
        <v>157981</v>
      </c>
      <c r="AZ191" s="873">
        <v>35546</v>
      </c>
      <c r="BA191" s="873">
        <v>3950</v>
      </c>
      <c r="BB191" s="873">
        <v>394952</v>
      </c>
      <c r="BC191" s="873">
        <v>-786014</v>
      </c>
      <c r="BD191" s="873">
        <v>-628811</v>
      </c>
      <c r="BE191" s="873">
        <v>-141483</v>
      </c>
      <c r="BF191" s="873">
        <v>-15720</v>
      </c>
      <c r="BG191" s="873">
        <v>-1572028</v>
      </c>
      <c r="BH191" s="873">
        <v>-827043</v>
      </c>
      <c r="BI191" s="873">
        <v>-852437</v>
      </c>
      <c r="BJ191" s="873">
        <v>-430303</v>
      </c>
      <c r="BK191" s="873">
        <v>-21310</v>
      </c>
      <c r="BL191" s="873">
        <v>-2131093</v>
      </c>
      <c r="BM191" s="873">
        <v>-2664547</v>
      </c>
      <c r="BN191" s="873">
        <v>-4263275</v>
      </c>
      <c r="BO191" s="873">
        <v>-3623783</v>
      </c>
      <c r="BP191" s="873">
        <v>-106582</v>
      </c>
      <c r="BQ191" s="873">
        <v>-10658187</v>
      </c>
      <c r="BR191" s="873">
        <v>-1488390</v>
      </c>
      <c r="BS191" s="873">
        <v>-2381425</v>
      </c>
      <c r="BT191" s="873">
        <v>-2024211</v>
      </c>
      <c r="BU191" s="873">
        <v>-59536</v>
      </c>
      <c r="BV191" s="873">
        <v>-5953562</v>
      </c>
      <c r="BW191" s="873">
        <v>-1176157</v>
      </c>
      <c r="BX191" s="873">
        <v>-1881850</v>
      </c>
      <c r="BY191" s="873">
        <v>-1599572</v>
      </c>
      <c r="BZ191" s="873">
        <v>-47046</v>
      </c>
      <c r="CA191" s="873">
        <v>-4704625</v>
      </c>
      <c r="CB191" s="873">
        <v>1214144</v>
      </c>
      <c r="CC191" s="873">
        <v>971315</v>
      </c>
      <c r="CD191" s="873">
        <v>218546</v>
      </c>
      <c r="CE191" s="873">
        <v>24283</v>
      </c>
      <c r="CF191" s="873">
        <v>2428288</v>
      </c>
      <c r="CG191" s="873">
        <v>0</v>
      </c>
      <c r="CH191" s="873">
        <v>0</v>
      </c>
      <c r="CI191" s="873">
        <v>0</v>
      </c>
      <c r="CJ191" s="873">
        <v>0</v>
      </c>
      <c r="CK191" s="873">
        <v>0</v>
      </c>
      <c r="CL191" s="873">
        <v>-1347853</v>
      </c>
      <c r="CM191" s="873">
        <v>-1078282</v>
      </c>
      <c r="CN191" s="873">
        <v>-242613</v>
      </c>
      <c r="CO191" s="873">
        <v>-26957</v>
      </c>
      <c r="CP191" s="873">
        <v>-2695705</v>
      </c>
      <c r="CQ191" s="873">
        <v>-738584</v>
      </c>
      <c r="CR191" s="873">
        <v>-590867</v>
      </c>
      <c r="CS191" s="873">
        <v>-132945</v>
      </c>
      <c r="CT191" s="873">
        <v>-14772</v>
      </c>
      <c r="CU191" s="873">
        <v>-1477168</v>
      </c>
      <c r="CV191" s="873">
        <v>-3536840</v>
      </c>
      <c r="CW191" s="873">
        <v>-4961109</v>
      </c>
      <c r="CX191" s="873">
        <v>-3780795</v>
      </c>
      <c r="CY191" s="873">
        <v>-124028</v>
      </c>
      <c r="CZ191" s="873">
        <v>-12402772</v>
      </c>
      <c r="DA191" s="873">
        <v>-1622099</v>
      </c>
      <c r="DB191" s="873">
        <v>-2488392</v>
      </c>
      <c r="DC191" s="873">
        <v>-2048278</v>
      </c>
      <c r="DD191" s="873">
        <v>-62210</v>
      </c>
      <c r="DE191" s="873">
        <v>-6220979</v>
      </c>
      <c r="DF191" s="873">
        <v>-1914741</v>
      </c>
      <c r="DG191" s="873">
        <v>-2472717</v>
      </c>
      <c r="DH191" s="873">
        <v>-1732517</v>
      </c>
      <c r="DI191" s="873">
        <v>-61818</v>
      </c>
      <c r="DJ191" s="873">
        <v>-6181793</v>
      </c>
      <c r="DK191" s="873">
        <v>1849548</v>
      </c>
      <c r="DL191" s="873">
        <v>2416424</v>
      </c>
      <c r="DM191" s="873">
        <v>1728248</v>
      </c>
      <c r="DN191" s="873">
        <v>46839</v>
      </c>
      <c r="DO191" s="873">
        <v>6041058</v>
      </c>
      <c r="DP191" s="873">
        <v>335839</v>
      </c>
      <c r="DQ191" s="873">
        <v>-5511</v>
      </c>
      <c r="DR191" s="873">
        <v>-330396</v>
      </c>
      <c r="DS191" s="873">
        <v>-13709</v>
      </c>
      <c r="DT191" s="873">
        <v>-13777</v>
      </c>
      <c r="DU191" s="873">
        <v>1513709</v>
      </c>
      <c r="DV191" s="873">
        <v>2421935</v>
      </c>
      <c r="DW191" s="873">
        <v>2058644</v>
      </c>
      <c r="DX191" s="873">
        <v>60548</v>
      </c>
      <c r="DY191" s="873">
        <v>6054835</v>
      </c>
      <c r="DZ191" s="873">
        <v>50655803</v>
      </c>
      <c r="EA191" s="873">
        <v>40524643</v>
      </c>
      <c r="EB191" s="873">
        <v>9118045</v>
      </c>
      <c r="EC191" s="873">
        <v>1013116</v>
      </c>
      <c r="ED191" s="873">
        <v>101311607</v>
      </c>
      <c r="EE191" s="873">
        <v>29631115</v>
      </c>
      <c r="EF191" s="873">
        <v>23704892</v>
      </c>
      <c r="EG191" s="873">
        <v>5333601</v>
      </c>
      <c r="EH191" s="873">
        <v>592622</v>
      </c>
      <c r="EI191" s="873">
        <v>59262230</v>
      </c>
      <c r="EJ191" s="873">
        <v>-21024688</v>
      </c>
      <c r="EK191" s="873">
        <v>-16819751</v>
      </c>
      <c r="EL191" s="873">
        <v>-3784444</v>
      </c>
      <c r="EM191" s="873">
        <v>-420494</v>
      </c>
      <c r="EN191" s="873">
        <v>-42049377</v>
      </c>
      <c r="EO191" s="873">
        <v>-19510979</v>
      </c>
      <c r="EP191" s="873">
        <v>-14397816</v>
      </c>
      <c r="EQ191" s="873">
        <v>-1725800</v>
      </c>
      <c r="ER191" s="873">
        <v>-359946</v>
      </c>
      <c r="ES191" s="873">
        <v>-35994542</v>
      </c>
      <c r="ET191" s="902">
        <v>0.5</v>
      </c>
      <c r="EU191" s="902">
        <v>0.4</v>
      </c>
      <c r="EV191" s="902">
        <v>0.09</v>
      </c>
      <c r="EW191" s="902">
        <v>0.01</v>
      </c>
      <c r="EX191" s="902">
        <v>1</v>
      </c>
      <c r="EY191" s="870" t="s">
        <v>704</v>
      </c>
      <c r="EZ191" s="870" t="s">
        <v>687</v>
      </c>
      <c r="FA191" s="870" t="s">
        <v>1907</v>
      </c>
      <c r="FB191" s="870" t="s">
        <v>2736</v>
      </c>
      <c r="FC191" s="870" t="s">
        <v>2881</v>
      </c>
    </row>
    <row r="192" spans="1:159" x14ac:dyDescent="0.2">
      <c r="A192" s="870" t="s">
        <v>3069</v>
      </c>
      <c r="B192" s="870" t="s">
        <v>432</v>
      </c>
      <c r="C192" s="870" t="s">
        <v>431</v>
      </c>
      <c r="D192" s="873">
        <v>18690209</v>
      </c>
      <c r="E192" s="873">
        <v>18690210</v>
      </c>
      <c r="F192" s="873">
        <v>0</v>
      </c>
      <c r="G192" s="873">
        <v>0</v>
      </c>
      <c r="H192" s="873">
        <v>37380419</v>
      </c>
      <c r="I192" s="873">
        <v>56205</v>
      </c>
      <c r="J192" s="873">
        <v>56205</v>
      </c>
      <c r="K192" s="873">
        <v>18634004</v>
      </c>
      <c r="L192" s="873">
        <v>478902</v>
      </c>
      <c r="M192" s="873">
        <v>478902</v>
      </c>
      <c r="N192" s="873">
        <v>133654</v>
      </c>
      <c r="O192" s="873">
        <v>133654</v>
      </c>
      <c r="P192" s="873">
        <v>4867367</v>
      </c>
      <c r="Q192" s="873">
        <v>0</v>
      </c>
      <c r="R192" s="873">
        <v>4867367</v>
      </c>
      <c r="S192" s="873">
        <v>0</v>
      </c>
      <c r="T192" s="873">
        <v>0</v>
      </c>
      <c r="U192" s="873">
        <v>0</v>
      </c>
      <c r="V192" s="873">
        <v>0</v>
      </c>
      <c r="W192" s="873">
        <v>56205</v>
      </c>
      <c r="X192" s="873">
        <v>0</v>
      </c>
      <c r="Y192" s="873">
        <v>0</v>
      </c>
      <c r="Z192" s="873">
        <v>56205</v>
      </c>
      <c r="AA192" s="873">
        <v>0</v>
      </c>
      <c r="AB192" s="873">
        <v>0</v>
      </c>
      <c r="AC192" s="873">
        <v>0</v>
      </c>
      <c r="AD192" s="873">
        <v>0</v>
      </c>
      <c r="AE192" s="873">
        <v>28972356</v>
      </c>
      <c r="AF192" s="873">
        <v>0</v>
      </c>
      <c r="AG192" s="873">
        <v>0</v>
      </c>
      <c r="AH192" s="873">
        <v>28972356</v>
      </c>
      <c r="AI192" s="873">
        <v>2966596</v>
      </c>
      <c r="AJ192" s="873">
        <v>2966596</v>
      </c>
      <c r="AK192" s="873">
        <v>0</v>
      </c>
      <c r="AL192" s="873">
        <v>0</v>
      </c>
      <c r="AM192" s="873">
        <v>5933192</v>
      </c>
      <c r="AN192" s="873">
        <v>-518024</v>
      </c>
      <c r="AO192" s="873">
        <v>-518025</v>
      </c>
      <c r="AP192" s="873">
        <v>0</v>
      </c>
      <c r="AQ192" s="873">
        <v>0</v>
      </c>
      <c r="AR192" s="873">
        <v>-1036049</v>
      </c>
      <c r="AS192" s="873">
        <v>-794352</v>
      </c>
      <c r="AT192" s="873">
        <v>-794353</v>
      </c>
      <c r="AU192" s="873">
        <v>0</v>
      </c>
      <c r="AV192" s="873">
        <v>0</v>
      </c>
      <c r="AW192" s="873">
        <v>-1588705</v>
      </c>
      <c r="AX192" s="873">
        <v>46299</v>
      </c>
      <c r="AY192" s="873">
        <v>46299</v>
      </c>
      <c r="AZ192" s="873">
        <v>0</v>
      </c>
      <c r="BA192" s="873">
        <v>0</v>
      </c>
      <c r="BB192" s="873">
        <v>92598</v>
      </c>
      <c r="BC192" s="873">
        <v>-812090</v>
      </c>
      <c r="BD192" s="873">
        <v>-812091</v>
      </c>
      <c r="BE192" s="873">
        <v>0</v>
      </c>
      <c r="BF192" s="873">
        <v>0</v>
      </c>
      <c r="BG192" s="873">
        <v>-1624181</v>
      </c>
      <c r="BH192" s="873">
        <v>-1560143</v>
      </c>
      <c r="BI192" s="873">
        <v>-1560145</v>
      </c>
      <c r="BJ192" s="873">
        <v>0</v>
      </c>
      <c r="BK192" s="873">
        <v>0</v>
      </c>
      <c r="BL192" s="873">
        <v>-3120288</v>
      </c>
      <c r="BM192" s="873">
        <v>-6749402</v>
      </c>
      <c r="BN192" s="873">
        <v>-6749403</v>
      </c>
      <c r="BO192" s="873">
        <v>0</v>
      </c>
      <c r="BP192" s="873">
        <v>0</v>
      </c>
      <c r="BQ192" s="873">
        <v>-13498805</v>
      </c>
      <c r="BR192" s="873">
        <v>-1212685</v>
      </c>
      <c r="BS192" s="873">
        <v>-1212686</v>
      </c>
      <c r="BT192" s="873">
        <v>0</v>
      </c>
      <c r="BU192" s="873">
        <v>0</v>
      </c>
      <c r="BV192" s="873">
        <v>-2425371</v>
      </c>
      <c r="BW192" s="873">
        <v>-5536717</v>
      </c>
      <c r="BX192" s="873">
        <v>-5536717</v>
      </c>
      <c r="BY192" s="873">
        <v>0</v>
      </c>
      <c r="BZ192" s="873">
        <v>0</v>
      </c>
      <c r="CA192" s="873">
        <v>-11073434</v>
      </c>
      <c r="CB192" s="873">
        <v>719929</v>
      </c>
      <c r="CC192" s="873">
        <v>719930</v>
      </c>
      <c r="CD192" s="873">
        <v>0</v>
      </c>
      <c r="CE192" s="873">
        <v>0</v>
      </c>
      <c r="CF192" s="873">
        <v>1439859</v>
      </c>
      <c r="CG192" s="873">
        <v>747323</v>
      </c>
      <c r="CH192" s="873">
        <v>747324</v>
      </c>
      <c r="CI192" s="873">
        <v>0</v>
      </c>
      <c r="CJ192" s="873">
        <v>0</v>
      </c>
      <c r="CK192" s="873">
        <v>1494647</v>
      </c>
      <c r="CL192" s="873">
        <v>-321595</v>
      </c>
      <c r="CM192" s="873">
        <v>-321596</v>
      </c>
      <c r="CN192" s="873">
        <v>0</v>
      </c>
      <c r="CO192" s="873">
        <v>0</v>
      </c>
      <c r="CP192" s="873">
        <v>-643191</v>
      </c>
      <c r="CQ192" s="873">
        <v>-1890903</v>
      </c>
      <c r="CR192" s="873">
        <v>-1890903</v>
      </c>
      <c r="CS192" s="873">
        <v>0</v>
      </c>
      <c r="CT192" s="873">
        <v>0</v>
      </c>
      <c r="CU192" s="873">
        <v>-3781806</v>
      </c>
      <c r="CV192" s="873">
        <v>-7494648</v>
      </c>
      <c r="CW192" s="873">
        <v>-7494648</v>
      </c>
      <c r="CX192" s="873">
        <v>0</v>
      </c>
      <c r="CY192" s="873">
        <v>0</v>
      </c>
      <c r="CZ192" s="873">
        <v>-14989296</v>
      </c>
      <c r="DA192" s="873">
        <v>-814351</v>
      </c>
      <c r="DB192" s="873">
        <v>-814352</v>
      </c>
      <c r="DC192" s="873">
        <v>0</v>
      </c>
      <c r="DD192" s="873">
        <v>0</v>
      </c>
      <c r="DE192" s="873">
        <v>-1628703</v>
      </c>
      <c r="DF192" s="873">
        <v>-6680297</v>
      </c>
      <c r="DG192" s="873">
        <v>-6680296</v>
      </c>
      <c r="DH192" s="873">
        <v>0</v>
      </c>
      <c r="DI192" s="873">
        <v>0</v>
      </c>
      <c r="DJ192" s="873">
        <v>-13360593</v>
      </c>
      <c r="DK192" s="873">
        <v>-514077</v>
      </c>
      <c r="DL192" s="873">
        <v>46349</v>
      </c>
      <c r="DM192" s="873">
        <v>0</v>
      </c>
      <c r="DN192" s="873">
        <v>0</v>
      </c>
      <c r="DO192" s="873">
        <v>-467728</v>
      </c>
      <c r="DP192" s="873">
        <v>-339664</v>
      </c>
      <c r="DQ192" s="873">
        <v>569581</v>
      </c>
      <c r="DR192" s="873">
        <v>0</v>
      </c>
      <c r="DS192" s="873">
        <v>0</v>
      </c>
      <c r="DT192" s="873">
        <v>229917</v>
      </c>
      <c r="DU192" s="873">
        <v>-174413</v>
      </c>
      <c r="DV192" s="873">
        <v>-523232</v>
      </c>
      <c r="DW192" s="873">
        <v>0</v>
      </c>
      <c r="DX192" s="873">
        <v>0</v>
      </c>
      <c r="DY192" s="873">
        <v>-697645</v>
      </c>
      <c r="DZ192" s="873">
        <v>40509257</v>
      </c>
      <c r="EA192" s="873">
        <v>40509258</v>
      </c>
      <c r="EB192" s="873">
        <v>0</v>
      </c>
      <c r="EC192" s="873">
        <v>0</v>
      </c>
      <c r="ED192" s="873">
        <v>81018515</v>
      </c>
      <c r="EE192" s="873">
        <v>18690209</v>
      </c>
      <c r="EF192" s="873">
        <v>18690210</v>
      </c>
      <c r="EG192" s="873">
        <v>0</v>
      </c>
      <c r="EH192" s="873">
        <v>0</v>
      </c>
      <c r="EI192" s="873">
        <v>37380419</v>
      </c>
      <c r="EJ192" s="873">
        <v>-21819048</v>
      </c>
      <c r="EK192" s="873">
        <v>-21819048</v>
      </c>
      <c r="EL192" s="873">
        <v>0</v>
      </c>
      <c r="EM192" s="873">
        <v>0</v>
      </c>
      <c r="EN192" s="873">
        <v>-43638096</v>
      </c>
      <c r="EO192" s="873">
        <v>-21993461</v>
      </c>
      <c r="EP192" s="873">
        <v>-22342280</v>
      </c>
      <c r="EQ192" s="873">
        <v>0</v>
      </c>
      <c r="ER192" s="873">
        <v>0</v>
      </c>
      <c r="ES192" s="873">
        <v>-44335741</v>
      </c>
      <c r="ET192" s="902">
        <v>0.5</v>
      </c>
      <c r="EU192" s="902">
        <v>0.5</v>
      </c>
      <c r="EV192" s="902">
        <v>0</v>
      </c>
      <c r="EW192" s="902">
        <v>0</v>
      </c>
      <c r="EX192" s="902">
        <v>1</v>
      </c>
      <c r="EY192" s="870" t="s">
        <v>679</v>
      </c>
      <c r="EZ192" s="870" t="s">
        <v>687</v>
      </c>
      <c r="FA192" s="870" t="s">
        <v>679</v>
      </c>
      <c r="FB192" s="870" t="s">
        <v>819</v>
      </c>
      <c r="FC192" s="870" t="s">
        <v>2928</v>
      </c>
    </row>
    <row r="193" spans="1:159" x14ac:dyDescent="0.2">
      <c r="A193" s="870" t="s">
        <v>3069</v>
      </c>
      <c r="B193" s="870" t="s">
        <v>434</v>
      </c>
      <c r="C193" s="870" t="s">
        <v>433</v>
      </c>
      <c r="D193" s="873">
        <v>15698551</v>
      </c>
      <c r="E193" s="873">
        <v>12558841</v>
      </c>
      <c r="F193" s="873">
        <v>3139710</v>
      </c>
      <c r="G193" s="873">
        <v>0</v>
      </c>
      <c r="H193" s="873">
        <v>31397102</v>
      </c>
      <c r="I193" s="873">
        <v>0</v>
      </c>
      <c r="J193" s="873">
        <v>0</v>
      </c>
      <c r="K193" s="873">
        <v>15698551</v>
      </c>
      <c r="L193" s="873">
        <v>271166</v>
      </c>
      <c r="M193" s="873">
        <v>271166</v>
      </c>
      <c r="N193" s="873">
        <v>0</v>
      </c>
      <c r="O193" s="873">
        <v>0</v>
      </c>
      <c r="P193" s="873">
        <v>0</v>
      </c>
      <c r="Q193" s="873">
        <v>0</v>
      </c>
      <c r="R193" s="873">
        <v>0</v>
      </c>
      <c r="S193" s="873">
        <v>0</v>
      </c>
      <c r="T193" s="873">
        <v>0</v>
      </c>
      <c r="U193" s="873">
        <v>0</v>
      </c>
      <c r="V193" s="873">
        <v>0</v>
      </c>
      <c r="W193" s="873">
        <v>0</v>
      </c>
      <c r="X193" s="873">
        <v>0</v>
      </c>
      <c r="Y193" s="873">
        <v>0</v>
      </c>
      <c r="Z193" s="873">
        <v>0</v>
      </c>
      <c r="AA193" s="873">
        <v>0</v>
      </c>
      <c r="AB193" s="873">
        <v>0</v>
      </c>
      <c r="AC193" s="873">
        <v>0</v>
      </c>
      <c r="AD193" s="873">
        <v>0</v>
      </c>
      <c r="AE193" s="873">
        <v>21259186</v>
      </c>
      <c r="AF193" s="873">
        <v>5314797</v>
      </c>
      <c r="AG193" s="873">
        <v>0</v>
      </c>
      <c r="AH193" s="873">
        <v>26573983</v>
      </c>
      <c r="AI193" s="873">
        <v>2218262</v>
      </c>
      <c r="AJ193" s="873">
        <v>1774610</v>
      </c>
      <c r="AK193" s="873">
        <v>443652</v>
      </c>
      <c r="AL193" s="873">
        <v>0</v>
      </c>
      <c r="AM193" s="873">
        <v>4436524</v>
      </c>
      <c r="AN193" s="873">
        <v>-322257</v>
      </c>
      <c r="AO193" s="873">
        <v>-257806</v>
      </c>
      <c r="AP193" s="873">
        <v>-64452</v>
      </c>
      <c r="AQ193" s="873">
        <v>0</v>
      </c>
      <c r="AR193" s="873">
        <v>-644515</v>
      </c>
      <c r="AS193" s="873">
        <v>-1227787</v>
      </c>
      <c r="AT193" s="873">
        <v>-982230</v>
      </c>
      <c r="AU193" s="873">
        <v>-245558</v>
      </c>
      <c r="AV193" s="873">
        <v>0</v>
      </c>
      <c r="AW193" s="873">
        <v>-2455575</v>
      </c>
      <c r="AX193" s="873">
        <v>371892</v>
      </c>
      <c r="AY193" s="873">
        <v>297514</v>
      </c>
      <c r="AZ193" s="873">
        <v>74379</v>
      </c>
      <c r="BA193" s="873">
        <v>0</v>
      </c>
      <c r="BB193" s="873">
        <v>743785</v>
      </c>
      <c r="BC193" s="873">
        <v>-723108</v>
      </c>
      <c r="BD193" s="873">
        <v>-578487</v>
      </c>
      <c r="BE193" s="873">
        <v>-144622</v>
      </c>
      <c r="BF193" s="873">
        <v>0</v>
      </c>
      <c r="BG193" s="873">
        <v>-1446217</v>
      </c>
      <c r="BH193" s="873">
        <v>-1579003</v>
      </c>
      <c r="BI193" s="873">
        <v>-1263203</v>
      </c>
      <c r="BJ193" s="873">
        <v>-315801</v>
      </c>
      <c r="BK193" s="873">
        <v>0</v>
      </c>
      <c r="BL193" s="873">
        <v>-3158007</v>
      </c>
      <c r="BM193" s="873">
        <v>-3686801</v>
      </c>
      <c r="BN193" s="873">
        <v>-2949441</v>
      </c>
      <c r="BO193" s="873">
        <v>-737360</v>
      </c>
      <c r="BP193" s="873">
        <v>0</v>
      </c>
      <c r="BQ193" s="873">
        <v>-7373602</v>
      </c>
      <c r="BR193" s="873">
        <v>-1114070</v>
      </c>
      <c r="BS193" s="873">
        <v>-891256</v>
      </c>
      <c r="BT193" s="873">
        <v>-222814</v>
      </c>
      <c r="BU193" s="873">
        <v>0</v>
      </c>
      <c r="BV193" s="873">
        <v>-2228140</v>
      </c>
      <c r="BW193" s="873">
        <v>-2572731</v>
      </c>
      <c r="BX193" s="873">
        <v>-2058185</v>
      </c>
      <c r="BY193" s="873">
        <v>-514546</v>
      </c>
      <c r="BZ193" s="873">
        <v>0</v>
      </c>
      <c r="CA193" s="873">
        <v>-5145462</v>
      </c>
      <c r="CB193" s="873">
        <v>339223</v>
      </c>
      <c r="CC193" s="873">
        <v>271378</v>
      </c>
      <c r="CD193" s="873">
        <v>67845</v>
      </c>
      <c r="CE193" s="873">
        <v>0</v>
      </c>
      <c r="CF193" s="873">
        <v>678446</v>
      </c>
      <c r="CG193" s="873">
        <v>1061639</v>
      </c>
      <c r="CH193" s="873">
        <v>849312</v>
      </c>
      <c r="CI193" s="873">
        <v>212328</v>
      </c>
      <c r="CJ193" s="873">
        <v>0</v>
      </c>
      <c r="CK193" s="873">
        <v>2123279</v>
      </c>
      <c r="CL193" s="873">
        <v>-334025</v>
      </c>
      <c r="CM193" s="873">
        <v>-267220</v>
      </c>
      <c r="CN193" s="873">
        <v>-66805</v>
      </c>
      <c r="CO193" s="873">
        <v>0</v>
      </c>
      <c r="CP193" s="873">
        <v>-668050</v>
      </c>
      <c r="CQ193" s="873">
        <v>-838782</v>
      </c>
      <c r="CR193" s="873">
        <v>-671026</v>
      </c>
      <c r="CS193" s="873">
        <v>-167757</v>
      </c>
      <c r="CT193" s="873">
        <v>0</v>
      </c>
      <c r="CU193" s="873">
        <v>-1677565</v>
      </c>
      <c r="CV193" s="873">
        <v>-3458746</v>
      </c>
      <c r="CW193" s="873">
        <v>-2766997</v>
      </c>
      <c r="CX193" s="873">
        <v>-691749</v>
      </c>
      <c r="CY193" s="873">
        <v>0</v>
      </c>
      <c r="CZ193" s="873">
        <v>-6917492</v>
      </c>
      <c r="DA193" s="873">
        <v>-1108872</v>
      </c>
      <c r="DB193" s="873">
        <v>-887098</v>
      </c>
      <c r="DC193" s="873">
        <v>-221774</v>
      </c>
      <c r="DD193" s="873">
        <v>0</v>
      </c>
      <c r="DE193" s="873">
        <v>-2217744</v>
      </c>
      <c r="DF193" s="873">
        <v>-2349874</v>
      </c>
      <c r="DG193" s="873">
        <v>-1879899</v>
      </c>
      <c r="DH193" s="873">
        <v>-469975</v>
      </c>
      <c r="DI193" s="873">
        <v>0</v>
      </c>
      <c r="DJ193" s="873">
        <v>-4699748</v>
      </c>
      <c r="DK193" s="873">
        <v>935493</v>
      </c>
      <c r="DL193" s="873">
        <v>1006625</v>
      </c>
      <c r="DM193" s="873">
        <v>502714</v>
      </c>
      <c r="DN193" s="873">
        <v>0</v>
      </c>
      <c r="DO193" s="873">
        <v>2444832</v>
      </c>
      <c r="DP193" s="873">
        <v>840105</v>
      </c>
      <c r="DQ193" s="873">
        <v>844468</v>
      </c>
      <c r="DR193" s="873">
        <v>378712</v>
      </c>
      <c r="DS193" s="873">
        <v>0</v>
      </c>
      <c r="DT193" s="873">
        <v>2063285</v>
      </c>
      <c r="DU193" s="873">
        <v>95388</v>
      </c>
      <c r="DV193" s="873">
        <v>162157</v>
      </c>
      <c r="DW193" s="873">
        <v>124002</v>
      </c>
      <c r="DX193" s="873">
        <v>0</v>
      </c>
      <c r="DY193" s="873">
        <v>381547</v>
      </c>
      <c r="DZ193" s="873">
        <v>37931117</v>
      </c>
      <c r="EA193" s="873">
        <v>30344894</v>
      </c>
      <c r="EB193" s="873">
        <v>7586223</v>
      </c>
      <c r="EC193" s="873">
        <v>0</v>
      </c>
      <c r="ED193" s="873">
        <v>75862234</v>
      </c>
      <c r="EE193" s="873">
        <v>15698551</v>
      </c>
      <c r="EF193" s="873">
        <v>12558841</v>
      </c>
      <c r="EG193" s="873">
        <v>3139710</v>
      </c>
      <c r="EH193" s="873">
        <v>0</v>
      </c>
      <c r="EI193" s="873">
        <v>31397102</v>
      </c>
      <c r="EJ193" s="873">
        <v>-22232566</v>
      </c>
      <c r="EK193" s="873">
        <v>-17786053</v>
      </c>
      <c r="EL193" s="873">
        <v>-4446513</v>
      </c>
      <c r="EM193" s="873">
        <v>0</v>
      </c>
      <c r="EN193" s="873">
        <v>-44465132</v>
      </c>
      <c r="EO193" s="873">
        <v>-22137178</v>
      </c>
      <c r="EP193" s="873">
        <v>-17623896</v>
      </c>
      <c r="EQ193" s="873">
        <v>-4322511</v>
      </c>
      <c r="ER193" s="873">
        <v>0</v>
      </c>
      <c r="ES193" s="873">
        <v>-44083585</v>
      </c>
      <c r="ET193" s="902">
        <v>0.5</v>
      </c>
      <c r="EU193" s="902">
        <v>0.4</v>
      </c>
      <c r="EV193" s="902">
        <v>0.1</v>
      </c>
      <c r="EW193" s="902">
        <v>0</v>
      </c>
      <c r="EX193" s="902">
        <v>1</v>
      </c>
      <c r="EY193" s="870" t="s">
        <v>724</v>
      </c>
      <c r="EZ193" s="870" t="s">
        <v>687</v>
      </c>
      <c r="FA193" s="870" t="s">
        <v>1907</v>
      </c>
      <c r="FB193" s="870" t="s">
        <v>2734</v>
      </c>
      <c r="FC193" s="870" t="s">
        <v>2929</v>
      </c>
    </row>
    <row r="194" spans="1:159" x14ac:dyDescent="0.2">
      <c r="A194" s="870" t="s">
        <v>3070</v>
      </c>
      <c r="B194" s="870" t="s">
        <v>436</v>
      </c>
      <c r="C194" s="870" t="s">
        <v>435</v>
      </c>
      <c r="D194" s="873">
        <v>33299196</v>
      </c>
      <c r="E194" s="873">
        <v>32633213</v>
      </c>
      <c r="F194" s="873">
        <v>0</v>
      </c>
      <c r="G194" s="873">
        <v>665984</v>
      </c>
      <c r="H194" s="873">
        <v>66598393</v>
      </c>
      <c r="I194" s="873">
        <v>0</v>
      </c>
      <c r="J194" s="873">
        <v>0</v>
      </c>
      <c r="K194" s="873">
        <v>33299196</v>
      </c>
      <c r="L194" s="873">
        <v>481943</v>
      </c>
      <c r="M194" s="873">
        <v>481943</v>
      </c>
      <c r="N194" s="873">
        <v>0</v>
      </c>
      <c r="O194" s="873">
        <v>0</v>
      </c>
      <c r="P194" s="873">
        <v>0</v>
      </c>
      <c r="Q194" s="873">
        <v>0</v>
      </c>
      <c r="R194" s="873">
        <v>0</v>
      </c>
      <c r="S194" s="873">
        <v>0</v>
      </c>
      <c r="T194" s="873">
        <v>0</v>
      </c>
      <c r="U194" s="873">
        <v>0</v>
      </c>
      <c r="V194" s="873">
        <v>0</v>
      </c>
      <c r="W194" s="873">
        <v>0</v>
      </c>
      <c r="X194" s="873">
        <v>0</v>
      </c>
      <c r="Y194" s="873">
        <v>0</v>
      </c>
      <c r="Z194" s="873">
        <v>0</v>
      </c>
      <c r="AA194" s="873">
        <v>0</v>
      </c>
      <c r="AB194" s="873">
        <v>0</v>
      </c>
      <c r="AC194" s="873">
        <v>0</v>
      </c>
      <c r="AD194" s="873">
        <v>0</v>
      </c>
      <c r="AE194" s="873">
        <v>38886755</v>
      </c>
      <c r="AF194" s="873">
        <v>0</v>
      </c>
      <c r="AG194" s="873">
        <v>760059</v>
      </c>
      <c r="AH194" s="873">
        <v>39646814</v>
      </c>
      <c r="AI194" s="873">
        <v>15450575</v>
      </c>
      <c r="AJ194" s="873">
        <v>15141563</v>
      </c>
      <c r="AK194" s="873">
        <v>0</v>
      </c>
      <c r="AL194" s="873">
        <v>309011</v>
      </c>
      <c r="AM194" s="873">
        <v>30901149</v>
      </c>
      <c r="AN194" s="873">
        <v>-4103464</v>
      </c>
      <c r="AO194" s="873">
        <v>-4021394</v>
      </c>
      <c r="AP194" s="873">
        <v>0</v>
      </c>
      <c r="AQ194" s="873">
        <v>-82069</v>
      </c>
      <c r="AR194" s="873">
        <v>-8206927</v>
      </c>
      <c r="AS194" s="873">
        <v>-5392674</v>
      </c>
      <c r="AT194" s="873">
        <v>-5284822</v>
      </c>
      <c r="AU194" s="873">
        <v>0</v>
      </c>
      <c r="AV194" s="873">
        <v>-107854</v>
      </c>
      <c r="AW194" s="873">
        <v>-10785350</v>
      </c>
      <c r="AX194" s="873">
        <v>80858</v>
      </c>
      <c r="AY194" s="873">
        <v>79241</v>
      </c>
      <c r="AZ194" s="873">
        <v>0</v>
      </c>
      <c r="BA194" s="873">
        <v>1617</v>
      </c>
      <c r="BB194" s="873">
        <v>161716</v>
      </c>
      <c r="BC194" s="873">
        <v>-5143558</v>
      </c>
      <c r="BD194" s="873">
        <v>-5040687</v>
      </c>
      <c r="BE194" s="873">
        <v>0</v>
      </c>
      <c r="BF194" s="873">
        <v>-102871</v>
      </c>
      <c r="BG194" s="873">
        <v>-10287116</v>
      </c>
      <c r="BH194" s="873">
        <v>-10455374</v>
      </c>
      <c r="BI194" s="873">
        <v>-10246268</v>
      </c>
      <c r="BJ194" s="873">
        <v>0</v>
      </c>
      <c r="BK194" s="873">
        <v>-209108</v>
      </c>
      <c r="BL194" s="873">
        <v>-20910750</v>
      </c>
      <c r="BM194" s="873">
        <v>-4466421</v>
      </c>
      <c r="BN194" s="873">
        <v>-4377092</v>
      </c>
      <c r="BO194" s="873">
        <v>0</v>
      </c>
      <c r="BP194" s="873">
        <v>-89328</v>
      </c>
      <c r="BQ194" s="873">
        <v>-8932841</v>
      </c>
      <c r="BR194" s="873">
        <v>-1982628</v>
      </c>
      <c r="BS194" s="873">
        <v>-1942975</v>
      </c>
      <c r="BT194" s="873">
        <v>0</v>
      </c>
      <c r="BU194" s="873">
        <v>-39653</v>
      </c>
      <c r="BV194" s="873">
        <v>-3965256</v>
      </c>
      <c r="BW194" s="873">
        <v>-2483792</v>
      </c>
      <c r="BX194" s="873">
        <v>-2434117</v>
      </c>
      <c r="BY194" s="873">
        <v>0</v>
      </c>
      <c r="BZ194" s="873">
        <v>-49676</v>
      </c>
      <c r="CA194" s="873">
        <v>-4967585</v>
      </c>
      <c r="CB194" s="873">
        <v>368411</v>
      </c>
      <c r="CC194" s="873">
        <v>361042</v>
      </c>
      <c r="CD194" s="873">
        <v>0</v>
      </c>
      <c r="CE194" s="873">
        <v>7368</v>
      </c>
      <c r="CF194" s="873">
        <v>736821</v>
      </c>
      <c r="CG194" s="873">
        <v>1473643</v>
      </c>
      <c r="CH194" s="873">
        <v>1444170</v>
      </c>
      <c r="CI194" s="873">
        <v>0</v>
      </c>
      <c r="CJ194" s="873">
        <v>29473</v>
      </c>
      <c r="CK194" s="873">
        <v>2947286</v>
      </c>
      <c r="CL194" s="873">
        <v>363688</v>
      </c>
      <c r="CM194" s="873">
        <v>356415</v>
      </c>
      <c r="CN194" s="873">
        <v>0</v>
      </c>
      <c r="CO194" s="873">
        <v>7274</v>
      </c>
      <c r="CP194" s="873">
        <v>727377</v>
      </c>
      <c r="CQ194" s="873">
        <v>-328694</v>
      </c>
      <c r="CR194" s="873">
        <v>-322121</v>
      </c>
      <c r="CS194" s="873">
        <v>0</v>
      </c>
      <c r="CT194" s="873">
        <v>-6574</v>
      </c>
      <c r="CU194" s="873">
        <v>-657389</v>
      </c>
      <c r="CV194" s="873">
        <v>-2589373</v>
      </c>
      <c r="CW194" s="873">
        <v>-2537586</v>
      </c>
      <c r="CX194" s="873">
        <v>0</v>
      </c>
      <c r="CY194" s="873">
        <v>-51787</v>
      </c>
      <c r="CZ194" s="873">
        <v>-5178746</v>
      </c>
      <c r="DA194" s="873">
        <v>-1250529</v>
      </c>
      <c r="DB194" s="873">
        <v>-1225518</v>
      </c>
      <c r="DC194" s="873">
        <v>0</v>
      </c>
      <c r="DD194" s="873">
        <v>-25011</v>
      </c>
      <c r="DE194" s="873">
        <v>-2501058</v>
      </c>
      <c r="DF194" s="873">
        <v>-1338843</v>
      </c>
      <c r="DG194" s="873">
        <v>-1312068</v>
      </c>
      <c r="DH194" s="873">
        <v>0</v>
      </c>
      <c r="DI194" s="873">
        <v>-26777</v>
      </c>
      <c r="DJ194" s="873">
        <v>-2677688</v>
      </c>
      <c r="DK194" s="873">
        <v>827457</v>
      </c>
      <c r="DL194" s="873">
        <v>810907</v>
      </c>
      <c r="DM194" s="873">
        <v>0</v>
      </c>
      <c r="DN194" s="873">
        <v>16549</v>
      </c>
      <c r="DO194" s="873">
        <v>1654913</v>
      </c>
      <c r="DP194" s="873">
        <v>2675824</v>
      </c>
      <c r="DQ194" s="873">
        <v>2622306</v>
      </c>
      <c r="DR194" s="873">
        <v>0</v>
      </c>
      <c r="DS194" s="873">
        <v>53516</v>
      </c>
      <c r="DT194" s="873">
        <v>5351646</v>
      </c>
      <c r="DU194" s="873">
        <v>-1848367</v>
      </c>
      <c r="DV194" s="873">
        <v>-1811399</v>
      </c>
      <c r="DW194" s="873">
        <v>0</v>
      </c>
      <c r="DX194" s="873">
        <v>-36967</v>
      </c>
      <c r="DY194" s="873">
        <v>-3696733</v>
      </c>
      <c r="DZ194" s="873">
        <v>68792789</v>
      </c>
      <c r="EA194" s="873">
        <v>67416933</v>
      </c>
      <c r="EB194" s="873">
        <v>0</v>
      </c>
      <c r="EC194" s="873">
        <v>1375856</v>
      </c>
      <c r="ED194" s="873">
        <v>137585578</v>
      </c>
      <c r="EE194" s="873">
        <v>33299196</v>
      </c>
      <c r="EF194" s="873">
        <v>32633213</v>
      </c>
      <c r="EG194" s="873">
        <v>0</v>
      </c>
      <c r="EH194" s="873">
        <v>665984</v>
      </c>
      <c r="EI194" s="873">
        <v>66598393</v>
      </c>
      <c r="EJ194" s="873">
        <v>-35493593</v>
      </c>
      <c r="EK194" s="873">
        <v>-34783720</v>
      </c>
      <c r="EL194" s="873">
        <v>0</v>
      </c>
      <c r="EM194" s="873">
        <v>-709872</v>
      </c>
      <c r="EN194" s="873">
        <v>-70987185</v>
      </c>
      <c r="EO194" s="873">
        <v>-37341960</v>
      </c>
      <c r="EP194" s="873">
        <v>-36595119</v>
      </c>
      <c r="EQ194" s="873">
        <v>0</v>
      </c>
      <c r="ER194" s="873">
        <v>-746839</v>
      </c>
      <c r="ES194" s="873">
        <v>-74683918</v>
      </c>
      <c r="ET194" s="902">
        <v>0.5</v>
      </c>
      <c r="EU194" s="902">
        <v>0.49</v>
      </c>
      <c r="EV194" s="902">
        <v>0</v>
      </c>
      <c r="EW194" s="902">
        <v>0.01</v>
      </c>
      <c r="EX194" s="902">
        <v>1</v>
      </c>
      <c r="EY194" s="870" t="s">
        <v>679</v>
      </c>
      <c r="EZ194" s="870" t="s">
        <v>735</v>
      </c>
      <c r="FA194" s="870" t="s">
        <v>679</v>
      </c>
      <c r="FB194" s="870" t="s">
        <v>2736</v>
      </c>
      <c r="FC194" s="870" t="s">
        <v>2930</v>
      </c>
    </row>
    <row r="195" spans="1:159" x14ac:dyDescent="0.2">
      <c r="A195" s="870" t="s">
        <v>3069</v>
      </c>
      <c r="B195" s="870" t="s">
        <v>438</v>
      </c>
      <c r="C195" s="870" t="s">
        <v>437</v>
      </c>
      <c r="D195" s="873">
        <v>10762815</v>
      </c>
      <c r="E195" s="873">
        <v>8610252</v>
      </c>
      <c r="F195" s="873">
        <v>2152563</v>
      </c>
      <c r="G195" s="873">
        <v>0</v>
      </c>
      <c r="H195" s="873">
        <v>21525630</v>
      </c>
      <c r="I195" s="873">
        <v>0</v>
      </c>
      <c r="J195" s="873">
        <v>0</v>
      </c>
      <c r="K195" s="873">
        <v>10762815</v>
      </c>
      <c r="L195" s="873">
        <v>129348</v>
      </c>
      <c r="M195" s="873">
        <v>129348</v>
      </c>
      <c r="N195" s="873">
        <v>0</v>
      </c>
      <c r="O195" s="873">
        <v>0</v>
      </c>
      <c r="P195" s="873">
        <v>0</v>
      </c>
      <c r="Q195" s="873">
        <v>0</v>
      </c>
      <c r="R195" s="873">
        <v>0</v>
      </c>
      <c r="S195" s="873">
        <v>0</v>
      </c>
      <c r="T195" s="873">
        <v>0</v>
      </c>
      <c r="U195" s="873">
        <v>0</v>
      </c>
      <c r="V195" s="873">
        <v>0</v>
      </c>
      <c r="W195" s="873">
        <v>0</v>
      </c>
      <c r="X195" s="873">
        <v>0</v>
      </c>
      <c r="Y195" s="873">
        <v>0</v>
      </c>
      <c r="Z195" s="873">
        <v>0</v>
      </c>
      <c r="AA195" s="873">
        <v>0</v>
      </c>
      <c r="AB195" s="873">
        <v>0</v>
      </c>
      <c r="AC195" s="873">
        <v>0</v>
      </c>
      <c r="AD195" s="873">
        <v>0</v>
      </c>
      <c r="AE195" s="873">
        <v>6915597</v>
      </c>
      <c r="AF195" s="873">
        <v>1728899</v>
      </c>
      <c r="AG195" s="873">
        <v>0</v>
      </c>
      <c r="AH195" s="873">
        <v>8644496</v>
      </c>
      <c r="AI195" s="873">
        <v>795437</v>
      </c>
      <c r="AJ195" s="873">
        <v>636349</v>
      </c>
      <c r="AK195" s="873">
        <v>159087</v>
      </c>
      <c r="AL195" s="873">
        <v>0</v>
      </c>
      <c r="AM195" s="873">
        <v>1590873</v>
      </c>
      <c r="AN195" s="873">
        <v>-207712</v>
      </c>
      <c r="AO195" s="873">
        <v>-166169</v>
      </c>
      <c r="AP195" s="873">
        <v>-41542</v>
      </c>
      <c r="AQ195" s="873">
        <v>0</v>
      </c>
      <c r="AR195" s="873">
        <v>-415423</v>
      </c>
      <c r="AS195" s="873">
        <v>-170250</v>
      </c>
      <c r="AT195" s="873">
        <v>-136200</v>
      </c>
      <c r="AU195" s="873">
        <v>-34050</v>
      </c>
      <c r="AV195" s="873">
        <v>0</v>
      </c>
      <c r="AW195" s="873">
        <v>-340500</v>
      </c>
      <c r="AX195" s="873">
        <v>252503</v>
      </c>
      <c r="AY195" s="873">
        <v>202002</v>
      </c>
      <c r="AZ195" s="873">
        <v>50501</v>
      </c>
      <c r="BA195" s="873">
        <v>0</v>
      </c>
      <c r="BB195" s="873">
        <v>505006</v>
      </c>
      <c r="BC195" s="873">
        <v>-448153</v>
      </c>
      <c r="BD195" s="873">
        <v>-358522</v>
      </c>
      <c r="BE195" s="873">
        <v>-89631</v>
      </c>
      <c r="BF195" s="873">
        <v>0</v>
      </c>
      <c r="BG195" s="873">
        <v>-896306</v>
      </c>
      <c r="BH195" s="873">
        <v>-365900</v>
      </c>
      <c r="BI195" s="873">
        <v>-292720</v>
      </c>
      <c r="BJ195" s="873">
        <v>-73180</v>
      </c>
      <c r="BK195" s="873">
        <v>0</v>
      </c>
      <c r="BL195" s="873">
        <v>-731800</v>
      </c>
      <c r="BM195" s="873">
        <v>-2518873</v>
      </c>
      <c r="BN195" s="873">
        <v>-2015098</v>
      </c>
      <c r="BO195" s="873">
        <v>-503775</v>
      </c>
      <c r="BP195" s="873">
        <v>0</v>
      </c>
      <c r="BQ195" s="873">
        <v>-5037746</v>
      </c>
      <c r="BR195" s="873">
        <v>-781948</v>
      </c>
      <c r="BS195" s="873">
        <v>-625559</v>
      </c>
      <c r="BT195" s="873">
        <v>-156390</v>
      </c>
      <c r="BU195" s="873">
        <v>0</v>
      </c>
      <c r="BV195" s="873">
        <v>-1563897</v>
      </c>
      <c r="BW195" s="873">
        <v>-1736925</v>
      </c>
      <c r="BX195" s="873">
        <v>-1389539</v>
      </c>
      <c r="BY195" s="873">
        <v>-347385</v>
      </c>
      <c r="BZ195" s="873">
        <v>0</v>
      </c>
      <c r="CA195" s="873">
        <v>-3473849</v>
      </c>
      <c r="CB195" s="873">
        <v>131645</v>
      </c>
      <c r="CC195" s="873">
        <v>105316</v>
      </c>
      <c r="CD195" s="873">
        <v>26329</v>
      </c>
      <c r="CE195" s="873">
        <v>0</v>
      </c>
      <c r="CF195" s="873">
        <v>263290</v>
      </c>
      <c r="CG195" s="873">
        <v>204677</v>
      </c>
      <c r="CH195" s="873">
        <v>163742</v>
      </c>
      <c r="CI195" s="873">
        <v>40936</v>
      </c>
      <c r="CJ195" s="873">
        <v>0</v>
      </c>
      <c r="CK195" s="873">
        <v>409355</v>
      </c>
      <c r="CL195" s="873">
        <v>178476</v>
      </c>
      <c r="CM195" s="873">
        <v>142780</v>
      </c>
      <c r="CN195" s="873">
        <v>35695</v>
      </c>
      <c r="CO195" s="873">
        <v>0</v>
      </c>
      <c r="CP195" s="873">
        <v>356951</v>
      </c>
      <c r="CQ195" s="873">
        <v>-526310</v>
      </c>
      <c r="CR195" s="873">
        <v>-421048</v>
      </c>
      <c r="CS195" s="873">
        <v>-105262</v>
      </c>
      <c r="CT195" s="873">
        <v>0</v>
      </c>
      <c r="CU195" s="873">
        <v>-1052620</v>
      </c>
      <c r="CV195" s="873">
        <v>-2530385</v>
      </c>
      <c r="CW195" s="873">
        <v>-2024308</v>
      </c>
      <c r="CX195" s="873">
        <v>-506077</v>
      </c>
      <c r="CY195" s="873">
        <v>0</v>
      </c>
      <c r="CZ195" s="873">
        <v>-5060770</v>
      </c>
      <c r="DA195" s="873">
        <v>-471827</v>
      </c>
      <c r="DB195" s="873">
        <v>-377463</v>
      </c>
      <c r="DC195" s="873">
        <v>-94366</v>
      </c>
      <c r="DD195" s="873">
        <v>0</v>
      </c>
      <c r="DE195" s="873">
        <v>-943656</v>
      </c>
      <c r="DF195" s="873">
        <v>-2058558</v>
      </c>
      <c r="DG195" s="873">
        <v>-1646845</v>
      </c>
      <c r="DH195" s="873">
        <v>-411711</v>
      </c>
      <c r="DI195" s="873">
        <v>0</v>
      </c>
      <c r="DJ195" s="873">
        <v>-4117114</v>
      </c>
      <c r="DK195" s="873">
        <v>276915</v>
      </c>
      <c r="DL195" s="873">
        <v>221530</v>
      </c>
      <c r="DM195" s="873">
        <v>55383</v>
      </c>
      <c r="DN195" s="873">
        <v>0</v>
      </c>
      <c r="DO195" s="873">
        <v>553828</v>
      </c>
      <c r="DP195" s="873">
        <v>150367</v>
      </c>
      <c r="DQ195" s="873">
        <v>120294</v>
      </c>
      <c r="DR195" s="873">
        <v>30074</v>
      </c>
      <c r="DS195" s="873">
        <v>0</v>
      </c>
      <c r="DT195" s="873">
        <v>300735</v>
      </c>
      <c r="DU195" s="873">
        <v>126548</v>
      </c>
      <c r="DV195" s="873">
        <v>101236</v>
      </c>
      <c r="DW195" s="873">
        <v>25309</v>
      </c>
      <c r="DX195" s="873">
        <v>0</v>
      </c>
      <c r="DY195" s="873">
        <v>253093</v>
      </c>
      <c r="DZ195" s="873">
        <v>17222751</v>
      </c>
      <c r="EA195" s="873">
        <v>13778200</v>
      </c>
      <c r="EB195" s="873">
        <v>3444550</v>
      </c>
      <c r="EC195" s="873">
        <v>0</v>
      </c>
      <c r="ED195" s="873">
        <v>34445501</v>
      </c>
      <c r="EE195" s="873">
        <v>10762815</v>
      </c>
      <c r="EF195" s="873">
        <v>8610252</v>
      </c>
      <c r="EG195" s="873">
        <v>2152563</v>
      </c>
      <c r="EH195" s="873">
        <v>0</v>
      </c>
      <c r="EI195" s="873">
        <v>21525630</v>
      </c>
      <c r="EJ195" s="873">
        <v>-6459936</v>
      </c>
      <c r="EK195" s="873">
        <v>-5167948</v>
      </c>
      <c r="EL195" s="873">
        <v>-1291987</v>
      </c>
      <c r="EM195" s="873">
        <v>0</v>
      </c>
      <c r="EN195" s="873">
        <v>-12919871</v>
      </c>
      <c r="EO195" s="873">
        <v>-6333388</v>
      </c>
      <c r="EP195" s="873">
        <v>-5066712</v>
      </c>
      <c r="EQ195" s="873">
        <v>-1266678</v>
      </c>
      <c r="ER195" s="873">
        <v>0</v>
      </c>
      <c r="ES195" s="873">
        <v>-12666778</v>
      </c>
      <c r="ET195" s="902">
        <v>0.5</v>
      </c>
      <c r="EU195" s="902">
        <v>0.4</v>
      </c>
      <c r="EV195" s="902">
        <v>0.1</v>
      </c>
      <c r="EW195" s="902">
        <v>0</v>
      </c>
      <c r="EX195" s="902">
        <v>1</v>
      </c>
      <c r="EY195" s="870" t="s">
        <v>708</v>
      </c>
      <c r="EZ195" s="870" t="s">
        <v>687</v>
      </c>
      <c r="FA195" s="870" t="s">
        <v>1907</v>
      </c>
      <c r="FB195" s="870" t="s">
        <v>2737</v>
      </c>
      <c r="FC195" s="870" t="s">
        <v>2931</v>
      </c>
    </row>
    <row r="196" spans="1:159" x14ac:dyDescent="0.2">
      <c r="A196" s="870" t="s">
        <v>3070</v>
      </c>
      <c r="B196" s="870" t="s">
        <v>440</v>
      </c>
      <c r="C196" s="870" t="s">
        <v>439</v>
      </c>
      <c r="D196" s="873">
        <v>3236197</v>
      </c>
      <c r="E196" s="873">
        <v>2588958</v>
      </c>
      <c r="F196" s="873">
        <v>582516</v>
      </c>
      <c r="G196" s="873">
        <v>64724</v>
      </c>
      <c r="H196" s="873">
        <v>6472395</v>
      </c>
      <c r="I196" s="873">
        <v>0</v>
      </c>
      <c r="J196" s="873">
        <v>0</v>
      </c>
      <c r="K196" s="873">
        <v>3236197</v>
      </c>
      <c r="L196" s="873">
        <v>55388</v>
      </c>
      <c r="M196" s="873">
        <v>55388</v>
      </c>
      <c r="N196" s="873">
        <v>0</v>
      </c>
      <c r="O196" s="873">
        <v>0</v>
      </c>
      <c r="P196" s="873">
        <v>8446</v>
      </c>
      <c r="Q196" s="873">
        <v>0</v>
      </c>
      <c r="R196" s="873">
        <v>8446</v>
      </c>
      <c r="S196" s="873">
        <v>0</v>
      </c>
      <c r="T196" s="873">
        <v>0</v>
      </c>
      <c r="U196" s="873">
        <v>0</v>
      </c>
      <c r="V196" s="873">
        <v>0</v>
      </c>
      <c r="W196" s="873">
        <v>0</v>
      </c>
      <c r="X196" s="873">
        <v>0</v>
      </c>
      <c r="Y196" s="873">
        <v>0</v>
      </c>
      <c r="Z196" s="873">
        <v>0</v>
      </c>
      <c r="AA196" s="873">
        <v>0</v>
      </c>
      <c r="AB196" s="873">
        <v>0</v>
      </c>
      <c r="AC196" s="873">
        <v>0</v>
      </c>
      <c r="AD196" s="873">
        <v>0</v>
      </c>
      <c r="AE196" s="873">
        <v>3276741</v>
      </c>
      <c r="AF196" s="873">
        <v>737190</v>
      </c>
      <c r="AG196" s="873">
        <v>81910</v>
      </c>
      <c r="AH196" s="873">
        <v>4095841</v>
      </c>
      <c r="AI196" s="873">
        <v>826574</v>
      </c>
      <c r="AJ196" s="873">
        <v>661259</v>
      </c>
      <c r="AK196" s="873">
        <v>148783</v>
      </c>
      <c r="AL196" s="873">
        <v>16531</v>
      </c>
      <c r="AM196" s="873">
        <v>1653147</v>
      </c>
      <c r="AN196" s="873">
        <v>-354866</v>
      </c>
      <c r="AO196" s="873">
        <v>-283892</v>
      </c>
      <c r="AP196" s="873">
        <v>-63876</v>
      </c>
      <c r="AQ196" s="873">
        <v>-7097</v>
      </c>
      <c r="AR196" s="873">
        <v>-709731</v>
      </c>
      <c r="AS196" s="873">
        <v>-140683</v>
      </c>
      <c r="AT196" s="873">
        <v>-112547</v>
      </c>
      <c r="AU196" s="873">
        <v>-25323</v>
      </c>
      <c r="AV196" s="873">
        <v>-2814</v>
      </c>
      <c r="AW196" s="873">
        <v>-281367</v>
      </c>
      <c r="AX196" s="873">
        <v>96148</v>
      </c>
      <c r="AY196" s="873">
        <v>76919</v>
      </c>
      <c r="AZ196" s="873">
        <v>17307</v>
      </c>
      <c r="BA196" s="873">
        <v>1923</v>
      </c>
      <c r="BB196" s="873">
        <v>192297</v>
      </c>
      <c r="BC196" s="873">
        <v>-102941</v>
      </c>
      <c r="BD196" s="873">
        <v>-82353</v>
      </c>
      <c r="BE196" s="873">
        <v>-18529</v>
      </c>
      <c r="BF196" s="873">
        <v>-2059</v>
      </c>
      <c r="BG196" s="873">
        <v>-205882</v>
      </c>
      <c r="BH196" s="873">
        <v>-147476</v>
      </c>
      <c r="BI196" s="873">
        <v>-117981</v>
      </c>
      <c r="BJ196" s="873">
        <v>-26545</v>
      </c>
      <c r="BK196" s="873">
        <v>-2950</v>
      </c>
      <c r="BL196" s="873">
        <v>-294952</v>
      </c>
      <c r="BM196" s="873">
        <v>-984991</v>
      </c>
      <c r="BN196" s="873">
        <v>-787993</v>
      </c>
      <c r="BO196" s="873">
        <v>-177298</v>
      </c>
      <c r="BP196" s="873">
        <v>-19700</v>
      </c>
      <c r="BQ196" s="873">
        <v>-1969982</v>
      </c>
      <c r="BR196" s="873">
        <v>-571488</v>
      </c>
      <c r="BS196" s="873">
        <v>-457190</v>
      </c>
      <c r="BT196" s="873">
        <v>-102868</v>
      </c>
      <c r="BU196" s="873">
        <v>-11430</v>
      </c>
      <c r="BV196" s="873">
        <v>-1142976</v>
      </c>
      <c r="BW196" s="873">
        <v>-413503</v>
      </c>
      <c r="BX196" s="873">
        <v>-330802</v>
      </c>
      <c r="BY196" s="873">
        <v>-74431</v>
      </c>
      <c r="BZ196" s="873">
        <v>-8270</v>
      </c>
      <c r="CA196" s="873">
        <v>-827006</v>
      </c>
      <c r="CB196" s="873">
        <v>113725</v>
      </c>
      <c r="CC196" s="873">
        <v>90979</v>
      </c>
      <c r="CD196" s="873">
        <v>20470</v>
      </c>
      <c r="CE196" s="873">
        <v>2274</v>
      </c>
      <c r="CF196" s="873">
        <v>227448</v>
      </c>
      <c r="CG196" s="873">
        <v>196014</v>
      </c>
      <c r="CH196" s="873">
        <v>156811</v>
      </c>
      <c r="CI196" s="873">
        <v>35282</v>
      </c>
      <c r="CJ196" s="873">
        <v>3920</v>
      </c>
      <c r="CK196" s="873">
        <v>392027</v>
      </c>
      <c r="CL196" s="873">
        <v>69018</v>
      </c>
      <c r="CM196" s="873">
        <v>55214</v>
      </c>
      <c r="CN196" s="873">
        <v>12423</v>
      </c>
      <c r="CO196" s="873">
        <v>1380</v>
      </c>
      <c r="CP196" s="873">
        <v>138035</v>
      </c>
      <c r="CQ196" s="873">
        <v>-145811</v>
      </c>
      <c r="CR196" s="873">
        <v>-116649</v>
      </c>
      <c r="CS196" s="873">
        <v>-26246</v>
      </c>
      <c r="CT196" s="873">
        <v>-2916</v>
      </c>
      <c r="CU196" s="873">
        <v>-291622</v>
      </c>
      <c r="CV196" s="873">
        <v>-752045</v>
      </c>
      <c r="CW196" s="873">
        <v>-601638</v>
      </c>
      <c r="CX196" s="873">
        <v>-135369</v>
      </c>
      <c r="CY196" s="873">
        <v>-15042</v>
      </c>
      <c r="CZ196" s="873">
        <v>-1504094</v>
      </c>
      <c r="DA196" s="873">
        <v>-388745</v>
      </c>
      <c r="DB196" s="873">
        <v>-310997</v>
      </c>
      <c r="DC196" s="873">
        <v>-69975</v>
      </c>
      <c r="DD196" s="873">
        <v>-7776</v>
      </c>
      <c r="DE196" s="873">
        <v>-777493</v>
      </c>
      <c r="DF196" s="873">
        <v>-363300</v>
      </c>
      <c r="DG196" s="873">
        <v>-290640</v>
      </c>
      <c r="DH196" s="873">
        <v>-65395</v>
      </c>
      <c r="DI196" s="873">
        <v>-7266</v>
      </c>
      <c r="DJ196" s="873">
        <v>-726601</v>
      </c>
      <c r="DK196" s="873">
        <v>-16566</v>
      </c>
      <c r="DL196" s="873">
        <v>79068</v>
      </c>
      <c r="DM196" s="873">
        <v>165830</v>
      </c>
      <c r="DN196" s="873">
        <v>2306</v>
      </c>
      <c r="DO196" s="873">
        <v>230638</v>
      </c>
      <c r="DP196" s="873">
        <v>-82847</v>
      </c>
      <c r="DQ196" s="873">
        <v>-20359</v>
      </c>
      <c r="DR196" s="873">
        <v>69055</v>
      </c>
      <c r="DS196" s="873">
        <v>-345</v>
      </c>
      <c r="DT196" s="873">
        <v>-34496</v>
      </c>
      <c r="DU196" s="873">
        <v>66281</v>
      </c>
      <c r="DV196" s="873">
        <v>99427</v>
      </c>
      <c r="DW196" s="873">
        <v>96775</v>
      </c>
      <c r="DX196" s="873">
        <v>2651</v>
      </c>
      <c r="DY196" s="873">
        <v>265134</v>
      </c>
      <c r="DZ196" s="873">
        <v>6371301</v>
      </c>
      <c r="EA196" s="873">
        <v>5097040</v>
      </c>
      <c r="EB196" s="873">
        <v>1146834</v>
      </c>
      <c r="EC196" s="873">
        <v>127426</v>
      </c>
      <c r="ED196" s="873">
        <v>12742601</v>
      </c>
      <c r="EE196" s="873">
        <v>3236197</v>
      </c>
      <c r="EF196" s="873">
        <v>2588958</v>
      </c>
      <c r="EG196" s="873">
        <v>582516</v>
      </c>
      <c r="EH196" s="873">
        <v>64724</v>
      </c>
      <c r="EI196" s="873">
        <v>6472395</v>
      </c>
      <c r="EJ196" s="873">
        <v>-3135104</v>
      </c>
      <c r="EK196" s="873">
        <v>-2508082</v>
      </c>
      <c r="EL196" s="873">
        <v>-564318</v>
      </c>
      <c r="EM196" s="873">
        <v>-62702</v>
      </c>
      <c r="EN196" s="873">
        <v>-6270206</v>
      </c>
      <c r="EO196" s="873">
        <v>-3068823</v>
      </c>
      <c r="EP196" s="873">
        <v>-2408655</v>
      </c>
      <c r="EQ196" s="873">
        <v>-467543</v>
      </c>
      <c r="ER196" s="873">
        <v>-60051</v>
      </c>
      <c r="ES196" s="873">
        <v>-6005072</v>
      </c>
      <c r="ET196" s="902">
        <v>0.5</v>
      </c>
      <c r="EU196" s="902">
        <v>0.4</v>
      </c>
      <c r="EV196" s="902">
        <v>0.09</v>
      </c>
      <c r="EW196" s="902">
        <v>0.01</v>
      </c>
      <c r="EX196" s="902">
        <v>1</v>
      </c>
      <c r="EY196" s="870" t="s">
        <v>738</v>
      </c>
      <c r="EZ196" s="870" t="s">
        <v>734</v>
      </c>
      <c r="FA196" s="870" t="s">
        <v>1907</v>
      </c>
      <c r="FB196" s="870" t="s">
        <v>2736</v>
      </c>
      <c r="FC196" s="870" t="s">
        <v>2932</v>
      </c>
    </row>
    <row r="197" spans="1:159" x14ac:dyDescent="0.2">
      <c r="A197" s="870" t="s">
        <v>3069</v>
      </c>
      <c r="B197" s="870" t="s">
        <v>442</v>
      </c>
      <c r="C197" s="870" t="s">
        <v>441</v>
      </c>
      <c r="D197" s="873">
        <v>0</v>
      </c>
      <c r="E197" s="873">
        <v>27877297</v>
      </c>
      <c r="F197" s="873">
        <v>0</v>
      </c>
      <c r="G197" s="873">
        <v>281589</v>
      </c>
      <c r="H197" s="873">
        <v>28158886</v>
      </c>
      <c r="I197" s="873">
        <v>0</v>
      </c>
      <c r="J197" s="873">
        <v>0</v>
      </c>
      <c r="K197" s="873">
        <v>0</v>
      </c>
      <c r="L197" s="873">
        <v>295441</v>
      </c>
      <c r="M197" s="873">
        <v>295441</v>
      </c>
      <c r="N197" s="873">
        <v>0</v>
      </c>
      <c r="O197" s="873">
        <v>0</v>
      </c>
      <c r="P197" s="873">
        <v>0</v>
      </c>
      <c r="Q197" s="873">
        <v>0</v>
      </c>
      <c r="R197" s="873">
        <v>0</v>
      </c>
      <c r="S197" s="873">
        <v>0</v>
      </c>
      <c r="T197" s="873">
        <v>0</v>
      </c>
      <c r="U197" s="873">
        <v>0</v>
      </c>
      <c r="V197" s="873">
        <v>0</v>
      </c>
      <c r="W197" s="873">
        <v>0</v>
      </c>
      <c r="X197" s="873">
        <v>0</v>
      </c>
      <c r="Y197" s="873">
        <v>0</v>
      </c>
      <c r="Z197" s="873">
        <v>0</v>
      </c>
      <c r="AA197" s="873">
        <v>0</v>
      </c>
      <c r="AB197" s="873">
        <v>0</v>
      </c>
      <c r="AC197" s="873">
        <v>0</v>
      </c>
      <c r="AD197" s="873">
        <v>0</v>
      </c>
      <c r="AE197" s="873">
        <v>35738977</v>
      </c>
      <c r="AF197" s="873">
        <v>0</v>
      </c>
      <c r="AG197" s="873">
        <v>361000</v>
      </c>
      <c r="AH197" s="873">
        <v>36099977</v>
      </c>
      <c r="AI197" s="873">
        <v>0</v>
      </c>
      <c r="AJ197" s="873">
        <v>9142770</v>
      </c>
      <c r="AK197" s="873">
        <v>0</v>
      </c>
      <c r="AL197" s="873">
        <v>92351</v>
      </c>
      <c r="AM197" s="873">
        <v>9235121</v>
      </c>
      <c r="AN197" s="873">
        <v>0</v>
      </c>
      <c r="AO197" s="873">
        <v>-2359338</v>
      </c>
      <c r="AP197" s="873">
        <v>0</v>
      </c>
      <c r="AQ197" s="873">
        <v>-23832</v>
      </c>
      <c r="AR197" s="873">
        <v>-2383170</v>
      </c>
      <c r="AS197" s="873">
        <v>0</v>
      </c>
      <c r="AT197" s="873">
        <v>-4889051</v>
      </c>
      <c r="AU197" s="873">
        <v>0</v>
      </c>
      <c r="AV197" s="873">
        <v>-49384</v>
      </c>
      <c r="AW197" s="873">
        <v>-4938435</v>
      </c>
      <c r="AX197" s="873">
        <v>0</v>
      </c>
      <c r="AY197" s="873">
        <v>1140176</v>
      </c>
      <c r="AZ197" s="873">
        <v>0</v>
      </c>
      <c r="BA197" s="873">
        <v>11517</v>
      </c>
      <c r="BB197" s="873">
        <v>1151693</v>
      </c>
      <c r="BC197" s="873">
        <v>0</v>
      </c>
      <c r="BD197" s="873">
        <v>-1721255</v>
      </c>
      <c r="BE197" s="873">
        <v>0</v>
      </c>
      <c r="BF197" s="873">
        <v>-17386</v>
      </c>
      <c r="BG197" s="873">
        <v>-1738641</v>
      </c>
      <c r="BH197" s="873">
        <v>0</v>
      </c>
      <c r="BI197" s="873">
        <v>-5470130</v>
      </c>
      <c r="BJ197" s="873">
        <v>0</v>
      </c>
      <c r="BK197" s="873">
        <v>-55253</v>
      </c>
      <c r="BL197" s="873">
        <v>-5525383</v>
      </c>
      <c r="BM197" s="873">
        <v>0</v>
      </c>
      <c r="BN197" s="873">
        <v>-6454599</v>
      </c>
      <c r="BO197" s="873">
        <v>0</v>
      </c>
      <c r="BP197" s="873">
        <v>-65198</v>
      </c>
      <c r="BQ197" s="873">
        <v>-6519797</v>
      </c>
      <c r="BR197" s="873">
        <v>0</v>
      </c>
      <c r="BS197" s="873">
        <v>-4571236</v>
      </c>
      <c r="BT197" s="873">
        <v>0</v>
      </c>
      <c r="BU197" s="873">
        <v>-46174</v>
      </c>
      <c r="BV197" s="873">
        <v>-4617410</v>
      </c>
      <c r="BW197" s="873">
        <v>0</v>
      </c>
      <c r="BX197" s="873">
        <v>-1883363</v>
      </c>
      <c r="BY197" s="873">
        <v>0</v>
      </c>
      <c r="BZ197" s="873">
        <v>-19024</v>
      </c>
      <c r="CA197" s="873">
        <v>-1902387</v>
      </c>
      <c r="CB197" s="873">
        <v>0</v>
      </c>
      <c r="CC197" s="873">
        <v>320074</v>
      </c>
      <c r="CD197" s="873">
        <v>0</v>
      </c>
      <c r="CE197" s="873">
        <v>3233</v>
      </c>
      <c r="CF197" s="873">
        <v>323307</v>
      </c>
      <c r="CG197" s="873">
        <v>0</v>
      </c>
      <c r="CH197" s="873">
        <v>0</v>
      </c>
      <c r="CI197" s="873">
        <v>0</v>
      </c>
      <c r="CJ197" s="873">
        <v>0</v>
      </c>
      <c r="CK197" s="873">
        <v>0</v>
      </c>
      <c r="CL197" s="873">
        <v>0</v>
      </c>
      <c r="CM197" s="873">
        <v>-241004</v>
      </c>
      <c r="CN197" s="873">
        <v>0</v>
      </c>
      <c r="CO197" s="873">
        <v>-2434</v>
      </c>
      <c r="CP197" s="873">
        <v>-243438</v>
      </c>
      <c r="CQ197" s="873">
        <v>0</v>
      </c>
      <c r="CR197" s="873">
        <v>-377133</v>
      </c>
      <c r="CS197" s="873">
        <v>0</v>
      </c>
      <c r="CT197" s="873">
        <v>-3809</v>
      </c>
      <c r="CU197" s="873">
        <v>-380942</v>
      </c>
      <c r="CV197" s="873">
        <v>0</v>
      </c>
      <c r="CW197" s="873">
        <v>-6752662</v>
      </c>
      <c r="CX197" s="873">
        <v>0</v>
      </c>
      <c r="CY197" s="873">
        <v>-68208</v>
      </c>
      <c r="CZ197" s="873">
        <v>-6820870</v>
      </c>
      <c r="DA197" s="873">
        <v>0</v>
      </c>
      <c r="DB197" s="873">
        <v>-4492166</v>
      </c>
      <c r="DC197" s="873">
        <v>0</v>
      </c>
      <c r="DD197" s="873">
        <v>-45375</v>
      </c>
      <c r="DE197" s="873">
        <v>-4537541</v>
      </c>
      <c r="DF197" s="873">
        <v>0</v>
      </c>
      <c r="DG197" s="873">
        <v>-2260496</v>
      </c>
      <c r="DH197" s="873">
        <v>0</v>
      </c>
      <c r="DI197" s="873">
        <v>-22833</v>
      </c>
      <c r="DJ197" s="873">
        <v>-2283329</v>
      </c>
      <c r="DK197" s="873">
        <v>-1</v>
      </c>
      <c r="DL197" s="873">
        <v>3080584</v>
      </c>
      <c r="DM197" s="873">
        <v>0</v>
      </c>
      <c r="DN197" s="873">
        <v>31117</v>
      </c>
      <c r="DO197" s="873">
        <v>3111700</v>
      </c>
      <c r="DP197" s="873">
        <v>0</v>
      </c>
      <c r="DQ197" s="873">
        <v>1049891</v>
      </c>
      <c r="DR197" s="873">
        <v>0</v>
      </c>
      <c r="DS197" s="873">
        <v>10605</v>
      </c>
      <c r="DT197" s="873">
        <v>1060496</v>
      </c>
      <c r="DU197" s="873">
        <v>-1</v>
      </c>
      <c r="DV197" s="873">
        <v>2030693</v>
      </c>
      <c r="DW197" s="873">
        <v>0</v>
      </c>
      <c r="DX197" s="873">
        <v>20512</v>
      </c>
      <c r="DY197" s="873">
        <v>2051204</v>
      </c>
      <c r="DZ197" s="873">
        <v>0</v>
      </c>
      <c r="EA197" s="873">
        <v>53435905</v>
      </c>
      <c r="EB197" s="873">
        <v>0</v>
      </c>
      <c r="EC197" s="873">
        <v>539757</v>
      </c>
      <c r="ED197" s="873">
        <v>53975662</v>
      </c>
      <c r="EE197" s="873">
        <v>0</v>
      </c>
      <c r="EF197" s="873">
        <v>27877297</v>
      </c>
      <c r="EG197" s="873">
        <v>0</v>
      </c>
      <c r="EH197" s="873">
        <v>281589</v>
      </c>
      <c r="EI197" s="873">
        <v>28158886</v>
      </c>
      <c r="EJ197" s="873">
        <v>0</v>
      </c>
      <c r="EK197" s="873">
        <v>-25558608</v>
      </c>
      <c r="EL197" s="873">
        <v>0</v>
      </c>
      <c r="EM197" s="873">
        <v>-258168</v>
      </c>
      <c r="EN197" s="873">
        <v>-25816776</v>
      </c>
      <c r="EO197" s="873">
        <v>-1</v>
      </c>
      <c r="EP197" s="873">
        <v>-23527915</v>
      </c>
      <c r="EQ197" s="873">
        <v>0</v>
      </c>
      <c r="ER197" s="873">
        <v>-237656</v>
      </c>
      <c r="ES197" s="873">
        <v>-23765572</v>
      </c>
      <c r="ET197" s="902">
        <v>0</v>
      </c>
      <c r="EU197" s="902">
        <v>0.99</v>
      </c>
      <c r="EV197" s="902">
        <v>0</v>
      </c>
      <c r="EW197" s="902">
        <v>0.01</v>
      </c>
      <c r="EX197" s="902">
        <v>1</v>
      </c>
      <c r="EY197" s="870" t="s">
        <v>690</v>
      </c>
      <c r="EZ197" s="870" t="s">
        <v>696</v>
      </c>
      <c r="FA197" s="870" t="s">
        <v>1909</v>
      </c>
      <c r="FB197" s="870" t="s">
        <v>2738</v>
      </c>
      <c r="FC197" s="870" t="s">
        <v>2933</v>
      </c>
    </row>
    <row r="198" spans="1:159" x14ac:dyDescent="0.2">
      <c r="A198" s="870" t="s">
        <v>3069</v>
      </c>
      <c r="B198" s="870" t="s">
        <v>444</v>
      </c>
      <c r="C198" s="870" t="s">
        <v>443</v>
      </c>
      <c r="D198" s="873">
        <v>21951995</v>
      </c>
      <c r="E198" s="873">
        <v>17561596</v>
      </c>
      <c r="F198" s="873">
        <v>4390399</v>
      </c>
      <c r="G198" s="873">
        <v>0</v>
      </c>
      <c r="H198" s="873">
        <v>43903990</v>
      </c>
      <c r="I198" s="873">
        <v>0</v>
      </c>
      <c r="J198" s="873">
        <v>0</v>
      </c>
      <c r="K198" s="873">
        <v>21951995</v>
      </c>
      <c r="L198" s="873">
        <v>234024</v>
      </c>
      <c r="M198" s="873">
        <v>234024</v>
      </c>
      <c r="N198" s="873">
        <v>0</v>
      </c>
      <c r="O198" s="873">
        <v>0</v>
      </c>
      <c r="P198" s="873">
        <v>9905</v>
      </c>
      <c r="Q198" s="873">
        <v>1008</v>
      </c>
      <c r="R198" s="873">
        <v>10913</v>
      </c>
      <c r="S198" s="873">
        <v>0</v>
      </c>
      <c r="T198" s="873">
        <v>0</v>
      </c>
      <c r="U198" s="873">
        <v>0</v>
      </c>
      <c r="V198" s="873">
        <v>0</v>
      </c>
      <c r="W198" s="873">
        <v>0</v>
      </c>
      <c r="X198" s="873">
        <v>0</v>
      </c>
      <c r="Y198" s="873">
        <v>0</v>
      </c>
      <c r="Z198" s="873">
        <v>0</v>
      </c>
      <c r="AA198" s="873">
        <v>0</v>
      </c>
      <c r="AB198" s="873">
        <v>0</v>
      </c>
      <c r="AC198" s="873">
        <v>0</v>
      </c>
      <c r="AD198" s="873">
        <v>0</v>
      </c>
      <c r="AE198" s="873">
        <v>26086723</v>
      </c>
      <c r="AF198" s="873">
        <v>6521621</v>
      </c>
      <c r="AG198" s="873">
        <v>0</v>
      </c>
      <c r="AH198" s="873">
        <v>32608344</v>
      </c>
      <c r="AI198" s="873">
        <v>2632056</v>
      </c>
      <c r="AJ198" s="873">
        <v>2105644</v>
      </c>
      <c r="AK198" s="873">
        <v>526411</v>
      </c>
      <c r="AL198" s="873">
        <v>0</v>
      </c>
      <c r="AM198" s="873">
        <v>5264111</v>
      </c>
      <c r="AN198" s="873">
        <v>-1976954</v>
      </c>
      <c r="AO198" s="873">
        <v>-1581563</v>
      </c>
      <c r="AP198" s="873">
        <v>-395391</v>
      </c>
      <c r="AQ198" s="873">
        <v>0</v>
      </c>
      <c r="AR198" s="873">
        <v>-3953908</v>
      </c>
      <c r="AS198" s="873">
        <v>-724601</v>
      </c>
      <c r="AT198" s="873">
        <v>-579680</v>
      </c>
      <c r="AU198" s="873">
        <v>-144920</v>
      </c>
      <c r="AV198" s="873">
        <v>0</v>
      </c>
      <c r="AW198" s="873">
        <v>-1449201</v>
      </c>
      <c r="AX198" s="873">
        <v>0</v>
      </c>
      <c r="AY198" s="873">
        <v>0</v>
      </c>
      <c r="AZ198" s="873">
        <v>0</v>
      </c>
      <c r="BA198" s="873">
        <v>0</v>
      </c>
      <c r="BB198" s="873">
        <v>0</v>
      </c>
      <c r="BC198" s="873">
        <v>-298271</v>
      </c>
      <c r="BD198" s="873">
        <v>-238616</v>
      </c>
      <c r="BE198" s="873">
        <v>-59654</v>
      </c>
      <c r="BF198" s="873">
        <v>0</v>
      </c>
      <c r="BG198" s="873">
        <v>-596541</v>
      </c>
      <c r="BH198" s="873">
        <v>-1022872</v>
      </c>
      <c r="BI198" s="873">
        <v>-818296</v>
      </c>
      <c r="BJ198" s="873">
        <v>-204574</v>
      </c>
      <c r="BK198" s="873">
        <v>0</v>
      </c>
      <c r="BL198" s="873">
        <v>-2045742</v>
      </c>
      <c r="BM198" s="873">
        <v>-5859786</v>
      </c>
      <c r="BN198" s="873">
        <v>-4687828</v>
      </c>
      <c r="BO198" s="873">
        <v>-1171957</v>
      </c>
      <c r="BP198" s="873">
        <v>0</v>
      </c>
      <c r="BQ198" s="873">
        <v>-11719571</v>
      </c>
      <c r="BR198" s="873">
        <v>-1018180</v>
      </c>
      <c r="BS198" s="873">
        <v>-814544</v>
      </c>
      <c r="BT198" s="873">
        <v>-203636</v>
      </c>
      <c r="BU198" s="873">
        <v>0</v>
      </c>
      <c r="BV198" s="873">
        <v>-2036360</v>
      </c>
      <c r="BW198" s="873">
        <v>-4841606</v>
      </c>
      <c r="BX198" s="873">
        <v>-3873284</v>
      </c>
      <c r="BY198" s="873">
        <v>-968321</v>
      </c>
      <c r="BZ198" s="873">
        <v>0</v>
      </c>
      <c r="CA198" s="873">
        <v>-9683211</v>
      </c>
      <c r="CB198" s="873">
        <v>332687</v>
      </c>
      <c r="CC198" s="873">
        <v>266149</v>
      </c>
      <c r="CD198" s="873">
        <v>66537</v>
      </c>
      <c r="CE198" s="873">
        <v>0</v>
      </c>
      <c r="CF198" s="873">
        <v>665373</v>
      </c>
      <c r="CG198" s="873">
        <v>1424107</v>
      </c>
      <c r="CH198" s="873">
        <v>1139286</v>
      </c>
      <c r="CI198" s="873">
        <v>284821</v>
      </c>
      <c r="CJ198" s="873">
        <v>0</v>
      </c>
      <c r="CK198" s="873">
        <v>2848214</v>
      </c>
      <c r="CL198" s="873">
        <v>-262185</v>
      </c>
      <c r="CM198" s="873">
        <v>-209748</v>
      </c>
      <c r="CN198" s="873">
        <v>-52437</v>
      </c>
      <c r="CO198" s="873">
        <v>0</v>
      </c>
      <c r="CP198" s="873">
        <v>-524370</v>
      </c>
      <c r="CQ198" s="873">
        <v>-3758757</v>
      </c>
      <c r="CR198" s="873">
        <v>-3007006</v>
      </c>
      <c r="CS198" s="873">
        <v>-751752</v>
      </c>
      <c r="CT198" s="873">
        <v>0</v>
      </c>
      <c r="CU198" s="873">
        <v>-7517515</v>
      </c>
      <c r="CV198" s="873">
        <v>-8123934</v>
      </c>
      <c r="CW198" s="873">
        <v>-6499147</v>
      </c>
      <c r="CX198" s="873">
        <v>-1624788</v>
      </c>
      <c r="CY198" s="873">
        <v>0</v>
      </c>
      <c r="CZ198" s="873">
        <v>-16247869</v>
      </c>
      <c r="DA198" s="873">
        <v>-947678</v>
      </c>
      <c r="DB198" s="873">
        <v>-758143</v>
      </c>
      <c r="DC198" s="873">
        <v>-189536</v>
      </c>
      <c r="DD198" s="873">
        <v>0</v>
      </c>
      <c r="DE198" s="873">
        <v>-1895357</v>
      </c>
      <c r="DF198" s="873">
        <v>-7176256</v>
      </c>
      <c r="DG198" s="873">
        <v>-5741004</v>
      </c>
      <c r="DH198" s="873">
        <v>-1435252</v>
      </c>
      <c r="DI198" s="873">
        <v>0</v>
      </c>
      <c r="DJ198" s="873">
        <v>-14352512</v>
      </c>
      <c r="DK198" s="873">
        <v>-353771</v>
      </c>
      <c r="DL198" s="873">
        <v>-283015</v>
      </c>
      <c r="DM198" s="873">
        <v>-70754</v>
      </c>
      <c r="DN198" s="873">
        <v>0</v>
      </c>
      <c r="DO198" s="873">
        <v>-707540</v>
      </c>
      <c r="DP198" s="873">
        <v>-37087</v>
      </c>
      <c r="DQ198" s="873">
        <v>-29670</v>
      </c>
      <c r="DR198" s="873">
        <v>-7417</v>
      </c>
      <c r="DS198" s="873">
        <v>0</v>
      </c>
      <c r="DT198" s="873">
        <v>-74174</v>
      </c>
      <c r="DU198" s="873">
        <v>-316684</v>
      </c>
      <c r="DV198" s="873">
        <v>-253345</v>
      </c>
      <c r="DW198" s="873">
        <v>-63337</v>
      </c>
      <c r="DX198" s="873">
        <v>0</v>
      </c>
      <c r="DY198" s="873">
        <v>-633366</v>
      </c>
      <c r="DZ198" s="873">
        <v>51504456</v>
      </c>
      <c r="EA198" s="873">
        <v>41203565</v>
      </c>
      <c r="EB198" s="873">
        <v>10300891</v>
      </c>
      <c r="EC198" s="873">
        <v>0</v>
      </c>
      <c r="ED198" s="873">
        <v>103008912</v>
      </c>
      <c r="EE198" s="873">
        <v>21951995</v>
      </c>
      <c r="EF198" s="873">
        <v>17561596</v>
      </c>
      <c r="EG198" s="873">
        <v>4390399</v>
      </c>
      <c r="EH198" s="873">
        <v>0</v>
      </c>
      <c r="EI198" s="873">
        <v>43903990</v>
      </c>
      <c r="EJ198" s="873">
        <v>-29552461</v>
      </c>
      <c r="EK198" s="873">
        <v>-23641969</v>
      </c>
      <c r="EL198" s="873">
        <v>-5910492</v>
      </c>
      <c r="EM198" s="873">
        <v>0</v>
      </c>
      <c r="EN198" s="873">
        <v>-59104922</v>
      </c>
      <c r="EO198" s="873">
        <v>-29869145</v>
      </c>
      <c r="EP198" s="873">
        <v>-23895314</v>
      </c>
      <c r="EQ198" s="873">
        <v>-5973829</v>
      </c>
      <c r="ER198" s="873">
        <v>0</v>
      </c>
      <c r="ES198" s="873">
        <v>-59738288</v>
      </c>
      <c r="ET198" s="902">
        <v>0.5</v>
      </c>
      <c r="EU198" s="902">
        <v>0.4</v>
      </c>
      <c r="EV198" s="902">
        <v>0.1</v>
      </c>
      <c r="EW198" s="902">
        <v>0</v>
      </c>
      <c r="EX198" s="902">
        <v>1</v>
      </c>
      <c r="EY198" s="870" t="s">
        <v>700</v>
      </c>
      <c r="EZ198" s="870" t="s">
        <v>687</v>
      </c>
      <c r="FA198" s="870" t="s">
        <v>1907</v>
      </c>
      <c r="FB198" s="870" t="s">
        <v>2735</v>
      </c>
      <c r="FC198" s="870" t="s">
        <v>2934</v>
      </c>
    </row>
    <row r="199" spans="1:159" x14ac:dyDescent="0.2">
      <c r="A199" s="870" t="s">
        <v>3069</v>
      </c>
      <c r="B199" s="870" t="s">
        <v>446</v>
      </c>
      <c r="C199" s="870" t="s">
        <v>445</v>
      </c>
      <c r="D199" s="873">
        <v>3641233</v>
      </c>
      <c r="E199" s="873">
        <v>2912987</v>
      </c>
      <c r="F199" s="873">
        <v>655422</v>
      </c>
      <c r="G199" s="873">
        <v>72825</v>
      </c>
      <c r="H199" s="873">
        <v>7282467</v>
      </c>
      <c r="I199" s="873">
        <v>0</v>
      </c>
      <c r="J199" s="873">
        <v>0</v>
      </c>
      <c r="K199" s="873">
        <v>3641233</v>
      </c>
      <c r="L199" s="873">
        <v>130837</v>
      </c>
      <c r="M199" s="873">
        <v>130837</v>
      </c>
      <c r="N199" s="873">
        <v>0</v>
      </c>
      <c r="O199" s="873">
        <v>0</v>
      </c>
      <c r="P199" s="873">
        <v>0</v>
      </c>
      <c r="Q199" s="873">
        <v>0</v>
      </c>
      <c r="R199" s="873">
        <v>0</v>
      </c>
      <c r="S199" s="873">
        <v>0</v>
      </c>
      <c r="T199" s="873">
        <v>0</v>
      </c>
      <c r="U199" s="873">
        <v>0</v>
      </c>
      <c r="V199" s="873">
        <v>0</v>
      </c>
      <c r="W199" s="873">
        <v>0</v>
      </c>
      <c r="X199" s="873">
        <v>0</v>
      </c>
      <c r="Y199" s="873">
        <v>0</v>
      </c>
      <c r="Z199" s="873">
        <v>0</v>
      </c>
      <c r="AA199" s="873">
        <v>0</v>
      </c>
      <c r="AB199" s="873">
        <v>0</v>
      </c>
      <c r="AC199" s="873">
        <v>0</v>
      </c>
      <c r="AD199" s="873">
        <v>0</v>
      </c>
      <c r="AE199" s="873">
        <v>5144385</v>
      </c>
      <c r="AF199" s="873">
        <v>1157487</v>
      </c>
      <c r="AG199" s="873">
        <v>128610</v>
      </c>
      <c r="AH199" s="873">
        <v>6430482</v>
      </c>
      <c r="AI199" s="873">
        <v>504930</v>
      </c>
      <c r="AJ199" s="873">
        <v>403944</v>
      </c>
      <c r="AK199" s="873">
        <v>90887</v>
      </c>
      <c r="AL199" s="873">
        <v>10099</v>
      </c>
      <c r="AM199" s="873">
        <v>1009860</v>
      </c>
      <c r="AN199" s="873">
        <v>-44759</v>
      </c>
      <c r="AO199" s="873">
        <v>-35808</v>
      </c>
      <c r="AP199" s="873">
        <v>-8057</v>
      </c>
      <c r="AQ199" s="873">
        <v>-895</v>
      </c>
      <c r="AR199" s="873">
        <v>-89519</v>
      </c>
      <c r="AS199" s="873">
        <v>-280000</v>
      </c>
      <c r="AT199" s="873">
        <v>-224000</v>
      </c>
      <c r="AU199" s="873">
        <v>-50400</v>
      </c>
      <c r="AV199" s="873">
        <v>-5600</v>
      </c>
      <c r="AW199" s="873">
        <v>-560000</v>
      </c>
      <c r="AX199" s="873">
        <v>0</v>
      </c>
      <c r="AY199" s="873">
        <v>0</v>
      </c>
      <c r="AZ199" s="873">
        <v>0</v>
      </c>
      <c r="BA199" s="873">
        <v>0</v>
      </c>
      <c r="BB199" s="873">
        <v>0</v>
      </c>
      <c r="BC199" s="873">
        <v>-105000</v>
      </c>
      <c r="BD199" s="873">
        <v>-84000</v>
      </c>
      <c r="BE199" s="873">
        <v>-18900</v>
      </c>
      <c r="BF199" s="873">
        <v>-2100</v>
      </c>
      <c r="BG199" s="873">
        <v>-210000</v>
      </c>
      <c r="BH199" s="873">
        <v>-385000</v>
      </c>
      <c r="BI199" s="873">
        <v>-308000</v>
      </c>
      <c r="BJ199" s="873">
        <v>-69300</v>
      </c>
      <c r="BK199" s="873">
        <v>-7700</v>
      </c>
      <c r="BL199" s="873">
        <v>-770000</v>
      </c>
      <c r="BM199" s="873">
        <v>-1726500</v>
      </c>
      <c r="BN199" s="873">
        <v>-1381200</v>
      </c>
      <c r="BO199" s="873">
        <v>-310770</v>
      </c>
      <c r="BP199" s="873">
        <v>-34530</v>
      </c>
      <c r="BQ199" s="873">
        <v>-3453000</v>
      </c>
      <c r="BR199" s="873">
        <v>122545</v>
      </c>
      <c r="BS199" s="873">
        <v>98036</v>
      </c>
      <c r="BT199" s="873">
        <v>22058</v>
      </c>
      <c r="BU199" s="873">
        <v>2451</v>
      </c>
      <c r="BV199" s="873">
        <v>245090</v>
      </c>
      <c r="BW199" s="873">
        <v>-1849045</v>
      </c>
      <c r="BX199" s="873">
        <v>-1479236</v>
      </c>
      <c r="BY199" s="873">
        <v>-332828</v>
      </c>
      <c r="BZ199" s="873">
        <v>-36981</v>
      </c>
      <c r="CA199" s="873">
        <v>-3698090</v>
      </c>
      <c r="CB199" s="873">
        <v>691250</v>
      </c>
      <c r="CC199" s="873">
        <v>553000</v>
      </c>
      <c r="CD199" s="873">
        <v>124425</v>
      </c>
      <c r="CE199" s="873">
        <v>13825</v>
      </c>
      <c r="CF199" s="873">
        <v>1382500</v>
      </c>
      <c r="CG199" s="873">
        <v>0</v>
      </c>
      <c r="CH199" s="873">
        <v>0</v>
      </c>
      <c r="CI199" s="873">
        <v>0</v>
      </c>
      <c r="CJ199" s="873">
        <v>0</v>
      </c>
      <c r="CK199" s="873">
        <v>0</v>
      </c>
      <c r="CL199" s="873">
        <v>-167250</v>
      </c>
      <c r="CM199" s="873">
        <v>-133800</v>
      </c>
      <c r="CN199" s="873">
        <v>-30105</v>
      </c>
      <c r="CO199" s="873">
        <v>-3345</v>
      </c>
      <c r="CP199" s="873">
        <v>-334500</v>
      </c>
      <c r="CQ199" s="873">
        <v>-1273000</v>
      </c>
      <c r="CR199" s="873">
        <v>-1018400</v>
      </c>
      <c r="CS199" s="873">
        <v>-229140</v>
      </c>
      <c r="CT199" s="873">
        <v>-25460</v>
      </c>
      <c r="CU199" s="873">
        <v>-2546000</v>
      </c>
      <c r="CV199" s="873">
        <v>-2475500</v>
      </c>
      <c r="CW199" s="873">
        <v>-1980400</v>
      </c>
      <c r="CX199" s="873">
        <v>-445590</v>
      </c>
      <c r="CY199" s="873">
        <v>-49510</v>
      </c>
      <c r="CZ199" s="873">
        <v>-4951000</v>
      </c>
      <c r="DA199" s="873">
        <v>646545</v>
      </c>
      <c r="DB199" s="873">
        <v>517236</v>
      </c>
      <c r="DC199" s="873">
        <v>116378</v>
      </c>
      <c r="DD199" s="873">
        <v>12931</v>
      </c>
      <c r="DE199" s="873">
        <v>1293090</v>
      </c>
      <c r="DF199" s="873">
        <v>-3122045</v>
      </c>
      <c r="DG199" s="873">
        <v>-2497636</v>
      </c>
      <c r="DH199" s="873">
        <v>-561968</v>
      </c>
      <c r="DI199" s="873">
        <v>-62441</v>
      </c>
      <c r="DJ199" s="873">
        <v>-6244090</v>
      </c>
      <c r="DK199" s="873">
        <v>623254</v>
      </c>
      <c r="DL199" s="873">
        <v>1391066</v>
      </c>
      <c r="DM199" s="873">
        <v>434464</v>
      </c>
      <c r="DN199" s="873">
        <v>37255</v>
      </c>
      <c r="DO199" s="873">
        <v>2486039</v>
      </c>
      <c r="DP199" s="873">
        <v>452937</v>
      </c>
      <c r="DQ199" s="873">
        <v>1009555</v>
      </c>
      <c r="DR199" s="873">
        <v>315242</v>
      </c>
      <c r="DS199" s="873">
        <v>27037</v>
      </c>
      <c r="DT199" s="873">
        <v>1804771</v>
      </c>
      <c r="DU199" s="873">
        <v>170317</v>
      </c>
      <c r="DV199" s="873">
        <v>381511</v>
      </c>
      <c r="DW199" s="873">
        <v>119222</v>
      </c>
      <c r="DX199" s="873">
        <v>10218</v>
      </c>
      <c r="DY199" s="873">
        <v>681268</v>
      </c>
      <c r="DZ199" s="873">
        <v>9399988</v>
      </c>
      <c r="EA199" s="873">
        <v>7519991</v>
      </c>
      <c r="EB199" s="873">
        <v>1691998</v>
      </c>
      <c r="EC199" s="873">
        <v>188000</v>
      </c>
      <c r="ED199" s="873">
        <v>18799977</v>
      </c>
      <c r="EE199" s="873">
        <v>3641233</v>
      </c>
      <c r="EF199" s="873">
        <v>2912987</v>
      </c>
      <c r="EG199" s="873">
        <v>655422</v>
      </c>
      <c r="EH199" s="873">
        <v>72825</v>
      </c>
      <c r="EI199" s="873">
        <v>7282467</v>
      </c>
      <c r="EJ199" s="873">
        <v>-5758755</v>
      </c>
      <c r="EK199" s="873">
        <v>-4607004</v>
      </c>
      <c r="EL199" s="873">
        <v>-1036576</v>
      </c>
      <c r="EM199" s="873">
        <v>-115175</v>
      </c>
      <c r="EN199" s="873">
        <v>-11517510</v>
      </c>
      <c r="EO199" s="873">
        <v>-5588438</v>
      </c>
      <c r="EP199" s="873">
        <v>-4225493</v>
      </c>
      <c r="EQ199" s="873">
        <v>-917354</v>
      </c>
      <c r="ER199" s="873">
        <v>-104957</v>
      </c>
      <c r="ES199" s="873">
        <v>-10836242</v>
      </c>
      <c r="ET199" s="902">
        <v>0.5</v>
      </c>
      <c r="EU199" s="902">
        <v>0.4</v>
      </c>
      <c r="EV199" s="902">
        <v>0.09</v>
      </c>
      <c r="EW199" s="902">
        <v>0.01</v>
      </c>
      <c r="EX199" s="902">
        <v>1</v>
      </c>
      <c r="EY199" s="870" t="s">
        <v>685</v>
      </c>
      <c r="EZ199" s="870" t="s">
        <v>684</v>
      </c>
      <c r="FA199" s="870" t="s">
        <v>1907</v>
      </c>
      <c r="FB199" s="870" t="s">
        <v>2738</v>
      </c>
      <c r="FC199" s="870" t="s">
        <v>2935</v>
      </c>
    </row>
    <row r="200" spans="1:159" x14ac:dyDescent="0.2">
      <c r="A200" s="870" t="s">
        <v>3070</v>
      </c>
      <c r="B200" s="870" t="s">
        <v>448</v>
      </c>
      <c r="C200" s="870" t="s">
        <v>447</v>
      </c>
      <c r="D200" s="873">
        <v>24755506</v>
      </c>
      <c r="E200" s="873">
        <v>24260396</v>
      </c>
      <c r="F200" s="873">
        <v>0</v>
      </c>
      <c r="G200" s="873">
        <v>495110</v>
      </c>
      <c r="H200" s="873">
        <v>49511012</v>
      </c>
      <c r="I200" s="873">
        <v>0</v>
      </c>
      <c r="J200" s="873">
        <v>0</v>
      </c>
      <c r="K200" s="873">
        <v>24755506</v>
      </c>
      <c r="L200" s="873">
        <v>268778</v>
      </c>
      <c r="M200" s="873">
        <v>268778</v>
      </c>
      <c r="N200" s="873">
        <v>0</v>
      </c>
      <c r="O200" s="873">
        <v>0</v>
      </c>
      <c r="P200" s="873">
        <v>348685</v>
      </c>
      <c r="Q200" s="873">
        <v>0</v>
      </c>
      <c r="R200" s="873">
        <v>348685</v>
      </c>
      <c r="S200" s="873">
        <v>0</v>
      </c>
      <c r="T200" s="873">
        <v>0</v>
      </c>
      <c r="U200" s="873">
        <v>0</v>
      </c>
      <c r="V200" s="873">
        <v>0</v>
      </c>
      <c r="W200" s="873">
        <v>0</v>
      </c>
      <c r="X200" s="873">
        <v>0</v>
      </c>
      <c r="Y200" s="873">
        <v>0</v>
      </c>
      <c r="Z200" s="873">
        <v>0</v>
      </c>
      <c r="AA200" s="873">
        <v>0</v>
      </c>
      <c r="AB200" s="873">
        <v>0</v>
      </c>
      <c r="AC200" s="873">
        <v>0</v>
      </c>
      <c r="AD200" s="873">
        <v>0</v>
      </c>
      <c r="AE200" s="873">
        <v>25264744</v>
      </c>
      <c r="AF200" s="873">
        <v>0</v>
      </c>
      <c r="AG200" s="873">
        <v>515322</v>
      </c>
      <c r="AH200" s="873">
        <v>25780066</v>
      </c>
      <c r="AI200" s="873">
        <v>6740570</v>
      </c>
      <c r="AJ200" s="873">
        <v>6605759</v>
      </c>
      <c r="AK200" s="873">
        <v>0</v>
      </c>
      <c r="AL200" s="873">
        <v>134811</v>
      </c>
      <c r="AM200" s="873">
        <v>13481140</v>
      </c>
      <c r="AN200" s="873">
        <v>-939154</v>
      </c>
      <c r="AO200" s="873">
        <v>-920370</v>
      </c>
      <c r="AP200" s="873">
        <v>0</v>
      </c>
      <c r="AQ200" s="873">
        <v>-18783</v>
      </c>
      <c r="AR200" s="873">
        <v>-1878307</v>
      </c>
      <c r="AS200" s="873">
        <v>-2313865</v>
      </c>
      <c r="AT200" s="873">
        <v>-2267587</v>
      </c>
      <c r="AU200" s="873">
        <v>0</v>
      </c>
      <c r="AV200" s="873">
        <v>-46277</v>
      </c>
      <c r="AW200" s="873">
        <v>-4627729</v>
      </c>
      <c r="AX200" s="873">
        <v>60</v>
      </c>
      <c r="AY200" s="873">
        <v>59</v>
      </c>
      <c r="AZ200" s="873">
        <v>0</v>
      </c>
      <c r="BA200" s="873">
        <v>1</v>
      </c>
      <c r="BB200" s="873">
        <v>120</v>
      </c>
      <c r="BC200" s="873">
        <v>-3350390</v>
      </c>
      <c r="BD200" s="873">
        <v>-3283382</v>
      </c>
      <c r="BE200" s="873">
        <v>0</v>
      </c>
      <c r="BF200" s="873">
        <v>-67008</v>
      </c>
      <c r="BG200" s="873">
        <v>-6700780</v>
      </c>
      <c r="BH200" s="873">
        <v>-5664195</v>
      </c>
      <c r="BI200" s="873">
        <v>-5550910</v>
      </c>
      <c r="BJ200" s="873">
        <v>0</v>
      </c>
      <c r="BK200" s="873">
        <v>-113284</v>
      </c>
      <c r="BL200" s="873">
        <v>-11328389</v>
      </c>
      <c r="BM200" s="873">
        <v>-7430378</v>
      </c>
      <c r="BN200" s="873">
        <v>-7281771</v>
      </c>
      <c r="BO200" s="873">
        <v>0</v>
      </c>
      <c r="BP200" s="873">
        <v>-148608</v>
      </c>
      <c r="BQ200" s="873">
        <v>-14860757</v>
      </c>
      <c r="BR200" s="873">
        <v>-1969302</v>
      </c>
      <c r="BS200" s="873">
        <v>-1929915</v>
      </c>
      <c r="BT200" s="873">
        <v>0</v>
      </c>
      <c r="BU200" s="873">
        <v>-39386</v>
      </c>
      <c r="BV200" s="873">
        <v>-3938603</v>
      </c>
      <c r="BW200" s="873">
        <v>-5461077</v>
      </c>
      <c r="BX200" s="873">
        <v>-5351855</v>
      </c>
      <c r="BY200" s="873">
        <v>0</v>
      </c>
      <c r="BZ200" s="873">
        <v>-109222</v>
      </c>
      <c r="CA200" s="873">
        <v>-10922154</v>
      </c>
      <c r="CB200" s="873">
        <v>519199</v>
      </c>
      <c r="CC200" s="873">
        <v>508815</v>
      </c>
      <c r="CD200" s="873">
        <v>0</v>
      </c>
      <c r="CE200" s="873">
        <v>10384</v>
      </c>
      <c r="CF200" s="873">
        <v>1038398</v>
      </c>
      <c r="CG200" s="873">
        <v>1289057</v>
      </c>
      <c r="CH200" s="873">
        <v>1263276</v>
      </c>
      <c r="CI200" s="873">
        <v>0</v>
      </c>
      <c r="CJ200" s="873">
        <v>25781</v>
      </c>
      <c r="CK200" s="873">
        <v>2578114</v>
      </c>
      <c r="CL200" s="873">
        <v>94394</v>
      </c>
      <c r="CM200" s="873">
        <v>92506</v>
      </c>
      <c r="CN200" s="873">
        <v>0</v>
      </c>
      <c r="CO200" s="873">
        <v>1888</v>
      </c>
      <c r="CP200" s="873">
        <v>188788</v>
      </c>
      <c r="CQ200" s="873">
        <v>-2167694</v>
      </c>
      <c r="CR200" s="873">
        <v>-2124340</v>
      </c>
      <c r="CS200" s="873">
        <v>0</v>
      </c>
      <c r="CT200" s="873">
        <v>-43354</v>
      </c>
      <c r="CU200" s="873">
        <v>-4335388</v>
      </c>
      <c r="CV200" s="873">
        <v>-7695422</v>
      </c>
      <c r="CW200" s="873">
        <v>-7541514</v>
      </c>
      <c r="CX200" s="873">
        <v>0</v>
      </c>
      <c r="CY200" s="873">
        <v>-153909</v>
      </c>
      <c r="CZ200" s="873">
        <v>-15390845</v>
      </c>
      <c r="DA200" s="873">
        <v>-1355709</v>
      </c>
      <c r="DB200" s="873">
        <v>-1328594</v>
      </c>
      <c r="DC200" s="873">
        <v>0</v>
      </c>
      <c r="DD200" s="873">
        <v>-27114</v>
      </c>
      <c r="DE200" s="873">
        <v>-2711417</v>
      </c>
      <c r="DF200" s="873">
        <v>-6339714</v>
      </c>
      <c r="DG200" s="873">
        <v>-6212919</v>
      </c>
      <c r="DH200" s="873">
        <v>0</v>
      </c>
      <c r="DI200" s="873">
        <v>-126795</v>
      </c>
      <c r="DJ200" s="873">
        <v>-12679428</v>
      </c>
      <c r="DK200" s="873">
        <v>2180043</v>
      </c>
      <c r="DL200" s="873">
        <v>2136441</v>
      </c>
      <c r="DM200" s="873">
        <v>0</v>
      </c>
      <c r="DN200" s="873">
        <v>43599</v>
      </c>
      <c r="DO200" s="873">
        <v>4360083</v>
      </c>
      <c r="DP200" s="873">
        <v>2389383</v>
      </c>
      <c r="DQ200" s="873">
        <v>2341594</v>
      </c>
      <c r="DR200" s="873">
        <v>0</v>
      </c>
      <c r="DS200" s="873">
        <v>47787</v>
      </c>
      <c r="DT200" s="873">
        <v>4778764</v>
      </c>
      <c r="DU200" s="873">
        <v>-209340</v>
      </c>
      <c r="DV200" s="873">
        <v>-205153</v>
      </c>
      <c r="DW200" s="873">
        <v>0</v>
      </c>
      <c r="DX200" s="873">
        <v>-4188</v>
      </c>
      <c r="DY200" s="873">
        <v>-418681</v>
      </c>
      <c r="DZ200" s="873">
        <v>48408048</v>
      </c>
      <c r="EA200" s="873">
        <v>47439888</v>
      </c>
      <c r="EB200" s="873">
        <v>0</v>
      </c>
      <c r="EC200" s="873">
        <v>968161</v>
      </c>
      <c r="ED200" s="873">
        <v>96816097</v>
      </c>
      <c r="EE200" s="873">
        <v>24755506</v>
      </c>
      <c r="EF200" s="873">
        <v>24260396</v>
      </c>
      <c r="EG200" s="873">
        <v>0</v>
      </c>
      <c r="EH200" s="873">
        <v>495110</v>
      </c>
      <c r="EI200" s="873">
        <v>49511012</v>
      </c>
      <c r="EJ200" s="873">
        <v>-23652542</v>
      </c>
      <c r="EK200" s="873">
        <v>-23179492</v>
      </c>
      <c r="EL200" s="873">
        <v>0</v>
      </c>
      <c r="EM200" s="873">
        <v>-473051</v>
      </c>
      <c r="EN200" s="873">
        <v>-47305085</v>
      </c>
      <c r="EO200" s="873">
        <v>-23861882</v>
      </c>
      <c r="EP200" s="873">
        <v>-23384645</v>
      </c>
      <c r="EQ200" s="873">
        <v>0</v>
      </c>
      <c r="ER200" s="873">
        <v>-477239</v>
      </c>
      <c r="ES200" s="873">
        <v>-47723766</v>
      </c>
      <c r="ET200" s="902">
        <v>0.5</v>
      </c>
      <c r="EU200" s="902">
        <v>0.49</v>
      </c>
      <c r="EV200" s="902">
        <v>0</v>
      </c>
      <c r="EW200" s="902">
        <v>0.01</v>
      </c>
      <c r="EX200" s="902">
        <v>1</v>
      </c>
      <c r="EY200" s="870" t="s">
        <v>679</v>
      </c>
      <c r="EZ200" s="870" t="s">
        <v>730</v>
      </c>
      <c r="FA200" s="870" t="s">
        <v>679</v>
      </c>
      <c r="FB200" s="870" t="s">
        <v>2734</v>
      </c>
      <c r="FC200" s="870" t="s">
        <v>2936</v>
      </c>
    </row>
    <row r="201" spans="1:159" x14ac:dyDescent="0.2">
      <c r="A201" s="870" t="s">
        <v>3070</v>
      </c>
      <c r="B201" s="870" t="s">
        <v>450</v>
      </c>
      <c r="C201" s="870" t="s">
        <v>449</v>
      </c>
      <c r="D201" s="873">
        <v>11620484</v>
      </c>
      <c r="E201" s="873">
        <v>11388075</v>
      </c>
      <c r="F201" s="873">
        <v>0</v>
      </c>
      <c r="G201" s="873">
        <v>232410</v>
      </c>
      <c r="H201" s="873">
        <v>23240969</v>
      </c>
      <c r="I201" s="873">
        <v>29172</v>
      </c>
      <c r="J201" s="873">
        <v>29172</v>
      </c>
      <c r="K201" s="873">
        <v>11591312</v>
      </c>
      <c r="L201" s="873">
        <v>311229</v>
      </c>
      <c r="M201" s="873">
        <v>311229</v>
      </c>
      <c r="N201" s="873">
        <v>0</v>
      </c>
      <c r="O201" s="873">
        <v>0</v>
      </c>
      <c r="P201" s="873">
        <v>210417</v>
      </c>
      <c r="Q201" s="873">
        <v>0</v>
      </c>
      <c r="R201" s="873">
        <v>210417</v>
      </c>
      <c r="S201" s="873">
        <v>0</v>
      </c>
      <c r="T201" s="873">
        <v>0</v>
      </c>
      <c r="U201" s="873">
        <v>0</v>
      </c>
      <c r="V201" s="873">
        <v>0</v>
      </c>
      <c r="W201" s="873">
        <v>29172</v>
      </c>
      <c r="X201" s="873">
        <v>0</v>
      </c>
      <c r="Y201" s="873">
        <v>0</v>
      </c>
      <c r="Z201" s="873">
        <v>29172</v>
      </c>
      <c r="AA201" s="873">
        <v>0</v>
      </c>
      <c r="AB201" s="873">
        <v>0</v>
      </c>
      <c r="AC201" s="873">
        <v>0</v>
      </c>
      <c r="AD201" s="873">
        <v>0</v>
      </c>
      <c r="AE201" s="873">
        <v>28466943</v>
      </c>
      <c r="AF201" s="873">
        <v>0</v>
      </c>
      <c r="AG201" s="873">
        <v>580384</v>
      </c>
      <c r="AH201" s="873">
        <v>29047327</v>
      </c>
      <c r="AI201" s="873">
        <v>874734</v>
      </c>
      <c r="AJ201" s="873">
        <v>857239</v>
      </c>
      <c r="AK201" s="873">
        <v>0</v>
      </c>
      <c r="AL201" s="873">
        <v>17495</v>
      </c>
      <c r="AM201" s="873">
        <v>1749468</v>
      </c>
      <c r="AN201" s="873">
        <v>-661277</v>
      </c>
      <c r="AO201" s="873">
        <v>-648051</v>
      </c>
      <c r="AP201" s="873">
        <v>0</v>
      </c>
      <c r="AQ201" s="873">
        <v>-13226</v>
      </c>
      <c r="AR201" s="873">
        <v>-1322554</v>
      </c>
      <c r="AS201" s="873">
        <v>-236519</v>
      </c>
      <c r="AT201" s="873">
        <v>-231787</v>
      </c>
      <c r="AU201" s="873">
        <v>0</v>
      </c>
      <c r="AV201" s="873">
        <v>-4730</v>
      </c>
      <c r="AW201" s="873">
        <v>-473036</v>
      </c>
      <c r="AX201" s="873">
        <v>126819</v>
      </c>
      <c r="AY201" s="873">
        <v>124282</v>
      </c>
      <c r="AZ201" s="873">
        <v>0</v>
      </c>
      <c r="BA201" s="873">
        <v>2536</v>
      </c>
      <c r="BB201" s="873">
        <v>253637</v>
      </c>
      <c r="BC201" s="873">
        <v>-600779</v>
      </c>
      <c r="BD201" s="873">
        <v>-588763</v>
      </c>
      <c r="BE201" s="873">
        <v>0</v>
      </c>
      <c r="BF201" s="873">
        <v>-12016</v>
      </c>
      <c r="BG201" s="873">
        <v>-1201558</v>
      </c>
      <c r="BH201" s="873">
        <v>-710479</v>
      </c>
      <c r="BI201" s="873">
        <v>-696268</v>
      </c>
      <c r="BJ201" s="873">
        <v>0</v>
      </c>
      <c r="BK201" s="873">
        <v>-14210</v>
      </c>
      <c r="BL201" s="873">
        <v>-1420957</v>
      </c>
      <c r="BM201" s="873">
        <v>-1927457</v>
      </c>
      <c r="BN201" s="873">
        <v>-1888908</v>
      </c>
      <c r="BO201" s="873">
        <v>0</v>
      </c>
      <c r="BP201" s="873">
        <v>-38549</v>
      </c>
      <c r="BQ201" s="873">
        <v>-3854914</v>
      </c>
      <c r="BR201" s="873">
        <v>-975146</v>
      </c>
      <c r="BS201" s="873">
        <v>-955643</v>
      </c>
      <c r="BT201" s="873">
        <v>0</v>
      </c>
      <c r="BU201" s="873">
        <v>-19503</v>
      </c>
      <c r="BV201" s="873">
        <v>-1950292</v>
      </c>
      <c r="BW201" s="873">
        <v>-952311</v>
      </c>
      <c r="BX201" s="873">
        <v>-933265</v>
      </c>
      <c r="BY201" s="873">
        <v>0</v>
      </c>
      <c r="BZ201" s="873">
        <v>-19046</v>
      </c>
      <c r="CA201" s="873">
        <v>-1904622</v>
      </c>
      <c r="CB201" s="873">
        <v>855941</v>
      </c>
      <c r="CC201" s="873">
        <v>838823</v>
      </c>
      <c r="CD201" s="873">
        <v>0</v>
      </c>
      <c r="CE201" s="873">
        <v>17119</v>
      </c>
      <c r="CF201" s="873">
        <v>1711883</v>
      </c>
      <c r="CG201" s="873">
        <v>573940</v>
      </c>
      <c r="CH201" s="873">
        <v>562462</v>
      </c>
      <c r="CI201" s="873">
        <v>0</v>
      </c>
      <c r="CJ201" s="873">
        <v>11479</v>
      </c>
      <c r="CK201" s="873">
        <v>1147881</v>
      </c>
      <c r="CL201" s="873">
        <v>-1209465</v>
      </c>
      <c r="CM201" s="873">
        <v>-1185276</v>
      </c>
      <c r="CN201" s="873">
        <v>0</v>
      </c>
      <c r="CO201" s="873">
        <v>-24189</v>
      </c>
      <c r="CP201" s="873">
        <v>-2418930</v>
      </c>
      <c r="CQ201" s="873">
        <v>-7420282</v>
      </c>
      <c r="CR201" s="873">
        <v>-7271876</v>
      </c>
      <c r="CS201" s="873">
        <v>0</v>
      </c>
      <c r="CT201" s="873">
        <v>-148406</v>
      </c>
      <c r="CU201" s="873">
        <v>-14840564</v>
      </c>
      <c r="CV201" s="873">
        <v>-9127323</v>
      </c>
      <c r="CW201" s="873">
        <v>-8944775</v>
      </c>
      <c r="CX201" s="873">
        <v>0</v>
      </c>
      <c r="CY201" s="873">
        <v>-182546</v>
      </c>
      <c r="CZ201" s="873">
        <v>-18254644</v>
      </c>
      <c r="DA201" s="873">
        <v>-1328670</v>
      </c>
      <c r="DB201" s="873">
        <v>-1302096</v>
      </c>
      <c r="DC201" s="873">
        <v>0</v>
      </c>
      <c r="DD201" s="873">
        <v>-26573</v>
      </c>
      <c r="DE201" s="873">
        <v>-2657339</v>
      </c>
      <c r="DF201" s="873">
        <v>-7798653</v>
      </c>
      <c r="DG201" s="873">
        <v>-7642679</v>
      </c>
      <c r="DH201" s="873">
        <v>0</v>
      </c>
      <c r="DI201" s="873">
        <v>-155973</v>
      </c>
      <c r="DJ201" s="873">
        <v>-15597305</v>
      </c>
      <c r="DK201" s="873">
        <v>-1683870</v>
      </c>
      <c r="DL201" s="873">
        <v>-591503</v>
      </c>
      <c r="DM201" s="873">
        <v>0</v>
      </c>
      <c r="DN201" s="873">
        <v>-22984</v>
      </c>
      <c r="DO201" s="873">
        <v>-2298356</v>
      </c>
      <c r="DP201" s="873">
        <v>-1436715</v>
      </c>
      <c r="DQ201" s="873">
        <v>-349295</v>
      </c>
      <c r="DR201" s="873">
        <v>0</v>
      </c>
      <c r="DS201" s="873">
        <v>-18040</v>
      </c>
      <c r="DT201" s="873">
        <v>-1804050</v>
      </c>
      <c r="DU201" s="873">
        <v>-247155</v>
      </c>
      <c r="DV201" s="873">
        <v>-242208</v>
      </c>
      <c r="DW201" s="873">
        <v>0</v>
      </c>
      <c r="DX201" s="873">
        <v>-4944</v>
      </c>
      <c r="DY201" s="873">
        <v>-494306</v>
      </c>
      <c r="DZ201" s="873">
        <v>45376187</v>
      </c>
      <c r="EA201" s="873">
        <v>44468663</v>
      </c>
      <c r="EB201" s="873">
        <v>0</v>
      </c>
      <c r="EC201" s="873">
        <v>907524</v>
      </c>
      <c r="ED201" s="873">
        <v>90752374</v>
      </c>
      <c r="EE201" s="873">
        <v>11620484</v>
      </c>
      <c r="EF201" s="873">
        <v>11388075</v>
      </c>
      <c r="EG201" s="873">
        <v>0</v>
      </c>
      <c r="EH201" s="873">
        <v>232410</v>
      </c>
      <c r="EI201" s="873">
        <v>23240969</v>
      </c>
      <c r="EJ201" s="873">
        <v>-33755703</v>
      </c>
      <c r="EK201" s="873">
        <v>-33080588</v>
      </c>
      <c r="EL201" s="873">
        <v>0</v>
      </c>
      <c r="EM201" s="873">
        <v>-675114</v>
      </c>
      <c r="EN201" s="873">
        <v>-67511405</v>
      </c>
      <c r="EO201" s="873">
        <v>-34002858</v>
      </c>
      <c r="EP201" s="873">
        <v>-33322796</v>
      </c>
      <c r="EQ201" s="873">
        <v>0</v>
      </c>
      <c r="ER201" s="873">
        <v>-680058</v>
      </c>
      <c r="ES201" s="873">
        <v>-68005711</v>
      </c>
      <c r="ET201" s="902">
        <v>0.5</v>
      </c>
      <c r="EU201" s="902">
        <v>0.49</v>
      </c>
      <c r="EV201" s="902">
        <v>0</v>
      </c>
      <c r="EW201" s="902">
        <v>0.01</v>
      </c>
      <c r="EX201" s="902">
        <v>1</v>
      </c>
      <c r="EY201" s="870" t="s">
        <v>679</v>
      </c>
      <c r="EZ201" s="870" t="s">
        <v>698</v>
      </c>
      <c r="FA201" s="870" t="s">
        <v>679</v>
      </c>
      <c r="FB201" s="870" t="s">
        <v>2733</v>
      </c>
      <c r="FC201" s="870" t="s">
        <v>2937</v>
      </c>
    </row>
    <row r="202" spans="1:159" x14ac:dyDescent="0.2">
      <c r="A202" s="870" t="s">
        <v>3069</v>
      </c>
      <c r="B202" s="870" t="s">
        <v>452</v>
      </c>
      <c r="C202" s="870" t="s">
        <v>451</v>
      </c>
      <c r="D202" s="873">
        <v>17825912</v>
      </c>
      <c r="E202" s="873">
        <v>17469394</v>
      </c>
      <c r="F202" s="873">
        <v>0</v>
      </c>
      <c r="G202" s="873">
        <v>356518</v>
      </c>
      <c r="H202" s="873">
        <v>35651824</v>
      </c>
      <c r="I202" s="873">
        <v>0</v>
      </c>
      <c r="J202" s="873">
        <v>0</v>
      </c>
      <c r="K202" s="873">
        <v>17825912</v>
      </c>
      <c r="L202" s="873">
        <v>272658</v>
      </c>
      <c r="M202" s="873">
        <v>272658</v>
      </c>
      <c r="N202" s="873">
        <v>0</v>
      </c>
      <c r="O202" s="873">
        <v>0</v>
      </c>
      <c r="P202" s="873">
        <v>0</v>
      </c>
      <c r="Q202" s="873">
        <v>0</v>
      </c>
      <c r="R202" s="873">
        <v>0</v>
      </c>
      <c r="S202" s="873">
        <v>0</v>
      </c>
      <c r="T202" s="873">
        <v>0</v>
      </c>
      <c r="U202" s="873">
        <v>0</v>
      </c>
      <c r="V202" s="873">
        <v>0</v>
      </c>
      <c r="W202" s="873">
        <v>0</v>
      </c>
      <c r="X202" s="873">
        <v>0</v>
      </c>
      <c r="Y202" s="873">
        <v>0</v>
      </c>
      <c r="Z202" s="873">
        <v>0</v>
      </c>
      <c r="AA202" s="873">
        <v>0</v>
      </c>
      <c r="AB202" s="873">
        <v>0</v>
      </c>
      <c r="AC202" s="873">
        <v>0</v>
      </c>
      <c r="AD202" s="873">
        <v>0</v>
      </c>
      <c r="AE202" s="873">
        <v>26863964</v>
      </c>
      <c r="AF202" s="873">
        <v>0</v>
      </c>
      <c r="AG202" s="873">
        <v>548245</v>
      </c>
      <c r="AH202" s="873">
        <v>27412209</v>
      </c>
      <c r="AI202" s="873">
        <v>4452698</v>
      </c>
      <c r="AJ202" s="873">
        <v>4363644</v>
      </c>
      <c r="AK202" s="873">
        <v>0</v>
      </c>
      <c r="AL202" s="873">
        <v>89054</v>
      </c>
      <c r="AM202" s="873">
        <v>8905396</v>
      </c>
      <c r="AN202" s="873">
        <v>-1500845</v>
      </c>
      <c r="AO202" s="873">
        <v>-1470828</v>
      </c>
      <c r="AP202" s="873">
        <v>0</v>
      </c>
      <c r="AQ202" s="873">
        <v>-30017</v>
      </c>
      <c r="AR202" s="873">
        <v>-3001690</v>
      </c>
      <c r="AS202" s="873">
        <v>-1619346</v>
      </c>
      <c r="AT202" s="873">
        <v>-1586959</v>
      </c>
      <c r="AU202" s="873">
        <v>0</v>
      </c>
      <c r="AV202" s="873">
        <v>-32387</v>
      </c>
      <c r="AW202" s="873">
        <v>-3238692</v>
      </c>
      <c r="AX202" s="873">
        <v>393770</v>
      </c>
      <c r="AY202" s="873">
        <v>385894</v>
      </c>
      <c r="AZ202" s="873">
        <v>0</v>
      </c>
      <c r="BA202" s="873">
        <v>7875</v>
      </c>
      <c r="BB202" s="873">
        <v>787539</v>
      </c>
      <c r="BC202" s="873">
        <v>-1609111</v>
      </c>
      <c r="BD202" s="873">
        <v>-1576928</v>
      </c>
      <c r="BE202" s="873">
        <v>0</v>
      </c>
      <c r="BF202" s="873">
        <v>-32182</v>
      </c>
      <c r="BG202" s="873">
        <v>-3218221</v>
      </c>
      <c r="BH202" s="873">
        <v>-2834687</v>
      </c>
      <c r="BI202" s="873">
        <v>-2777993</v>
      </c>
      <c r="BJ202" s="873">
        <v>0</v>
      </c>
      <c r="BK202" s="873">
        <v>-56694</v>
      </c>
      <c r="BL202" s="873">
        <v>-5669374</v>
      </c>
      <c r="BM202" s="873">
        <v>-7387158</v>
      </c>
      <c r="BN202" s="873">
        <v>-7239414</v>
      </c>
      <c r="BO202" s="873">
        <v>0</v>
      </c>
      <c r="BP202" s="873">
        <v>-147743</v>
      </c>
      <c r="BQ202" s="873">
        <v>-14774315</v>
      </c>
      <c r="BR202" s="873">
        <v>-1853822</v>
      </c>
      <c r="BS202" s="873">
        <v>-1816745</v>
      </c>
      <c r="BT202" s="873">
        <v>0</v>
      </c>
      <c r="BU202" s="873">
        <v>-37076</v>
      </c>
      <c r="BV202" s="873">
        <v>-3707643</v>
      </c>
      <c r="BW202" s="873">
        <v>-5533336</v>
      </c>
      <c r="BX202" s="873">
        <v>-5422669</v>
      </c>
      <c r="BY202" s="873">
        <v>0</v>
      </c>
      <c r="BZ202" s="873">
        <v>-110667</v>
      </c>
      <c r="CA202" s="873">
        <v>-11066672</v>
      </c>
      <c r="CB202" s="873">
        <v>16773</v>
      </c>
      <c r="CC202" s="873">
        <v>16438</v>
      </c>
      <c r="CD202" s="873">
        <v>0</v>
      </c>
      <c r="CE202" s="873">
        <v>335</v>
      </c>
      <c r="CF202" s="873">
        <v>33546</v>
      </c>
      <c r="CG202" s="873">
        <v>1865301</v>
      </c>
      <c r="CH202" s="873">
        <v>1827994</v>
      </c>
      <c r="CI202" s="873">
        <v>0</v>
      </c>
      <c r="CJ202" s="873">
        <v>37306</v>
      </c>
      <c r="CK202" s="873">
        <v>3730601</v>
      </c>
      <c r="CL202" s="873">
        <v>117345</v>
      </c>
      <c r="CM202" s="873">
        <v>114999</v>
      </c>
      <c r="CN202" s="873">
        <v>0</v>
      </c>
      <c r="CO202" s="873">
        <v>2347</v>
      </c>
      <c r="CP202" s="873">
        <v>234691</v>
      </c>
      <c r="CQ202" s="873">
        <v>-3073027</v>
      </c>
      <c r="CR202" s="873">
        <v>-3011566</v>
      </c>
      <c r="CS202" s="873">
        <v>0</v>
      </c>
      <c r="CT202" s="873">
        <v>-61461</v>
      </c>
      <c r="CU202" s="873">
        <v>-6146054</v>
      </c>
      <c r="CV202" s="873">
        <v>-8460766</v>
      </c>
      <c r="CW202" s="873">
        <v>-8291549</v>
      </c>
      <c r="CX202" s="873">
        <v>0</v>
      </c>
      <c r="CY202" s="873">
        <v>-169216</v>
      </c>
      <c r="CZ202" s="873">
        <v>-16921531</v>
      </c>
      <c r="DA202" s="873">
        <v>-1719704</v>
      </c>
      <c r="DB202" s="873">
        <v>-1685308</v>
      </c>
      <c r="DC202" s="873">
        <v>0</v>
      </c>
      <c r="DD202" s="873">
        <v>-34394</v>
      </c>
      <c r="DE202" s="873">
        <v>-3439406</v>
      </c>
      <c r="DF202" s="873">
        <v>-6741062</v>
      </c>
      <c r="DG202" s="873">
        <v>-6606241</v>
      </c>
      <c r="DH202" s="873">
        <v>0</v>
      </c>
      <c r="DI202" s="873">
        <v>-134822</v>
      </c>
      <c r="DJ202" s="873">
        <v>-13482125</v>
      </c>
      <c r="DK202" s="873">
        <v>99204</v>
      </c>
      <c r="DL202" s="873">
        <v>1757398</v>
      </c>
      <c r="DM202" s="873">
        <v>0</v>
      </c>
      <c r="DN202" s="873">
        <v>18753</v>
      </c>
      <c r="DO202" s="873">
        <v>1875355</v>
      </c>
      <c r="DP202" s="873">
        <v>-59790</v>
      </c>
      <c r="DQ202" s="873">
        <v>1286772</v>
      </c>
      <c r="DR202" s="873">
        <v>0</v>
      </c>
      <c r="DS202" s="873">
        <v>12393</v>
      </c>
      <c r="DT202" s="873">
        <v>1239375</v>
      </c>
      <c r="DU202" s="873">
        <v>158994</v>
      </c>
      <c r="DV202" s="873">
        <v>470626</v>
      </c>
      <c r="DW202" s="873">
        <v>0</v>
      </c>
      <c r="DX202" s="873">
        <v>6360</v>
      </c>
      <c r="DY202" s="873">
        <v>635980</v>
      </c>
      <c r="DZ202" s="873">
        <v>42529905</v>
      </c>
      <c r="EA202" s="873">
        <v>41679307</v>
      </c>
      <c r="EB202" s="873">
        <v>0</v>
      </c>
      <c r="EC202" s="873">
        <v>850598</v>
      </c>
      <c r="ED202" s="873">
        <v>85059810</v>
      </c>
      <c r="EE202" s="873">
        <v>17825912</v>
      </c>
      <c r="EF202" s="873">
        <v>17469394</v>
      </c>
      <c r="EG202" s="873">
        <v>0</v>
      </c>
      <c r="EH202" s="873">
        <v>356518</v>
      </c>
      <c r="EI202" s="873">
        <v>35651824</v>
      </c>
      <c r="EJ202" s="873">
        <v>-24703993</v>
      </c>
      <c r="EK202" s="873">
        <v>-24209913</v>
      </c>
      <c r="EL202" s="873">
        <v>0</v>
      </c>
      <c r="EM202" s="873">
        <v>-494080</v>
      </c>
      <c r="EN202" s="873">
        <v>-49407986</v>
      </c>
      <c r="EO202" s="873">
        <v>-24544999</v>
      </c>
      <c r="EP202" s="873">
        <v>-23739287</v>
      </c>
      <c r="EQ202" s="873">
        <v>0</v>
      </c>
      <c r="ER202" s="873">
        <v>-487720</v>
      </c>
      <c r="ES202" s="873">
        <v>-48772006</v>
      </c>
      <c r="ET202" s="902">
        <v>0.5</v>
      </c>
      <c r="EU202" s="902">
        <v>0.49</v>
      </c>
      <c r="EV202" s="902">
        <v>0</v>
      </c>
      <c r="EW202" s="902">
        <v>0.01</v>
      </c>
      <c r="EX202" s="902">
        <v>1</v>
      </c>
      <c r="EY202" s="870" t="s">
        <v>679</v>
      </c>
      <c r="EZ202" s="870" t="s">
        <v>694</v>
      </c>
      <c r="FA202" s="870" t="s">
        <v>679</v>
      </c>
      <c r="FB202" s="870" t="s">
        <v>2735</v>
      </c>
      <c r="FC202" s="870" t="s">
        <v>2938</v>
      </c>
    </row>
    <row r="203" spans="1:159" x14ac:dyDescent="0.2">
      <c r="A203" s="870" t="s">
        <v>3069</v>
      </c>
      <c r="B203" s="870" t="s">
        <v>454</v>
      </c>
      <c r="C203" s="870" t="s">
        <v>453</v>
      </c>
      <c r="D203" s="873">
        <v>11583511</v>
      </c>
      <c r="E203" s="873">
        <v>9266809</v>
      </c>
      <c r="F203" s="873">
        <v>2085032</v>
      </c>
      <c r="G203" s="873">
        <v>231670</v>
      </c>
      <c r="H203" s="873">
        <v>23167022</v>
      </c>
      <c r="I203" s="873">
        <v>0</v>
      </c>
      <c r="J203" s="873">
        <v>0</v>
      </c>
      <c r="K203" s="873">
        <v>11583511</v>
      </c>
      <c r="L203" s="873">
        <v>241520</v>
      </c>
      <c r="M203" s="873">
        <v>241520</v>
      </c>
      <c r="N203" s="873">
        <v>0</v>
      </c>
      <c r="O203" s="873">
        <v>0</v>
      </c>
      <c r="P203" s="873">
        <v>21523</v>
      </c>
      <c r="Q203" s="873">
        <v>0</v>
      </c>
      <c r="R203" s="873">
        <v>21523</v>
      </c>
      <c r="S203" s="873">
        <v>0</v>
      </c>
      <c r="T203" s="873">
        <v>0</v>
      </c>
      <c r="U203" s="873">
        <v>0</v>
      </c>
      <c r="V203" s="873">
        <v>0</v>
      </c>
      <c r="W203" s="873">
        <v>0</v>
      </c>
      <c r="X203" s="873">
        <v>0</v>
      </c>
      <c r="Y203" s="873">
        <v>0</v>
      </c>
      <c r="Z203" s="873">
        <v>0</v>
      </c>
      <c r="AA203" s="873">
        <v>0</v>
      </c>
      <c r="AB203" s="873">
        <v>0</v>
      </c>
      <c r="AC203" s="873">
        <v>0</v>
      </c>
      <c r="AD203" s="873">
        <v>0</v>
      </c>
      <c r="AE203" s="873">
        <v>15899488</v>
      </c>
      <c r="AF203" s="873">
        <v>3577190</v>
      </c>
      <c r="AG203" s="873">
        <v>397465</v>
      </c>
      <c r="AH203" s="873">
        <v>19874143</v>
      </c>
      <c r="AI203" s="873">
        <v>5657775</v>
      </c>
      <c r="AJ203" s="873">
        <v>4526219</v>
      </c>
      <c r="AK203" s="873">
        <v>1018399</v>
      </c>
      <c r="AL203" s="873">
        <v>113155</v>
      </c>
      <c r="AM203" s="873">
        <v>11315548</v>
      </c>
      <c r="AN203" s="873">
        <v>-1074168</v>
      </c>
      <c r="AO203" s="873">
        <v>-859334</v>
      </c>
      <c r="AP203" s="873">
        <v>-193350</v>
      </c>
      <c r="AQ203" s="873">
        <v>-21483</v>
      </c>
      <c r="AR203" s="873">
        <v>-2148335</v>
      </c>
      <c r="AS203" s="873">
        <v>-3656712</v>
      </c>
      <c r="AT203" s="873">
        <v>-2925369</v>
      </c>
      <c r="AU203" s="873">
        <v>-658208</v>
      </c>
      <c r="AV203" s="873">
        <v>-73134</v>
      </c>
      <c r="AW203" s="873">
        <v>-7313423</v>
      </c>
      <c r="AX203" s="873">
        <v>0</v>
      </c>
      <c r="AY203" s="873">
        <v>0</v>
      </c>
      <c r="AZ203" s="873">
        <v>0</v>
      </c>
      <c r="BA203" s="873">
        <v>0</v>
      </c>
      <c r="BB203" s="873">
        <v>0</v>
      </c>
      <c r="BC203" s="873">
        <v>-1107704</v>
      </c>
      <c r="BD203" s="873">
        <v>-886164</v>
      </c>
      <c r="BE203" s="873">
        <v>-199387</v>
      </c>
      <c r="BF203" s="873">
        <v>-22154</v>
      </c>
      <c r="BG203" s="873">
        <v>-2215409</v>
      </c>
      <c r="BH203" s="873">
        <v>-4764416</v>
      </c>
      <c r="BI203" s="873">
        <v>-3811533</v>
      </c>
      <c r="BJ203" s="873">
        <v>-857595</v>
      </c>
      <c r="BK203" s="873">
        <v>-95288</v>
      </c>
      <c r="BL203" s="873">
        <v>-9528832</v>
      </c>
      <c r="BM203" s="873">
        <v>-5522491</v>
      </c>
      <c r="BN203" s="873">
        <v>-4417994</v>
      </c>
      <c r="BO203" s="873">
        <v>-994049</v>
      </c>
      <c r="BP203" s="873">
        <v>-110450</v>
      </c>
      <c r="BQ203" s="873">
        <v>-11044984</v>
      </c>
      <c r="BR203" s="873">
        <v>-1979814</v>
      </c>
      <c r="BS203" s="873">
        <v>-1583851</v>
      </c>
      <c r="BT203" s="873">
        <v>-356366</v>
      </c>
      <c r="BU203" s="873">
        <v>-39596</v>
      </c>
      <c r="BV203" s="873">
        <v>-3959627</v>
      </c>
      <c r="BW203" s="873">
        <v>-3542678</v>
      </c>
      <c r="BX203" s="873">
        <v>-2834143</v>
      </c>
      <c r="BY203" s="873">
        <v>-637682</v>
      </c>
      <c r="BZ203" s="873">
        <v>-70854</v>
      </c>
      <c r="CA203" s="873">
        <v>-7085357</v>
      </c>
      <c r="CB203" s="873">
        <v>582316</v>
      </c>
      <c r="CC203" s="873">
        <v>465853</v>
      </c>
      <c r="CD203" s="873">
        <v>104817</v>
      </c>
      <c r="CE203" s="873">
        <v>11646</v>
      </c>
      <c r="CF203" s="873">
        <v>1164632</v>
      </c>
      <c r="CG203" s="873">
        <v>213006</v>
      </c>
      <c r="CH203" s="873">
        <v>170405</v>
      </c>
      <c r="CI203" s="873">
        <v>38341</v>
      </c>
      <c r="CJ203" s="873">
        <v>4260</v>
      </c>
      <c r="CK203" s="873">
        <v>426012</v>
      </c>
      <c r="CL203" s="873">
        <v>-247926</v>
      </c>
      <c r="CM203" s="873">
        <v>-198341</v>
      </c>
      <c r="CN203" s="873">
        <v>-44627</v>
      </c>
      <c r="CO203" s="873">
        <v>-4959</v>
      </c>
      <c r="CP203" s="873">
        <v>-495853</v>
      </c>
      <c r="CQ203" s="873">
        <v>-142858</v>
      </c>
      <c r="CR203" s="873">
        <v>-114286</v>
      </c>
      <c r="CS203" s="873">
        <v>-25714</v>
      </c>
      <c r="CT203" s="873">
        <v>-2857</v>
      </c>
      <c r="CU203" s="873">
        <v>-285715</v>
      </c>
      <c r="CV203" s="873">
        <v>-5117953</v>
      </c>
      <c r="CW203" s="873">
        <v>-4094363</v>
      </c>
      <c r="CX203" s="873">
        <v>-921232</v>
      </c>
      <c r="CY203" s="873">
        <v>-102360</v>
      </c>
      <c r="CZ203" s="873">
        <v>-10235908</v>
      </c>
      <c r="DA203" s="873">
        <v>-1645424</v>
      </c>
      <c r="DB203" s="873">
        <v>-1316339</v>
      </c>
      <c r="DC203" s="873">
        <v>-296176</v>
      </c>
      <c r="DD203" s="873">
        <v>-32909</v>
      </c>
      <c r="DE203" s="873">
        <v>-3290848</v>
      </c>
      <c r="DF203" s="873">
        <v>-3472530</v>
      </c>
      <c r="DG203" s="873">
        <v>-2778024</v>
      </c>
      <c r="DH203" s="873">
        <v>-625055</v>
      </c>
      <c r="DI203" s="873">
        <v>-69451</v>
      </c>
      <c r="DJ203" s="873">
        <v>-6945060</v>
      </c>
      <c r="DK203" s="873">
        <v>197222</v>
      </c>
      <c r="DL203" s="873">
        <v>693500</v>
      </c>
      <c r="DM203" s="873">
        <v>228954</v>
      </c>
      <c r="DN203" s="873">
        <v>18826</v>
      </c>
      <c r="DO203" s="873">
        <v>1138501</v>
      </c>
      <c r="DP203" s="873">
        <v>-116431</v>
      </c>
      <c r="DQ203" s="873">
        <v>-9073</v>
      </c>
      <c r="DR203" s="873">
        <v>9402</v>
      </c>
      <c r="DS203" s="873">
        <v>7</v>
      </c>
      <c r="DT203" s="873">
        <v>-116095</v>
      </c>
      <c r="DU203" s="873">
        <v>313653</v>
      </c>
      <c r="DV203" s="873">
        <v>702573</v>
      </c>
      <c r="DW203" s="873">
        <v>219552</v>
      </c>
      <c r="DX203" s="873">
        <v>18819</v>
      </c>
      <c r="DY203" s="873">
        <v>1254596</v>
      </c>
      <c r="DZ203" s="873">
        <v>26924253</v>
      </c>
      <c r="EA203" s="873">
        <v>21539403</v>
      </c>
      <c r="EB203" s="873">
        <v>4846366</v>
      </c>
      <c r="EC203" s="873">
        <v>538485</v>
      </c>
      <c r="ED203" s="873">
        <v>53848507</v>
      </c>
      <c r="EE203" s="873">
        <v>11583511</v>
      </c>
      <c r="EF203" s="873">
        <v>9266809</v>
      </c>
      <c r="EG203" s="873">
        <v>2085032</v>
      </c>
      <c r="EH203" s="873">
        <v>231670</v>
      </c>
      <c r="EI203" s="873">
        <v>23167022</v>
      </c>
      <c r="EJ203" s="873">
        <v>-15340742</v>
      </c>
      <c r="EK203" s="873">
        <v>-12272594</v>
      </c>
      <c r="EL203" s="873">
        <v>-2761334</v>
      </c>
      <c r="EM203" s="873">
        <v>-306815</v>
      </c>
      <c r="EN203" s="873">
        <v>-30681485</v>
      </c>
      <c r="EO203" s="873">
        <v>-15027089</v>
      </c>
      <c r="EP203" s="873">
        <v>-11570021</v>
      </c>
      <c r="EQ203" s="873">
        <v>-2541782</v>
      </c>
      <c r="ER203" s="873">
        <v>-287996</v>
      </c>
      <c r="ES203" s="873">
        <v>-29426889</v>
      </c>
      <c r="ET203" s="902">
        <v>0.5</v>
      </c>
      <c r="EU203" s="902">
        <v>0.4</v>
      </c>
      <c r="EV203" s="902">
        <v>0.09</v>
      </c>
      <c r="EW203" s="902">
        <v>0.01</v>
      </c>
      <c r="EX203" s="902">
        <v>1</v>
      </c>
      <c r="EY203" s="870" t="s">
        <v>685</v>
      </c>
      <c r="EZ203" s="870" t="s">
        <v>684</v>
      </c>
      <c r="FA203" s="870" t="s">
        <v>1907</v>
      </c>
      <c r="FB203" s="870" t="s">
        <v>2738</v>
      </c>
      <c r="FC203" s="870" t="s">
        <v>2939</v>
      </c>
    </row>
    <row r="204" spans="1:159" x14ac:dyDescent="0.2">
      <c r="A204" s="870" t="s">
        <v>3070</v>
      </c>
      <c r="B204" s="870" t="s">
        <v>456</v>
      </c>
      <c r="C204" s="870" t="s">
        <v>455</v>
      </c>
      <c r="D204" s="873">
        <v>37499875</v>
      </c>
      <c r="E204" s="873">
        <v>36749878</v>
      </c>
      <c r="F204" s="873">
        <v>0</v>
      </c>
      <c r="G204" s="873">
        <v>749998</v>
      </c>
      <c r="H204" s="873">
        <v>74999751</v>
      </c>
      <c r="I204" s="873">
        <v>0</v>
      </c>
      <c r="J204" s="873">
        <v>0</v>
      </c>
      <c r="K204" s="873">
        <v>37499875</v>
      </c>
      <c r="L204" s="873">
        <v>288133</v>
      </c>
      <c r="M204" s="873">
        <v>288133</v>
      </c>
      <c r="N204" s="873">
        <v>0</v>
      </c>
      <c r="O204" s="873">
        <v>0</v>
      </c>
      <c r="P204" s="873">
        <v>0</v>
      </c>
      <c r="Q204" s="873">
        <v>0</v>
      </c>
      <c r="R204" s="873">
        <v>0</v>
      </c>
      <c r="S204" s="873">
        <v>0</v>
      </c>
      <c r="T204" s="873">
        <v>0</v>
      </c>
      <c r="U204" s="873">
        <v>0</v>
      </c>
      <c r="V204" s="873">
        <v>0</v>
      </c>
      <c r="W204" s="873">
        <v>0</v>
      </c>
      <c r="X204" s="873">
        <v>0</v>
      </c>
      <c r="Y204" s="873">
        <v>0</v>
      </c>
      <c r="Z204" s="873">
        <v>0</v>
      </c>
      <c r="AA204" s="873">
        <v>0</v>
      </c>
      <c r="AB204" s="873">
        <v>0</v>
      </c>
      <c r="AC204" s="873">
        <v>0</v>
      </c>
      <c r="AD204" s="873">
        <v>0</v>
      </c>
      <c r="AE204" s="873">
        <v>33186938</v>
      </c>
      <c r="AF204" s="873">
        <v>0</v>
      </c>
      <c r="AG204" s="873">
        <v>677284</v>
      </c>
      <c r="AH204" s="873">
        <v>33864222</v>
      </c>
      <c r="AI204" s="873">
        <v>5565347</v>
      </c>
      <c r="AJ204" s="873">
        <v>5454040</v>
      </c>
      <c r="AK204" s="873">
        <v>0</v>
      </c>
      <c r="AL204" s="873">
        <v>111307</v>
      </c>
      <c r="AM204" s="873">
        <v>11130694</v>
      </c>
      <c r="AN204" s="873">
        <v>-4528391</v>
      </c>
      <c r="AO204" s="873">
        <v>-4437823</v>
      </c>
      <c r="AP204" s="873">
        <v>0</v>
      </c>
      <c r="AQ204" s="873">
        <v>-90568</v>
      </c>
      <c r="AR204" s="873">
        <v>-9056782</v>
      </c>
      <c r="AS204" s="873">
        <v>-2269780</v>
      </c>
      <c r="AT204" s="873">
        <v>-2224386</v>
      </c>
      <c r="AU204" s="873">
        <v>0</v>
      </c>
      <c r="AV204" s="873">
        <v>-45396</v>
      </c>
      <c r="AW204" s="873">
        <v>-4539562</v>
      </c>
      <c r="AX204" s="873">
        <v>18785</v>
      </c>
      <c r="AY204" s="873">
        <v>18410</v>
      </c>
      <c r="AZ204" s="873">
        <v>0</v>
      </c>
      <c r="BA204" s="873">
        <v>376</v>
      </c>
      <c r="BB204" s="873">
        <v>37571</v>
      </c>
      <c r="BC204" s="873">
        <v>-1294505</v>
      </c>
      <c r="BD204" s="873">
        <v>-1268614</v>
      </c>
      <c r="BE204" s="873">
        <v>0</v>
      </c>
      <c r="BF204" s="873">
        <v>-25890</v>
      </c>
      <c r="BG204" s="873">
        <v>-2589009</v>
      </c>
      <c r="BH204" s="873">
        <v>-3545500</v>
      </c>
      <c r="BI204" s="873">
        <v>-3474590</v>
      </c>
      <c r="BJ204" s="873">
        <v>0</v>
      </c>
      <c r="BK204" s="873">
        <v>-70910</v>
      </c>
      <c r="BL204" s="873">
        <v>-7091000</v>
      </c>
      <c r="BM204" s="873">
        <v>-3398935</v>
      </c>
      <c r="BN204" s="873">
        <v>-3330956</v>
      </c>
      <c r="BO204" s="873">
        <v>0</v>
      </c>
      <c r="BP204" s="873">
        <v>-67979</v>
      </c>
      <c r="BQ204" s="873">
        <v>-6797869</v>
      </c>
      <c r="BR204" s="873">
        <v>-1369305</v>
      </c>
      <c r="BS204" s="873">
        <v>-1341918</v>
      </c>
      <c r="BT204" s="873">
        <v>0</v>
      </c>
      <c r="BU204" s="873">
        <v>-27386</v>
      </c>
      <c r="BV204" s="873">
        <v>-2738609</v>
      </c>
      <c r="BW204" s="873">
        <v>-2029630</v>
      </c>
      <c r="BX204" s="873">
        <v>-1989037</v>
      </c>
      <c r="BY204" s="873">
        <v>0</v>
      </c>
      <c r="BZ204" s="873">
        <v>-40593</v>
      </c>
      <c r="CA204" s="873">
        <v>-4059260</v>
      </c>
      <c r="CB204" s="873">
        <v>0</v>
      </c>
      <c r="CC204" s="873">
        <v>0</v>
      </c>
      <c r="CD204" s="873">
        <v>0</v>
      </c>
      <c r="CE204" s="873">
        <v>0</v>
      </c>
      <c r="CF204" s="873">
        <v>0</v>
      </c>
      <c r="CG204" s="873">
        <v>0</v>
      </c>
      <c r="CH204" s="873">
        <v>0</v>
      </c>
      <c r="CI204" s="873">
        <v>0</v>
      </c>
      <c r="CJ204" s="873">
        <v>0</v>
      </c>
      <c r="CK204" s="873">
        <v>0</v>
      </c>
      <c r="CL204" s="873">
        <v>373983</v>
      </c>
      <c r="CM204" s="873">
        <v>366503</v>
      </c>
      <c r="CN204" s="873">
        <v>0</v>
      </c>
      <c r="CO204" s="873">
        <v>7480</v>
      </c>
      <c r="CP204" s="873">
        <v>747966</v>
      </c>
      <c r="CQ204" s="873">
        <v>-524142</v>
      </c>
      <c r="CR204" s="873">
        <v>-513660</v>
      </c>
      <c r="CS204" s="873">
        <v>0</v>
      </c>
      <c r="CT204" s="873">
        <v>-10483</v>
      </c>
      <c r="CU204" s="873">
        <v>-1048285</v>
      </c>
      <c r="CV204" s="873">
        <v>-3549094</v>
      </c>
      <c r="CW204" s="873">
        <v>-3478113</v>
      </c>
      <c r="CX204" s="873">
        <v>0</v>
      </c>
      <c r="CY204" s="873">
        <v>-70982</v>
      </c>
      <c r="CZ204" s="873">
        <v>-7098188</v>
      </c>
      <c r="DA204" s="873">
        <v>-995322</v>
      </c>
      <c r="DB204" s="873">
        <v>-975415</v>
      </c>
      <c r="DC204" s="873">
        <v>0</v>
      </c>
      <c r="DD204" s="873">
        <v>-19906</v>
      </c>
      <c r="DE204" s="873">
        <v>-1990643</v>
      </c>
      <c r="DF204" s="873">
        <v>-2553772</v>
      </c>
      <c r="DG204" s="873">
        <v>-2502697</v>
      </c>
      <c r="DH204" s="873">
        <v>0</v>
      </c>
      <c r="DI204" s="873">
        <v>-51076</v>
      </c>
      <c r="DJ204" s="873">
        <v>-5107545</v>
      </c>
      <c r="DK204" s="873">
        <v>1081310</v>
      </c>
      <c r="DL204" s="873">
        <v>12367463</v>
      </c>
      <c r="DM204" s="873">
        <v>0</v>
      </c>
      <c r="DN204" s="873">
        <v>135847</v>
      </c>
      <c r="DO204" s="873">
        <v>13584620</v>
      </c>
      <c r="DP204" s="873">
        <v>617532</v>
      </c>
      <c r="DQ204" s="873">
        <v>10299833</v>
      </c>
      <c r="DR204" s="873">
        <v>0</v>
      </c>
      <c r="DS204" s="873">
        <v>110276</v>
      </c>
      <c r="DT204" s="873">
        <v>11027641</v>
      </c>
      <c r="DU204" s="873">
        <v>463778</v>
      </c>
      <c r="DV204" s="873">
        <v>2067630</v>
      </c>
      <c r="DW204" s="873">
        <v>0</v>
      </c>
      <c r="DX204" s="873">
        <v>25571</v>
      </c>
      <c r="DY204" s="873">
        <v>2556979</v>
      </c>
      <c r="DZ204" s="873">
        <v>69919501</v>
      </c>
      <c r="EA204" s="873">
        <v>68521110</v>
      </c>
      <c r="EB204" s="873">
        <v>0</v>
      </c>
      <c r="EC204" s="873">
        <v>1398390</v>
      </c>
      <c r="ED204" s="873">
        <v>139839001</v>
      </c>
      <c r="EE204" s="873">
        <v>37499875</v>
      </c>
      <c r="EF204" s="873">
        <v>36749878</v>
      </c>
      <c r="EG204" s="873">
        <v>0</v>
      </c>
      <c r="EH204" s="873">
        <v>749998</v>
      </c>
      <c r="EI204" s="873">
        <v>74999751</v>
      </c>
      <c r="EJ204" s="873">
        <v>-32419626</v>
      </c>
      <c r="EK204" s="873">
        <v>-31771232</v>
      </c>
      <c r="EL204" s="873">
        <v>0</v>
      </c>
      <c r="EM204" s="873">
        <v>-648392</v>
      </c>
      <c r="EN204" s="873">
        <v>-64839250</v>
      </c>
      <c r="EO204" s="873">
        <v>-31955848</v>
      </c>
      <c r="EP204" s="873">
        <v>-29703602</v>
      </c>
      <c r="EQ204" s="873">
        <v>0</v>
      </c>
      <c r="ER204" s="873">
        <v>-622821</v>
      </c>
      <c r="ES204" s="873">
        <v>-62282271</v>
      </c>
      <c r="ET204" s="902">
        <v>0.5</v>
      </c>
      <c r="EU204" s="902">
        <v>0.49</v>
      </c>
      <c r="EV204" s="902">
        <v>0</v>
      </c>
      <c r="EW204" s="902">
        <v>0.01</v>
      </c>
      <c r="EX204" s="902">
        <v>1</v>
      </c>
      <c r="EY204" s="870" t="s">
        <v>679</v>
      </c>
      <c r="EZ204" s="870" t="s">
        <v>691</v>
      </c>
      <c r="FA204" s="870" t="s">
        <v>679</v>
      </c>
      <c r="FB204" s="870" t="s">
        <v>2735</v>
      </c>
      <c r="FC204" s="870" t="s">
        <v>2940</v>
      </c>
    </row>
    <row r="205" spans="1:159" x14ac:dyDescent="0.2">
      <c r="A205" s="870" t="s">
        <v>3070</v>
      </c>
      <c r="B205" s="870" t="s">
        <v>458</v>
      </c>
      <c r="C205" s="870" t="s">
        <v>457</v>
      </c>
      <c r="D205" s="873">
        <v>5563467</v>
      </c>
      <c r="E205" s="873">
        <v>5057697</v>
      </c>
      <c r="F205" s="873">
        <v>6237826</v>
      </c>
      <c r="G205" s="873">
        <v>0</v>
      </c>
      <c r="H205" s="873">
        <v>16858990</v>
      </c>
      <c r="I205" s="873">
        <v>0</v>
      </c>
      <c r="J205" s="873">
        <v>0</v>
      </c>
      <c r="K205" s="873">
        <v>5563467</v>
      </c>
      <c r="L205" s="873">
        <v>276494</v>
      </c>
      <c r="M205" s="873">
        <v>276494</v>
      </c>
      <c r="N205" s="873">
        <v>0</v>
      </c>
      <c r="O205" s="873">
        <v>0</v>
      </c>
      <c r="P205" s="873">
        <v>0</v>
      </c>
      <c r="Q205" s="873">
        <v>0</v>
      </c>
      <c r="R205" s="873">
        <v>0</v>
      </c>
      <c r="S205" s="873">
        <v>0</v>
      </c>
      <c r="T205" s="873">
        <v>0</v>
      </c>
      <c r="U205" s="873">
        <v>0</v>
      </c>
      <c r="V205" s="873">
        <v>0</v>
      </c>
      <c r="W205" s="873">
        <v>0</v>
      </c>
      <c r="X205" s="873">
        <v>0</v>
      </c>
      <c r="Y205" s="873">
        <v>0</v>
      </c>
      <c r="Z205" s="873">
        <v>0</v>
      </c>
      <c r="AA205" s="873">
        <v>0</v>
      </c>
      <c r="AB205" s="873">
        <v>0</v>
      </c>
      <c r="AC205" s="873">
        <v>0</v>
      </c>
      <c r="AD205" s="873">
        <v>0</v>
      </c>
      <c r="AE205" s="873">
        <v>13424371</v>
      </c>
      <c r="AF205" s="873">
        <v>16556725</v>
      </c>
      <c r="AG205" s="873">
        <v>0</v>
      </c>
      <c r="AH205" s="873">
        <v>29981096</v>
      </c>
      <c r="AI205" s="873">
        <v>4330624</v>
      </c>
      <c r="AJ205" s="873">
        <v>3936930</v>
      </c>
      <c r="AK205" s="873">
        <v>4855547</v>
      </c>
      <c r="AL205" s="873">
        <v>0</v>
      </c>
      <c r="AM205" s="873">
        <v>13123101</v>
      </c>
      <c r="AN205" s="873">
        <v>-1634682</v>
      </c>
      <c r="AO205" s="873">
        <v>-1486074</v>
      </c>
      <c r="AP205" s="873">
        <v>-1832825</v>
      </c>
      <c r="AQ205" s="873">
        <v>0</v>
      </c>
      <c r="AR205" s="873">
        <v>-4953581</v>
      </c>
      <c r="AS205" s="873">
        <v>-2049165</v>
      </c>
      <c r="AT205" s="873">
        <v>-1862877</v>
      </c>
      <c r="AU205" s="873">
        <v>-2297548</v>
      </c>
      <c r="AV205" s="873">
        <v>0</v>
      </c>
      <c r="AW205" s="873">
        <v>-6209590</v>
      </c>
      <c r="AX205" s="873">
        <v>607</v>
      </c>
      <c r="AY205" s="873">
        <v>553</v>
      </c>
      <c r="AZ205" s="873">
        <v>682</v>
      </c>
      <c r="BA205" s="873">
        <v>0</v>
      </c>
      <c r="BB205" s="873">
        <v>1842</v>
      </c>
      <c r="BC205" s="873">
        <v>-963657</v>
      </c>
      <c r="BD205" s="873">
        <v>-876051</v>
      </c>
      <c r="BE205" s="873">
        <v>-1080463</v>
      </c>
      <c r="BF205" s="873">
        <v>0</v>
      </c>
      <c r="BG205" s="873">
        <v>-2920171</v>
      </c>
      <c r="BH205" s="873">
        <v>-3012215</v>
      </c>
      <c r="BI205" s="873">
        <v>-2738375</v>
      </c>
      <c r="BJ205" s="873">
        <v>-3377329</v>
      </c>
      <c r="BK205" s="873">
        <v>0</v>
      </c>
      <c r="BL205" s="873">
        <v>-9127919</v>
      </c>
      <c r="BM205" s="873">
        <v>-1981635</v>
      </c>
      <c r="BN205" s="873">
        <v>-1801487</v>
      </c>
      <c r="BO205" s="873">
        <v>-2221834</v>
      </c>
      <c r="BP205" s="873">
        <v>0</v>
      </c>
      <c r="BQ205" s="873">
        <v>-6004956</v>
      </c>
      <c r="BR205" s="873">
        <v>-448140</v>
      </c>
      <c r="BS205" s="873">
        <v>-407400</v>
      </c>
      <c r="BT205" s="873">
        <v>-502460</v>
      </c>
      <c r="BU205" s="873">
        <v>0</v>
      </c>
      <c r="BV205" s="873">
        <v>-1358000</v>
      </c>
      <c r="BW205" s="873">
        <v>-1533495</v>
      </c>
      <c r="BX205" s="873">
        <v>-1394087</v>
      </c>
      <c r="BY205" s="873">
        <v>-1719374</v>
      </c>
      <c r="BZ205" s="873">
        <v>0</v>
      </c>
      <c r="CA205" s="873">
        <v>-4646956</v>
      </c>
      <c r="CB205" s="873">
        <v>58686</v>
      </c>
      <c r="CC205" s="873">
        <v>53351</v>
      </c>
      <c r="CD205" s="873">
        <v>65799</v>
      </c>
      <c r="CE205" s="873">
        <v>0</v>
      </c>
      <c r="CF205" s="873">
        <v>177836</v>
      </c>
      <c r="CG205" s="873">
        <v>16614</v>
      </c>
      <c r="CH205" s="873">
        <v>15103</v>
      </c>
      <c r="CI205" s="873">
        <v>18627</v>
      </c>
      <c r="CJ205" s="873">
        <v>0</v>
      </c>
      <c r="CK205" s="873">
        <v>50344</v>
      </c>
      <c r="CL205" s="873">
        <v>-208176</v>
      </c>
      <c r="CM205" s="873">
        <v>-189251</v>
      </c>
      <c r="CN205" s="873">
        <v>-233409</v>
      </c>
      <c r="CO205" s="873">
        <v>0</v>
      </c>
      <c r="CP205" s="873">
        <v>-630836</v>
      </c>
      <c r="CQ205" s="873">
        <v>-1184392</v>
      </c>
      <c r="CR205" s="873">
        <v>-1076721</v>
      </c>
      <c r="CS205" s="873">
        <v>-1327956</v>
      </c>
      <c r="CT205" s="873">
        <v>0</v>
      </c>
      <c r="CU205" s="873">
        <v>-3589069</v>
      </c>
      <c r="CV205" s="873">
        <v>-3298903</v>
      </c>
      <c r="CW205" s="873">
        <v>-2999005</v>
      </c>
      <c r="CX205" s="873">
        <v>-3698773</v>
      </c>
      <c r="CY205" s="873">
        <v>0</v>
      </c>
      <c r="CZ205" s="873">
        <v>-9996681</v>
      </c>
      <c r="DA205" s="873">
        <v>-597630</v>
      </c>
      <c r="DB205" s="873">
        <v>-543300</v>
      </c>
      <c r="DC205" s="873">
        <v>-670070</v>
      </c>
      <c r="DD205" s="873">
        <v>0</v>
      </c>
      <c r="DE205" s="873">
        <v>-1811000</v>
      </c>
      <c r="DF205" s="873">
        <v>-2701273</v>
      </c>
      <c r="DG205" s="873">
        <v>-2455705</v>
      </c>
      <c r="DH205" s="873">
        <v>-3028703</v>
      </c>
      <c r="DI205" s="873">
        <v>0</v>
      </c>
      <c r="DJ205" s="873">
        <v>-8185681</v>
      </c>
      <c r="DK205" s="873">
        <v>1155241</v>
      </c>
      <c r="DL205" s="873">
        <v>2580146</v>
      </c>
      <c r="DM205" s="873">
        <v>1469111</v>
      </c>
      <c r="DN205" s="873">
        <v>0</v>
      </c>
      <c r="DO205" s="873">
        <v>5204498</v>
      </c>
      <c r="DP205" s="873">
        <v>791955</v>
      </c>
      <c r="DQ205" s="873">
        <v>1848499</v>
      </c>
      <c r="DR205" s="873">
        <v>1039781</v>
      </c>
      <c r="DS205" s="873">
        <v>0</v>
      </c>
      <c r="DT205" s="873">
        <v>3680235</v>
      </c>
      <c r="DU205" s="873">
        <v>363286</v>
      </c>
      <c r="DV205" s="873">
        <v>731647</v>
      </c>
      <c r="DW205" s="873">
        <v>429330</v>
      </c>
      <c r="DX205" s="873">
        <v>0</v>
      </c>
      <c r="DY205" s="873">
        <v>1524263</v>
      </c>
      <c r="DZ205" s="873">
        <v>18442698</v>
      </c>
      <c r="EA205" s="873">
        <v>16766089</v>
      </c>
      <c r="EB205" s="873">
        <v>20678177</v>
      </c>
      <c r="EC205" s="873">
        <v>0</v>
      </c>
      <c r="ED205" s="873">
        <v>55886964</v>
      </c>
      <c r="EE205" s="873">
        <v>5563467</v>
      </c>
      <c r="EF205" s="873">
        <v>5057697</v>
      </c>
      <c r="EG205" s="873">
        <v>6237826</v>
      </c>
      <c r="EH205" s="873">
        <v>0</v>
      </c>
      <c r="EI205" s="873">
        <v>16858990</v>
      </c>
      <c r="EJ205" s="873">
        <v>-12879231</v>
      </c>
      <c r="EK205" s="873">
        <v>-11708392</v>
      </c>
      <c r="EL205" s="873">
        <v>-14440351</v>
      </c>
      <c r="EM205" s="873">
        <v>0</v>
      </c>
      <c r="EN205" s="873">
        <v>-39027974</v>
      </c>
      <c r="EO205" s="873">
        <v>-12515945</v>
      </c>
      <c r="EP205" s="873">
        <v>-10976745</v>
      </c>
      <c r="EQ205" s="873">
        <v>-14011021</v>
      </c>
      <c r="ER205" s="873">
        <v>0</v>
      </c>
      <c r="ES205" s="873">
        <v>-37503711</v>
      </c>
      <c r="ET205" s="902">
        <v>0.33</v>
      </c>
      <c r="EU205" s="902">
        <v>0.3</v>
      </c>
      <c r="EV205" s="902">
        <v>0.37</v>
      </c>
      <c r="EW205" s="902">
        <v>0</v>
      </c>
      <c r="EX205" s="902">
        <v>1</v>
      </c>
      <c r="EY205" s="870" t="s">
        <v>697</v>
      </c>
      <c r="EZ205" s="870" t="s">
        <v>680</v>
      </c>
      <c r="FA205" s="870" t="s">
        <v>1908</v>
      </c>
      <c r="FB205" s="870" t="s">
        <v>2732</v>
      </c>
      <c r="FC205" s="870" t="s">
        <v>2941</v>
      </c>
    </row>
    <row r="206" spans="1:159" x14ac:dyDescent="0.2">
      <c r="A206" s="870" t="s">
        <v>3069</v>
      </c>
      <c r="B206" s="870" t="s">
        <v>460</v>
      </c>
      <c r="C206" s="870" t="s">
        <v>459</v>
      </c>
      <c r="D206" s="873">
        <v>11343729</v>
      </c>
      <c r="E206" s="873">
        <v>11116855</v>
      </c>
      <c r="F206" s="873">
        <v>0</v>
      </c>
      <c r="G206" s="873">
        <v>226875</v>
      </c>
      <c r="H206" s="873">
        <v>22687459</v>
      </c>
      <c r="I206" s="873">
        <v>0</v>
      </c>
      <c r="J206" s="873">
        <v>0</v>
      </c>
      <c r="K206" s="873">
        <v>11343729</v>
      </c>
      <c r="L206" s="873">
        <v>159425</v>
      </c>
      <c r="M206" s="873">
        <v>159425</v>
      </c>
      <c r="N206" s="873">
        <v>1792186</v>
      </c>
      <c r="O206" s="873">
        <v>1792186</v>
      </c>
      <c r="P206" s="873">
        <v>320000</v>
      </c>
      <c r="Q206" s="873">
        <v>0</v>
      </c>
      <c r="R206" s="873">
        <v>320000</v>
      </c>
      <c r="S206" s="873">
        <v>0</v>
      </c>
      <c r="T206" s="873">
        <v>0</v>
      </c>
      <c r="U206" s="873">
        <v>0</v>
      </c>
      <c r="V206" s="873">
        <v>0</v>
      </c>
      <c r="W206" s="873">
        <v>0</v>
      </c>
      <c r="X206" s="873">
        <v>0</v>
      </c>
      <c r="Y206" s="873">
        <v>0</v>
      </c>
      <c r="Z206" s="873">
        <v>0</v>
      </c>
      <c r="AA206" s="873">
        <v>0</v>
      </c>
      <c r="AB206" s="873">
        <v>0</v>
      </c>
      <c r="AC206" s="873">
        <v>0</v>
      </c>
      <c r="AD206" s="873">
        <v>0</v>
      </c>
      <c r="AE206" s="873">
        <v>8813237</v>
      </c>
      <c r="AF206" s="873">
        <v>0</v>
      </c>
      <c r="AG206" s="873">
        <v>178133</v>
      </c>
      <c r="AH206" s="873">
        <v>8991370</v>
      </c>
      <c r="AI206" s="873">
        <v>7244889</v>
      </c>
      <c r="AJ206" s="873">
        <v>7099991</v>
      </c>
      <c r="AK206" s="873">
        <v>0</v>
      </c>
      <c r="AL206" s="873">
        <v>144898</v>
      </c>
      <c r="AM206" s="873">
        <v>14489778</v>
      </c>
      <c r="AN206" s="873">
        <v>-594269</v>
      </c>
      <c r="AO206" s="873">
        <v>-582383</v>
      </c>
      <c r="AP206" s="873">
        <v>0</v>
      </c>
      <c r="AQ206" s="873">
        <v>-11885</v>
      </c>
      <c r="AR206" s="873">
        <v>-1188537</v>
      </c>
      <c r="AS206" s="873">
        <v>-5672519</v>
      </c>
      <c r="AT206" s="873">
        <v>-5559069</v>
      </c>
      <c r="AU206" s="873">
        <v>0</v>
      </c>
      <c r="AV206" s="873">
        <v>-113450</v>
      </c>
      <c r="AW206" s="873">
        <v>-11345038</v>
      </c>
      <c r="AX206" s="873">
        <v>2815</v>
      </c>
      <c r="AY206" s="873">
        <v>2758</v>
      </c>
      <c r="AZ206" s="873">
        <v>0</v>
      </c>
      <c r="BA206" s="873">
        <v>56</v>
      </c>
      <c r="BB206" s="873">
        <v>5629</v>
      </c>
      <c r="BC206" s="873">
        <v>-272290</v>
      </c>
      <c r="BD206" s="873">
        <v>-266844</v>
      </c>
      <c r="BE206" s="873">
        <v>0</v>
      </c>
      <c r="BF206" s="873">
        <v>-5446</v>
      </c>
      <c r="BG206" s="873">
        <v>-544580</v>
      </c>
      <c r="BH206" s="873">
        <v>-5941994</v>
      </c>
      <c r="BI206" s="873">
        <v>-5823155</v>
      </c>
      <c r="BJ206" s="873">
        <v>0</v>
      </c>
      <c r="BK206" s="873">
        <v>-118840</v>
      </c>
      <c r="BL206" s="873">
        <v>-11883989</v>
      </c>
      <c r="BM206" s="873">
        <v>-2002241</v>
      </c>
      <c r="BN206" s="873">
        <v>-1962197</v>
      </c>
      <c r="BO206" s="873">
        <v>0</v>
      </c>
      <c r="BP206" s="873">
        <v>-40045</v>
      </c>
      <c r="BQ206" s="873">
        <v>-4004483</v>
      </c>
      <c r="BR206" s="873">
        <v>690151</v>
      </c>
      <c r="BS206" s="873">
        <v>676347</v>
      </c>
      <c r="BT206" s="873">
        <v>0</v>
      </c>
      <c r="BU206" s="873">
        <v>13803</v>
      </c>
      <c r="BV206" s="873">
        <v>1380301</v>
      </c>
      <c r="BW206" s="873">
        <v>-2692392</v>
      </c>
      <c r="BX206" s="873">
        <v>-2638544</v>
      </c>
      <c r="BY206" s="873">
        <v>0</v>
      </c>
      <c r="BZ206" s="873">
        <v>-53848</v>
      </c>
      <c r="CA206" s="873">
        <v>-5384784</v>
      </c>
      <c r="CB206" s="873">
        <v>-847570</v>
      </c>
      <c r="CC206" s="873">
        <v>-830618</v>
      </c>
      <c r="CD206" s="873">
        <v>0</v>
      </c>
      <c r="CE206" s="873">
        <v>-16951</v>
      </c>
      <c r="CF206" s="873">
        <v>-1695139</v>
      </c>
      <c r="CG206" s="873">
        <v>1546221</v>
      </c>
      <c r="CH206" s="873">
        <v>1515297</v>
      </c>
      <c r="CI206" s="873">
        <v>0</v>
      </c>
      <c r="CJ206" s="873">
        <v>30924</v>
      </c>
      <c r="CK206" s="873">
        <v>3092442</v>
      </c>
      <c r="CL206" s="873">
        <v>-119630</v>
      </c>
      <c r="CM206" s="873">
        <v>-117237</v>
      </c>
      <c r="CN206" s="873">
        <v>0</v>
      </c>
      <c r="CO206" s="873">
        <v>-2393</v>
      </c>
      <c r="CP206" s="873">
        <v>-239260</v>
      </c>
      <c r="CQ206" s="873">
        <v>-421363</v>
      </c>
      <c r="CR206" s="873">
        <v>-412935</v>
      </c>
      <c r="CS206" s="873">
        <v>0</v>
      </c>
      <c r="CT206" s="873">
        <v>-8427</v>
      </c>
      <c r="CU206" s="873">
        <v>-842725</v>
      </c>
      <c r="CV206" s="873">
        <v>-1844583</v>
      </c>
      <c r="CW206" s="873">
        <v>-1807690</v>
      </c>
      <c r="CX206" s="873">
        <v>0</v>
      </c>
      <c r="CY206" s="873">
        <v>-36892</v>
      </c>
      <c r="CZ206" s="873">
        <v>-3689165</v>
      </c>
      <c r="DA206" s="873">
        <v>-277049</v>
      </c>
      <c r="DB206" s="873">
        <v>-271508</v>
      </c>
      <c r="DC206" s="873">
        <v>0</v>
      </c>
      <c r="DD206" s="873">
        <v>-5541</v>
      </c>
      <c r="DE206" s="873">
        <v>-554098</v>
      </c>
      <c r="DF206" s="873">
        <v>-1567534</v>
      </c>
      <c r="DG206" s="873">
        <v>-1536182</v>
      </c>
      <c r="DH206" s="873">
        <v>0</v>
      </c>
      <c r="DI206" s="873">
        <v>-31351</v>
      </c>
      <c r="DJ206" s="873">
        <v>-3135067</v>
      </c>
      <c r="DK206" s="873">
        <v>-310291</v>
      </c>
      <c r="DL206" s="873">
        <v>-304086</v>
      </c>
      <c r="DM206" s="873">
        <v>0</v>
      </c>
      <c r="DN206" s="873">
        <v>-6206</v>
      </c>
      <c r="DO206" s="873">
        <v>-620583</v>
      </c>
      <c r="DP206" s="873">
        <v>68962</v>
      </c>
      <c r="DQ206" s="873">
        <v>67581</v>
      </c>
      <c r="DR206" s="873">
        <v>0</v>
      </c>
      <c r="DS206" s="873">
        <v>1379</v>
      </c>
      <c r="DT206" s="873">
        <v>137922</v>
      </c>
      <c r="DU206" s="873">
        <v>-379253</v>
      </c>
      <c r="DV206" s="873">
        <v>-371667</v>
      </c>
      <c r="DW206" s="873">
        <v>0</v>
      </c>
      <c r="DX206" s="873">
        <v>-7585</v>
      </c>
      <c r="DY206" s="873">
        <v>-758505</v>
      </c>
      <c r="DZ206" s="873">
        <v>18871570</v>
      </c>
      <c r="EA206" s="873">
        <v>18494139</v>
      </c>
      <c r="EB206" s="873">
        <v>0</v>
      </c>
      <c r="EC206" s="873">
        <v>377431</v>
      </c>
      <c r="ED206" s="873">
        <v>37743140</v>
      </c>
      <c r="EE206" s="873">
        <v>11343729</v>
      </c>
      <c r="EF206" s="873">
        <v>11116855</v>
      </c>
      <c r="EG206" s="873">
        <v>0</v>
      </c>
      <c r="EH206" s="873">
        <v>226875</v>
      </c>
      <c r="EI206" s="873">
        <v>22687459</v>
      </c>
      <c r="EJ206" s="873">
        <v>-7527841</v>
      </c>
      <c r="EK206" s="873">
        <v>-7377284</v>
      </c>
      <c r="EL206" s="873">
        <v>0</v>
      </c>
      <c r="EM206" s="873">
        <v>-150556</v>
      </c>
      <c r="EN206" s="873">
        <v>-15055681</v>
      </c>
      <c r="EO206" s="873">
        <v>-7907094</v>
      </c>
      <c r="EP206" s="873">
        <v>-7748951</v>
      </c>
      <c r="EQ206" s="873">
        <v>0</v>
      </c>
      <c r="ER206" s="873">
        <v>-158141</v>
      </c>
      <c r="ES206" s="873">
        <v>-15814186</v>
      </c>
      <c r="ET206" s="902">
        <v>0.5</v>
      </c>
      <c r="EU206" s="902">
        <v>0.49</v>
      </c>
      <c r="EV206" s="902">
        <v>0</v>
      </c>
      <c r="EW206" s="902">
        <v>0.01</v>
      </c>
      <c r="EX206" s="902">
        <v>1</v>
      </c>
      <c r="EY206" s="870" t="s">
        <v>679</v>
      </c>
      <c r="EZ206" s="870" t="s">
        <v>722</v>
      </c>
      <c r="FA206" s="870" t="s">
        <v>679</v>
      </c>
      <c r="FB206" s="870" t="s">
        <v>819</v>
      </c>
      <c r="FC206" s="870" t="s">
        <v>2942</v>
      </c>
    </row>
    <row r="207" spans="1:159" x14ac:dyDescent="0.2">
      <c r="A207" s="870" t="s">
        <v>3070</v>
      </c>
      <c r="B207" s="870" t="s">
        <v>462</v>
      </c>
      <c r="C207" s="870" t="s">
        <v>461</v>
      </c>
      <c r="D207" s="873">
        <v>7404761</v>
      </c>
      <c r="E207" s="873">
        <v>5923809</v>
      </c>
      <c r="F207" s="873">
        <v>1332857</v>
      </c>
      <c r="G207" s="873">
        <v>148095</v>
      </c>
      <c r="H207" s="873">
        <v>14809522</v>
      </c>
      <c r="I207" s="873">
        <v>0</v>
      </c>
      <c r="J207" s="873">
        <v>0</v>
      </c>
      <c r="K207" s="873">
        <v>7404761</v>
      </c>
      <c r="L207" s="873">
        <v>105514</v>
      </c>
      <c r="M207" s="873">
        <v>105514</v>
      </c>
      <c r="N207" s="873">
        <v>0</v>
      </c>
      <c r="O207" s="873">
        <v>0</v>
      </c>
      <c r="P207" s="873">
        <v>0</v>
      </c>
      <c r="Q207" s="873">
        <v>0</v>
      </c>
      <c r="R207" s="873">
        <v>0</v>
      </c>
      <c r="S207" s="873">
        <v>0</v>
      </c>
      <c r="T207" s="873">
        <v>0</v>
      </c>
      <c r="U207" s="873">
        <v>0</v>
      </c>
      <c r="V207" s="873">
        <v>0</v>
      </c>
      <c r="W207" s="873">
        <v>0</v>
      </c>
      <c r="X207" s="873">
        <v>0</v>
      </c>
      <c r="Y207" s="873">
        <v>0</v>
      </c>
      <c r="Z207" s="873">
        <v>0</v>
      </c>
      <c r="AA207" s="873">
        <v>0</v>
      </c>
      <c r="AB207" s="873">
        <v>0</v>
      </c>
      <c r="AC207" s="873">
        <v>0</v>
      </c>
      <c r="AD207" s="873">
        <v>0</v>
      </c>
      <c r="AE207" s="873">
        <v>7237197</v>
      </c>
      <c r="AF207" s="873">
        <v>1628369</v>
      </c>
      <c r="AG207" s="873">
        <v>180930</v>
      </c>
      <c r="AH207" s="873">
        <v>9046496</v>
      </c>
      <c r="AI207" s="873">
        <v>912631</v>
      </c>
      <c r="AJ207" s="873">
        <v>730104</v>
      </c>
      <c r="AK207" s="873">
        <v>164273</v>
      </c>
      <c r="AL207" s="873">
        <v>18253</v>
      </c>
      <c r="AM207" s="873">
        <v>1825261</v>
      </c>
      <c r="AN207" s="873">
        <v>-25496</v>
      </c>
      <c r="AO207" s="873">
        <v>-20397</v>
      </c>
      <c r="AP207" s="873">
        <v>-4589</v>
      </c>
      <c r="AQ207" s="873">
        <v>-510</v>
      </c>
      <c r="AR207" s="873">
        <v>-50992</v>
      </c>
      <c r="AS207" s="873">
        <v>-536360</v>
      </c>
      <c r="AT207" s="873">
        <v>-429088</v>
      </c>
      <c r="AU207" s="873">
        <v>-96545</v>
      </c>
      <c r="AV207" s="873">
        <v>-10727</v>
      </c>
      <c r="AW207" s="873">
        <v>-1072720</v>
      </c>
      <c r="AX207" s="873">
        <v>155722</v>
      </c>
      <c r="AY207" s="873">
        <v>124578</v>
      </c>
      <c r="AZ207" s="873">
        <v>28030</v>
      </c>
      <c r="BA207" s="873">
        <v>3114</v>
      </c>
      <c r="BB207" s="873">
        <v>311444</v>
      </c>
      <c r="BC207" s="873">
        <v>-335381</v>
      </c>
      <c r="BD207" s="873">
        <v>-268306</v>
      </c>
      <c r="BE207" s="873">
        <v>-60369</v>
      </c>
      <c r="BF207" s="873">
        <v>-6708</v>
      </c>
      <c r="BG207" s="873">
        <v>-670764</v>
      </c>
      <c r="BH207" s="873">
        <v>-716019</v>
      </c>
      <c r="BI207" s="873">
        <v>-572816</v>
      </c>
      <c r="BJ207" s="873">
        <v>-128884</v>
      </c>
      <c r="BK207" s="873">
        <v>-14321</v>
      </c>
      <c r="BL207" s="873">
        <v>-1432040</v>
      </c>
      <c r="BM207" s="873">
        <v>-1676308</v>
      </c>
      <c r="BN207" s="873">
        <v>-1341047</v>
      </c>
      <c r="BO207" s="873">
        <v>-301736</v>
      </c>
      <c r="BP207" s="873">
        <v>-33526</v>
      </c>
      <c r="BQ207" s="873">
        <v>-3352617</v>
      </c>
      <c r="BR207" s="873">
        <v>-1376783</v>
      </c>
      <c r="BS207" s="873">
        <v>-1101426</v>
      </c>
      <c r="BT207" s="873">
        <v>-247821</v>
      </c>
      <c r="BU207" s="873">
        <v>-27536</v>
      </c>
      <c r="BV207" s="873">
        <v>-2753566</v>
      </c>
      <c r="BW207" s="873">
        <v>-299525</v>
      </c>
      <c r="BX207" s="873">
        <v>-239620</v>
      </c>
      <c r="BY207" s="873">
        <v>-53915</v>
      </c>
      <c r="BZ207" s="873">
        <v>-5991</v>
      </c>
      <c r="CA207" s="873">
        <v>-599051</v>
      </c>
      <c r="CB207" s="873">
        <v>577120</v>
      </c>
      <c r="CC207" s="873">
        <v>461695</v>
      </c>
      <c r="CD207" s="873">
        <v>103881</v>
      </c>
      <c r="CE207" s="873">
        <v>11542</v>
      </c>
      <c r="CF207" s="873">
        <v>1154238</v>
      </c>
      <c r="CG207" s="873">
        <v>0</v>
      </c>
      <c r="CH207" s="873">
        <v>0</v>
      </c>
      <c r="CI207" s="873">
        <v>0</v>
      </c>
      <c r="CJ207" s="873">
        <v>0</v>
      </c>
      <c r="CK207" s="873">
        <v>0</v>
      </c>
      <c r="CL207" s="873">
        <v>0</v>
      </c>
      <c r="CM207" s="873">
        <v>0</v>
      </c>
      <c r="CN207" s="873">
        <v>0</v>
      </c>
      <c r="CO207" s="873">
        <v>0</v>
      </c>
      <c r="CP207" s="873">
        <v>0</v>
      </c>
      <c r="CQ207" s="873">
        <v>-2488104</v>
      </c>
      <c r="CR207" s="873">
        <v>-1990483</v>
      </c>
      <c r="CS207" s="873">
        <v>-447859</v>
      </c>
      <c r="CT207" s="873">
        <v>-49762</v>
      </c>
      <c r="CU207" s="873">
        <v>-4976208</v>
      </c>
      <c r="CV207" s="873">
        <v>-3587292</v>
      </c>
      <c r="CW207" s="873">
        <v>-2869835</v>
      </c>
      <c r="CX207" s="873">
        <v>-645714</v>
      </c>
      <c r="CY207" s="873">
        <v>-71746</v>
      </c>
      <c r="CZ207" s="873">
        <v>-7174587</v>
      </c>
      <c r="DA207" s="873">
        <v>-799663</v>
      </c>
      <c r="DB207" s="873">
        <v>-639731</v>
      </c>
      <c r="DC207" s="873">
        <v>-143940</v>
      </c>
      <c r="DD207" s="873">
        <v>-15994</v>
      </c>
      <c r="DE207" s="873">
        <v>-1599328</v>
      </c>
      <c r="DF207" s="873">
        <v>-2787629</v>
      </c>
      <c r="DG207" s="873">
        <v>-2230103</v>
      </c>
      <c r="DH207" s="873">
        <v>-501774</v>
      </c>
      <c r="DI207" s="873">
        <v>-55753</v>
      </c>
      <c r="DJ207" s="873">
        <v>-5575259</v>
      </c>
      <c r="DK207" s="873">
        <v>1637678</v>
      </c>
      <c r="DL207" s="873">
        <v>503979</v>
      </c>
      <c r="DM207" s="873">
        <v>3096198</v>
      </c>
      <c r="DN207" s="873">
        <v>52908</v>
      </c>
      <c r="DO207" s="873">
        <v>5290763</v>
      </c>
      <c r="DP207" s="873">
        <v>1009548</v>
      </c>
      <c r="DQ207" s="873">
        <v>503979</v>
      </c>
      <c r="DR207" s="873">
        <v>1236930</v>
      </c>
      <c r="DS207" s="873">
        <v>27782</v>
      </c>
      <c r="DT207" s="873">
        <v>2778239</v>
      </c>
      <c r="DU207" s="873">
        <v>628130</v>
      </c>
      <c r="DV207" s="873">
        <v>0</v>
      </c>
      <c r="DW207" s="873">
        <v>1859268</v>
      </c>
      <c r="DX207" s="873">
        <v>25126</v>
      </c>
      <c r="DY207" s="873">
        <v>2512524</v>
      </c>
      <c r="DZ207" s="873">
        <v>16722152</v>
      </c>
      <c r="EA207" s="873">
        <v>13377721</v>
      </c>
      <c r="EB207" s="873">
        <v>3009987</v>
      </c>
      <c r="EC207" s="873">
        <v>334443</v>
      </c>
      <c r="ED207" s="873">
        <v>33444303</v>
      </c>
      <c r="EE207" s="873">
        <v>7404761</v>
      </c>
      <c r="EF207" s="873">
        <v>5923809</v>
      </c>
      <c r="EG207" s="873">
        <v>1332857</v>
      </c>
      <c r="EH207" s="873">
        <v>148095</v>
      </c>
      <c r="EI207" s="873">
        <v>14809522</v>
      </c>
      <c r="EJ207" s="873">
        <v>-9317391</v>
      </c>
      <c r="EK207" s="873">
        <v>-7453912</v>
      </c>
      <c r="EL207" s="873">
        <v>-1677130</v>
      </c>
      <c r="EM207" s="873">
        <v>-186348</v>
      </c>
      <c r="EN207" s="873">
        <v>-18634781</v>
      </c>
      <c r="EO207" s="873">
        <v>-8689261</v>
      </c>
      <c r="EP207" s="873">
        <v>-7453912</v>
      </c>
      <c r="EQ207" s="873">
        <v>182138</v>
      </c>
      <c r="ER207" s="873">
        <v>-161222</v>
      </c>
      <c r="ES207" s="873">
        <v>-16122257</v>
      </c>
      <c r="ET207" s="902">
        <v>0.5</v>
      </c>
      <c r="EU207" s="902">
        <v>0.4</v>
      </c>
      <c r="EV207" s="902">
        <v>0.09</v>
      </c>
      <c r="EW207" s="902">
        <v>0.01</v>
      </c>
      <c r="EX207" s="902">
        <v>1</v>
      </c>
      <c r="EY207" s="870" t="s">
        <v>683</v>
      </c>
      <c r="EZ207" s="870" t="s">
        <v>682</v>
      </c>
      <c r="FA207" s="870" t="s">
        <v>1907</v>
      </c>
      <c r="FB207" s="870" t="s">
        <v>2737</v>
      </c>
      <c r="FC207" s="870" t="s">
        <v>2943</v>
      </c>
    </row>
    <row r="208" spans="1:159" x14ac:dyDescent="0.2">
      <c r="A208" s="870" t="s">
        <v>3070</v>
      </c>
      <c r="B208" s="870" t="s">
        <v>464</v>
      </c>
      <c r="C208" s="870" t="s">
        <v>463</v>
      </c>
      <c r="D208" s="873">
        <v>10726180</v>
      </c>
      <c r="E208" s="873">
        <v>8580944</v>
      </c>
      <c r="F208" s="873">
        <v>2145236</v>
      </c>
      <c r="G208" s="873">
        <v>0</v>
      </c>
      <c r="H208" s="873">
        <v>21452360</v>
      </c>
      <c r="I208" s="873">
        <v>0</v>
      </c>
      <c r="J208" s="873">
        <v>0</v>
      </c>
      <c r="K208" s="873">
        <v>10726180</v>
      </c>
      <c r="L208" s="873">
        <v>171451</v>
      </c>
      <c r="M208" s="873">
        <v>171451</v>
      </c>
      <c r="N208" s="873">
        <v>0</v>
      </c>
      <c r="O208" s="873">
        <v>0</v>
      </c>
      <c r="P208" s="873">
        <v>0</v>
      </c>
      <c r="Q208" s="873">
        <v>0</v>
      </c>
      <c r="R208" s="873">
        <v>0</v>
      </c>
      <c r="S208" s="873">
        <v>0</v>
      </c>
      <c r="T208" s="873">
        <v>0</v>
      </c>
      <c r="U208" s="873">
        <v>0</v>
      </c>
      <c r="V208" s="873">
        <v>0</v>
      </c>
      <c r="W208" s="873">
        <v>0</v>
      </c>
      <c r="X208" s="873">
        <v>0</v>
      </c>
      <c r="Y208" s="873">
        <v>0</v>
      </c>
      <c r="Z208" s="873">
        <v>0</v>
      </c>
      <c r="AA208" s="873">
        <v>0</v>
      </c>
      <c r="AB208" s="873">
        <v>0</v>
      </c>
      <c r="AC208" s="873">
        <v>0</v>
      </c>
      <c r="AD208" s="873">
        <v>0</v>
      </c>
      <c r="AE208" s="873">
        <v>9660395</v>
      </c>
      <c r="AF208" s="873">
        <v>2415098</v>
      </c>
      <c r="AG208" s="873">
        <v>0</v>
      </c>
      <c r="AH208" s="873">
        <v>12075493</v>
      </c>
      <c r="AI208" s="873">
        <v>566854</v>
      </c>
      <c r="AJ208" s="873">
        <v>453483</v>
      </c>
      <c r="AK208" s="873">
        <v>113371</v>
      </c>
      <c r="AL208" s="873">
        <v>0</v>
      </c>
      <c r="AM208" s="873">
        <v>1133708</v>
      </c>
      <c r="AN208" s="873">
        <v>-295508</v>
      </c>
      <c r="AO208" s="873">
        <v>-236406</v>
      </c>
      <c r="AP208" s="873">
        <v>-59102</v>
      </c>
      <c r="AQ208" s="873">
        <v>0</v>
      </c>
      <c r="AR208" s="873">
        <v>-591016</v>
      </c>
      <c r="AS208" s="873">
        <v>-298828</v>
      </c>
      <c r="AT208" s="873">
        <v>-239063</v>
      </c>
      <c r="AU208" s="873">
        <v>-59766</v>
      </c>
      <c r="AV208" s="873">
        <v>0</v>
      </c>
      <c r="AW208" s="873">
        <v>-597657</v>
      </c>
      <c r="AX208" s="873">
        <v>9893</v>
      </c>
      <c r="AY208" s="873">
        <v>7914</v>
      </c>
      <c r="AZ208" s="873">
        <v>1979</v>
      </c>
      <c r="BA208" s="873">
        <v>0</v>
      </c>
      <c r="BB208" s="873">
        <v>19786</v>
      </c>
      <c r="BC208" s="873">
        <v>-274461</v>
      </c>
      <c r="BD208" s="873">
        <v>-219569</v>
      </c>
      <c r="BE208" s="873">
        <v>-54892</v>
      </c>
      <c r="BF208" s="873">
        <v>0</v>
      </c>
      <c r="BG208" s="873">
        <v>-548922</v>
      </c>
      <c r="BH208" s="873">
        <v>-563396</v>
      </c>
      <c r="BI208" s="873">
        <v>-450718</v>
      </c>
      <c r="BJ208" s="873">
        <v>-112679</v>
      </c>
      <c r="BK208" s="873">
        <v>0</v>
      </c>
      <c r="BL208" s="873">
        <v>-1126793</v>
      </c>
      <c r="BM208" s="873">
        <v>-3152106</v>
      </c>
      <c r="BN208" s="873">
        <v>-2521684</v>
      </c>
      <c r="BO208" s="873">
        <v>-630421</v>
      </c>
      <c r="BP208" s="873">
        <v>0</v>
      </c>
      <c r="BQ208" s="873">
        <v>-6304211</v>
      </c>
      <c r="BR208" s="873">
        <v>-707390</v>
      </c>
      <c r="BS208" s="873">
        <v>-565912</v>
      </c>
      <c r="BT208" s="873">
        <v>-141478</v>
      </c>
      <c r="BU208" s="873">
        <v>0</v>
      </c>
      <c r="BV208" s="873">
        <v>-1414780</v>
      </c>
      <c r="BW208" s="873">
        <v>-2444716</v>
      </c>
      <c r="BX208" s="873">
        <v>-1955772</v>
      </c>
      <c r="BY208" s="873">
        <v>-488943</v>
      </c>
      <c r="BZ208" s="873">
        <v>0</v>
      </c>
      <c r="CA208" s="873">
        <v>-4889431</v>
      </c>
      <c r="CB208" s="873">
        <v>328774</v>
      </c>
      <c r="CC208" s="873">
        <v>263019</v>
      </c>
      <c r="CD208" s="873">
        <v>65755</v>
      </c>
      <c r="CE208" s="873">
        <v>0</v>
      </c>
      <c r="CF208" s="873">
        <v>657548</v>
      </c>
      <c r="CG208" s="873">
        <v>933500</v>
      </c>
      <c r="CH208" s="873">
        <v>746800</v>
      </c>
      <c r="CI208" s="873">
        <v>186700</v>
      </c>
      <c r="CJ208" s="873">
        <v>0</v>
      </c>
      <c r="CK208" s="873">
        <v>1867000</v>
      </c>
      <c r="CL208" s="873">
        <v>-146940</v>
      </c>
      <c r="CM208" s="873">
        <v>-117552</v>
      </c>
      <c r="CN208" s="873">
        <v>-29388</v>
      </c>
      <c r="CO208" s="873">
        <v>0</v>
      </c>
      <c r="CP208" s="873">
        <v>-293880</v>
      </c>
      <c r="CQ208" s="873">
        <v>-6511467</v>
      </c>
      <c r="CR208" s="873">
        <v>-5209175</v>
      </c>
      <c r="CS208" s="873">
        <v>-1302294</v>
      </c>
      <c r="CT208" s="873">
        <v>0</v>
      </c>
      <c r="CU208" s="873">
        <v>-13022936</v>
      </c>
      <c r="CV208" s="873">
        <v>-8548240</v>
      </c>
      <c r="CW208" s="873">
        <v>-6838592</v>
      </c>
      <c r="CX208" s="873">
        <v>-1709648</v>
      </c>
      <c r="CY208" s="873">
        <v>0</v>
      </c>
      <c r="CZ208" s="873">
        <v>-17096480</v>
      </c>
      <c r="DA208" s="873">
        <v>-525556</v>
      </c>
      <c r="DB208" s="873">
        <v>-420445</v>
      </c>
      <c r="DC208" s="873">
        <v>-105111</v>
      </c>
      <c r="DD208" s="873">
        <v>0</v>
      </c>
      <c r="DE208" s="873">
        <v>-1051112</v>
      </c>
      <c r="DF208" s="873">
        <v>-8022683</v>
      </c>
      <c r="DG208" s="873">
        <v>-6418147</v>
      </c>
      <c r="DH208" s="873">
        <v>-1604537</v>
      </c>
      <c r="DI208" s="873">
        <v>0</v>
      </c>
      <c r="DJ208" s="873">
        <v>-16045367</v>
      </c>
      <c r="DK208" s="873">
        <v>-2008064</v>
      </c>
      <c r="DL208" s="873">
        <v>-1863054</v>
      </c>
      <c r="DM208" s="873">
        <v>-1000356</v>
      </c>
      <c r="DN208" s="873">
        <v>0</v>
      </c>
      <c r="DO208" s="873">
        <v>-4871475</v>
      </c>
      <c r="DP208" s="873">
        <v>-1441681</v>
      </c>
      <c r="DQ208" s="873">
        <v>-1409948</v>
      </c>
      <c r="DR208" s="873">
        <v>-887080</v>
      </c>
      <c r="DS208" s="873">
        <v>0</v>
      </c>
      <c r="DT208" s="873">
        <v>-3738709</v>
      </c>
      <c r="DU208" s="873">
        <v>-566383</v>
      </c>
      <c r="DV208" s="873">
        <v>-453106</v>
      </c>
      <c r="DW208" s="873">
        <v>-113276</v>
      </c>
      <c r="DX208" s="873">
        <v>0</v>
      </c>
      <c r="DY208" s="873">
        <v>-1132766</v>
      </c>
      <c r="DZ208" s="873">
        <v>25961355</v>
      </c>
      <c r="EA208" s="873">
        <v>20769084</v>
      </c>
      <c r="EB208" s="873">
        <v>5192271</v>
      </c>
      <c r="EC208" s="873">
        <v>0</v>
      </c>
      <c r="ED208" s="873">
        <v>51922710</v>
      </c>
      <c r="EE208" s="873">
        <v>10726180</v>
      </c>
      <c r="EF208" s="873">
        <v>8580944</v>
      </c>
      <c r="EG208" s="873">
        <v>2145236</v>
      </c>
      <c r="EH208" s="873">
        <v>0</v>
      </c>
      <c r="EI208" s="873">
        <v>21452360</v>
      </c>
      <c r="EJ208" s="873">
        <v>-15235175</v>
      </c>
      <c r="EK208" s="873">
        <v>-12188140</v>
      </c>
      <c r="EL208" s="873">
        <v>-3047035</v>
      </c>
      <c r="EM208" s="873">
        <v>0</v>
      </c>
      <c r="EN208" s="873">
        <v>-30470350</v>
      </c>
      <c r="EO208" s="873">
        <v>-15801558</v>
      </c>
      <c r="EP208" s="873">
        <v>-12641246</v>
      </c>
      <c r="EQ208" s="873">
        <v>-3160311</v>
      </c>
      <c r="ER208" s="873">
        <v>0</v>
      </c>
      <c r="ES208" s="873">
        <v>-31603116</v>
      </c>
      <c r="ET208" s="902">
        <v>0.5</v>
      </c>
      <c r="EU208" s="902">
        <v>0.4</v>
      </c>
      <c r="EV208" s="902">
        <v>0.1</v>
      </c>
      <c r="EW208" s="902">
        <v>0</v>
      </c>
      <c r="EX208" s="902">
        <v>1</v>
      </c>
      <c r="EY208" s="870" t="s">
        <v>692</v>
      </c>
      <c r="EZ208" s="870" t="s">
        <v>687</v>
      </c>
      <c r="FA208" s="870" t="s">
        <v>1907</v>
      </c>
      <c r="FB208" s="870" t="s">
        <v>2735</v>
      </c>
      <c r="FC208" s="870" t="s">
        <v>2944</v>
      </c>
    </row>
    <row r="209" spans="1:159" x14ac:dyDescent="0.2">
      <c r="A209" s="870" t="s">
        <v>3069</v>
      </c>
      <c r="B209" s="870" t="s">
        <v>466</v>
      </c>
      <c r="C209" s="870" t="s">
        <v>465</v>
      </c>
      <c r="D209" s="873">
        <v>3591801</v>
      </c>
      <c r="E209" s="873">
        <v>2873440</v>
      </c>
      <c r="F209" s="873">
        <v>646524</v>
      </c>
      <c r="G209" s="873">
        <v>71836</v>
      </c>
      <c r="H209" s="873">
        <v>7183601</v>
      </c>
      <c r="I209" s="873">
        <v>0</v>
      </c>
      <c r="J209" s="873">
        <v>0</v>
      </c>
      <c r="K209" s="873">
        <v>3591801</v>
      </c>
      <c r="L209" s="873">
        <v>90775</v>
      </c>
      <c r="M209" s="873">
        <v>90775</v>
      </c>
      <c r="N209" s="873">
        <v>123111</v>
      </c>
      <c r="O209" s="873">
        <v>123111</v>
      </c>
      <c r="P209" s="873">
        <v>94045</v>
      </c>
      <c r="Q209" s="873">
        <v>0</v>
      </c>
      <c r="R209" s="873">
        <v>94045</v>
      </c>
      <c r="S209" s="873">
        <v>0</v>
      </c>
      <c r="T209" s="873">
        <v>0</v>
      </c>
      <c r="U209" s="873">
        <v>0</v>
      </c>
      <c r="V209" s="873">
        <v>0</v>
      </c>
      <c r="W209" s="873">
        <v>0</v>
      </c>
      <c r="X209" s="873">
        <v>0</v>
      </c>
      <c r="Y209" s="873">
        <v>0</v>
      </c>
      <c r="Z209" s="873">
        <v>0</v>
      </c>
      <c r="AA209" s="873">
        <v>0</v>
      </c>
      <c r="AB209" s="873">
        <v>0</v>
      </c>
      <c r="AC209" s="873">
        <v>0</v>
      </c>
      <c r="AD209" s="873">
        <v>0</v>
      </c>
      <c r="AE209" s="873">
        <v>4103305</v>
      </c>
      <c r="AF209" s="873">
        <v>921286</v>
      </c>
      <c r="AG209" s="873">
        <v>102365</v>
      </c>
      <c r="AH209" s="873">
        <v>5126956</v>
      </c>
      <c r="AI209" s="873">
        <v>515758</v>
      </c>
      <c r="AJ209" s="873">
        <v>412607</v>
      </c>
      <c r="AK209" s="873">
        <v>92837</v>
      </c>
      <c r="AL209" s="873">
        <v>10315</v>
      </c>
      <c r="AM209" s="873">
        <v>1031517</v>
      </c>
      <c r="AN209" s="873">
        <v>-85614</v>
      </c>
      <c r="AO209" s="873">
        <v>-68490</v>
      </c>
      <c r="AP209" s="873">
        <v>-15410</v>
      </c>
      <c r="AQ209" s="873">
        <v>-1712</v>
      </c>
      <c r="AR209" s="873">
        <v>-171226</v>
      </c>
      <c r="AS209" s="873">
        <v>-235000</v>
      </c>
      <c r="AT209" s="873">
        <v>-188000</v>
      </c>
      <c r="AU209" s="873">
        <v>-42300</v>
      </c>
      <c r="AV209" s="873">
        <v>-4700</v>
      </c>
      <c r="AW209" s="873">
        <v>-470000</v>
      </c>
      <c r="AX209" s="873">
        <v>44621</v>
      </c>
      <c r="AY209" s="873">
        <v>35696</v>
      </c>
      <c r="AZ209" s="873">
        <v>8032</v>
      </c>
      <c r="BA209" s="873">
        <v>892</v>
      </c>
      <c r="BB209" s="873">
        <v>89241</v>
      </c>
      <c r="BC209" s="873">
        <v>-104621</v>
      </c>
      <c r="BD209" s="873">
        <v>-83696</v>
      </c>
      <c r="BE209" s="873">
        <v>-18832</v>
      </c>
      <c r="BF209" s="873">
        <v>-2092</v>
      </c>
      <c r="BG209" s="873">
        <v>-209241</v>
      </c>
      <c r="BH209" s="873">
        <v>-295000</v>
      </c>
      <c r="BI209" s="873">
        <v>-236000</v>
      </c>
      <c r="BJ209" s="873">
        <v>-53100</v>
      </c>
      <c r="BK209" s="873">
        <v>-5900</v>
      </c>
      <c r="BL209" s="873">
        <v>-590000</v>
      </c>
      <c r="BM209" s="873">
        <v>-531238</v>
      </c>
      <c r="BN209" s="873">
        <v>-424991</v>
      </c>
      <c r="BO209" s="873">
        <v>-95623</v>
      </c>
      <c r="BP209" s="873">
        <v>-10625</v>
      </c>
      <c r="BQ209" s="873">
        <v>-1062477</v>
      </c>
      <c r="BR209" s="873">
        <v>-135818</v>
      </c>
      <c r="BS209" s="873">
        <v>-108654</v>
      </c>
      <c r="BT209" s="873">
        <v>-24447</v>
      </c>
      <c r="BU209" s="873">
        <v>-2716</v>
      </c>
      <c r="BV209" s="873">
        <v>-271635</v>
      </c>
      <c r="BW209" s="873">
        <v>-395421</v>
      </c>
      <c r="BX209" s="873">
        <v>-316337</v>
      </c>
      <c r="BY209" s="873">
        <v>-71176</v>
      </c>
      <c r="BZ209" s="873">
        <v>-7908</v>
      </c>
      <c r="CA209" s="873">
        <v>-790842</v>
      </c>
      <c r="CB209" s="873">
        <v>0</v>
      </c>
      <c r="CC209" s="873">
        <v>0</v>
      </c>
      <c r="CD209" s="873">
        <v>0</v>
      </c>
      <c r="CE209" s="873">
        <v>0</v>
      </c>
      <c r="CF209" s="873">
        <v>0</v>
      </c>
      <c r="CG209" s="873">
        <v>148541</v>
      </c>
      <c r="CH209" s="873">
        <v>118832</v>
      </c>
      <c r="CI209" s="873">
        <v>26737</v>
      </c>
      <c r="CJ209" s="873">
        <v>2971</v>
      </c>
      <c r="CK209" s="873">
        <v>297081</v>
      </c>
      <c r="CL209" s="873">
        <v>22524</v>
      </c>
      <c r="CM209" s="873">
        <v>18020</v>
      </c>
      <c r="CN209" s="873">
        <v>4055</v>
      </c>
      <c r="CO209" s="873">
        <v>451</v>
      </c>
      <c r="CP209" s="873">
        <v>45050</v>
      </c>
      <c r="CQ209" s="873">
        <v>-705819</v>
      </c>
      <c r="CR209" s="873">
        <v>-564655</v>
      </c>
      <c r="CS209" s="873">
        <v>-127047</v>
      </c>
      <c r="CT209" s="873">
        <v>-14116</v>
      </c>
      <c r="CU209" s="873">
        <v>-1411637</v>
      </c>
      <c r="CV209" s="873">
        <v>-1065992</v>
      </c>
      <c r="CW209" s="873">
        <v>-852794</v>
      </c>
      <c r="CX209" s="873">
        <v>-191878</v>
      </c>
      <c r="CY209" s="873">
        <v>-21319</v>
      </c>
      <c r="CZ209" s="873">
        <v>-2131983</v>
      </c>
      <c r="DA209" s="873">
        <v>-113294</v>
      </c>
      <c r="DB209" s="873">
        <v>-90634</v>
      </c>
      <c r="DC209" s="873">
        <v>-20392</v>
      </c>
      <c r="DD209" s="873">
        <v>-2265</v>
      </c>
      <c r="DE209" s="873">
        <v>-226585</v>
      </c>
      <c r="DF209" s="873">
        <v>-952699</v>
      </c>
      <c r="DG209" s="873">
        <v>-762160</v>
      </c>
      <c r="DH209" s="873">
        <v>-171486</v>
      </c>
      <c r="DI209" s="873">
        <v>-19053</v>
      </c>
      <c r="DJ209" s="873">
        <v>-1905398</v>
      </c>
      <c r="DK209" s="873">
        <v>83856</v>
      </c>
      <c r="DL209" s="873">
        <v>176768</v>
      </c>
      <c r="DM209" s="873">
        <v>54701</v>
      </c>
      <c r="DN209" s="873">
        <v>4723</v>
      </c>
      <c r="DO209" s="873">
        <v>320048</v>
      </c>
      <c r="DP209" s="873">
        <v>117836</v>
      </c>
      <c r="DQ209" s="873">
        <v>252893</v>
      </c>
      <c r="DR209" s="873">
        <v>78492</v>
      </c>
      <c r="DS209" s="873">
        <v>6763</v>
      </c>
      <c r="DT209" s="873">
        <v>455984</v>
      </c>
      <c r="DU209" s="873">
        <v>-33980</v>
      </c>
      <c r="DV209" s="873">
        <v>-76125</v>
      </c>
      <c r="DW209" s="873">
        <v>-23791</v>
      </c>
      <c r="DX209" s="873">
        <v>-2040</v>
      </c>
      <c r="DY209" s="873">
        <v>-135936</v>
      </c>
      <c r="DZ209" s="873">
        <v>7641398</v>
      </c>
      <c r="EA209" s="873">
        <v>6113118</v>
      </c>
      <c r="EB209" s="873">
        <v>1375452</v>
      </c>
      <c r="EC209" s="873">
        <v>152828</v>
      </c>
      <c r="ED209" s="873">
        <v>15282796</v>
      </c>
      <c r="EE209" s="873">
        <v>3591801</v>
      </c>
      <c r="EF209" s="873">
        <v>2873440</v>
      </c>
      <c r="EG209" s="873">
        <v>646524</v>
      </c>
      <c r="EH209" s="873">
        <v>71836</v>
      </c>
      <c r="EI209" s="873">
        <v>7183601</v>
      </c>
      <c r="EJ209" s="873">
        <v>-4049597</v>
      </c>
      <c r="EK209" s="873">
        <v>-3239678</v>
      </c>
      <c r="EL209" s="873">
        <v>-728928</v>
      </c>
      <c r="EM209" s="873">
        <v>-80992</v>
      </c>
      <c r="EN209" s="873">
        <v>-8099195</v>
      </c>
      <c r="EO209" s="873">
        <v>-4083577</v>
      </c>
      <c r="EP209" s="873">
        <v>-3315803</v>
      </c>
      <c r="EQ209" s="873">
        <v>-752719</v>
      </c>
      <c r="ER209" s="873">
        <v>-83032</v>
      </c>
      <c r="ES209" s="873">
        <v>-8235131</v>
      </c>
      <c r="ET209" s="902">
        <v>0.5</v>
      </c>
      <c r="EU209" s="902">
        <v>0.4</v>
      </c>
      <c r="EV209" s="902">
        <v>0.09</v>
      </c>
      <c r="EW209" s="902">
        <v>0.01</v>
      </c>
      <c r="EX209" s="902">
        <v>1</v>
      </c>
      <c r="EY209" s="870" t="s">
        <v>685</v>
      </c>
      <c r="EZ209" s="870" t="s">
        <v>684</v>
      </c>
      <c r="FA209" s="870" t="s">
        <v>1907</v>
      </c>
      <c r="FB209" s="870" t="s">
        <v>2738</v>
      </c>
      <c r="FC209" s="870" t="s">
        <v>2945</v>
      </c>
    </row>
    <row r="210" spans="1:159" x14ac:dyDescent="0.2">
      <c r="A210" s="870" t="s">
        <v>3069</v>
      </c>
      <c r="B210" s="870" t="s">
        <v>468</v>
      </c>
      <c r="C210" s="870" t="s">
        <v>467</v>
      </c>
      <c r="D210" s="873">
        <v>10493314</v>
      </c>
      <c r="E210" s="873">
        <v>9539376</v>
      </c>
      <c r="F210" s="873">
        <v>11765230</v>
      </c>
      <c r="G210" s="873">
        <v>0</v>
      </c>
      <c r="H210" s="873">
        <v>31797920</v>
      </c>
      <c r="I210" s="873">
        <v>0</v>
      </c>
      <c r="J210" s="873">
        <v>0</v>
      </c>
      <c r="K210" s="873">
        <v>10493314</v>
      </c>
      <c r="L210" s="873">
        <v>277381</v>
      </c>
      <c r="M210" s="873">
        <v>277381</v>
      </c>
      <c r="N210" s="873">
        <v>0</v>
      </c>
      <c r="O210" s="873">
        <v>0</v>
      </c>
      <c r="P210" s="873">
        <v>0</v>
      </c>
      <c r="Q210" s="873">
        <v>0</v>
      </c>
      <c r="R210" s="873">
        <v>0</v>
      </c>
      <c r="S210" s="873">
        <v>0</v>
      </c>
      <c r="T210" s="873">
        <v>0</v>
      </c>
      <c r="U210" s="873">
        <v>0</v>
      </c>
      <c r="V210" s="873">
        <v>0</v>
      </c>
      <c r="W210" s="873">
        <v>0</v>
      </c>
      <c r="X210" s="873">
        <v>0</v>
      </c>
      <c r="Y210" s="873">
        <v>0</v>
      </c>
      <c r="Z210" s="873">
        <v>0</v>
      </c>
      <c r="AA210" s="873">
        <v>0</v>
      </c>
      <c r="AB210" s="873">
        <v>0</v>
      </c>
      <c r="AC210" s="873">
        <v>0</v>
      </c>
      <c r="AD210" s="873">
        <v>0</v>
      </c>
      <c r="AE210" s="873">
        <v>17530286</v>
      </c>
      <c r="AF210" s="873">
        <v>21620684</v>
      </c>
      <c r="AG210" s="873">
        <v>0</v>
      </c>
      <c r="AH210" s="873">
        <v>39150970</v>
      </c>
      <c r="AI210" s="873">
        <v>4720174</v>
      </c>
      <c r="AJ210" s="873">
        <v>4291068</v>
      </c>
      <c r="AK210" s="873">
        <v>5292317</v>
      </c>
      <c r="AL210" s="873">
        <v>0</v>
      </c>
      <c r="AM210" s="873">
        <v>14303559</v>
      </c>
      <c r="AN210" s="873">
        <v>-1353457</v>
      </c>
      <c r="AO210" s="873">
        <v>-1230416</v>
      </c>
      <c r="AP210" s="873">
        <v>-1517513</v>
      </c>
      <c r="AQ210" s="873">
        <v>0</v>
      </c>
      <c r="AR210" s="873">
        <v>-4101386</v>
      </c>
      <c r="AS210" s="873">
        <v>-244801</v>
      </c>
      <c r="AT210" s="873">
        <v>-222546</v>
      </c>
      <c r="AU210" s="873">
        <v>-274474</v>
      </c>
      <c r="AV210" s="873">
        <v>0</v>
      </c>
      <c r="AW210" s="873">
        <v>-741821</v>
      </c>
      <c r="AX210" s="873">
        <v>0</v>
      </c>
      <c r="AY210" s="873">
        <v>0</v>
      </c>
      <c r="AZ210" s="873">
        <v>0</v>
      </c>
      <c r="BA210" s="873">
        <v>0</v>
      </c>
      <c r="BB210" s="873">
        <v>0</v>
      </c>
      <c r="BC210" s="873">
        <v>-1098073</v>
      </c>
      <c r="BD210" s="873">
        <v>-998248</v>
      </c>
      <c r="BE210" s="873">
        <v>-1231173</v>
      </c>
      <c r="BF210" s="873">
        <v>0</v>
      </c>
      <c r="BG210" s="873">
        <v>-3327494</v>
      </c>
      <c r="BH210" s="873">
        <v>-1342874</v>
      </c>
      <c r="BI210" s="873">
        <v>-1220794</v>
      </c>
      <c r="BJ210" s="873">
        <v>-1505647</v>
      </c>
      <c r="BK210" s="873">
        <v>0</v>
      </c>
      <c r="BL210" s="873">
        <v>-4069315</v>
      </c>
      <c r="BM210" s="873">
        <v>-747032</v>
      </c>
      <c r="BN210" s="873">
        <v>-679121</v>
      </c>
      <c r="BO210" s="873">
        <v>-837582</v>
      </c>
      <c r="BP210" s="873">
        <v>0</v>
      </c>
      <c r="BQ210" s="873">
        <v>-2263735</v>
      </c>
      <c r="BR210" s="873">
        <v>-747032</v>
      </c>
      <c r="BS210" s="873">
        <v>-679121</v>
      </c>
      <c r="BT210" s="873">
        <v>-837582</v>
      </c>
      <c r="BU210" s="873">
        <v>0</v>
      </c>
      <c r="BV210" s="873">
        <v>-2263735</v>
      </c>
      <c r="BW210" s="873">
        <v>0</v>
      </c>
      <c r="BX210" s="873">
        <v>0</v>
      </c>
      <c r="BY210" s="873">
        <v>0</v>
      </c>
      <c r="BZ210" s="873">
        <v>0</v>
      </c>
      <c r="CA210" s="873">
        <v>0</v>
      </c>
      <c r="CB210" s="873">
        <v>0</v>
      </c>
      <c r="CC210" s="873">
        <v>0</v>
      </c>
      <c r="CD210" s="873">
        <v>0</v>
      </c>
      <c r="CE210" s="873">
        <v>0</v>
      </c>
      <c r="CF210" s="873">
        <v>0</v>
      </c>
      <c r="CG210" s="873">
        <v>0</v>
      </c>
      <c r="CH210" s="873">
        <v>0</v>
      </c>
      <c r="CI210" s="873">
        <v>0</v>
      </c>
      <c r="CJ210" s="873">
        <v>0</v>
      </c>
      <c r="CK210" s="873">
        <v>0</v>
      </c>
      <c r="CL210" s="873">
        <v>51144</v>
      </c>
      <c r="CM210" s="873">
        <v>46495</v>
      </c>
      <c r="CN210" s="873">
        <v>57344</v>
      </c>
      <c r="CO210" s="873">
        <v>0</v>
      </c>
      <c r="CP210" s="873">
        <v>154983</v>
      </c>
      <c r="CQ210" s="873">
        <v>-1598527</v>
      </c>
      <c r="CR210" s="873">
        <v>-1453207</v>
      </c>
      <c r="CS210" s="873">
        <v>-1792288</v>
      </c>
      <c r="CT210" s="873">
        <v>0</v>
      </c>
      <c r="CU210" s="873">
        <v>-4844022</v>
      </c>
      <c r="CV210" s="873">
        <v>-2294415</v>
      </c>
      <c r="CW210" s="873">
        <v>-2085833</v>
      </c>
      <c r="CX210" s="873">
        <v>-2572526</v>
      </c>
      <c r="CY210" s="873">
        <v>0</v>
      </c>
      <c r="CZ210" s="873">
        <v>-6952774</v>
      </c>
      <c r="DA210" s="873">
        <v>-695888</v>
      </c>
      <c r="DB210" s="873">
        <v>-632626</v>
      </c>
      <c r="DC210" s="873">
        <v>-780238</v>
      </c>
      <c r="DD210" s="873">
        <v>0</v>
      </c>
      <c r="DE210" s="873">
        <v>-2108752</v>
      </c>
      <c r="DF210" s="873">
        <v>-1598527</v>
      </c>
      <c r="DG210" s="873">
        <v>-1453207</v>
      </c>
      <c r="DH210" s="873">
        <v>-1792288</v>
      </c>
      <c r="DI210" s="873">
        <v>0</v>
      </c>
      <c r="DJ210" s="873">
        <v>-4844022</v>
      </c>
      <c r="DK210" s="873">
        <v>-1059702</v>
      </c>
      <c r="DL210" s="873">
        <v>-1431347</v>
      </c>
      <c r="DM210" s="873">
        <v>-801026</v>
      </c>
      <c r="DN210" s="873">
        <v>0</v>
      </c>
      <c r="DO210" s="873">
        <v>-3292075</v>
      </c>
      <c r="DP210" s="873">
        <v>-455774</v>
      </c>
      <c r="DQ210" s="873">
        <v>-280274</v>
      </c>
      <c r="DR210" s="873">
        <v>-157654</v>
      </c>
      <c r="DS210" s="873">
        <v>0</v>
      </c>
      <c r="DT210" s="873">
        <v>-893702</v>
      </c>
      <c r="DU210" s="873">
        <v>-603928</v>
      </c>
      <c r="DV210" s="873">
        <v>-1151073</v>
      </c>
      <c r="DW210" s="873">
        <v>-643372</v>
      </c>
      <c r="DX210" s="873">
        <v>0</v>
      </c>
      <c r="DY210" s="873">
        <v>-2398373</v>
      </c>
      <c r="DZ210" s="873">
        <v>30175567</v>
      </c>
      <c r="EA210" s="873">
        <v>27432334</v>
      </c>
      <c r="EB210" s="873">
        <v>33833211</v>
      </c>
      <c r="EC210" s="873">
        <v>0</v>
      </c>
      <c r="ED210" s="873">
        <v>91441112</v>
      </c>
      <c r="EE210" s="873">
        <v>10493314</v>
      </c>
      <c r="EF210" s="873">
        <v>9539376</v>
      </c>
      <c r="EG210" s="873">
        <v>11765230</v>
      </c>
      <c r="EH210" s="873">
        <v>0</v>
      </c>
      <c r="EI210" s="873">
        <v>31797920</v>
      </c>
      <c r="EJ210" s="873">
        <v>-19682253</v>
      </c>
      <c r="EK210" s="873">
        <v>-17892958</v>
      </c>
      <c r="EL210" s="873">
        <v>-22067981</v>
      </c>
      <c r="EM210" s="873">
        <v>0</v>
      </c>
      <c r="EN210" s="873">
        <v>-59643192</v>
      </c>
      <c r="EO210" s="873">
        <v>-20286181</v>
      </c>
      <c r="EP210" s="873">
        <v>-19044031</v>
      </c>
      <c r="EQ210" s="873">
        <v>-22711353</v>
      </c>
      <c r="ER210" s="873">
        <v>0</v>
      </c>
      <c r="ES210" s="873">
        <v>-62041565</v>
      </c>
      <c r="ET210" s="902">
        <v>0.33</v>
      </c>
      <c r="EU210" s="902">
        <v>0.3</v>
      </c>
      <c r="EV210" s="902">
        <v>0.37</v>
      </c>
      <c r="EW210" s="902">
        <v>0</v>
      </c>
      <c r="EX210" s="902">
        <v>1</v>
      </c>
      <c r="EY210" s="870" t="s">
        <v>697</v>
      </c>
      <c r="EZ210" s="870" t="s">
        <v>680</v>
      </c>
      <c r="FA210" s="870" t="s">
        <v>1908</v>
      </c>
      <c r="FB210" s="870" t="s">
        <v>2732</v>
      </c>
      <c r="FC210" s="870" t="s">
        <v>2946</v>
      </c>
    </row>
    <row r="211" spans="1:159" x14ac:dyDescent="0.2">
      <c r="A211" s="870" t="s">
        <v>3070</v>
      </c>
      <c r="B211" s="870" t="s">
        <v>469</v>
      </c>
      <c r="C211" s="870" t="s">
        <v>3058</v>
      </c>
      <c r="D211" s="873">
        <v>3096621</v>
      </c>
      <c r="E211" s="873">
        <v>2477297</v>
      </c>
      <c r="F211" s="873">
        <v>557392</v>
      </c>
      <c r="G211" s="873">
        <v>61932</v>
      </c>
      <c r="H211" s="873">
        <v>6193242</v>
      </c>
      <c r="I211" s="873">
        <v>0</v>
      </c>
      <c r="J211" s="873">
        <v>0</v>
      </c>
      <c r="K211" s="873">
        <v>3096621</v>
      </c>
      <c r="L211" s="873">
        <v>99032</v>
      </c>
      <c r="M211" s="873">
        <v>99032</v>
      </c>
      <c r="N211" s="873">
        <v>0</v>
      </c>
      <c r="O211" s="873">
        <v>0</v>
      </c>
      <c r="P211" s="873">
        <v>0</v>
      </c>
      <c r="Q211" s="873">
        <v>0</v>
      </c>
      <c r="R211" s="873">
        <v>0</v>
      </c>
      <c r="S211" s="873">
        <v>0</v>
      </c>
      <c r="T211" s="873">
        <v>0</v>
      </c>
      <c r="U211" s="873">
        <v>0</v>
      </c>
      <c r="V211" s="873">
        <v>0</v>
      </c>
      <c r="W211" s="873">
        <v>0</v>
      </c>
      <c r="X211" s="873">
        <v>0</v>
      </c>
      <c r="Y211" s="873">
        <v>0</v>
      </c>
      <c r="Z211" s="873">
        <v>0</v>
      </c>
      <c r="AA211" s="873">
        <v>0</v>
      </c>
      <c r="AB211" s="873">
        <v>0</v>
      </c>
      <c r="AC211" s="873">
        <v>0</v>
      </c>
      <c r="AD211" s="873">
        <v>0</v>
      </c>
      <c r="AE211" s="873">
        <v>4331201</v>
      </c>
      <c r="AF211" s="873">
        <v>974520</v>
      </c>
      <c r="AG211" s="873">
        <v>108279</v>
      </c>
      <c r="AH211" s="873">
        <v>5414000</v>
      </c>
      <c r="AI211" s="873">
        <v>323060</v>
      </c>
      <c r="AJ211" s="873">
        <v>258448</v>
      </c>
      <c r="AK211" s="873">
        <v>58151</v>
      </c>
      <c r="AL211" s="873">
        <v>6461</v>
      </c>
      <c r="AM211" s="873">
        <v>646120</v>
      </c>
      <c r="AN211" s="873">
        <v>-60714</v>
      </c>
      <c r="AO211" s="873">
        <v>-48571</v>
      </c>
      <c r="AP211" s="873">
        <v>-10928</v>
      </c>
      <c r="AQ211" s="873">
        <v>-1214</v>
      </c>
      <c r="AR211" s="873">
        <v>-121427</v>
      </c>
      <c r="AS211" s="873">
        <v>-110363</v>
      </c>
      <c r="AT211" s="873">
        <v>-88290</v>
      </c>
      <c r="AU211" s="873">
        <v>-19865</v>
      </c>
      <c r="AV211" s="873">
        <v>-2207</v>
      </c>
      <c r="AW211" s="873">
        <v>-220725</v>
      </c>
      <c r="AX211" s="873">
        <v>4848</v>
      </c>
      <c r="AY211" s="873">
        <v>3879</v>
      </c>
      <c r="AZ211" s="873">
        <v>873</v>
      </c>
      <c r="BA211" s="873">
        <v>97</v>
      </c>
      <c r="BB211" s="873">
        <v>9697</v>
      </c>
      <c r="BC211" s="873">
        <v>-91480</v>
      </c>
      <c r="BD211" s="873">
        <v>-73185</v>
      </c>
      <c r="BE211" s="873">
        <v>-16467</v>
      </c>
      <c r="BF211" s="873">
        <v>-1830</v>
      </c>
      <c r="BG211" s="873">
        <v>-182962</v>
      </c>
      <c r="BH211" s="873">
        <v>-196995</v>
      </c>
      <c r="BI211" s="873">
        <v>-157596</v>
      </c>
      <c r="BJ211" s="873">
        <v>-35459</v>
      </c>
      <c r="BK211" s="873">
        <v>-3940</v>
      </c>
      <c r="BL211" s="873">
        <v>-393990</v>
      </c>
      <c r="BM211" s="873">
        <v>-1680206</v>
      </c>
      <c r="BN211" s="873">
        <v>-1344165</v>
      </c>
      <c r="BO211" s="873">
        <v>-302437</v>
      </c>
      <c r="BP211" s="873">
        <v>-33604</v>
      </c>
      <c r="BQ211" s="873">
        <v>-3360412</v>
      </c>
      <c r="BR211" s="873">
        <v>-1224120</v>
      </c>
      <c r="BS211" s="873">
        <v>-979295</v>
      </c>
      <c r="BT211" s="873">
        <v>-220341</v>
      </c>
      <c r="BU211" s="873">
        <v>-24482</v>
      </c>
      <c r="BV211" s="873">
        <v>-2448238</v>
      </c>
      <c r="BW211" s="873">
        <v>-456086</v>
      </c>
      <c r="BX211" s="873">
        <v>-364870</v>
      </c>
      <c r="BY211" s="873">
        <v>-82096</v>
      </c>
      <c r="BZ211" s="873">
        <v>-9122</v>
      </c>
      <c r="CA211" s="873">
        <v>-912174</v>
      </c>
      <c r="CB211" s="873">
        <v>56269</v>
      </c>
      <c r="CC211" s="873">
        <v>45016</v>
      </c>
      <c r="CD211" s="873">
        <v>10129</v>
      </c>
      <c r="CE211" s="873">
        <v>1125</v>
      </c>
      <c r="CF211" s="873">
        <v>112539</v>
      </c>
      <c r="CG211" s="873">
        <v>277189</v>
      </c>
      <c r="CH211" s="873">
        <v>221751</v>
      </c>
      <c r="CI211" s="873">
        <v>49894</v>
      </c>
      <c r="CJ211" s="873">
        <v>5544</v>
      </c>
      <c r="CK211" s="873">
        <v>554378</v>
      </c>
      <c r="CL211" s="873">
        <v>43317</v>
      </c>
      <c r="CM211" s="873">
        <v>34654</v>
      </c>
      <c r="CN211" s="873">
        <v>7797</v>
      </c>
      <c r="CO211" s="873">
        <v>866</v>
      </c>
      <c r="CP211" s="873">
        <v>86634</v>
      </c>
      <c r="CQ211" s="873">
        <v>-264151</v>
      </c>
      <c r="CR211" s="873">
        <v>-211321</v>
      </c>
      <c r="CS211" s="873">
        <v>-47547</v>
      </c>
      <c r="CT211" s="873">
        <v>-5283</v>
      </c>
      <c r="CU211" s="873">
        <v>-528302</v>
      </c>
      <c r="CV211" s="873">
        <v>-1567582</v>
      </c>
      <c r="CW211" s="873">
        <v>-1254065</v>
      </c>
      <c r="CX211" s="873">
        <v>-282164</v>
      </c>
      <c r="CY211" s="873">
        <v>-31352</v>
      </c>
      <c r="CZ211" s="873">
        <v>-3135163</v>
      </c>
      <c r="DA211" s="873">
        <v>-1124534</v>
      </c>
      <c r="DB211" s="873">
        <v>-899625</v>
      </c>
      <c r="DC211" s="873">
        <v>-202415</v>
      </c>
      <c r="DD211" s="873">
        <v>-22491</v>
      </c>
      <c r="DE211" s="873">
        <v>-2249065</v>
      </c>
      <c r="DF211" s="873">
        <v>-443048</v>
      </c>
      <c r="DG211" s="873">
        <v>-354440</v>
      </c>
      <c r="DH211" s="873">
        <v>-79749</v>
      </c>
      <c r="DI211" s="873">
        <v>-8861</v>
      </c>
      <c r="DJ211" s="873">
        <v>-886098</v>
      </c>
      <c r="DK211" s="873">
        <v>219336</v>
      </c>
      <c r="DL211" s="873">
        <v>159705</v>
      </c>
      <c r="DM211" s="873">
        <v>31235</v>
      </c>
      <c r="DN211" s="873">
        <v>4144</v>
      </c>
      <c r="DO211" s="873">
        <v>414420</v>
      </c>
      <c r="DP211" s="873">
        <v>111413</v>
      </c>
      <c r="DQ211" s="873">
        <v>-66929</v>
      </c>
      <c r="DR211" s="873">
        <v>-61577</v>
      </c>
      <c r="DS211" s="873">
        <v>-173</v>
      </c>
      <c r="DT211" s="873">
        <v>-17266</v>
      </c>
      <c r="DU211" s="873">
        <v>107923</v>
      </c>
      <c r="DV211" s="873">
        <v>226634</v>
      </c>
      <c r="DW211" s="873">
        <v>92812</v>
      </c>
      <c r="DX211" s="873">
        <v>4317</v>
      </c>
      <c r="DY211" s="873">
        <v>431686</v>
      </c>
      <c r="DZ211" s="873">
        <v>6754794</v>
      </c>
      <c r="EA211" s="873">
        <v>5403836</v>
      </c>
      <c r="EB211" s="873">
        <v>1215863</v>
      </c>
      <c r="EC211" s="873">
        <v>135096</v>
      </c>
      <c r="ED211" s="873">
        <v>13509589</v>
      </c>
      <c r="EE211" s="873">
        <v>3096621</v>
      </c>
      <c r="EF211" s="873">
        <v>2477297</v>
      </c>
      <c r="EG211" s="873">
        <v>557392</v>
      </c>
      <c r="EH211" s="873">
        <v>61932</v>
      </c>
      <c r="EI211" s="873">
        <v>6193242</v>
      </c>
      <c r="EJ211" s="873">
        <v>-3658173</v>
      </c>
      <c r="EK211" s="873">
        <v>-2926539</v>
      </c>
      <c r="EL211" s="873">
        <v>-658471</v>
      </c>
      <c r="EM211" s="873">
        <v>-73164</v>
      </c>
      <c r="EN211" s="873">
        <v>-7316347</v>
      </c>
      <c r="EO211" s="873">
        <v>-3550250</v>
      </c>
      <c r="EP211" s="873">
        <v>-2699905</v>
      </c>
      <c r="EQ211" s="873">
        <v>-565659</v>
      </c>
      <c r="ER211" s="873">
        <v>-68847</v>
      </c>
      <c r="ES211" s="873">
        <v>-6884661</v>
      </c>
      <c r="ET211" s="902">
        <v>0.5</v>
      </c>
      <c r="EU211" s="902">
        <v>0.4</v>
      </c>
      <c r="EV211" s="902">
        <v>0.09</v>
      </c>
      <c r="EW211" s="902">
        <v>0.01</v>
      </c>
      <c r="EX211" s="902">
        <v>1</v>
      </c>
      <c r="EY211" s="870" t="s">
        <v>733</v>
      </c>
      <c r="EZ211" s="870" t="s">
        <v>678</v>
      </c>
      <c r="FA211" s="870" t="s">
        <v>1907</v>
      </c>
      <c r="FB211" s="870" t="s">
        <v>2739</v>
      </c>
      <c r="FC211" s="870" t="s">
        <v>2947</v>
      </c>
    </row>
    <row r="212" spans="1:159" x14ac:dyDescent="0.2">
      <c r="A212" s="870" t="s">
        <v>3069</v>
      </c>
      <c r="B212" s="870" t="s">
        <v>471</v>
      </c>
      <c r="C212" s="870" t="s">
        <v>470</v>
      </c>
      <c r="D212" s="873">
        <v>0</v>
      </c>
      <c r="E212" s="873">
        <v>40933168</v>
      </c>
      <c r="F212" s="873">
        <v>0</v>
      </c>
      <c r="G212" s="873">
        <v>413466</v>
      </c>
      <c r="H212" s="873">
        <v>41346634</v>
      </c>
      <c r="I212" s="873">
        <v>0</v>
      </c>
      <c r="J212" s="873">
        <v>0</v>
      </c>
      <c r="K212" s="873">
        <v>0</v>
      </c>
      <c r="L212" s="873">
        <v>308166</v>
      </c>
      <c r="M212" s="873">
        <v>308166</v>
      </c>
      <c r="N212" s="873">
        <v>0</v>
      </c>
      <c r="O212" s="873">
        <v>0</v>
      </c>
      <c r="P212" s="873">
        <v>580526</v>
      </c>
      <c r="Q212" s="873">
        <v>0</v>
      </c>
      <c r="R212" s="873">
        <v>580526</v>
      </c>
      <c r="S212" s="873">
        <v>0</v>
      </c>
      <c r="T212" s="873">
        <v>0</v>
      </c>
      <c r="U212" s="873">
        <v>0</v>
      </c>
      <c r="V212" s="873">
        <v>0</v>
      </c>
      <c r="W212" s="873">
        <v>0</v>
      </c>
      <c r="X212" s="873">
        <v>0</v>
      </c>
      <c r="Y212" s="873">
        <v>0</v>
      </c>
      <c r="Z212" s="873">
        <v>0</v>
      </c>
      <c r="AA212" s="873">
        <v>0</v>
      </c>
      <c r="AB212" s="873">
        <v>0</v>
      </c>
      <c r="AC212" s="873">
        <v>0</v>
      </c>
      <c r="AD212" s="873">
        <v>0</v>
      </c>
      <c r="AE212" s="873">
        <v>31323787</v>
      </c>
      <c r="AF212" s="873">
        <v>0</v>
      </c>
      <c r="AG212" s="873">
        <v>316167</v>
      </c>
      <c r="AH212" s="873">
        <v>31639954</v>
      </c>
      <c r="AI212" s="873">
        <v>0</v>
      </c>
      <c r="AJ212" s="873">
        <v>3456041</v>
      </c>
      <c r="AK212" s="873">
        <v>0</v>
      </c>
      <c r="AL212" s="873">
        <v>34910</v>
      </c>
      <c r="AM212" s="873">
        <v>3490951</v>
      </c>
      <c r="AN212" s="873">
        <v>0</v>
      </c>
      <c r="AO212" s="873">
        <v>-1025463</v>
      </c>
      <c r="AP212" s="873">
        <v>0</v>
      </c>
      <c r="AQ212" s="873">
        <v>-10358</v>
      </c>
      <c r="AR212" s="873">
        <v>-1035821</v>
      </c>
      <c r="AS212" s="873">
        <v>0</v>
      </c>
      <c r="AT212" s="873">
        <v>-760312</v>
      </c>
      <c r="AU212" s="873">
        <v>0</v>
      </c>
      <c r="AV212" s="873">
        <v>-7680</v>
      </c>
      <c r="AW212" s="873">
        <v>-767992</v>
      </c>
      <c r="AX212" s="873">
        <v>0</v>
      </c>
      <c r="AY212" s="873">
        <v>35420</v>
      </c>
      <c r="AZ212" s="873">
        <v>0</v>
      </c>
      <c r="BA212" s="873">
        <v>358</v>
      </c>
      <c r="BB212" s="873">
        <v>35778</v>
      </c>
      <c r="BC212" s="873">
        <v>0</v>
      </c>
      <c r="BD212" s="873">
        <v>-1173165</v>
      </c>
      <c r="BE212" s="873">
        <v>0</v>
      </c>
      <c r="BF212" s="873">
        <v>-11850</v>
      </c>
      <c r="BG212" s="873">
        <v>-1185015</v>
      </c>
      <c r="BH212" s="873">
        <v>0</v>
      </c>
      <c r="BI212" s="873">
        <v>-1898057</v>
      </c>
      <c r="BJ212" s="873">
        <v>0</v>
      </c>
      <c r="BK212" s="873">
        <v>-19172</v>
      </c>
      <c r="BL212" s="873">
        <v>-1917229</v>
      </c>
      <c r="BM212" s="873">
        <v>0</v>
      </c>
      <c r="BN212" s="873">
        <v>-13060512</v>
      </c>
      <c r="BO212" s="873">
        <v>0</v>
      </c>
      <c r="BP212" s="873">
        <v>-131924</v>
      </c>
      <c r="BQ212" s="873">
        <v>-13192436</v>
      </c>
      <c r="BR212" s="873">
        <v>0</v>
      </c>
      <c r="BS212" s="873">
        <v>-3325740</v>
      </c>
      <c r="BT212" s="873">
        <v>0</v>
      </c>
      <c r="BU212" s="873">
        <v>-33593</v>
      </c>
      <c r="BV212" s="873">
        <v>-3359333</v>
      </c>
      <c r="BW212" s="873">
        <v>0</v>
      </c>
      <c r="BX212" s="873">
        <v>-9734772</v>
      </c>
      <c r="BY212" s="873">
        <v>0</v>
      </c>
      <c r="BZ212" s="873">
        <v>-98331</v>
      </c>
      <c r="CA212" s="873">
        <v>-9833103</v>
      </c>
      <c r="CB212" s="873">
        <v>0</v>
      </c>
      <c r="CC212" s="873">
        <v>1303897</v>
      </c>
      <c r="CD212" s="873">
        <v>0</v>
      </c>
      <c r="CE212" s="873">
        <v>13171</v>
      </c>
      <c r="CF212" s="873">
        <v>1317068</v>
      </c>
      <c r="CG212" s="873">
        <v>0</v>
      </c>
      <c r="CH212" s="873">
        <v>2727396</v>
      </c>
      <c r="CI212" s="873">
        <v>0</v>
      </c>
      <c r="CJ212" s="873">
        <v>27549</v>
      </c>
      <c r="CK212" s="873">
        <v>2754945</v>
      </c>
      <c r="CL212" s="873">
        <v>0</v>
      </c>
      <c r="CM212" s="873">
        <v>0</v>
      </c>
      <c r="CN212" s="873">
        <v>0</v>
      </c>
      <c r="CO212" s="873">
        <v>0</v>
      </c>
      <c r="CP212" s="873">
        <v>0</v>
      </c>
      <c r="CQ212" s="873">
        <v>0</v>
      </c>
      <c r="CR212" s="873">
        <v>-3861864</v>
      </c>
      <c r="CS212" s="873">
        <v>0</v>
      </c>
      <c r="CT212" s="873">
        <v>-39009</v>
      </c>
      <c r="CU212" s="873">
        <v>-3900873</v>
      </c>
      <c r="CV212" s="873">
        <v>0</v>
      </c>
      <c r="CW212" s="873">
        <v>-12891083</v>
      </c>
      <c r="CX212" s="873">
        <v>0</v>
      </c>
      <c r="CY212" s="873">
        <v>-130213</v>
      </c>
      <c r="CZ212" s="873">
        <v>-13021296</v>
      </c>
      <c r="DA212" s="873">
        <v>0</v>
      </c>
      <c r="DB212" s="873">
        <v>-2021843</v>
      </c>
      <c r="DC212" s="873">
        <v>0</v>
      </c>
      <c r="DD212" s="873">
        <v>-20422</v>
      </c>
      <c r="DE212" s="873">
        <v>-2042265</v>
      </c>
      <c r="DF212" s="873">
        <v>0</v>
      </c>
      <c r="DG212" s="873">
        <v>-10869240</v>
      </c>
      <c r="DH212" s="873">
        <v>0</v>
      </c>
      <c r="DI212" s="873">
        <v>-109791</v>
      </c>
      <c r="DJ212" s="873">
        <v>-10979031</v>
      </c>
      <c r="DK212" s="873">
        <v>0</v>
      </c>
      <c r="DL212" s="873">
        <v>1850126</v>
      </c>
      <c r="DM212" s="873">
        <v>0</v>
      </c>
      <c r="DN212" s="873">
        <v>18687</v>
      </c>
      <c r="DO212" s="873">
        <v>1868813</v>
      </c>
      <c r="DP212" s="873">
        <v>0</v>
      </c>
      <c r="DQ212" s="873">
        <v>1091970</v>
      </c>
      <c r="DR212" s="873">
        <v>0</v>
      </c>
      <c r="DS212" s="873">
        <v>11030</v>
      </c>
      <c r="DT212" s="873">
        <v>1103000</v>
      </c>
      <c r="DU212" s="873">
        <v>0</v>
      </c>
      <c r="DV212" s="873">
        <v>758156</v>
      </c>
      <c r="DW212" s="873">
        <v>0</v>
      </c>
      <c r="DX212" s="873">
        <v>7657</v>
      </c>
      <c r="DY212" s="873">
        <v>765813</v>
      </c>
      <c r="DZ212" s="873">
        <v>0</v>
      </c>
      <c r="EA212" s="873">
        <v>63295650</v>
      </c>
      <c r="EB212" s="873">
        <v>0</v>
      </c>
      <c r="EC212" s="873">
        <v>639350</v>
      </c>
      <c r="ED212" s="873">
        <v>63935000</v>
      </c>
      <c r="EE212" s="873">
        <v>0</v>
      </c>
      <c r="EF212" s="873">
        <v>40933168</v>
      </c>
      <c r="EG212" s="873">
        <v>0</v>
      </c>
      <c r="EH212" s="873">
        <v>413466</v>
      </c>
      <c r="EI212" s="873">
        <v>41346634</v>
      </c>
      <c r="EJ212" s="873">
        <v>0</v>
      </c>
      <c r="EK212" s="873">
        <v>-22362482</v>
      </c>
      <c r="EL212" s="873">
        <v>0</v>
      </c>
      <c r="EM212" s="873">
        <v>-225884</v>
      </c>
      <c r="EN212" s="873">
        <v>-22588366</v>
      </c>
      <c r="EO212" s="873">
        <v>0</v>
      </c>
      <c r="EP212" s="873">
        <v>-21604326</v>
      </c>
      <c r="EQ212" s="873">
        <v>0</v>
      </c>
      <c r="ER212" s="873">
        <v>-218227</v>
      </c>
      <c r="ES212" s="873">
        <v>-21822553</v>
      </c>
      <c r="ET212" s="902">
        <v>0</v>
      </c>
      <c r="EU212" s="902">
        <v>0.99</v>
      </c>
      <c r="EV212" s="902">
        <v>0</v>
      </c>
      <c r="EW212" s="902">
        <v>0.01</v>
      </c>
      <c r="EX212" s="902">
        <v>1</v>
      </c>
      <c r="EY212" s="870" t="s">
        <v>690</v>
      </c>
      <c r="EZ212" s="870" t="s">
        <v>696</v>
      </c>
      <c r="FA212" s="870" t="s">
        <v>1909</v>
      </c>
      <c r="FB212" s="870" t="s">
        <v>2738</v>
      </c>
      <c r="FC212" s="870" t="s">
        <v>2948</v>
      </c>
    </row>
    <row r="213" spans="1:159" x14ac:dyDescent="0.2">
      <c r="A213" s="870" t="s">
        <v>3069</v>
      </c>
      <c r="B213" s="870" t="s">
        <v>473</v>
      </c>
      <c r="C213" s="870" t="s">
        <v>472</v>
      </c>
      <c r="D213" s="873">
        <v>3816525</v>
      </c>
      <c r="E213" s="873">
        <v>3053220</v>
      </c>
      <c r="F213" s="873">
        <v>686975</v>
      </c>
      <c r="G213" s="873">
        <v>76331</v>
      </c>
      <c r="H213" s="873">
        <v>7633051</v>
      </c>
      <c r="I213" s="873">
        <v>0</v>
      </c>
      <c r="J213" s="873">
        <v>0</v>
      </c>
      <c r="K213" s="873">
        <v>3816525</v>
      </c>
      <c r="L213" s="873">
        <v>95088</v>
      </c>
      <c r="M213" s="873">
        <v>95088</v>
      </c>
      <c r="N213" s="873">
        <v>0</v>
      </c>
      <c r="O213" s="873">
        <v>0</v>
      </c>
      <c r="P213" s="873">
        <v>48920</v>
      </c>
      <c r="Q213" s="873">
        <v>0</v>
      </c>
      <c r="R213" s="873">
        <v>48920</v>
      </c>
      <c r="S213" s="873">
        <v>0</v>
      </c>
      <c r="T213" s="873">
        <v>0</v>
      </c>
      <c r="U213" s="873">
        <v>0</v>
      </c>
      <c r="V213" s="873">
        <v>0</v>
      </c>
      <c r="W213" s="873">
        <v>0</v>
      </c>
      <c r="X213" s="873">
        <v>0</v>
      </c>
      <c r="Y213" s="873">
        <v>0</v>
      </c>
      <c r="Z213" s="873">
        <v>0</v>
      </c>
      <c r="AA213" s="873">
        <v>0</v>
      </c>
      <c r="AB213" s="873">
        <v>0</v>
      </c>
      <c r="AC213" s="873">
        <v>0</v>
      </c>
      <c r="AD213" s="873">
        <v>0</v>
      </c>
      <c r="AE213" s="873">
        <v>4650757</v>
      </c>
      <c r="AF213" s="873">
        <v>1045979</v>
      </c>
      <c r="AG213" s="873">
        <v>116219</v>
      </c>
      <c r="AH213" s="873">
        <v>5812955</v>
      </c>
      <c r="AI213" s="873">
        <v>296979</v>
      </c>
      <c r="AJ213" s="873">
        <v>237584</v>
      </c>
      <c r="AK213" s="873">
        <v>53456</v>
      </c>
      <c r="AL213" s="873">
        <v>5940</v>
      </c>
      <c r="AM213" s="873">
        <v>593959</v>
      </c>
      <c r="AN213" s="873">
        <v>-97159</v>
      </c>
      <c r="AO213" s="873">
        <v>-77727</v>
      </c>
      <c r="AP213" s="873">
        <v>-17489</v>
      </c>
      <c r="AQ213" s="873">
        <v>-1943</v>
      </c>
      <c r="AR213" s="873">
        <v>-194318</v>
      </c>
      <c r="AS213" s="873">
        <v>-161843</v>
      </c>
      <c r="AT213" s="873">
        <v>-129475</v>
      </c>
      <c r="AU213" s="873">
        <v>-29132</v>
      </c>
      <c r="AV213" s="873">
        <v>-3237</v>
      </c>
      <c r="AW213" s="873">
        <v>-323687</v>
      </c>
      <c r="AX213" s="873">
        <v>10670</v>
      </c>
      <c r="AY213" s="873">
        <v>8535</v>
      </c>
      <c r="AZ213" s="873">
        <v>1920</v>
      </c>
      <c r="BA213" s="873">
        <v>213</v>
      </c>
      <c r="BB213" s="873">
        <v>21338</v>
      </c>
      <c r="BC213" s="873">
        <v>-133246</v>
      </c>
      <c r="BD213" s="873">
        <v>-106596</v>
      </c>
      <c r="BE213" s="873">
        <v>-23984</v>
      </c>
      <c r="BF213" s="873">
        <v>-2665</v>
      </c>
      <c r="BG213" s="873">
        <v>-266491</v>
      </c>
      <c r="BH213" s="873">
        <v>-284419</v>
      </c>
      <c r="BI213" s="873">
        <v>-227536</v>
      </c>
      <c r="BJ213" s="873">
        <v>-51196</v>
      </c>
      <c r="BK213" s="873">
        <v>-5689</v>
      </c>
      <c r="BL213" s="873">
        <v>-568840</v>
      </c>
      <c r="BM213" s="873">
        <v>-555434</v>
      </c>
      <c r="BN213" s="873">
        <v>-444348</v>
      </c>
      <c r="BO213" s="873">
        <v>-99978</v>
      </c>
      <c r="BP213" s="873">
        <v>-11109</v>
      </c>
      <c r="BQ213" s="873">
        <v>-1110869</v>
      </c>
      <c r="BR213" s="873">
        <v>-300392</v>
      </c>
      <c r="BS213" s="873">
        <v>-240313</v>
      </c>
      <c r="BT213" s="873">
        <v>-54070</v>
      </c>
      <c r="BU213" s="873">
        <v>-6008</v>
      </c>
      <c r="BV213" s="873">
        <v>-600783</v>
      </c>
      <c r="BW213" s="873">
        <v>-255042</v>
      </c>
      <c r="BX213" s="873">
        <v>-204035</v>
      </c>
      <c r="BY213" s="873">
        <v>-45908</v>
      </c>
      <c r="BZ213" s="873">
        <v>-5101</v>
      </c>
      <c r="CA213" s="873">
        <v>-510086</v>
      </c>
      <c r="CB213" s="873">
        <v>2487</v>
      </c>
      <c r="CC213" s="873">
        <v>1990</v>
      </c>
      <c r="CD213" s="873">
        <v>448</v>
      </c>
      <c r="CE213" s="873">
        <v>50</v>
      </c>
      <c r="CF213" s="873">
        <v>4975</v>
      </c>
      <c r="CG213" s="873">
        <v>238211</v>
      </c>
      <c r="CH213" s="873">
        <v>190568</v>
      </c>
      <c r="CI213" s="873">
        <v>42878</v>
      </c>
      <c r="CJ213" s="873">
        <v>4764</v>
      </c>
      <c r="CK213" s="873">
        <v>476421</v>
      </c>
      <c r="CL213" s="873">
        <v>-59686</v>
      </c>
      <c r="CM213" s="873">
        <v>-47748</v>
      </c>
      <c r="CN213" s="873">
        <v>-10743</v>
      </c>
      <c r="CO213" s="873">
        <v>-1194</v>
      </c>
      <c r="CP213" s="873">
        <v>-119371</v>
      </c>
      <c r="CQ213" s="873">
        <v>-711759</v>
      </c>
      <c r="CR213" s="873">
        <v>-569408</v>
      </c>
      <c r="CS213" s="873">
        <v>-128117</v>
      </c>
      <c r="CT213" s="873">
        <v>-14235</v>
      </c>
      <c r="CU213" s="873">
        <v>-1423519</v>
      </c>
      <c r="CV213" s="873">
        <v>-1086181</v>
      </c>
      <c r="CW213" s="873">
        <v>-868946</v>
      </c>
      <c r="CX213" s="873">
        <v>-195512</v>
      </c>
      <c r="CY213" s="873">
        <v>-21724</v>
      </c>
      <c r="CZ213" s="873">
        <v>-2172363</v>
      </c>
      <c r="DA213" s="873">
        <v>-357591</v>
      </c>
      <c r="DB213" s="873">
        <v>-286071</v>
      </c>
      <c r="DC213" s="873">
        <v>-64365</v>
      </c>
      <c r="DD213" s="873">
        <v>-7152</v>
      </c>
      <c r="DE213" s="873">
        <v>-715179</v>
      </c>
      <c r="DF213" s="873">
        <v>-728590</v>
      </c>
      <c r="DG213" s="873">
        <v>-582875</v>
      </c>
      <c r="DH213" s="873">
        <v>-131147</v>
      </c>
      <c r="DI213" s="873">
        <v>-14572</v>
      </c>
      <c r="DJ213" s="873">
        <v>-1457184</v>
      </c>
      <c r="DK213" s="873">
        <v>-282566</v>
      </c>
      <c r="DL213" s="873">
        <v>-226058</v>
      </c>
      <c r="DM213" s="873">
        <v>-50865</v>
      </c>
      <c r="DN213" s="873">
        <v>-5653</v>
      </c>
      <c r="DO213" s="873">
        <v>-565142</v>
      </c>
      <c r="DP213" s="873">
        <v>-6793</v>
      </c>
      <c r="DQ213" s="873">
        <v>-5434</v>
      </c>
      <c r="DR213" s="873">
        <v>-1223</v>
      </c>
      <c r="DS213" s="873">
        <v>-136</v>
      </c>
      <c r="DT213" s="873">
        <v>-13586</v>
      </c>
      <c r="DU213" s="873">
        <v>-275773</v>
      </c>
      <c r="DV213" s="873">
        <v>-220624</v>
      </c>
      <c r="DW213" s="873">
        <v>-49642</v>
      </c>
      <c r="DX213" s="873">
        <v>-5517</v>
      </c>
      <c r="DY213" s="873">
        <v>-551556</v>
      </c>
      <c r="DZ213" s="873">
        <v>8272003</v>
      </c>
      <c r="EA213" s="873">
        <v>6617603</v>
      </c>
      <c r="EB213" s="873">
        <v>1488961</v>
      </c>
      <c r="EC213" s="873">
        <v>165440</v>
      </c>
      <c r="ED213" s="873">
        <v>16544007</v>
      </c>
      <c r="EE213" s="873">
        <v>3816525</v>
      </c>
      <c r="EF213" s="873">
        <v>3053220</v>
      </c>
      <c r="EG213" s="873">
        <v>686975</v>
      </c>
      <c r="EH213" s="873">
        <v>76331</v>
      </c>
      <c r="EI213" s="873">
        <v>7633051</v>
      </c>
      <c r="EJ213" s="873">
        <v>-4455478</v>
      </c>
      <c r="EK213" s="873">
        <v>-3564383</v>
      </c>
      <c r="EL213" s="873">
        <v>-801986</v>
      </c>
      <c r="EM213" s="873">
        <v>-89109</v>
      </c>
      <c r="EN213" s="873">
        <v>-8910956</v>
      </c>
      <c r="EO213" s="873">
        <v>-4731251</v>
      </c>
      <c r="EP213" s="873">
        <v>-3785007</v>
      </c>
      <c r="EQ213" s="873">
        <v>-851628</v>
      </c>
      <c r="ER213" s="873">
        <v>-94626</v>
      </c>
      <c r="ES213" s="873">
        <v>-9462512</v>
      </c>
      <c r="ET213" s="902">
        <v>0.5</v>
      </c>
      <c r="EU213" s="902">
        <v>0.4</v>
      </c>
      <c r="EV213" s="902">
        <v>0.09</v>
      </c>
      <c r="EW213" s="902">
        <v>0.01</v>
      </c>
      <c r="EX213" s="902">
        <v>1</v>
      </c>
      <c r="EY213" s="870" t="s">
        <v>713</v>
      </c>
      <c r="EZ213" s="870" t="s">
        <v>712</v>
      </c>
      <c r="FA213" s="870" t="s">
        <v>1907</v>
      </c>
      <c r="FB213" s="870" t="s">
        <v>2734</v>
      </c>
      <c r="FC213" s="870" t="s">
        <v>2949</v>
      </c>
    </row>
    <row r="214" spans="1:159" x14ac:dyDescent="0.2">
      <c r="A214" s="870" t="s">
        <v>3070</v>
      </c>
      <c r="B214" s="870" t="s">
        <v>475</v>
      </c>
      <c r="C214" s="870" t="s">
        <v>474</v>
      </c>
      <c r="D214" s="873">
        <v>2098177</v>
      </c>
      <c r="E214" s="873">
        <v>1678542</v>
      </c>
      <c r="F214" s="873">
        <v>377672</v>
      </c>
      <c r="G214" s="873">
        <v>41964</v>
      </c>
      <c r="H214" s="873">
        <v>4196355</v>
      </c>
      <c r="I214" s="873">
        <v>0</v>
      </c>
      <c r="J214" s="873">
        <v>0</v>
      </c>
      <c r="K214" s="873">
        <v>2098177</v>
      </c>
      <c r="L214" s="873">
        <v>96697</v>
      </c>
      <c r="M214" s="873">
        <v>96697</v>
      </c>
      <c r="N214" s="873">
        <v>0</v>
      </c>
      <c r="O214" s="873">
        <v>0</v>
      </c>
      <c r="P214" s="873">
        <v>172913</v>
      </c>
      <c r="Q214" s="873">
        <v>0</v>
      </c>
      <c r="R214" s="873">
        <v>172913</v>
      </c>
      <c r="S214" s="873">
        <v>0</v>
      </c>
      <c r="T214" s="873">
        <v>0</v>
      </c>
      <c r="U214" s="873">
        <v>0</v>
      </c>
      <c r="V214" s="873">
        <v>0</v>
      </c>
      <c r="W214" s="873">
        <v>0</v>
      </c>
      <c r="X214" s="873">
        <v>0</v>
      </c>
      <c r="Y214" s="873">
        <v>0</v>
      </c>
      <c r="Z214" s="873">
        <v>0</v>
      </c>
      <c r="AA214" s="873">
        <v>0</v>
      </c>
      <c r="AB214" s="873">
        <v>0</v>
      </c>
      <c r="AC214" s="873">
        <v>0</v>
      </c>
      <c r="AD214" s="873">
        <v>0</v>
      </c>
      <c r="AE214" s="873">
        <v>3279897</v>
      </c>
      <c r="AF214" s="873">
        <v>736417</v>
      </c>
      <c r="AG214" s="873">
        <v>81825</v>
      </c>
      <c r="AH214" s="873">
        <v>4098139</v>
      </c>
      <c r="AI214" s="873">
        <v>890281</v>
      </c>
      <c r="AJ214" s="873">
        <v>712224</v>
      </c>
      <c r="AK214" s="873">
        <v>160250</v>
      </c>
      <c r="AL214" s="873">
        <v>17806</v>
      </c>
      <c r="AM214" s="873">
        <v>1780561</v>
      </c>
      <c r="AN214" s="873">
        <v>-15339</v>
      </c>
      <c r="AO214" s="873">
        <v>-12271</v>
      </c>
      <c r="AP214" s="873">
        <v>-2761</v>
      </c>
      <c r="AQ214" s="873">
        <v>-307</v>
      </c>
      <c r="AR214" s="873">
        <v>-30678</v>
      </c>
      <c r="AS214" s="873">
        <v>-590471</v>
      </c>
      <c r="AT214" s="873">
        <v>-472377</v>
      </c>
      <c r="AU214" s="873">
        <v>-106285</v>
      </c>
      <c r="AV214" s="873">
        <v>-11809</v>
      </c>
      <c r="AW214" s="873">
        <v>-1180942</v>
      </c>
      <c r="AX214" s="873">
        <v>715</v>
      </c>
      <c r="AY214" s="873">
        <v>572</v>
      </c>
      <c r="AZ214" s="873">
        <v>129</v>
      </c>
      <c r="BA214" s="873">
        <v>14</v>
      </c>
      <c r="BB214" s="873">
        <v>1430</v>
      </c>
      <c r="BC214" s="873">
        <v>-295877</v>
      </c>
      <c r="BD214" s="873">
        <v>-236702</v>
      </c>
      <c r="BE214" s="873">
        <v>-53258</v>
      </c>
      <c r="BF214" s="873">
        <v>-5918</v>
      </c>
      <c r="BG214" s="873">
        <v>-591755</v>
      </c>
      <c r="BH214" s="873">
        <v>-885633</v>
      </c>
      <c r="BI214" s="873">
        <v>-708507</v>
      </c>
      <c r="BJ214" s="873">
        <v>-159414</v>
      </c>
      <c r="BK214" s="873">
        <v>-17713</v>
      </c>
      <c r="BL214" s="873">
        <v>-1771267</v>
      </c>
      <c r="BM214" s="873">
        <v>-929424</v>
      </c>
      <c r="BN214" s="873">
        <v>-743539</v>
      </c>
      <c r="BO214" s="873">
        <v>-167296</v>
      </c>
      <c r="BP214" s="873">
        <v>-18588</v>
      </c>
      <c r="BQ214" s="873">
        <v>-1858847</v>
      </c>
      <c r="BR214" s="873">
        <v>-623005</v>
      </c>
      <c r="BS214" s="873">
        <v>-498404</v>
      </c>
      <c r="BT214" s="873">
        <v>-112141</v>
      </c>
      <c r="BU214" s="873">
        <v>-12460</v>
      </c>
      <c r="BV214" s="873">
        <v>-1246010</v>
      </c>
      <c r="BW214" s="873">
        <v>-306419</v>
      </c>
      <c r="BX214" s="873">
        <v>-245135</v>
      </c>
      <c r="BY214" s="873">
        <v>-55155</v>
      </c>
      <c r="BZ214" s="873">
        <v>-6128</v>
      </c>
      <c r="CA214" s="873">
        <v>-612837</v>
      </c>
      <c r="CB214" s="873">
        <v>241720</v>
      </c>
      <c r="CC214" s="873">
        <v>193376</v>
      </c>
      <c r="CD214" s="873">
        <v>43510</v>
      </c>
      <c r="CE214" s="873">
        <v>4834</v>
      </c>
      <c r="CF214" s="873">
        <v>483440</v>
      </c>
      <c r="CG214" s="873">
        <v>151876</v>
      </c>
      <c r="CH214" s="873">
        <v>121502</v>
      </c>
      <c r="CI214" s="873">
        <v>27338</v>
      </c>
      <c r="CJ214" s="873">
        <v>3038</v>
      </c>
      <c r="CK214" s="873">
        <v>303754</v>
      </c>
      <c r="CL214" s="873">
        <v>-166311</v>
      </c>
      <c r="CM214" s="873">
        <v>-133049</v>
      </c>
      <c r="CN214" s="873">
        <v>-29936</v>
      </c>
      <c r="CO214" s="873">
        <v>-3326</v>
      </c>
      <c r="CP214" s="873">
        <v>-332622</v>
      </c>
      <c r="CQ214" s="873">
        <v>-1218019</v>
      </c>
      <c r="CR214" s="873">
        <v>-974414</v>
      </c>
      <c r="CS214" s="873">
        <v>-219243</v>
      </c>
      <c r="CT214" s="873">
        <v>-24360</v>
      </c>
      <c r="CU214" s="873">
        <v>-2436036</v>
      </c>
      <c r="CV214" s="873">
        <v>-1920158</v>
      </c>
      <c r="CW214" s="873">
        <v>-1536124</v>
      </c>
      <c r="CX214" s="873">
        <v>-345627</v>
      </c>
      <c r="CY214" s="873">
        <v>-38402</v>
      </c>
      <c r="CZ214" s="873">
        <v>-3840311</v>
      </c>
      <c r="DA214" s="873">
        <v>-547596</v>
      </c>
      <c r="DB214" s="873">
        <v>-438077</v>
      </c>
      <c r="DC214" s="873">
        <v>-98567</v>
      </c>
      <c r="DD214" s="873">
        <v>-10952</v>
      </c>
      <c r="DE214" s="873">
        <v>-1095192</v>
      </c>
      <c r="DF214" s="873">
        <v>-1372562</v>
      </c>
      <c r="DG214" s="873">
        <v>-1098047</v>
      </c>
      <c r="DH214" s="873">
        <v>-247060</v>
      </c>
      <c r="DI214" s="873">
        <v>-27450</v>
      </c>
      <c r="DJ214" s="873">
        <v>-2745119</v>
      </c>
      <c r="DK214" s="873">
        <v>209921</v>
      </c>
      <c r="DL214" s="873">
        <v>303066</v>
      </c>
      <c r="DM214" s="873">
        <v>86583</v>
      </c>
      <c r="DN214" s="873">
        <v>7951</v>
      </c>
      <c r="DO214" s="873">
        <v>607521</v>
      </c>
      <c r="DP214" s="873">
        <v>140437</v>
      </c>
      <c r="DQ214" s="873">
        <v>147430</v>
      </c>
      <c r="DR214" s="873">
        <v>37947</v>
      </c>
      <c r="DS214" s="873">
        <v>3784</v>
      </c>
      <c r="DT214" s="873">
        <v>329598</v>
      </c>
      <c r="DU214" s="873">
        <v>69484</v>
      </c>
      <c r="DV214" s="873">
        <v>155636</v>
      </c>
      <c r="DW214" s="873">
        <v>48636</v>
      </c>
      <c r="DX214" s="873">
        <v>4167</v>
      </c>
      <c r="DY214" s="873">
        <v>277923</v>
      </c>
      <c r="DZ214" s="873">
        <v>6117894</v>
      </c>
      <c r="EA214" s="873">
        <v>4894316</v>
      </c>
      <c r="EB214" s="873">
        <v>1101221</v>
      </c>
      <c r="EC214" s="873">
        <v>122358</v>
      </c>
      <c r="ED214" s="873">
        <v>12235789</v>
      </c>
      <c r="EE214" s="873">
        <v>2098177</v>
      </c>
      <c r="EF214" s="873">
        <v>1678542</v>
      </c>
      <c r="EG214" s="873">
        <v>377672</v>
      </c>
      <c r="EH214" s="873">
        <v>41964</v>
      </c>
      <c r="EI214" s="873">
        <v>4196355</v>
      </c>
      <c r="EJ214" s="873">
        <v>-4019717</v>
      </c>
      <c r="EK214" s="873">
        <v>-3215774</v>
      </c>
      <c r="EL214" s="873">
        <v>-723549</v>
      </c>
      <c r="EM214" s="873">
        <v>-80394</v>
      </c>
      <c r="EN214" s="873">
        <v>-8039434</v>
      </c>
      <c r="EO214" s="873">
        <v>-3950233</v>
      </c>
      <c r="EP214" s="873">
        <v>-3060138</v>
      </c>
      <c r="EQ214" s="873">
        <v>-674913</v>
      </c>
      <c r="ER214" s="873">
        <v>-76227</v>
      </c>
      <c r="ES214" s="873">
        <v>-7761511</v>
      </c>
      <c r="ET214" s="902">
        <v>0.5</v>
      </c>
      <c r="EU214" s="902">
        <v>0.4</v>
      </c>
      <c r="EV214" s="902">
        <v>0.09</v>
      </c>
      <c r="EW214" s="902">
        <v>0.01</v>
      </c>
      <c r="EX214" s="902">
        <v>1</v>
      </c>
      <c r="EY214" s="870" t="s">
        <v>685</v>
      </c>
      <c r="EZ214" s="870" t="s">
        <v>684</v>
      </c>
      <c r="FA214" s="870" t="s">
        <v>1907</v>
      </c>
      <c r="FB214" s="870" t="s">
        <v>2738</v>
      </c>
      <c r="FC214" s="870" t="s">
        <v>2950</v>
      </c>
    </row>
    <row r="215" spans="1:159" x14ac:dyDescent="0.2">
      <c r="A215" s="870" t="s">
        <v>3069</v>
      </c>
      <c r="B215" s="870" t="s">
        <v>477</v>
      </c>
      <c r="C215" s="870" t="s">
        <v>476</v>
      </c>
      <c r="D215" s="873">
        <v>3947467</v>
      </c>
      <c r="E215" s="873">
        <v>3157974</v>
      </c>
      <c r="F215" s="873">
        <v>710544</v>
      </c>
      <c r="G215" s="873">
        <v>78949</v>
      </c>
      <c r="H215" s="873">
        <v>7894934</v>
      </c>
      <c r="I215" s="873">
        <v>0</v>
      </c>
      <c r="J215" s="873">
        <v>0</v>
      </c>
      <c r="K215" s="873">
        <v>3947467</v>
      </c>
      <c r="L215" s="873">
        <v>152709</v>
      </c>
      <c r="M215" s="873">
        <v>152709</v>
      </c>
      <c r="N215" s="873">
        <v>0</v>
      </c>
      <c r="O215" s="873">
        <v>0</v>
      </c>
      <c r="P215" s="873">
        <v>0</v>
      </c>
      <c r="Q215" s="873">
        <v>0</v>
      </c>
      <c r="R215" s="873">
        <v>0</v>
      </c>
      <c r="S215" s="873">
        <v>0</v>
      </c>
      <c r="T215" s="873">
        <v>0</v>
      </c>
      <c r="U215" s="873">
        <v>0</v>
      </c>
      <c r="V215" s="873">
        <v>0</v>
      </c>
      <c r="W215" s="873">
        <v>0</v>
      </c>
      <c r="X215" s="873">
        <v>0</v>
      </c>
      <c r="Y215" s="873">
        <v>0</v>
      </c>
      <c r="Z215" s="873">
        <v>0</v>
      </c>
      <c r="AA215" s="873">
        <v>0</v>
      </c>
      <c r="AB215" s="873">
        <v>0</v>
      </c>
      <c r="AC215" s="873">
        <v>0</v>
      </c>
      <c r="AD215" s="873">
        <v>0</v>
      </c>
      <c r="AE215" s="873">
        <v>6460285</v>
      </c>
      <c r="AF215" s="873">
        <v>1453564</v>
      </c>
      <c r="AG215" s="873">
        <v>161507</v>
      </c>
      <c r="AH215" s="873">
        <v>8075356</v>
      </c>
      <c r="AI215" s="873">
        <v>733925</v>
      </c>
      <c r="AJ215" s="873">
        <v>587140</v>
      </c>
      <c r="AK215" s="873">
        <v>132107</v>
      </c>
      <c r="AL215" s="873">
        <v>14679</v>
      </c>
      <c r="AM215" s="873">
        <v>1467851</v>
      </c>
      <c r="AN215" s="873">
        <v>-96954</v>
      </c>
      <c r="AO215" s="873">
        <v>-77564</v>
      </c>
      <c r="AP215" s="873">
        <v>-17452</v>
      </c>
      <c r="AQ215" s="873">
        <v>-1939</v>
      </c>
      <c r="AR215" s="873">
        <v>-193909</v>
      </c>
      <c r="AS215" s="873">
        <v>-343942</v>
      </c>
      <c r="AT215" s="873">
        <v>-275153</v>
      </c>
      <c r="AU215" s="873">
        <v>-61910</v>
      </c>
      <c r="AV215" s="873">
        <v>-6879</v>
      </c>
      <c r="AW215" s="873">
        <v>-687884</v>
      </c>
      <c r="AX215" s="873">
        <v>2110</v>
      </c>
      <c r="AY215" s="873">
        <v>1688</v>
      </c>
      <c r="AZ215" s="873">
        <v>380</v>
      </c>
      <c r="BA215" s="873">
        <v>42</v>
      </c>
      <c r="BB215" s="873">
        <v>4220</v>
      </c>
      <c r="BC215" s="873">
        <v>-120524</v>
      </c>
      <c r="BD215" s="873">
        <v>-96418</v>
      </c>
      <c r="BE215" s="873">
        <v>-21694</v>
      </c>
      <c r="BF215" s="873">
        <v>-2410</v>
      </c>
      <c r="BG215" s="873">
        <v>-241046</v>
      </c>
      <c r="BH215" s="873">
        <v>-462356</v>
      </c>
      <c r="BI215" s="873">
        <v>-369883</v>
      </c>
      <c r="BJ215" s="873">
        <v>-83224</v>
      </c>
      <c r="BK215" s="873">
        <v>-9247</v>
      </c>
      <c r="BL215" s="873">
        <v>-924710</v>
      </c>
      <c r="BM215" s="873">
        <v>-1255208</v>
      </c>
      <c r="BN215" s="873">
        <v>-1004166</v>
      </c>
      <c r="BO215" s="873">
        <v>-225937</v>
      </c>
      <c r="BP215" s="873">
        <v>-25104</v>
      </c>
      <c r="BQ215" s="873">
        <v>-2510415</v>
      </c>
      <c r="BR215" s="873">
        <v>-365791</v>
      </c>
      <c r="BS215" s="873">
        <v>-292634</v>
      </c>
      <c r="BT215" s="873">
        <v>-65843</v>
      </c>
      <c r="BU215" s="873">
        <v>-7316</v>
      </c>
      <c r="BV215" s="873">
        <v>-731584</v>
      </c>
      <c r="BW215" s="873">
        <v>-889416</v>
      </c>
      <c r="BX215" s="873">
        <v>-711532</v>
      </c>
      <c r="BY215" s="873">
        <v>-160095</v>
      </c>
      <c r="BZ215" s="873">
        <v>-17788</v>
      </c>
      <c r="CA215" s="873">
        <v>-1778831</v>
      </c>
      <c r="CB215" s="873">
        <v>587636</v>
      </c>
      <c r="CC215" s="873">
        <v>470109</v>
      </c>
      <c r="CD215" s="873">
        <v>105774</v>
      </c>
      <c r="CE215" s="873">
        <v>11753</v>
      </c>
      <c r="CF215" s="873">
        <v>1175272</v>
      </c>
      <c r="CG215" s="873">
        <v>567649</v>
      </c>
      <c r="CH215" s="873">
        <v>454119</v>
      </c>
      <c r="CI215" s="873">
        <v>102177</v>
      </c>
      <c r="CJ215" s="873">
        <v>11353</v>
      </c>
      <c r="CK215" s="873">
        <v>1135298</v>
      </c>
      <c r="CL215" s="873">
        <v>-363144</v>
      </c>
      <c r="CM215" s="873">
        <v>-290516</v>
      </c>
      <c r="CN215" s="873">
        <v>-65366</v>
      </c>
      <c r="CO215" s="873">
        <v>-7263</v>
      </c>
      <c r="CP215" s="873">
        <v>-726289</v>
      </c>
      <c r="CQ215" s="873">
        <v>-667743</v>
      </c>
      <c r="CR215" s="873">
        <v>-534195</v>
      </c>
      <c r="CS215" s="873">
        <v>-120194</v>
      </c>
      <c r="CT215" s="873">
        <v>-13355</v>
      </c>
      <c r="CU215" s="873">
        <v>-1335487</v>
      </c>
      <c r="CV215" s="873">
        <v>-1130810</v>
      </c>
      <c r="CW215" s="873">
        <v>-904649</v>
      </c>
      <c r="CX215" s="873">
        <v>-203546</v>
      </c>
      <c r="CY215" s="873">
        <v>-22616</v>
      </c>
      <c r="CZ215" s="873">
        <v>-2261621</v>
      </c>
      <c r="DA215" s="873">
        <v>-141299</v>
      </c>
      <c r="DB215" s="873">
        <v>-113041</v>
      </c>
      <c r="DC215" s="873">
        <v>-25435</v>
      </c>
      <c r="DD215" s="873">
        <v>-2826</v>
      </c>
      <c r="DE215" s="873">
        <v>-282601</v>
      </c>
      <c r="DF215" s="873">
        <v>-989510</v>
      </c>
      <c r="DG215" s="873">
        <v>-791608</v>
      </c>
      <c r="DH215" s="873">
        <v>-178112</v>
      </c>
      <c r="DI215" s="873">
        <v>-19790</v>
      </c>
      <c r="DJ215" s="873">
        <v>-1979020</v>
      </c>
      <c r="DK215" s="873">
        <v>678283</v>
      </c>
      <c r="DL215" s="873">
        <v>588629</v>
      </c>
      <c r="DM215" s="873">
        <v>163300</v>
      </c>
      <c r="DN215" s="873">
        <v>22192</v>
      </c>
      <c r="DO215" s="873">
        <v>1452404</v>
      </c>
      <c r="DP215" s="873">
        <v>774625</v>
      </c>
      <c r="DQ215" s="873">
        <v>758190</v>
      </c>
      <c r="DR215" s="873">
        <v>263497</v>
      </c>
      <c r="DS215" s="873">
        <v>41459</v>
      </c>
      <c r="DT215" s="873">
        <v>1837771</v>
      </c>
      <c r="DU215" s="873">
        <v>-96342</v>
      </c>
      <c r="DV215" s="873">
        <v>-169561</v>
      </c>
      <c r="DW215" s="873">
        <v>-100197</v>
      </c>
      <c r="DX215" s="873">
        <v>-19267</v>
      </c>
      <c r="DY215" s="873">
        <v>-385367</v>
      </c>
      <c r="DZ215" s="873">
        <v>8946081</v>
      </c>
      <c r="EA215" s="873">
        <v>7156864</v>
      </c>
      <c r="EB215" s="873">
        <v>1610294</v>
      </c>
      <c r="EC215" s="873">
        <v>178922</v>
      </c>
      <c r="ED215" s="873">
        <v>17892161</v>
      </c>
      <c r="EE215" s="873">
        <v>3947467</v>
      </c>
      <c r="EF215" s="873">
        <v>3157974</v>
      </c>
      <c r="EG215" s="873">
        <v>710544</v>
      </c>
      <c r="EH215" s="873">
        <v>78949</v>
      </c>
      <c r="EI215" s="873">
        <v>7894934</v>
      </c>
      <c r="EJ215" s="873">
        <v>-4998614</v>
      </c>
      <c r="EK215" s="873">
        <v>-3998890</v>
      </c>
      <c r="EL215" s="873">
        <v>-899750</v>
      </c>
      <c r="EM215" s="873">
        <v>-99973</v>
      </c>
      <c r="EN215" s="873">
        <v>-9997227</v>
      </c>
      <c r="EO215" s="873">
        <v>-5094956</v>
      </c>
      <c r="EP215" s="873">
        <v>-4168451</v>
      </c>
      <c r="EQ215" s="873">
        <v>-999947</v>
      </c>
      <c r="ER215" s="873">
        <v>-119240</v>
      </c>
      <c r="ES215" s="873">
        <v>-10382594</v>
      </c>
      <c r="ET215" s="902">
        <v>0.5</v>
      </c>
      <c r="EU215" s="902">
        <v>0.4</v>
      </c>
      <c r="EV215" s="902">
        <v>0.09</v>
      </c>
      <c r="EW215" s="902">
        <v>0.01</v>
      </c>
      <c r="EX215" s="902">
        <v>1</v>
      </c>
      <c r="EY215" s="870" t="s">
        <v>706</v>
      </c>
      <c r="EZ215" s="870" t="s">
        <v>705</v>
      </c>
      <c r="FA215" s="870" t="s">
        <v>1907</v>
      </c>
      <c r="FB215" s="870" t="s">
        <v>2735</v>
      </c>
      <c r="FC215" s="870" t="s">
        <v>2951</v>
      </c>
    </row>
    <row r="216" spans="1:159" x14ac:dyDescent="0.2">
      <c r="A216" s="870" t="s">
        <v>3069</v>
      </c>
      <c r="B216" s="870" t="s">
        <v>479</v>
      </c>
      <c r="C216" s="870" t="s">
        <v>478</v>
      </c>
      <c r="D216" s="873">
        <v>20367073</v>
      </c>
      <c r="E216" s="873">
        <v>19959732</v>
      </c>
      <c r="F216" s="873">
        <v>0</v>
      </c>
      <c r="G216" s="873">
        <v>407341</v>
      </c>
      <c r="H216" s="873">
        <v>40734146</v>
      </c>
      <c r="I216" s="873">
        <v>117291</v>
      </c>
      <c r="J216" s="873">
        <v>117291</v>
      </c>
      <c r="K216" s="873">
        <v>20249782</v>
      </c>
      <c r="L216" s="873">
        <v>293453</v>
      </c>
      <c r="M216" s="873">
        <v>293453</v>
      </c>
      <c r="N216" s="873">
        <v>527525</v>
      </c>
      <c r="O216" s="873">
        <v>527525</v>
      </c>
      <c r="P216" s="873">
        <v>1551202</v>
      </c>
      <c r="Q216" s="873">
        <v>0</v>
      </c>
      <c r="R216" s="873">
        <v>1551202</v>
      </c>
      <c r="S216" s="873">
        <v>0</v>
      </c>
      <c r="T216" s="873">
        <v>0</v>
      </c>
      <c r="U216" s="873">
        <v>0</v>
      </c>
      <c r="V216" s="873">
        <v>0</v>
      </c>
      <c r="W216" s="873">
        <v>117291</v>
      </c>
      <c r="X216" s="873">
        <v>0</v>
      </c>
      <c r="Y216" s="873">
        <v>0</v>
      </c>
      <c r="Z216" s="873">
        <v>117291</v>
      </c>
      <c r="AA216" s="873">
        <v>0</v>
      </c>
      <c r="AB216" s="873">
        <v>0</v>
      </c>
      <c r="AC216" s="873">
        <v>0</v>
      </c>
      <c r="AD216" s="873">
        <v>0</v>
      </c>
      <c r="AE216" s="873">
        <v>22066508</v>
      </c>
      <c r="AF216" s="873">
        <v>0</v>
      </c>
      <c r="AG216" s="873">
        <v>447618</v>
      </c>
      <c r="AH216" s="873">
        <v>22514126</v>
      </c>
      <c r="AI216" s="873">
        <v>2056574</v>
      </c>
      <c r="AJ216" s="873">
        <v>2015443</v>
      </c>
      <c r="AK216" s="873">
        <v>0</v>
      </c>
      <c r="AL216" s="873">
        <v>41131</v>
      </c>
      <c r="AM216" s="873">
        <v>4113148</v>
      </c>
      <c r="AN216" s="873">
        <v>-58388</v>
      </c>
      <c r="AO216" s="873">
        <v>-57221</v>
      </c>
      <c r="AP216" s="873">
        <v>0</v>
      </c>
      <c r="AQ216" s="873">
        <v>-1168</v>
      </c>
      <c r="AR216" s="873">
        <v>-116777</v>
      </c>
      <c r="AS216" s="873">
        <v>-527983</v>
      </c>
      <c r="AT216" s="873">
        <v>-517423</v>
      </c>
      <c r="AU216" s="873">
        <v>0</v>
      </c>
      <c r="AV216" s="873">
        <v>-10560</v>
      </c>
      <c r="AW216" s="873">
        <v>-1055966</v>
      </c>
      <c r="AX216" s="873">
        <v>315657</v>
      </c>
      <c r="AY216" s="873">
        <v>309343</v>
      </c>
      <c r="AZ216" s="873">
        <v>0</v>
      </c>
      <c r="BA216" s="873">
        <v>6313</v>
      </c>
      <c r="BB216" s="873">
        <v>631313</v>
      </c>
      <c r="BC216" s="873">
        <v>-766868</v>
      </c>
      <c r="BD216" s="873">
        <v>-751531</v>
      </c>
      <c r="BE216" s="873">
        <v>0</v>
      </c>
      <c r="BF216" s="873">
        <v>-15337</v>
      </c>
      <c r="BG216" s="873">
        <v>-1533736</v>
      </c>
      <c r="BH216" s="873">
        <v>-979194</v>
      </c>
      <c r="BI216" s="873">
        <v>-959611</v>
      </c>
      <c r="BJ216" s="873">
        <v>0</v>
      </c>
      <c r="BK216" s="873">
        <v>-19584</v>
      </c>
      <c r="BL216" s="873">
        <v>-1958389</v>
      </c>
      <c r="BM216" s="873">
        <v>-4631776</v>
      </c>
      <c r="BN216" s="873">
        <v>-4539140</v>
      </c>
      <c r="BO216" s="873">
        <v>0</v>
      </c>
      <c r="BP216" s="873">
        <v>-92636</v>
      </c>
      <c r="BQ216" s="873">
        <v>-9263552</v>
      </c>
      <c r="BR216" s="873">
        <v>-1683815</v>
      </c>
      <c r="BS216" s="873">
        <v>-1650139</v>
      </c>
      <c r="BT216" s="873">
        <v>0</v>
      </c>
      <c r="BU216" s="873">
        <v>-33676</v>
      </c>
      <c r="BV216" s="873">
        <v>-3367630</v>
      </c>
      <c r="BW216" s="873">
        <v>-2947961</v>
      </c>
      <c r="BX216" s="873">
        <v>-2889002</v>
      </c>
      <c r="BY216" s="873">
        <v>0</v>
      </c>
      <c r="BZ216" s="873">
        <v>-58959</v>
      </c>
      <c r="CA216" s="873">
        <v>-5895922</v>
      </c>
      <c r="CB216" s="873">
        <v>43878</v>
      </c>
      <c r="CC216" s="873">
        <v>43001</v>
      </c>
      <c r="CD216" s="873">
        <v>0</v>
      </c>
      <c r="CE216" s="873">
        <v>878</v>
      </c>
      <c r="CF216" s="873">
        <v>87757</v>
      </c>
      <c r="CG216" s="873">
        <v>839026</v>
      </c>
      <c r="CH216" s="873">
        <v>822246</v>
      </c>
      <c r="CI216" s="873">
        <v>0</v>
      </c>
      <c r="CJ216" s="873">
        <v>16781</v>
      </c>
      <c r="CK216" s="873">
        <v>1678053</v>
      </c>
      <c r="CL216" s="873">
        <v>-113618</v>
      </c>
      <c r="CM216" s="873">
        <v>-111345</v>
      </c>
      <c r="CN216" s="873">
        <v>0</v>
      </c>
      <c r="CO216" s="873">
        <v>-2272</v>
      </c>
      <c r="CP216" s="873">
        <v>-227235</v>
      </c>
      <c r="CQ216" s="873">
        <v>-855677</v>
      </c>
      <c r="CR216" s="873">
        <v>-838563</v>
      </c>
      <c r="CS216" s="873">
        <v>0</v>
      </c>
      <c r="CT216" s="873">
        <v>-17114</v>
      </c>
      <c r="CU216" s="873">
        <v>-1711354</v>
      </c>
      <c r="CV216" s="873">
        <v>-4718167</v>
      </c>
      <c r="CW216" s="873">
        <v>-4623801</v>
      </c>
      <c r="CX216" s="873">
        <v>0</v>
      </c>
      <c r="CY216" s="873">
        <v>-94363</v>
      </c>
      <c r="CZ216" s="873">
        <v>-9436331</v>
      </c>
      <c r="DA216" s="873">
        <v>-1753555</v>
      </c>
      <c r="DB216" s="873">
        <v>-1718483</v>
      </c>
      <c r="DC216" s="873">
        <v>0</v>
      </c>
      <c r="DD216" s="873">
        <v>-35070</v>
      </c>
      <c r="DE216" s="873">
        <v>-3507108</v>
      </c>
      <c r="DF216" s="873">
        <v>-2964612</v>
      </c>
      <c r="DG216" s="873">
        <v>-2905319</v>
      </c>
      <c r="DH216" s="873">
        <v>0</v>
      </c>
      <c r="DI216" s="873">
        <v>-59292</v>
      </c>
      <c r="DJ216" s="873">
        <v>-5929223</v>
      </c>
      <c r="DK216" s="873">
        <v>655393</v>
      </c>
      <c r="DL216" s="873">
        <v>642287</v>
      </c>
      <c r="DM216" s="873">
        <v>0</v>
      </c>
      <c r="DN216" s="873">
        <v>13107</v>
      </c>
      <c r="DO216" s="873">
        <v>1310787</v>
      </c>
      <c r="DP216" s="873">
        <v>892503</v>
      </c>
      <c r="DQ216" s="873">
        <v>874652</v>
      </c>
      <c r="DR216" s="873">
        <v>0</v>
      </c>
      <c r="DS216" s="873">
        <v>17850</v>
      </c>
      <c r="DT216" s="873">
        <v>1785005</v>
      </c>
      <c r="DU216" s="873">
        <v>-237110</v>
      </c>
      <c r="DV216" s="873">
        <v>-232365</v>
      </c>
      <c r="DW216" s="873">
        <v>0</v>
      </c>
      <c r="DX216" s="873">
        <v>-4743</v>
      </c>
      <c r="DY216" s="873">
        <v>-474218</v>
      </c>
      <c r="DZ216" s="873">
        <v>37118486</v>
      </c>
      <c r="EA216" s="873">
        <v>36376117</v>
      </c>
      <c r="EB216" s="873">
        <v>0</v>
      </c>
      <c r="EC216" s="873">
        <v>742370</v>
      </c>
      <c r="ED216" s="873">
        <v>74236973</v>
      </c>
      <c r="EE216" s="873">
        <v>20367073</v>
      </c>
      <c r="EF216" s="873">
        <v>19959732</v>
      </c>
      <c r="EG216" s="873">
        <v>0</v>
      </c>
      <c r="EH216" s="873">
        <v>407341</v>
      </c>
      <c r="EI216" s="873">
        <v>40734146</v>
      </c>
      <c r="EJ216" s="873">
        <v>-16751413</v>
      </c>
      <c r="EK216" s="873">
        <v>-16416385</v>
      </c>
      <c r="EL216" s="873">
        <v>0</v>
      </c>
      <c r="EM216" s="873">
        <v>-335029</v>
      </c>
      <c r="EN216" s="873">
        <v>-33502827</v>
      </c>
      <c r="EO216" s="873">
        <v>-16988523</v>
      </c>
      <c r="EP216" s="873">
        <v>-16648750</v>
      </c>
      <c r="EQ216" s="873">
        <v>0</v>
      </c>
      <c r="ER216" s="873">
        <v>-339772</v>
      </c>
      <c r="ES216" s="873">
        <v>-33977045</v>
      </c>
      <c r="ET216" s="902">
        <v>0.5</v>
      </c>
      <c r="EU216" s="902">
        <v>0.49</v>
      </c>
      <c r="EV216" s="902">
        <v>0</v>
      </c>
      <c r="EW216" s="902">
        <v>0.01</v>
      </c>
      <c r="EX216" s="902">
        <v>1</v>
      </c>
      <c r="EY216" s="870" t="s">
        <v>690</v>
      </c>
      <c r="EZ216" s="870" t="s">
        <v>732</v>
      </c>
      <c r="FA216" s="870" t="s">
        <v>1909</v>
      </c>
      <c r="FB216" s="870" t="s">
        <v>2739</v>
      </c>
      <c r="FC216" s="870" t="s">
        <v>2952</v>
      </c>
    </row>
    <row r="217" spans="1:159" x14ac:dyDescent="0.2">
      <c r="A217" s="870" t="s">
        <v>3069</v>
      </c>
      <c r="B217" s="870" t="s">
        <v>481</v>
      </c>
      <c r="C217" s="870" t="s">
        <v>480</v>
      </c>
      <c r="D217" s="873">
        <v>20755997</v>
      </c>
      <c r="E217" s="873">
        <v>16604798</v>
      </c>
      <c r="F217" s="873">
        <v>4151200</v>
      </c>
      <c r="G217" s="873">
        <v>0</v>
      </c>
      <c r="H217" s="873">
        <v>41511995</v>
      </c>
      <c r="I217" s="873">
        <v>0</v>
      </c>
      <c r="J217" s="873">
        <v>0</v>
      </c>
      <c r="K217" s="873">
        <v>20755997</v>
      </c>
      <c r="L217" s="873">
        <v>134284</v>
      </c>
      <c r="M217" s="873">
        <v>134284</v>
      </c>
      <c r="N217" s="873">
        <v>0</v>
      </c>
      <c r="O217" s="873">
        <v>0</v>
      </c>
      <c r="P217" s="873">
        <v>0</v>
      </c>
      <c r="Q217" s="873">
        <v>0</v>
      </c>
      <c r="R217" s="873">
        <v>0</v>
      </c>
      <c r="S217" s="873">
        <v>0</v>
      </c>
      <c r="T217" s="873">
        <v>0</v>
      </c>
      <c r="U217" s="873">
        <v>0</v>
      </c>
      <c r="V217" s="873">
        <v>0</v>
      </c>
      <c r="W217" s="873">
        <v>0</v>
      </c>
      <c r="X217" s="873">
        <v>0</v>
      </c>
      <c r="Y217" s="873">
        <v>0</v>
      </c>
      <c r="Z217" s="873">
        <v>0</v>
      </c>
      <c r="AA217" s="873">
        <v>0</v>
      </c>
      <c r="AB217" s="873">
        <v>0</v>
      </c>
      <c r="AC217" s="873">
        <v>0</v>
      </c>
      <c r="AD217" s="873">
        <v>0</v>
      </c>
      <c r="AE217" s="873">
        <v>8653040</v>
      </c>
      <c r="AF217" s="873">
        <v>2163260</v>
      </c>
      <c r="AG217" s="873">
        <v>0</v>
      </c>
      <c r="AH217" s="873">
        <v>10816300</v>
      </c>
      <c r="AI217" s="873">
        <v>327749</v>
      </c>
      <c r="AJ217" s="873">
        <v>262200</v>
      </c>
      <c r="AK217" s="873">
        <v>65550</v>
      </c>
      <c r="AL217" s="873">
        <v>0</v>
      </c>
      <c r="AM217" s="873">
        <v>655499</v>
      </c>
      <c r="AN217" s="873">
        <v>-159814</v>
      </c>
      <c r="AO217" s="873">
        <v>-127852</v>
      </c>
      <c r="AP217" s="873">
        <v>-31963</v>
      </c>
      <c r="AQ217" s="873">
        <v>0</v>
      </c>
      <c r="AR217" s="873">
        <v>-319629</v>
      </c>
      <c r="AS217" s="873">
        <v>-110780</v>
      </c>
      <c r="AT217" s="873">
        <v>-88624</v>
      </c>
      <c r="AU217" s="873">
        <v>-22156</v>
      </c>
      <c r="AV217" s="873">
        <v>0</v>
      </c>
      <c r="AW217" s="873">
        <v>-221560</v>
      </c>
      <c r="AX217" s="873">
        <v>73664</v>
      </c>
      <c r="AY217" s="873">
        <v>58931</v>
      </c>
      <c r="AZ217" s="873">
        <v>14733</v>
      </c>
      <c r="BA217" s="873">
        <v>0</v>
      </c>
      <c r="BB217" s="873">
        <v>147328</v>
      </c>
      <c r="BC217" s="873">
        <v>-90802</v>
      </c>
      <c r="BD217" s="873">
        <v>-72642</v>
      </c>
      <c r="BE217" s="873">
        <v>-18160</v>
      </c>
      <c r="BF217" s="873">
        <v>0</v>
      </c>
      <c r="BG217" s="873">
        <v>-181604</v>
      </c>
      <c r="BH217" s="873">
        <v>-127918</v>
      </c>
      <c r="BI217" s="873">
        <v>-102335</v>
      </c>
      <c r="BJ217" s="873">
        <v>-25583</v>
      </c>
      <c r="BK217" s="873">
        <v>0</v>
      </c>
      <c r="BL217" s="873">
        <v>-255836</v>
      </c>
      <c r="BM217" s="873">
        <v>-6732427</v>
      </c>
      <c r="BN217" s="873">
        <v>-5385942</v>
      </c>
      <c r="BO217" s="873">
        <v>-1346486</v>
      </c>
      <c r="BP217" s="873">
        <v>0</v>
      </c>
      <c r="BQ217" s="873">
        <v>-13464855</v>
      </c>
      <c r="BR217" s="873">
        <v>-2632627</v>
      </c>
      <c r="BS217" s="873">
        <v>-2106102</v>
      </c>
      <c r="BT217" s="873">
        <v>-526526</v>
      </c>
      <c r="BU217" s="873">
        <v>0</v>
      </c>
      <c r="BV217" s="873">
        <v>-5265255</v>
      </c>
      <c r="BW217" s="873">
        <v>-4099800</v>
      </c>
      <c r="BX217" s="873">
        <v>-3279840</v>
      </c>
      <c r="BY217" s="873">
        <v>-819960</v>
      </c>
      <c r="BZ217" s="873">
        <v>0</v>
      </c>
      <c r="CA217" s="873">
        <v>-8199600</v>
      </c>
      <c r="CB217" s="873">
        <v>262487</v>
      </c>
      <c r="CC217" s="873">
        <v>209990</v>
      </c>
      <c r="CD217" s="873">
        <v>52497</v>
      </c>
      <c r="CE217" s="873">
        <v>0</v>
      </c>
      <c r="CF217" s="873">
        <v>524974</v>
      </c>
      <c r="CG217" s="873">
        <v>705621</v>
      </c>
      <c r="CH217" s="873">
        <v>564497</v>
      </c>
      <c r="CI217" s="873">
        <v>141124</v>
      </c>
      <c r="CJ217" s="873">
        <v>0</v>
      </c>
      <c r="CK217" s="873">
        <v>1411242</v>
      </c>
      <c r="CL217" s="873">
        <v>1683637</v>
      </c>
      <c r="CM217" s="873">
        <v>1346909</v>
      </c>
      <c r="CN217" s="873">
        <v>336727</v>
      </c>
      <c r="CO217" s="873">
        <v>0</v>
      </c>
      <c r="CP217" s="873">
        <v>3367273</v>
      </c>
      <c r="CQ217" s="873">
        <v>21267</v>
      </c>
      <c r="CR217" s="873">
        <v>17013</v>
      </c>
      <c r="CS217" s="873">
        <v>4253</v>
      </c>
      <c r="CT217" s="873">
        <v>0</v>
      </c>
      <c r="CU217" s="873">
        <v>42533</v>
      </c>
      <c r="CV217" s="873">
        <v>-4059415</v>
      </c>
      <c r="CW217" s="873">
        <v>-3247533</v>
      </c>
      <c r="CX217" s="873">
        <v>-811885</v>
      </c>
      <c r="CY217" s="873">
        <v>0</v>
      </c>
      <c r="CZ217" s="873">
        <v>-8118833</v>
      </c>
      <c r="DA217" s="873">
        <v>-686503</v>
      </c>
      <c r="DB217" s="873">
        <v>-549203</v>
      </c>
      <c r="DC217" s="873">
        <v>-137302</v>
      </c>
      <c r="DD217" s="873">
        <v>0</v>
      </c>
      <c r="DE217" s="873">
        <v>-1373008</v>
      </c>
      <c r="DF217" s="873">
        <v>-3372912</v>
      </c>
      <c r="DG217" s="873">
        <v>-2698330</v>
      </c>
      <c r="DH217" s="873">
        <v>-674583</v>
      </c>
      <c r="DI217" s="873">
        <v>0</v>
      </c>
      <c r="DJ217" s="873">
        <v>-6745825</v>
      </c>
      <c r="DK217" s="873">
        <v>-892650</v>
      </c>
      <c r="DL217" s="873">
        <v>-714118</v>
      </c>
      <c r="DM217" s="873">
        <v>-178528</v>
      </c>
      <c r="DN217" s="873">
        <v>0</v>
      </c>
      <c r="DO217" s="873">
        <v>-1785296</v>
      </c>
      <c r="DP217" s="873">
        <v>-917447</v>
      </c>
      <c r="DQ217" s="873">
        <v>-733958</v>
      </c>
      <c r="DR217" s="873">
        <v>-183489</v>
      </c>
      <c r="DS217" s="873">
        <v>0</v>
      </c>
      <c r="DT217" s="873">
        <v>-1834894</v>
      </c>
      <c r="DU217" s="873">
        <v>24797</v>
      </c>
      <c r="DV217" s="873">
        <v>19840</v>
      </c>
      <c r="DW217" s="873">
        <v>4961</v>
      </c>
      <c r="DX217" s="873">
        <v>0</v>
      </c>
      <c r="DY217" s="873">
        <v>49598</v>
      </c>
      <c r="DZ217" s="873">
        <v>25888747</v>
      </c>
      <c r="EA217" s="873">
        <v>20710997</v>
      </c>
      <c r="EB217" s="873">
        <v>5177749</v>
      </c>
      <c r="EC217" s="873">
        <v>0</v>
      </c>
      <c r="ED217" s="873">
        <v>51777493</v>
      </c>
      <c r="EE217" s="873">
        <v>20755997</v>
      </c>
      <c r="EF217" s="873">
        <v>16604798</v>
      </c>
      <c r="EG217" s="873">
        <v>4151200</v>
      </c>
      <c r="EH217" s="873">
        <v>0</v>
      </c>
      <c r="EI217" s="873">
        <v>41511995</v>
      </c>
      <c r="EJ217" s="873">
        <v>-5132750</v>
      </c>
      <c r="EK217" s="873">
        <v>-4106199</v>
      </c>
      <c r="EL217" s="873">
        <v>-1026549</v>
      </c>
      <c r="EM217" s="873">
        <v>0</v>
      </c>
      <c r="EN217" s="873">
        <v>-10265498</v>
      </c>
      <c r="EO217" s="873">
        <v>-5107953</v>
      </c>
      <c r="EP217" s="873">
        <v>-4086359</v>
      </c>
      <c r="EQ217" s="873">
        <v>-1021588</v>
      </c>
      <c r="ER217" s="873">
        <v>0</v>
      </c>
      <c r="ES217" s="873">
        <v>-10215900</v>
      </c>
      <c r="ET217" s="902">
        <v>0.5</v>
      </c>
      <c r="EU217" s="902">
        <v>0.4</v>
      </c>
      <c r="EV217" s="902">
        <v>0.1</v>
      </c>
      <c r="EW217" s="902">
        <v>0</v>
      </c>
      <c r="EX217" s="902">
        <v>1</v>
      </c>
      <c r="EY217" s="870" t="s">
        <v>708</v>
      </c>
      <c r="EZ217" s="870" t="s">
        <v>687</v>
      </c>
      <c r="FA217" s="870" t="s">
        <v>1907</v>
      </c>
      <c r="FB217" s="870" t="s">
        <v>2737</v>
      </c>
      <c r="FC217" s="870" t="s">
        <v>2953</v>
      </c>
    </row>
    <row r="218" spans="1:159" x14ac:dyDescent="0.2">
      <c r="A218" s="870" t="s">
        <v>3070</v>
      </c>
      <c r="B218" s="870" t="s">
        <v>483</v>
      </c>
      <c r="C218" s="870" t="s">
        <v>482</v>
      </c>
      <c r="D218" s="873">
        <v>21455819</v>
      </c>
      <c r="E218" s="873">
        <v>17164656</v>
      </c>
      <c r="F218" s="873">
        <v>4291164</v>
      </c>
      <c r="G218" s="873">
        <v>0</v>
      </c>
      <c r="H218" s="873">
        <v>42911639</v>
      </c>
      <c r="I218" s="873">
        <v>0</v>
      </c>
      <c r="J218" s="873">
        <v>0</v>
      </c>
      <c r="K218" s="873">
        <v>21455819</v>
      </c>
      <c r="L218" s="873">
        <v>136412</v>
      </c>
      <c r="M218" s="873">
        <v>136412</v>
      </c>
      <c r="N218" s="873">
        <v>153433</v>
      </c>
      <c r="O218" s="873">
        <v>153433</v>
      </c>
      <c r="P218" s="873">
        <v>0</v>
      </c>
      <c r="Q218" s="873">
        <v>0</v>
      </c>
      <c r="R218" s="873">
        <v>0</v>
      </c>
      <c r="S218" s="873">
        <v>0</v>
      </c>
      <c r="T218" s="873">
        <v>0</v>
      </c>
      <c r="U218" s="873">
        <v>0</v>
      </c>
      <c r="V218" s="873">
        <v>0</v>
      </c>
      <c r="W218" s="873">
        <v>0</v>
      </c>
      <c r="X218" s="873">
        <v>0</v>
      </c>
      <c r="Y218" s="873">
        <v>0</v>
      </c>
      <c r="Z218" s="873">
        <v>0</v>
      </c>
      <c r="AA218" s="873">
        <v>0</v>
      </c>
      <c r="AB218" s="873">
        <v>0</v>
      </c>
      <c r="AC218" s="873">
        <v>0</v>
      </c>
      <c r="AD218" s="873">
        <v>0</v>
      </c>
      <c r="AE218" s="873">
        <v>8727787</v>
      </c>
      <c r="AF218" s="873">
        <v>2179814</v>
      </c>
      <c r="AG218" s="873">
        <v>0</v>
      </c>
      <c r="AH218" s="873">
        <v>10907601</v>
      </c>
      <c r="AI218" s="873">
        <v>597039</v>
      </c>
      <c r="AJ218" s="873">
        <v>477631</v>
      </c>
      <c r="AK218" s="873">
        <v>119408</v>
      </c>
      <c r="AL218" s="873">
        <v>0</v>
      </c>
      <c r="AM218" s="873">
        <v>1194078</v>
      </c>
      <c r="AN218" s="873">
        <v>-772189</v>
      </c>
      <c r="AO218" s="873">
        <v>-617751</v>
      </c>
      <c r="AP218" s="873">
        <v>-154438</v>
      </c>
      <c r="AQ218" s="873">
        <v>0</v>
      </c>
      <c r="AR218" s="873">
        <v>-1544378</v>
      </c>
      <c r="AS218" s="873">
        <v>-301850</v>
      </c>
      <c r="AT218" s="873">
        <v>-241480</v>
      </c>
      <c r="AU218" s="873">
        <v>-60370</v>
      </c>
      <c r="AV218" s="873">
        <v>0</v>
      </c>
      <c r="AW218" s="873">
        <v>-603700</v>
      </c>
      <c r="AX218" s="873">
        <v>0</v>
      </c>
      <c r="AY218" s="873">
        <v>0</v>
      </c>
      <c r="AZ218" s="873">
        <v>0</v>
      </c>
      <c r="BA218" s="873">
        <v>0</v>
      </c>
      <c r="BB218" s="873">
        <v>0</v>
      </c>
      <c r="BC218" s="873">
        <v>-167300</v>
      </c>
      <c r="BD218" s="873">
        <v>-133840</v>
      </c>
      <c r="BE218" s="873">
        <v>-33460</v>
      </c>
      <c r="BF218" s="873">
        <v>0</v>
      </c>
      <c r="BG218" s="873">
        <v>-334600</v>
      </c>
      <c r="BH218" s="873">
        <v>-469150</v>
      </c>
      <c r="BI218" s="873">
        <v>-375320</v>
      </c>
      <c r="BJ218" s="873">
        <v>-93830</v>
      </c>
      <c r="BK218" s="873">
        <v>0</v>
      </c>
      <c r="BL218" s="873">
        <v>-938300</v>
      </c>
      <c r="BM218" s="873">
        <v>-1295663</v>
      </c>
      <c r="BN218" s="873">
        <v>-1036531</v>
      </c>
      <c r="BO218" s="873">
        <v>-259133</v>
      </c>
      <c r="BP218" s="873">
        <v>0</v>
      </c>
      <c r="BQ218" s="873">
        <v>-2591327</v>
      </c>
      <c r="BR218" s="873">
        <v>0</v>
      </c>
      <c r="BS218" s="873">
        <v>0</v>
      </c>
      <c r="BT218" s="873">
        <v>0</v>
      </c>
      <c r="BU218" s="873">
        <v>0</v>
      </c>
      <c r="BV218" s="873">
        <v>0</v>
      </c>
      <c r="BW218" s="873">
        <v>-1295663</v>
      </c>
      <c r="BX218" s="873">
        <v>-1036531</v>
      </c>
      <c r="BY218" s="873">
        <v>-259133</v>
      </c>
      <c r="BZ218" s="873">
        <v>0</v>
      </c>
      <c r="CA218" s="873">
        <v>-2591327</v>
      </c>
      <c r="CB218" s="873">
        <v>0</v>
      </c>
      <c r="CC218" s="873">
        <v>0</v>
      </c>
      <c r="CD218" s="873">
        <v>0</v>
      </c>
      <c r="CE218" s="873">
        <v>0</v>
      </c>
      <c r="CF218" s="873">
        <v>0</v>
      </c>
      <c r="CG218" s="873">
        <v>0</v>
      </c>
      <c r="CH218" s="873">
        <v>0</v>
      </c>
      <c r="CI218" s="873">
        <v>0</v>
      </c>
      <c r="CJ218" s="873">
        <v>0</v>
      </c>
      <c r="CK218" s="873">
        <v>0</v>
      </c>
      <c r="CL218" s="873">
        <v>0</v>
      </c>
      <c r="CM218" s="873">
        <v>0</v>
      </c>
      <c r="CN218" s="873">
        <v>0</v>
      </c>
      <c r="CO218" s="873">
        <v>0</v>
      </c>
      <c r="CP218" s="873">
        <v>0</v>
      </c>
      <c r="CQ218" s="873">
        <v>312212</v>
      </c>
      <c r="CR218" s="873">
        <v>249769</v>
      </c>
      <c r="CS218" s="873">
        <v>62442</v>
      </c>
      <c r="CT218" s="873">
        <v>0</v>
      </c>
      <c r="CU218" s="873">
        <v>624423</v>
      </c>
      <c r="CV218" s="873">
        <v>-983451</v>
      </c>
      <c r="CW218" s="873">
        <v>-786762</v>
      </c>
      <c r="CX218" s="873">
        <v>-196691</v>
      </c>
      <c r="CY218" s="873">
        <v>0</v>
      </c>
      <c r="CZ218" s="873">
        <v>-1966904</v>
      </c>
      <c r="DA218" s="873">
        <v>0</v>
      </c>
      <c r="DB218" s="873">
        <v>0</v>
      </c>
      <c r="DC218" s="873">
        <v>0</v>
      </c>
      <c r="DD218" s="873">
        <v>0</v>
      </c>
      <c r="DE218" s="873">
        <v>0</v>
      </c>
      <c r="DF218" s="873">
        <v>-983451</v>
      </c>
      <c r="DG218" s="873">
        <v>-786762</v>
      </c>
      <c r="DH218" s="873">
        <v>-196691</v>
      </c>
      <c r="DI218" s="873">
        <v>0</v>
      </c>
      <c r="DJ218" s="873">
        <v>-1966904</v>
      </c>
      <c r="DK218" s="873">
        <v>-791969</v>
      </c>
      <c r="DL218" s="873">
        <v>738319</v>
      </c>
      <c r="DM218" s="873">
        <v>3042687</v>
      </c>
      <c r="DN218" s="873">
        <v>0</v>
      </c>
      <c r="DO218" s="873">
        <v>2989037</v>
      </c>
      <c r="DP218" s="873">
        <v>-4521706</v>
      </c>
      <c r="DQ218" s="873">
        <v>-2245472</v>
      </c>
      <c r="DR218" s="873">
        <v>2296740</v>
      </c>
      <c r="DS218" s="873">
        <v>0</v>
      </c>
      <c r="DT218" s="873">
        <v>-4470438</v>
      </c>
      <c r="DU218" s="873">
        <v>3729737</v>
      </c>
      <c r="DV218" s="873">
        <v>2983791</v>
      </c>
      <c r="DW218" s="873">
        <v>745947</v>
      </c>
      <c r="DX218" s="873">
        <v>0</v>
      </c>
      <c r="DY218" s="873">
        <v>7459474</v>
      </c>
      <c r="DZ218" s="873">
        <v>29906423</v>
      </c>
      <c r="EA218" s="873">
        <v>23925138</v>
      </c>
      <c r="EB218" s="873">
        <v>5981285</v>
      </c>
      <c r="EC218" s="873">
        <v>0</v>
      </c>
      <c r="ED218" s="873">
        <v>59812846</v>
      </c>
      <c r="EE218" s="873">
        <v>21455819</v>
      </c>
      <c r="EF218" s="873">
        <v>17164656</v>
      </c>
      <c r="EG218" s="873">
        <v>4291164</v>
      </c>
      <c r="EH218" s="873">
        <v>0</v>
      </c>
      <c r="EI218" s="873">
        <v>42911639</v>
      </c>
      <c r="EJ218" s="873">
        <v>-8450604</v>
      </c>
      <c r="EK218" s="873">
        <v>-6760482</v>
      </c>
      <c r="EL218" s="873">
        <v>-1690121</v>
      </c>
      <c r="EM218" s="873">
        <v>0</v>
      </c>
      <c r="EN218" s="873">
        <v>-16901207</v>
      </c>
      <c r="EO218" s="873">
        <v>-4720867</v>
      </c>
      <c r="EP218" s="873">
        <v>-3776691</v>
      </c>
      <c r="EQ218" s="873">
        <v>-944174</v>
      </c>
      <c r="ER218" s="873">
        <v>0</v>
      </c>
      <c r="ES218" s="873">
        <v>-9441733</v>
      </c>
      <c r="ET218" s="902">
        <v>0.5</v>
      </c>
      <c r="EU218" s="902">
        <v>0.4</v>
      </c>
      <c r="EV218" s="902">
        <v>0.1</v>
      </c>
      <c r="EW218" s="902">
        <v>0</v>
      </c>
      <c r="EX218" s="902">
        <v>1</v>
      </c>
      <c r="EY218" s="870" t="s">
        <v>692</v>
      </c>
      <c r="EZ218" s="870" t="s">
        <v>687</v>
      </c>
      <c r="FA218" s="870" t="s">
        <v>1907</v>
      </c>
      <c r="FB218" s="870" t="s">
        <v>2735</v>
      </c>
      <c r="FC218" s="870" t="s">
        <v>2954</v>
      </c>
    </row>
    <row r="219" spans="1:159" x14ac:dyDescent="0.2">
      <c r="A219" s="870" t="s">
        <v>3069</v>
      </c>
      <c r="B219" s="870" t="s">
        <v>485</v>
      </c>
      <c r="C219" s="870" t="s">
        <v>484</v>
      </c>
      <c r="D219" s="873">
        <v>6480404</v>
      </c>
      <c r="E219" s="873">
        <v>5184324</v>
      </c>
      <c r="F219" s="873">
        <v>1166473</v>
      </c>
      <c r="G219" s="873">
        <v>129608</v>
      </c>
      <c r="H219" s="873">
        <v>12960809</v>
      </c>
      <c r="I219" s="873">
        <v>0</v>
      </c>
      <c r="J219" s="873">
        <v>0</v>
      </c>
      <c r="K219" s="873">
        <v>6480404</v>
      </c>
      <c r="L219" s="873">
        <v>112000</v>
      </c>
      <c r="M219" s="873">
        <v>112000</v>
      </c>
      <c r="N219" s="873">
        <v>0</v>
      </c>
      <c r="O219" s="873">
        <v>0</v>
      </c>
      <c r="P219" s="873">
        <v>473278</v>
      </c>
      <c r="Q219" s="873">
        <v>0</v>
      </c>
      <c r="R219" s="873">
        <v>473278</v>
      </c>
      <c r="S219" s="873">
        <v>0</v>
      </c>
      <c r="T219" s="873">
        <v>0</v>
      </c>
      <c r="U219" s="873">
        <v>0</v>
      </c>
      <c r="V219" s="873">
        <v>0</v>
      </c>
      <c r="W219" s="873">
        <v>0</v>
      </c>
      <c r="X219" s="873">
        <v>0</v>
      </c>
      <c r="Y219" s="873">
        <v>0</v>
      </c>
      <c r="Z219" s="873">
        <v>0</v>
      </c>
      <c r="AA219" s="873">
        <v>0</v>
      </c>
      <c r="AB219" s="873">
        <v>0</v>
      </c>
      <c r="AC219" s="873">
        <v>0</v>
      </c>
      <c r="AD219" s="873">
        <v>0</v>
      </c>
      <c r="AE219" s="873">
        <v>6046017</v>
      </c>
      <c r="AF219" s="873">
        <v>1356085</v>
      </c>
      <c r="AG219" s="873">
        <v>150677</v>
      </c>
      <c r="AH219" s="873">
        <v>7552779</v>
      </c>
      <c r="AI219" s="873">
        <v>349209</v>
      </c>
      <c r="AJ219" s="873">
        <v>279366</v>
      </c>
      <c r="AK219" s="873">
        <v>62857</v>
      </c>
      <c r="AL219" s="873">
        <v>6984</v>
      </c>
      <c r="AM219" s="873">
        <v>698416</v>
      </c>
      <c r="AN219" s="873">
        <v>-268025</v>
      </c>
      <c r="AO219" s="873">
        <v>-214421</v>
      </c>
      <c r="AP219" s="873">
        <v>-48245</v>
      </c>
      <c r="AQ219" s="873">
        <v>-5361</v>
      </c>
      <c r="AR219" s="873">
        <v>-536052</v>
      </c>
      <c r="AS219" s="873">
        <v>-215300</v>
      </c>
      <c r="AT219" s="873">
        <v>-172240</v>
      </c>
      <c r="AU219" s="873">
        <v>-38754</v>
      </c>
      <c r="AV219" s="873">
        <v>-4306</v>
      </c>
      <c r="AW219" s="873">
        <v>-430600</v>
      </c>
      <c r="AX219" s="873">
        <v>603</v>
      </c>
      <c r="AY219" s="873">
        <v>482</v>
      </c>
      <c r="AZ219" s="873">
        <v>109</v>
      </c>
      <c r="BA219" s="873">
        <v>12</v>
      </c>
      <c r="BB219" s="873">
        <v>1206</v>
      </c>
      <c r="BC219" s="873">
        <v>-94753</v>
      </c>
      <c r="BD219" s="873">
        <v>-75802</v>
      </c>
      <c r="BE219" s="873">
        <v>-17056</v>
      </c>
      <c r="BF219" s="873">
        <v>-1895</v>
      </c>
      <c r="BG219" s="873">
        <v>-189506</v>
      </c>
      <c r="BH219" s="873">
        <v>-309450</v>
      </c>
      <c r="BI219" s="873">
        <v>-247560</v>
      </c>
      <c r="BJ219" s="873">
        <v>-55701</v>
      </c>
      <c r="BK219" s="873">
        <v>-6189</v>
      </c>
      <c r="BL219" s="873">
        <v>-618900</v>
      </c>
      <c r="BM219" s="873">
        <v>-1602791</v>
      </c>
      <c r="BN219" s="873">
        <v>-1282232</v>
      </c>
      <c r="BO219" s="873">
        <v>-288502</v>
      </c>
      <c r="BP219" s="873">
        <v>-32056</v>
      </c>
      <c r="BQ219" s="873">
        <v>-3205581</v>
      </c>
      <c r="BR219" s="873">
        <v>-22297</v>
      </c>
      <c r="BS219" s="873">
        <v>-17838</v>
      </c>
      <c r="BT219" s="873">
        <v>-4014</v>
      </c>
      <c r="BU219" s="873">
        <v>-446</v>
      </c>
      <c r="BV219" s="873">
        <v>-44595</v>
      </c>
      <c r="BW219" s="873">
        <v>-1580493</v>
      </c>
      <c r="BX219" s="873">
        <v>-1264394</v>
      </c>
      <c r="BY219" s="873">
        <v>-284489</v>
      </c>
      <c r="BZ219" s="873">
        <v>-31610</v>
      </c>
      <c r="CA219" s="873">
        <v>-3160986</v>
      </c>
      <c r="CB219" s="873">
        <v>109020</v>
      </c>
      <c r="CC219" s="873">
        <v>87216</v>
      </c>
      <c r="CD219" s="873">
        <v>19624</v>
      </c>
      <c r="CE219" s="873">
        <v>2180</v>
      </c>
      <c r="CF219" s="873">
        <v>218040</v>
      </c>
      <c r="CG219" s="873">
        <v>898712</v>
      </c>
      <c r="CH219" s="873">
        <v>718970</v>
      </c>
      <c r="CI219" s="873">
        <v>161768</v>
      </c>
      <c r="CJ219" s="873">
        <v>17974</v>
      </c>
      <c r="CK219" s="873">
        <v>1797424</v>
      </c>
      <c r="CL219" s="873">
        <v>-202808</v>
      </c>
      <c r="CM219" s="873">
        <v>-162247</v>
      </c>
      <c r="CN219" s="873">
        <v>-36506</v>
      </c>
      <c r="CO219" s="873">
        <v>-4056</v>
      </c>
      <c r="CP219" s="873">
        <v>-405617</v>
      </c>
      <c r="CQ219" s="873">
        <v>-3587004</v>
      </c>
      <c r="CR219" s="873">
        <v>-2869603</v>
      </c>
      <c r="CS219" s="873">
        <v>-645661</v>
      </c>
      <c r="CT219" s="873">
        <v>-71740</v>
      </c>
      <c r="CU219" s="873">
        <v>-7174008</v>
      </c>
      <c r="CV219" s="873">
        <v>-4384871</v>
      </c>
      <c r="CW219" s="873">
        <v>-3507896</v>
      </c>
      <c r="CX219" s="873">
        <v>-789277</v>
      </c>
      <c r="CY219" s="873">
        <v>-87698</v>
      </c>
      <c r="CZ219" s="873">
        <v>-8769742</v>
      </c>
      <c r="DA219" s="873">
        <v>-116085</v>
      </c>
      <c r="DB219" s="873">
        <v>-92869</v>
      </c>
      <c r="DC219" s="873">
        <v>-20896</v>
      </c>
      <c r="DD219" s="873">
        <v>-2322</v>
      </c>
      <c r="DE219" s="873">
        <v>-232172</v>
      </c>
      <c r="DF219" s="873">
        <v>-4268785</v>
      </c>
      <c r="DG219" s="873">
        <v>-3415027</v>
      </c>
      <c r="DH219" s="873">
        <v>-768382</v>
      </c>
      <c r="DI219" s="873">
        <v>-85376</v>
      </c>
      <c r="DJ219" s="873">
        <v>-8537570</v>
      </c>
      <c r="DK219" s="873">
        <v>82718</v>
      </c>
      <c r="DL219" s="873">
        <v>66176</v>
      </c>
      <c r="DM219" s="873">
        <v>14892</v>
      </c>
      <c r="DN219" s="873">
        <v>1654</v>
      </c>
      <c r="DO219" s="873">
        <v>165440</v>
      </c>
      <c r="DP219" s="873">
        <v>177909</v>
      </c>
      <c r="DQ219" s="873">
        <v>142327</v>
      </c>
      <c r="DR219" s="873">
        <v>32023</v>
      </c>
      <c r="DS219" s="873">
        <v>3558</v>
      </c>
      <c r="DT219" s="873">
        <v>355817</v>
      </c>
      <c r="DU219" s="873">
        <v>-95191</v>
      </c>
      <c r="DV219" s="873">
        <v>-76151</v>
      </c>
      <c r="DW219" s="873">
        <v>-17131</v>
      </c>
      <c r="DX219" s="873">
        <v>-1904</v>
      </c>
      <c r="DY219" s="873">
        <v>-190377</v>
      </c>
      <c r="DZ219" s="873">
        <v>13632849</v>
      </c>
      <c r="EA219" s="873">
        <v>10906280</v>
      </c>
      <c r="EB219" s="873">
        <v>2453913</v>
      </c>
      <c r="EC219" s="873">
        <v>272657</v>
      </c>
      <c r="ED219" s="873">
        <v>27265699</v>
      </c>
      <c r="EE219" s="873">
        <v>6480404</v>
      </c>
      <c r="EF219" s="873">
        <v>5184324</v>
      </c>
      <c r="EG219" s="873">
        <v>1166473</v>
      </c>
      <c r="EH219" s="873">
        <v>129608</v>
      </c>
      <c r="EI219" s="873">
        <v>12960809</v>
      </c>
      <c r="EJ219" s="873">
        <v>-7152445</v>
      </c>
      <c r="EK219" s="873">
        <v>-5721956</v>
      </c>
      <c r="EL219" s="873">
        <v>-1287440</v>
      </c>
      <c r="EM219" s="873">
        <v>-143049</v>
      </c>
      <c r="EN219" s="873">
        <v>-14304890</v>
      </c>
      <c r="EO219" s="873">
        <v>-7247636</v>
      </c>
      <c r="EP219" s="873">
        <v>-5798107</v>
      </c>
      <c r="EQ219" s="873">
        <v>-1304571</v>
      </c>
      <c r="ER219" s="873">
        <v>-144953</v>
      </c>
      <c r="ES219" s="873">
        <v>-14495267</v>
      </c>
      <c r="ET219" s="902">
        <v>0.5</v>
      </c>
      <c r="EU219" s="902">
        <v>0.4</v>
      </c>
      <c r="EV219" s="902">
        <v>0.09</v>
      </c>
      <c r="EW219" s="902">
        <v>0.01</v>
      </c>
      <c r="EX219" s="902">
        <v>1</v>
      </c>
      <c r="EY219" s="870" t="s">
        <v>736</v>
      </c>
      <c r="EZ219" s="870" t="s">
        <v>735</v>
      </c>
      <c r="FA219" s="870" t="s">
        <v>1907</v>
      </c>
      <c r="FB219" s="870" t="s">
        <v>2736</v>
      </c>
      <c r="FC219" s="870" t="s">
        <v>2955</v>
      </c>
    </row>
    <row r="220" spans="1:159" x14ac:dyDescent="0.2">
      <c r="A220" s="870" t="s">
        <v>3070</v>
      </c>
      <c r="B220" s="870" t="s">
        <v>487</v>
      </c>
      <c r="C220" s="870" t="s">
        <v>486</v>
      </c>
      <c r="D220" s="873">
        <v>12914772</v>
      </c>
      <c r="E220" s="873">
        <v>10331818</v>
      </c>
      <c r="F220" s="873">
        <v>2324659</v>
      </c>
      <c r="G220" s="873">
        <v>258295</v>
      </c>
      <c r="H220" s="873">
        <v>25829544</v>
      </c>
      <c r="I220" s="873">
        <v>0</v>
      </c>
      <c r="J220" s="873">
        <v>0</v>
      </c>
      <c r="K220" s="873">
        <v>12914772</v>
      </c>
      <c r="L220" s="873">
        <v>121930</v>
      </c>
      <c r="M220" s="873">
        <v>121930</v>
      </c>
      <c r="N220" s="873">
        <v>0</v>
      </c>
      <c r="O220" s="873">
        <v>0</v>
      </c>
      <c r="P220" s="873">
        <v>0</v>
      </c>
      <c r="Q220" s="873">
        <v>0</v>
      </c>
      <c r="R220" s="873">
        <v>0</v>
      </c>
      <c r="S220" s="873">
        <v>0</v>
      </c>
      <c r="T220" s="873">
        <v>0</v>
      </c>
      <c r="U220" s="873">
        <v>0</v>
      </c>
      <c r="V220" s="873">
        <v>0</v>
      </c>
      <c r="W220" s="873">
        <v>0</v>
      </c>
      <c r="X220" s="873">
        <v>0</v>
      </c>
      <c r="Y220" s="873">
        <v>0</v>
      </c>
      <c r="Z220" s="873">
        <v>0</v>
      </c>
      <c r="AA220" s="873">
        <v>0</v>
      </c>
      <c r="AB220" s="873">
        <v>0</v>
      </c>
      <c r="AC220" s="873">
        <v>0</v>
      </c>
      <c r="AD220" s="873">
        <v>0</v>
      </c>
      <c r="AE220" s="873">
        <v>10819088</v>
      </c>
      <c r="AF220" s="873">
        <v>2434295</v>
      </c>
      <c r="AG220" s="873">
        <v>270478</v>
      </c>
      <c r="AH220" s="873">
        <v>13523861</v>
      </c>
      <c r="AI220" s="873">
        <v>1500871</v>
      </c>
      <c r="AJ220" s="873">
        <v>1200696</v>
      </c>
      <c r="AK220" s="873">
        <v>270157</v>
      </c>
      <c r="AL220" s="873">
        <v>30017</v>
      </c>
      <c r="AM220" s="873">
        <v>3001741</v>
      </c>
      <c r="AN220" s="873">
        <v>-996952</v>
      </c>
      <c r="AO220" s="873">
        <v>-797562</v>
      </c>
      <c r="AP220" s="873">
        <v>-179451</v>
      </c>
      <c r="AQ220" s="873">
        <v>-19939</v>
      </c>
      <c r="AR220" s="873">
        <v>-1993904</v>
      </c>
      <c r="AS220" s="873">
        <v>-493000</v>
      </c>
      <c r="AT220" s="873">
        <v>-394400</v>
      </c>
      <c r="AU220" s="873">
        <v>-88740</v>
      </c>
      <c r="AV220" s="873">
        <v>-9860</v>
      </c>
      <c r="AW220" s="873">
        <v>-986000</v>
      </c>
      <c r="AX220" s="873">
        <v>21014</v>
      </c>
      <c r="AY220" s="873">
        <v>16810</v>
      </c>
      <c r="AZ220" s="873">
        <v>3782</v>
      </c>
      <c r="BA220" s="873">
        <v>420</v>
      </c>
      <c r="BB220" s="873">
        <v>42026</v>
      </c>
      <c r="BC220" s="873">
        <v>-165750</v>
      </c>
      <c r="BD220" s="873">
        <v>-132600</v>
      </c>
      <c r="BE220" s="873">
        <v>-29835</v>
      </c>
      <c r="BF220" s="873">
        <v>-3315</v>
      </c>
      <c r="BG220" s="873">
        <v>-331500</v>
      </c>
      <c r="BH220" s="873">
        <v>-637736</v>
      </c>
      <c r="BI220" s="873">
        <v>-510190</v>
      </c>
      <c r="BJ220" s="873">
        <v>-114793</v>
      </c>
      <c r="BK220" s="873">
        <v>-12755</v>
      </c>
      <c r="BL220" s="873">
        <v>-1275474</v>
      </c>
      <c r="BM220" s="873">
        <v>-6013865</v>
      </c>
      <c r="BN220" s="873">
        <v>-4811092</v>
      </c>
      <c r="BO220" s="873">
        <v>-1082496</v>
      </c>
      <c r="BP220" s="873">
        <v>-120277</v>
      </c>
      <c r="BQ220" s="873">
        <v>-12027730</v>
      </c>
      <c r="BR220" s="873">
        <v>-950854</v>
      </c>
      <c r="BS220" s="873">
        <v>-760683</v>
      </c>
      <c r="BT220" s="873">
        <v>-171154</v>
      </c>
      <c r="BU220" s="873">
        <v>-19017</v>
      </c>
      <c r="BV220" s="873">
        <v>-1901708</v>
      </c>
      <c r="BW220" s="873">
        <v>-5063011</v>
      </c>
      <c r="BX220" s="873">
        <v>-4050409</v>
      </c>
      <c r="BY220" s="873">
        <v>-911342</v>
      </c>
      <c r="BZ220" s="873">
        <v>-101260</v>
      </c>
      <c r="CA220" s="873">
        <v>-10126022</v>
      </c>
      <c r="CB220" s="873">
        <v>280586</v>
      </c>
      <c r="CC220" s="873">
        <v>224469</v>
      </c>
      <c r="CD220" s="873">
        <v>50505</v>
      </c>
      <c r="CE220" s="873">
        <v>5612</v>
      </c>
      <c r="CF220" s="873">
        <v>561172</v>
      </c>
      <c r="CG220" s="873">
        <v>336497</v>
      </c>
      <c r="CH220" s="873">
        <v>269197</v>
      </c>
      <c r="CI220" s="873">
        <v>60569</v>
      </c>
      <c r="CJ220" s="873">
        <v>6730</v>
      </c>
      <c r="CK220" s="873">
        <v>672993</v>
      </c>
      <c r="CL220" s="873">
        <v>-131544</v>
      </c>
      <c r="CM220" s="873">
        <v>-105236</v>
      </c>
      <c r="CN220" s="873">
        <v>-23678</v>
      </c>
      <c r="CO220" s="873">
        <v>-2631</v>
      </c>
      <c r="CP220" s="873">
        <v>-263089</v>
      </c>
      <c r="CQ220" s="873">
        <v>-71759</v>
      </c>
      <c r="CR220" s="873">
        <v>-57407</v>
      </c>
      <c r="CS220" s="873">
        <v>-12917</v>
      </c>
      <c r="CT220" s="873">
        <v>-1435</v>
      </c>
      <c r="CU220" s="873">
        <v>-143518</v>
      </c>
      <c r="CV220" s="873">
        <v>-5600085</v>
      </c>
      <c r="CW220" s="873">
        <v>-4480069</v>
      </c>
      <c r="CX220" s="873">
        <v>-1008017</v>
      </c>
      <c r="CY220" s="873">
        <v>-112001</v>
      </c>
      <c r="CZ220" s="873">
        <v>-11200172</v>
      </c>
      <c r="DA220" s="873">
        <v>-801812</v>
      </c>
      <c r="DB220" s="873">
        <v>-641450</v>
      </c>
      <c r="DC220" s="873">
        <v>-144327</v>
      </c>
      <c r="DD220" s="873">
        <v>-16036</v>
      </c>
      <c r="DE220" s="873">
        <v>-1603625</v>
      </c>
      <c r="DF220" s="873">
        <v>-4798273</v>
      </c>
      <c r="DG220" s="873">
        <v>-3838619</v>
      </c>
      <c r="DH220" s="873">
        <v>-863690</v>
      </c>
      <c r="DI220" s="873">
        <v>-95965</v>
      </c>
      <c r="DJ220" s="873">
        <v>-9596547</v>
      </c>
      <c r="DK220" s="873">
        <v>-1398608</v>
      </c>
      <c r="DL220" s="873">
        <v>-1118888</v>
      </c>
      <c r="DM220" s="873">
        <v>-251751</v>
      </c>
      <c r="DN220" s="873">
        <v>-27973</v>
      </c>
      <c r="DO220" s="873">
        <v>-2797220</v>
      </c>
      <c r="DP220" s="873">
        <v>-462885</v>
      </c>
      <c r="DQ220" s="873">
        <v>-370309</v>
      </c>
      <c r="DR220" s="873">
        <v>-83320</v>
      </c>
      <c r="DS220" s="873">
        <v>-9258</v>
      </c>
      <c r="DT220" s="873">
        <v>-925772</v>
      </c>
      <c r="DU220" s="873">
        <v>-935723</v>
      </c>
      <c r="DV220" s="873">
        <v>-748579</v>
      </c>
      <c r="DW220" s="873">
        <v>-168431</v>
      </c>
      <c r="DX220" s="873">
        <v>-18715</v>
      </c>
      <c r="DY220" s="873">
        <v>-1871448</v>
      </c>
      <c r="DZ220" s="873">
        <v>24992665</v>
      </c>
      <c r="EA220" s="873">
        <v>19994132</v>
      </c>
      <c r="EB220" s="873">
        <v>4498680</v>
      </c>
      <c r="EC220" s="873">
        <v>499853</v>
      </c>
      <c r="ED220" s="873">
        <v>49985330</v>
      </c>
      <c r="EE220" s="873">
        <v>12914772</v>
      </c>
      <c r="EF220" s="873">
        <v>10331818</v>
      </c>
      <c r="EG220" s="873">
        <v>2324659</v>
      </c>
      <c r="EH220" s="873">
        <v>258295</v>
      </c>
      <c r="EI220" s="873">
        <v>25829544</v>
      </c>
      <c r="EJ220" s="873">
        <v>-12077893</v>
      </c>
      <c r="EK220" s="873">
        <v>-9662314</v>
      </c>
      <c r="EL220" s="873">
        <v>-2174021</v>
      </c>
      <c r="EM220" s="873">
        <v>-241558</v>
      </c>
      <c r="EN220" s="873">
        <v>-24155786</v>
      </c>
      <c r="EO220" s="873">
        <v>-13013616</v>
      </c>
      <c r="EP220" s="873">
        <v>-10410893</v>
      </c>
      <c r="EQ220" s="873">
        <v>-2342452</v>
      </c>
      <c r="ER220" s="873">
        <v>-260273</v>
      </c>
      <c r="ES220" s="873">
        <v>-26027234</v>
      </c>
      <c r="ET220" s="902">
        <v>0.5</v>
      </c>
      <c r="EU220" s="902">
        <v>0.4</v>
      </c>
      <c r="EV220" s="902">
        <v>0.09</v>
      </c>
      <c r="EW220" s="902">
        <v>0.01</v>
      </c>
      <c r="EX220" s="902">
        <v>1</v>
      </c>
      <c r="EY220" s="870" t="s">
        <v>695</v>
      </c>
      <c r="EZ220" s="870" t="s">
        <v>694</v>
      </c>
      <c r="FA220" s="870" t="s">
        <v>1907</v>
      </c>
      <c r="FB220" s="870" t="s">
        <v>2735</v>
      </c>
      <c r="FC220" s="870" t="s">
        <v>2956</v>
      </c>
    </row>
    <row r="221" spans="1:159" x14ac:dyDescent="0.2">
      <c r="A221" s="870" t="s">
        <v>3069</v>
      </c>
      <c r="B221" s="870" t="s">
        <v>489</v>
      </c>
      <c r="C221" s="870" t="s">
        <v>488</v>
      </c>
      <c r="D221" s="873">
        <v>3151000</v>
      </c>
      <c r="E221" s="873">
        <v>3087980</v>
      </c>
      <c r="F221" s="873">
        <v>0</v>
      </c>
      <c r="G221" s="873">
        <v>63020</v>
      </c>
      <c r="H221" s="873">
        <v>6302000</v>
      </c>
      <c r="I221" s="873">
        <v>0</v>
      </c>
      <c r="J221" s="873">
        <v>0</v>
      </c>
      <c r="K221" s="873">
        <v>3151000</v>
      </c>
      <c r="L221" s="873">
        <v>60925</v>
      </c>
      <c r="M221" s="873">
        <v>60925</v>
      </c>
      <c r="N221" s="873">
        <v>0</v>
      </c>
      <c r="O221" s="873">
        <v>0</v>
      </c>
      <c r="P221" s="873">
        <v>6702</v>
      </c>
      <c r="Q221" s="873">
        <v>0</v>
      </c>
      <c r="R221" s="873">
        <v>6702</v>
      </c>
      <c r="S221" s="873">
        <v>0</v>
      </c>
      <c r="T221" s="873">
        <v>0</v>
      </c>
      <c r="U221" s="873">
        <v>0</v>
      </c>
      <c r="V221" s="873">
        <v>0</v>
      </c>
      <c r="W221" s="873">
        <v>0</v>
      </c>
      <c r="X221" s="873">
        <v>0</v>
      </c>
      <c r="Y221" s="873">
        <v>0</v>
      </c>
      <c r="Z221" s="873">
        <v>0</v>
      </c>
      <c r="AA221" s="873">
        <v>0</v>
      </c>
      <c r="AB221" s="873">
        <v>0</v>
      </c>
      <c r="AC221" s="873">
        <v>0</v>
      </c>
      <c r="AD221" s="873">
        <v>0</v>
      </c>
      <c r="AE221" s="873">
        <v>3411079</v>
      </c>
      <c r="AF221" s="873">
        <v>0</v>
      </c>
      <c r="AG221" s="873">
        <v>69609</v>
      </c>
      <c r="AH221" s="873">
        <v>3480688</v>
      </c>
      <c r="AI221" s="873">
        <v>227133</v>
      </c>
      <c r="AJ221" s="873">
        <v>222591</v>
      </c>
      <c r="AK221" s="873">
        <v>0</v>
      </c>
      <c r="AL221" s="873">
        <v>4543</v>
      </c>
      <c r="AM221" s="873">
        <v>454267</v>
      </c>
      <c r="AN221" s="873">
        <v>-19936</v>
      </c>
      <c r="AO221" s="873">
        <v>-19537</v>
      </c>
      <c r="AP221" s="873">
        <v>0</v>
      </c>
      <c r="AQ221" s="873">
        <v>-399</v>
      </c>
      <c r="AR221" s="873">
        <v>-39872</v>
      </c>
      <c r="AS221" s="873">
        <v>-45524</v>
      </c>
      <c r="AT221" s="873">
        <v>-44614</v>
      </c>
      <c r="AU221" s="873">
        <v>0</v>
      </c>
      <c r="AV221" s="873">
        <v>-910</v>
      </c>
      <c r="AW221" s="873">
        <v>-91048</v>
      </c>
      <c r="AX221" s="873">
        <v>3645</v>
      </c>
      <c r="AY221" s="873">
        <v>3573</v>
      </c>
      <c r="AZ221" s="873">
        <v>0</v>
      </c>
      <c r="BA221" s="873">
        <v>73</v>
      </c>
      <c r="BB221" s="873">
        <v>7291</v>
      </c>
      <c r="BC221" s="873">
        <v>-21929</v>
      </c>
      <c r="BD221" s="873">
        <v>-21491</v>
      </c>
      <c r="BE221" s="873">
        <v>0</v>
      </c>
      <c r="BF221" s="873">
        <v>-439</v>
      </c>
      <c r="BG221" s="873">
        <v>-43859</v>
      </c>
      <c r="BH221" s="873">
        <v>-63808</v>
      </c>
      <c r="BI221" s="873">
        <v>-62532</v>
      </c>
      <c r="BJ221" s="873">
        <v>0</v>
      </c>
      <c r="BK221" s="873">
        <v>-1276</v>
      </c>
      <c r="BL221" s="873">
        <v>-127616</v>
      </c>
      <c r="BM221" s="873">
        <v>-1135154</v>
      </c>
      <c r="BN221" s="873">
        <v>-1112451</v>
      </c>
      <c r="BO221" s="873">
        <v>0</v>
      </c>
      <c r="BP221" s="873">
        <v>-22703</v>
      </c>
      <c r="BQ221" s="873">
        <v>-2270308</v>
      </c>
      <c r="BR221" s="873">
        <v>-36956</v>
      </c>
      <c r="BS221" s="873">
        <v>-36216</v>
      </c>
      <c r="BT221" s="873">
        <v>0</v>
      </c>
      <c r="BU221" s="873">
        <v>-739</v>
      </c>
      <c r="BV221" s="873">
        <v>-73911</v>
      </c>
      <c r="BW221" s="873">
        <v>-1098198</v>
      </c>
      <c r="BX221" s="873">
        <v>-1076235</v>
      </c>
      <c r="BY221" s="873">
        <v>0</v>
      </c>
      <c r="BZ221" s="873">
        <v>-21964</v>
      </c>
      <c r="CA221" s="873">
        <v>-2196397</v>
      </c>
      <c r="CB221" s="873">
        <v>19330</v>
      </c>
      <c r="CC221" s="873">
        <v>18943</v>
      </c>
      <c r="CD221" s="873">
        <v>0</v>
      </c>
      <c r="CE221" s="873">
        <v>387</v>
      </c>
      <c r="CF221" s="873">
        <v>38660</v>
      </c>
      <c r="CG221" s="873">
        <v>0</v>
      </c>
      <c r="CH221" s="873">
        <v>0</v>
      </c>
      <c r="CI221" s="873">
        <v>0</v>
      </c>
      <c r="CJ221" s="873">
        <v>0</v>
      </c>
      <c r="CK221" s="873">
        <v>0</v>
      </c>
      <c r="CL221" s="873">
        <v>-33622</v>
      </c>
      <c r="CM221" s="873">
        <v>-32949</v>
      </c>
      <c r="CN221" s="873">
        <v>0</v>
      </c>
      <c r="CO221" s="873">
        <v>-672</v>
      </c>
      <c r="CP221" s="873">
        <v>-67243</v>
      </c>
      <c r="CQ221" s="873">
        <v>-285099</v>
      </c>
      <c r="CR221" s="873">
        <v>-279398</v>
      </c>
      <c r="CS221" s="873">
        <v>0</v>
      </c>
      <c r="CT221" s="873">
        <v>-5702</v>
      </c>
      <c r="CU221" s="873">
        <v>-570199</v>
      </c>
      <c r="CV221" s="873">
        <v>-1434545</v>
      </c>
      <c r="CW221" s="873">
        <v>-1405855</v>
      </c>
      <c r="CX221" s="873">
        <v>0</v>
      </c>
      <c r="CY221" s="873">
        <v>-28690</v>
      </c>
      <c r="CZ221" s="873">
        <v>-2869090</v>
      </c>
      <c r="DA221" s="873">
        <v>-51248</v>
      </c>
      <c r="DB221" s="873">
        <v>-50222</v>
      </c>
      <c r="DC221" s="873">
        <v>0</v>
      </c>
      <c r="DD221" s="873">
        <v>-1024</v>
      </c>
      <c r="DE221" s="873">
        <v>-102494</v>
      </c>
      <c r="DF221" s="873">
        <v>-1383297</v>
      </c>
      <c r="DG221" s="873">
        <v>-1355633</v>
      </c>
      <c r="DH221" s="873">
        <v>0</v>
      </c>
      <c r="DI221" s="873">
        <v>-27666</v>
      </c>
      <c r="DJ221" s="873">
        <v>-2766596</v>
      </c>
      <c r="DK221" s="873">
        <v>-100849</v>
      </c>
      <c r="DL221" s="873">
        <v>-98831</v>
      </c>
      <c r="DM221" s="873">
        <v>0</v>
      </c>
      <c r="DN221" s="873">
        <v>-2017</v>
      </c>
      <c r="DO221" s="873">
        <v>-201697</v>
      </c>
      <c r="DP221" s="873">
        <v>-126878</v>
      </c>
      <c r="DQ221" s="873">
        <v>-124340</v>
      </c>
      <c r="DR221" s="873">
        <v>0</v>
      </c>
      <c r="DS221" s="873">
        <v>-2538</v>
      </c>
      <c r="DT221" s="873">
        <v>-253756</v>
      </c>
      <c r="DU221" s="873">
        <v>26029</v>
      </c>
      <c r="DV221" s="873">
        <v>25509</v>
      </c>
      <c r="DW221" s="873">
        <v>0</v>
      </c>
      <c r="DX221" s="873">
        <v>521</v>
      </c>
      <c r="DY221" s="873">
        <v>52059</v>
      </c>
      <c r="DZ221" s="873">
        <v>5671729</v>
      </c>
      <c r="EA221" s="873">
        <v>5558294</v>
      </c>
      <c r="EB221" s="873">
        <v>0</v>
      </c>
      <c r="EC221" s="873">
        <v>113435</v>
      </c>
      <c r="ED221" s="873">
        <v>11343458</v>
      </c>
      <c r="EE221" s="873">
        <v>3151000</v>
      </c>
      <c r="EF221" s="873">
        <v>3087980</v>
      </c>
      <c r="EG221" s="873">
        <v>0</v>
      </c>
      <c r="EH221" s="873">
        <v>63020</v>
      </c>
      <c r="EI221" s="873">
        <v>6302000</v>
      </c>
      <c r="EJ221" s="873">
        <v>-2520729</v>
      </c>
      <c r="EK221" s="873">
        <v>-2470314</v>
      </c>
      <c r="EL221" s="873">
        <v>0</v>
      </c>
      <c r="EM221" s="873">
        <v>-50415</v>
      </c>
      <c r="EN221" s="873">
        <v>-5041458</v>
      </c>
      <c r="EO221" s="873">
        <v>-2494700</v>
      </c>
      <c r="EP221" s="873">
        <v>-2444805</v>
      </c>
      <c r="EQ221" s="873">
        <v>0</v>
      </c>
      <c r="ER221" s="873">
        <v>-49894</v>
      </c>
      <c r="ES221" s="873">
        <v>-4989399</v>
      </c>
      <c r="ET221" s="902">
        <v>0.5</v>
      </c>
      <c r="EU221" s="902">
        <v>0.49</v>
      </c>
      <c r="EV221" s="902">
        <v>0</v>
      </c>
      <c r="EW221" s="902">
        <v>0.01</v>
      </c>
      <c r="EX221" s="902">
        <v>1</v>
      </c>
      <c r="EY221" s="870" t="s">
        <v>679</v>
      </c>
      <c r="EZ221" s="870" t="s">
        <v>734</v>
      </c>
      <c r="FA221" s="870" t="s">
        <v>679</v>
      </c>
      <c r="FB221" s="870" t="s">
        <v>2736</v>
      </c>
      <c r="FC221" s="870" t="s">
        <v>2957</v>
      </c>
    </row>
    <row r="222" spans="1:159" x14ac:dyDescent="0.2">
      <c r="A222" s="870" t="s">
        <v>3069</v>
      </c>
      <c r="B222" s="870" t="s">
        <v>491</v>
      </c>
      <c r="C222" s="870" t="s">
        <v>490</v>
      </c>
      <c r="D222" s="873">
        <v>5014352</v>
      </c>
      <c r="E222" s="873">
        <v>4011481</v>
      </c>
      <c r="F222" s="873">
        <v>902583</v>
      </c>
      <c r="G222" s="873">
        <v>100287</v>
      </c>
      <c r="H222" s="873">
        <v>10028703</v>
      </c>
      <c r="I222" s="873">
        <v>0</v>
      </c>
      <c r="J222" s="873">
        <v>0</v>
      </c>
      <c r="K222" s="873">
        <v>5014352</v>
      </c>
      <c r="L222" s="873">
        <v>108996</v>
      </c>
      <c r="M222" s="873">
        <v>108996</v>
      </c>
      <c r="N222" s="873">
        <v>0</v>
      </c>
      <c r="O222" s="873">
        <v>0</v>
      </c>
      <c r="P222" s="873">
        <v>22455</v>
      </c>
      <c r="Q222" s="873">
        <v>0</v>
      </c>
      <c r="R222" s="873">
        <v>22455</v>
      </c>
      <c r="S222" s="873">
        <v>0</v>
      </c>
      <c r="T222" s="873">
        <v>0</v>
      </c>
      <c r="U222" s="873">
        <v>0</v>
      </c>
      <c r="V222" s="873">
        <v>0</v>
      </c>
      <c r="W222" s="873">
        <v>0</v>
      </c>
      <c r="X222" s="873">
        <v>0</v>
      </c>
      <c r="Y222" s="873">
        <v>0</v>
      </c>
      <c r="Z222" s="873">
        <v>0</v>
      </c>
      <c r="AA222" s="873">
        <v>0</v>
      </c>
      <c r="AB222" s="873">
        <v>0</v>
      </c>
      <c r="AC222" s="873">
        <v>0</v>
      </c>
      <c r="AD222" s="873">
        <v>0</v>
      </c>
      <c r="AE222" s="873">
        <v>4811972</v>
      </c>
      <c r="AF222" s="873">
        <v>1082491</v>
      </c>
      <c r="AG222" s="873">
        <v>120279</v>
      </c>
      <c r="AH222" s="873">
        <v>6014742</v>
      </c>
      <c r="AI222" s="873">
        <v>316824</v>
      </c>
      <c r="AJ222" s="873">
        <v>253458</v>
      </c>
      <c r="AK222" s="873">
        <v>57028</v>
      </c>
      <c r="AL222" s="873">
        <v>6336</v>
      </c>
      <c r="AM222" s="873">
        <v>633646</v>
      </c>
      <c r="AN222" s="873">
        <v>-11049</v>
      </c>
      <c r="AO222" s="873">
        <v>-8840</v>
      </c>
      <c r="AP222" s="873">
        <v>-1989</v>
      </c>
      <c r="AQ222" s="873">
        <v>-221</v>
      </c>
      <c r="AR222" s="873">
        <v>-22099</v>
      </c>
      <c r="AS222" s="873">
        <v>-30807</v>
      </c>
      <c r="AT222" s="873">
        <v>-24646</v>
      </c>
      <c r="AU222" s="873">
        <v>-5545</v>
      </c>
      <c r="AV222" s="873">
        <v>-616</v>
      </c>
      <c r="AW222" s="873">
        <v>-61614</v>
      </c>
      <c r="AX222" s="873">
        <v>0</v>
      </c>
      <c r="AY222" s="873">
        <v>0</v>
      </c>
      <c r="AZ222" s="873">
        <v>0</v>
      </c>
      <c r="BA222" s="873">
        <v>0</v>
      </c>
      <c r="BB222" s="873">
        <v>0</v>
      </c>
      <c r="BC222" s="873">
        <v>-101083</v>
      </c>
      <c r="BD222" s="873">
        <v>-80867</v>
      </c>
      <c r="BE222" s="873">
        <v>-18195</v>
      </c>
      <c r="BF222" s="873">
        <v>-2022</v>
      </c>
      <c r="BG222" s="873">
        <v>-202167</v>
      </c>
      <c r="BH222" s="873">
        <v>-131890</v>
      </c>
      <c r="BI222" s="873">
        <v>-105513</v>
      </c>
      <c r="BJ222" s="873">
        <v>-23740</v>
      </c>
      <c r="BK222" s="873">
        <v>-2638</v>
      </c>
      <c r="BL222" s="873">
        <v>-263781</v>
      </c>
      <c r="BM222" s="873">
        <v>-815888</v>
      </c>
      <c r="BN222" s="873">
        <v>-652711</v>
      </c>
      <c r="BO222" s="873">
        <v>-146860</v>
      </c>
      <c r="BP222" s="873">
        <v>-16318</v>
      </c>
      <c r="BQ222" s="873">
        <v>-1631777</v>
      </c>
      <c r="BR222" s="873">
        <v>-70619</v>
      </c>
      <c r="BS222" s="873">
        <v>-56495</v>
      </c>
      <c r="BT222" s="873">
        <v>-12711</v>
      </c>
      <c r="BU222" s="873">
        <v>-1412</v>
      </c>
      <c r="BV222" s="873">
        <v>-141237</v>
      </c>
      <c r="BW222" s="873">
        <v>-745270</v>
      </c>
      <c r="BX222" s="873">
        <v>-596216</v>
      </c>
      <c r="BY222" s="873">
        <v>-134149</v>
      </c>
      <c r="BZ222" s="873">
        <v>-14905</v>
      </c>
      <c r="CA222" s="873">
        <v>-1490540</v>
      </c>
      <c r="CB222" s="873">
        <v>17966</v>
      </c>
      <c r="CC222" s="873">
        <v>14372</v>
      </c>
      <c r="CD222" s="873">
        <v>3234</v>
      </c>
      <c r="CE222" s="873">
        <v>359</v>
      </c>
      <c r="CF222" s="873">
        <v>35931</v>
      </c>
      <c r="CG222" s="873">
        <v>416962</v>
      </c>
      <c r="CH222" s="873">
        <v>333569</v>
      </c>
      <c r="CI222" s="873">
        <v>75053</v>
      </c>
      <c r="CJ222" s="873">
        <v>8339</v>
      </c>
      <c r="CK222" s="873">
        <v>833923</v>
      </c>
      <c r="CL222" s="873">
        <v>0</v>
      </c>
      <c r="CM222" s="873">
        <v>0</v>
      </c>
      <c r="CN222" s="873">
        <v>0</v>
      </c>
      <c r="CO222" s="873">
        <v>0</v>
      </c>
      <c r="CP222" s="873">
        <v>0</v>
      </c>
      <c r="CQ222" s="873">
        <v>-445394</v>
      </c>
      <c r="CR222" s="873">
        <v>-356315</v>
      </c>
      <c r="CS222" s="873">
        <v>-80171</v>
      </c>
      <c r="CT222" s="873">
        <v>-8908</v>
      </c>
      <c r="CU222" s="873">
        <v>-890788</v>
      </c>
      <c r="CV222" s="873">
        <v>-826354</v>
      </c>
      <c r="CW222" s="873">
        <v>-661085</v>
      </c>
      <c r="CX222" s="873">
        <v>-148744</v>
      </c>
      <c r="CY222" s="873">
        <v>-16528</v>
      </c>
      <c r="CZ222" s="873">
        <v>-1652711</v>
      </c>
      <c r="DA222" s="873">
        <v>-52653</v>
      </c>
      <c r="DB222" s="873">
        <v>-42123</v>
      </c>
      <c r="DC222" s="873">
        <v>-9477</v>
      </c>
      <c r="DD222" s="873">
        <v>-1053</v>
      </c>
      <c r="DE222" s="873">
        <v>-105306</v>
      </c>
      <c r="DF222" s="873">
        <v>-773702</v>
      </c>
      <c r="DG222" s="873">
        <v>-618962</v>
      </c>
      <c r="DH222" s="873">
        <v>-139267</v>
      </c>
      <c r="DI222" s="873">
        <v>-15474</v>
      </c>
      <c r="DJ222" s="873">
        <v>-1547405</v>
      </c>
      <c r="DK222" s="873">
        <v>339834</v>
      </c>
      <c r="DL222" s="873">
        <v>434265</v>
      </c>
      <c r="DM222" s="873">
        <v>146116</v>
      </c>
      <c r="DN222" s="873">
        <v>9294</v>
      </c>
      <c r="DO222" s="873">
        <v>929509</v>
      </c>
      <c r="DP222" s="873">
        <v>314347</v>
      </c>
      <c r="DQ222" s="873">
        <v>380746</v>
      </c>
      <c r="DR222" s="873">
        <v>124200</v>
      </c>
      <c r="DS222" s="873">
        <v>8275</v>
      </c>
      <c r="DT222" s="873">
        <v>827568</v>
      </c>
      <c r="DU222" s="873">
        <v>25487</v>
      </c>
      <c r="DV222" s="873">
        <v>53519</v>
      </c>
      <c r="DW222" s="873">
        <v>21916</v>
      </c>
      <c r="DX222" s="873">
        <v>1019</v>
      </c>
      <c r="DY222" s="873">
        <v>101941</v>
      </c>
      <c r="DZ222" s="873">
        <v>8814106</v>
      </c>
      <c r="EA222" s="873">
        <v>7051285</v>
      </c>
      <c r="EB222" s="873">
        <v>1586539</v>
      </c>
      <c r="EC222" s="873">
        <v>176282</v>
      </c>
      <c r="ED222" s="873">
        <v>17628212</v>
      </c>
      <c r="EE222" s="873">
        <v>5014352</v>
      </c>
      <c r="EF222" s="873">
        <v>4011481</v>
      </c>
      <c r="EG222" s="873">
        <v>902583</v>
      </c>
      <c r="EH222" s="873">
        <v>100287</v>
      </c>
      <c r="EI222" s="873">
        <v>10028703</v>
      </c>
      <c r="EJ222" s="873">
        <v>-3799754</v>
      </c>
      <c r="EK222" s="873">
        <v>-3039804</v>
      </c>
      <c r="EL222" s="873">
        <v>-683956</v>
      </c>
      <c r="EM222" s="873">
        <v>-75995</v>
      </c>
      <c r="EN222" s="873">
        <v>-7599509</v>
      </c>
      <c r="EO222" s="873">
        <v>-3774267</v>
      </c>
      <c r="EP222" s="873">
        <v>-2986285</v>
      </c>
      <c r="EQ222" s="873">
        <v>-662040</v>
      </c>
      <c r="ER222" s="873">
        <v>-74976</v>
      </c>
      <c r="ES222" s="873">
        <v>-7497568</v>
      </c>
      <c r="ET222" s="902">
        <v>0.5</v>
      </c>
      <c r="EU222" s="902">
        <v>0.4</v>
      </c>
      <c r="EV222" s="902">
        <v>0.09</v>
      </c>
      <c r="EW222" s="902">
        <v>0.01</v>
      </c>
      <c r="EX222" s="902">
        <v>1</v>
      </c>
      <c r="EY222" s="870" t="s">
        <v>733</v>
      </c>
      <c r="EZ222" s="870" t="s">
        <v>678</v>
      </c>
      <c r="FA222" s="870" t="s">
        <v>1907</v>
      </c>
      <c r="FB222" s="870" t="s">
        <v>2739</v>
      </c>
      <c r="FC222" s="870" t="s">
        <v>2958</v>
      </c>
    </row>
    <row r="223" spans="1:159" x14ac:dyDescent="0.2">
      <c r="A223" s="870" t="s">
        <v>3069</v>
      </c>
      <c r="B223" s="870" t="s">
        <v>493</v>
      </c>
      <c r="C223" s="870" t="s">
        <v>492</v>
      </c>
      <c r="D223" s="873">
        <v>0</v>
      </c>
      <c r="E223" s="873">
        <v>45230251</v>
      </c>
      <c r="F223" s="873">
        <v>0</v>
      </c>
      <c r="G223" s="873">
        <v>456871</v>
      </c>
      <c r="H223" s="873">
        <v>45687122</v>
      </c>
      <c r="I223" s="873">
        <v>0</v>
      </c>
      <c r="J223" s="873">
        <v>0</v>
      </c>
      <c r="K223" s="873">
        <v>0</v>
      </c>
      <c r="L223" s="873">
        <v>441676</v>
      </c>
      <c r="M223" s="873">
        <v>441676</v>
      </c>
      <c r="N223" s="873">
        <v>0</v>
      </c>
      <c r="O223" s="873">
        <v>0</v>
      </c>
      <c r="P223" s="873">
        <v>0</v>
      </c>
      <c r="Q223" s="873">
        <v>0</v>
      </c>
      <c r="R223" s="873">
        <v>0</v>
      </c>
      <c r="S223" s="873">
        <v>0</v>
      </c>
      <c r="T223" s="873">
        <v>0</v>
      </c>
      <c r="U223" s="873">
        <v>0</v>
      </c>
      <c r="V223" s="873">
        <v>0</v>
      </c>
      <c r="W223" s="873">
        <v>0</v>
      </c>
      <c r="X223" s="873">
        <v>0</v>
      </c>
      <c r="Y223" s="873">
        <v>0</v>
      </c>
      <c r="Z223" s="873">
        <v>0</v>
      </c>
      <c r="AA223" s="873">
        <v>0</v>
      </c>
      <c r="AB223" s="873">
        <v>0</v>
      </c>
      <c r="AC223" s="873">
        <v>0</v>
      </c>
      <c r="AD223" s="873">
        <v>0</v>
      </c>
      <c r="AE223" s="873">
        <v>43051223</v>
      </c>
      <c r="AF223" s="873">
        <v>0</v>
      </c>
      <c r="AG223" s="873">
        <v>434860</v>
      </c>
      <c r="AH223" s="873">
        <v>43486083</v>
      </c>
      <c r="AI223" s="873">
        <v>0</v>
      </c>
      <c r="AJ223" s="873">
        <v>23633221</v>
      </c>
      <c r="AK223" s="873">
        <v>0</v>
      </c>
      <c r="AL223" s="873">
        <v>238719</v>
      </c>
      <c r="AM223" s="873">
        <v>23871940</v>
      </c>
      <c r="AN223" s="873">
        <v>0</v>
      </c>
      <c r="AO223" s="873">
        <v>-9700212</v>
      </c>
      <c r="AP223" s="873">
        <v>0</v>
      </c>
      <c r="AQ223" s="873">
        <v>-97982</v>
      </c>
      <c r="AR223" s="873">
        <v>-9798194</v>
      </c>
      <c r="AS223" s="873">
        <v>0</v>
      </c>
      <c r="AT223" s="873">
        <v>-14235483</v>
      </c>
      <c r="AU223" s="873">
        <v>0</v>
      </c>
      <c r="AV223" s="873">
        <v>-143793</v>
      </c>
      <c r="AW223" s="873">
        <v>-14379276</v>
      </c>
      <c r="AX223" s="873">
        <v>0</v>
      </c>
      <c r="AY223" s="873">
        <v>1328883</v>
      </c>
      <c r="AZ223" s="873">
        <v>0</v>
      </c>
      <c r="BA223" s="873">
        <v>13423</v>
      </c>
      <c r="BB223" s="873">
        <v>1342306</v>
      </c>
      <c r="BC223" s="873">
        <v>0</v>
      </c>
      <c r="BD223" s="873">
        <v>-5012410</v>
      </c>
      <c r="BE223" s="873">
        <v>0</v>
      </c>
      <c r="BF223" s="873">
        <v>-50630</v>
      </c>
      <c r="BG223" s="873">
        <v>-5063040</v>
      </c>
      <c r="BH223" s="873">
        <v>0</v>
      </c>
      <c r="BI223" s="873">
        <v>-17919010</v>
      </c>
      <c r="BJ223" s="873">
        <v>0</v>
      </c>
      <c r="BK223" s="873">
        <v>-181000</v>
      </c>
      <c r="BL223" s="873">
        <v>-18100010</v>
      </c>
      <c r="BM223" s="873">
        <v>0</v>
      </c>
      <c r="BN223" s="873">
        <v>-12784164</v>
      </c>
      <c r="BO223" s="873">
        <v>0</v>
      </c>
      <c r="BP223" s="873">
        <v>-129133</v>
      </c>
      <c r="BQ223" s="873">
        <v>-12913297</v>
      </c>
      <c r="BR223" s="873">
        <v>0</v>
      </c>
      <c r="BS223" s="873">
        <v>-3029966</v>
      </c>
      <c r="BT223" s="873">
        <v>0</v>
      </c>
      <c r="BU223" s="873">
        <v>-30606</v>
      </c>
      <c r="BV223" s="873">
        <v>-3060572</v>
      </c>
      <c r="BW223" s="873">
        <v>0</v>
      </c>
      <c r="BX223" s="873">
        <v>-9754198</v>
      </c>
      <c r="BY223" s="873">
        <v>0</v>
      </c>
      <c r="BZ223" s="873">
        <v>-98527</v>
      </c>
      <c r="CA223" s="873">
        <v>-9852725</v>
      </c>
      <c r="CB223" s="873">
        <v>0</v>
      </c>
      <c r="CC223" s="873">
        <v>836382</v>
      </c>
      <c r="CD223" s="873">
        <v>0</v>
      </c>
      <c r="CE223" s="873">
        <v>8448</v>
      </c>
      <c r="CF223" s="873">
        <v>844830</v>
      </c>
      <c r="CG223" s="873">
        <v>0</v>
      </c>
      <c r="CH223" s="873">
        <v>5012221</v>
      </c>
      <c r="CI223" s="873">
        <v>0</v>
      </c>
      <c r="CJ223" s="873">
        <v>50629</v>
      </c>
      <c r="CK223" s="873">
        <v>5062850</v>
      </c>
      <c r="CL223" s="873">
        <v>0</v>
      </c>
      <c r="CM223" s="873">
        <v>11508</v>
      </c>
      <c r="CN223" s="873">
        <v>0</v>
      </c>
      <c r="CO223" s="873">
        <v>116</v>
      </c>
      <c r="CP223" s="873">
        <v>11624</v>
      </c>
      <c r="CQ223" s="873">
        <v>0</v>
      </c>
      <c r="CR223" s="873">
        <v>-11947530</v>
      </c>
      <c r="CS223" s="873">
        <v>0</v>
      </c>
      <c r="CT223" s="873">
        <v>-120682</v>
      </c>
      <c r="CU223" s="873">
        <v>-12068212</v>
      </c>
      <c r="CV223" s="873">
        <v>0</v>
      </c>
      <c r="CW223" s="873">
        <v>-18871583</v>
      </c>
      <c r="CX223" s="873">
        <v>0</v>
      </c>
      <c r="CY223" s="873">
        <v>-190622</v>
      </c>
      <c r="CZ223" s="873">
        <v>-19062205</v>
      </c>
      <c r="DA223" s="873">
        <v>0</v>
      </c>
      <c r="DB223" s="873">
        <v>-2182076</v>
      </c>
      <c r="DC223" s="873">
        <v>0</v>
      </c>
      <c r="DD223" s="873">
        <v>-22042</v>
      </c>
      <c r="DE223" s="873">
        <v>-2204118</v>
      </c>
      <c r="DF223" s="873">
        <v>0</v>
      </c>
      <c r="DG223" s="873">
        <v>-16689507</v>
      </c>
      <c r="DH223" s="873">
        <v>0</v>
      </c>
      <c r="DI223" s="873">
        <v>-168580</v>
      </c>
      <c r="DJ223" s="873">
        <v>-16858087</v>
      </c>
      <c r="DK223" s="873">
        <v>0</v>
      </c>
      <c r="DL223" s="873">
        <v>1971466</v>
      </c>
      <c r="DM223" s="873">
        <v>0</v>
      </c>
      <c r="DN223" s="873">
        <v>19914</v>
      </c>
      <c r="DO223" s="873">
        <v>1991380</v>
      </c>
      <c r="DP223" s="873">
        <v>0</v>
      </c>
      <c r="DQ223" s="873">
        <v>1981839</v>
      </c>
      <c r="DR223" s="873">
        <v>0</v>
      </c>
      <c r="DS223" s="873">
        <v>20018</v>
      </c>
      <c r="DT223" s="873">
        <v>2001857</v>
      </c>
      <c r="DU223" s="873">
        <v>0</v>
      </c>
      <c r="DV223" s="873">
        <v>-10373</v>
      </c>
      <c r="DW223" s="873">
        <v>0</v>
      </c>
      <c r="DX223" s="873">
        <v>-104</v>
      </c>
      <c r="DY223" s="873">
        <v>-10477</v>
      </c>
      <c r="DZ223" s="873">
        <v>0</v>
      </c>
      <c r="EA223" s="873">
        <v>90049910</v>
      </c>
      <c r="EB223" s="873">
        <v>0</v>
      </c>
      <c r="EC223" s="873">
        <v>909595</v>
      </c>
      <c r="ED223" s="873">
        <v>90959505</v>
      </c>
      <c r="EE223" s="873">
        <v>0</v>
      </c>
      <c r="EF223" s="873">
        <v>45230251</v>
      </c>
      <c r="EG223" s="873">
        <v>0</v>
      </c>
      <c r="EH223" s="873">
        <v>456871</v>
      </c>
      <c r="EI223" s="873">
        <v>45687122</v>
      </c>
      <c r="EJ223" s="873">
        <v>0</v>
      </c>
      <c r="EK223" s="873">
        <v>-44819659</v>
      </c>
      <c r="EL223" s="873">
        <v>0</v>
      </c>
      <c r="EM223" s="873">
        <v>-452724</v>
      </c>
      <c r="EN223" s="873">
        <v>-45272383</v>
      </c>
      <c r="EO223" s="873">
        <v>0</v>
      </c>
      <c r="EP223" s="873">
        <v>-44830032</v>
      </c>
      <c r="EQ223" s="873">
        <v>0</v>
      </c>
      <c r="ER223" s="873">
        <v>-452828</v>
      </c>
      <c r="ES223" s="873">
        <v>-45282860</v>
      </c>
      <c r="ET223" s="902">
        <v>0</v>
      </c>
      <c r="EU223" s="902">
        <v>0.99</v>
      </c>
      <c r="EV223" s="902">
        <v>0</v>
      </c>
      <c r="EW223" s="902">
        <v>0.01</v>
      </c>
      <c r="EX223" s="902">
        <v>1</v>
      </c>
      <c r="EY223" s="870" t="s">
        <v>690</v>
      </c>
      <c r="EZ223" s="870" t="s">
        <v>696</v>
      </c>
      <c r="FA223" s="870" t="s">
        <v>1909</v>
      </c>
      <c r="FB223" s="870" t="s">
        <v>2738</v>
      </c>
      <c r="FC223" s="870" t="s">
        <v>2959</v>
      </c>
    </row>
    <row r="224" spans="1:159" x14ac:dyDescent="0.2">
      <c r="A224" s="870" t="s">
        <v>3069</v>
      </c>
      <c r="B224" s="870" t="s">
        <v>495</v>
      </c>
      <c r="C224" s="870" t="s">
        <v>494</v>
      </c>
      <c r="D224" s="873">
        <v>0</v>
      </c>
      <c r="E224" s="873">
        <v>61175868</v>
      </c>
      <c r="F224" s="873">
        <v>0</v>
      </c>
      <c r="G224" s="873">
        <v>617938</v>
      </c>
      <c r="H224" s="873">
        <v>61793806</v>
      </c>
      <c r="I224" s="873">
        <v>0</v>
      </c>
      <c r="J224" s="873">
        <v>0</v>
      </c>
      <c r="K224" s="873">
        <v>0</v>
      </c>
      <c r="L224" s="873">
        <v>429531</v>
      </c>
      <c r="M224" s="873">
        <v>429531</v>
      </c>
      <c r="N224" s="873">
        <v>0</v>
      </c>
      <c r="O224" s="873">
        <v>0</v>
      </c>
      <c r="P224" s="873">
        <v>0</v>
      </c>
      <c r="Q224" s="873">
        <v>0</v>
      </c>
      <c r="R224" s="873">
        <v>0</v>
      </c>
      <c r="S224" s="873">
        <v>0</v>
      </c>
      <c r="T224" s="873">
        <v>0</v>
      </c>
      <c r="U224" s="873">
        <v>0</v>
      </c>
      <c r="V224" s="873">
        <v>0</v>
      </c>
      <c r="W224" s="873">
        <v>0</v>
      </c>
      <c r="X224" s="873">
        <v>0</v>
      </c>
      <c r="Y224" s="873">
        <v>0</v>
      </c>
      <c r="Z224" s="873">
        <v>0</v>
      </c>
      <c r="AA224" s="873">
        <v>0</v>
      </c>
      <c r="AB224" s="873">
        <v>0</v>
      </c>
      <c r="AC224" s="873">
        <v>0</v>
      </c>
      <c r="AD224" s="873">
        <v>0</v>
      </c>
      <c r="AE224" s="873">
        <v>51827564</v>
      </c>
      <c r="AF224" s="873">
        <v>0</v>
      </c>
      <c r="AG224" s="873">
        <v>523511</v>
      </c>
      <c r="AH224" s="873">
        <v>52351075</v>
      </c>
      <c r="AI224" s="873">
        <v>0</v>
      </c>
      <c r="AJ224" s="873">
        <v>9944355</v>
      </c>
      <c r="AK224" s="873">
        <v>0</v>
      </c>
      <c r="AL224" s="873">
        <v>100448</v>
      </c>
      <c r="AM224" s="873">
        <v>10044803</v>
      </c>
      <c r="AN224" s="873">
        <v>0</v>
      </c>
      <c r="AO224" s="873">
        <v>-674346</v>
      </c>
      <c r="AP224" s="873">
        <v>0</v>
      </c>
      <c r="AQ224" s="873">
        <v>-6812</v>
      </c>
      <c r="AR224" s="873">
        <v>-681158</v>
      </c>
      <c r="AS224" s="873">
        <v>0</v>
      </c>
      <c r="AT224" s="873">
        <v>-2178000</v>
      </c>
      <c r="AU224" s="873">
        <v>0</v>
      </c>
      <c r="AV224" s="873">
        <v>-22000</v>
      </c>
      <c r="AW224" s="873">
        <v>-2200000</v>
      </c>
      <c r="AX224" s="873">
        <v>0</v>
      </c>
      <c r="AY224" s="873">
        <v>132908</v>
      </c>
      <c r="AZ224" s="873">
        <v>0</v>
      </c>
      <c r="BA224" s="873">
        <v>1342</v>
      </c>
      <c r="BB224" s="873">
        <v>134250</v>
      </c>
      <c r="BC224" s="873">
        <v>0</v>
      </c>
      <c r="BD224" s="873">
        <v>-2135625</v>
      </c>
      <c r="BE224" s="873">
        <v>0</v>
      </c>
      <c r="BF224" s="873">
        <v>-21572</v>
      </c>
      <c r="BG224" s="873">
        <v>-2157197</v>
      </c>
      <c r="BH224" s="873">
        <v>0</v>
      </c>
      <c r="BI224" s="873">
        <v>-4180717</v>
      </c>
      <c r="BJ224" s="873">
        <v>0</v>
      </c>
      <c r="BK224" s="873">
        <v>-42230</v>
      </c>
      <c r="BL224" s="873">
        <v>-4222947</v>
      </c>
      <c r="BM224" s="873">
        <v>0</v>
      </c>
      <c r="BN224" s="873">
        <v>-9978867</v>
      </c>
      <c r="BO224" s="873">
        <v>0</v>
      </c>
      <c r="BP224" s="873">
        <v>-100797</v>
      </c>
      <c r="BQ224" s="873">
        <v>-10079664</v>
      </c>
      <c r="BR224" s="873">
        <v>0</v>
      </c>
      <c r="BS224" s="873">
        <v>-6303423</v>
      </c>
      <c r="BT224" s="873">
        <v>0</v>
      </c>
      <c r="BU224" s="873">
        <v>-63671</v>
      </c>
      <c r="BV224" s="873">
        <v>-6367094</v>
      </c>
      <c r="BW224" s="873">
        <v>0</v>
      </c>
      <c r="BX224" s="873">
        <v>-3675444</v>
      </c>
      <c r="BY224" s="873">
        <v>0</v>
      </c>
      <c r="BZ224" s="873">
        <v>-37126</v>
      </c>
      <c r="CA224" s="873">
        <v>-3712570</v>
      </c>
      <c r="CB224" s="873">
        <v>0</v>
      </c>
      <c r="CC224" s="873">
        <v>0</v>
      </c>
      <c r="CD224" s="873">
        <v>0</v>
      </c>
      <c r="CE224" s="873">
        <v>0</v>
      </c>
      <c r="CF224" s="873">
        <v>0</v>
      </c>
      <c r="CG224" s="873">
        <v>0</v>
      </c>
      <c r="CH224" s="873">
        <v>0</v>
      </c>
      <c r="CI224" s="873">
        <v>0</v>
      </c>
      <c r="CJ224" s="873">
        <v>0</v>
      </c>
      <c r="CK224" s="873">
        <v>0</v>
      </c>
      <c r="CL224" s="873">
        <v>0</v>
      </c>
      <c r="CM224" s="873">
        <v>2292054</v>
      </c>
      <c r="CN224" s="873">
        <v>0</v>
      </c>
      <c r="CO224" s="873">
        <v>23152</v>
      </c>
      <c r="CP224" s="873">
        <v>2315206</v>
      </c>
      <c r="CQ224" s="873">
        <v>0</v>
      </c>
      <c r="CR224" s="873">
        <v>-1320574</v>
      </c>
      <c r="CS224" s="873">
        <v>0</v>
      </c>
      <c r="CT224" s="873">
        <v>-13339</v>
      </c>
      <c r="CU224" s="873">
        <v>-1333913</v>
      </c>
      <c r="CV224" s="873">
        <v>0</v>
      </c>
      <c r="CW224" s="873">
        <v>-9007387</v>
      </c>
      <c r="CX224" s="873">
        <v>0</v>
      </c>
      <c r="CY224" s="873">
        <v>-90984</v>
      </c>
      <c r="CZ224" s="873">
        <v>-9098371</v>
      </c>
      <c r="DA224" s="873">
        <v>0</v>
      </c>
      <c r="DB224" s="873">
        <v>-4011369</v>
      </c>
      <c r="DC224" s="873">
        <v>0</v>
      </c>
      <c r="DD224" s="873">
        <v>-40519</v>
      </c>
      <c r="DE224" s="873">
        <v>-4051888</v>
      </c>
      <c r="DF224" s="873">
        <v>0</v>
      </c>
      <c r="DG224" s="873">
        <v>-4996018</v>
      </c>
      <c r="DH224" s="873">
        <v>0</v>
      </c>
      <c r="DI224" s="873">
        <v>-50465</v>
      </c>
      <c r="DJ224" s="873">
        <v>-5046483</v>
      </c>
      <c r="DK224" s="873">
        <v>-2489</v>
      </c>
      <c r="DL224" s="873">
        <v>-6503946</v>
      </c>
      <c r="DM224" s="873">
        <v>0</v>
      </c>
      <c r="DN224" s="873">
        <v>-65722</v>
      </c>
      <c r="DO224" s="873">
        <v>-6572157</v>
      </c>
      <c r="DP224" s="873">
        <v>0</v>
      </c>
      <c r="DQ224" s="873">
        <v>-38342</v>
      </c>
      <c r="DR224" s="873">
        <v>0</v>
      </c>
      <c r="DS224" s="873">
        <v>-388</v>
      </c>
      <c r="DT224" s="873">
        <v>-38730</v>
      </c>
      <c r="DU224" s="873">
        <v>-2489</v>
      </c>
      <c r="DV224" s="873">
        <v>-6465604</v>
      </c>
      <c r="DW224" s="873">
        <v>0</v>
      </c>
      <c r="DX224" s="873">
        <v>-65334</v>
      </c>
      <c r="DY224" s="873">
        <v>-6533427</v>
      </c>
      <c r="DZ224" s="873">
        <v>0</v>
      </c>
      <c r="EA224" s="873">
        <v>99806138</v>
      </c>
      <c r="EB224" s="873">
        <v>0</v>
      </c>
      <c r="EC224" s="873">
        <v>1008143</v>
      </c>
      <c r="ED224" s="873">
        <v>100814281</v>
      </c>
      <c r="EE224" s="873">
        <v>0</v>
      </c>
      <c r="EF224" s="873">
        <v>61175868</v>
      </c>
      <c r="EG224" s="873">
        <v>0</v>
      </c>
      <c r="EH224" s="873">
        <v>617938</v>
      </c>
      <c r="EI224" s="873">
        <v>61793806</v>
      </c>
      <c r="EJ224" s="873">
        <v>0</v>
      </c>
      <c r="EK224" s="873">
        <v>-38630270</v>
      </c>
      <c r="EL224" s="873">
        <v>0</v>
      </c>
      <c r="EM224" s="873">
        <v>-390205</v>
      </c>
      <c r="EN224" s="873">
        <v>-39020475</v>
      </c>
      <c r="EO224" s="873">
        <v>-2489</v>
      </c>
      <c r="EP224" s="873">
        <v>-45095874</v>
      </c>
      <c r="EQ224" s="873">
        <v>0</v>
      </c>
      <c r="ER224" s="873">
        <v>-455539</v>
      </c>
      <c r="ES224" s="873">
        <v>-45553902</v>
      </c>
      <c r="ET224" s="902">
        <v>0</v>
      </c>
      <c r="EU224" s="902">
        <v>0.99</v>
      </c>
      <c r="EV224" s="902">
        <v>0</v>
      </c>
      <c r="EW224" s="902">
        <v>0.01</v>
      </c>
      <c r="EX224" s="902">
        <v>1</v>
      </c>
      <c r="EY224" s="870" t="s">
        <v>690</v>
      </c>
      <c r="EZ224" s="870" t="s">
        <v>689</v>
      </c>
      <c r="FA224" s="870" t="s">
        <v>1909</v>
      </c>
      <c r="FB224" s="870" t="s">
        <v>2737</v>
      </c>
      <c r="FC224" s="870" t="s">
        <v>2960</v>
      </c>
    </row>
    <row r="225" spans="1:159" x14ac:dyDescent="0.2">
      <c r="A225" s="870" t="s">
        <v>3070</v>
      </c>
      <c r="B225" s="870" t="s">
        <v>497</v>
      </c>
      <c r="C225" s="870" t="s">
        <v>496</v>
      </c>
      <c r="D225" s="873">
        <v>5449586</v>
      </c>
      <c r="E225" s="873">
        <v>4359669</v>
      </c>
      <c r="F225" s="873">
        <v>980925</v>
      </c>
      <c r="G225" s="873">
        <v>108992</v>
      </c>
      <c r="H225" s="873">
        <v>10899172</v>
      </c>
      <c r="I225" s="873">
        <v>0</v>
      </c>
      <c r="J225" s="873">
        <v>0</v>
      </c>
      <c r="K225" s="873">
        <v>5449586</v>
      </c>
      <c r="L225" s="873">
        <v>266936</v>
      </c>
      <c r="M225" s="873">
        <v>266936</v>
      </c>
      <c r="N225" s="873">
        <v>0</v>
      </c>
      <c r="O225" s="873">
        <v>0</v>
      </c>
      <c r="P225" s="873">
        <v>11103</v>
      </c>
      <c r="Q225" s="873">
        <v>0</v>
      </c>
      <c r="R225" s="873">
        <v>11103</v>
      </c>
      <c r="S225" s="873">
        <v>0</v>
      </c>
      <c r="T225" s="873">
        <v>0</v>
      </c>
      <c r="U225" s="873">
        <v>0</v>
      </c>
      <c r="V225" s="873">
        <v>0</v>
      </c>
      <c r="W225" s="873">
        <v>0</v>
      </c>
      <c r="X225" s="873">
        <v>0</v>
      </c>
      <c r="Y225" s="873">
        <v>0</v>
      </c>
      <c r="Z225" s="873">
        <v>0</v>
      </c>
      <c r="AA225" s="873">
        <v>0</v>
      </c>
      <c r="AB225" s="873">
        <v>0</v>
      </c>
      <c r="AC225" s="873">
        <v>0</v>
      </c>
      <c r="AD225" s="873">
        <v>0</v>
      </c>
      <c r="AE225" s="873">
        <v>13519783</v>
      </c>
      <c r="AF225" s="873">
        <v>3041851</v>
      </c>
      <c r="AG225" s="873">
        <v>337982</v>
      </c>
      <c r="AH225" s="873">
        <v>16899616</v>
      </c>
      <c r="AI225" s="873">
        <v>992028</v>
      </c>
      <c r="AJ225" s="873">
        <v>793623</v>
      </c>
      <c r="AK225" s="873">
        <v>178565</v>
      </c>
      <c r="AL225" s="873">
        <v>19841</v>
      </c>
      <c r="AM225" s="873">
        <v>1984057</v>
      </c>
      <c r="AN225" s="873">
        <v>-359783</v>
      </c>
      <c r="AO225" s="873">
        <v>-287826</v>
      </c>
      <c r="AP225" s="873">
        <v>-64761</v>
      </c>
      <c r="AQ225" s="873">
        <v>-7196</v>
      </c>
      <c r="AR225" s="873">
        <v>-719566</v>
      </c>
      <c r="AS225" s="873">
        <v>-324958</v>
      </c>
      <c r="AT225" s="873">
        <v>-259966</v>
      </c>
      <c r="AU225" s="873">
        <v>-58492</v>
      </c>
      <c r="AV225" s="873">
        <v>-6499</v>
      </c>
      <c r="AW225" s="873">
        <v>-649915</v>
      </c>
      <c r="AX225" s="873">
        <v>98127</v>
      </c>
      <c r="AY225" s="873">
        <v>78502</v>
      </c>
      <c r="AZ225" s="873">
        <v>17663</v>
      </c>
      <c r="BA225" s="873">
        <v>1963</v>
      </c>
      <c r="BB225" s="873">
        <v>196255</v>
      </c>
      <c r="BC225" s="873">
        <v>-179777</v>
      </c>
      <c r="BD225" s="873">
        <v>-143822</v>
      </c>
      <c r="BE225" s="873">
        <v>-32360</v>
      </c>
      <c r="BF225" s="873">
        <v>-3596</v>
      </c>
      <c r="BG225" s="873">
        <v>-359555</v>
      </c>
      <c r="BH225" s="873">
        <v>-406608</v>
      </c>
      <c r="BI225" s="873">
        <v>-325286</v>
      </c>
      <c r="BJ225" s="873">
        <v>-73189</v>
      </c>
      <c r="BK225" s="873">
        <v>-8132</v>
      </c>
      <c r="BL225" s="873">
        <v>-813215</v>
      </c>
      <c r="BM225" s="873">
        <v>-2612653</v>
      </c>
      <c r="BN225" s="873">
        <v>-2090122</v>
      </c>
      <c r="BO225" s="873">
        <v>-470278</v>
      </c>
      <c r="BP225" s="873">
        <v>-52253</v>
      </c>
      <c r="BQ225" s="873">
        <v>-5225306</v>
      </c>
      <c r="BR225" s="873">
        <v>-957621</v>
      </c>
      <c r="BS225" s="873">
        <v>-766097</v>
      </c>
      <c r="BT225" s="873">
        <v>-172372</v>
      </c>
      <c r="BU225" s="873">
        <v>-19152</v>
      </c>
      <c r="BV225" s="873">
        <v>-1915242</v>
      </c>
      <c r="BW225" s="873">
        <v>-1655031</v>
      </c>
      <c r="BX225" s="873">
        <v>-1324026</v>
      </c>
      <c r="BY225" s="873">
        <v>-297906</v>
      </c>
      <c r="BZ225" s="873">
        <v>-33101</v>
      </c>
      <c r="CA225" s="873">
        <v>-3310064</v>
      </c>
      <c r="CB225" s="873">
        <v>201609</v>
      </c>
      <c r="CC225" s="873">
        <v>161287</v>
      </c>
      <c r="CD225" s="873">
        <v>36290</v>
      </c>
      <c r="CE225" s="873">
        <v>4032</v>
      </c>
      <c r="CF225" s="873">
        <v>403218</v>
      </c>
      <c r="CG225" s="873">
        <v>1447733</v>
      </c>
      <c r="CH225" s="873">
        <v>1158186</v>
      </c>
      <c r="CI225" s="873">
        <v>260592</v>
      </c>
      <c r="CJ225" s="873">
        <v>28955</v>
      </c>
      <c r="CK225" s="873">
        <v>2895466</v>
      </c>
      <c r="CL225" s="873">
        <v>-236976</v>
      </c>
      <c r="CM225" s="873">
        <v>-189582</v>
      </c>
      <c r="CN225" s="873">
        <v>-42656</v>
      </c>
      <c r="CO225" s="873">
        <v>-4740</v>
      </c>
      <c r="CP225" s="873">
        <v>-473954</v>
      </c>
      <c r="CQ225" s="873">
        <v>-1293854</v>
      </c>
      <c r="CR225" s="873">
        <v>-1035084</v>
      </c>
      <c r="CS225" s="873">
        <v>-232894</v>
      </c>
      <c r="CT225" s="873">
        <v>-25877</v>
      </c>
      <c r="CU225" s="873">
        <v>-2587709</v>
      </c>
      <c r="CV225" s="873">
        <v>-2494141</v>
      </c>
      <c r="CW225" s="873">
        <v>-1995315</v>
      </c>
      <c r="CX225" s="873">
        <v>-448946</v>
      </c>
      <c r="CY225" s="873">
        <v>-49883</v>
      </c>
      <c r="CZ225" s="873">
        <v>-4988285</v>
      </c>
      <c r="DA225" s="873">
        <v>-992988</v>
      </c>
      <c r="DB225" s="873">
        <v>-794392</v>
      </c>
      <c r="DC225" s="873">
        <v>-178738</v>
      </c>
      <c r="DD225" s="873">
        <v>-19860</v>
      </c>
      <c r="DE225" s="873">
        <v>-1985978</v>
      </c>
      <c r="DF225" s="873">
        <v>-1501152</v>
      </c>
      <c r="DG225" s="873">
        <v>-1200924</v>
      </c>
      <c r="DH225" s="873">
        <v>-270208</v>
      </c>
      <c r="DI225" s="873">
        <v>-30023</v>
      </c>
      <c r="DJ225" s="873">
        <v>-3002307</v>
      </c>
      <c r="DK225" s="873">
        <v>626758</v>
      </c>
      <c r="DL225" s="873">
        <v>1053979</v>
      </c>
      <c r="DM225" s="873">
        <v>401855</v>
      </c>
      <c r="DN225" s="873">
        <v>21036</v>
      </c>
      <c r="DO225" s="873">
        <v>2103628</v>
      </c>
      <c r="DP225" s="873">
        <v>500205</v>
      </c>
      <c r="DQ225" s="873">
        <v>788214</v>
      </c>
      <c r="DR225" s="873">
        <v>293017</v>
      </c>
      <c r="DS225" s="873">
        <v>15974</v>
      </c>
      <c r="DT225" s="873">
        <v>1597410</v>
      </c>
      <c r="DU225" s="873">
        <v>126553</v>
      </c>
      <c r="DV225" s="873">
        <v>265765</v>
      </c>
      <c r="DW225" s="873">
        <v>108838</v>
      </c>
      <c r="DX225" s="873">
        <v>5062</v>
      </c>
      <c r="DY225" s="873">
        <v>506218</v>
      </c>
      <c r="DZ225" s="873">
        <v>17226814</v>
      </c>
      <c r="EA225" s="873">
        <v>13781451</v>
      </c>
      <c r="EB225" s="873">
        <v>3100826</v>
      </c>
      <c r="EC225" s="873">
        <v>344536</v>
      </c>
      <c r="ED225" s="873">
        <v>34453627</v>
      </c>
      <c r="EE225" s="873">
        <v>5449586</v>
      </c>
      <c r="EF225" s="873">
        <v>4359669</v>
      </c>
      <c r="EG225" s="873">
        <v>980925</v>
      </c>
      <c r="EH225" s="873">
        <v>108992</v>
      </c>
      <c r="EI225" s="873">
        <v>10899172</v>
      </c>
      <c r="EJ225" s="873">
        <v>-11777228</v>
      </c>
      <c r="EK225" s="873">
        <v>-9421782</v>
      </c>
      <c r="EL225" s="873">
        <v>-2119901</v>
      </c>
      <c r="EM225" s="873">
        <v>-235544</v>
      </c>
      <c r="EN225" s="873">
        <v>-23554455</v>
      </c>
      <c r="EO225" s="873">
        <v>-11650675</v>
      </c>
      <c r="EP225" s="873">
        <v>-9156017</v>
      </c>
      <c r="EQ225" s="873">
        <v>-2011063</v>
      </c>
      <c r="ER225" s="873">
        <v>-230482</v>
      </c>
      <c r="ES225" s="873">
        <v>-23048237</v>
      </c>
      <c r="ET225" s="902">
        <v>0.5</v>
      </c>
      <c r="EU225" s="902">
        <v>0.4</v>
      </c>
      <c r="EV225" s="902">
        <v>0.09</v>
      </c>
      <c r="EW225" s="902">
        <v>0.01</v>
      </c>
      <c r="EX225" s="902">
        <v>1</v>
      </c>
      <c r="EY225" s="870" t="s">
        <v>733</v>
      </c>
      <c r="EZ225" s="870" t="s">
        <v>678</v>
      </c>
      <c r="FA225" s="870" t="s">
        <v>1907</v>
      </c>
      <c r="FB225" s="870" t="s">
        <v>2739</v>
      </c>
      <c r="FC225" s="870" t="s">
        <v>2961</v>
      </c>
    </row>
    <row r="226" spans="1:159" x14ac:dyDescent="0.2">
      <c r="A226" s="870" t="s">
        <v>3070</v>
      </c>
      <c r="B226" s="870" t="s">
        <v>499</v>
      </c>
      <c r="C226" s="870" t="s">
        <v>498</v>
      </c>
      <c r="D226" s="873">
        <v>12189262</v>
      </c>
      <c r="E226" s="873">
        <v>9751409</v>
      </c>
      <c r="F226" s="873">
        <v>2194067</v>
      </c>
      <c r="G226" s="873">
        <v>243785</v>
      </c>
      <c r="H226" s="873">
        <v>24378523</v>
      </c>
      <c r="I226" s="873">
        <v>0</v>
      </c>
      <c r="J226" s="873">
        <v>0</v>
      </c>
      <c r="K226" s="873">
        <v>12189262</v>
      </c>
      <c r="L226" s="873">
        <v>168151</v>
      </c>
      <c r="M226" s="873">
        <v>168151</v>
      </c>
      <c r="N226" s="873">
        <v>0</v>
      </c>
      <c r="O226" s="873">
        <v>0</v>
      </c>
      <c r="P226" s="873">
        <v>209240</v>
      </c>
      <c r="Q226" s="873">
        <v>0</v>
      </c>
      <c r="R226" s="873">
        <v>209240</v>
      </c>
      <c r="S226" s="873">
        <v>0</v>
      </c>
      <c r="T226" s="873">
        <v>0</v>
      </c>
      <c r="U226" s="873">
        <v>0</v>
      </c>
      <c r="V226" s="873">
        <v>0</v>
      </c>
      <c r="W226" s="873">
        <v>0</v>
      </c>
      <c r="X226" s="873">
        <v>0</v>
      </c>
      <c r="Y226" s="873">
        <v>0</v>
      </c>
      <c r="Z226" s="873">
        <v>0</v>
      </c>
      <c r="AA226" s="873">
        <v>0</v>
      </c>
      <c r="AB226" s="873">
        <v>0</v>
      </c>
      <c r="AC226" s="873">
        <v>0</v>
      </c>
      <c r="AD226" s="873">
        <v>0</v>
      </c>
      <c r="AE226" s="873">
        <v>10091133</v>
      </c>
      <c r="AF226" s="873">
        <v>2268205</v>
      </c>
      <c r="AG226" s="873">
        <v>252024</v>
      </c>
      <c r="AH226" s="873">
        <v>12611362</v>
      </c>
      <c r="AI226" s="873">
        <v>1095593</v>
      </c>
      <c r="AJ226" s="873">
        <v>876474</v>
      </c>
      <c r="AK226" s="873">
        <v>197207</v>
      </c>
      <c r="AL226" s="873">
        <v>21912</v>
      </c>
      <c r="AM226" s="873">
        <v>2191186</v>
      </c>
      <c r="AN226" s="873">
        <v>-327606</v>
      </c>
      <c r="AO226" s="873">
        <v>-262084</v>
      </c>
      <c r="AP226" s="873">
        <v>-58969</v>
      </c>
      <c r="AQ226" s="873">
        <v>-6552</v>
      </c>
      <c r="AR226" s="873">
        <v>-655211</v>
      </c>
      <c r="AS226" s="873">
        <v>-127059</v>
      </c>
      <c r="AT226" s="873">
        <v>-101648</v>
      </c>
      <c r="AU226" s="873">
        <v>-22871</v>
      </c>
      <c r="AV226" s="873">
        <v>-2541</v>
      </c>
      <c r="AW226" s="873">
        <v>-254119</v>
      </c>
      <c r="AX226" s="873">
        <v>0</v>
      </c>
      <c r="AY226" s="873">
        <v>0</v>
      </c>
      <c r="AZ226" s="873">
        <v>0</v>
      </c>
      <c r="BA226" s="873">
        <v>0</v>
      </c>
      <c r="BB226" s="873">
        <v>0</v>
      </c>
      <c r="BC226" s="873">
        <v>-145355</v>
      </c>
      <c r="BD226" s="873">
        <v>-116284</v>
      </c>
      <c r="BE226" s="873">
        <v>-26164</v>
      </c>
      <c r="BF226" s="873">
        <v>-2907</v>
      </c>
      <c r="BG226" s="873">
        <v>-290710</v>
      </c>
      <c r="BH226" s="873">
        <v>-272414</v>
      </c>
      <c r="BI226" s="873">
        <v>-217932</v>
      </c>
      <c r="BJ226" s="873">
        <v>-49035</v>
      </c>
      <c r="BK226" s="873">
        <v>-5448</v>
      </c>
      <c r="BL226" s="873">
        <v>-544829</v>
      </c>
      <c r="BM226" s="873">
        <v>-1759047</v>
      </c>
      <c r="BN226" s="873">
        <v>-1407238</v>
      </c>
      <c r="BO226" s="873">
        <v>-316628</v>
      </c>
      <c r="BP226" s="873">
        <v>-35181</v>
      </c>
      <c r="BQ226" s="873">
        <v>-3518094</v>
      </c>
      <c r="BR226" s="873">
        <v>-484796</v>
      </c>
      <c r="BS226" s="873">
        <v>-387837</v>
      </c>
      <c r="BT226" s="873">
        <v>-87263</v>
      </c>
      <c r="BU226" s="873">
        <v>-9696</v>
      </c>
      <c r="BV226" s="873">
        <v>-969592</v>
      </c>
      <c r="BW226" s="873">
        <v>-1274251</v>
      </c>
      <c r="BX226" s="873">
        <v>-1019401</v>
      </c>
      <c r="BY226" s="873">
        <v>-229365</v>
      </c>
      <c r="BZ226" s="873">
        <v>-25485</v>
      </c>
      <c r="CA226" s="873">
        <v>-2548502</v>
      </c>
      <c r="CB226" s="873">
        <v>228664</v>
      </c>
      <c r="CC226" s="873">
        <v>182930</v>
      </c>
      <c r="CD226" s="873">
        <v>41159</v>
      </c>
      <c r="CE226" s="873">
        <v>4573</v>
      </c>
      <c r="CF226" s="873">
        <v>457326</v>
      </c>
      <c r="CG226" s="873">
        <v>1068292</v>
      </c>
      <c r="CH226" s="873">
        <v>854634</v>
      </c>
      <c r="CI226" s="873">
        <v>192293</v>
      </c>
      <c r="CJ226" s="873">
        <v>21366</v>
      </c>
      <c r="CK226" s="873">
        <v>2136585</v>
      </c>
      <c r="CL226" s="873">
        <v>1125</v>
      </c>
      <c r="CM226" s="873">
        <v>900</v>
      </c>
      <c r="CN226" s="873">
        <v>203</v>
      </c>
      <c r="CO226" s="873">
        <v>23</v>
      </c>
      <c r="CP226" s="873">
        <v>2251</v>
      </c>
      <c r="CQ226" s="873">
        <v>-634885</v>
      </c>
      <c r="CR226" s="873">
        <v>-507908</v>
      </c>
      <c r="CS226" s="873">
        <v>-114279</v>
      </c>
      <c r="CT226" s="873">
        <v>-12698</v>
      </c>
      <c r="CU226" s="873">
        <v>-1269770</v>
      </c>
      <c r="CV226" s="873">
        <v>-1095851</v>
      </c>
      <c r="CW226" s="873">
        <v>-876682</v>
      </c>
      <c r="CX226" s="873">
        <v>-197252</v>
      </c>
      <c r="CY226" s="873">
        <v>-21917</v>
      </c>
      <c r="CZ226" s="873">
        <v>-2191702</v>
      </c>
      <c r="DA226" s="873">
        <v>-255007</v>
      </c>
      <c r="DB226" s="873">
        <v>-204007</v>
      </c>
      <c r="DC226" s="873">
        <v>-45901</v>
      </c>
      <c r="DD226" s="873">
        <v>-5100</v>
      </c>
      <c r="DE226" s="873">
        <v>-510015</v>
      </c>
      <c r="DF226" s="873">
        <v>-840844</v>
      </c>
      <c r="DG226" s="873">
        <v>-672675</v>
      </c>
      <c r="DH226" s="873">
        <v>-151351</v>
      </c>
      <c r="DI226" s="873">
        <v>-16817</v>
      </c>
      <c r="DJ226" s="873">
        <v>-1681687</v>
      </c>
      <c r="DK226" s="873">
        <v>1134898</v>
      </c>
      <c r="DL226" s="873">
        <v>1528860</v>
      </c>
      <c r="DM226" s="873">
        <v>864029</v>
      </c>
      <c r="DN226" s="873">
        <v>35635</v>
      </c>
      <c r="DO226" s="873">
        <v>3563422</v>
      </c>
      <c r="DP226" s="873">
        <v>1195686</v>
      </c>
      <c r="DQ226" s="873">
        <v>1635848</v>
      </c>
      <c r="DR226" s="873">
        <v>936977</v>
      </c>
      <c r="DS226" s="873">
        <v>38066</v>
      </c>
      <c r="DT226" s="873">
        <v>3806577</v>
      </c>
      <c r="DU226" s="873">
        <v>-60788</v>
      </c>
      <c r="DV226" s="873">
        <v>-106988</v>
      </c>
      <c r="DW226" s="873">
        <v>-72948</v>
      </c>
      <c r="DX226" s="873">
        <v>-2431</v>
      </c>
      <c r="DY226" s="873">
        <v>-243155</v>
      </c>
      <c r="DZ226" s="873">
        <v>21744467</v>
      </c>
      <c r="EA226" s="873">
        <v>17395574</v>
      </c>
      <c r="EB226" s="873">
        <v>3914004</v>
      </c>
      <c r="EC226" s="873">
        <v>434889</v>
      </c>
      <c r="ED226" s="873">
        <v>43488934</v>
      </c>
      <c r="EE226" s="873">
        <v>12189262</v>
      </c>
      <c r="EF226" s="873">
        <v>9751409</v>
      </c>
      <c r="EG226" s="873">
        <v>2194067</v>
      </c>
      <c r="EH226" s="873">
        <v>243785</v>
      </c>
      <c r="EI226" s="873">
        <v>24378523</v>
      </c>
      <c r="EJ226" s="873">
        <v>-9555205</v>
      </c>
      <c r="EK226" s="873">
        <v>-7644165</v>
      </c>
      <c r="EL226" s="873">
        <v>-1719937</v>
      </c>
      <c r="EM226" s="873">
        <v>-191104</v>
      </c>
      <c r="EN226" s="873">
        <v>-19110411</v>
      </c>
      <c r="EO226" s="873">
        <v>-9615993</v>
      </c>
      <c r="EP226" s="873">
        <v>-7751153</v>
      </c>
      <c r="EQ226" s="873">
        <v>-1792885</v>
      </c>
      <c r="ER226" s="873">
        <v>-193535</v>
      </c>
      <c r="ES226" s="873">
        <v>-19353566</v>
      </c>
      <c r="ET226" s="902">
        <v>0.5</v>
      </c>
      <c r="EU226" s="902">
        <v>0.4</v>
      </c>
      <c r="EV226" s="902">
        <v>0.09</v>
      </c>
      <c r="EW226" s="902">
        <v>0.01</v>
      </c>
      <c r="EX226" s="902">
        <v>1</v>
      </c>
      <c r="EY226" s="870" t="s">
        <v>699</v>
      </c>
      <c r="EZ226" s="870" t="s">
        <v>698</v>
      </c>
      <c r="FA226" s="870" t="s">
        <v>1907</v>
      </c>
      <c r="FB226" s="870" t="s">
        <v>2733</v>
      </c>
      <c r="FC226" s="870" t="s">
        <v>2962</v>
      </c>
    </row>
    <row r="227" spans="1:159" x14ac:dyDescent="0.2">
      <c r="A227" s="870" t="s">
        <v>3070</v>
      </c>
      <c r="B227" s="870" t="s">
        <v>501</v>
      </c>
      <c r="C227" s="870" t="s">
        <v>500</v>
      </c>
      <c r="D227" s="873">
        <v>0</v>
      </c>
      <c r="E227" s="873">
        <v>19504437</v>
      </c>
      <c r="F227" s="873">
        <v>0</v>
      </c>
      <c r="G227" s="873">
        <v>197015</v>
      </c>
      <c r="H227" s="873">
        <v>19701452</v>
      </c>
      <c r="I227" s="873">
        <v>0</v>
      </c>
      <c r="J227" s="873">
        <v>0</v>
      </c>
      <c r="K227" s="873">
        <v>0</v>
      </c>
      <c r="L227" s="873">
        <v>305270</v>
      </c>
      <c r="M227" s="873">
        <v>305270</v>
      </c>
      <c r="N227" s="873">
        <v>0</v>
      </c>
      <c r="O227" s="873">
        <v>0</v>
      </c>
      <c r="P227" s="873">
        <v>0</v>
      </c>
      <c r="Q227" s="873">
        <v>0</v>
      </c>
      <c r="R227" s="873">
        <v>0</v>
      </c>
      <c r="S227" s="873">
        <v>0</v>
      </c>
      <c r="T227" s="873">
        <v>0</v>
      </c>
      <c r="U227" s="873">
        <v>0</v>
      </c>
      <c r="V227" s="873">
        <v>0</v>
      </c>
      <c r="W227" s="873">
        <v>0</v>
      </c>
      <c r="X227" s="873">
        <v>0</v>
      </c>
      <c r="Y227" s="873">
        <v>0</v>
      </c>
      <c r="Z227" s="873">
        <v>0</v>
      </c>
      <c r="AA227" s="873">
        <v>0</v>
      </c>
      <c r="AB227" s="873">
        <v>0</v>
      </c>
      <c r="AC227" s="873">
        <v>0</v>
      </c>
      <c r="AD227" s="873">
        <v>0</v>
      </c>
      <c r="AE227" s="873">
        <v>51353217</v>
      </c>
      <c r="AF227" s="873">
        <v>0</v>
      </c>
      <c r="AG227" s="873">
        <v>518719</v>
      </c>
      <c r="AH227" s="873">
        <v>51871936</v>
      </c>
      <c r="AI227" s="873">
        <v>0</v>
      </c>
      <c r="AJ227" s="873">
        <v>7499097</v>
      </c>
      <c r="AK227" s="873">
        <v>0</v>
      </c>
      <c r="AL227" s="873">
        <v>75748</v>
      </c>
      <c r="AM227" s="873">
        <v>7574845</v>
      </c>
      <c r="AN227" s="873">
        <v>0</v>
      </c>
      <c r="AO227" s="873">
        <v>-3099029</v>
      </c>
      <c r="AP227" s="873">
        <v>0</v>
      </c>
      <c r="AQ227" s="873">
        <v>-31303</v>
      </c>
      <c r="AR227" s="873">
        <v>-3130332</v>
      </c>
      <c r="AS227" s="873">
        <v>0</v>
      </c>
      <c r="AT227" s="873">
        <v>-3236013</v>
      </c>
      <c r="AU227" s="873">
        <v>0</v>
      </c>
      <c r="AV227" s="873">
        <v>-32687</v>
      </c>
      <c r="AW227" s="873">
        <v>-3268700</v>
      </c>
      <c r="AX227" s="873">
        <v>0</v>
      </c>
      <c r="AY227" s="873">
        <v>594382</v>
      </c>
      <c r="AZ227" s="873">
        <v>0</v>
      </c>
      <c r="BA227" s="873">
        <v>6004</v>
      </c>
      <c r="BB227" s="873">
        <v>600386</v>
      </c>
      <c r="BC227" s="873">
        <v>0</v>
      </c>
      <c r="BD227" s="873">
        <v>-4307575</v>
      </c>
      <c r="BE227" s="873">
        <v>0</v>
      </c>
      <c r="BF227" s="873">
        <v>-43511</v>
      </c>
      <c r="BG227" s="873">
        <v>-4351086</v>
      </c>
      <c r="BH227" s="873">
        <v>0</v>
      </c>
      <c r="BI227" s="873">
        <v>-6949206</v>
      </c>
      <c r="BJ227" s="873">
        <v>0</v>
      </c>
      <c r="BK227" s="873">
        <v>-70194</v>
      </c>
      <c r="BL227" s="873">
        <v>-7019400</v>
      </c>
      <c r="BM227" s="873">
        <v>0</v>
      </c>
      <c r="BN227" s="873">
        <v>-18702189</v>
      </c>
      <c r="BO227" s="873">
        <v>0</v>
      </c>
      <c r="BP227" s="873">
        <v>-188911</v>
      </c>
      <c r="BQ227" s="873">
        <v>-18891100</v>
      </c>
      <c r="BR227" s="873">
        <v>0</v>
      </c>
      <c r="BS227" s="873">
        <v>-8087805</v>
      </c>
      <c r="BT227" s="873">
        <v>0</v>
      </c>
      <c r="BU227" s="873">
        <v>-81695</v>
      </c>
      <c r="BV227" s="873">
        <v>-8169500</v>
      </c>
      <c r="BW227" s="873">
        <v>0</v>
      </c>
      <c r="BX227" s="873">
        <v>-10614384</v>
      </c>
      <c r="BY227" s="873">
        <v>0</v>
      </c>
      <c r="BZ227" s="873">
        <v>-107216</v>
      </c>
      <c r="CA227" s="873">
        <v>-10721600</v>
      </c>
      <c r="CB227" s="873">
        <v>0</v>
      </c>
      <c r="CC227" s="873">
        <v>879792</v>
      </c>
      <c r="CD227" s="873">
        <v>0</v>
      </c>
      <c r="CE227" s="873">
        <v>8887</v>
      </c>
      <c r="CF227" s="873">
        <v>888679</v>
      </c>
      <c r="CG227" s="873">
        <v>0</v>
      </c>
      <c r="CH227" s="873">
        <v>867486</v>
      </c>
      <c r="CI227" s="873">
        <v>0</v>
      </c>
      <c r="CJ227" s="873">
        <v>8762</v>
      </c>
      <c r="CK227" s="873">
        <v>876248</v>
      </c>
      <c r="CL227" s="873">
        <v>0</v>
      </c>
      <c r="CM227" s="873">
        <v>-2148675</v>
      </c>
      <c r="CN227" s="873">
        <v>0</v>
      </c>
      <c r="CO227" s="873">
        <v>-21704</v>
      </c>
      <c r="CP227" s="873">
        <v>-2170379</v>
      </c>
      <c r="CQ227" s="873">
        <v>0</v>
      </c>
      <c r="CR227" s="873">
        <v>-4543851</v>
      </c>
      <c r="CS227" s="873">
        <v>0</v>
      </c>
      <c r="CT227" s="873">
        <v>-45897</v>
      </c>
      <c r="CU227" s="873">
        <v>-4589748</v>
      </c>
      <c r="CV227" s="873">
        <v>0</v>
      </c>
      <c r="CW227" s="873">
        <v>-23647437</v>
      </c>
      <c r="CX227" s="873">
        <v>0</v>
      </c>
      <c r="CY227" s="873">
        <v>-238863</v>
      </c>
      <c r="CZ227" s="873">
        <v>-23886300</v>
      </c>
      <c r="DA227" s="873">
        <v>0</v>
      </c>
      <c r="DB227" s="873">
        <v>-9356688</v>
      </c>
      <c r="DC227" s="873">
        <v>0</v>
      </c>
      <c r="DD227" s="873">
        <v>-94512</v>
      </c>
      <c r="DE227" s="873">
        <v>-9451200</v>
      </c>
      <c r="DF227" s="873">
        <v>0</v>
      </c>
      <c r="DG227" s="873">
        <v>-14290749</v>
      </c>
      <c r="DH227" s="873">
        <v>0</v>
      </c>
      <c r="DI227" s="873">
        <v>-144351</v>
      </c>
      <c r="DJ227" s="873">
        <v>-14435100</v>
      </c>
      <c r="DK227" s="873">
        <v>-1</v>
      </c>
      <c r="DL227" s="873">
        <v>1728546</v>
      </c>
      <c r="DM227" s="873">
        <v>0</v>
      </c>
      <c r="DN227" s="873">
        <v>17461</v>
      </c>
      <c r="DO227" s="873">
        <v>1746006</v>
      </c>
      <c r="DP227" s="873">
        <v>0</v>
      </c>
      <c r="DQ227" s="873">
        <v>609919</v>
      </c>
      <c r="DR227" s="873">
        <v>0</v>
      </c>
      <c r="DS227" s="873">
        <v>6161</v>
      </c>
      <c r="DT227" s="873">
        <v>616080</v>
      </c>
      <c r="DU227" s="873">
        <v>-1</v>
      </c>
      <c r="DV227" s="873">
        <v>1118627</v>
      </c>
      <c r="DW227" s="873">
        <v>0</v>
      </c>
      <c r="DX227" s="873">
        <v>11300</v>
      </c>
      <c r="DY227" s="873">
        <v>1129926</v>
      </c>
      <c r="DZ227" s="873">
        <v>0</v>
      </c>
      <c r="EA227" s="873">
        <v>66169445</v>
      </c>
      <c r="EB227" s="873">
        <v>0</v>
      </c>
      <c r="EC227" s="873">
        <v>668378</v>
      </c>
      <c r="ED227" s="873">
        <v>66837823</v>
      </c>
      <c r="EE227" s="873">
        <v>0</v>
      </c>
      <c r="EF227" s="873">
        <v>19504437</v>
      </c>
      <c r="EG227" s="873">
        <v>0</v>
      </c>
      <c r="EH227" s="873">
        <v>197015</v>
      </c>
      <c r="EI227" s="873">
        <v>19701452</v>
      </c>
      <c r="EJ227" s="873">
        <v>0</v>
      </c>
      <c r="EK227" s="873">
        <v>-46665008</v>
      </c>
      <c r="EL227" s="873">
        <v>0</v>
      </c>
      <c r="EM227" s="873">
        <v>-471363</v>
      </c>
      <c r="EN227" s="873">
        <v>-47136371</v>
      </c>
      <c r="EO227" s="873">
        <v>-1</v>
      </c>
      <c r="EP227" s="873">
        <v>-45546381</v>
      </c>
      <c r="EQ227" s="873">
        <v>0</v>
      </c>
      <c r="ER227" s="873">
        <v>-460063</v>
      </c>
      <c r="ES227" s="873">
        <v>-46006445</v>
      </c>
      <c r="ET227" s="902">
        <v>0</v>
      </c>
      <c r="EU227" s="902">
        <v>0.99</v>
      </c>
      <c r="EV227" s="902">
        <v>0</v>
      </c>
      <c r="EW227" s="902">
        <v>0.01</v>
      </c>
      <c r="EX227" s="902">
        <v>1</v>
      </c>
      <c r="EY227" s="870" t="s">
        <v>690</v>
      </c>
      <c r="EZ227" s="870" t="s">
        <v>693</v>
      </c>
      <c r="FA227" s="870" t="s">
        <v>1909</v>
      </c>
      <c r="FB227" s="870" t="s">
        <v>2738</v>
      </c>
      <c r="FC227" s="870" t="s">
        <v>2963</v>
      </c>
    </row>
    <row r="228" spans="1:159" x14ac:dyDescent="0.2">
      <c r="A228" s="870" t="s">
        <v>3069</v>
      </c>
      <c r="B228" s="870" t="s">
        <v>503</v>
      </c>
      <c r="C228" s="870" t="s">
        <v>502</v>
      </c>
      <c r="D228" s="873">
        <v>10790236</v>
      </c>
      <c r="E228" s="873">
        <v>8632189</v>
      </c>
      <c r="F228" s="873">
        <v>1942243</v>
      </c>
      <c r="G228" s="873">
        <v>215805</v>
      </c>
      <c r="H228" s="873">
        <v>21580473</v>
      </c>
      <c r="I228" s="873">
        <v>0</v>
      </c>
      <c r="J228" s="873">
        <v>0</v>
      </c>
      <c r="K228" s="873">
        <v>10790236</v>
      </c>
      <c r="L228" s="873">
        <v>110500</v>
      </c>
      <c r="M228" s="873">
        <v>110500</v>
      </c>
      <c r="N228" s="873">
        <v>0</v>
      </c>
      <c r="O228" s="873">
        <v>0</v>
      </c>
      <c r="P228" s="873">
        <v>9002561</v>
      </c>
      <c r="Q228" s="873">
        <v>0</v>
      </c>
      <c r="R228" s="873">
        <v>9002561</v>
      </c>
      <c r="S228" s="873">
        <v>0</v>
      </c>
      <c r="T228" s="873">
        <v>0</v>
      </c>
      <c r="U228" s="873">
        <v>0</v>
      </c>
      <c r="V228" s="873">
        <v>0</v>
      </c>
      <c r="W228" s="873">
        <v>0</v>
      </c>
      <c r="X228" s="873">
        <v>0</v>
      </c>
      <c r="Y228" s="873">
        <v>0</v>
      </c>
      <c r="Z228" s="873">
        <v>0</v>
      </c>
      <c r="AA228" s="873">
        <v>0</v>
      </c>
      <c r="AB228" s="873">
        <v>0</v>
      </c>
      <c r="AC228" s="873">
        <v>0</v>
      </c>
      <c r="AD228" s="873">
        <v>0</v>
      </c>
      <c r="AE228" s="873">
        <v>4619521</v>
      </c>
      <c r="AF228" s="873">
        <v>958207</v>
      </c>
      <c r="AG228" s="873">
        <v>106468</v>
      </c>
      <c r="AH228" s="873">
        <v>5684196</v>
      </c>
      <c r="AI228" s="873">
        <v>1759548</v>
      </c>
      <c r="AJ228" s="873">
        <v>1407638</v>
      </c>
      <c r="AK228" s="873">
        <v>316719</v>
      </c>
      <c r="AL228" s="873">
        <v>35191</v>
      </c>
      <c r="AM228" s="873">
        <v>3519096</v>
      </c>
      <c r="AN228" s="873">
        <v>-347943</v>
      </c>
      <c r="AO228" s="873">
        <v>-278354</v>
      </c>
      <c r="AP228" s="873">
        <v>-62630</v>
      </c>
      <c r="AQ228" s="873">
        <v>-6959</v>
      </c>
      <c r="AR228" s="873">
        <v>-695886</v>
      </c>
      <c r="AS228" s="873">
        <v>-242001</v>
      </c>
      <c r="AT228" s="873">
        <v>-193600</v>
      </c>
      <c r="AU228" s="873">
        <v>-43560</v>
      </c>
      <c r="AV228" s="873">
        <v>-4840</v>
      </c>
      <c r="AW228" s="873">
        <v>-484001</v>
      </c>
      <c r="AX228" s="873">
        <v>6231</v>
      </c>
      <c r="AY228" s="873">
        <v>4985</v>
      </c>
      <c r="AZ228" s="873">
        <v>1122</v>
      </c>
      <c r="BA228" s="873">
        <v>125</v>
      </c>
      <c r="BB228" s="873">
        <v>12463</v>
      </c>
      <c r="BC228" s="873">
        <v>-122584</v>
      </c>
      <c r="BD228" s="873">
        <v>-98067</v>
      </c>
      <c r="BE228" s="873">
        <v>-22065</v>
      </c>
      <c r="BF228" s="873">
        <v>-2452</v>
      </c>
      <c r="BG228" s="873">
        <v>-245168</v>
      </c>
      <c r="BH228" s="873">
        <v>-358354</v>
      </c>
      <c r="BI228" s="873">
        <v>-286682</v>
      </c>
      <c r="BJ228" s="873">
        <v>-64503</v>
      </c>
      <c r="BK228" s="873">
        <v>-7167</v>
      </c>
      <c r="BL228" s="873">
        <v>-716706</v>
      </c>
      <c r="BM228" s="873">
        <v>-2888562</v>
      </c>
      <c r="BN228" s="873">
        <v>-2310849</v>
      </c>
      <c r="BO228" s="873">
        <v>-519941</v>
      </c>
      <c r="BP228" s="873">
        <v>-57771</v>
      </c>
      <c r="BQ228" s="873">
        <v>-5777123</v>
      </c>
      <c r="BR228" s="873">
        <v>517720</v>
      </c>
      <c r="BS228" s="873">
        <v>414176</v>
      </c>
      <c r="BT228" s="873">
        <v>93190</v>
      </c>
      <c r="BU228" s="873">
        <v>10354</v>
      </c>
      <c r="BV228" s="873">
        <v>1035440</v>
      </c>
      <c r="BW228" s="873">
        <v>-3406281</v>
      </c>
      <c r="BX228" s="873">
        <v>-2725025</v>
      </c>
      <c r="BY228" s="873">
        <v>-613131</v>
      </c>
      <c r="BZ228" s="873">
        <v>-68126</v>
      </c>
      <c r="CA228" s="873">
        <v>-6812563</v>
      </c>
      <c r="CB228" s="873">
        <v>95949</v>
      </c>
      <c r="CC228" s="873">
        <v>76760</v>
      </c>
      <c r="CD228" s="873">
        <v>17271</v>
      </c>
      <c r="CE228" s="873">
        <v>1919</v>
      </c>
      <c r="CF228" s="873">
        <v>191899</v>
      </c>
      <c r="CG228" s="873">
        <v>469814</v>
      </c>
      <c r="CH228" s="873">
        <v>375850</v>
      </c>
      <c r="CI228" s="873">
        <v>84566</v>
      </c>
      <c r="CJ228" s="873">
        <v>9396</v>
      </c>
      <c r="CK228" s="873">
        <v>939626</v>
      </c>
      <c r="CL228" s="873">
        <v>46131</v>
      </c>
      <c r="CM228" s="873">
        <v>36904</v>
      </c>
      <c r="CN228" s="873">
        <v>8303</v>
      </c>
      <c r="CO228" s="873">
        <v>923</v>
      </c>
      <c r="CP228" s="873">
        <v>92261</v>
      </c>
      <c r="CQ228" s="873">
        <v>-639986</v>
      </c>
      <c r="CR228" s="873">
        <v>-511988</v>
      </c>
      <c r="CS228" s="873">
        <v>-115197</v>
      </c>
      <c r="CT228" s="873">
        <v>-12800</v>
      </c>
      <c r="CU228" s="873">
        <v>-1279971</v>
      </c>
      <c r="CV228" s="873">
        <v>-2916654</v>
      </c>
      <c r="CW228" s="873">
        <v>-2333323</v>
      </c>
      <c r="CX228" s="873">
        <v>-524998</v>
      </c>
      <c r="CY228" s="873">
        <v>-58333</v>
      </c>
      <c r="CZ228" s="873">
        <v>-5833308</v>
      </c>
      <c r="DA228" s="873">
        <v>659800</v>
      </c>
      <c r="DB228" s="873">
        <v>527840</v>
      </c>
      <c r="DC228" s="873">
        <v>118764</v>
      </c>
      <c r="DD228" s="873">
        <v>13196</v>
      </c>
      <c r="DE228" s="873">
        <v>1319600</v>
      </c>
      <c r="DF228" s="873">
        <v>-3576453</v>
      </c>
      <c r="DG228" s="873">
        <v>-2861163</v>
      </c>
      <c r="DH228" s="873">
        <v>-643762</v>
      </c>
      <c r="DI228" s="873">
        <v>-71530</v>
      </c>
      <c r="DJ228" s="873">
        <v>-7152908</v>
      </c>
      <c r="DK228" s="873">
        <v>-272884</v>
      </c>
      <c r="DL228" s="873">
        <v>-443590</v>
      </c>
      <c r="DM228" s="873">
        <v>-166959</v>
      </c>
      <c r="DN228" s="873">
        <v>-8924</v>
      </c>
      <c r="DO228" s="873">
        <v>-892357</v>
      </c>
      <c r="DP228" s="873">
        <v>-48942</v>
      </c>
      <c r="DQ228" s="873">
        <v>26693</v>
      </c>
      <c r="DR228" s="873">
        <v>25633</v>
      </c>
      <c r="DS228" s="873">
        <v>34</v>
      </c>
      <c r="DT228" s="873">
        <v>3418</v>
      </c>
      <c r="DU228" s="873">
        <v>-223942</v>
      </c>
      <c r="DV228" s="873">
        <v>-470283</v>
      </c>
      <c r="DW228" s="873">
        <v>-192592</v>
      </c>
      <c r="DX228" s="873">
        <v>-8958</v>
      </c>
      <c r="DY228" s="873">
        <v>-895775</v>
      </c>
      <c r="DZ228" s="873">
        <v>14173089</v>
      </c>
      <c r="EA228" s="873">
        <v>11338471</v>
      </c>
      <c r="EB228" s="873">
        <v>2551156</v>
      </c>
      <c r="EC228" s="873">
        <v>283462</v>
      </c>
      <c r="ED228" s="873">
        <v>28346178</v>
      </c>
      <c r="EE228" s="873">
        <v>10790236</v>
      </c>
      <c r="EF228" s="873">
        <v>8632189</v>
      </c>
      <c r="EG228" s="873">
        <v>1942243</v>
      </c>
      <c r="EH228" s="873">
        <v>215805</v>
      </c>
      <c r="EI228" s="873">
        <v>21580473</v>
      </c>
      <c r="EJ228" s="873">
        <v>-3382853</v>
      </c>
      <c r="EK228" s="873">
        <v>-2706282</v>
      </c>
      <c r="EL228" s="873">
        <v>-608913</v>
      </c>
      <c r="EM228" s="873">
        <v>-67657</v>
      </c>
      <c r="EN228" s="873">
        <v>-6765705</v>
      </c>
      <c r="EO228" s="873">
        <v>-3606795</v>
      </c>
      <c r="EP228" s="873">
        <v>-3176565</v>
      </c>
      <c r="EQ228" s="873">
        <v>-801505</v>
      </c>
      <c r="ER228" s="873">
        <v>-76615</v>
      </c>
      <c r="ES228" s="873">
        <v>-7661480</v>
      </c>
      <c r="ET228" s="902">
        <v>0.5</v>
      </c>
      <c r="EU228" s="902">
        <v>0.4</v>
      </c>
      <c r="EV228" s="902">
        <v>0.09</v>
      </c>
      <c r="EW228" s="902">
        <v>0.01</v>
      </c>
      <c r="EX228" s="902">
        <v>1</v>
      </c>
      <c r="EY228" s="870" t="s">
        <v>733</v>
      </c>
      <c r="EZ228" s="870" t="s">
        <v>678</v>
      </c>
      <c r="FA228" s="870" t="s">
        <v>1907</v>
      </c>
      <c r="FB228" s="870" t="s">
        <v>2739</v>
      </c>
      <c r="FC228" s="870" t="s">
        <v>2964</v>
      </c>
    </row>
    <row r="229" spans="1:159" x14ac:dyDescent="0.2">
      <c r="A229" s="870" t="s">
        <v>3069</v>
      </c>
      <c r="B229" s="870" t="s">
        <v>505</v>
      </c>
      <c r="C229" s="870" t="s">
        <v>504</v>
      </c>
      <c r="D229" s="873">
        <v>9081842</v>
      </c>
      <c r="E229" s="873">
        <v>7265474</v>
      </c>
      <c r="F229" s="873">
        <v>1634732</v>
      </c>
      <c r="G229" s="873">
        <v>181637</v>
      </c>
      <c r="H229" s="873">
        <v>18163685</v>
      </c>
      <c r="I229" s="873">
        <v>0</v>
      </c>
      <c r="J229" s="873">
        <v>0</v>
      </c>
      <c r="K229" s="873">
        <v>9081842</v>
      </c>
      <c r="L229" s="873">
        <v>162528</v>
      </c>
      <c r="M229" s="873">
        <v>162528</v>
      </c>
      <c r="N229" s="873">
        <v>0</v>
      </c>
      <c r="O229" s="873">
        <v>0</v>
      </c>
      <c r="P229" s="873">
        <v>0</v>
      </c>
      <c r="Q229" s="873">
        <v>0</v>
      </c>
      <c r="R229" s="873">
        <v>0</v>
      </c>
      <c r="S229" s="873">
        <v>0</v>
      </c>
      <c r="T229" s="873">
        <v>0</v>
      </c>
      <c r="U229" s="873">
        <v>0</v>
      </c>
      <c r="V229" s="873">
        <v>0</v>
      </c>
      <c r="W229" s="873">
        <v>0</v>
      </c>
      <c r="X229" s="873">
        <v>0</v>
      </c>
      <c r="Y229" s="873">
        <v>0</v>
      </c>
      <c r="Z229" s="873">
        <v>0</v>
      </c>
      <c r="AA229" s="873">
        <v>0</v>
      </c>
      <c r="AB229" s="873">
        <v>0</v>
      </c>
      <c r="AC229" s="873">
        <v>0</v>
      </c>
      <c r="AD229" s="873">
        <v>0</v>
      </c>
      <c r="AE229" s="873">
        <v>9350875</v>
      </c>
      <c r="AF229" s="873">
        <v>2103947</v>
      </c>
      <c r="AG229" s="873">
        <v>233772</v>
      </c>
      <c r="AH229" s="873">
        <v>11688594</v>
      </c>
      <c r="AI229" s="873">
        <v>1879869</v>
      </c>
      <c r="AJ229" s="873">
        <v>1503894</v>
      </c>
      <c r="AK229" s="873">
        <v>338376</v>
      </c>
      <c r="AL229" s="873">
        <v>37597</v>
      </c>
      <c r="AM229" s="873">
        <v>3759736</v>
      </c>
      <c r="AN229" s="873">
        <v>-1005241</v>
      </c>
      <c r="AO229" s="873">
        <v>-804192</v>
      </c>
      <c r="AP229" s="873">
        <v>-180943</v>
      </c>
      <c r="AQ229" s="873">
        <v>-20105</v>
      </c>
      <c r="AR229" s="873">
        <v>-2010481</v>
      </c>
      <c r="AS229" s="873">
        <v>-305850</v>
      </c>
      <c r="AT229" s="873">
        <v>-244680</v>
      </c>
      <c r="AU229" s="873">
        <v>-55053</v>
      </c>
      <c r="AV229" s="873">
        <v>-6117</v>
      </c>
      <c r="AW229" s="873">
        <v>-611700</v>
      </c>
      <c r="AX229" s="873">
        <v>-12772</v>
      </c>
      <c r="AY229" s="873">
        <v>-10218</v>
      </c>
      <c r="AZ229" s="873">
        <v>-2299</v>
      </c>
      <c r="BA229" s="873">
        <v>-255</v>
      </c>
      <c r="BB229" s="873">
        <v>-25544</v>
      </c>
      <c r="BC229" s="873">
        <v>-363428</v>
      </c>
      <c r="BD229" s="873">
        <v>-290742</v>
      </c>
      <c r="BE229" s="873">
        <v>-65417</v>
      </c>
      <c r="BF229" s="873">
        <v>-7269</v>
      </c>
      <c r="BG229" s="873">
        <v>-726856</v>
      </c>
      <c r="BH229" s="873">
        <v>-682050</v>
      </c>
      <c r="BI229" s="873">
        <v>-545640</v>
      </c>
      <c r="BJ229" s="873">
        <v>-122769</v>
      </c>
      <c r="BK229" s="873">
        <v>-13641</v>
      </c>
      <c r="BL229" s="873">
        <v>-1364100</v>
      </c>
      <c r="BM229" s="873">
        <v>-3830118</v>
      </c>
      <c r="BN229" s="873">
        <v>-3064094</v>
      </c>
      <c r="BO229" s="873">
        <v>-689421</v>
      </c>
      <c r="BP229" s="873">
        <v>-76602</v>
      </c>
      <c r="BQ229" s="873">
        <v>-7660235</v>
      </c>
      <c r="BR229" s="873">
        <v>-1353989</v>
      </c>
      <c r="BS229" s="873">
        <v>-1083191</v>
      </c>
      <c r="BT229" s="873">
        <v>-243718</v>
      </c>
      <c r="BU229" s="873">
        <v>-27080</v>
      </c>
      <c r="BV229" s="873">
        <v>-2707978</v>
      </c>
      <c r="BW229" s="873">
        <v>-2476128</v>
      </c>
      <c r="BX229" s="873">
        <v>-1980903</v>
      </c>
      <c r="BY229" s="873">
        <v>-445703</v>
      </c>
      <c r="BZ229" s="873">
        <v>-49523</v>
      </c>
      <c r="CA229" s="873">
        <v>-4952257</v>
      </c>
      <c r="CB229" s="873">
        <v>0</v>
      </c>
      <c r="CC229" s="873">
        <v>0</v>
      </c>
      <c r="CD229" s="873">
        <v>0</v>
      </c>
      <c r="CE229" s="873">
        <v>0</v>
      </c>
      <c r="CF229" s="873">
        <v>0</v>
      </c>
      <c r="CG229" s="873">
        <v>146512</v>
      </c>
      <c r="CH229" s="873">
        <v>117210</v>
      </c>
      <c r="CI229" s="873">
        <v>26372</v>
      </c>
      <c r="CJ229" s="873">
        <v>2930</v>
      </c>
      <c r="CK229" s="873">
        <v>293024</v>
      </c>
      <c r="CL229" s="873">
        <v>425815</v>
      </c>
      <c r="CM229" s="873">
        <v>340652</v>
      </c>
      <c r="CN229" s="873">
        <v>76647</v>
      </c>
      <c r="CO229" s="873">
        <v>8516</v>
      </c>
      <c r="CP229" s="873">
        <v>851630</v>
      </c>
      <c r="CQ229" s="873">
        <v>-829397</v>
      </c>
      <c r="CR229" s="873">
        <v>-663518</v>
      </c>
      <c r="CS229" s="873">
        <v>-149292</v>
      </c>
      <c r="CT229" s="873">
        <v>-16588</v>
      </c>
      <c r="CU229" s="873">
        <v>-1658795</v>
      </c>
      <c r="CV229" s="873">
        <v>-4087188</v>
      </c>
      <c r="CW229" s="873">
        <v>-3269750</v>
      </c>
      <c r="CX229" s="873">
        <v>-735694</v>
      </c>
      <c r="CY229" s="873">
        <v>-81744</v>
      </c>
      <c r="CZ229" s="873">
        <v>-8174376</v>
      </c>
      <c r="DA229" s="873">
        <v>-928174</v>
      </c>
      <c r="DB229" s="873">
        <v>-742539</v>
      </c>
      <c r="DC229" s="873">
        <v>-167071</v>
      </c>
      <c r="DD229" s="873">
        <v>-18564</v>
      </c>
      <c r="DE229" s="873">
        <v>-1856348</v>
      </c>
      <c r="DF229" s="873">
        <v>-3159013</v>
      </c>
      <c r="DG229" s="873">
        <v>-2527211</v>
      </c>
      <c r="DH229" s="873">
        <v>-568623</v>
      </c>
      <c r="DI229" s="873">
        <v>-63181</v>
      </c>
      <c r="DJ229" s="873">
        <v>-6318028</v>
      </c>
      <c r="DK229" s="873">
        <v>84357</v>
      </c>
      <c r="DL229" s="873">
        <v>221273</v>
      </c>
      <c r="DM229" s="873">
        <v>242026</v>
      </c>
      <c r="DN229" s="873">
        <v>5531</v>
      </c>
      <c r="DO229" s="873">
        <v>553188</v>
      </c>
      <c r="DP229" s="873">
        <v>100233</v>
      </c>
      <c r="DQ229" s="873">
        <v>233978</v>
      </c>
      <c r="DR229" s="873">
        <v>244884</v>
      </c>
      <c r="DS229" s="873">
        <v>5850</v>
      </c>
      <c r="DT229" s="873">
        <v>584945</v>
      </c>
      <c r="DU229" s="873">
        <v>-15876</v>
      </c>
      <c r="DV229" s="873">
        <v>-12705</v>
      </c>
      <c r="DW229" s="873">
        <v>-2858</v>
      </c>
      <c r="DX229" s="873">
        <v>-319</v>
      </c>
      <c r="DY229" s="873">
        <v>-31757</v>
      </c>
      <c r="DZ229" s="873">
        <v>17978625</v>
      </c>
      <c r="EA229" s="873">
        <v>14382899</v>
      </c>
      <c r="EB229" s="873">
        <v>3236152</v>
      </c>
      <c r="EC229" s="873">
        <v>359572</v>
      </c>
      <c r="ED229" s="873">
        <v>35957248</v>
      </c>
      <c r="EE229" s="873">
        <v>9081842</v>
      </c>
      <c r="EF229" s="873">
        <v>7265474</v>
      </c>
      <c r="EG229" s="873">
        <v>1634732</v>
      </c>
      <c r="EH229" s="873">
        <v>181637</v>
      </c>
      <c r="EI229" s="873">
        <v>18163685</v>
      </c>
      <c r="EJ229" s="873">
        <v>-8896783</v>
      </c>
      <c r="EK229" s="873">
        <v>-7117425</v>
      </c>
      <c r="EL229" s="873">
        <v>-1601420</v>
      </c>
      <c r="EM229" s="873">
        <v>-177935</v>
      </c>
      <c r="EN229" s="873">
        <v>-17793563</v>
      </c>
      <c r="EO229" s="873">
        <v>-8912659</v>
      </c>
      <c r="EP229" s="873">
        <v>-7130130</v>
      </c>
      <c r="EQ229" s="873">
        <v>-1604278</v>
      </c>
      <c r="ER229" s="873">
        <v>-178254</v>
      </c>
      <c r="ES229" s="873">
        <v>-17825320</v>
      </c>
      <c r="ET229" s="902">
        <v>0.5</v>
      </c>
      <c r="EU229" s="902">
        <v>0.4</v>
      </c>
      <c r="EV229" s="902">
        <v>0.09</v>
      </c>
      <c r="EW229" s="902">
        <v>0.01</v>
      </c>
      <c r="EX229" s="902">
        <v>1</v>
      </c>
      <c r="EY229" s="870" t="s">
        <v>715</v>
      </c>
      <c r="EZ229" s="870" t="s">
        <v>714</v>
      </c>
      <c r="FA229" s="870" t="s">
        <v>1907</v>
      </c>
      <c r="FB229" s="870" t="s">
        <v>2735</v>
      </c>
      <c r="FC229" s="870" t="s">
        <v>2965</v>
      </c>
    </row>
    <row r="230" spans="1:159" x14ac:dyDescent="0.2">
      <c r="A230" s="870" t="s">
        <v>3069</v>
      </c>
      <c r="B230" s="870" t="s">
        <v>507</v>
      </c>
      <c r="C230" s="870" t="s">
        <v>506</v>
      </c>
      <c r="D230" s="873">
        <v>42197737</v>
      </c>
      <c r="E230" s="873">
        <v>41353782</v>
      </c>
      <c r="F230" s="873">
        <v>0</v>
      </c>
      <c r="G230" s="873">
        <v>843955</v>
      </c>
      <c r="H230" s="873">
        <v>84395474</v>
      </c>
      <c r="I230" s="873">
        <v>0</v>
      </c>
      <c r="J230" s="873">
        <v>0</v>
      </c>
      <c r="K230" s="873">
        <v>42197737</v>
      </c>
      <c r="L230" s="873">
        <v>751939</v>
      </c>
      <c r="M230" s="873">
        <v>751939</v>
      </c>
      <c r="N230" s="873">
        <v>692240</v>
      </c>
      <c r="O230" s="873">
        <v>692240</v>
      </c>
      <c r="P230" s="873">
        <v>1262298</v>
      </c>
      <c r="Q230" s="873">
        <v>0</v>
      </c>
      <c r="R230" s="873">
        <v>1262298</v>
      </c>
      <c r="S230" s="873">
        <v>0</v>
      </c>
      <c r="T230" s="873">
        <v>0</v>
      </c>
      <c r="U230" s="873">
        <v>0</v>
      </c>
      <c r="V230" s="873">
        <v>0</v>
      </c>
      <c r="W230" s="873">
        <v>0</v>
      </c>
      <c r="X230" s="873">
        <v>0</v>
      </c>
      <c r="Y230" s="873">
        <v>0</v>
      </c>
      <c r="Z230" s="873">
        <v>0</v>
      </c>
      <c r="AA230" s="873">
        <v>0</v>
      </c>
      <c r="AB230" s="873">
        <v>0</v>
      </c>
      <c r="AC230" s="873">
        <v>0</v>
      </c>
      <c r="AD230" s="873">
        <v>0</v>
      </c>
      <c r="AE230" s="873">
        <v>70584987</v>
      </c>
      <c r="AF230" s="873">
        <v>0</v>
      </c>
      <c r="AG230" s="873">
        <v>1424958</v>
      </c>
      <c r="AH230" s="873">
        <v>72009945</v>
      </c>
      <c r="AI230" s="873">
        <v>10605315</v>
      </c>
      <c r="AJ230" s="873">
        <v>10393208</v>
      </c>
      <c r="AK230" s="873">
        <v>0</v>
      </c>
      <c r="AL230" s="873">
        <v>212106</v>
      </c>
      <c r="AM230" s="873">
        <v>21210629</v>
      </c>
      <c r="AN230" s="873">
        <v>-4461092</v>
      </c>
      <c r="AO230" s="873">
        <v>-4371871</v>
      </c>
      <c r="AP230" s="873">
        <v>0</v>
      </c>
      <c r="AQ230" s="873">
        <v>-89222</v>
      </c>
      <c r="AR230" s="873">
        <v>-8922185</v>
      </c>
      <c r="AS230" s="873">
        <v>-3425262</v>
      </c>
      <c r="AT230" s="873">
        <v>-3356757</v>
      </c>
      <c r="AU230" s="873">
        <v>0</v>
      </c>
      <c r="AV230" s="873">
        <v>-68505</v>
      </c>
      <c r="AW230" s="873">
        <v>-6850524</v>
      </c>
      <c r="AX230" s="873">
        <v>427126</v>
      </c>
      <c r="AY230" s="873">
        <v>418584</v>
      </c>
      <c r="AZ230" s="873">
        <v>0</v>
      </c>
      <c r="BA230" s="873">
        <v>8543</v>
      </c>
      <c r="BB230" s="873">
        <v>854253</v>
      </c>
      <c r="BC230" s="873">
        <v>-1462473</v>
      </c>
      <c r="BD230" s="873">
        <v>-1433224</v>
      </c>
      <c r="BE230" s="873">
        <v>0</v>
      </c>
      <c r="BF230" s="873">
        <v>-29249</v>
      </c>
      <c r="BG230" s="873">
        <v>-2924946</v>
      </c>
      <c r="BH230" s="873">
        <v>-4460609</v>
      </c>
      <c r="BI230" s="873">
        <v>-4371397</v>
      </c>
      <c r="BJ230" s="873">
        <v>0</v>
      </c>
      <c r="BK230" s="873">
        <v>-89211</v>
      </c>
      <c r="BL230" s="873">
        <v>-8921217</v>
      </c>
      <c r="BM230" s="873">
        <v>-12775621</v>
      </c>
      <c r="BN230" s="873">
        <v>-12520109</v>
      </c>
      <c r="BO230" s="873">
        <v>0</v>
      </c>
      <c r="BP230" s="873">
        <v>-255512</v>
      </c>
      <c r="BQ230" s="873">
        <v>-25551242</v>
      </c>
      <c r="BR230" s="873">
        <v>-3455796</v>
      </c>
      <c r="BS230" s="873">
        <v>-3386680</v>
      </c>
      <c r="BT230" s="873">
        <v>0</v>
      </c>
      <c r="BU230" s="873">
        <v>-69116</v>
      </c>
      <c r="BV230" s="873">
        <v>-6911592</v>
      </c>
      <c r="BW230" s="873">
        <v>-9319824</v>
      </c>
      <c r="BX230" s="873">
        <v>-9133429</v>
      </c>
      <c r="BY230" s="873">
        <v>0</v>
      </c>
      <c r="BZ230" s="873">
        <v>-186397</v>
      </c>
      <c r="CA230" s="873">
        <v>-18639650</v>
      </c>
      <c r="CB230" s="873">
        <v>1183443</v>
      </c>
      <c r="CC230" s="873">
        <v>1159775</v>
      </c>
      <c r="CD230" s="873">
        <v>0</v>
      </c>
      <c r="CE230" s="873">
        <v>23669</v>
      </c>
      <c r="CF230" s="873">
        <v>2366887</v>
      </c>
      <c r="CG230" s="873">
        <v>753220</v>
      </c>
      <c r="CH230" s="873">
        <v>738155</v>
      </c>
      <c r="CI230" s="873">
        <v>0</v>
      </c>
      <c r="CJ230" s="873">
        <v>15064</v>
      </c>
      <c r="CK230" s="873">
        <v>1506439</v>
      </c>
      <c r="CL230" s="873">
        <v>-480059</v>
      </c>
      <c r="CM230" s="873">
        <v>-470458</v>
      </c>
      <c r="CN230" s="873">
        <v>0</v>
      </c>
      <c r="CO230" s="873">
        <v>-9601</v>
      </c>
      <c r="CP230" s="873">
        <v>-960118</v>
      </c>
      <c r="CQ230" s="873">
        <v>-3037244</v>
      </c>
      <c r="CR230" s="873">
        <v>-2976499</v>
      </c>
      <c r="CS230" s="873">
        <v>0</v>
      </c>
      <c r="CT230" s="873">
        <v>-60745</v>
      </c>
      <c r="CU230" s="873">
        <v>-6074488</v>
      </c>
      <c r="CV230" s="873">
        <v>-14356261</v>
      </c>
      <c r="CW230" s="873">
        <v>-14069136</v>
      </c>
      <c r="CX230" s="873">
        <v>0</v>
      </c>
      <c r="CY230" s="873">
        <v>-287125</v>
      </c>
      <c r="CZ230" s="873">
        <v>-28712522</v>
      </c>
      <c r="DA230" s="873">
        <v>-2752412</v>
      </c>
      <c r="DB230" s="873">
        <v>-2697363</v>
      </c>
      <c r="DC230" s="873">
        <v>0</v>
      </c>
      <c r="DD230" s="873">
        <v>-55048</v>
      </c>
      <c r="DE230" s="873">
        <v>-5504823</v>
      </c>
      <c r="DF230" s="873">
        <v>-11603848</v>
      </c>
      <c r="DG230" s="873">
        <v>-11371773</v>
      </c>
      <c r="DH230" s="873">
        <v>0</v>
      </c>
      <c r="DI230" s="873">
        <v>-232078</v>
      </c>
      <c r="DJ230" s="873">
        <v>-23207699</v>
      </c>
      <c r="DK230" s="873">
        <v>17052250</v>
      </c>
      <c r="DL230" s="873">
        <v>16711203</v>
      </c>
      <c r="DM230" s="873">
        <v>0</v>
      </c>
      <c r="DN230" s="873">
        <v>341045</v>
      </c>
      <c r="DO230" s="873">
        <v>34104498</v>
      </c>
      <c r="DP230" s="873">
        <v>4531801</v>
      </c>
      <c r="DQ230" s="873">
        <v>4441165</v>
      </c>
      <c r="DR230" s="873">
        <v>0</v>
      </c>
      <c r="DS230" s="873">
        <v>90636</v>
      </c>
      <c r="DT230" s="873">
        <v>9063602</v>
      </c>
      <c r="DU230" s="873">
        <v>12520449</v>
      </c>
      <c r="DV230" s="873">
        <v>12270038</v>
      </c>
      <c r="DW230" s="873">
        <v>0</v>
      </c>
      <c r="DX230" s="873">
        <v>250409</v>
      </c>
      <c r="DY230" s="873">
        <v>25040896</v>
      </c>
      <c r="DZ230" s="873">
        <v>103518239</v>
      </c>
      <c r="EA230" s="873">
        <v>101447874</v>
      </c>
      <c r="EB230" s="873">
        <v>0</v>
      </c>
      <c r="EC230" s="873">
        <v>2070365</v>
      </c>
      <c r="ED230" s="873">
        <v>207036478</v>
      </c>
      <c r="EE230" s="873">
        <v>42197737</v>
      </c>
      <c r="EF230" s="873">
        <v>41353782</v>
      </c>
      <c r="EG230" s="873">
        <v>0</v>
      </c>
      <c r="EH230" s="873">
        <v>843955</v>
      </c>
      <c r="EI230" s="873">
        <v>84395474</v>
      </c>
      <c r="EJ230" s="873">
        <v>-61320502</v>
      </c>
      <c r="EK230" s="873">
        <v>-60094092</v>
      </c>
      <c r="EL230" s="873">
        <v>0</v>
      </c>
      <c r="EM230" s="873">
        <v>-1226410</v>
      </c>
      <c r="EN230" s="873">
        <v>-122641004</v>
      </c>
      <c r="EO230" s="873">
        <v>-48800053</v>
      </c>
      <c r="EP230" s="873">
        <v>-47824054</v>
      </c>
      <c r="EQ230" s="873">
        <v>0</v>
      </c>
      <c r="ER230" s="873">
        <v>-976001</v>
      </c>
      <c r="ES230" s="873">
        <v>-97600108</v>
      </c>
      <c r="ET230" s="902">
        <v>0.5</v>
      </c>
      <c r="EU230" s="902">
        <v>0.49</v>
      </c>
      <c r="EV230" s="902">
        <v>0</v>
      </c>
      <c r="EW230" s="902">
        <v>0.01</v>
      </c>
      <c r="EX230" s="902">
        <v>1</v>
      </c>
      <c r="EY230" s="870" t="s">
        <v>690</v>
      </c>
      <c r="EZ230" s="870" t="s">
        <v>732</v>
      </c>
      <c r="FA230" s="870" t="s">
        <v>1909</v>
      </c>
      <c r="FB230" s="870" t="s">
        <v>2739</v>
      </c>
      <c r="FC230" s="870" t="s">
        <v>2966</v>
      </c>
    </row>
    <row r="231" spans="1:159" x14ac:dyDescent="0.2">
      <c r="A231" s="870" t="s">
        <v>3070</v>
      </c>
      <c r="B231" s="870" t="s">
        <v>510</v>
      </c>
      <c r="C231" s="870" t="s">
        <v>509</v>
      </c>
      <c r="D231" s="873">
        <v>21141767</v>
      </c>
      <c r="E231" s="873">
        <v>20718931</v>
      </c>
      <c r="F231" s="873">
        <v>0</v>
      </c>
      <c r="G231" s="873">
        <v>422835</v>
      </c>
      <c r="H231" s="873">
        <v>42283533</v>
      </c>
      <c r="I231" s="873">
        <v>0</v>
      </c>
      <c r="J231" s="873">
        <v>0</v>
      </c>
      <c r="K231" s="873">
        <v>21141767</v>
      </c>
      <c r="L231" s="873">
        <v>449357</v>
      </c>
      <c r="M231" s="873">
        <v>449357</v>
      </c>
      <c r="N231" s="873">
        <v>0</v>
      </c>
      <c r="O231" s="873">
        <v>0</v>
      </c>
      <c r="P231" s="873">
        <v>1095461</v>
      </c>
      <c r="Q231" s="873">
        <v>0</v>
      </c>
      <c r="R231" s="873">
        <v>1095461</v>
      </c>
      <c r="S231" s="873">
        <v>0</v>
      </c>
      <c r="T231" s="873">
        <v>0</v>
      </c>
      <c r="U231" s="873">
        <v>0</v>
      </c>
      <c r="V231" s="873">
        <v>0</v>
      </c>
      <c r="W231" s="873">
        <v>0</v>
      </c>
      <c r="X231" s="873">
        <v>0</v>
      </c>
      <c r="Y231" s="873">
        <v>0</v>
      </c>
      <c r="Z231" s="873">
        <v>0</v>
      </c>
      <c r="AA231" s="873">
        <v>0</v>
      </c>
      <c r="AB231" s="873">
        <v>0</v>
      </c>
      <c r="AC231" s="873">
        <v>0</v>
      </c>
      <c r="AD231" s="873">
        <v>0</v>
      </c>
      <c r="AE231" s="873">
        <v>30288003</v>
      </c>
      <c r="AF231" s="873">
        <v>0</v>
      </c>
      <c r="AG231" s="873">
        <v>617227</v>
      </c>
      <c r="AH231" s="873">
        <v>30905230</v>
      </c>
      <c r="AI231" s="873">
        <v>2682947</v>
      </c>
      <c r="AJ231" s="873">
        <v>2629288</v>
      </c>
      <c r="AK231" s="873">
        <v>0</v>
      </c>
      <c r="AL231" s="873">
        <v>53659</v>
      </c>
      <c r="AM231" s="873">
        <v>5365894</v>
      </c>
      <c r="AN231" s="873">
        <v>-2343046</v>
      </c>
      <c r="AO231" s="873">
        <v>-2296185</v>
      </c>
      <c r="AP231" s="873">
        <v>0</v>
      </c>
      <c r="AQ231" s="873">
        <v>-46861</v>
      </c>
      <c r="AR231" s="873">
        <v>-4686092</v>
      </c>
      <c r="AS231" s="873">
        <v>-1191367</v>
      </c>
      <c r="AT231" s="873">
        <v>-1167540</v>
      </c>
      <c r="AU231" s="873">
        <v>0</v>
      </c>
      <c r="AV231" s="873">
        <v>-23827</v>
      </c>
      <c r="AW231" s="873">
        <v>-2382734</v>
      </c>
      <c r="AX231" s="873">
        <v>-729</v>
      </c>
      <c r="AY231" s="873">
        <v>-714</v>
      </c>
      <c r="AZ231" s="873">
        <v>0</v>
      </c>
      <c r="BA231" s="873">
        <v>-15</v>
      </c>
      <c r="BB231" s="873">
        <v>-1458</v>
      </c>
      <c r="BC231" s="873">
        <v>-370153</v>
      </c>
      <c r="BD231" s="873">
        <v>-362750</v>
      </c>
      <c r="BE231" s="873">
        <v>0</v>
      </c>
      <c r="BF231" s="873">
        <v>-7403</v>
      </c>
      <c r="BG231" s="873">
        <v>-740306</v>
      </c>
      <c r="BH231" s="873">
        <v>-1562249</v>
      </c>
      <c r="BI231" s="873">
        <v>-1531004</v>
      </c>
      <c r="BJ231" s="873">
        <v>0</v>
      </c>
      <c r="BK231" s="873">
        <v>-31245</v>
      </c>
      <c r="BL231" s="873">
        <v>-3124498</v>
      </c>
      <c r="BM231" s="873">
        <v>-6519465</v>
      </c>
      <c r="BN231" s="873">
        <v>-6389076</v>
      </c>
      <c r="BO231" s="873">
        <v>0</v>
      </c>
      <c r="BP231" s="873">
        <v>-130389</v>
      </c>
      <c r="BQ231" s="873">
        <v>-13038930</v>
      </c>
      <c r="BR231" s="873">
        <v>-937652</v>
      </c>
      <c r="BS231" s="873">
        <v>-918898</v>
      </c>
      <c r="BT231" s="873">
        <v>0</v>
      </c>
      <c r="BU231" s="873">
        <v>-18753</v>
      </c>
      <c r="BV231" s="873">
        <v>-1875303</v>
      </c>
      <c r="BW231" s="873">
        <v>-5581814</v>
      </c>
      <c r="BX231" s="873">
        <v>-5470177</v>
      </c>
      <c r="BY231" s="873">
        <v>0</v>
      </c>
      <c r="BZ231" s="873">
        <v>-111636</v>
      </c>
      <c r="CA231" s="873">
        <v>-11163627</v>
      </c>
      <c r="CB231" s="873">
        <v>88893</v>
      </c>
      <c r="CC231" s="873">
        <v>87116</v>
      </c>
      <c r="CD231" s="873">
        <v>0</v>
      </c>
      <c r="CE231" s="873">
        <v>1778</v>
      </c>
      <c r="CF231" s="873">
        <v>177787</v>
      </c>
      <c r="CG231" s="873">
        <v>1497433</v>
      </c>
      <c r="CH231" s="873">
        <v>1467484</v>
      </c>
      <c r="CI231" s="873">
        <v>0</v>
      </c>
      <c r="CJ231" s="873">
        <v>29949</v>
      </c>
      <c r="CK231" s="873">
        <v>2994866</v>
      </c>
      <c r="CL231" s="873">
        <v>-67764</v>
      </c>
      <c r="CM231" s="873">
        <v>-66409</v>
      </c>
      <c r="CN231" s="873">
        <v>0</v>
      </c>
      <c r="CO231" s="873">
        <v>-1355</v>
      </c>
      <c r="CP231" s="873">
        <v>-135528</v>
      </c>
      <c r="CQ231" s="873">
        <v>287699</v>
      </c>
      <c r="CR231" s="873">
        <v>281945</v>
      </c>
      <c r="CS231" s="873">
        <v>0</v>
      </c>
      <c r="CT231" s="873">
        <v>5754</v>
      </c>
      <c r="CU231" s="873">
        <v>575398</v>
      </c>
      <c r="CV231" s="873">
        <v>-4713204</v>
      </c>
      <c r="CW231" s="873">
        <v>-4618940</v>
      </c>
      <c r="CX231" s="873">
        <v>0</v>
      </c>
      <c r="CY231" s="873">
        <v>-94263</v>
      </c>
      <c r="CZ231" s="873">
        <v>-9426407</v>
      </c>
      <c r="DA231" s="873">
        <v>-916523</v>
      </c>
      <c r="DB231" s="873">
        <v>-898191</v>
      </c>
      <c r="DC231" s="873">
        <v>0</v>
      </c>
      <c r="DD231" s="873">
        <v>-18330</v>
      </c>
      <c r="DE231" s="873">
        <v>-1833044</v>
      </c>
      <c r="DF231" s="873">
        <v>-3796682</v>
      </c>
      <c r="DG231" s="873">
        <v>-3720748</v>
      </c>
      <c r="DH231" s="873">
        <v>0</v>
      </c>
      <c r="DI231" s="873">
        <v>-75933</v>
      </c>
      <c r="DJ231" s="873">
        <v>-7593363</v>
      </c>
      <c r="DK231" s="873">
        <v>290002</v>
      </c>
      <c r="DL231" s="873">
        <v>284202</v>
      </c>
      <c r="DM231" s="873">
        <v>0</v>
      </c>
      <c r="DN231" s="873">
        <v>5800</v>
      </c>
      <c r="DO231" s="873">
        <v>580004</v>
      </c>
      <c r="DP231" s="873">
        <v>222995</v>
      </c>
      <c r="DQ231" s="873">
        <v>218535</v>
      </c>
      <c r="DR231" s="873">
        <v>0</v>
      </c>
      <c r="DS231" s="873">
        <v>4460</v>
      </c>
      <c r="DT231" s="873">
        <v>445990</v>
      </c>
      <c r="DU231" s="873">
        <v>67007</v>
      </c>
      <c r="DV231" s="873">
        <v>65667</v>
      </c>
      <c r="DW231" s="873">
        <v>0</v>
      </c>
      <c r="DX231" s="873">
        <v>1340</v>
      </c>
      <c r="DY231" s="873">
        <v>134014</v>
      </c>
      <c r="DZ231" s="873">
        <v>41559742</v>
      </c>
      <c r="EA231" s="873">
        <v>40728547</v>
      </c>
      <c r="EB231" s="873">
        <v>0</v>
      </c>
      <c r="EC231" s="873">
        <v>831195</v>
      </c>
      <c r="ED231" s="873">
        <v>83119484</v>
      </c>
      <c r="EE231" s="873">
        <v>21141767</v>
      </c>
      <c r="EF231" s="873">
        <v>20718931</v>
      </c>
      <c r="EG231" s="873">
        <v>0</v>
      </c>
      <c r="EH231" s="873">
        <v>422835</v>
      </c>
      <c r="EI231" s="873">
        <v>42283533</v>
      </c>
      <c r="EJ231" s="873">
        <v>-20417975</v>
      </c>
      <c r="EK231" s="873">
        <v>-20009616</v>
      </c>
      <c r="EL231" s="873">
        <v>0</v>
      </c>
      <c r="EM231" s="873">
        <v>-408360</v>
      </c>
      <c r="EN231" s="873">
        <v>-40835951</v>
      </c>
      <c r="EO231" s="873">
        <v>-20350968</v>
      </c>
      <c r="EP231" s="873">
        <v>-19943949</v>
      </c>
      <c r="EQ231" s="873">
        <v>0</v>
      </c>
      <c r="ER231" s="873">
        <v>-407020</v>
      </c>
      <c r="ES231" s="873">
        <v>-40701937</v>
      </c>
      <c r="ET231" s="902">
        <v>0.5</v>
      </c>
      <c r="EU231" s="902">
        <v>0.49</v>
      </c>
      <c r="EV231" s="902">
        <v>0</v>
      </c>
      <c r="EW231" s="902">
        <v>0.01</v>
      </c>
      <c r="EX231" s="902">
        <v>1</v>
      </c>
      <c r="EY231" s="870" t="s">
        <v>679</v>
      </c>
      <c r="EZ231" s="870" t="s">
        <v>717</v>
      </c>
      <c r="FA231" s="870" t="s">
        <v>679</v>
      </c>
      <c r="FB231" s="870" t="s">
        <v>2737</v>
      </c>
      <c r="FC231" s="870" t="s">
        <v>2967</v>
      </c>
    </row>
    <row r="232" spans="1:159" x14ac:dyDescent="0.2">
      <c r="A232" s="870" t="s">
        <v>3070</v>
      </c>
      <c r="B232" s="870" t="s">
        <v>512</v>
      </c>
      <c r="C232" s="870" t="s">
        <v>511</v>
      </c>
      <c r="D232" s="873">
        <v>32992349</v>
      </c>
      <c r="E232" s="873">
        <v>32332502</v>
      </c>
      <c r="F232" s="873">
        <v>0</v>
      </c>
      <c r="G232" s="873">
        <v>659847</v>
      </c>
      <c r="H232" s="873">
        <v>65984698</v>
      </c>
      <c r="I232" s="873">
        <v>0</v>
      </c>
      <c r="J232" s="873">
        <v>0</v>
      </c>
      <c r="K232" s="873">
        <v>32992349</v>
      </c>
      <c r="L232" s="873">
        <v>212735</v>
      </c>
      <c r="M232" s="873">
        <v>212735</v>
      </c>
      <c r="N232" s="873">
        <v>0</v>
      </c>
      <c r="O232" s="873">
        <v>0</v>
      </c>
      <c r="P232" s="873">
        <v>0</v>
      </c>
      <c r="Q232" s="873">
        <v>0</v>
      </c>
      <c r="R232" s="873">
        <v>0</v>
      </c>
      <c r="S232" s="873">
        <v>0</v>
      </c>
      <c r="T232" s="873">
        <v>0</v>
      </c>
      <c r="U232" s="873">
        <v>0</v>
      </c>
      <c r="V232" s="873">
        <v>0</v>
      </c>
      <c r="W232" s="873">
        <v>0</v>
      </c>
      <c r="X232" s="873">
        <v>0</v>
      </c>
      <c r="Y232" s="873">
        <v>0</v>
      </c>
      <c r="Z232" s="873">
        <v>0</v>
      </c>
      <c r="AA232" s="873">
        <v>0</v>
      </c>
      <c r="AB232" s="873">
        <v>0</v>
      </c>
      <c r="AC232" s="873">
        <v>0</v>
      </c>
      <c r="AD232" s="873">
        <v>0</v>
      </c>
      <c r="AE232" s="873">
        <v>19539593</v>
      </c>
      <c r="AF232" s="873">
        <v>0</v>
      </c>
      <c r="AG232" s="873">
        <v>398766</v>
      </c>
      <c r="AH232" s="873">
        <v>19938359</v>
      </c>
      <c r="AI232" s="873">
        <v>6881452</v>
      </c>
      <c r="AJ232" s="873">
        <v>6743823</v>
      </c>
      <c r="AK232" s="873">
        <v>0</v>
      </c>
      <c r="AL232" s="873">
        <v>137629</v>
      </c>
      <c r="AM232" s="873">
        <v>13762904</v>
      </c>
      <c r="AN232" s="873">
        <v>-1704706</v>
      </c>
      <c r="AO232" s="873">
        <v>-1670611</v>
      </c>
      <c r="AP232" s="873">
        <v>0</v>
      </c>
      <c r="AQ232" s="873">
        <v>-34094</v>
      </c>
      <c r="AR232" s="873">
        <v>-3409411</v>
      </c>
      <c r="AS232" s="873">
        <v>-1943610</v>
      </c>
      <c r="AT232" s="873">
        <v>-1904737</v>
      </c>
      <c r="AU232" s="873">
        <v>0</v>
      </c>
      <c r="AV232" s="873">
        <v>-38872</v>
      </c>
      <c r="AW232" s="873">
        <v>-3887219</v>
      </c>
      <c r="AX232" s="873">
        <v>329296</v>
      </c>
      <c r="AY232" s="873">
        <v>322710</v>
      </c>
      <c r="AZ232" s="873">
        <v>0</v>
      </c>
      <c r="BA232" s="873">
        <v>6586</v>
      </c>
      <c r="BB232" s="873">
        <v>658592</v>
      </c>
      <c r="BC232" s="873">
        <v>-3490143</v>
      </c>
      <c r="BD232" s="873">
        <v>-3420341</v>
      </c>
      <c r="BE232" s="873">
        <v>0</v>
      </c>
      <c r="BF232" s="873">
        <v>-69803</v>
      </c>
      <c r="BG232" s="873">
        <v>-6980287</v>
      </c>
      <c r="BH232" s="873">
        <v>-5104457</v>
      </c>
      <c r="BI232" s="873">
        <v>-5002368</v>
      </c>
      <c r="BJ232" s="873">
        <v>0</v>
      </c>
      <c r="BK232" s="873">
        <v>-102089</v>
      </c>
      <c r="BL232" s="873">
        <v>-10208914</v>
      </c>
      <c r="BM232" s="873">
        <v>-2735000</v>
      </c>
      <c r="BN232" s="873">
        <v>-2680300</v>
      </c>
      <c r="BO232" s="873">
        <v>0</v>
      </c>
      <c r="BP232" s="873">
        <v>-54700</v>
      </c>
      <c r="BQ232" s="873">
        <v>-5470000</v>
      </c>
      <c r="BR232" s="873">
        <v>-1750000</v>
      </c>
      <c r="BS232" s="873">
        <v>-1715000</v>
      </c>
      <c r="BT232" s="873">
        <v>0</v>
      </c>
      <c r="BU232" s="873">
        <v>-35000</v>
      </c>
      <c r="BV232" s="873">
        <v>-3500000</v>
      </c>
      <c r="BW232" s="873">
        <v>-985000</v>
      </c>
      <c r="BX232" s="873">
        <v>-965300</v>
      </c>
      <c r="BY232" s="873">
        <v>0</v>
      </c>
      <c r="BZ232" s="873">
        <v>-19700</v>
      </c>
      <c r="CA232" s="873">
        <v>-1970000</v>
      </c>
      <c r="CB232" s="873">
        <v>258953</v>
      </c>
      <c r="CC232" s="873">
        <v>253774</v>
      </c>
      <c r="CD232" s="873">
        <v>0</v>
      </c>
      <c r="CE232" s="873">
        <v>5179</v>
      </c>
      <c r="CF232" s="873">
        <v>517906</v>
      </c>
      <c r="CG232" s="873">
        <v>1790979</v>
      </c>
      <c r="CH232" s="873">
        <v>1755160</v>
      </c>
      <c r="CI232" s="873">
        <v>0</v>
      </c>
      <c r="CJ232" s="873">
        <v>35820</v>
      </c>
      <c r="CK232" s="873">
        <v>3581959</v>
      </c>
      <c r="CL232" s="873">
        <v>1255751</v>
      </c>
      <c r="CM232" s="873">
        <v>1230635</v>
      </c>
      <c r="CN232" s="873">
        <v>0</v>
      </c>
      <c r="CO232" s="873">
        <v>25115</v>
      </c>
      <c r="CP232" s="873">
        <v>2511501</v>
      </c>
      <c r="CQ232" s="873">
        <v>-2714093</v>
      </c>
      <c r="CR232" s="873">
        <v>-2659811</v>
      </c>
      <c r="CS232" s="873">
        <v>0</v>
      </c>
      <c r="CT232" s="873">
        <v>-54282</v>
      </c>
      <c r="CU232" s="873">
        <v>-5428186</v>
      </c>
      <c r="CV232" s="873">
        <v>-2143410</v>
      </c>
      <c r="CW232" s="873">
        <v>-2100542</v>
      </c>
      <c r="CX232" s="873">
        <v>0</v>
      </c>
      <c r="CY232" s="873">
        <v>-42868</v>
      </c>
      <c r="CZ232" s="873">
        <v>-4286820</v>
      </c>
      <c r="DA232" s="873">
        <v>-235296</v>
      </c>
      <c r="DB232" s="873">
        <v>-230591</v>
      </c>
      <c r="DC232" s="873">
        <v>0</v>
      </c>
      <c r="DD232" s="873">
        <v>-4706</v>
      </c>
      <c r="DE232" s="873">
        <v>-470593</v>
      </c>
      <c r="DF232" s="873">
        <v>-1908114</v>
      </c>
      <c r="DG232" s="873">
        <v>-1869951</v>
      </c>
      <c r="DH232" s="873">
        <v>0</v>
      </c>
      <c r="DI232" s="873">
        <v>-38162</v>
      </c>
      <c r="DJ232" s="873">
        <v>-3816227</v>
      </c>
      <c r="DK232" s="873">
        <v>-1839806</v>
      </c>
      <c r="DL232" s="873">
        <v>-3300774</v>
      </c>
      <c r="DM232" s="873">
        <v>0</v>
      </c>
      <c r="DN232" s="873">
        <v>-51925</v>
      </c>
      <c r="DO232" s="873">
        <v>-5192505</v>
      </c>
      <c r="DP232" s="873">
        <v>-58955</v>
      </c>
      <c r="DQ232" s="873">
        <v>1970548</v>
      </c>
      <c r="DR232" s="873">
        <v>0</v>
      </c>
      <c r="DS232" s="873">
        <v>19309</v>
      </c>
      <c r="DT232" s="873">
        <v>1930902</v>
      </c>
      <c r="DU232" s="873">
        <v>-1780851</v>
      </c>
      <c r="DV232" s="873">
        <v>-5271322</v>
      </c>
      <c r="DW232" s="873">
        <v>0</v>
      </c>
      <c r="DX232" s="873">
        <v>-71234</v>
      </c>
      <c r="DY232" s="873">
        <v>-7123407</v>
      </c>
      <c r="DZ232" s="873">
        <v>53181120</v>
      </c>
      <c r="EA232" s="873">
        <v>52117497</v>
      </c>
      <c r="EB232" s="873">
        <v>0</v>
      </c>
      <c r="EC232" s="873">
        <v>1063622</v>
      </c>
      <c r="ED232" s="873">
        <v>106362239</v>
      </c>
      <c r="EE232" s="873">
        <v>32992349</v>
      </c>
      <c r="EF232" s="873">
        <v>32332502</v>
      </c>
      <c r="EG232" s="873">
        <v>0</v>
      </c>
      <c r="EH232" s="873">
        <v>659847</v>
      </c>
      <c r="EI232" s="873">
        <v>65984698</v>
      </c>
      <c r="EJ232" s="873">
        <v>-20188771</v>
      </c>
      <c r="EK232" s="873">
        <v>-19784995</v>
      </c>
      <c r="EL232" s="873">
        <v>0</v>
      </c>
      <c r="EM232" s="873">
        <v>-403775</v>
      </c>
      <c r="EN232" s="873">
        <v>-40377541</v>
      </c>
      <c r="EO232" s="873">
        <v>-21969622</v>
      </c>
      <c r="EP232" s="873">
        <v>-25056317</v>
      </c>
      <c r="EQ232" s="873">
        <v>0</v>
      </c>
      <c r="ER232" s="873">
        <v>-475009</v>
      </c>
      <c r="ES232" s="873">
        <v>-47500948</v>
      </c>
      <c r="ET232" s="902">
        <v>0.5</v>
      </c>
      <c r="EU232" s="902">
        <v>0.49</v>
      </c>
      <c r="EV232" s="902">
        <v>0</v>
      </c>
      <c r="EW232" s="902">
        <v>0.01</v>
      </c>
      <c r="EX232" s="902">
        <v>1</v>
      </c>
      <c r="EY232" s="870" t="s">
        <v>679</v>
      </c>
      <c r="EZ232" s="870" t="s">
        <v>691</v>
      </c>
      <c r="FA232" s="870" t="s">
        <v>679</v>
      </c>
      <c r="FB232" s="870" t="s">
        <v>2735</v>
      </c>
      <c r="FC232" s="870" t="s">
        <v>2968</v>
      </c>
    </row>
    <row r="233" spans="1:159" x14ac:dyDescent="0.2">
      <c r="A233" s="870" t="s">
        <v>3069</v>
      </c>
      <c r="B233" s="870" t="s">
        <v>514</v>
      </c>
      <c r="C233" s="870" t="s">
        <v>513</v>
      </c>
      <c r="D233" s="873">
        <v>0</v>
      </c>
      <c r="E233" s="873">
        <v>54775867</v>
      </c>
      <c r="F233" s="873">
        <v>0</v>
      </c>
      <c r="G233" s="873">
        <v>553292</v>
      </c>
      <c r="H233" s="873">
        <v>55329159</v>
      </c>
      <c r="I233" s="873">
        <v>0</v>
      </c>
      <c r="J233" s="873">
        <v>0</v>
      </c>
      <c r="K233" s="873">
        <v>0</v>
      </c>
      <c r="L233" s="873">
        <v>251048</v>
      </c>
      <c r="M233" s="873">
        <v>251048</v>
      </c>
      <c r="N233" s="873">
        <v>0</v>
      </c>
      <c r="O233" s="873">
        <v>0</v>
      </c>
      <c r="P233" s="873">
        <v>0</v>
      </c>
      <c r="Q233" s="873">
        <v>0</v>
      </c>
      <c r="R233" s="873">
        <v>0</v>
      </c>
      <c r="S233" s="873">
        <v>0</v>
      </c>
      <c r="T233" s="873">
        <v>0</v>
      </c>
      <c r="U233" s="873">
        <v>0</v>
      </c>
      <c r="V233" s="873">
        <v>0</v>
      </c>
      <c r="W233" s="873">
        <v>0</v>
      </c>
      <c r="X233" s="873">
        <v>0</v>
      </c>
      <c r="Y233" s="873">
        <v>0</v>
      </c>
      <c r="Z233" s="873">
        <v>0</v>
      </c>
      <c r="AA233" s="873">
        <v>0</v>
      </c>
      <c r="AB233" s="873">
        <v>0</v>
      </c>
      <c r="AC233" s="873">
        <v>0</v>
      </c>
      <c r="AD233" s="873">
        <v>0</v>
      </c>
      <c r="AE233" s="873">
        <v>63714399</v>
      </c>
      <c r="AF233" s="873">
        <v>0</v>
      </c>
      <c r="AG233" s="873">
        <v>643582</v>
      </c>
      <c r="AH233" s="873">
        <v>64357981</v>
      </c>
      <c r="AI233" s="873">
        <v>0</v>
      </c>
      <c r="AJ233" s="873">
        <v>4628623</v>
      </c>
      <c r="AK233" s="873">
        <v>0</v>
      </c>
      <c r="AL233" s="873">
        <v>46754</v>
      </c>
      <c r="AM233" s="873">
        <v>4675377</v>
      </c>
      <c r="AN233" s="873">
        <v>0</v>
      </c>
      <c r="AO233" s="873">
        <v>-3314752</v>
      </c>
      <c r="AP233" s="873">
        <v>0</v>
      </c>
      <c r="AQ233" s="873">
        <v>-33482</v>
      </c>
      <c r="AR233" s="873">
        <v>-3348234</v>
      </c>
      <c r="AS233" s="873">
        <v>0</v>
      </c>
      <c r="AT233" s="873">
        <v>-2318941</v>
      </c>
      <c r="AU233" s="873">
        <v>0</v>
      </c>
      <c r="AV233" s="873">
        <v>-23424</v>
      </c>
      <c r="AW233" s="873">
        <v>-2342365</v>
      </c>
      <c r="AX233" s="873">
        <v>0</v>
      </c>
      <c r="AY233" s="873">
        <v>72031</v>
      </c>
      <c r="AZ233" s="873">
        <v>0</v>
      </c>
      <c r="BA233" s="873">
        <v>728</v>
      </c>
      <c r="BB233" s="873">
        <v>72759</v>
      </c>
      <c r="BC233" s="873">
        <v>0</v>
      </c>
      <c r="BD233" s="873">
        <v>-1118100</v>
      </c>
      <c r="BE233" s="873">
        <v>0</v>
      </c>
      <c r="BF233" s="873">
        <v>-11294</v>
      </c>
      <c r="BG233" s="873">
        <v>-1129394</v>
      </c>
      <c r="BH233" s="873">
        <v>0</v>
      </c>
      <c r="BI233" s="873">
        <v>-3365010</v>
      </c>
      <c r="BJ233" s="873">
        <v>0</v>
      </c>
      <c r="BK233" s="873">
        <v>-33990</v>
      </c>
      <c r="BL233" s="873">
        <v>-3399000</v>
      </c>
      <c r="BM233" s="873">
        <v>0</v>
      </c>
      <c r="BN233" s="873">
        <v>-11851958</v>
      </c>
      <c r="BO233" s="873">
        <v>0</v>
      </c>
      <c r="BP233" s="873">
        <v>-119717</v>
      </c>
      <c r="BQ233" s="873">
        <v>-11971675</v>
      </c>
      <c r="BR233" s="873">
        <v>0</v>
      </c>
      <c r="BS233" s="873">
        <v>-3768737</v>
      </c>
      <c r="BT233" s="873">
        <v>0</v>
      </c>
      <c r="BU233" s="873">
        <v>-38068</v>
      </c>
      <c r="BV233" s="873">
        <v>-3806805</v>
      </c>
      <c r="BW233" s="873">
        <v>0</v>
      </c>
      <c r="BX233" s="873">
        <v>-8083221</v>
      </c>
      <c r="BY233" s="873">
        <v>0</v>
      </c>
      <c r="BZ233" s="873">
        <v>-81649</v>
      </c>
      <c r="CA233" s="873">
        <v>-8164870</v>
      </c>
      <c r="CB233" s="873">
        <v>0</v>
      </c>
      <c r="CC233" s="873">
        <v>817325</v>
      </c>
      <c r="CD233" s="873">
        <v>0</v>
      </c>
      <c r="CE233" s="873">
        <v>8256</v>
      </c>
      <c r="CF233" s="873">
        <v>825581</v>
      </c>
      <c r="CG233" s="873">
        <v>0</v>
      </c>
      <c r="CH233" s="873">
        <v>1825905</v>
      </c>
      <c r="CI233" s="873">
        <v>0</v>
      </c>
      <c r="CJ233" s="873">
        <v>18443</v>
      </c>
      <c r="CK233" s="873">
        <v>1844348</v>
      </c>
      <c r="CL233" s="873">
        <v>0</v>
      </c>
      <c r="CM233" s="873">
        <v>-410308</v>
      </c>
      <c r="CN233" s="873">
        <v>0</v>
      </c>
      <c r="CO233" s="873">
        <v>-4145</v>
      </c>
      <c r="CP233" s="873">
        <v>-414453</v>
      </c>
      <c r="CQ233" s="873">
        <v>0</v>
      </c>
      <c r="CR233" s="873">
        <v>-2574000</v>
      </c>
      <c r="CS233" s="873">
        <v>0</v>
      </c>
      <c r="CT233" s="873">
        <v>-26000</v>
      </c>
      <c r="CU233" s="873">
        <v>-2600000</v>
      </c>
      <c r="CV233" s="873">
        <v>0</v>
      </c>
      <c r="CW233" s="873">
        <v>-12193036</v>
      </c>
      <c r="CX233" s="873">
        <v>0</v>
      </c>
      <c r="CY233" s="873">
        <v>-123163</v>
      </c>
      <c r="CZ233" s="873">
        <v>-12316199</v>
      </c>
      <c r="DA233" s="873">
        <v>0</v>
      </c>
      <c r="DB233" s="873">
        <v>-3361720</v>
      </c>
      <c r="DC233" s="873">
        <v>0</v>
      </c>
      <c r="DD233" s="873">
        <v>-33957</v>
      </c>
      <c r="DE233" s="873">
        <v>-3395677</v>
      </c>
      <c r="DF233" s="873">
        <v>0</v>
      </c>
      <c r="DG233" s="873">
        <v>-8831316</v>
      </c>
      <c r="DH233" s="873">
        <v>0</v>
      </c>
      <c r="DI233" s="873">
        <v>-89206</v>
      </c>
      <c r="DJ233" s="873">
        <v>-8920522</v>
      </c>
      <c r="DK233" s="873">
        <v>-2</v>
      </c>
      <c r="DL233" s="873">
        <v>5987666</v>
      </c>
      <c r="DM233" s="873">
        <v>0</v>
      </c>
      <c r="DN233" s="873">
        <v>60482</v>
      </c>
      <c r="DO233" s="873">
        <v>6048145</v>
      </c>
      <c r="DP233" s="873">
        <v>1</v>
      </c>
      <c r="DQ233" s="873">
        <v>5074969</v>
      </c>
      <c r="DR233" s="873">
        <v>0</v>
      </c>
      <c r="DS233" s="873">
        <v>51262</v>
      </c>
      <c r="DT233" s="873">
        <v>5126232</v>
      </c>
      <c r="DU233" s="873">
        <v>-3</v>
      </c>
      <c r="DV233" s="873">
        <v>912697</v>
      </c>
      <c r="DW233" s="873">
        <v>0</v>
      </c>
      <c r="DX233" s="873">
        <v>9220</v>
      </c>
      <c r="DY233" s="873">
        <v>921914</v>
      </c>
      <c r="DZ233" s="873">
        <v>0</v>
      </c>
      <c r="EA233" s="873">
        <v>118634712</v>
      </c>
      <c r="EB233" s="873">
        <v>0</v>
      </c>
      <c r="EC233" s="873">
        <v>1198330</v>
      </c>
      <c r="ED233" s="873">
        <v>119833042</v>
      </c>
      <c r="EE233" s="873">
        <v>0</v>
      </c>
      <c r="EF233" s="873">
        <v>54775867</v>
      </c>
      <c r="EG233" s="873">
        <v>0</v>
      </c>
      <c r="EH233" s="873">
        <v>553292</v>
      </c>
      <c r="EI233" s="873">
        <v>55329159</v>
      </c>
      <c r="EJ233" s="873">
        <v>0</v>
      </c>
      <c r="EK233" s="873">
        <v>-63858845</v>
      </c>
      <c r="EL233" s="873">
        <v>0</v>
      </c>
      <c r="EM233" s="873">
        <v>-645038</v>
      </c>
      <c r="EN233" s="873">
        <v>-64503883</v>
      </c>
      <c r="EO233" s="873">
        <v>-3</v>
      </c>
      <c r="EP233" s="873">
        <v>-62946148</v>
      </c>
      <c r="EQ233" s="873">
        <v>0</v>
      </c>
      <c r="ER233" s="873">
        <v>-635818</v>
      </c>
      <c r="ES233" s="873">
        <v>-63581970</v>
      </c>
      <c r="ET233" s="902">
        <v>0</v>
      </c>
      <c r="EU233" s="902">
        <v>0.99</v>
      </c>
      <c r="EV233" s="902">
        <v>0</v>
      </c>
      <c r="EW233" s="902">
        <v>0.01</v>
      </c>
      <c r="EX233" s="902">
        <v>1</v>
      </c>
      <c r="EY233" s="870" t="s">
        <v>690</v>
      </c>
      <c r="EZ233" s="870" t="s">
        <v>689</v>
      </c>
      <c r="FA233" s="870" t="s">
        <v>1909</v>
      </c>
      <c r="FB233" s="870" t="s">
        <v>2737</v>
      </c>
      <c r="FC233" s="870" t="s">
        <v>2969</v>
      </c>
    </row>
    <row r="234" spans="1:159" x14ac:dyDescent="0.2">
      <c r="A234" s="870" t="s">
        <v>3069</v>
      </c>
      <c r="B234" s="870" t="s">
        <v>1104</v>
      </c>
      <c r="C234" s="870" t="s">
        <v>1113</v>
      </c>
      <c r="D234" s="873">
        <v>9086664</v>
      </c>
      <c r="E234" s="873">
        <v>7269332</v>
      </c>
      <c r="F234" s="873">
        <v>1635600</v>
      </c>
      <c r="G234" s="873">
        <v>181733</v>
      </c>
      <c r="H234" s="873">
        <v>18173329</v>
      </c>
      <c r="I234" s="873">
        <v>0</v>
      </c>
      <c r="J234" s="873">
        <v>0</v>
      </c>
      <c r="K234" s="873">
        <v>9086664</v>
      </c>
      <c r="L234" s="873">
        <v>248792</v>
      </c>
      <c r="M234" s="873">
        <v>248792</v>
      </c>
      <c r="N234" s="873">
        <v>0</v>
      </c>
      <c r="O234" s="873">
        <v>0</v>
      </c>
      <c r="P234" s="873">
        <v>204676</v>
      </c>
      <c r="Q234" s="873">
        <v>0</v>
      </c>
      <c r="R234" s="873">
        <v>204676</v>
      </c>
      <c r="S234" s="873">
        <v>0</v>
      </c>
      <c r="T234" s="873">
        <v>0</v>
      </c>
      <c r="U234" s="873">
        <v>0</v>
      </c>
      <c r="V234" s="873">
        <v>0</v>
      </c>
      <c r="W234" s="873">
        <v>0</v>
      </c>
      <c r="X234" s="873">
        <v>0</v>
      </c>
      <c r="Y234" s="873">
        <v>0</v>
      </c>
      <c r="Z234" s="873">
        <v>0</v>
      </c>
      <c r="AA234" s="873">
        <v>0</v>
      </c>
      <c r="AB234" s="873">
        <v>0</v>
      </c>
      <c r="AC234" s="873">
        <v>0</v>
      </c>
      <c r="AD234" s="873">
        <v>0</v>
      </c>
      <c r="AE234" s="873">
        <v>14922094</v>
      </c>
      <c r="AF234" s="873">
        <v>3355625</v>
      </c>
      <c r="AG234" s="873">
        <v>372846</v>
      </c>
      <c r="AH234" s="873">
        <v>18650565</v>
      </c>
      <c r="AI234" s="873">
        <v>2652343</v>
      </c>
      <c r="AJ234" s="873">
        <v>2121874</v>
      </c>
      <c r="AK234" s="873">
        <v>477422</v>
      </c>
      <c r="AL234" s="873">
        <v>53047</v>
      </c>
      <c r="AM234" s="873">
        <v>5304686</v>
      </c>
      <c r="AN234" s="873">
        <v>-381986</v>
      </c>
      <c r="AO234" s="873">
        <v>-305589</v>
      </c>
      <c r="AP234" s="873">
        <v>-68757</v>
      </c>
      <c r="AQ234" s="873">
        <v>-7640</v>
      </c>
      <c r="AR234" s="873">
        <v>-763972</v>
      </c>
      <c r="AS234" s="873">
        <v>-648537</v>
      </c>
      <c r="AT234" s="873">
        <v>-518830</v>
      </c>
      <c r="AU234" s="873">
        <v>-116737</v>
      </c>
      <c r="AV234" s="873">
        <v>-12971</v>
      </c>
      <c r="AW234" s="873">
        <v>-1297075</v>
      </c>
      <c r="AX234" s="873">
        <v>61725</v>
      </c>
      <c r="AY234" s="873">
        <v>49379</v>
      </c>
      <c r="AZ234" s="873">
        <v>11110</v>
      </c>
      <c r="BA234" s="873">
        <v>1234</v>
      </c>
      <c r="BB234" s="873">
        <v>123448</v>
      </c>
      <c r="BC234" s="873">
        <v>-849176</v>
      </c>
      <c r="BD234" s="873">
        <v>-679342</v>
      </c>
      <c r="BE234" s="873">
        <v>-152852</v>
      </c>
      <c r="BF234" s="873">
        <v>-16984</v>
      </c>
      <c r="BG234" s="873">
        <v>-1698354</v>
      </c>
      <c r="BH234" s="873">
        <v>-1435988</v>
      </c>
      <c r="BI234" s="873">
        <v>-1148793</v>
      </c>
      <c r="BJ234" s="873">
        <v>-258479</v>
      </c>
      <c r="BK234" s="873">
        <v>-28721</v>
      </c>
      <c r="BL234" s="873">
        <v>-2871981</v>
      </c>
      <c r="BM234" s="873">
        <v>-1051907</v>
      </c>
      <c r="BN234" s="873">
        <v>-841526</v>
      </c>
      <c r="BO234" s="873">
        <v>-189343</v>
      </c>
      <c r="BP234" s="873">
        <v>-21038</v>
      </c>
      <c r="BQ234" s="873">
        <v>-2103814</v>
      </c>
      <c r="BR234" s="873">
        <v>-343601</v>
      </c>
      <c r="BS234" s="873">
        <v>-274880</v>
      </c>
      <c r="BT234" s="873">
        <v>-61848</v>
      </c>
      <c r="BU234" s="873">
        <v>-6872</v>
      </c>
      <c r="BV234" s="873">
        <v>-687201</v>
      </c>
      <c r="BW234" s="873">
        <v>-708307</v>
      </c>
      <c r="BX234" s="873">
        <v>-566645</v>
      </c>
      <c r="BY234" s="873">
        <v>-127495</v>
      </c>
      <c r="BZ234" s="873">
        <v>-14166</v>
      </c>
      <c r="CA234" s="873">
        <v>-1416613</v>
      </c>
      <c r="CB234" s="873">
        <v>184372</v>
      </c>
      <c r="CC234" s="873">
        <v>147497</v>
      </c>
      <c r="CD234" s="873">
        <v>33187</v>
      </c>
      <c r="CE234" s="873">
        <v>3687</v>
      </c>
      <c r="CF234" s="873">
        <v>368743</v>
      </c>
      <c r="CG234" s="873">
        <v>696606</v>
      </c>
      <c r="CH234" s="873">
        <v>557285</v>
      </c>
      <c r="CI234" s="873">
        <v>125389</v>
      </c>
      <c r="CJ234" s="873">
        <v>13932</v>
      </c>
      <c r="CK234" s="873">
        <v>1393212</v>
      </c>
      <c r="CL234" s="873">
        <v>-482836</v>
      </c>
      <c r="CM234" s="873">
        <v>-386270</v>
      </c>
      <c r="CN234" s="873">
        <v>-86911</v>
      </c>
      <c r="CO234" s="873">
        <v>-9657</v>
      </c>
      <c r="CP234" s="873">
        <v>-965674</v>
      </c>
      <c r="CQ234" s="873">
        <v>-451064</v>
      </c>
      <c r="CR234" s="873">
        <v>-360851</v>
      </c>
      <c r="CS234" s="873">
        <v>-81192</v>
      </c>
      <c r="CT234" s="873">
        <v>-9021</v>
      </c>
      <c r="CU234" s="873">
        <v>-902128</v>
      </c>
      <c r="CV234" s="873">
        <v>-1104829</v>
      </c>
      <c r="CW234" s="873">
        <v>-883865</v>
      </c>
      <c r="CX234" s="873">
        <v>-198870</v>
      </c>
      <c r="CY234" s="873">
        <v>-22097</v>
      </c>
      <c r="CZ234" s="873">
        <v>-2209661</v>
      </c>
      <c r="DA234" s="873">
        <v>-642065</v>
      </c>
      <c r="DB234" s="873">
        <v>-513653</v>
      </c>
      <c r="DC234" s="873">
        <v>-115572</v>
      </c>
      <c r="DD234" s="873">
        <v>-12842</v>
      </c>
      <c r="DE234" s="873">
        <v>-1284132</v>
      </c>
      <c r="DF234" s="873">
        <v>-462765</v>
      </c>
      <c r="DG234" s="873">
        <v>-370211</v>
      </c>
      <c r="DH234" s="873">
        <v>-83298</v>
      </c>
      <c r="DI234" s="873">
        <v>-9255</v>
      </c>
      <c r="DJ234" s="873">
        <v>-925529</v>
      </c>
      <c r="DK234" s="873">
        <v>740010</v>
      </c>
      <c r="DL234" s="873">
        <v>1963801</v>
      </c>
      <c r="DM234" s="873">
        <v>1590729</v>
      </c>
      <c r="DN234" s="873">
        <v>43379</v>
      </c>
      <c r="DO234" s="873">
        <v>4337919</v>
      </c>
      <c r="DP234" s="873">
        <v>800771</v>
      </c>
      <c r="DQ234" s="873">
        <v>2070739</v>
      </c>
      <c r="DR234" s="873">
        <v>1663644</v>
      </c>
      <c r="DS234" s="873">
        <v>45809</v>
      </c>
      <c r="DT234" s="873">
        <v>4580963</v>
      </c>
      <c r="DU234" s="873">
        <v>-60761</v>
      </c>
      <c r="DV234" s="873">
        <v>-106938</v>
      </c>
      <c r="DW234" s="873">
        <v>-72915</v>
      </c>
      <c r="DX234" s="873">
        <v>-2430</v>
      </c>
      <c r="DY234" s="873">
        <v>-243044</v>
      </c>
      <c r="DZ234" s="873">
        <v>28754397</v>
      </c>
      <c r="EA234" s="873">
        <v>23003518</v>
      </c>
      <c r="EB234" s="873">
        <v>5175792</v>
      </c>
      <c r="EC234" s="873">
        <v>575088</v>
      </c>
      <c r="ED234" s="873">
        <v>57508795</v>
      </c>
      <c r="EE234" s="873">
        <v>9086664</v>
      </c>
      <c r="EF234" s="873">
        <v>7269332</v>
      </c>
      <c r="EG234" s="873">
        <v>1635600</v>
      </c>
      <c r="EH234" s="873">
        <v>181733</v>
      </c>
      <c r="EI234" s="873">
        <v>18173329</v>
      </c>
      <c r="EJ234" s="873">
        <v>-19667733</v>
      </c>
      <c r="EK234" s="873">
        <v>-15734186</v>
      </c>
      <c r="EL234" s="873">
        <v>-3540192</v>
      </c>
      <c r="EM234" s="873">
        <v>-393355</v>
      </c>
      <c r="EN234" s="873">
        <v>-39335466</v>
      </c>
      <c r="EO234" s="873">
        <v>-19728494</v>
      </c>
      <c r="EP234" s="873">
        <v>-15841124</v>
      </c>
      <c r="EQ234" s="873">
        <v>-3613107</v>
      </c>
      <c r="ER234" s="873">
        <v>-395785</v>
      </c>
      <c r="ES234" s="873">
        <v>-39578510</v>
      </c>
      <c r="ET234" s="902">
        <v>0.5</v>
      </c>
      <c r="EU234" s="902">
        <v>0.4</v>
      </c>
      <c r="EV234" s="902">
        <v>0.09</v>
      </c>
      <c r="EW234" s="902">
        <v>0.01</v>
      </c>
      <c r="EX234" s="902">
        <v>1</v>
      </c>
      <c r="EY234" s="870" t="s">
        <v>699</v>
      </c>
      <c r="EZ234" s="870" t="s">
        <v>698</v>
      </c>
      <c r="FA234" s="870" t="s">
        <v>1907</v>
      </c>
      <c r="FB234" s="870" t="s">
        <v>2733</v>
      </c>
      <c r="FC234" s="870" t="s">
        <v>2970</v>
      </c>
    </row>
    <row r="235" spans="1:159" x14ac:dyDescent="0.2">
      <c r="A235" s="870" t="s">
        <v>3070</v>
      </c>
      <c r="B235" s="870" t="s">
        <v>516</v>
      </c>
      <c r="C235" s="870" t="s">
        <v>515</v>
      </c>
      <c r="D235" s="873">
        <v>35027764</v>
      </c>
      <c r="E235" s="873">
        <v>28022210</v>
      </c>
      <c r="F235" s="873">
        <v>6304997</v>
      </c>
      <c r="G235" s="873">
        <v>700555</v>
      </c>
      <c r="H235" s="873">
        <v>70055526</v>
      </c>
      <c r="I235" s="873">
        <v>232267</v>
      </c>
      <c r="J235" s="873">
        <v>232267</v>
      </c>
      <c r="K235" s="873">
        <v>34795497</v>
      </c>
      <c r="L235" s="873">
        <v>241886</v>
      </c>
      <c r="M235" s="873">
        <v>241886</v>
      </c>
      <c r="N235" s="873">
        <v>753801</v>
      </c>
      <c r="O235" s="873">
        <v>753801</v>
      </c>
      <c r="P235" s="873">
        <v>741630</v>
      </c>
      <c r="Q235" s="873">
        <v>0</v>
      </c>
      <c r="R235" s="873">
        <v>741630</v>
      </c>
      <c r="S235" s="873">
        <v>0</v>
      </c>
      <c r="T235" s="873">
        <v>0</v>
      </c>
      <c r="U235" s="873">
        <v>0</v>
      </c>
      <c r="V235" s="873">
        <v>0</v>
      </c>
      <c r="W235" s="873">
        <v>232267</v>
      </c>
      <c r="X235" s="873">
        <v>0</v>
      </c>
      <c r="Y235" s="873">
        <v>0</v>
      </c>
      <c r="Z235" s="873">
        <v>232267</v>
      </c>
      <c r="AA235" s="873">
        <v>0</v>
      </c>
      <c r="AB235" s="873">
        <v>0</v>
      </c>
      <c r="AC235" s="873">
        <v>0</v>
      </c>
      <c r="AD235" s="873">
        <v>0</v>
      </c>
      <c r="AE235" s="873">
        <v>10033208</v>
      </c>
      <c r="AF235" s="873">
        <v>2208570</v>
      </c>
      <c r="AG235" s="873">
        <v>245396</v>
      </c>
      <c r="AH235" s="873">
        <v>12487174</v>
      </c>
      <c r="AI235" s="873">
        <v>918309</v>
      </c>
      <c r="AJ235" s="873">
        <v>734648</v>
      </c>
      <c r="AK235" s="873">
        <v>165296</v>
      </c>
      <c r="AL235" s="873">
        <v>18366</v>
      </c>
      <c r="AM235" s="873">
        <v>1836619</v>
      </c>
      <c r="AN235" s="873">
        <v>-689461</v>
      </c>
      <c r="AO235" s="873">
        <v>-551568</v>
      </c>
      <c r="AP235" s="873">
        <v>-124103</v>
      </c>
      <c r="AQ235" s="873">
        <v>-13789</v>
      </c>
      <c r="AR235" s="873">
        <v>-1378921</v>
      </c>
      <c r="AS235" s="873">
        <v>-195460</v>
      </c>
      <c r="AT235" s="873">
        <v>-156368</v>
      </c>
      <c r="AU235" s="873">
        <v>-35183</v>
      </c>
      <c r="AV235" s="873">
        <v>-3909</v>
      </c>
      <c r="AW235" s="873">
        <v>-390920</v>
      </c>
      <c r="AX235" s="873">
        <v>34336</v>
      </c>
      <c r="AY235" s="873">
        <v>27468</v>
      </c>
      <c r="AZ235" s="873">
        <v>6180</v>
      </c>
      <c r="BA235" s="873">
        <v>687</v>
      </c>
      <c r="BB235" s="873">
        <v>68671</v>
      </c>
      <c r="BC235" s="873">
        <v>-380244</v>
      </c>
      <c r="BD235" s="873">
        <v>-304196</v>
      </c>
      <c r="BE235" s="873">
        <v>-68444</v>
      </c>
      <c r="BF235" s="873">
        <v>-7605</v>
      </c>
      <c r="BG235" s="873">
        <v>-760489</v>
      </c>
      <c r="BH235" s="873">
        <v>-541368</v>
      </c>
      <c r="BI235" s="873">
        <v>-433096</v>
      </c>
      <c r="BJ235" s="873">
        <v>-97447</v>
      </c>
      <c r="BK235" s="873">
        <v>-10827</v>
      </c>
      <c r="BL235" s="873">
        <v>-1082738</v>
      </c>
      <c r="BM235" s="873">
        <v>-5598584</v>
      </c>
      <c r="BN235" s="873">
        <v>-4478868</v>
      </c>
      <c r="BO235" s="873">
        <v>-1007745</v>
      </c>
      <c r="BP235" s="873">
        <v>-111972</v>
      </c>
      <c r="BQ235" s="873">
        <v>-11197169</v>
      </c>
      <c r="BR235" s="873">
        <v>-855899</v>
      </c>
      <c r="BS235" s="873">
        <v>-684720</v>
      </c>
      <c r="BT235" s="873">
        <v>-154062</v>
      </c>
      <c r="BU235" s="873">
        <v>-17118</v>
      </c>
      <c r="BV235" s="873">
        <v>-1711799</v>
      </c>
      <c r="BW235" s="873">
        <v>-4742685</v>
      </c>
      <c r="BX235" s="873">
        <v>-3794148</v>
      </c>
      <c r="BY235" s="873">
        <v>-853683</v>
      </c>
      <c r="BZ235" s="873">
        <v>-94854</v>
      </c>
      <c r="CA235" s="873">
        <v>-9485370</v>
      </c>
      <c r="CB235" s="873">
        <v>234164</v>
      </c>
      <c r="CC235" s="873">
        <v>187332</v>
      </c>
      <c r="CD235" s="873">
        <v>42150</v>
      </c>
      <c r="CE235" s="873">
        <v>4683</v>
      </c>
      <c r="CF235" s="873">
        <v>468329</v>
      </c>
      <c r="CG235" s="873">
        <v>234896</v>
      </c>
      <c r="CH235" s="873">
        <v>187917</v>
      </c>
      <c r="CI235" s="873">
        <v>42281</v>
      </c>
      <c r="CJ235" s="873">
        <v>4698</v>
      </c>
      <c r="CK235" s="873">
        <v>469792</v>
      </c>
      <c r="CL235" s="873">
        <v>91786</v>
      </c>
      <c r="CM235" s="873">
        <v>73429</v>
      </c>
      <c r="CN235" s="873">
        <v>16522</v>
      </c>
      <c r="CO235" s="873">
        <v>1836</v>
      </c>
      <c r="CP235" s="873">
        <v>183573</v>
      </c>
      <c r="CQ235" s="873">
        <v>-768481</v>
      </c>
      <c r="CR235" s="873">
        <v>-614786</v>
      </c>
      <c r="CS235" s="873">
        <v>-138327</v>
      </c>
      <c r="CT235" s="873">
        <v>-15370</v>
      </c>
      <c r="CU235" s="873">
        <v>-1536964</v>
      </c>
      <c r="CV235" s="873">
        <v>-5806219</v>
      </c>
      <c r="CW235" s="873">
        <v>-4644976</v>
      </c>
      <c r="CX235" s="873">
        <v>-1045119</v>
      </c>
      <c r="CY235" s="873">
        <v>-116125</v>
      </c>
      <c r="CZ235" s="873">
        <v>-11612439</v>
      </c>
      <c r="DA235" s="873">
        <v>-529949</v>
      </c>
      <c r="DB235" s="873">
        <v>-423959</v>
      </c>
      <c r="DC235" s="873">
        <v>-95390</v>
      </c>
      <c r="DD235" s="873">
        <v>-10599</v>
      </c>
      <c r="DE235" s="873">
        <v>-1059897</v>
      </c>
      <c r="DF235" s="873">
        <v>-5276270</v>
      </c>
      <c r="DG235" s="873">
        <v>-4221017</v>
      </c>
      <c r="DH235" s="873">
        <v>-949729</v>
      </c>
      <c r="DI235" s="873">
        <v>-105526</v>
      </c>
      <c r="DJ235" s="873">
        <v>-10552542</v>
      </c>
      <c r="DK235" s="873">
        <v>-877969</v>
      </c>
      <c r="DL235" s="873">
        <v>-702376</v>
      </c>
      <c r="DM235" s="873">
        <v>-158034</v>
      </c>
      <c r="DN235" s="873">
        <v>-17560</v>
      </c>
      <c r="DO235" s="873">
        <v>-1755939</v>
      </c>
      <c r="DP235" s="873">
        <v>383291</v>
      </c>
      <c r="DQ235" s="873">
        <v>306633</v>
      </c>
      <c r="DR235" s="873">
        <v>68992</v>
      </c>
      <c r="DS235" s="873">
        <v>7666</v>
      </c>
      <c r="DT235" s="873">
        <v>766582</v>
      </c>
      <c r="DU235" s="873">
        <v>-1261260</v>
      </c>
      <c r="DV235" s="873">
        <v>-1009009</v>
      </c>
      <c r="DW235" s="873">
        <v>-227026</v>
      </c>
      <c r="DX235" s="873">
        <v>-25226</v>
      </c>
      <c r="DY235" s="873">
        <v>-2522521</v>
      </c>
      <c r="DZ235" s="873">
        <v>44684517</v>
      </c>
      <c r="EA235" s="873">
        <v>35747614</v>
      </c>
      <c r="EB235" s="873">
        <v>8043213</v>
      </c>
      <c r="EC235" s="873">
        <v>893690</v>
      </c>
      <c r="ED235" s="873">
        <v>89369034</v>
      </c>
      <c r="EE235" s="873">
        <v>35027764</v>
      </c>
      <c r="EF235" s="873">
        <v>28022210</v>
      </c>
      <c r="EG235" s="873">
        <v>6304997</v>
      </c>
      <c r="EH235" s="873">
        <v>700555</v>
      </c>
      <c r="EI235" s="873">
        <v>70055526</v>
      </c>
      <c r="EJ235" s="873">
        <v>-9656753</v>
      </c>
      <c r="EK235" s="873">
        <v>-7725404</v>
      </c>
      <c r="EL235" s="873">
        <v>-1738216</v>
      </c>
      <c r="EM235" s="873">
        <v>-193135</v>
      </c>
      <c r="EN235" s="873">
        <v>-19313508</v>
      </c>
      <c r="EO235" s="873">
        <v>-10918013</v>
      </c>
      <c r="EP235" s="873">
        <v>-8734413</v>
      </c>
      <c r="EQ235" s="873">
        <v>-1965242</v>
      </c>
      <c r="ER235" s="873">
        <v>-218361</v>
      </c>
      <c r="ES235" s="873">
        <v>-21836029</v>
      </c>
      <c r="ET235" s="902">
        <v>0.5</v>
      </c>
      <c r="EU235" s="902">
        <v>0.4</v>
      </c>
      <c r="EV235" s="902">
        <v>0.09</v>
      </c>
      <c r="EW235" s="902">
        <v>0.01</v>
      </c>
      <c r="EX235" s="902">
        <v>1</v>
      </c>
      <c r="EY235" s="870" t="s">
        <v>731</v>
      </c>
      <c r="EZ235" s="870" t="s">
        <v>730</v>
      </c>
      <c r="FA235" s="870" t="s">
        <v>1907</v>
      </c>
      <c r="FB235" s="870" t="s">
        <v>2734</v>
      </c>
      <c r="FC235" s="870" t="s">
        <v>2971</v>
      </c>
    </row>
    <row r="236" spans="1:159" x14ac:dyDescent="0.2">
      <c r="A236" s="870" t="s">
        <v>3069</v>
      </c>
      <c r="B236" s="870" t="s">
        <v>518</v>
      </c>
      <c r="C236" s="870" t="s">
        <v>517</v>
      </c>
      <c r="D236" s="873">
        <v>9217194</v>
      </c>
      <c r="E236" s="873">
        <v>7373755</v>
      </c>
      <c r="F236" s="873">
        <v>1659095</v>
      </c>
      <c r="G236" s="873">
        <v>184344</v>
      </c>
      <c r="H236" s="873">
        <v>18434388</v>
      </c>
      <c r="I236" s="873">
        <v>0</v>
      </c>
      <c r="J236" s="873">
        <v>0</v>
      </c>
      <c r="K236" s="873">
        <v>9217194</v>
      </c>
      <c r="L236" s="873">
        <v>92542</v>
      </c>
      <c r="M236" s="873">
        <v>92542</v>
      </c>
      <c r="N236" s="873">
        <v>0</v>
      </c>
      <c r="O236" s="873">
        <v>0</v>
      </c>
      <c r="P236" s="873">
        <v>0</v>
      </c>
      <c r="Q236" s="873">
        <v>0</v>
      </c>
      <c r="R236" s="873">
        <v>0</v>
      </c>
      <c r="S236" s="873">
        <v>0</v>
      </c>
      <c r="T236" s="873">
        <v>0</v>
      </c>
      <c r="U236" s="873">
        <v>0</v>
      </c>
      <c r="V236" s="873">
        <v>0</v>
      </c>
      <c r="W236" s="873">
        <v>0</v>
      </c>
      <c r="X236" s="873">
        <v>0</v>
      </c>
      <c r="Y236" s="873">
        <v>0</v>
      </c>
      <c r="Z236" s="873">
        <v>0</v>
      </c>
      <c r="AA236" s="873">
        <v>0</v>
      </c>
      <c r="AB236" s="873">
        <v>0</v>
      </c>
      <c r="AC236" s="873">
        <v>0</v>
      </c>
      <c r="AD236" s="873">
        <v>0</v>
      </c>
      <c r="AE236" s="873">
        <v>4314302</v>
      </c>
      <c r="AF236" s="873">
        <v>970720</v>
      </c>
      <c r="AG236" s="873">
        <v>107859</v>
      </c>
      <c r="AH236" s="873">
        <v>5392881</v>
      </c>
      <c r="AI236" s="873">
        <v>1300648</v>
      </c>
      <c r="AJ236" s="873">
        <v>1040519</v>
      </c>
      <c r="AK236" s="873">
        <v>234117</v>
      </c>
      <c r="AL236" s="873">
        <v>26013</v>
      </c>
      <c r="AM236" s="873">
        <v>2601297</v>
      </c>
      <c r="AN236" s="873">
        <v>-835109</v>
      </c>
      <c r="AO236" s="873">
        <v>-668087</v>
      </c>
      <c r="AP236" s="873">
        <v>-150320</v>
      </c>
      <c r="AQ236" s="873">
        <v>-16702</v>
      </c>
      <c r="AR236" s="873">
        <v>-1670218</v>
      </c>
      <c r="AS236" s="873">
        <v>-611959</v>
      </c>
      <c r="AT236" s="873">
        <v>-489568</v>
      </c>
      <c r="AU236" s="873">
        <v>-110153</v>
      </c>
      <c r="AV236" s="873">
        <v>-12239</v>
      </c>
      <c r="AW236" s="873">
        <v>-1223919</v>
      </c>
      <c r="AX236" s="873">
        <v>1877</v>
      </c>
      <c r="AY236" s="873">
        <v>1502</v>
      </c>
      <c r="AZ236" s="873">
        <v>338</v>
      </c>
      <c r="BA236" s="873">
        <v>38</v>
      </c>
      <c r="BB236" s="873">
        <v>3755</v>
      </c>
      <c r="BC236" s="873">
        <v>-294504</v>
      </c>
      <c r="BD236" s="873">
        <v>-235604</v>
      </c>
      <c r="BE236" s="873">
        <v>-53011</v>
      </c>
      <c r="BF236" s="873">
        <v>-5890</v>
      </c>
      <c r="BG236" s="873">
        <v>-589009</v>
      </c>
      <c r="BH236" s="873">
        <v>-904586</v>
      </c>
      <c r="BI236" s="873">
        <v>-723670</v>
      </c>
      <c r="BJ236" s="873">
        <v>-162826</v>
      </c>
      <c r="BK236" s="873">
        <v>-18091</v>
      </c>
      <c r="BL236" s="873">
        <v>-1809173</v>
      </c>
      <c r="BM236" s="873">
        <v>-870421</v>
      </c>
      <c r="BN236" s="873">
        <v>-696337</v>
      </c>
      <c r="BO236" s="873">
        <v>-156676</v>
      </c>
      <c r="BP236" s="873">
        <v>-17408</v>
      </c>
      <c r="BQ236" s="873">
        <v>-1740842</v>
      </c>
      <c r="BR236" s="873">
        <v>-752478</v>
      </c>
      <c r="BS236" s="873">
        <v>-601983</v>
      </c>
      <c r="BT236" s="873">
        <v>-135446</v>
      </c>
      <c r="BU236" s="873">
        <v>-15050</v>
      </c>
      <c r="BV236" s="873">
        <v>-1504957</v>
      </c>
      <c r="BW236" s="873">
        <v>-117942</v>
      </c>
      <c r="BX236" s="873">
        <v>-94354</v>
      </c>
      <c r="BY236" s="873">
        <v>-21230</v>
      </c>
      <c r="BZ236" s="873">
        <v>-2359</v>
      </c>
      <c r="CA236" s="873">
        <v>-235885</v>
      </c>
      <c r="CB236" s="873">
        <v>150399</v>
      </c>
      <c r="CC236" s="873">
        <v>120319</v>
      </c>
      <c r="CD236" s="873">
        <v>27072</v>
      </c>
      <c r="CE236" s="873">
        <v>3008</v>
      </c>
      <c r="CF236" s="873">
        <v>300798</v>
      </c>
      <c r="CG236" s="873">
        <v>80122</v>
      </c>
      <c r="CH236" s="873">
        <v>64097</v>
      </c>
      <c r="CI236" s="873">
        <v>14422</v>
      </c>
      <c r="CJ236" s="873">
        <v>1602</v>
      </c>
      <c r="CK236" s="873">
        <v>160243</v>
      </c>
      <c r="CL236" s="873">
        <v>380591</v>
      </c>
      <c r="CM236" s="873">
        <v>304474</v>
      </c>
      <c r="CN236" s="873">
        <v>68507</v>
      </c>
      <c r="CO236" s="873">
        <v>7612</v>
      </c>
      <c r="CP236" s="873">
        <v>761184</v>
      </c>
      <c r="CQ236" s="873">
        <v>-1010563</v>
      </c>
      <c r="CR236" s="873">
        <v>-808450</v>
      </c>
      <c r="CS236" s="873">
        <v>-181901</v>
      </c>
      <c r="CT236" s="873">
        <v>-20211</v>
      </c>
      <c r="CU236" s="873">
        <v>-2021125</v>
      </c>
      <c r="CV236" s="873">
        <v>-1269872</v>
      </c>
      <c r="CW236" s="873">
        <v>-1015897</v>
      </c>
      <c r="CX236" s="873">
        <v>-228576</v>
      </c>
      <c r="CY236" s="873">
        <v>-25397</v>
      </c>
      <c r="CZ236" s="873">
        <v>-2539742</v>
      </c>
      <c r="DA236" s="873">
        <v>-221488</v>
      </c>
      <c r="DB236" s="873">
        <v>-177190</v>
      </c>
      <c r="DC236" s="873">
        <v>-39867</v>
      </c>
      <c r="DD236" s="873">
        <v>-4430</v>
      </c>
      <c r="DE236" s="873">
        <v>-442975</v>
      </c>
      <c r="DF236" s="873">
        <v>-1048383</v>
      </c>
      <c r="DG236" s="873">
        <v>-838707</v>
      </c>
      <c r="DH236" s="873">
        <v>-188709</v>
      </c>
      <c r="DI236" s="873">
        <v>-20968</v>
      </c>
      <c r="DJ236" s="873">
        <v>-2096767</v>
      </c>
      <c r="DK236" s="873">
        <v>529724</v>
      </c>
      <c r="DL236" s="873">
        <v>471514</v>
      </c>
      <c r="DM236" s="873">
        <v>142129</v>
      </c>
      <c r="DN236" s="873">
        <v>11550</v>
      </c>
      <c r="DO236" s="873">
        <v>1154917</v>
      </c>
      <c r="DP236" s="873">
        <v>-35971</v>
      </c>
      <c r="DQ236" s="873">
        <v>18957</v>
      </c>
      <c r="DR236" s="873">
        <v>40303</v>
      </c>
      <c r="DS236" s="873">
        <v>236</v>
      </c>
      <c r="DT236" s="873">
        <v>23525</v>
      </c>
      <c r="DU236" s="873">
        <v>565695</v>
      </c>
      <c r="DV236" s="873">
        <v>452557</v>
      </c>
      <c r="DW236" s="873">
        <v>101826</v>
      </c>
      <c r="DX236" s="873">
        <v>11314</v>
      </c>
      <c r="DY236" s="873">
        <v>1131392</v>
      </c>
      <c r="DZ236" s="873">
        <v>13861851</v>
      </c>
      <c r="EA236" s="873">
        <v>11089480</v>
      </c>
      <c r="EB236" s="873">
        <v>2495133</v>
      </c>
      <c r="EC236" s="873">
        <v>277237</v>
      </c>
      <c r="ED236" s="873">
        <v>27723701</v>
      </c>
      <c r="EE236" s="873">
        <v>9217194</v>
      </c>
      <c r="EF236" s="873">
        <v>7373755</v>
      </c>
      <c r="EG236" s="873">
        <v>1659095</v>
      </c>
      <c r="EH236" s="873">
        <v>184344</v>
      </c>
      <c r="EI236" s="873">
        <v>18434388</v>
      </c>
      <c r="EJ236" s="873">
        <v>-4644657</v>
      </c>
      <c r="EK236" s="873">
        <v>-3715725</v>
      </c>
      <c r="EL236" s="873">
        <v>-836038</v>
      </c>
      <c r="EM236" s="873">
        <v>-92893</v>
      </c>
      <c r="EN236" s="873">
        <v>-9289313</v>
      </c>
      <c r="EO236" s="873">
        <v>-4078962</v>
      </c>
      <c r="EP236" s="873">
        <v>-3263168</v>
      </c>
      <c r="EQ236" s="873">
        <v>-734212</v>
      </c>
      <c r="ER236" s="873">
        <v>-81579</v>
      </c>
      <c r="ES236" s="873">
        <v>-8157921</v>
      </c>
      <c r="ET236" s="902">
        <v>0.5</v>
      </c>
      <c r="EU236" s="902">
        <v>0.4</v>
      </c>
      <c r="EV236" s="902">
        <v>0.09</v>
      </c>
      <c r="EW236" s="902">
        <v>0.01</v>
      </c>
      <c r="EX236" s="902">
        <v>1</v>
      </c>
      <c r="EY236" s="870" t="s">
        <v>729</v>
      </c>
      <c r="EZ236" s="870" t="s">
        <v>728</v>
      </c>
      <c r="FA236" s="870" t="s">
        <v>1907</v>
      </c>
      <c r="FB236" s="870" t="s">
        <v>2736</v>
      </c>
      <c r="FC236" s="870" t="s">
        <v>2972</v>
      </c>
    </row>
    <row r="237" spans="1:159" x14ac:dyDescent="0.2">
      <c r="A237" s="870" t="s">
        <v>3069</v>
      </c>
      <c r="B237" s="870" t="s">
        <v>520</v>
      </c>
      <c r="C237" s="870" t="s">
        <v>519</v>
      </c>
      <c r="D237" s="873">
        <v>0</v>
      </c>
      <c r="E237" s="873">
        <v>54245755</v>
      </c>
      <c r="F237" s="873">
        <v>2885413</v>
      </c>
      <c r="G237" s="873">
        <v>577083</v>
      </c>
      <c r="H237" s="873">
        <v>57708251</v>
      </c>
      <c r="I237" s="873">
        <v>0</v>
      </c>
      <c r="J237" s="873">
        <v>0</v>
      </c>
      <c r="K237" s="873">
        <v>0</v>
      </c>
      <c r="L237" s="873">
        <v>349870</v>
      </c>
      <c r="M237" s="873">
        <v>349870</v>
      </c>
      <c r="N237" s="873">
        <v>16340164</v>
      </c>
      <c r="O237" s="873">
        <v>16340164</v>
      </c>
      <c r="P237" s="873">
        <v>498529</v>
      </c>
      <c r="Q237" s="873">
        <v>0</v>
      </c>
      <c r="R237" s="873">
        <v>498529</v>
      </c>
      <c r="S237" s="873">
        <v>0</v>
      </c>
      <c r="T237" s="873">
        <v>0</v>
      </c>
      <c r="U237" s="873">
        <v>0</v>
      </c>
      <c r="V237" s="873">
        <v>0</v>
      </c>
      <c r="W237" s="873">
        <v>0</v>
      </c>
      <c r="X237" s="873">
        <v>0</v>
      </c>
      <c r="Y237" s="873">
        <v>0</v>
      </c>
      <c r="Z237" s="873">
        <v>0</v>
      </c>
      <c r="AA237" s="873">
        <v>0</v>
      </c>
      <c r="AB237" s="873">
        <v>0</v>
      </c>
      <c r="AC237" s="873">
        <v>0</v>
      </c>
      <c r="AD237" s="873">
        <v>0</v>
      </c>
      <c r="AE237" s="873">
        <v>73526788</v>
      </c>
      <c r="AF237" s="873">
        <v>3756994</v>
      </c>
      <c r="AG237" s="873">
        <v>751400</v>
      </c>
      <c r="AH237" s="873">
        <v>78035182</v>
      </c>
      <c r="AI237" s="873">
        <v>0</v>
      </c>
      <c r="AJ237" s="873">
        <v>9238102</v>
      </c>
      <c r="AK237" s="873">
        <v>491388</v>
      </c>
      <c r="AL237" s="873">
        <v>98278</v>
      </c>
      <c r="AM237" s="873">
        <v>9827768</v>
      </c>
      <c r="AN237" s="873">
        <v>0</v>
      </c>
      <c r="AO237" s="873">
        <v>-4009931</v>
      </c>
      <c r="AP237" s="873">
        <v>-213294</v>
      </c>
      <c r="AQ237" s="873">
        <v>-42659</v>
      </c>
      <c r="AR237" s="873">
        <v>-4265884</v>
      </c>
      <c r="AS237" s="873">
        <v>0</v>
      </c>
      <c r="AT237" s="873">
        <v>-291400</v>
      </c>
      <c r="AU237" s="873">
        <v>-15500</v>
      </c>
      <c r="AV237" s="873">
        <v>-3100</v>
      </c>
      <c r="AW237" s="873">
        <v>-310000</v>
      </c>
      <c r="AX237" s="873">
        <v>0</v>
      </c>
      <c r="AY237" s="873">
        <v>44399</v>
      </c>
      <c r="AZ237" s="873">
        <v>2362</v>
      </c>
      <c r="BA237" s="873">
        <v>472</v>
      </c>
      <c r="BB237" s="873">
        <v>47233</v>
      </c>
      <c r="BC237" s="873">
        <v>0</v>
      </c>
      <c r="BD237" s="873">
        <v>-7818199</v>
      </c>
      <c r="BE237" s="873">
        <v>-415862</v>
      </c>
      <c r="BF237" s="873">
        <v>-83172</v>
      </c>
      <c r="BG237" s="873">
        <v>-8317233</v>
      </c>
      <c r="BH237" s="873">
        <v>0</v>
      </c>
      <c r="BI237" s="873">
        <v>-8065200</v>
      </c>
      <c r="BJ237" s="873">
        <v>-429000</v>
      </c>
      <c r="BK237" s="873">
        <v>-85800</v>
      </c>
      <c r="BL237" s="873">
        <v>-8580000</v>
      </c>
      <c r="BM237" s="873">
        <v>0</v>
      </c>
      <c r="BN237" s="873">
        <v>-18949353</v>
      </c>
      <c r="BO237" s="873">
        <v>-1007944</v>
      </c>
      <c r="BP237" s="873">
        <v>-201589</v>
      </c>
      <c r="BQ237" s="873">
        <v>-20158886</v>
      </c>
      <c r="BR237" s="873">
        <v>0</v>
      </c>
      <c r="BS237" s="873">
        <v>-5036908</v>
      </c>
      <c r="BT237" s="873">
        <v>-267921</v>
      </c>
      <c r="BU237" s="873">
        <v>-53584</v>
      </c>
      <c r="BV237" s="873">
        <v>-5358413</v>
      </c>
      <c r="BW237" s="873">
        <v>0</v>
      </c>
      <c r="BX237" s="873">
        <v>-13912444</v>
      </c>
      <c r="BY237" s="873">
        <v>-740024</v>
      </c>
      <c r="BZ237" s="873">
        <v>-148005</v>
      </c>
      <c r="CA237" s="873">
        <v>-14800473</v>
      </c>
      <c r="CB237" s="873">
        <v>0</v>
      </c>
      <c r="CC237" s="873">
        <v>1047045</v>
      </c>
      <c r="CD237" s="873">
        <v>55694</v>
      </c>
      <c r="CE237" s="873">
        <v>11139</v>
      </c>
      <c r="CF237" s="873">
        <v>1113878</v>
      </c>
      <c r="CG237" s="873">
        <v>0</v>
      </c>
      <c r="CH237" s="873">
        <v>3802907</v>
      </c>
      <c r="CI237" s="873">
        <v>202282</v>
      </c>
      <c r="CJ237" s="873">
        <v>40456</v>
      </c>
      <c r="CK237" s="873">
        <v>4045645</v>
      </c>
      <c r="CL237" s="873">
        <v>0</v>
      </c>
      <c r="CM237" s="873">
        <v>-1475809</v>
      </c>
      <c r="CN237" s="873">
        <v>-78501</v>
      </c>
      <c r="CO237" s="873">
        <v>-15700</v>
      </c>
      <c r="CP237" s="873">
        <v>-1570010</v>
      </c>
      <c r="CQ237" s="873">
        <v>0</v>
      </c>
      <c r="CR237" s="873">
        <v>-3739716</v>
      </c>
      <c r="CS237" s="873">
        <v>-198921</v>
      </c>
      <c r="CT237" s="873">
        <v>-39784</v>
      </c>
      <c r="CU237" s="873">
        <v>-3978421</v>
      </c>
      <c r="CV237" s="873">
        <v>0</v>
      </c>
      <c r="CW237" s="873">
        <v>-19314926</v>
      </c>
      <c r="CX237" s="873">
        <v>-1027390</v>
      </c>
      <c r="CY237" s="873">
        <v>-205478</v>
      </c>
      <c r="CZ237" s="873">
        <v>-20547794</v>
      </c>
      <c r="DA237" s="873">
        <v>0</v>
      </c>
      <c r="DB237" s="873">
        <v>-5465672</v>
      </c>
      <c r="DC237" s="873">
        <v>-290728</v>
      </c>
      <c r="DD237" s="873">
        <v>-58145</v>
      </c>
      <c r="DE237" s="873">
        <v>-5814545</v>
      </c>
      <c r="DF237" s="873">
        <v>0</v>
      </c>
      <c r="DG237" s="873">
        <v>-13849253</v>
      </c>
      <c r="DH237" s="873">
        <v>-736663</v>
      </c>
      <c r="DI237" s="873">
        <v>-147333</v>
      </c>
      <c r="DJ237" s="873">
        <v>-14733249</v>
      </c>
      <c r="DK237" s="873">
        <v>0</v>
      </c>
      <c r="DL237" s="873">
        <v>-2494020</v>
      </c>
      <c r="DM237" s="873">
        <v>-132659</v>
      </c>
      <c r="DN237" s="873">
        <v>-26532</v>
      </c>
      <c r="DO237" s="873">
        <v>-2653212</v>
      </c>
      <c r="DP237" s="873">
        <v>0</v>
      </c>
      <c r="DQ237" s="873">
        <v>-2324389</v>
      </c>
      <c r="DR237" s="873">
        <v>-123638</v>
      </c>
      <c r="DS237" s="873">
        <v>-24728</v>
      </c>
      <c r="DT237" s="873">
        <v>-2472755</v>
      </c>
      <c r="DU237" s="873">
        <v>0</v>
      </c>
      <c r="DV237" s="873">
        <v>-169631</v>
      </c>
      <c r="DW237" s="873">
        <v>-9021</v>
      </c>
      <c r="DX237" s="873">
        <v>-1804</v>
      </c>
      <c r="DY237" s="873">
        <v>-180457</v>
      </c>
      <c r="DZ237" s="873">
        <v>0</v>
      </c>
      <c r="EA237" s="873">
        <v>119611350</v>
      </c>
      <c r="EB237" s="873">
        <v>6362306</v>
      </c>
      <c r="EC237" s="873">
        <v>1272461</v>
      </c>
      <c r="ED237" s="873">
        <v>127246117</v>
      </c>
      <c r="EE237" s="873">
        <v>0</v>
      </c>
      <c r="EF237" s="873">
        <v>54245755</v>
      </c>
      <c r="EG237" s="873">
        <v>2885413</v>
      </c>
      <c r="EH237" s="873">
        <v>577083</v>
      </c>
      <c r="EI237" s="873">
        <v>57708251</v>
      </c>
      <c r="EJ237" s="873">
        <v>0</v>
      </c>
      <c r="EK237" s="873">
        <v>-65365595</v>
      </c>
      <c r="EL237" s="873">
        <v>-3476893</v>
      </c>
      <c r="EM237" s="873">
        <v>-695378</v>
      </c>
      <c r="EN237" s="873">
        <v>-69537866</v>
      </c>
      <c r="EO237" s="873">
        <v>0</v>
      </c>
      <c r="EP237" s="873">
        <v>-65535226</v>
      </c>
      <c r="EQ237" s="873">
        <v>-3485914</v>
      </c>
      <c r="ER237" s="873">
        <v>-697182</v>
      </c>
      <c r="ES237" s="873">
        <v>-69718323</v>
      </c>
      <c r="ET237" s="902">
        <v>0</v>
      </c>
      <c r="EU237" s="902">
        <v>0.94</v>
      </c>
      <c r="EV237" s="902">
        <v>0.05</v>
      </c>
      <c r="EW237" s="902">
        <v>0.01</v>
      </c>
      <c r="EX237" s="902">
        <v>1</v>
      </c>
      <c r="EY237" s="870" t="s">
        <v>867</v>
      </c>
      <c r="EZ237" s="870" t="s">
        <v>726</v>
      </c>
      <c r="FA237" s="870" t="s">
        <v>679</v>
      </c>
      <c r="FB237" s="870" t="s">
        <v>2733</v>
      </c>
      <c r="FC237" s="870" t="s">
        <v>2973</v>
      </c>
    </row>
    <row r="238" spans="1:159" x14ac:dyDescent="0.2">
      <c r="A238" s="870" t="s">
        <v>3069</v>
      </c>
      <c r="B238" s="870" t="s">
        <v>522</v>
      </c>
      <c r="C238" s="870" t="s">
        <v>521</v>
      </c>
      <c r="D238" s="873">
        <v>6176575</v>
      </c>
      <c r="E238" s="873">
        <v>4941260</v>
      </c>
      <c r="F238" s="873">
        <v>1111784</v>
      </c>
      <c r="G238" s="873">
        <v>123532</v>
      </c>
      <c r="H238" s="873">
        <v>12353151</v>
      </c>
      <c r="I238" s="873">
        <v>0</v>
      </c>
      <c r="J238" s="873">
        <v>0</v>
      </c>
      <c r="K238" s="873">
        <v>6176575</v>
      </c>
      <c r="L238" s="873">
        <v>206320</v>
      </c>
      <c r="M238" s="873">
        <v>206320</v>
      </c>
      <c r="N238" s="873">
        <v>0</v>
      </c>
      <c r="O238" s="873">
        <v>0</v>
      </c>
      <c r="P238" s="873">
        <v>0</v>
      </c>
      <c r="Q238" s="873">
        <v>0</v>
      </c>
      <c r="R238" s="873">
        <v>0</v>
      </c>
      <c r="S238" s="873">
        <v>0</v>
      </c>
      <c r="T238" s="873">
        <v>0</v>
      </c>
      <c r="U238" s="873">
        <v>0</v>
      </c>
      <c r="V238" s="873">
        <v>0</v>
      </c>
      <c r="W238" s="873">
        <v>0</v>
      </c>
      <c r="X238" s="873">
        <v>0</v>
      </c>
      <c r="Y238" s="873">
        <v>0</v>
      </c>
      <c r="Z238" s="873">
        <v>0</v>
      </c>
      <c r="AA238" s="873">
        <v>0</v>
      </c>
      <c r="AB238" s="873">
        <v>0</v>
      </c>
      <c r="AC238" s="873">
        <v>0</v>
      </c>
      <c r="AD238" s="873">
        <v>0</v>
      </c>
      <c r="AE238" s="873">
        <v>8855674</v>
      </c>
      <c r="AF238" s="873">
        <v>1992525</v>
      </c>
      <c r="AG238" s="873">
        <v>221393</v>
      </c>
      <c r="AH238" s="873">
        <v>11069592</v>
      </c>
      <c r="AI238" s="873">
        <v>1978069</v>
      </c>
      <c r="AJ238" s="873">
        <v>1582454</v>
      </c>
      <c r="AK238" s="873">
        <v>356052</v>
      </c>
      <c r="AL238" s="873">
        <v>39561</v>
      </c>
      <c r="AM238" s="873">
        <v>3956136</v>
      </c>
      <c r="AN238" s="873">
        <v>-420196</v>
      </c>
      <c r="AO238" s="873">
        <v>-336157</v>
      </c>
      <c r="AP238" s="873">
        <v>-75635</v>
      </c>
      <c r="AQ238" s="873">
        <v>-8404</v>
      </c>
      <c r="AR238" s="873">
        <v>-840392</v>
      </c>
      <c r="AS238" s="873">
        <v>-587674</v>
      </c>
      <c r="AT238" s="873">
        <v>-470138</v>
      </c>
      <c r="AU238" s="873">
        <v>-105781</v>
      </c>
      <c r="AV238" s="873">
        <v>-11753</v>
      </c>
      <c r="AW238" s="873">
        <v>-1175346</v>
      </c>
      <c r="AX238" s="873">
        <v>119086</v>
      </c>
      <c r="AY238" s="873">
        <v>95269</v>
      </c>
      <c r="AZ238" s="873">
        <v>21435</v>
      </c>
      <c r="BA238" s="873">
        <v>2382</v>
      </c>
      <c r="BB238" s="873">
        <v>238172</v>
      </c>
      <c r="BC238" s="873">
        <v>-1287658</v>
      </c>
      <c r="BD238" s="873">
        <v>-1030127</v>
      </c>
      <c r="BE238" s="873">
        <v>-231779</v>
      </c>
      <c r="BF238" s="873">
        <v>-25753</v>
      </c>
      <c r="BG238" s="873">
        <v>-2575317</v>
      </c>
      <c r="BH238" s="873">
        <v>-1756246</v>
      </c>
      <c r="BI238" s="873">
        <v>-1404996</v>
      </c>
      <c r="BJ238" s="873">
        <v>-316125</v>
      </c>
      <c r="BK238" s="873">
        <v>-35124</v>
      </c>
      <c r="BL238" s="873">
        <v>-3512491</v>
      </c>
      <c r="BM238" s="873">
        <v>-2013502</v>
      </c>
      <c r="BN238" s="873">
        <v>-1610801</v>
      </c>
      <c r="BO238" s="873">
        <v>-362430</v>
      </c>
      <c r="BP238" s="873">
        <v>-40270</v>
      </c>
      <c r="BQ238" s="873">
        <v>-4027003</v>
      </c>
      <c r="BR238" s="873">
        <v>-621326</v>
      </c>
      <c r="BS238" s="873">
        <v>-497062</v>
      </c>
      <c r="BT238" s="873">
        <v>-111839</v>
      </c>
      <c r="BU238" s="873">
        <v>-12427</v>
      </c>
      <c r="BV238" s="873">
        <v>-1242654</v>
      </c>
      <c r="BW238" s="873">
        <v>-1392175</v>
      </c>
      <c r="BX238" s="873">
        <v>-1113740</v>
      </c>
      <c r="BY238" s="873">
        <v>-250591</v>
      </c>
      <c r="BZ238" s="873">
        <v>-27843</v>
      </c>
      <c r="CA238" s="873">
        <v>-2784349</v>
      </c>
      <c r="CB238" s="873">
        <v>285758</v>
      </c>
      <c r="CC238" s="873">
        <v>228607</v>
      </c>
      <c r="CD238" s="873">
        <v>51437</v>
      </c>
      <c r="CE238" s="873">
        <v>5715</v>
      </c>
      <c r="CF238" s="873">
        <v>571517</v>
      </c>
      <c r="CG238" s="873">
        <v>94823</v>
      </c>
      <c r="CH238" s="873">
        <v>75858</v>
      </c>
      <c r="CI238" s="873">
        <v>17068</v>
      </c>
      <c r="CJ238" s="873">
        <v>1896</v>
      </c>
      <c r="CK238" s="873">
        <v>189645</v>
      </c>
      <c r="CL238" s="873">
        <v>-47153</v>
      </c>
      <c r="CM238" s="873">
        <v>-37723</v>
      </c>
      <c r="CN238" s="873">
        <v>-8488</v>
      </c>
      <c r="CO238" s="873">
        <v>-943</v>
      </c>
      <c r="CP238" s="873">
        <v>-94307</v>
      </c>
      <c r="CQ238" s="873">
        <v>-365156</v>
      </c>
      <c r="CR238" s="873">
        <v>-292125</v>
      </c>
      <c r="CS238" s="873">
        <v>-65728</v>
      </c>
      <c r="CT238" s="873">
        <v>-7303</v>
      </c>
      <c r="CU238" s="873">
        <v>-730312</v>
      </c>
      <c r="CV238" s="873">
        <v>-2045230</v>
      </c>
      <c r="CW238" s="873">
        <v>-1636184</v>
      </c>
      <c r="CX238" s="873">
        <v>-368141</v>
      </c>
      <c r="CY238" s="873">
        <v>-40905</v>
      </c>
      <c r="CZ238" s="873">
        <v>-4090460</v>
      </c>
      <c r="DA238" s="873">
        <v>-382721</v>
      </c>
      <c r="DB238" s="873">
        <v>-306178</v>
      </c>
      <c r="DC238" s="873">
        <v>-68890</v>
      </c>
      <c r="DD238" s="873">
        <v>-7655</v>
      </c>
      <c r="DE238" s="873">
        <v>-765444</v>
      </c>
      <c r="DF238" s="873">
        <v>-1662508</v>
      </c>
      <c r="DG238" s="873">
        <v>-1330007</v>
      </c>
      <c r="DH238" s="873">
        <v>-299251</v>
      </c>
      <c r="DI238" s="873">
        <v>-33250</v>
      </c>
      <c r="DJ238" s="873">
        <v>-3325016</v>
      </c>
      <c r="DK238" s="873">
        <v>-242069</v>
      </c>
      <c r="DL238" s="873">
        <v>25096</v>
      </c>
      <c r="DM238" s="873">
        <v>279083</v>
      </c>
      <c r="DN238" s="873">
        <v>626</v>
      </c>
      <c r="DO238" s="873">
        <v>62736</v>
      </c>
      <c r="DP238" s="873">
        <v>744096</v>
      </c>
      <c r="DQ238" s="873">
        <v>814027</v>
      </c>
      <c r="DR238" s="873">
        <v>456593</v>
      </c>
      <c r="DS238" s="873">
        <v>20351</v>
      </c>
      <c r="DT238" s="873">
        <v>2035067</v>
      </c>
      <c r="DU238" s="873">
        <v>-986165</v>
      </c>
      <c r="DV238" s="873">
        <v>-788931</v>
      </c>
      <c r="DW238" s="873">
        <v>-177510</v>
      </c>
      <c r="DX238" s="873">
        <v>-19725</v>
      </c>
      <c r="DY238" s="873">
        <v>-1972331</v>
      </c>
      <c r="DZ238" s="873">
        <v>14243628</v>
      </c>
      <c r="EA238" s="873">
        <v>11394903</v>
      </c>
      <c r="EB238" s="873">
        <v>2563853</v>
      </c>
      <c r="EC238" s="873">
        <v>284873</v>
      </c>
      <c r="ED238" s="873">
        <v>28487257</v>
      </c>
      <c r="EE238" s="873">
        <v>6176575</v>
      </c>
      <c r="EF238" s="873">
        <v>4941260</v>
      </c>
      <c r="EG238" s="873">
        <v>1111784</v>
      </c>
      <c r="EH238" s="873">
        <v>123532</v>
      </c>
      <c r="EI238" s="873">
        <v>12353151</v>
      </c>
      <c r="EJ238" s="873">
        <v>-8067053</v>
      </c>
      <c r="EK238" s="873">
        <v>-6453643</v>
      </c>
      <c r="EL238" s="873">
        <v>-1452069</v>
      </c>
      <c r="EM238" s="873">
        <v>-161341</v>
      </c>
      <c r="EN238" s="873">
        <v>-16134106</v>
      </c>
      <c r="EO238" s="873">
        <v>-9053218</v>
      </c>
      <c r="EP238" s="873">
        <v>-7242574</v>
      </c>
      <c r="EQ238" s="873">
        <v>-1629579</v>
      </c>
      <c r="ER238" s="873">
        <v>-181066</v>
      </c>
      <c r="ES238" s="873">
        <v>-18106437</v>
      </c>
      <c r="ET238" s="902">
        <v>0.5</v>
      </c>
      <c r="EU238" s="902">
        <v>0.4</v>
      </c>
      <c r="EV238" s="902">
        <v>0.09</v>
      </c>
      <c r="EW238" s="902">
        <v>0.01</v>
      </c>
      <c r="EX238" s="902">
        <v>1</v>
      </c>
      <c r="EY238" s="870" t="s">
        <v>702</v>
      </c>
      <c r="EZ238" s="870" t="s">
        <v>698</v>
      </c>
      <c r="FA238" s="870" t="s">
        <v>1907</v>
      </c>
      <c r="FB238" s="870" t="s">
        <v>2733</v>
      </c>
      <c r="FC238" s="870" t="s">
        <v>2974</v>
      </c>
    </row>
    <row r="239" spans="1:159" x14ac:dyDescent="0.2">
      <c r="A239" s="870" t="s">
        <v>3069</v>
      </c>
      <c r="B239" s="870" t="s">
        <v>524</v>
      </c>
      <c r="C239" s="870" t="s">
        <v>523</v>
      </c>
      <c r="D239" s="873">
        <v>6909198</v>
      </c>
      <c r="E239" s="873">
        <v>5527359</v>
      </c>
      <c r="F239" s="873">
        <v>1381840</v>
      </c>
      <c r="G239" s="873">
        <v>0</v>
      </c>
      <c r="H239" s="873">
        <v>13818397</v>
      </c>
      <c r="I239" s="873">
        <v>0</v>
      </c>
      <c r="J239" s="873">
        <v>0</v>
      </c>
      <c r="K239" s="873">
        <v>6909198</v>
      </c>
      <c r="L239" s="873">
        <v>104386</v>
      </c>
      <c r="M239" s="873">
        <v>104386</v>
      </c>
      <c r="N239" s="873">
        <v>0</v>
      </c>
      <c r="O239" s="873">
        <v>0</v>
      </c>
      <c r="P239" s="873">
        <v>302260</v>
      </c>
      <c r="Q239" s="873">
        <v>54272</v>
      </c>
      <c r="R239" s="873">
        <v>356532</v>
      </c>
      <c r="S239" s="873">
        <v>0</v>
      </c>
      <c r="T239" s="873">
        <v>0</v>
      </c>
      <c r="U239" s="873">
        <v>0</v>
      </c>
      <c r="V239" s="873">
        <v>0</v>
      </c>
      <c r="W239" s="873">
        <v>0</v>
      </c>
      <c r="X239" s="873">
        <v>0</v>
      </c>
      <c r="Y239" s="873">
        <v>0</v>
      </c>
      <c r="Z239" s="873">
        <v>0</v>
      </c>
      <c r="AA239" s="873">
        <v>0</v>
      </c>
      <c r="AB239" s="873">
        <v>0</v>
      </c>
      <c r="AC239" s="873">
        <v>0</v>
      </c>
      <c r="AD239" s="873">
        <v>0</v>
      </c>
      <c r="AE239" s="873">
        <v>4650889</v>
      </c>
      <c r="AF239" s="873">
        <v>1161869</v>
      </c>
      <c r="AG239" s="873">
        <v>0</v>
      </c>
      <c r="AH239" s="873">
        <v>5812758</v>
      </c>
      <c r="AI239" s="873">
        <v>1402678</v>
      </c>
      <c r="AJ239" s="873">
        <v>1122142</v>
      </c>
      <c r="AK239" s="873">
        <v>280536</v>
      </c>
      <c r="AL239" s="873">
        <v>0</v>
      </c>
      <c r="AM239" s="873">
        <v>2805356</v>
      </c>
      <c r="AN239" s="873">
        <v>-296290</v>
      </c>
      <c r="AO239" s="873">
        <v>-237032</v>
      </c>
      <c r="AP239" s="873">
        <v>-59258</v>
      </c>
      <c r="AQ239" s="873">
        <v>0</v>
      </c>
      <c r="AR239" s="873">
        <v>-592580</v>
      </c>
      <c r="AS239" s="873">
        <v>-157961</v>
      </c>
      <c r="AT239" s="873">
        <v>-126368</v>
      </c>
      <c r="AU239" s="873">
        <v>-31592</v>
      </c>
      <c r="AV239" s="873">
        <v>0</v>
      </c>
      <c r="AW239" s="873">
        <v>-315921</v>
      </c>
      <c r="AX239" s="873">
        <v>16794</v>
      </c>
      <c r="AY239" s="873">
        <v>13436</v>
      </c>
      <c r="AZ239" s="873">
        <v>3359</v>
      </c>
      <c r="BA239" s="873">
        <v>0</v>
      </c>
      <c r="BB239" s="873">
        <v>33589</v>
      </c>
      <c r="BC239" s="873">
        <v>-1159834</v>
      </c>
      <c r="BD239" s="873">
        <v>-927867</v>
      </c>
      <c r="BE239" s="873">
        <v>-231967</v>
      </c>
      <c r="BF239" s="873">
        <v>0</v>
      </c>
      <c r="BG239" s="873">
        <v>-2319668</v>
      </c>
      <c r="BH239" s="873">
        <v>-1301001</v>
      </c>
      <c r="BI239" s="873">
        <v>-1040799</v>
      </c>
      <c r="BJ239" s="873">
        <v>-260200</v>
      </c>
      <c r="BK239" s="873">
        <v>0</v>
      </c>
      <c r="BL239" s="873">
        <v>-2602000</v>
      </c>
      <c r="BM239" s="873">
        <v>-1051000</v>
      </c>
      <c r="BN239" s="873">
        <v>-840800</v>
      </c>
      <c r="BO239" s="873">
        <v>-210200</v>
      </c>
      <c r="BP239" s="873">
        <v>0</v>
      </c>
      <c r="BQ239" s="873">
        <v>-2102000</v>
      </c>
      <c r="BR239" s="873">
        <v>-323852</v>
      </c>
      <c r="BS239" s="873">
        <v>-259082</v>
      </c>
      <c r="BT239" s="873">
        <v>-64771</v>
      </c>
      <c r="BU239" s="873">
        <v>0</v>
      </c>
      <c r="BV239" s="873">
        <v>-647705</v>
      </c>
      <c r="BW239" s="873">
        <v>-727147</v>
      </c>
      <c r="BX239" s="873">
        <v>-581718</v>
      </c>
      <c r="BY239" s="873">
        <v>-145430</v>
      </c>
      <c r="BZ239" s="873">
        <v>0</v>
      </c>
      <c r="CA239" s="873">
        <v>-1454295</v>
      </c>
      <c r="CB239" s="873">
        <v>386365</v>
      </c>
      <c r="CC239" s="873">
        <v>309092</v>
      </c>
      <c r="CD239" s="873">
        <v>77273</v>
      </c>
      <c r="CE239" s="873">
        <v>0</v>
      </c>
      <c r="CF239" s="873">
        <v>772730</v>
      </c>
      <c r="CG239" s="873">
        <v>0</v>
      </c>
      <c r="CH239" s="873">
        <v>0</v>
      </c>
      <c r="CI239" s="873">
        <v>0</v>
      </c>
      <c r="CJ239" s="873">
        <v>0</v>
      </c>
      <c r="CK239" s="873">
        <v>0</v>
      </c>
      <c r="CL239" s="873">
        <v>-271637</v>
      </c>
      <c r="CM239" s="873">
        <v>-217309</v>
      </c>
      <c r="CN239" s="873">
        <v>-54327</v>
      </c>
      <c r="CO239" s="873">
        <v>0</v>
      </c>
      <c r="CP239" s="873">
        <v>-543273</v>
      </c>
      <c r="CQ239" s="873">
        <v>138772</v>
      </c>
      <c r="CR239" s="873">
        <v>111017</v>
      </c>
      <c r="CS239" s="873">
        <v>27754</v>
      </c>
      <c r="CT239" s="873">
        <v>0</v>
      </c>
      <c r="CU239" s="873">
        <v>277543</v>
      </c>
      <c r="CV239" s="873">
        <v>-797500</v>
      </c>
      <c r="CW239" s="873">
        <v>-638000</v>
      </c>
      <c r="CX239" s="873">
        <v>-159500</v>
      </c>
      <c r="CY239" s="873">
        <v>0</v>
      </c>
      <c r="CZ239" s="873">
        <v>-1595000</v>
      </c>
      <c r="DA239" s="873">
        <v>-209124</v>
      </c>
      <c r="DB239" s="873">
        <v>-167299</v>
      </c>
      <c r="DC239" s="873">
        <v>-41825</v>
      </c>
      <c r="DD239" s="873">
        <v>0</v>
      </c>
      <c r="DE239" s="873">
        <v>-418248</v>
      </c>
      <c r="DF239" s="873">
        <v>-588375</v>
      </c>
      <c r="DG239" s="873">
        <v>-470701</v>
      </c>
      <c r="DH239" s="873">
        <v>-117676</v>
      </c>
      <c r="DI239" s="873">
        <v>0</v>
      </c>
      <c r="DJ239" s="873">
        <v>-1176752</v>
      </c>
      <c r="DK239" s="873">
        <v>-269901</v>
      </c>
      <c r="DL239" s="873">
        <v>-230129</v>
      </c>
      <c r="DM239" s="873">
        <v>-63452</v>
      </c>
      <c r="DN239" s="873">
        <v>0</v>
      </c>
      <c r="DO239" s="873">
        <v>-563482</v>
      </c>
      <c r="DP239" s="873">
        <v>-519585</v>
      </c>
      <c r="DQ239" s="873">
        <v>-429877</v>
      </c>
      <c r="DR239" s="873">
        <v>-113389</v>
      </c>
      <c r="DS239" s="873">
        <v>0</v>
      </c>
      <c r="DT239" s="873">
        <v>-1062851</v>
      </c>
      <c r="DU239" s="873">
        <v>249684</v>
      </c>
      <c r="DV239" s="873">
        <v>199748</v>
      </c>
      <c r="DW239" s="873">
        <v>49937</v>
      </c>
      <c r="DX239" s="873">
        <v>0</v>
      </c>
      <c r="DY239" s="873">
        <v>499369</v>
      </c>
      <c r="DZ239" s="873">
        <v>12248352</v>
      </c>
      <c r="EA239" s="873">
        <v>9798682</v>
      </c>
      <c r="EB239" s="873">
        <v>2449671</v>
      </c>
      <c r="EC239" s="873">
        <v>0</v>
      </c>
      <c r="ED239" s="873">
        <v>24496705</v>
      </c>
      <c r="EE239" s="873">
        <v>6909198</v>
      </c>
      <c r="EF239" s="873">
        <v>5527359</v>
      </c>
      <c r="EG239" s="873">
        <v>1381840</v>
      </c>
      <c r="EH239" s="873">
        <v>0</v>
      </c>
      <c r="EI239" s="873">
        <v>13818397</v>
      </c>
      <c r="EJ239" s="873">
        <v>-5339154</v>
      </c>
      <c r="EK239" s="873">
        <v>-4271323</v>
      </c>
      <c r="EL239" s="873">
        <v>-1067831</v>
      </c>
      <c r="EM239" s="873">
        <v>0</v>
      </c>
      <c r="EN239" s="873">
        <v>-10678308</v>
      </c>
      <c r="EO239" s="873">
        <v>-5089470</v>
      </c>
      <c r="EP239" s="873">
        <v>-4071575</v>
      </c>
      <c r="EQ239" s="873">
        <v>-1017894</v>
      </c>
      <c r="ER239" s="873">
        <v>0</v>
      </c>
      <c r="ES239" s="873">
        <v>-10178939</v>
      </c>
      <c r="ET239" s="902">
        <v>0.5</v>
      </c>
      <c r="EU239" s="902">
        <v>0.4</v>
      </c>
      <c r="EV239" s="902">
        <v>0.1</v>
      </c>
      <c r="EW239" s="902">
        <v>0</v>
      </c>
      <c r="EX239" s="902">
        <v>1</v>
      </c>
      <c r="EY239" s="870" t="s">
        <v>701</v>
      </c>
      <c r="EZ239" s="870" t="s">
        <v>687</v>
      </c>
      <c r="FA239" s="870" t="s">
        <v>1907</v>
      </c>
      <c r="FB239" s="870" t="s">
        <v>2736</v>
      </c>
      <c r="FC239" s="870" t="s">
        <v>2975</v>
      </c>
    </row>
    <row r="240" spans="1:159" x14ac:dyDescent="0.2">
      <c r="A240" s="870" t="s">
        <v>3069</v>
      </c>
      <c r="B240" s="870" t="s">
        <v>526</v>
      </c>
      <c r="C240" s="870" t="s">
        <v>525</v>
      </c>
      <c r="D240" s="873">
        <v>10423933</v>
      </c>
      <c r="E240" s="873">
        <v>8339146</v>
      </c>
      <c r="F240" s="873">
        <v>2084787</v>
      </c>
      <c r="G240" s="873">
        <v>0</v>
      </c>
      <c r="H240" s="873">
        <v>20847866</v>
      </c>
      <c r="I240" s="873">
        <v>0</v>
      </c>
      <c r="J240" s="873">
        <v>0</v>
      </c>
      <c r="K240" s="873">
        <v>10423933</v>
      </c>
      <c r="L240" s="873">
        <v>174362</v>
      </c>
      <c r="M240" s="873">
        <v>174362</v>
      </c>
      <c r="N240" s="873">
        <v>0</v>
      </c>
      <c r="O240" s="873">
        <v>0</v>
      </c>
      <c r="P240" s="873">
        <v>225429</v>
      </c>
      <c r="Q240" s="873">
        <v>94</v>
      </c>
      <c r="R240" s="873">
        <v>225523</v>
      </c>
      <c r="S240" s="873">
        <v>0</v>
      </c>
      <c r="T240" s="873">
        <v>0</v>
      </c>
      <c r="U240" s="873">
        <v>0</v>
      </c>
      <c r="V240" s="873">
        <v>0</v>
      </c>
      <c r="W240" s="873">
        <v>0</v>
      </c>
      <c r="X240" s="873">
        <v>0</v>
      </c>
      <c r="Y240" s="873">
        <v>0</v>
      </c>
      <c r="Z240" s="873">
        <v>0</v>
      </c>
      <c r="AA240" s="873">
        <v>0</v>
      </c>
      <c r="AB240" s="873">
        <v>0</v>
      </c>
      <c r="AC240" s="873">
        <v>0</v>
      </c>
      <c r="AD240" s="873">
        <v>0</v>
      </c>
      <c r="AE240" s="873">
        <v>10796835</v>
      </c>
      <c r="AF240" s="873">
        <v>2696954</v>
      </c>
      <c r="AG240" s="873">
        <v>0</v>
      </c>
      <c r="AH240" s="873">
        <v>13493789</v>
      </c>
      <c r="AI240" s="873">
        <v>873163</v>
      </c>
      <c r="AJ240" s="873">
        <v>698530</v>
      </c>
      <c r="AK240" s="873">
        <v>174633</v>
      </c>
      <c r="AL240" s="873">
        <v>0</v>
      </c>
      <c r="AM240" s="873">
        <v>1746326</v>
      </c>
      <c r="AN240" s="873">
        <v>-489152</v>
      </c>
      <c r="AO240" s="873">
        <v>-391321</v>
      </c>
      <c r="AP240" s="873">
        <v>-97830</v>
      </c>
      <c r="AQ240" s="873">
        <v>0</v>
      </c>
      <c r="AR240" s="873">
        <v>-978303</v>
      </c>
      <c r="AS240" s="873">
        <v>-263000</v>
      </c>
      <c r="AT240" s="873">
        <v>-210400</v>
      </c>
      <c r="AU240" s="873">
        <v>-52600</v>
      </c>
      <c r="AV240" s="873">
        <v>0</v>
      </c>
      <c r="AW240" s="873">
        <v>-526000</v>
      </c>
      <c r="AX240" s="873">
        <v>0</v>
      </c>
      <c r="AY240" s="873">
        <v>0</v>
      </c>
      <c r="AZ240" s="873">
        <v>0</v>
      </c>
      <c r="BA240" s="873">
        <v>0</v>
      </c>
      <c r="BB240" s="873">
        <v>0</v>
      </c>
      <c r="BC240" s="873">
        <v>-182908</v>
      </c>
      <c r="BD240" s="873">
        <v>-146326</v>
      </c>
      <c r="BE240" s="873">
        <v>-36582</v>
      </c>
      <c r="BF240" s="873">
        <v>0</v>
      </c>
      <c r="BG240" s="873">
        <v>-365816</v>
      </c>
      <c r="BH240" s="873">
        <v>-445908</v>
      </c>
      <c r="BI240" s="873">
        <v>-356726</v>
      </c>
      <c r="BJ240" s="873">
        <v>-89182</v>
      </c>
      <c r="BK240" s="873">
        <v>0</v>
      </c>
      <c r="BL240" s="873">
        <v>-891816</v>
      </c>
      <c r="BM240" s="873">
        <v>-2211632</v>
      </c>
      <c r="BN240" s="873">
        <v>-1769306</v>
      </c>
      <c r="BO240" s="873">
        <v>-442326</v>
      </c>
      <c r="BP240" s="873">
        <v>0</v>
      </c>
      <c r="BQ240" s="873">
        <v>-4423264</v>
      </c>
      <c r="BR240" s="873">
        <v>-779892</v>
      </c>
      <c r="BS240" s="873">
        <v>-623913</v>
      </c>
      <c r="BT240" s="873">
        <v>-155978</v>
      </c>
      <c r="BU240" s="873">
        <v>0</v>
      </c>
      <c r="BV240" s="873">
        <v>-1559783</v>
      </c>
      <c r="BW240" s="873">
        <v>-1431741</v>
      </c>
      <c r="BX240" s="873">
        <v>-1145392</v>
      </c>
      <c r="BY240" s="873">
        <v>-286348</v>
      </c>
      <c r="BZ240" s="873">
        <v>0</v>
      </c>
      <c r="CA240" s="873">
        <v>-2863481</v>
      </c>
      <c r="CB240" s="873">
        <v>261901</v>
      </c>
      <c r="CC240" s="873">
        <v>209521</v>
      </c>
      <c r="CD240" s="873">
        <v>52380</v>
      </c>
      <c r="CE240" s="873">
        <v>0</v>
      </c>
      <c r="CF240" s="873">
        <v>523802</v>
      </c>
      <c r="CG240" s="873">
        <v>0</v>
      </c>
      <c r="CH240" s="873">
        <v>0</v>
      </c>
      <c r="CI240" s="873">
        <v>0</v>
      </c>
      <c r="CJ240" s="873">
        <v>0</v>
      </c>
      <c r="CK240" s="873">
        <v>0</v>
      </c>
      <c r="CL240" s="873">
        <v>0</v>
      </c>
      <c r="CM240" s="873">
        <v>0</v>
      </c>
      <c r="CN240" s="873">
        <v>0</v>
      </c>
      <c r="CO240" s="873">
        <v>0</v>
      </c>
      <c r="CP240" s="873">
        <v>0</v>
      </c>
      <c r="CQ240" s="873">
        <v>-439170</v>
      </c>
      <c r="CR240" s="873">
        <v>-351336</v>
      </c>
      <c r="CS240" s="873">
        <v>-87834</v>
      </c>
      <c r="CT240" s="873">
        <v>0</v>
      </c>
      <c r="CU240" s="873">
        <v>-878340</v>
      </c>
      <c r="CV240" s="873">
        <v>-2388901</v>
      </c>
      <c r="CW240" s="873">
        <v>-1911121</v>
      </c>
      <c r="CX240" s="873">
        <v>-477780</v>
      </c>
      <c r="CY240" s="873">
        <v>0</v>
      </c>
      <c r="CZ240" s="873">
        <v>-4777802</v>
      </c>
      <c r="DA240" s="873">
        <v>-517991</v>
      </c>
      <c r="DB240" s="873">
        <v>-414392</v>
      </c>
      <c r="DC240" s="873">
        <v>-103598</v>
      </c>
      <c r="DD240" s="873">
        <v>0</v>
      </c>
      <c r="DE240" s="873">
        <v>-1035981</v>
      </c>
      <c r="DF240" s="873">
        <v>-1870911</v>
      </c>
      <c r="DG240" s="873">
        <v>-1496728</v>
      </c>
      <c r="DH240" s="873">
        <v>-374182</v>
      </c>
      <c r="DI240" s="873">
        <v>0</v>
      </c>
      <c r="DJ240" s="873">
        <v>-3741821</v>
      </c>
      <c r="DK240" s="873">
        <v>-85104</v>
      </c>
      <c r="DL240" s="873">
        <v>101843</v>
      </c>
      <c r="DM240" s="873">
        <v>96264</v>
      </c>
      <c r="DN240" s="873">
        <v>0</v>
      </c>
      <c r="DO240" s="873">
        <v>113003</v>
      </c>
      <c r="DP240" s="873">
        <v>829528</v>
      </c>
      <c r="DQ240" s="873">
        <v>833550</v>
      </c>
      <c r="DR240" s="873">
        <v>279190</v>
      </c>
      <c r="DS240" s="873">
        <v>0</v>
      </c>
      <c r="DT240" s="873">
        <v>1942268</v>
      </c>
      <c r="DU240" s="873">
        <v>-914632</v>
      </c>
      <c r="DV240" s="873">
        <v>-731707</v>
      </c>
      <c r="DW240" s="873">
        <v>-182926</v>
      </c>
      <c r="DX240" s="873">
        <v>0</v>
      </c>
      <c r="DY240" s="873">
        <v>-1829265</v>
      </c>
      <c r="DZ240" s="873">
        <v>20861849</v>
      </c>
      <c r="EA240" s="873">
        <v>16689480</v>
      </c>
      <c r="EB240" s="873">
        <v>4172370</v>
      </c>
      <c r="EC240" s="873">
        <v>0</v>
      </c>
      <c r="ED240" s="873">
        <v>41723699</v>
      </c>
      <c r="EE240" s="873">
        <v>10423933</v>
      </c>
      <c r="EF240" s="873">
        <v>8339146</v>
      </c>
      <c r="EG240" s="873">
        <v>2084787</v>
      </c>
      <c r="EH240" s="873">
        <v>0</v>
      </c>
      <c r="EI240" s="873">
        <v>20847866</v>
      </c>
      <c r="EJ240" s="873">
        <v>-10437916</v>
      </c>
      <c r="EK240" s="873">
        <v>-8350334</v>
      </c>
      <c r="EL240" s="873">
        <v>-2087583</v>
      </c>
      <c r="EM240" s="873">
        <v>0</v>
      </c>
      <c r="EN240" s="873">
        <v>-20875833</v>
      </c>
      <c r="EO240" s="873">
        <v>-11352548</v>
      </c>
      <c r="EP240" s="873">
        <v>-9082041</v>
      </c>
      <c r="EQ240" s="873">
        <v>-2270509</v>
      </c>
      <c r="ER240" s="873">
        <v>0</v>
      </c>
      <c r="ES240" s="873">
        <v>-22705098</v>
      </c>
      <c r="ET240" s="902">
        <v>0.5</v>
      </c>
      <c r="EU240" s="902">
        <v>0.4</v>
      </c>
      <c r="EV240" s="902">
        <v>0.1</v>
      </c>
      <c r="EW240" s="902">
        <v>0</v>
      </c>
      <c r="EX240" s="902">
        <v>1</v>
      </c>
      <c r="EY240" s="870" t="s">
        <v>701</v>
      </c>
      <c r="EZ240" s="870" t="s">
        <v>687</v>
      </c>
      <c r="FA240" s="870" t="s">
        <v>1907</v>
      </c>
      <c r="FB240" s="870" t="s">
        <v>2736</v>
      </c>
      <c r="FC240" s="870" t="s">
        <v>2976</v>
      </c>
    </row>
    <row r="241" spans="1:159" x14ac:dyDescent="0.2">
      <c r="A241" s="870" t="s">
        <v>3069</v>
      </c>
      <c r="B241" s="870" t="s">
        <v>528</v>
      </c>
      <c r="C241" s="870" t="s">
        <v>527</v>
      </c>
      <c r="D241" s="873">
        <v>5716392</v>
      </c>
      <c r="E241" s="873">
        <v>4573113</v>
      </c>
      <c r="F241" s="873">
        <v>1143278</v>
      </c>
      <c r="G241" s="873">
        <v>0</v>
      </c>
      <c r="H241" s="873">
        <v>11432783</v>
      </c>
      <c r="I241" s="873">
        <v>0</v>
      </c>
      <c r="J241" s="873">
        <v>0</v>
      </c>
      <c r="K241" s="873">
        <v>5716392</v>
      </c>
      <c r="L241" s="873">
        <v>300924</v>
      </c>
      <c r="M241" s="873">
        <v>300924</v>
      </c>
      <c r="N241" s="873">
        <v>0</v>
      </c>
      <c r="O241" s="873">
        <v>0</v>
      </c>
      <c r="P241" s="873">
        <v>0</v>
      </c>
      <c r="Q241" s="873">
        <v>0</v>
      </c>
      <c r="R241" s="873">
        <v>0</v>
      </c>
      <c r="S241" s="873">
        <v>0</v>
      </c>
      <c r="T241" s="873">
        <v>0</v>
      </c>
      <c r="U241" s="873">
        <v>0</v>
      </c>
      <c r="V241" s="873">
        <v>0</v>
      </c>
      <c r="W241" s="873">
        <v>0</v>
      </c>
      <c r="X241" s="873">
        <v>0</v>
      </c>
      <c r="Y241" s="873">
        <v>0</v>
      </c>
      <c r="Z241" s="873">
        <v>0</v>
      </c>
      <c r="AA241" s="873">
        <v>0</v>
      </c>
      <c r="AB241" s="873">
        <v>0</v>
      </c>
      <c r="AC241" s="873">
        <v>0</v>
      </c>
      <c r="AD241" s="873">
        <v>0</v>
      </c>
      <c r="AE241" s="873">
        <v>16466485</v>
      </c>
      <c r="AF241" s="873">
        <v>4116622</v>
      </c>
      <c r="AG241" s="873">
        <v>0</v>
      </c>
      <c r="AH241" s="873">
        <v>20583107</v>
      </c>
      <c r="AI241" s="873">
        <v>1021261</v>
      </c>
      <c r="AJ241" s="873">
        <v>817008</v>
      </c>
      <c r="AK241" s="873">
        <v>204252</v>
      </c>
      <c r="AL241" s="873">
        <v>0</v>
      </c>
      <c r="AM241" s="873">
        <v>2042521</v>
      </c>
      <c r="AN241" s="873">
        <v>-615707</v>
      </c>
      <c r="AO241" s="873">
        <v>-492566</v>
      </c>
      <c r="AP241" s="873">
        <v>-123141</v>
      </c>
      <c r="AQ241" s="873">
        <v>0</v>
      </c>
      <c r="AR241" s="873">
        <v>-1231414</v>
      </c>
      <c r="AS241" s="873">
        <v>-491039</v>
      </c>
      <c r="AT241" s="873">
        <v>-392831</v>
      </c>
      <c r="AU241" s="873">
        <v>-98208</v>
      </c>
      <c r="AV241" s="873">
        <v>0</v>
      </c>
      <c r="AW241" s="873">
        <v>-982078</v>
      </c>
      <c r="AX241" s="873">
        <v>46742</v>
      </c>
      <c r="AY241" s="873">
        <v>37393</v>
      </c>
      <c r="AZ241" s="873">
        <v>9348</v>
      </c>
      <c r="BA241" s="873">
        <v>0</v>
      </c>
      <c r="BB241" s="873">
        <v>93483</v>
      </c>
      <c r="BC241" s="873">
        <v>-186074</v>
      </c>
      <c r="BD241" s="873">
        <v>-148859</v>
      </c>
      <c r="BE241" s="873">
        <v>-37215</v>
      </c>
      <c r="BF241" s="873">
        <v>0</v>
      </c>
      <c r="BG241" s="873">
        <v>-372148</v>
      </c>
      <c r="BH241" s="873">
        <v>-630371</v>
      </c>
      <c r="BI241" s="873">
        <v>-504297</v>
      </c>
      <c r="BJ241" s="873">
        <v>-126075</v>
      </c>
      <c r="BK241" s="873">
        <v>0</v>
      </c>
      <c r="BL241" s="873">
        <v>-1260743</v>
      </c>
      <c r="BM241" s="873">
        <v>-610194</v>
      </c>
      <c r="BN241" s="873">
        <v>-488156</v>
      </c>
      <c r="BO241" s="873">
        <v>-122039</v>
      </c>
      <c r="BP241" s="873">
        <v>0</v>
      </c>
      <c r="BQ241" s="873">
        <v>-1220389</v>
      </c>
      <c r="BR241" s="873">
        <v>-424713</v>
      </c>
      <c r="BS241" s="873">
        <v>-339771</v>
      </c>
      <c r="BT241" s="873">
        <v>-84943</v>
      </c>
      <c r="BU241" s="873">
        <v>0</v>
      </c>
      <c r="BV241" s="873">
        <v>-849427</v>
      </c>
      <c r="BW241" s="873">
        <v>-185481</v>
      </c>
      <c r="BX241" s="873">
        <v>-148385</v>
      </c>
      <c r="BY241" s="873">
        <v>-37096</v>
      </c>
      <c r="BZ241" s="873">
        <v>0</v>
      </c>
      <c r="CA241" s="873">
        <v>-370962</v>
      </c>
      <c r="CB241" s="873">
        <v>0</v>
      </c>
      <c r="CC241" s="873">
        <v>0</v>
      </c>
      <c r="CD241" s="873">
        <v>0</v>
      </c>
      <c r="CE241" s="873">
        <v>0</v>
      </c>
      <c r="CF241" s="873">
        <v>0</v>
      </c>
      <c r="CG241" s="873">
        <v>240791</v>
      </c>
      <c r="CH241" s="873">
        <v>192632</v>
      </c>
      <c r="CI241" s="873">
        <v>48158</v>
      </c>
      <c r="CJ241" s="873">
        <v>0</v>
      </c>
      <c r="CK241" s="873">
        <v>481581</v>
      </c>
      <c r="CL241" s="873">
        <v>398918</v>
      </c>
      <c r="CM241" s="873">
        <v>319134</v>
      </c>
      <c r="CN241" s="873">
        <v>79784</v>
      </c>
      <c r="CO241" s="873">
        <v>0</v>
      </c>
      <c r="CP241" s="873">
        <v>797836</v>
      </c>
      <c r="CQ241" s="873">
        <v>-1434066</v>
      </c>
      <c r="CR241" s="873">
        <v>-1147253</v>
      </c>
      <c r="CS241" s="873">
        <v>-286813</v>
      </c>
      <c r="CT241" s="873">
        <v>0</v>
      </c>
      <c r="CU241" s="873">
        <v>-2868132</v>
      </c>
      <c r="CV241" s="873">
        <v>-1404551</v>
      </c>
      <c r="CW241" s="873">
        <v>-1123643</v>
      </c>
      <c r="CX241" s="873">
        <v>-280910</v>
      </c>
      <c r="CY241" s="873">
        <v>0</v>
      </c>
      <c r="CZ241" s="873">
        <v>-2809104</v>
      </c>
      <c r="DA241" s="873">
        <v>-25795</v>
      </c>
      <c r="DB241" s="873">
        <v>-20637</v>
      </c>
      <c r="DC241" s="873">
        <v>-5159</v>
      </c>
      <c r="DD241" s="873">
        <v>0</v>
      </c>
      <c r="DE241" s="873">
        <v>-51591</v>
      </c>
      <c r="DF241" s="873">
        <v>-1378756</v>
      </c>
      <c r="DG241" s="873">
        <v>-1103006</v>
      </c>
      <c r="DH241" s="873">
        <v>-275751</v>
      </c>
      <c r="DI241" s="873">
        <v>0</v>
      </c>
      <c r="DJ241" s="873">
        <v>-2757513</v>
      </c>
      <c r="DK241" s="873">
        <v>1268804</v>
      </c>
      <c r="DL241" s="873">
        <v>1015045</v>
      </c>
      <c r="DM241" s="873">
        <v>253761</v>
      </c>
      <c r="DN241" s="873">
        <v>0</v>
      </c>
      <c r="DO241" s="873">
        <v>2537610</v>
      </c>
      <c r="DP241" s="873">
        <v>673966</v>
      </c>
      <c r="DQ241" s="873">
        <v>539173</v>
      </c>
      <c r="DR241" s="873">
        <v>134794</v>
      </c>
      <c r="DS241" s="873">
        <v>0</v>
      </c>
      <c r="DT241" s="873">
        <v>1347933</v>
      </c>
      <c r="DU241" s="873">
        <v>594838</v>
      </c>
      <c r="DV241" s="873">
        <v>475872</v>
      </c>
      <c r="DW241" s="873">
        <v>118967</v>
      </c>
      <c r="DX241" s="873">
        <v>0</v>
      </c>
      <c r="DY241" s="873">
        <v>1189677</v>
      </c>
      <c r="DZ241" s="873">
        <v>21291624</v>
      </c>
      <c r="EA241" s="873">
        <v>17033300</v>
      </c>
      <c r="EB241" s="873">
        <v>4258325</v>
      </c>
      <c r="EC241" s="873">
        <v>0</v>
      </c>
      <c r="ED241" s="873">
        <v>42583249</v>
      </c>
      <c r="EE241" s="873">
        <v>5716392</v>
      </c>
      <c r="EF241" s="873">
        <v>4573113</v>
      </c>
      <c r="EG241" s="873">
        <v>1143278</v>
      </c>
      <c r="EH241" s="873">
        <v>0</v>
      </c>
      <c r="EI241" s="873">
        <v>11432783</v>
      </c>
      <c r="EJ241" s="873">
        <v>-15575232</v>
      </c>
      <c r="EK241" s="873">
        <v>-12460187</v>
      </c>
      <c r="EL241" s="873">
        <v>-3115047</v>
      </c>
      <c r="EM241" s="873">
        <v>0</v>
      </c>
      <c r="EN241" s="873">
        <v>-31150466</v>
      </c>
      <c r="EO241" s="873">
        <v>-14980394</v>
      </c>
      <c r="EP241" s="873">
        <v>-11984315</v>
      </c>
      <c r="EQ241" s="873">
        <v>-2996080</v>
      </c>
      <c r="ER241" s="873">
        <v>0</v>
      </c>
      <c r="ES241" s="873">
        <v>-29960789</v>
      </c>
      <c r="ET241" s="902">
        <v>0.5</v>
      </c>
      <c r="EU241" s="902">
        <v>0.4</v>
      </c>
      <c r="EV241" s="902">
        <v>0.1</v>
      </c>
      <c r="EW241" s="902">
        <v>0</v>
      </c>
      <c r="EX241" s="902">
        <v>1</v>
      </c>
      <c r="EY241" s="870" t="s">
        <v>725</v>
      </c>
      <c r="EZ241" s="870" t="s">
        <v>687</v>
      </c>
      <c r="FA241" s="870" t="s">
        <v>1907</v>
      </c>
      <c r="FB241" s="870" t="s">
        <v>2738</v>
      </c>
      <c r="FC241" s="870" t="s">
        <v>2977</v>
      </c>
    </row>
    <row r="242" spans="1:159" x14ac:dyDescent="0.2">
      <c r="A242" s="870" t="s">
        <v>3070</v>
      </c>
      <c r="B242" s="870" t="s">
        <v>530</v>
      </c>
      <c r="C242" s="870" t="s">
        <v>529</v>
      </c>
      <c r="D242" s="873">
        <v>7649924</v>
      </c>
      <c r="E242" s="873">
        <v>6119939</v>
      </c>
      <c r="F242" s="873">
        <v>1529985</v>
      </c>
      <c r="G242" s="873">
        <v>0</v>
      </c>
      <c r="H242" s="873">
        <v>15299848</v>
      </c>
      <c r="I242" s="873">
        <v>440122</v>
      </c>
      <c r="J242" s="873">
        <v>440122</v>
      </c>
      <c r="K242" s="873">
        <v>7209802</v>
      </c>
      <c r="L242" s="873">
        <v>174890</v>
      </c>
      <c r="M242" s="873">
        <v>174890</v>
      </c>
      <c r="N242" s="873">
        <v>0</v>
      </c>
      <c r="O242" s="873">
        <v>0</v>
      </c>
      <c r="P242" s="873">
        <v>171238</v>
      </c>
      <c r="Q242" s="873">
        <v>102</v>
      </c>
      <c r="R242" s="873">
        <v>171340</v>
      </c>
      <c r="S242" s="873">
        <v>0</v>
      </c>
      <c r="T242" s="873">
        <v>0</v>
      </c>
      <c r="U242" s="873">
        <v>0</v>
      </c>
      <c r="V242" s="873">
        <v>0</v>
      </c>
      <c r="W242" s="873">
        <v>440122</v>
      </c>
      <c r="X242" s="873">
        <v>0</v>
      </c>
      <c r="Y242" s="873">
        <v>0</v>
      </c>
      <c r="Z242" s="873">
        <v>440122</v>
      </c>
      <c r="AA242" s="873">
        <v>0</v>
      </c>
      <c r="AB242" s="873">
        <v>0</v>
      </c>
      <c r="AC242" s="873">
        <v>0</v>
      </c>
      <c r="AD242" s="873">
        <v>0</v>
      </c>
      <c r="AE242" s="873">
        <v>7716433</v>
      </c>
      <c r="AF242" s="873">
        <v>1926707</v>
      </c>
      <c r="AG242" s="873">
        <v>0</v>
      </c>
      <c r="AH242" s="873">
        <v>9643140</v>
      </c>
      <c r="AI242" s="873">
        <v>544560</v>
      </c>
      <c r="AJ242" s="873">
        <v>435648</v>
      </c>
      <c r="AK242" s="873">
        <v>108912</v>
      </c>
      <c r="AL242" s="873">
        <v>0</v>
      </c>
      <c r="AM242" s="873">
        <v>1089120</v>
      </c>
      <c r="AN242" s="873">
        <v>-62496</v>
      </c>
      <c r="AO242" s="873">
        <v>-49997</v>
      </c>
      <c r="AP242" s="873">
        <v>-12499</v>
      </c>
      <c r="AQ242" s="873">
        <v>0</v>
      </c>
      <c r="AR242" s="873">
        <v>-124992</v>
      </c>
      <c r="AS242" s="873">
        <v>-139018</v>
      </c>
      <c r="AT242" s="873">
        <v>-111214</v>
      </c>
      <c r="AU242" s="873">
        <v>-27804</v>
      </c>
      <c r="AV242" s="873">
        <v>0</v>
      </c>
      <c r="AW242" s="873">
        <v>-278036</v>
      </c>
      <c r="AX242" s="873">
        <v>54407</v>
      </c>
      <c r="AY242" s="873">
        <v>43526</v>
      </c>
      <c r="AZ242" s="873">
        <v>10881</v>
      </c>
      <c r="BA242" s="873">
        <v>0</v>
      </c>
      <c r="BB242" s="873">
        <v>108814</v>
      </c>
      <c r="BC242" s="873">
        <v>-71353</v>
      </c>
      <c r="BD242" s="873">
        <v>-57083</v>
      </c>
      <c r="BE242" s="873">
        <v>-14271</v>
      </c>
      <c r="BF242" s="873">
        <v>0</v>
      </c>
      <c r="BG242" s="873">
        <v>-142707</v>
      </c>
      <c r="BH242" s="873">
        <v>-155964</v>
      </c>
      <c r="BI242" s="873">
        <v>-124771</v>
      </c>
      <c r="BJ242" s="873">
        <v>-31194</v>
      </c>
      <c r="BK242" s="873">
        <v>0</v>
      </c>
      <c r="BL242" s="873">
        <v>-311929</v>
      </c>
      <c r="BM242" s="873">
        <v>-1801947</v>
      </c>
      <c r="BN242" s="873">
        <v>-1441557</v>
      </c>
      <c r="BO242" s="873">
        <v>-360389</v>
      </c>
      <c r="BP242" s="873">
        <v>0</v>
      </c>
      <c r="BQ242" s="873">
        <v>-3603893</v>
      </c>
      <c r="BR242" s="873">
        <v>-401674</v>
      </c>
      <c r="BS242" s="873">
        <v>-321339</v>
      </c>
      <c r="BT242" s="873">
        <v>-80335</v>
      </c>
      <c r="BU242" s="873">
        <v>0</v>
      </c>
      <c r="BV242" s="873">
        <v>-803348</v>
      </c>
      <c r="BW242" s="873">
        <v>-1400272</v>
      </c>
      <c r="BX242" s="873">
        <v>-1120218</v>
      </c>
      <c r="BY242" s="873">
        <v>-280055</v>
      </c>
      <c r="BZ242" s="873">
        <v>0</v>
      </c>
      <c r="CA242" s="873">
        <v>-2800545</v>
      </c>
      <c r="CB242" s="873">
        <v>36751</v>
      </c>
      <c r="CC242" s="873">
        <v>29401</v>
      </c>
      <c r="CD242" s="873">
        <v>7350</v>
      </c>
      <c r="CE242" s="873">
        <v>0</v>
      </c>
      <c r="CF242" s="873">
        <v>73502</v>
      </c>
      <c r="CG242" s="873">
        <v>168996</v>
      </c>
      <c r="CH242" s="873">
        <v>135197</v>
      </c>
      <c r="CI242" s="873">
        <v>33799</v>
      </c>
      <c r="CJ242" s="873">
        <v>0</v>
      </c>
      <c r="CK242" s="873">
        <v>337992</v>
      </c>
      <c r="CL242" s="873">
        <v>-777926</v>
      </c>
      <c r="CM242" s="873">
        <v>-622340</v>
      </c>
      <c r="CN242" s="873">
        <v>-155585</v>
      </c>
      <c r="CO242" s="873">
        <v>0</v>
      </c>
      <c r="CP242" s="873">
        <v>-1555851</v>
      </c>
      <c r="CQ242" s="873">
        <v>-199417</v>
      </c>
      <c r="CR242" s="873">
        <v>-159534</v>
      </c>
      <c r="CS242" s="873">
        <v>-39883</v>
      </c>
      <c r="CT242" s="873">
        <v>0</v>
      </c>
      <c r="CU242" s="873">
        <v>-398834</v>
      </c>
      <c r="CV242" s="873">
        <v>-2573543</v>
      </c>
      <c r="CW242" s="873">
        <v>-2058833</v>
      </c>
      <c r="CX242" s="873">
        <v>-514708</v>
      </c>
      <c r="CY242" s="873">
        <v>0</v>
      </c>
      <c r="CZ242" s="873">
        <v>-5147084</v>
      </c>
      <c r="DA242" s="873">
        <v>-1142849</v>
      </c>
      <c r="DB242" s="873">
        <v>-914278</v>
      </c>
      <c r="DC242" s="873">
        <v>-228570</v>
      </c>
      <c r="DD242" s="873">
        <v>0</v>
      </c>
      <c r="DE242" s="873">
        <v>-2285697</v>
      </c>
      <c r="DF242" s="873">
        <v>-1430693</v>
      </c>
      <c r="DG242" s="873">
        <v>-1144555</v>
      </c>
      <c r="DH242" s="873">
        <v>-286139</v>
      </c>
      <c r="DI242" s="873">
        <v>0</v>
      </c>
      <c r="DJ242" s="873">
        <v>-2861387</v>
      </c>
      <c r="DK242" s="873">
        <v>-631591</v>
      </c>
      <c r="DL242" s="873">
        <v>-171257</v>
      </c>
      <c r="DM242" s="873">
        <v>281922</v>
      </c>
      <c r="DN242" s="873">
        <v>0</v>
      </c>
      <c r="DO242" s="873">
        <v>-520926</v>
      </c>
      <c r="DP242" s="873">
        <v>-579875</v>
      </c>
      <c r="DQ242" s="873">
        <v>-83338</v>
      </c>
      <c r="DR242" s="873">
        <v>349155</v>
      </c>
      <c r="DS242" s="873">
        <v>0</v>
      </c>
      <c r="DT242" s="873">
        <v>-314058</v>
      </c>
      <c r="DU242" s="873">
        <v>-51716</v>
      </c>
      <c r="DV242" s="873">
        <v>-87919</v>
      </c>
      <c r="DW242" s="873">
        <v>-67233</v>
      </c>
      <c r="DX242" s="873">
        <v>0</v>
      </c>
      <c r="DY242" s="873">
        <v>-206868</v>
      </c>
      <c r="DZ242" s="873">
        <v>15752923</v>
      </c>
      <c r="EA242" s="873">
        <v>12602338</v>
      </c>
      <c r="EB242" s="873">
        <v>3150585</v>
      </c>
      <c r="EC242" s="873">
        <v>0</v>
      </c>
      <c r="ED242" s="873">
        <v>31505846</v>
      </c>
      <c r="EE242" s="873">
        <v>7649924</v>
      </c>
      <c r="EF242" s="873">
        <v>6119939</v>
      </c>
      <c r="EG242" s="873">
        <v>1529985</v>
      </c>
      <c r="EH242" s="873">
        <v>0</v>
      </c>
      <c r="EI242" s="873">
        <v>15299848</v>
      </c>
      <c r="EJ242" s="873">
        <v>-8102999</v>
      </c>
      <c r="EK242" s="873">
        <v>-6482399</v>
      </c>
      <c r="EL242" s="873">
        <v>-1620600</v>
      </c>
      <c r="EM242" s="873">
        <v>0</v>
      </c>
      <c r="EN242" s="873">
        <v>-16205998</v>
      </c>
      <c r="EO242" s="873">
        <v>-8154715</v>
      </c>
      <c r="EP242" s="873">
        <v>-6570318</v>
      </c>
      <c r="EQ242" s="873">
        <v>-1687833</v>
      </c>
      <c r="ER242" s="873">
        <v>0</v>
      </c>
      <c r="ES242" s="873">
        <v>-16412866</v>
      </c>
      <c r="ET242" s="902">
        <v>0.5</v>
      </c>
      <c r="EU242" s="902">
        <v>0.4</v>
      </c>
      <c r="EV242" s="902">
        <v>0.1</v>
      </c>
      <c r="EW242" s="902">
        <v>0</v>
      </c>
      <c r="EX242" s="902">
        <v>1</v>
      </c>
      <c r="EY242" s="870" t="s">
        <v>724</v>
      </c>
      <c r="EZ242" s="870" t="s">
        <v>687</v>
      </c>
      <c r="FA242" s="870" t="s">
        <v>1907</v>
      </c>
      <c r="FB242" s="870" t="s">
        <v>2734</v>
      </c>
      <c r="FC242" s="870" t="s">
        <v>2978</v>
      </c>
    </row>
    <row r="243" spans="1:159" x14ac:dyDescent="0.2">
      <c r="A243" s="870" t="s">
        <v>3069</v>
      </c>
      <c r="B243" s="870" t="s">
        <v>532</v>
      </c>
      <c r="C243" s="870" t="s">
        <v>531</v>
      </c>
      <c r="D243" s="873">
        <v>7446653</v>
      </c>
      <c r="E243" s="873">
        <v>5957323</v>
      </c>
      <c r="F243" s="873">
        <v>1340398</v>
      </c>
      <c r="G243" s="873">
        <v>148933</v>
      </c>
      <c r="H243" s="873">
        <v>14893307</v>
      </c>
      <c r="I243" s="873">
        <v>0</v>
      </c>
      <c r="J243" s="873">
        <v>0</v>
      </c>
      <c r="K243" s="873">
        <v>7446653</v>
      </c>
      <c r="L243" s="873">
        <v>106590</v>
      </c>
      <c r="M243" s="873">
        <v>106590</v>
      </c>
      <c r="N243" s="873">
        <v>0</v>
      </c>
      <c r="O243" s="873">
        <v>0</v>
      </c>
      <c r="P243" s="873">
        <v>337663</v>
      </c>
      <c r="Q243" s="873">
        <v>0</v>
      </c>
      <c r="R243" s="873">
        <v>337663</v>
      </c>
      <c r="S243" s="873">
        <v>0</v>
      </c>
      <c r="T243" s="873">
        <v>0</v>
      </c>
      <c r="U243" s="873">
        <v>0</v>
      </c>
      <c r="V243" s="873">
        <v>0</v>
      </c>
      <c r="W243" s="873">
        <v>0</v>
      </c>
      <c r="X243" s="873">
        <v>0</v>
      </c>
      <c r="Y243" s="873">
        <v>0</v>
      </c>
      <c r="Z243" s="873">
        <v>0</v>
      </c>
      <c r="AA243" s="873">
        <v>0</v>
      </c>
      <c r="AB243" s="873">
        <v>0</v>
      </c>
      <c r="AC243" s="873">
        <v>0</v>
      </c>
      <c r="AD243" s="873">
        <v>0</v>
      </c>
      <c r="AE243" s="873">
        <v>5537941</v>
      </c>
      <c r="AF243" s="873">
        <v>1242991</v>
      </c>
      <c r="AG243" s="873">
        <v>138110</v>
      </c>
      <c r="AH243" s="873">
        <v>6919042</v>
      </c>
      <c r="AI243" s="873">
        <v>384721</v>
      </c>
      <c r="AJ243" s="873">
        <v>307776</v>
      </c>
      <c r="AK243" s="873">
        <v>69250</v>
      </c>
      <c r="AL243" s="873">
        <v>7694</v>
      </c>
      <c r="AM243" s="873">
        <v>769441</v>
      </c>
      <c r="AN243" s="873">
        <v>-411146</v>
      </c>
      <c r="AO243" s="873">
        <v>-328916</v>
      </c>
      <c r="AP243" s="873">
        <v>-74006</v>
      </c>
      <c r="AQ243" s="873">
        <v>-8223</v>
      </c>
      <c r="AR243" s="873">
        <v>-822291</v>
      </c>
      <c r="AS243" s="873">
        <v>-208938</v>
      </c>
      <c r="AT243" s="873">
        <v>-167150</v>
      </c>
      <c r="AU243" s="873">
        <v>-37609</v>
      </c>
      <c r="AV243" s="873">
        <v>-4179</v>
      </c>
      <c r="AW243" s="873">
        <v>-417876</v>
      </c>
      <c r="AX243" s="873">
        <v>0</v>
      </c>
      <c r="AY243" s="873">
        <v>0</v>
      </c>
      <c r="AZ243" s="873">
        <v>0</v>
      </c>
      <c r="BA243" s="873">
        <v>0</v>
      </c>
      <c r="BB243" s="873">
        <v>0</v>
      </c>
      <c r="BC243" s="873">
        <v>-51664</v>
      </c>
      <c r="BD243" s="873">
        <v>-41332</v>
      </c>
      <c r="BE243" s="873">
        <v>-9300</v>
      </c>
      <c r="BF243" s="873">
        <v>-1033</v>
      </c>
      <c r="BG243" s="873">
        <v>-103329</v>
      </c>
      <c r="BH243" s="873">
        <v>-260602</v>
      </c>
      <c r="BI243" s="873">
        <v>-208482</v>
      </c>
      <c r="BJ243" s="873">
        <v>-46909</v>
      </c>
      <c r="BK243" s="873">
        <v>-5212</v>
      </c>
      <c r="BL243" s="873">
        <v>-521205</v>
      </c>
      <c r="BM243" s="873">
        <v>-1245560</v>
      </c>
      <c r="BN243" s="873">
        <v>-996448</v>
      </c>
      <c r="BO243" s="873">
        <v>-224201</v>
      </c>
      <c r="BP243" s="873">
        <v>-24911</v>
      </c>
      <c r="BQ243" s="873">
        <v>-2491120</v>
      </c>
      <c r="BR243" s="873">
        <v>-363683</v>
      </c>
      <c r="BS243" s="873">
        <v>-290946</v>
      </c>
      <c r="BT243" s="873">
        <v>-65463</v>
      </c>
      <c r="BU243" s="873">
        <v>-7274</v>
      </c>
      <c r="BV243" s="873">
        <v>-727366</v>
      </c>
      <c r="BW243" s="873">
        <v>-881876</v>
      </c>
      <c r="BX243" s="873">
        <v>-705502</v>
      </c>
      <c r="BY243" s="873">
        <v>-158738</v>
      </c>
      <c r="BZ243" s="873">
        <v>-17638</v>
      </c>
      <c r="CA243" s="873">
        <v>-1763754</v>
      </c>
      <c r="CB243" s="873">
        <v>15529</v>
      </c>
      <c r="CC243" s="873">
        <v>12423</v>
      </c>
      <c r="CD243" s="873">
        <v>2795</v>
      </c>
      <c r="CE243" s="873">
        <v>311</v>
      </c>
      <c r="CF243" s="873">
        <v>31058</v>
      </c>
      <c r="CG243" s="873">
        <v>100309</v>
      </c>
      <c r="CH243" s="873">
        <v>80248</v>
      </c>
      <c r="CI243" s="873">
        <v>18056</v>
      </c>
      <c r="CJ243" s="873">
        <v>2006</v>
      </c>
      <c r="CK243" s="873">
        <v>200619</v>
      </c>
      <c r="CL243" s="873">
        <v>104536</v>
      </c>
      <c r="CM243" s="873">
        <v>83628</v>
      </c>
      <c r="CN243" s="873">
        <v>18816</v>
      </c>
      <c r="CO243" s="873">
        <v>2091</v>
      </c>
      <c r="CP243" s="873">
        <v>209071</v>
      </c>
      <c r="CQ243" s="873">
        <v>-197918</v>
      </c>
      <c r="CR243" s="873">
        <v>-158334</v>
      </c>
      <c r="CS243" s="873">
        <v>-35625</v>
      </c>
      <c r="CT243" s="873">
        <v>-3958</v>
      </c>
      <c r="CU243" s="873">
        <v>-395835</v>
      </c>
      <c r="CV243" s="873">
        <v>-1223104</v>
      </c>
      <c r="CW243" s="873">
        <v>-978483</v>
      </c>
      <c r="CX243" s="873">
        <v>-220159</v>
      </c>
      <c r="CY243" s="873">
        <v>-24461</v>
      </c>
      <c r="CZ243" s="873">
        <v>-2446207</v>
      </c>
      <c r="DA243" s="873">
        <v>-243618</v>
      </c>
      <c r="DB243" s="873">
        <v>-194895</v>
      </c>
      <c r="DC243" s="873">
        <v>-43852</v>
      </c>
      <c r="DD243" s="873">
        <v>-4872</v>
      </c>
      <c r="DE243" s="873">
        <v>-487237</v>
      </c>
      <c r="DF243" s="873">
        <v>-979485</v>
      </c>
      <c r="DG243" s="873">
        <v>-783588</v>
      </c>
      <c r="DH243" s="873">
        <v>-176307</v>
      </c>
      <c r="DI243" s="873">
        <v>-19590</v>
      </c>
      <c r="DJ243" s="873">
        <v>-1958970</v>
      </c>
      <c r="DK243" s="873">
        <v>159705</v>
      </c>
      <c r="DL243" s="873">
        <v>142450</v>
      </c>
      <c r="DM243" s="873">
        <v>53232</v>
      </c>
      <c r="DN243" s="873">
        <v>734</v>
      </c>
      <c r="DO243" s="873">
        <v>356121</v>
      </c>
      <c r="DP243" s="873">
        <v>195647</v>
      </c>
      <c r="DQ243" s="873">
        <v>199956</v>
      </c>
      <c r="DR243" s="873">
        <v>102114</v>
      </c>
      <c r="DS243" s="873">
        <v>2172</v>
      </c>
      <c r="DT243" s="873">
        <v>499889</v>
      </c>
      <c r="DU243" s="873">
        <v>-35942</v>
      </c>
      <c r="DV243" s="873">
        <v>-57506</v>
      </c>
      <c r="DW243" s="873">
        <v>-48882</v>
      </c>
      <c r="DX243" s="873">
        <v>-1438</v>
      </c>
      <c r="DY243" s="873">
        <v>-143768</v>
      </c>
      <c r="DZ243" s="873">
        <v>12286431</v>
      </c>
      <c r="EA243" s="873">
        <v>9829145</v>
      </c>
      <c r="EB243" s="873">
        <v>2211558</v>
      </c>
      <c r="EC243" s="873">
        <v>245729</v>
      </c>
      <c r="ED243" s="873">
        <v>24572863</v>
      </c>
      <c r="EE243" s="873">
        <v>7446653</v>
      </c>
      <c r="EF243" s="873">
        <v>5957323</v>
      </c>
      <c r="EG243" s="873">
        <v>1340398</v>
      </c>
      <c r="EH243" s="873">
        <v>148933</v>
      </c>
      <c r="EI243" s="873">
        <v>14893307</v>
      </c>
      <c r="EJ243" s="873">
        <v>-4839778</v>
      </c>
      <c r="EK243" s="873">
        <v>-3871822</v>
      </c>
      <c r="EL243" s="873">
        <v>-871160</v>
      </c>
      <c r="EM243" s="873">
        <v>-96796</v>
      </c>
      <c r="EN243" s="873">
        <v>-9679556</v>
      </c>
      <c r="EO243" s="873">
        <v>-4875720</v>
      </c>
      <c r="EP243" s="873">
        <v>-3929328</v>
      </c>
      <c r="EQ243" s="873">
        <v>-920042</v>
      </c>
      <c r="ER243" s="873">
        <v>-98234</v>
      </c>
      <c r="ES243" s="873">
        <v>-9823324</v>
      </c>
      <c r="ET243" s="902">
        <v>0.5</v>
      </c>
      <c r="EU243" s="902">
        <v>0.4</v>
      </c>
      <c r="EV243" s="902">
        <v>0.09</v>
      </c>
      <c r="EW243" s="902">
        <v>0.01</v>
      </c>
      <c r="EX243" s="902">
        <v>1</v>
      </c>
      <c r="EY243" s="870" t="s">
        <v>704</v>
      </c>
      <c r="EZ243" s="870" t="s">
        <v>687</v>
      </c>
      <c r="FA243" s="870" t="s">
        <v>1907</v>
      </c>
      <c r="FB243" s="870" t="s">
        <v>2736</v>
      </c>
      <c r="FC243" s="870" t="s">
        <v>2979</v>
      </c>
    </row>
    <row r="244" spans="1:159" x14ac:dyDescent="0.2">
      <c r="A244" s="870" t="s">
        <v>3070</v>
      </c>
      <c r="B244" s="870" t="s">
        <v>534</v>
      </c>
      <c r="C244" s="870" t="s">
        <v>533</v>
      </c>
      <c r="D244" s="873">
        <v>11785390</v>
      </c>
      <c r="E244" s="873">
        <v>9428312</v>
      </c>
      <c r="F244" s="873">
        <v>2357078</v>
      </c>
      <c r="G244" s="873">
        <v>0</v>
      </c>
      <c r="H244" s="873">
        <v>23570780</v>
      </c>
      <c r="I244" s="873">
        <v>0</v>
      </c>
      <c r="J244" s="873">
        <v>0</v>
      </c>
      <c r="K244" s="873">
        <v>11785390</v>
      </c>
      <c r="L244" s="873">
        <v>175294</v>
      </c>
      <c r="M244" s="873">
        <v>175294</v>
      </c>
      <c r="N244" s="873">
        <v>51058</v>
      </c>
      <c r="O244" s="873">
        <v>51058</v>
      </c>
      <c r="P244" s="873">
        <v>71377</v>
      </c>
      <c r="Q244" s="873">
        <v>0</v>
      </c>
      <c r="R244" s="873">
        <v>71377</v>
      </c>
      <c r="S244" s="873">
        <v>0</v>
      </c>
      <c r="T244" s="873">
        <v>0</v>
      </c>
      <c r="U244" s="873">
        <v>0</v>
      </c>
      <c r="V244" s="873">
        <v>0</v>
      </c>
      <c r="W244" s="873">
        <v>0</v>
      </c>
      <c r="X244" s="873">
        <v>0</v>
      </c>
      <c r="Y244" s="873">
        <v>0</v>
      </c>
      <c r="Z244" s="873">
        <v>0</v>
      </c>
      <c r="AA244" s="873">
        <v>0</v>
      </c>
      <c r="AB244" s="873">
        <v>0</v>
      </c>
      <c r="AC244" s="873">
        <v>0</v>
      </c>
      <c r="AD244" s="873">
        <v>0</v>
      </c>
      <c r="AE244" s="873">
        <v>10112632</v>
      </c>
      <c r="AF244" s="873">
        <v>2526931</v>
      </c>
      <c r="AG244" s="873">
        <v>0</v>
      </c>
      <c r="AH244" s="873">
        <v>12639563</v>
      </c>
      <c r="AI244" s="873">
        <v>3514767</v>
      </c>
      <c r="AJ244" s="873">
        <v>2811813</v>
      </c>
      <c r="AK244" s="873">
        <v>702953</v>
      </c>
      <c r="AL244" s="873">
        <v>0</v>
      </c>
      <c r="AM244" s="873">
        <v>7029533</v>
      </c>
      <c r="AN244" s="873">
        <v>-1084664</v>
      </c>
      <c r="AO244" s="873">
        <v>-867732</v>
      </c>
      <c r="AP244" s="873">
        <v>-216933</v>
      </c>
      <c r="AQ244" s="873">
        <v>0</v>
      </c>
      <c r="AR244" s="873">
        <v>-2169329</v>
      </c>
      <c r="AS244" s="873">
        <v>-806450</v>
      </c>
      <c r="AT244" s="873">
        <v>-645160</v>
      </c>
      <c r="AU244" s="873">
        <v>-161290</v>
      </c>
      <c r="AV244" s="873">
        <v>0</v>
      </c>
      <c r="AW244" s="873">
        <v>-1612900</v>
      </c>
      <c r="AX244" s="873">
        <v>0</v>
      </c>
      <c r="AY244" s="873">
        <v>0</v>
      </c>
      <c r="AZ244" s="873">
        <v>0</v>
      </c>
      <c r="BA244" s="873">
        <v>0</v>
      </c>
      <c r="BB244" s="873">
        <v>0</v>
      </c>
      <c r="BC244" s="873">
        <v>-1921605</v>
      </c>
      <c r="BD244" s="873">
        <v>-1537284</v>
      </c>
      <c r="BE244" s="873">
        <v>-384321</v>
      </c>
      <c r="BF244" s="873">
        <v>0</v>
      </c>
      <c r="BG244" s="873">
        <v>-3843210</v>
      </c>
      <c r="BH244" s="873">
        <v>-2728055</v>
      </c>
      <c r="BI244" s="873">
        <v>-2182444</v>
      </c>
      <c r="BJ244" s="873">
        <v>-545611</v>
      </c>
      <c r="BK244" s="873">
        <v>0</v>
      </c>
      <c r="BL244" s="873">
        <v>-5456110</v>
      </c>
      <c r="BM244" s="873">
        <v>-3899104</v>
      </c>
      <c r="BN244" s="873">
        <v>-3119283</v>
      </c>
      <c r="BO244" s="873">
        <v>-779821</v>
      </c>
      <c r="BP244" s="873">
        <v>0</v>
      </c>
      <c r="BQ244" s="873">
        <v>-7798208</v>
      </c>
      <c r="BR244" s="873">
        <v>-534698</v>
      </c>
      <c r="BS244" s="873">
        <v>-427759</v>
      </c>
      <c r="BT244" s="873">
        <v>-106940</v>
      </c>
      <c r="BU244" s="873">
        <v>0</v>
      </c>
      <c r="BV244" s="873">
        <v>-1069397</v>
      </c>
      <c r="BW244" s="873">
        <v>-3364406</v>
      </c>
      <c r="BX244" s="873">
        <v>-2691524</v>
      </c>
      <c r="BY244" s="873">
        <v>-672881</v>
      </c>
      <c r="BZ244" s="873">
        <v>0</v>
      </c>
      <c r="CA244" s="873">
        <v>-6728811</v>
      </c>
      <c r="CB244" s="873">
        <v>135345</v>
      </c>
      <c r="CC244" s="873">
        <v>108276</v>
      </c>
      <c r="CD244" s="873">
        <v>27069</v>
      </c>
      <c r="CE244" s="873">
        <v>0</v>
      </c>
      <c r="CF244" s="873">
        <v>270690</v>
      </c>
      <c r="CG244" s="873">
        <v>517642</v>
      </c>
      <c r="CH244" s="873">
        <v>414114</v>
      </c>
      <c r="CI244" s="873">
        <v>103528</v>
      </c>
      <c r="CJ244" s="873">
        <v>0</v>
      </c>
      <c r="CK244" s="873">
        <v>1035284</v>
      </c>
      <c r="CL244" s="873">
        <v>-398845</v>
      </c>
      <c r="CM244" s="873">
        <v>-319076</v>
      </c>
      <c r="CN244" s="873">
        <v>-79769</v>
      </c>
      <c r="CO244" s="873">
        <v>0</v>
      </c>
      <c r="CP244" s="873">
        <v>-797690</v>
      </c>
      <c r="CQ244" s="873">
        <v>-556158</v>
      </c>
      <c r="CR244" s="873">
        <v>-444926</v>
      </c>
      <c r="CS244" s="873">
        <v>-111232</v>
      </c>
      <c r="CT244" s="873">
        <v>0</v>
      </c>
      <c r="CU244" s="873">
        <v>-1112316</v>
      </c>
      <c r="CV244" s="873">
        <v>-4201120</v>
      </c>
      <c r="CW244" s="873">
        <v>-3360895</v>
      </c>
      <c r="CX244" s="873">
        <v>-840225</v>
      </c>
      <c r="CY244" s="873">
        <v>0</v>
      </c>
      <c r="CZ244" s="873">
        <v>-8402240</v>
      </c>
      <c r="DA244" s="873">
        <v>-798198</v>
      </c>
      <c r="DB244" s="873">
        <v>-638559</v>
      </c>
      <c r="DC244" s="873">
        <v>-159640</v>
      </c>
      <c r="DD244" s="873">
        <v>0</v>
      </c>
      <c r="DE244" s="873">
        <v>-1596397</v>
      </c>
      <c r="DF244" s="873">
        <v>-3402922</v>
      </c>
      <c r="DG244" s="873">
        <v>-2722336</v>
      </c>
      <c r="DH244" s="873">
        <v>-680585</v>
      </c>
      <c r="DI244" s="873">
        <v>0</v>
      </c>
      <c r="DJ244" s="873">
        <v>-6805843</v>
      </c>
      <c r="DK244" s="873">
        <v>-366936</v>
      </c>
      <c r="DL244" s="873">
        <v>-293548</v>
      </c>
      <c r="DM244" s="873">
        <v>-73387</v>
      </c>
      <c r="DN244" s="873">
        <v>0</v>
      </c>
      <c r="DO244" s="873">
        <v>-733871</v>
      </c>
      <c r="DP244" s="873">
        <v>-291679</v>
      </c>
      <c r="DQ244" s="873">
        <v>-233344</v>
      </c>
      <c r="DR244" s="873">
        <v>-58336</v>
      </c>
      <c r="DS244" s="873">
        <v>0</v>
      </c>
      <c r="DT244" s="873">
        <v>-583359</v>
      </c>
      <c r="DU244" s="873">
        <v>-75257</v>
      </c>
      <c r="DV244" s="873">
        <v>-60204</v>
      </c>
      <c r="DW244" s="873">
        <v>-15051</v>
      </c>
      <c r="DX244" s="873">
        <v>0</v>
      </c>
      <c r="DY244" s="873">
        <v>-150512</v>
      </c>
      <c r="DZ244" s="873">
        <v>21838701</v>
      </c>
      <c r="EA244" s="873">
        <v>17470961</v>
      </c>
      <c r="EB244" s="873">
        <v>4367740</v>
      </c>
      <c r="EC244" s="873">
        <v>0</v>
      </c>
      <c r="ED244" s="873">
        <v>43677402</v>
      </c>
      <c r="EE244" s="873">
        <v>11785390</v>
      </c>
      <c r="EF244" s="873">
        <v>9428312</v>
      </c>
      <c r="EG244" s="873">
        <v>2357078</v>
      </c>
      <c r="EH244" s="873">
        <v>0</v>
      </c>
      <c r="EI244" s="873">
        <v>23570780</v>
      </c>
      <c r="EJ244" s="873">
        <v>-10053311</v>
      </c>
      <c r="EK244" s="873">
        <v>-8042649</v>
      </c>
      <c r="EL244" s="873">
        <v>-2010662</v>
      </c>
      <c r="EM244" s="873">
        <v>0</v>
      </c>
      <c r="EN244" s="873">
        <v>-20106622</v>
      </c>
      <c r="EO244" s="873">
        <v>-10128568</v>
      </c>
      <c r="EP244" s="873">
        <v>-8102853</v>
      </c>
      <c r="EQ244" s="873">
        <v>-2025713</v>
      </c>
      <c r="ER244" s="873">
        <v>0</v>
      </c>
      <c r="ES244" s="873">
        <v>-20257134</v>
      </c>
      <c r="ET244" s="902">
        <v>0.5</v>
      </c>
      <c r="EU244" s="902">
        <v>0.4</v>
      </c>
      <c r="EV244" s="902">
        <v>0.1</v>
      </c>
      <c r="EW244" s="902">
        <v>0</v>
      </c>
      <c r="EX244" s="902">
        <v>1</v>
      </c>
      <c r="EY244" s="870" t="s">
        <v>700</v>
      </c>
      <c r="EZ244" s="870" t="s">
        <v>687</v>
      </c>
      <c r="FA244" s="870" t="s">
        <v>1907</v>
      </c>
      <c r="FB244" s="870" t="s">
        <v>2735</v>
      </c>
      <c r="FC244" s="870" t="s">
        <v>2980</v>
      </c>
    </row>
    <row r="245" spans="1:159" x14ac:dyDescent="0.2">
      <c r="A245" s="870" t="s">
        <v>3069</v>
      </c>
      <c r="B245" s="870" t="s">
        <v>536</v>
      </c>
      <c r="C245" s="870" t="s">
        <v>535</v>
      </c>
      <c r="D245" s="873">
        <v>10777859</v>
      </c>
      <c r="E245" s="873">
        <v>8622286</v>
      </c>
      <c r="F245" s="873">
        <v>1940014</v>
      </c>
      <c r="G245" s="873">
        <v>215557</v>
      </c>
      <c r="H245" s="873">
        <v>21555716</v>
      </c>
      <c r="I245" s="873">
        <v>0</v>
      </c>
      <c r="J245" s="873">
        <v>0</v>
      </c>
      <c r="K245" s="873">
        <v>10777859</v>
      </c>
      <c r="L245" s="873">
        <v>127068</v>
      </c>
      <c r="M245" s="873">
        <v>127068</v>
      </c>
      <c r="N245" s="873">
        <v>170240</v>
      </c>
      <c r="O245" s="873">
        <v>170240</v>
      </c>
      <c r="P245" s="873">
        <v>78211</v>
      </c>
      <c r="Q245" s="873">
        <v>0</v>
      </c>
      <c r="R245" s="873">
        <v>78211</v>
      </c>
      <c r="S245" s="873">
        <v>0</v>
      </c>
      <c r="T245" s="873">
        <v>0</v>
      </c>
      <c r="U245" s="873">
        <v>0</v>
      </c>
      <c r="V245" s="873">
        <v>0</v>
      </c>
      <c r="W245" s="873">
        <v>0</v>
      </c>
      <c r="X245" s="873">
        <v>0</v>
      </c>
      <c r="Y245" s="873">
        <v>0</v>
      </c>
      <c r="Z245" s="873">
        <v>0</v>
      </c>
      <c r="AA245" s="873">
        <v>0</v>
      </c>
      <c r="AB245" s="873">
        <v>0</v>
      </c>
      <c r="AC245" s="873">
        <v>0</v>
      </c>
      <c r="AD245" s="873">
        <v>0</v>
      </c>
      <c r="AE245" s="873">
        <v>7116384</v>
      </c>
      <c r="AF245" s="873">
        <v>1598946</v>
      </c>
      <c r="AG245" s="873">
        <v>177662</v>
      </c>
      <c r="AH245" s="873">
        <v>8892992</v>
      </c>
      <c r="AI245" s="873">
        <v>986312</v>
      </c>
      <c r="AJ245" s="873">
        <v>789049</v>
      </c>
      <c r="AK245" s="873">
        <v>177536</v>
      </c>
      <c r="AL245" s="873">
        <v>19726</v>
      </c>
      <c r="AM245" s="873">
        <v>1972623</v>
      </c>
      <c r="AN245" s="873">
        <v>-193408</v>
      </c>
      <c r="AO245" s="873">
        <v>-154726</v>
      </c>
      <c r="AP245" s="873">
        <v>-34813</v>
      </c>
      <c r="AQ245" s="873">
        <v>-3868</v>
      </c>
      <c r="AR245" s="873">
        <v>-386815</v>
      </c>
      <c r="AS245" s="873">
        <v>-257608</v>
      </c>
      <c r="AT245" s="873">
        <v>-206086</v>
      </c>
      <c r="AU245" s="873">
        <v>-46369</v>
      </c>
      <c r="AV245" s="873">
        <v>-5152</v>
      </c>
      <c r="AW245" s="873">
        <v>-515215</v>
      </c>
      <c r="AX245" s="873">
        <v>2755</v>
      </c>
      <c r="AY245" s="873">
        <v>2204</v>
      </c>
      <c r="AZ245" s="873">
        <v>496</v>
      </c>
      <c r="BA245" s="873">
        <v>55</v>
      </c>
      <c r="BB245" s="873">
        <v>5510</v>
      </c>
      <c r="BC245" s="873">
        <v>-466312</v>
      </c>
      <c r="BD245" s="873">
        <v>-373050</v>
      </c>
      <c r="BE245" s="873">
        <v>-83936</v>
      </c>
      <c r="BF245" s="873">
        <v>-9326</v>
      </c>
      <c r="BG245" s="873">
        <v>-932624</v>
      </c>
      <c r="BH245" s="873">
        <v>-721165</v>
      </c>
      <c r="BI245" s="873">
        <v>-576932</v>
      </c>
      <c r="BJ245" s="873">
        <v>-129809</v>
      </c>
      <c r="BK245" s="873">
        <v>-14423</v>
      </c>
      <c r="BL245" s="873">
        <v>-1442329</v>
      </c>
      <c r="BM245" s="873">
        <v>-2398000</v>
      </c>
      <c r="BN245" s="873">
        <v>-1918400</v>
      </c>
      <c r="BO245" s="873">
        <v>-431640</v>
      </c>
      <c r="BP245" s="873">
        <v>-47960</v>
      </c>
      <c r="BQ245" s="873">
        <v>-4796000</v>
      </c>
      <c r="BR245" s="873">
        <v>-194500</v>
      </c>
      <c r="BS245" s="873">
        <v>-155600</v>
      </c>
      <c r="BT245" s="873">
        <v>-35010</v>
      </c>
      <c r="BU245" s="873">
        <v>-3890</v>
      </c>
      <c r="BV245" s="873">
        <v>-389000</v>
      </c>
      <c r="BW245" s="873">
        <v>-2203500</v>
      </c>
      <c r="BX245" s="873">
        <v>-1762800</v>
      </c>
      <c r="BY245" s="873">
        <v>-396630</v>
      </c>
      <c r="BZ245" s="873">
        <v>-44070</v>
      </c>
      <c r="CA245" s="873">
        <v>-4407000</v>
      </c>
      <c r="CB245" s="873">
        <v>148452</v>
      </c>
      <c r="CC245" s="873">
        <v>118762</v>
      </c>
      <c r="CD245" s="873">
        <v>26721</v>
      </c>
      <c r="CE245" s="873">
        <v>2969</v>
      </c>
      <c r="CF245" s="873">
        <v>296904</v>
      </c>
      <c r="CG245" s="873">
        <v>136169</v>
      </c>
      <c r="CH245" s="873">
        <v>108935</v>
      </c>
      <c r="CI245" s="873">
        <v>24510</v>
      </c>
      <c r="CJ245" s="873">
        <v>2723</v>
      </c>
      <c r="CK245" s="873">
        <v>272337</v>
      </c>
      <c r="CL245" s="873">
        <v>-139452</v>
      </c>
      <c r="CM245" s="873">
        <v>-111562</v>
      </c>
      <c r="CN245" s="873">
        <v>-25101</v>
      </c>
      <c r="CO245" s="873">
        <v>-2789</v>
      </c>
      <c r="CP245" s="873">
        <v>-278904</v>
      </c>
      <c r="CQ245" s="873">
        <v>-348169</v>
      </c>
      <c r="CR245" s="873">
        <v>-278535</v>
      </c>
      <c r="CS245" s="873">
        <v>-62670</v>
      </c>
      <c r="CT245" s="873">
        <v>-6963</v>
      </c>
      <c r="CU245" s="873">
        <v>-696337</v>
      </c>
      <c r="CV245" s="873">
        <v>-2601000</v>
      </c>
      <c r="CW245" s="873">
        <v>-2080800</v>
      </c>
      <c r="CX245" s="873">
        <v>-468180</v>
      </c>
      <c r="CY245" s="873">
        <v>-52020</v>
      </c>
      <c r="CZ245" s="873">
        <v>-5202000</v>
      </c>
      <c r="DA245" s="873">
        <v>-185500</v>
      </c>
      <c r="DB245" s="873">
        <v>-148400</v>
      </c>
      <c r="DC245" s="873">
        <v>-33390</v>
      </c>
      <c r="DD245" s="873">
        <v>-3710</v>
      </c>
      <c r="DE245" s="873">
        <v>-371000</v>
      </c>
      <c r="DF245" s="873">
        <v>-2415500</v>
      </c>
      <c r="DG245" s="873">
        <v>-1932400</v>
      </c>
      <c r="DH245" s="873">
        <v>-434790</v>
      </c>
      <c r="DI245" s="873">
        <v>-48310</v>
      </c>
      <c r="DJ245" s="873">
        <v>-4831000</v>
      </c>
      <c r="DK245" s="873">
        <v>392105</v>
      </c>
      <c r="DL245" s="873">
        <v>967758</v>
      </c>
      <c r="DM245" s="873">
        <v>306772</v>
      </c>
      <c r="DN245" s="873">
        <v>26012</v>
      </c>
      <c r="DO245" s="873">
        <v>1692647</v>
      </c>
      <c r="DP245" s="873">
        <v>-23647</v>
      </c>
      <c r="DQ245" s="873">
        <v>36482</v>
      </c>
      <c r="DR245" s="873">
        <v>15749</v>
      </c>
      <c r="DS245" s="873">
        <v>1066</v>
      </c>
      <c r="DT245" s="873">
        <v>29650</v>
      </c>
      <c r="DU245" s="873">
        <v>415752</v>
      </c>
      <c r="DV245" s="873">
        <v>931276</v>
      </c>
      <c r="DW245" s="873">
        <v>291023</v>
      </c>
      <c r="DX245" s="873">
        <v>24946</v>
      </c>
      <c r="DY245" s="873">
        <v>1662997</v>
      </c>
      <c r="DZ245" s="873">
        <v>17624790</v>
      </c>
      <c r="EA245" s="873">
        <v>14099832</v>
      </c>
      <c r="EB245" s="873">
        <v>3172462</v>
      </c>
      <c r="EC245" s="873">
        <v>352496</v>
      </c>
      <c r="ED245" s="873">
        <v>35249580</v>
      </c>
      <c r="EE245" s="873">
        <v>10777859</v>
      </c>
      <c r="EF245" s="873">
        <v>8622286</v>
      </c>
      <c r="EG245" s="873">
        <v>1940014</v>
      </c>
      <c r="EH245" s="873">
        <v>215557</v>
      </c>
      <c r="EI245" s="873">
        <v>21555716</v>
      </c>
      <c r="EJ245" s="873">
        <v>-6846931</v>
      </c>
      <c r="EK245" s="873">
        <v>-5477546</v>
      </c>
      <c r="EL245" s="873">
        <v>-1232448</v>
      </c>
      <c r="EM245" s="873">
        <v>-136939</v>
      </c>
      <c r="EN245" s="873">
        <v>-13693864</v>
      </c>
      <c r="EO245" s="873">
        <v>-6431179</v>
      </c>
      <c r="EP245" s="873">
        <v>-4546270</v>
      </c>
      <c r="EQ245" s="873">
        <v>-941425</v>
      </c>
      <c r="ER245" s="873">
        <v>-111993</v>
      </c>
      <c r="ES245" s="873">
        <v>-12030867</v>
      </c>
      <c r="ET245" s="902">
        <v>0.5</v>
      </c>
      <c r="EU245" s="902">
        <v>0.4</v>
      </c>
      <c r="EV245" s="902">
        <v>0.09</v>
      </c>
      <c r="EW245" s="902">
        <v>0.01</v>
      </c>
      <c r="EX245" s="902">
        <v>1</v>
      </c>
      <c r="EY245" s="870" t="s">
        <v>685</v>
      </c>
      <c r="EZ245" s="870" t="s">
        <v>684</v>
      </c>
      <c r="FA245" s="870" t="s">
        <v>1907</v>
      </c>
      <c r="FB245" s="870" t="s">
        <v>2738</v>
      </c>
      <c r="FC245" s="870" t="s">
        <v>2981</v>
      </c>
    </row>
    <row r="246" spans="1:159" x14ac:dyDescent="0.2">
      <c r="A246" s="870" t="s">
        <v>3069</v>
      </c>
      <c r="B246" s="870" t="s">
        <v>538</v>
      </c>
      <c r="C246" s="870" t="s">
        <v>537</v>
      </c>
      <c r="D246" s="873">
        <v>10957486</v>
      </c>
      <c r="E246" s="873">
        <v>8765989</v>
      </c>
      <c r="F246" s="873">
        <v>1972347</v>
      </c>
      <c r="G246" s="873">
        <v>219150</v>
      </c>
      <c r="H246" s="873">
        <v>21914972</v>
      </c>
      <c r="I246" s="873">
        <v>0</v>
      </c>
      <c r="J246" s="873">
        <v>0</v>
      </c>
      <c r="K246" s="873">
        <v>10957486</v>
      </c>
      <c r="L246" s="873">
        <v>224191</v>
      </c>
      <c r="M246" s="873">
        <v>224191</v>
      </c>
      <c r="N246" s="873">
        <v>0</v>
      </c>
      <c r="O246" s="873">
        <v>0</v>
      </c>
      <c r="P246" s="873">
        <v>279977</v>
      </c>
      <c r="Q246" s="873">
        <v>0</v>
      </c>
      <c r="R246" s="873">
        <v>279977</v>
      </c>
      <c r="S246" s="873">
        <v>0</v>
      </c>
      <c r="T246" s="873">
        <v>0</v>
      </c>
      <c r="U246" s="873">
        <v>0</v>
      </c>
      <c r="V246" s="873">
        <v>0</v>
      </c>
      <c r="W246" s="873">
        <v>0</v>
      </c>
      <c r="X246" s="873">
        <v>0</v>
      </c>
      <c r="Y246" s="873">
        <v>0</v>
      </c>
      <c r="Z246" s="873">
        <v>0</v>
      </c>
      <c r="AA246" s="873">
        <v>0</v>
      </c>
      <c r="AB246" s="873">
        <v>0</v>
      </c>
      <c r="AC246" s="873">
        <v>0</v>
      </c>
      <c r="AD246" s="873">
        <v>0</v>
      </c>
      <c r="AE246" s="873">
        <v>12025410</v>
      </c>
      <c r="AF246" s="873">
        <v>2703192</v>
      </c>
      <c r="AG246" s="873">
        <v>300354</v>
      </c>
      <c r="AH246" s="873">
        <v>15028956</v>
      </c>
      <c r="AI246" s="873">
        <v>2810814</v>
      </c>
      <c r="AJ246" s="873">
        <v>2248651</v>
      </c>
      <c r="AK246" s="873">
        <v>505947</v>
      </c>
      <c r="AL246" s="873">
        <v>56216</v>
      </c>
      <c r="AM246" s="873">
        <v>5621628</v>
      </c>
      <c r="AN246" s="873">
        <v>-245841</v>
      </c>
      <c r="AO246" s="873">
        <v>-196672</v>
      </c>
      <c r="AP246" s="873">
        <v>-44251</v>
      </c>
      <c r="AQ246" s="873">
        <v>-4917</v>
      </c>
      <c r="AR246" s="873">
        <v>-491681</v>
      </c>
      <c r="AS246" s="873">
        <v>-657192</v>
      </c>
      <c r="AT246" s="873">
        <v>-525753</v>
      </c>
      <c r="AU246" s="873">
        <v>-118294</v>
      </c>
      <c r="AV246" s="873">
        <v>-13144</v>
      </c>
      <c r="AW246" s="873">
        <v>-1314383</v>
      </c>
      <c r="AX246" s="873">
        <v>189459</v>
      </c>
      <c r="AY246" s="873">
        <v>151568</v>
      </c>
      <c r="AZ246" s="873">
        <v>34103</v>
      </c>
      <c r="BA246" s="873">
        <v>3789</v>
      </c>
      <c r="BB246" s="873">
        <v>378919</v>
      </c>
      <c r="BC246" s="873">
        <v>-650769</v>
      </c>
      <c r="BD246" s="873">
        <v>-520614</v>
      </c>
      <c r="BE246" s="873">
        <v>-117138</v>
      </c>
      <c r="BF246" s="873">
        <v>-13015</v>
      </c>
      <c r="BG246" s="873">
        <v>-1301536</v>
      </c>
      <c r="BH246" s="873">
        <v>-1118502</v>
      </c>
      <c r="BI246" s="873">
        <v>-894799</v>
      </c>
      <c r="BJ246" s="873">
        <v>-201329</v>
      </c>
      <c r="BK246" s="873">
        <v>-22370</v>
      </c>
      <c r="BL246" s="873">
        <v>-2237000</v>
      </c>
      <c r="BM246" s="873">
        <v>-899732</v>
      </c>
      <c r="BN246" s="873">
        <v>-719786</v>
      </c>
      <c r="BO246" s="873">
        <v>-161952</v>
      </c>
      <c r="BP246" s="873">
        <v>-17995</v>
      </c>
      <c r="BQ246" s="873">
        <v>-1799465</v>
      </c>
      <c r="BR246" s="873">
        <v>-206722</v>
      </c>
      <c r="BS246" s="873">
        <v>-165377</v>
      </c>
      <c r="BT246" s="873">
        <v>-37210</v>
      </c>
      <c r="BU246" s="873">
        <v>-4134</v>
      </c>
      <c r="BV246" s="873">
        <v>-413443</v>
      </c>
      <c r="BW246" s="873">
        <v>-693011</v>
      </c>
      <c r="BX246" s="873">
        <v>-554409</v>
      </c>
      <c r="BY246" s="873">
        <v>-124742</v>
      </c>
      <c r="BZ246" s="873">
        <v>-13860</v>
      </c>
      <c r="CA246" s="873">
        <v>-1386022</v>
      </c>
      <c r="CB246" s="873">
        <v>172319</v>
      </c>
      <c r="CC246" s="873">
        <v>137856</v>
      </c>
      <c r="CD246" s="873">
        <v>31018</v>
      </c>
      <c r="CE246" s="873">
        <v>3446</v>
      </c>
      <c r="CF246" s="873">
        <v>344639</v>
      </c>
      <c r="CG246" s="873">
        <v>522936</v>
      </c>
      <c r="CH246" s="873">
        <v>418349</v>
      </c>
      <c r="CI246" s="873">
        <v>94129</v>
      </c>
      <c r="CJ246" s="873">
        <v>10459</v>
      </c>
      <c r="CK246" s="873">
        <v>1045873</v>
      </c>
      <c r="CL246" s="873">
        <v>-227600</v>
      </c>
      <c r="CM246" s="873">
        <v>-182080</v>
      </c>
      <c r="CN246" s="873">
        <v>-40968</v>
      </c>
      <c r="CO246" s="873">
        <v>-4552</v>
      </c>
      <c r="CP246" s="873">
        <v>-455200</v>
      </c>
      <c r="CQ246" s="873">
        <v>-380629</v>
      </c>
      <c r="CR246" s="873">
        <v>-304504</v>
      </c>
      <c r="CS246" s="873">
        <v>-68513</v>
      </c>
      <c r="CT246" s="873">
        <v>-7613</v>
      </c>
      <c r="CU246" s="873">
        <v>-761259</v>
      </c>
      <c r="CV246" s="873">
        <v>-812706</v>
      </c>
      <c r="CW246" s="873">
        <v>-650165</v>
      </c>
      <c r="CX246" s="873">
        <v>-146286</v>
      </c>
      <c r="CY246" s="873">
        <v>-16255</v>
      </c>
      <c r="CZ246" s="873">
        <v>-1625412</v>
      </c>
      <c r="DA246" s="873">
        <v>-262003</v>
      </c>
      <c r="DB246" s="873">
        <v>-209601</v>
      </c>
      <c r="DC246" s="873">
        <v>-47160</v>
      </c>
      <c r="DD246" s="873">
        <v>-5240</v>
      </c>
      <c r="DE246" s="873">
        <v>-524004</v>
      </c>
      <c r="DF246" s="873">
        <v>-550704</v>
      </c>
      <c r="DG246" s="873">
        <v>-440564</v>
      </c>
      <c r="DH246" s="873">
        <v>-99126</v>
      </c>
      <c r="DI246" s="873">
        <v>-11014</v>
      </c>
      <c r="DJ246" s="873">
        <v>-1101408</v>
      </c>
      <c r="DK246" s="873">
        <v>1191377</v>
      </c>
      <c r="DL246" s="873">
        <v>1736544</v>
      </c>
      <c r="DM246" s="873">
        <v>1046853</v>
      </c>
      <c r="DN246" s="873">
        <v>40152</v>
      </c>
      <c r="DO246" s="873">
        <v>4014926</v>
      </c>
      <c r="DP246" s="873">
        <v>1177488</v>
      </c>
      <c r="DQ246" s="873">
        <v>1712098</v>
      </c>
      <c r="DR246" s="873">
        <v>1030185</v>
      </c>
      <c r="DS246" s="873">
        <v>39594</v>
      </c>
      <c r="DT246" s="873">
        <v>3959365</v>
      </c>
      <c r="DU246" s="873">
        <v>13889</v>
      </c>
      <c r="DV246" s="873">
        <v>24446</v>
      </c>
      <c r="DW246" s="873">
        <v>16668</v>
      </c>
      <c r="DX246" s="873">
        <v>558</v>
      </c>
      <c r="DY246" s="873">
        <v>55561</v>
      </c>
      <c r="DZ246" s="873">
        <v>22855119</v>
      </c>
      <c r="EA246" s="873">
        <v>18284096</v>
      </c>
      <c r="EB246" s="873">
        <v>4113922</v>
      </c>
      <c r="EC246" s="873">
        <v>457102</v>
      </c>
      <c r="ED246" s="873">
        <v>45710239</v>
      </c>
      <c r="EE246" s="873">
        <v>10957486</v>
      </c>
      <c r="EF246" s="873">
        <v>8765989</v>
      </c>
      <c r="EG246" s="873">
        <v>1972347</v>
      </c>
      <c r="EH246" s="873">
        <v>219150</v>
      </c>
      <c r="EI246" s="873">
        <v>21914972</v>
      </c>
      <c r="EJ246" s="873">
        <v>-11897633</v>
      </c>
      <c r="EK246" s="873">
        <v>-9518107</v>
      </c>
      <c r="EL246" s="873">
        <v>-2141575</v>
      </c>
      <c r="EM246" s="873">
        <v>-237952</v>
      </c>
      <c r="EN246" s="873">
        <v>-23795267</v>
      </c>
      <c r="EO246" s="873">
        <v>-11883744</v>
      </c>
      <c r="EP246" s="873">
        <v>-9493661</v>
      </c>
      <c r="EQ246" s="873">
        <v>-2124907</v>
      </c>
      <c r="ER246" s="873">
        <v>-237394</v>
      </c>
      <c r="ES246" s="873">
        <v>-23739706</v>
      </c>
      <c r="ET246" s="902">
        <v>0.5</v>
      </c>
      <c r="EU246" s="902">
        <v>0.4</v>
      </c>
      <c r="EV246" s="902">
        <v>0.09</v>
      </c>
      <c r="EW246" s="902">
        <v>0.01</v>
      </c>
      <c r="EX246" s="902">
        <v>1</v>
      </c>
      <c r="EY246" s="870" t="s">
        <v>699</v>
      </c>
      <c r="EZ246" s="870" t="s">
        <v>698</v>
      </c>
      <c r="FA246" s="870" t="s">
        <v>1907</v>
      </c>
      <c r="FB246" s="870" t="s">
        <v>2733</v>
      </c>
      <c r="FC246" s="870" t="s">
        <v>2982</v>
      </c>
    </row>
    <row r="247" spans="1:159" x14ac:dyDescent="0.2">
      <c r="A247" s="870" t="s">
        <v>3069</v>
      </c>
      <c r="B247" s="870" t="s">
        <v>540</v>
      </c>
      <c r="C247" s="870" t="s">
        <v>539</v>
      </c>
      <c r="D247" s="873">
        <v>6525308</v>
      </c>
      <c r="E247" s="873">
        <v>5220246</v>
      </c>
      <c r="F247" s="873">
        <v>1174555</v>
      </c>
      <c r="G247" s="873">
        <v>130506</v>
      </c>
      <c r="H247" s="873">
        <v>13050615</v>
      </c>
      <c r="I247" s="873">
        <v>168895</v>
      </c>
      <c r="J247" s="873">
        <v>168895</v>
      </c>
      <c r="K247" s="873">
        <v>6356413</v>
      </c>
      <c r="L247" s="873">
        <v>104948</v>
      </c>
      <c r="M247" s="873">
        <v>104948</v>
      </c>
      <c r="N247" s="873">
        <v>4170898</v>
      </c>
      <c r="O247" s="873">
        <v>4170898</v>
      </c>
      <c r="P247" s="873">
        <v>41374</v>
      </c>
      <c r="Q247" s="873">
        <v>198400</v>
      </c>
      <c r="R247" s="873">
        <v>239774</v>
      </c>
      <c r="S247" s="873">
        <v>0</v>
      </c>
      <c r="T247" s="873">
        <v>0</v>
      </c>
      <c r="U247" s="873">
        <v>0</v>
      </c>
      <c r="V247" s="873">
        <v>0</v>
      </c>
      <c r="W247" s="873">
        <v>168895</v>
      </c>
      <c r="X247" s="873">
        <v>0</v>
      </c>
      <c r="Y247" s="873">
        <v>0</v>
      </c>
      <c r="Z247" s="873">
        <v>168895</v>
      </c>
      <c r="AA247" s="873">
        <v>0</v>
      </c>
      <c r="AB247" s="873">
        <v>0</v>
      </c>
      <c r="AC247" s="873">
        <v>0</v>
      </c>
      <c r="AD247" s="873">
        <v>0</v>
      </c>
      <c r="AE247" s="873">
        <v>4987637</v>
      </c>
      <c r="AF247" s="873">
        <v>1092183</v>
      </c>
      <c r="AG247" s="873">
        <v>120469</v>
      </c>
      <c r="AH247" s="873">
        <v>6200289</v>
      </c>
      <c r="AI247" s="873">
        <v>259969</v>
      </c>
      <c r="AJ247" s="873">
        <v>207975</v>
      </c>
      <c r="AK247" s="873">
        <v>46794</v>
      </c>
      <c r="AL247" s="873">
        <v>5199</v>
      </c>
      <c r="AM247" s="873">
        <v>519937</v>
      </c>
      <c r="AN247" s="873">
        <v>-120968</v>
      </c>
      <c r="AO247" s="873">
        <v>-96774</v>
      </c>
      <c r="AP247" s="873">
        <v>-21774</v>
      </c>
      <c r="AQ247" s="873">
        <v>-2419</v>
      </c>
      <c r="AR247" s="873">
        <v>-241935</v>
      </c>
      <c r="AS247" s="873">
        <v>-195220</v>
      </c>
      <c r="AT247" s="873">
        <v>-156175</v>
      </c>
      <c r="AU247" s="873">
        <v>-35139</v>
      </c>
      <c r="AV247" s="873">
        <v>-3904</v>
      </c>
      <c r="AW247" s="873">
        <v>-390438</v>
      </c>
      <c r="AX247" s="873">
        <v>43610</v>
      </c>
      <c r="AY247" s="873">
        <v>34888</v>
      </c>
      <c r="AZ247" s="873">
        <v>7850</v>
      </c>
      <c r="BA247" s="873">
        <v>872</v>
      </c>
      <c r="BB247" s="873">
        <v>87220</v>
      </c>
      <c r="BC247" s="873">
        <v>-68917</v>
      </c>
      <c r="BD247" s="873">
        <v>-55134</v>
      </c>
      <c r="BE247" s="873">
        <v>-12405</v>
      </c>
      <c r="BF247" s="873">
        <v>-1378</v>
      </c>
      <c r="BG247" s="873">
        <v>-137834</v>
      </c>
      <c r="BH247" s="873">
        <v>-220527</v>
      </c>
      <c r="BI247" s="873">
        <v>-176421</v>
      </c>
      <c r="BJ247" s="873">
        <v>-39694</v>
      </c>
      <c r="BK247" s="873">
        <v>-4410</v>
      </c>
      <c r="BL247" s="873">
        <v>-441052</v>
      </c>
      <c r="BM247" s="873">
        <v>-1583429</v>
      </c>
      <c r="BN247" s="873">
        <v>-1266744</v>
      </c>
      <c r="BO247" s="873">
        <v>-285017</v>
      </c>
      <c r="BP247" s="873">
        <v>-31669</v>
      </c>
      <c r="BQ247" s="873">
        <v>-3166859</v>
      </c>
      <c r="BR247" s="873">
        <v>-360396</v>
      </c>
      <c r="BS247" s="873">
        <v>-288317</v>
      </c>
      <c r="BT247" s="873">
        <v>-64871</v>
      </c>
      <c r="BU247" s="873">
        <v>-7208</v>
      </c>
      <c r="BV247" s="873">
        <v>-720792</v>
      </c>
      <c r="BW247" s="873">
        <v>-1223033</v>
      </c>
      <c r="BX247" s="873">
        <v>-978427</v>
      </c>
      <c r="BY247" s="873">
        <v>-220146</v>
      </c>
      <c r="BZ247" s="873">
        <v>-24461</v>
      </c>
      <c r="CA247" s="873">
        <v>-2446067</v>
      </c>
      <c r="CB247" s="873">
        <v>22646</v>
      </c>
      <c r="CC247" s="873">
        <v>18117</v>
      </c>
      <c r="CD247" s="873">
        <v>4076</v>
      </c>
      <c r="CE247" s="873">
        <v>453</v>
      </c>
      <c r="CF247" s="873">
        <v>45292</v>
      </c>
      <c r="CG247" s="873">
        <v>194619</v>
      </c>
      <c r="CH247" s="873">
        <v>155696</v>
      </c>
      <c r="CI247" s="873">
        <v>35032</v>
      </c>
      <c r="CJ247" s="873">
        <v>3892</v>
      </c>
      <c r="CK247" s="873">
        <v>389239</v>
      </c>
      <c r="CL247" s="873">
        <v>224639</v>
      </c>
      <c r="CM247" s="873">
        <v>179712</v>
      </c>
      <c r="CN247" s="873">
        <v>40435</v>
      </c>
      <c r="CO247" s="873">
        <v>4493</v>
      </c>
      <c r="CP247" s="873">
        <v>449279</v>
      </c>
      <c r="CQ247" s="873">
        <v>-1025190</v>
      </c>
      <c r="CR247" s="873">
        <v>-820152</v>
      </c>
      <c r="CS247" s="873">
        <v>-184534</v>
      </c>
      <c r="CT247" s="873">
        <v>-20504</v>
      </c>
      <c r="CU247" s="873">
        <v>-2050380</v>
      </c>
      <c r="CV247" s="873">
        <v>-2166715</v>
      </c>
      <c r="CW247" s="873">
        <v>-1733371</v>
      </c>
      <c r="CX247" s="873">
        <v>-390008</v>
      </c>
      <c r="CY247" s="873">
        <v>-43335</v>
      </c>
      <c r="CZ247" s="873">
        <v>-4333429</v>
      </c>
      <c r="DA247" s="873">
        <v>-113111</v>
      </c>
      <c r="DB247" s="873">
        <v>-90488</v>
      </c>
      <c r="DC247" s="873">
        <v>-20360</v>
      </c>
      <c r="DD247" s="873">
        <v>-2262</v>
      </c>
      <c r="DE247" s="873">
        <v>-226221</v>
      </c>
      <c r="DF247" s="873">
        <v>-2053604</v>
      </c>
      <c r="DG247" s="873">
        <v>-1642883</v>
      </c>
      <c r="DH247" s="873">
        <v>-369648</v>
      </c>
      <c r="DI247" s="873">
        <v>-41073</v>
      </c>
      <c r="DJ247" s="873">
        <v>-4107208</v>
      </c>
      <c r="DK247" s="873">
        <v>-213132</v>
      </c>
      <c r="DL247" s="873">
        <v>-232760</v>
      </c>
      <c r="DM247" s="873">
        <v>-130184</v>
      </c>
      <c r="DN247" s="873">
        <v>-5819</v>
      </c>
      <c r="DO247" s="873">
        <v>-581895</v>
      </c>
      <c r="DP247" s="873">
        <v>216208</v>
      </c>
      <c r="DQ247" s="873">
        <v>454191</v>
      </c>
      <c r="DR247" s="873">
        <v>453724</v>
      </c>
      <c r="DS247" s="873">
        <v>11355</v>
      </c>
      <c r="DT247" s="873">
        <v>1135478</v>
      </c>
      <c r="DU247" s="873">
        <v>-429340</v>
      </c>
      <c r="DV247" s="873">
        <v>-686951</v>
      </c>
      <c r="DW247" s="873">
        <v>-583908</v>
      </c>
      <c r="DX247" s="873">
        <v>-17174</v>
      </c>
      <c r="DY247" s="873">
        <v>-1717373</v>
      </c>
      <c r="DZ247" s="873">
        <v>11061741</v>
      </c>
      <c r="EA247" s="873">
        <v>8849393</v>
      </c>
      <c r="EB247" s="873">
        <v>1991113</v>
      </c>
      <c r="EC247" s="873">
        <v>221235</v>
      </c>
      <c r="ED247" s="873">
        <v>22123482</v>
      </c>
      <c r="EE247" s="873">
        <v>6525308</v>
      </c>
      <c r="EF247" s="873">
        <v>5220246</v>
      </c>
      <c r="EG247" s="873">
        <v>1174555</v>
      </c>
      <c r="EH247" s="873">
        <v>130506</v>
      </c>
      <c r="EI247" s="873">
        <v>13050615</v>
      </c>
      <c r="EJ247" s="873">
        <v>-4536433</v>
      </c>
      <c r="EK247" s="873">
        <v>-3629147</v>
      </c>
      <c r="EL247" s="873">
        <v>-816558</v>
      </c>
      <c r="EM247" s="873">
        <v>-90729</v>
      </c>
      <c r="EN247" s="873">
        <v>-9072867</v>
      </c>
      <c r="EO247" s="873">
        <v>-4965773</v>
      </c>
      <c r="EP247" s="873">
        <v>-4316098</v>
      </c>
      <c r="EQ247" s="873">
        <v>-1400466</v>
      </c>
      <c r="ER247" s="873">
        <v>-107903</v>
      </c>
      <c r="ES247" s="873">
        <v>-10790240</v>
      </c>
      <c r="ET247" s="902">
        <v>0.5</v>
      </c>
      <c r="EU247" s="902">
        <v>0.4</v>
      </c>
      <c r="EV247" s="902">
        <v>0.09</v>
      </c>
      <c r="EW247" s="902">
        <v>0.01</v>
      </c>
      <c r="EX247" s="902">
        <v>1</v>
      </c>
      <c r="EY247" s="870" t="s">
        <v>719</v>
      </c>
      <c r="EZ247" s="870" t="s">
        <v>718</v>
      </c>
      <c r="FA247" s="870" t="s">
        <v>1907</v>
      </c>
      <c r="FB247" s="870" t="s">
        <v>2737</v>
      </c>
      <c r="FC247" s="870" t="s">
        <v>2983</v>
      </c>
    </row>
    <row r="248" spans="1:159" x14ac:dyDescent="0.2">
      <c r="A248" s="870" t="s">
        <v>3069</v>
      </c>
      <c r="B248" s="870" t="s">
        <v>542</v>
      </c>
      <c r="C248" s="870" t="s">
        <v>541</v>
      </c>
      <c r="D248" s="873">
        <v>8338490</v>
      </c>
      <c r="E248" s="873">
        <v>8171721</v>
      </c>
      <c r="F248" s="873">
        <v>0</v>
      </c>
      <c r="G248" s="873">
        <v>166770</v>
      </c>
      <c r="H248" s="873">
        <v>16676981</v>
      </c>
      <c r="I248" s="873">
        <v>0</v>
      </c>
      <c r="J248" s="873">
        <v>0</v>
      </c>
      <c r="K248" s="873">
        <v>8338490</v>
      </c>
      <c r="L248" s="873">
        <v>142510</v>
      </c>
      <c r="M248" s="873">
        <v>142510</v>
      </c>
      <c r="N248" s="873">
        <v>0</v>
      </c>
      <c r="O248" s="873">
        <v>0</v>
      </c>
      <c r="P248" s="873">
        <v>0</v>
      </c>
      <c r="Q248" s="873">
        <v>0</v>
      </c>
      <c r="R248" s="873">
        <v>0</v>
      </c>
      <c r="S248" s="873">
        <v>0</v>
      </c>
      <c r="T248" s="873">
        <v>0</v>
      </c>
      <c r="U248" s="873">
        <v>0</v>
      </c>
      <c r="V248" s="873">
        <v>0</v>
      </c>
      <c r="W248" s="873">
        <v>0</v>
      </c>
      <c r="X248" s="873">
        <v>0</v>
      </c>
      <c r="Y248" s="873">
        <v>0</v>
      </c>
      <c r="Z248" s="873">
        <v>0</v>
      </c>
      <c r="AA248" s="873">
        <v>0</v>
      </c>
      <c r="AB248" s="873">
        <v>0</v>
      </c>
      <c r="AC248" s="873">
        <v>0</v>
      </c>
      <c r="AD248" s="873">
        <v>0</v>
      </c>
      <c r="AE248" s="873">
        <v>8904660</v>
      </c>
      <c r="AF248" s="873">
        <v>0</v>
      </c>
      <c r="AG248" s="873">
        <v>181727</v>
      </c>
      <c r="AH248" s="873">
        <v>9086387</v>
      </c>
      <c r="AI248" s="873">
        <v>1317936</v>
      </c>
      <c r="AJ248" s="873">
        <v>1291578</v>
      </c>
      <c r="AK248" s="873">
        <v>0</v>
      </c>
      <c r="AL248" s="873">
        <v>26359</v>
      </c>
      <c r="AM248" s="873">
        <v>2635873</v>
      </c>
      <c r="AN248" s="873">
        <v>-387712</v>
      </c>
      <c r="AO248" s="873">
        <v>-379958</v>
      </c>
      <c r="AP248" s="873">
        <v>0</v>
      </c>
      <c r="AQ248" s="873">
        <v>-7754</v>
      </c>
      <c r="AR248" s="873">
        <v>-775424</v>
      </c>
      <c r="AS248" s="873">
        <v>-524054</v>
      </c>
      <c r="AT248" s="873">
        <v>-513572</v>
      </c>
      <c r="AU248" s="873">
        <v>0</v>
      </c>
      <c r="AV248" s="873">
        <v>-10481</v>
      </c>
      <c r="AW248" s="873">
        <v>-1048107</v>
      </c>
      <c r="AX248" s="873">
        <v>113790</v>
      </c>
      <c r="AY248" s="873">
        <v>111514</v>
      </c>
      <c r="AZ248" s="873">
        <v>0</v>
      </c>
      <c r="BA248" s="873">
        <v>2276</v>
      </c>
      <c r="BB248" s="873">
        <v>227580</v>
      </c>
      <c r="BC248" s="873">
        <v>-289369</v>
      </c>
      <c r="BD248" s="873">
        <v>-283581</v>
      </c>
      <c r="BE248" s="873">
        <v>0</v>
      </c>
      <c r="BF248" s="873">
        <v>-5787</v>
      </c>
      <c r="BG248" s="873">
        <v>-578737</v>
      </c>
      <c r="BH248" s="873">
        <v>-699633</v>
      </c>
      <c r="BI248" s="873">
        <v>-685639</v>
      </c>
      <c r="BJ248" s="873">
        <v>0</v>
      </c>
      <c r="BK248" s="873">
        <v>-13992</v>
      </c>
      <c r="BL248" s="873">
        <v>-1399264</v>
      </c>
      <c r="BM248" s="873">
        <v>-1381586</v>
      </c>
      <c r="BN248" s="873">
        <v>-1353954</v>
      </c>
      <c r="BO248" s="873">
        <v>0</v>
      </c>
      <c r="BP248" s="873">
        <v>-27632</v>
      </c>
      <c r="BQ248" s="873">
        <v>-2763172</v>
      </c>
      <c r="BR248" s="873">
        <v>-205592</v>
      </c>
      <c r="BS248" s="873">
        <v>-201481</v>
      </c>
      <c r="BT248" s="873">
        <v>0</v>
      </c>
      <c r="BU248" s="873">
        <v>-4112</v>
      </c>
      <c r="BV248" s="873">
        <v>-411185</v>
      </c>
      <c r="BW248" s="873">
        <v>-1175993</v>
      </c>
      <c r="BX248" s="873">
        <v>-1152474</v>
      </c>
      <c r="BY248" s="873">
        <v>0</v>
      </c>
      <c r="BZ248" s="873">
        <v>-23520</v>
      </c>
      <c r="CA248" s="873">
        <v>-2351987</v>
      </c>
      <c r="CB248" s="873">
        <v>709997</v>
      </c>
      <c r="CC248" s="873">
        <v>695798</v>
      </c>
      <c r="CD248" s="873">
        <v>0</v>
      </c>
      <c r="CE248" s="873">
        <v>14200</v>
      </c>
      <c r="CF248" s="873">
        <v>1419995</v>
      </c>
      <c r="CG248" s="873">
        <v>0</v>
      </c>
      <c r="CH248" s="873">
        <v>0</v>
      </c>
      <c r="CI248" s="873">
        <v>0</v>
      </c>
      <c r="CJ248" s="873">
        <v>0</v>
      </c>
      <c r="CK248" s="873">
        <v>0</v>
      </c>
      <c r="CL248" s="873">
        <v>-916970</v>
      </c>
      <c r="CM248" s="873">
        <v>-898630</v>
      </c>
      <c r="CN248" s="873">
        <v>0</v>
      </c>
      <c r="CO248" s="873">
        <v>-18339</v>
      </c>
      <c r="CP248" s="873">
        <v>-1833939</v>
      </c>
      <c r="CQ248" s="873">
        <v>0</v>
      </c>
      <c r="CR248" s="873">
        <v>0</v>
      </c>
      <c r="CS248" s="873">
        <v>0</v>
      </c>
      <c r="CT248" s="873">
        <v>0</v>
      </c>
      <c r="CU248" s="873">
        <v>0</v>
      </c>
      <c r="CV248" s="873">
        <v>-1588559</v>
      </c>
      <c r="CW248" s="873">
        <v>-1556786</v>
      </c>
      <c r="CX248" s="873">
        <v>0</v>
      </c>
      <c r="CY248" s="873">
        <v>-31771</v>
      </c>
      <c r="CZ248" s="873">
        <v>-3177116</v>
      </c>
      <c r="DA248" s="873">
        <v>-412565</v>
      </c>
      <c r="DB248" s="873">
        <v>-404313</v>
      </c>
      <c r="DC248" s="873">
        <v>0</v>
      </c>
      <c r="DD248" s="873">
        <v>-8251</v>
      </c>
      <c r="DE248" s="873">
        <v>-825129</v>
      </c>
      <c r="DF248" s="873">
        <v>-1175993</v>
      </c>
      <c r="DG248" s="873">
        <v>-1152474</v>
      </c>
      <c r="DH248" s="873">
        <v>0</v>
      </c>
      <c r="DI248" s="873">
        <v>-23520</v>
      </c>
      <c r="DJ248" s="873">
        <v>-2351987</v>
      </c>
      <c r="DK248" s="873">
        <v>-99489</v>
      </c>
      <c r="DL248" s="873">
        <v>-97502</v>
      </c>
      <c r="DM248" s="873">
        <v>0</v>
      </c>
      <c r="DN248" s="873">
        <v>-1988</v>
      </c>
      <c r="DO248" s="873">
        <v>-198979</v>
      </c>
      <c r="DP248" s="873">
        <v>-335082</v>
      </c>
      <c r="DQ248" s="873">
        <v>-328381</v>
      </c>
      <c r="DR248" s="873">
        <v>0</v>
      </c>
      <c r="DS248" s="873">
        <v>-6702</v>
      </c>
      <c r="DT248" s="873">
        <v>-670165</v>
      </c>
      <c r="DU248" s="873">
        <v>235593</v>
      </c>
      <c r="DV248" s="873">
        <v>230879</v>
      </c>
      <c r="DW248" s="873">
        <v>0</v>
      </c>
      <c r="DX248" s="873">
        <v>4714</v>
      </c>
      <c r="DY248" s="873">
        <v>471186</v>
      </c>
      <c r="DZ248" s="873">
        <v>14765543</v>
      </c>
      <c r="EA248" s="873">
        <v>14470232</v>
      </c>
      <c r="EB248" s="873">
        <v>0</v>
      </c>
      <c r="EC248" s="873">
        <v>295311</v>
      </c>
      <c r="ED248" s="873">
        <v>29531086</v>
      </c>
      <c r="EE248" s="873">
        <v>8338490</v>
      </c>
      <c r="EF248" s="873">
        <v>8171721</v>
      </c>
      <c r="EG248" s="873">
        <v>0</v>
      </c>
      <c r="EH248" s="873">
        <v>166770</v>
      </c>
      <c r="EI248" s="873">
        <v>16676981</v>
      </c>
      <c r="EJ248" s="873">
        <v>-6427053</v>
      </c>
      <c r="EK248" s="873">
        <v>-6298511</v>
      </c>
      <c r="EL248" s="873">
        <v>0</v>
      </c>
      <c r="EM248" s="873">
        <v>-128541</v>
      </c>
      <c r="EN248" s="873">
        <v>-12854105</v>
      </c>
      <c r="EO248" s="873">
        <v>-6191460</v>
      </c>
      <c r="EP248" s="873">
        <v>-6067632</v>
      </c>
      <c r="EQ248" s="873">
        <v>0</v>
      </c>
      <c r="ER248" s="873">
        <v>-123827</v>
      </c>
      <c r="ES248" s="873">
        <v>-12382919</v>
      </c>
      <c r="ET248" s="902">
        <v>0.5</v>
      </c>
      <c r="EU248" s="902">
        <v>0.49</v>
      </c>
      <c r="EV248" s="902">
        <v>0</v>
      </c>
      <c r="EW248" s="902">
        <v>0.01</v>
      </c>
      <c r="EX248" s="902">
        <v>1</v>
      </c>
      <c r="EY248" s="870" t="s">
        <v>690</v>
      </c>
      <c r="EZ248" s="870" t="s">
        <v>720</v>
      </c>
      <c r="FA248" s="870" t="s">
        <v>1909</v>
      </c>
      <c r="FB248" s="870" t="s">
        <v>819</v>
      </c>
      <c r="FC248" s="870" t="s">
        <v>2984</v>
      </c>
    </row>
    <row r="249" spans="1:159" x14ac:dyDescent="0.2">
      <c r="A249" s="870" t="s">
        <v>3069</v>
      </c>
      <c r="B249" s="870" t="s">
        <v>544</v>
      </c>
      <c r="C249" s="870" t="s">
        <v>543</v>
      </c>
      <c r="D249" s="873">
        <v>27486648</v>
      </c>
      <c r="E249" s="873">
        <v>26936916</v>
      </c>
      <c r="F249" s="873">
        <v>0</v>
      </c>
      <c r="G249" s="873">
        <v>549733</v>
      </c>
      <c r="H249" s="873">
        <v>54973297</v>
      </c>
      <c r="I249" s="873">
        <v>0</v>
      </c>
      <c r="J249" s="873">
        <v>0</v>
      </c>
      <c r="K249" s="873">
        <v>27486648</v>
      </c>
      <c r="L249" s="873">
        <v>308058</v>
      </c>
      <c r="M249" s="873">
        <v>308058</v>
      </c>
      <c r="N249" s="873">
        <v>0</v>
      </c>
      <c r="O249" s="873">
        <v>0</v>
      </c>
      <c r="P249" s="873">
        <v>0</v>
      </c>
      <c r="Q249" s="873">
        <v>0</v>
      </c>
      <c r="R249" s="873">
        <v>0</v>
      </c>
      <c r="S249" s="873">
        <v>0</v>
      </c>
      <c r="T249" s="873">
        <v>0</v>
      </c>
      <c r="U249" s="873">
        <v>0</v>
      </c>
      <c r="V249" s="873">
        <v>0</v>
      </c>
      <c r="W249" s="873">
        <v>0</v>
      </c>
      <c r="X249" s="873">
        <v>0</v>
      </c>
      <c r="Y249" s="873">
        <v>0</v>
      </c>
      <c r="Z249" s="873">
        <v>0</v>
      </c>
      <c r="AA249" s="873">
        <v>0</v>
      </c>
      <c r="AB249" s="873">
        <v>0</v>
      </c>
      <c r="AC249" s="873">
        <v>0</v>
      </c>
      <c r="AD249" s="873">
        <v>0</v>
      </c>
      <c r="AE249" s="873">
        <v>30315114</v>
      </c>
      <c r="AF249" s="873">
        <v>0</v>
      </c>
      <c r="AG249" s="873">
        <v>618675</v>
      </c>
      <c r="AH249" s="873">
        <v>30933789</v>
      </c>
      <c r="AI249" s="873">
        <v>3466174</v>
      </c>
      <c r="AJ249" s="873">
        <v>3396851</v>
      </c>
      <c r="AK249" s="873">
        <v>0</v>
      </c>
      <c r="AL249" s="873">
        <v>69323</v>
      </c>
      <c r="AM249" s="873">
        <v>6932348</v>
      </c>
      <c r="AN249" s="873">
        <v>-1356784</v>
      </c>
      <c r="AO249" s="873">
        <v>-1329649</v>
      </c>
      <c r="AP249" s="873">
        <v>0</v>
      </c>
      <c r="AQ249" s="873">
        <v>-27136</v>
      </c>
      <c r="AR249" s="873">
        <v>-2713569</v>
      </c>
      <c r="AS249" s="873">
        <v>-1540788</v>
      </c>
      <c r="AT249" s="873">
        <v>-1509973</v>
      </c>
      <c r="AU249" s="873">
        <v>0</v>
      </c>
      <c r="AV249" s="873">
        <v>-30816</v>
      </c>
      <c r="AW249" s="873">
        <v>-3081577</v>
      </c>
      <c r="AX249" s="873">
        <v>55356</v>
      </c>
      <c r="AY249" s="873">
        <v>54249</v>
      </c>
      <c r="AZ249" s="873">
        <v>0</v>
      </c>
      <c r="BA249" s="873">
        <v>1107</v>
      </c>
      <c r="BB249" s="873">
        <v>110712</v>
      </c>
      <c r="BC249" s="873">
        <v>-54078</v>
      </c>
      <c r="BD249" s="873">
        <v>-52996</v>
      </c>
      <c r="BE249" s="873">
        <v>0</v>
      </c>
      <c r="BF249" s="873">
        <v>-1082</v>
      </c>
      <c r="BG249" s="873">
        <v>-108156</v>
      </c>
      <c r="BH249" s="873">
        <v>-1539510</v>
      </c>
      <c r="BI249" s="873">
        <v>-1508720</v>
      </c>
      <c r="BJ249" s="873">
        <v>0</v>
      </c>
      <c r="BK249" s="873">
        <v>-30791</v>
      </c>
      <c r="BL249" s="873">
        <v>-3079021</v>
      </c>
      <c r="BM249" s="873">
        <v>-8812361</v>
      </c>
      <c r="BN249" s="873">
        <v>-8636113</v>
      </c>
      <c r="BO249" s="873">
        <v>0</v>
      </c>
      <c r="BP249" s="873">
        <v>-176247</v>
      </c>
      <c r="BQ249" s="873">
        <v>-17624721</v>
      </c>
      <c r="BR249" s="873">
        <v>-1816716</v>
      </c>
      <c r="BS249" s="873">
        <v>-1780381</v>
      </c>
      <c r="BT249" s="873">
        <v>0</v>
      </c>
      <c r="BU249" s="873">
        <v>-36334</v>
      </c>
      <c r="BV249" s="873">
        <v>-3633431</v>
      </c>
      <c r="BW249" s="873">
        <v>-6995645</v>
      </c>
      <c r="BX249" s="873">
        <v>-6855732</v>
      </c>
      <c r="BY249" s="873">
        <v>0</v>
      </c>
      <c r="BZ249" s="873">
        <v>-139913</v>
      </c>
      <c r="CA249" s="873">
        <v>-13991290</v>
      </c>
      <c r="CB249" s="873">
        <v>403756</v>
      </c>
      <c r="CC249" s="873">
        <v>395681</v>
      </c>
      <c r="CD249" s="873">
        <v>0</v>
      </c>
      <c r="CE249" s="873">
        <v>8075</v>
      </c>
      <c r="CF249" s="873">
        <v>807512</v>
      </c>
      <c r="CG249" s="873">
        <v>2018145</v>
      </c>
      <c r="CH249" s="873">
        <v>1977783</v>
      </c>
      <c r="CI249" s="873">
        <v>0</v>
      </c>
      <c r="CJ249" s="873">
        <v>40363</v>
      </c>
      <c r="CK249" s="873">
        <v>4036291</v>
      </c>
      <c r="CL249" s="873">
        <v>36563</v>
      </c>
      <c r="CM249" s="873">
        <v>35832</v>
      </c>
      <c r="CN249" s="873">
        <v>0</v>
      </c>
      <c r="CO249" s="873">
        <v>731</v>
      </c>
      <c r="CP249" s="873">
        <v>73126</v>
      </c>
      <c r="CQ249" s="873">
        <v>-2533842</v>
      </c>
      <c r="CR249" s="873">
        <v>-2483165</v>
      </c>
      <c r="CS249" s="873">
        <v>0</v>
      </c>
      <c r="CT249" s="873">
        <v>-50677</v>
      </c>
      <c r="CU249" s="873">
        <v>-5067684</v>
      </c>
      <c r="CV249" s="873">
        <v>-8887739</v>
      </c>
      <c r="CW249" s="873">
        <v>-8709982</v>
      </c>
      <c r="CX249" s="873">
        <v>0</v>
      </c>
      <c r="CY249" s="873">
        <v>-177755</v>
      </c>
      <c r="CZ249" s="873">
        <v>-17775476</v>
      </c>
      <c r="DA249" s="873">
        <v>-1376397</v>
      </c>
      <c r="DB249" s="873">
        <v>-1348868</v>
      </c>
      <c r="DC249" s="873">
        <v>0</v>
      </c>
      <c r="DD249" s="873">
        <v>-27528</v>
      </c>
      <c r="DE249" s="873">
        <v>-2752793</v>
      </c>
      <c r="DF249" s="873">
        <v>-7511342</v>
      </c>
      <c r="DG249" s="873">
        <v>-7361114</v>
      </c>
      <c r="DH249" s="873">
        <v>0</v>
      </c>
      <c r="DI249" s="873">
        <v>-150227</v>
      </c>
      <c r="DJ249" s="873">
        <v>-15022683</v>
      </c>
      <c r="DK249" s="873">
        <v>-395660</v>
      </c>
      <c r="DL249" s="873">
        <v>1071988</v>
      </c>
      <c r="DM249" s="873">
        <v>0</v>
      </c>
      <c r="DN249" s="873">
        <v>6831</v>
      </c>
      <c r="DO249" s="873">
        <v>683159</v>
      </c>
      <c r="DP249" s="873">
        <v>-440415</v>
      </c>
      <c r="DQ249" s="873">
        <v>939570</v>
      </c>
      <c r="DR249" s="873">
        <v>0</v>
      </c>
      <c r="DS249" s="873">
        <v>5042</v>
      </c>
      <c r="DT249" s="873">
        <v>504197</v>
      </c>
      <c r="DU249" s="873">
        <v>44755</v>
      </c>
      <c r="DV249" s="873">
        <v>132418</v>
      </c>
      <c r="DW249" s="873">
        <v>0</v>
      </c>
      <c r="DX249" s="873">
        <v>1789</v>
      </c>
      <c r="DY249" s="873">
        <v>178962</v>
      </c>
      <c r="DZ249" s="873">
        <v>52916783</v>
      </c>
      <c r="EA249" s="873">
        <v>51858447</v>
      </c>
      <c r="EB249" s="873">
        <v>0</v>
      </c>
      <c r="EC249" s="873">
        <v>1058336</v>
      </c>
      <c r="ED249" s="873">
        <v>105833566</v>
      </c>
      <c r="EE249" s="873">
        <v>27486648</v>
      </c>
      <c r="EF249" s="873">
        <v>26936916</v>
      </c>
      <c r="EG249" s="873">
        <v>0</v>
      </c>
      <c r="EH249" s="873">
        <v>549733</v>
      </c>
      <c r="EI249" s="873">
        <v>54973297</v>
      </c>
      <c r="EJ249" s="873">
        <v>-25430135</v>
      </c>
      <c r="EK249" s="873">
        <v>-24921531</v>
      </c>
      <c r="EL249" s="873">
        <v>0</v>
      </c>
      <c r="EM249" s="873">
        <v>-508603</v>
      </c>
      <c r="EN249" s="873">
        <v>-50860269</v>
      </c>
      <c r="EO249" s="873">
        <v>-25385380</v>
      </c>
      <c r="EP249" s="873">
        <v>-24789113</v>
      </c>
      <c r="EQ249" s="873">
        <v>0</v>
      </c>
      <c r="ER249" s="873">
        <v>-506814</v>
      </c>
      <c r="ES249" s="873">
        <v>-50681307</v>
      </c>
      <c r="ET249" s="902">
        <v>0.5</v>
      </c>
      <c r="EU249" s="902">
        <v>0.49</v>
      </c>
      <c r="EV249" s="902">
        <v>0</v>
      </c>
      <c r="EW249" s="902">
        <v>0.01</v>
      </c>
      <c r="EX249" s="902">
        <v>1</v>
      </c>
      <c r="EY249" s="870" t="s">
        <v>679</v>
      </c>
      <c r="EZ249" s="870" t="s">
        <v>694</v>
      </c>
      <c r="FA249" s="870" t="s">
        <v>679</v>
      </c>
      <c r="FB249" s="870" t="s">
        <v>2735</v>
      </c>
      <c r="FC249" s="870" t="s">
        <v>2985</v>
      </c>
    </row>
    <row r="250" spans="1:159" x14ac:dyDescent="0.2">
      <c r="A250" s="870" t="s">
        <v>3069</v>
      </c>
      <c r="B250" s="870" t="s">
        <v>546</v>
      </c>
      <c r="C250" s="870" t="s">
        <v>545</v>
      </c>
      <c r="D250" s="873">
        <v>8090410</v>
      </c>
      <c r="E250" s="873">
        <v>7928602</v>
      </c>
      <c r="F250" s="873">
        <v>0</v>
      </c>
      <c r="G250" s="873">
        <v>161808</v>
      </c>
      <c r="H250" s="873">
        <v>16180820</v>
      </c>
      <c r="I250" s="873">
        <v>0</v>
      </c>
      <c r="J250" s="873">
        <v>0</v>
      </c>
      <c r="K250" s="873">
        <v>8090410</v>
      </c>
      <c r="L250" s="873">
        <v>224201</v>
      </c>
      <c r="M250" s="873">
        <v>224201</v>
      </c>
      <c r="N250" s="873">
        <v>0</v>
      </c>
      <c r="O250" s="873">
        <v>0</v>
      </c>
      <c r="P250" s="873">
        <v>0</v>
      </c>
      <c r="Q250" s="873">
        <v>0</v>
      </c>
      <c r="R250" s="873">
        <v>0</v>
      </c>
      <c r="S250" s="873">
        <v>0</v>
      </c>
      <c r="T250" s="873">
        <v>0</v>
      </c>
      <c r="U250" s="873">
        <v>0</v>
      </c>
      <c r="V250" s="873">
        <v>0</v>
      </c>
      <c r="W250" s="873">
        <v>0</v>
      </c>
      <c r="X250" s="873">
        <v>0</v>
      </c>
      <c r="Y250" s="873">
        <v>0</v>
      </c>
      <c r="Z250" s="873">
        <v>0</v>
      </c>
      <c r="AA250" s="873">
        <v>0</v>
      </c>
      <c r="AB250" s="873">
        <v>0</v>
      </c>
      <c r="AC250" s="873">
        <v>0</v>
      </c>
      <c r="AD250" s="873">
        <v>0</v>
      </c>
      <c r="AE250" s="873">
        <v>16423619</v>
      </c>
      <c r="AF250" s="873">
        <v>0</v>
      </c>
      <c r="AG250" s="873">
        <v>335174</v>
      </c>
      <c r="AH250" s="873">
        <v>16758793</v>
      </c>
      <c r="AI250" s="873">
        <v>2064637</v>
      </c>
      <c r="AJ250" s="873">
        <v>2023345</v>
      </c>
      <c r="AK250" s="873">
        <v>0</v>
      </c>
      <c r="AL250" s="873">
        <v>41293</v>
      </c>
      <c r="AM250" s="873">
        <v>4129275</v>
      </c>
      <c r="AN250" s="873">
        <v>-888643</v>
      </c>
      <c r="AO250" s="873">
        <v>-870871</v>
      </c>
      <c r="AP250" s="873">
        <v>0</v>
      </c>
      <c r="AQ250" s="873">
        <v>-17773</v>
      </c>
      <c r="AR250" s="873">
        <v>-1777287</v>
      </c>
      <c r="AS250" s="873">
        <v>-282291</v>
      </c>
      <c r="AT250" s="873">
        <v>-276645</v>
      </c>
      <c r="AU250" s="873">
        <v>0</v>
      </c>
      <c r="AV250" s="873">
        <v>-5646</v>
      </c>
      <c r="AW250" s="873">
        <v>-564582</v>
      </c>
      <c r="AX250" s="873">
        <v>35029</v>
      </c>
      <c r="AY250" s="873">
        <v>34328</v>
      </c>
      <c r="AZ250" s="873">
        <v>0</v>
      </c>
      <c r="BA250" s="873">
        <v>701</v>
      </c>
      <c r="BB250" s="873">
        <v>70058</v>
      </c>
      <c r="BC250" s="873">
        <v>-641397</v>
      </c>
      <c r="BD250" s="873">
        <v>-628569</v>
      </c>
      <c r="BE250" s="873">
        <v>0</v>
      </c>
      <c r="BF250" s="873">
        <v>-12828</v>
      </c>
      <c r="BG250" s="873">
        <v>-1282794</v>
      </c>
      <c r="BH250" s="873">
        <v>-888659</v>
      </c>
      <c r="BI250" s="873">
        <v>-870886</v>
      </c>
      <c r="BJ250" s="873">
        <v>0</v>
      </c>
      <c r="BK250" s="873">
        <v>-17773</v>
      </c>
      <c r="BL250" s="873">
        <v>-1777318</v>
      </c>
      <c r="BM250" s="873">
        <v>-2749391</v>
      </c>
      <c r="BN250" s="873">
        <v>-2694404</v>
      </c>
      <c r="BO250" s="873">
        <v>0</v>
      </c>
      <c r="BP250" s="873">
        <v>-54988</v>
      </c>
      <c r="BQ250" s="873">
        <v>-5498783</v>
      </c>
      <c r="BR250" s="873">
        <v>-385131</v>
      </c>
      <c r="BS250" s="873">
        <v>-377428</v>
      </c>
      <c r="BT250" s="873">
        <v>0</v>
      </c>
      <c r="BU250" s="873">
        <v>-7703</v>
      </c>
      <c r="BV250" s="873">
        <v>-770262</v>
      </c>
      <c r="BW250" s="873">
        <v>-2364261</v>
      </c>
      <c r="BX250" s="873">
        <v>-2316975</v>
      </c>
      <c r="BY250" s="873">
        <v>0</v>
      </c>
      <c r="BZ250" s="873">
        <v>-47285</v>
      </c>
      <c r="CA250" s="873">
        <v>-4728521</v>
      </c>
      <c r="CB250" s="873">
        <v>413440</v>
      </c>
      <c r="CC250" s="873">
        <v>405171</v>
      </c>
      <c r="CD250" s="873">
        <v>0</v>
      </c>
      <c r="CE250" s="873">
        <v>8269</v>
      </c>
      <c r="CF250" s="873">
        <v>826880</v>
      </c>
      <c r="CG250" s="873">
        <v>786193</v>
      </c>
      <c r="CH250" s="873">
        <v>770469</v>
      </c>
      <c r="CI250" s="873">
        <v>0</v>
      </c>
      <c r="CJ250" s="873">
        <v>15724</v>
      </c>
      <c r="CK250" s="873">
        <v>1572386</v>
      </c>
      <c r="CL250" s="873">
        <v>-270074</v>
      </c>
      <c r="CM250" s="873">
        <v>-264674</v>
      </c>
      <c r="CN250" s="873">
        <v>0</v>
      </c>
      <c r="CO250" s="873">
        <v>-5402</v>
      </c>
      <c r="CP250" s="873">
        <v>-540150</v>
      </c>
      <c r="CQ250" s="873">
        <v>-720301</v>
      </c>
      <c r="CR250" s="873">
        <v>-705895</v>
      </c>
      <c r="CS250" s="873">
        <v>0</v>
      </c>
      <c r="CT250" s="873">
        <v>-14406</v>
      </c>
      <c r="CU250" s="873">
        <v>-1440602</v>
      </c>
      <c r="CV250" s="873">
        <v>-2540133</v>
      </c>
      <c r="CW250" s="873">
        <v>-2489333</v>
      </c>
      <c r="CX250" s="873">
        <v>0</v>
      </c>
      <c r="CY250" s="873">
        <v>-50803</v>
      </c>
      <c r="CZ250" s="873">
        <v>-5080269</v>
      </c>
      <c r="DA250" s="873">
        <v>-241765</v>
      </c>
      <c r="DB250" s="873">
        <v>-236931</v>
      </c>
      <c r="DC250" s="873">
        <v>0</v>
      </c>
      <c r="DD250" s="873">
        <v>-4836</v>
      </c>
      <c r="DE250" s="873">
        <v>-483532</v>
      </c>
      <c r="DF250" s="873">
        <v>-2298369</v>
      </c>
      <c r="DG250" s="873">
        <v>-2252401</v>
      </c>
      <c r="DH250" s="873">
        <v>0</v>
      </c>
      <c r="DI250" s="873">
        <v>-45967</v>
      </c>
      <c r="DJ250" s="873">
        <v>-4596737</v>
      </c>
      <c r="DK250" s="873">
        <v>-910113</v>
      </c>
      <c r="DL250" s="873">
        <v>-891912</v>
      </c>
      <c r="DM250" s="873">
        <v>0</v>
      </c>
      <c r="DN250" s="873">
        <v>-18202</v>
      </c>
      <c r="DO250" s="873">
        <v>-1820226</v>
      </c>
      <c r="DP250" s="873">
        <v>-185637</v>
      </c>
      <c r="DQ250" s="873">
        <v>-181924</v>
      </c>
      <c r="DR250" s="873">
        <v>0</v>
      </c>
      <c r="DS250" s="873">
        <v>-3713</v>
      </c>
      <c r="DT250" s="873">
        <v>-371274</v>
      </c>
      <c r="DU250" s="873">
        <v>-724476</v>
      </c>
      <c r="DV250" s="873">
        <v>-709988</v>
      </c>
      <c r="DW250" s="873">
        <v>0</v>
      </c>
      <c r="DX250" s="873">
        <v>-14489</v>
      </c>
      <c r="DY250" s="873">
        <v>-1448952</v>
      </c>
      <c r="DZ250" s="873">
        <v>21513812</v>
      </c>
      <c r="EA250" s="873">
        <v>21083536</v>
      </c>
      <c r="EB250" s="873">
        <v>0</v>
      </c>
      <c r="EC250" s="873">
        <v>430276</v>
      </c>
      <c r="ED250" s="873">
        <v>43027624</v>
      </c>
      <c r="EE250" s="873">
        <v>8090410</v>
      </c>
      <c r="EF250" s="873">
        <v>7928602</v>
      </c>
      <c r="EG250" s="873">
        <v>0</v>
      </c>
      <c r="EH250" s="873">
        <v>161808</v>
      </c>
      <c r="EI250" s="873">
        <v>16180820</v>
      </c>
      <c r="EJ250" s="873">
        <v>-13423402</v>
      </c>
      <c r="EK250" s="873">
        <v>-13154934</v>
      </c>
      <c r="EL250" s="873">
        <v>0</v>
      </c>
      <c r="EM250" s="873">
        <v>-268468</v>
      </c>
      <c r="EN250" s="873">
        <v>-26846804</v>
      </c>
      <c r="EO250" s="873">
        <v>-14147878</v>
      </c>
      <c r="EP250" s="873">
        <v>-13864922</v>
      </c>
      <c r="EQ250" s="873">
        <v>0</v>
      </c>
      <c r="ER250" s="873">
        <v>-282957</v>
      </c>
      <c r="ES250" s="873">
        <v>-28295756</v>
      </c>
      <c r="ET250" s="902">
        <v>0.5</v>
      </c>
      <c r="EU250" s="902">
        <v>0.49</v>
      </c>
      <c r="EV250" s="902">
        <v>0</v>
      </c>
      <c r="EW250" s="902">
        <v>0.01</v>
      </c>
      <c r="EX250" s="902">
        <v>1</v>
      </c>
      <c r="EY250" s="870" t="s">
        <v>679</v>
      </c>
      <c r="EZ250" s="870" t="s">
        <v>712</v>
      </c>
      <c r="FA250" s="870" t="s">
        <v>679</v>
      </c>
      <c r="FB250" s="870" t="s">
        <v>2734</v>
      </c>
      <c r="FC250" s="870" t="s">
        <v>2986</v>
      </c>
    </row>
    <row r="251" spans="1:159" x14ac:dyDescent="0.2">
      <c r="A251" s="870" t="s">
        <v>3069</v>
      </c>
      <c r="B251" s="870" t="s">
        <v>548</v>
      </c>
      <c r="C251" s="870" t="s">
        <v>547</v>
      </c>
      <c r="D251" s="873">
        <v>65156821</v>
      </c>
      <c r="E251" s="873">
        <v>59233475</v>
      </c>
      <c r="F251" s="873">
        <v>73054619</v>
      </c>
      <c r="G251" s="873">
        <v>0</v>
      </c>
      <c r="H251" s="873">
        <v>197444915</v>
      </c>
      <c r="I251" s="873">
        <v>0</v>
      </c>
      <c r="J251" s="873">
        <v>0</v>
      </c>
      <c r="K251" s="873">
        <v>65156821</v>
      </c>
      <c r="L251" s="873">
        <v>768851</v>
      </c>
      <c r="M251" s="873">
        <v>768851</v>
      </c>
      <c r="N251" s="873">
        <v>0</v>
      </c>
      <c r="O251" s="873">
        <v>0</v>
      </c>
      <c r="P251" s="873">
        <v>0</v>
      </c>
      <c r="Q251" s="873">
        <v>0</v>
      </c>
      <c r="R251" s="873">
        <v>0</v>
      </c>
      <c r="S251" s="873">
        <v>0</v>
      </c>
      <c r="T251" s="873">
        <v>0</v>
      </c>
      <c r="U251" s="873">
        <v>0</v>
      </c>
      <c r="V251" s="873">
        <v>0</v>
      </c>
      <c r="W251" s="873">
        <v>0</v>
      </c>
      <c r="X251" s="873">
        <v>0</v>
      </c>
      <c r="Y251" s="873">
        <v>0</v>
      </c>
      <c r="Z251" s="873">
        <v>0</v>
      </c>
      <c r="AA251" s="873">
        <v>0</v>
      </c>
      <c r="AB251" s="873">
        <v>0</v>
      </c>
      <c r="AC251" s="873">
        <v>0</v>
      </c>
      <c r="AD251" s="873">
        <v>0</v>
      </c>
      <c r="AE251" s="873">
        <v>32320954</v>
      </c>
      <c r="AF251" s="873">
        <v>39862510</v>
      </c>
      <c r="AG251" s="873">
        <v>0</v>
      </c>
      <c r="AH251" s="873">
        <v>72183464</v>
      </c>
      <c r="AI251" s="873">
        <v>14138962</v>
      </c>
      <c r="AJ251" s="873">
        <v>12853603</v>
      </c>
      <c r="AK251" s="873">
        <v>15852777</v>
      </c>
      <c r="AL251" s="873">
        <v>0</v>
      </c>
      <c r="AM251" s="873">
        <v>42845342</v>
      </c>
      <c r="AN251" s="873">
        <v>-9265782</v>
      </c>
      <c r="AO251" s="873">
        <v>-8423439</v>
      </c>
      <c r="AP251" s="873">
        <v>-10388908</v>
      </c>
      <c r="AQ251" s="873">
        <v>0</v>
      </c>
      <c r="AR251" s="873">
        <v>-28078129</v>
      </c>
      <c r="AS251" s="873">
        <v>-3630000</v>
      </c>
      <c r="AT251" s="873">
        <v>-3300000</v>
      </c>
      <c r="AU251" s="873">
        <v>-4070000</v>
      </c>
      <c r="AV251" s="873">
        <v>0</v>
      </c>
      <c r="AW251" s="873">
        <v>-11000000</v>
      </c>
      <c r="AX251" s="873">
        <v>357570</v>
      </c>
      <c r="AY251" s="873">
        <v>325063</v>
      </c>
      <c r="AZ251" s="873">
        <v>400911</v>
      </c>
      <c r="BA251" s="873">
        <v>0</v>
      </c>
      <c r="BB251" s="873">
        <v>1083544</v>
      </c>
      <c r="BC251" s="873">
        <v>-2859562</v>
      </c>
      <c r="BD251" s="873">
        <v>-2599601</v>
      </c>
      <c r="BE251" s="873">
        <v>-3206175</v>
      </c>
      <c r="BF251" s="873">
        <v>0</v>
      </c>
      <c r="BG251" s="873">
        <v>-8665338</v>
      </c>
      <c r="BH251" s="873">
        <v>-6131992</v>
      </c>
      <c r="BI251" s="873">
        <v>-5574538</v>
      </c>
      <c r="BJ251" s="873">
        <v>-6875264</v>
      </c>
      <c r="BK251" s="873">
        <v>0</v>
      </c>
      <c r="BL251" s="873">
        <v>-18581794</v>
      </c>
      <c r="BM251" s="873">
        <v>-6134632</v>
      </c>
      <c r="BN251" s="873">
        <v>-5576938</v>
      </c>
      <c r="BO251" s="873">
        <v>-6878224</v>
      </c>
      <c r="BP251" s="873">
        <v>0</v>
      </c>
      <c r="BQ251" s="873">
        <v>-18589794</v>
      </c>
      <c r="BR251" s="873">
        <v>-3346824</v>
      </c>
      <c r="BS251" s="873">
        <v>-3042567</v>
      </c>
      <c r="BT251" s="873">
        <v>-3752499</v>
      </c>
      <c r="BU251" s="873">
        <v>0</v>
      </c>
      <c r="BV251" s="873">
        <v>-10141890</v>
      </c>
      <c r="BW251" s="873">
        <v>-2787809</v>
      </c>
      <c r="BX251" s="873">
        <v>-2534371</v>
      </c>
      <c r="BY251" s="873">
        <v>-3125724</v>
      </c>
      <c r="BZ251" s="873">
        <v>0</v>
      </c>
      <c r="CA251" s="873">
        <v>-8447904</v>
      </c>
      <c r="CB251" s="873">
        <v>2078024</v>
      </c>
      <c r="CC251" s="873">
        <v>1889112</v>
      </c>
      <c r="CD251" s="873">
        <v>2329905</v>
      </c>
      <c r="CE251" s="873">
        <v>0</v>
      </c>
      <c r="CF251" s="873">
        <v>6297041</v>
      </c>
      <c r="CG251" s="873">
        <v>0</v>
      </c>
      <c r="CH251" s="873">
        <v>0</v>
      </c>
      <c r="CI251" s="873">
        <v>0</v>
      </c>
      <c r="CJ251" s="873">
        <v>0</v>
      </c>
      <c r="CK251" s="873">
        <v>0</v>
      </c>
      <c r="CL251" s="873">
        <v>-178677</v>
      </c>
      <c r="CM251" s="873">
        <v>-162433</v>
      </c>
      <c r="CN251" s="873">
        <v>-200334</v>
      </c>
      <c r="CO251" s="873">
        <v>0</v>
      </c>
      <c r="CP251" s="873">
        <v>-541444</v>
      </c>
      <c r="CQ251" s="873">
        <v>-9051166</v>
      </c>
      <c r="CR251" s="873">
        <v>-8228332</v>
      </c>
      <c r="CS251" s="873">
        <v>-10148276</v>
      </c>
      <c r="CT251" s="873">
        <v>0</v>
      </c>
      <c r="CU251" s="873">
        <v>-27427774</v>
      </c>
      <c r="CV251" s="873">
        <v>-13286451</v>
      </c>
      <c r="CW251" s="873">
        <v>-12078591</v>
      </c>
      <c r="CX251" s="873">
        <v>-14896929</v>
      </c>
      <c r="CY251" s="873">
        <v>0</v>
      </c>
      <c r="CZ251" s="873">
        <v>-40261971</v>
      </c>
      <c r="DA251" s="873">
        <v>-1447477</v>
      </c>
      <c r="DB251" s="873">
        <v>-1315888</v>
      </c>
      <c r="DC251" s="873">
        <v>-1622928</v>
      </c>
      <c r="DD251" s="873">
        <v>0</v>
      </c>
      <c r="DE251" s="873">
        <v>-4386293</v>
      </c>
      <c r="DF251" s="873">
        <v>-11838975</v>
      </c>
      <c r="DG251" s="873">
        <v>-10762703</v>
      </c>
      <c r="DH251" s="873">
        <v>-13274000</v>
      </c>
      <c r="DI251" s="873">
        <v>0</v>
      </c>
      <c r="DJ251" s="873">
        <v>-35875678</v>
      </c>
      <c r="DK251" s="873">
        <v>-1137206</v>
      </c>
      <c r="DL251" s="873">
        <v>-18671428</v>
      </c>
      <c r="DM251" s="873">
        <v>-10502687</v>
      </c>
      <c r="DN251" s="873">
        <v>0</v>
      </c>
      <c r="DO251" s="873">
        <v>-30311321</v>
      </c>
      <c r="DP251" s="873">
        <v>-91232</v>
      </c>
      <c r="DQ251" s="873">
        <v>-16663140</v>
      </c>
      <c r="DR251" s="873">
        <v>-9373016</v>
      </c>
      <c r="DS251" s="873">
        <v>0</v>
      </c>
      <c r="DT251" s="873">
        <v>-26127388</v>
      </c>
      <c r="DU251" s="873">
        <v>-1045974</v>
      </c>
      <c r="DV251" s="873">
        <v>-2008288</v>
      </c>
      <c r="DW251" s="873">
        <v>-1129671</v>
      </c>
      <c r="DX251" s="873">
        <v>0</v>
      </c>
      <c r="DY251" s="873">
        <v>-4183933</v>
      </c>
      <c r="DZ251" s="873">
        <v>111459707</v>
      </c>
      <c r="EA251" s="873">
        <v>101327006</v>
      </c>
      <c r="EB251" s="873">
        <v>124969975</v>
      </c>
      <c r="EC251" s="873">
        <v>0</v>
      </c>
      <c r="ED251" s="873">
        <v>337756688</v>
      </c>
      <c r="EE251" s="873">
        <v>65156821</v>
      </c>
      <c r="EF251" s="873">
        <v>59233475</v>
      </c>
      <c r="EG251" s="873">
        <v>73054619</v>
      </c>
      <c r="EH251" s="873">
        <v>0</v>
      </c>
      <c r="EI251" s="873">
        <v>197444915</v>
      </c>
      <c r="EJ251" s="873">
        <v>-46302886</v>
      </c>
      <c r="EK251" s="873">
        <v>-42093531</v>
      </c>
      <c r="EL251" s="873">
        <v>-51915356</v>
      </c>
      <c r="EM251" s="873">
        <v>0</v>
      </c>
      <c r="EN251" s="873">
        <v>-140311773</v>
      </c>
      <c r="EO251" s="873">
        <v>-47348860</v>
      </c>
      <c r="EP251" s="873">
        <v>-44101819</v>
      </c>
      <c r="EQ251" s="873">
        <v>-53045027</v>
      </c>
      <c r="ER251" s="873">
        <v>0</v>
      </c>
      <c r="ES251" s="873">
        <v>-144495706</v>
      </c>
      <c r="ET251" s="902">
        <v>0.33</v>
      </c>
      <c r="EU251" s="902">
        <v>0.3</v>
      </c>
      <c r="EV251" s="902">
        <v>0.37</v>
      </c>
      <c r="EW251" s="902">
        <v>0</v>
      </c>
      <c r="EX251" s="902">
        <v>1</v>
      </c>
      <c r="EY251" s="870" t="s">
        <v>697</v>
      </c>
      <c r="EZ251" s="870" t="s">
        <v>680</v>
      </c>
      <c r="FA251" s="870" t="s">
        <v>1910</v>
      </c>
      <c r="FB251" s="870" t="s">
        <v>2732</v>
      </c>
      <c r="FC251" s="870" t="s">
        <v>2987</v>
      </c>
    </row>
    <row r="252" spans="1:159" x14ac:dyDescent="0.2">
      <c r="A252" s="870" t="s">
        <v>3070</v>
      </c>
      <c r="B252" s="870" t="s">
        <v>550</v>
      </c>
      <c r="C252" s="870" t="s">
        <v>549</v>
      </c>
      <c r="D252" s="873">
        <v>12526023</v>
      </c>
      <c r="E252" s="873">
        <v>10020818</v>
      </c>
      <c r="F252" s="873">
        <v>2505205</v>
      </c>
      <c r="G252" s="873">
        <v>0</v>
      </c>
      <c r="H252" s="873">
        <v>25052046</v>
      </c>
      <c r="I252" s="873">
        <v>0</v>
      </c>
      <c r="J252" s="873">
        <v>0</v>
      </c>
      <c r="K252" s="873">
        <v>12526023</v>
      </c>
      <c r="L252" s="873">
        <v>122829</v>
      </c>
      <c r="M252" s="873">
        <v>122829</v>
      </c>
      <c r="N252" s="873">
        <v>0</v>
      </c>
      <c r="O252" s="873">
        <v>0</v>
      </c>
      <c r="P252" s="873">
        <v>0</v>
      </c>
      <c r="Q252" s="873">
        <v>0</v>
      </c>
      <c r="R252" s="873">
        <v>0</v>
      </c>
      <c r="S252" s="873">
        <v>0</v>
      </c>
      <c r="T252" s="873">
        <v>0</v>
      </c>
      <c r="U252" s="873">
        <v>0</v>
      </c>
      <c r="V252" s="873">
        <v>0</v>
      </c>
      <c r="W252" s="873">
        <v>0</v>
      </c>
      <c r="X252" s="873">
        <v>0</v>
      </c>
      <c r="Y252" s="873">
        <v>0</v>
      </c>
      <c r="Z252" s="873">
        <v>0</v>
      </c>
      <c r="AA252" s="873">
        <v>0</v>
      </c>
      <c r="AB252" s="873">
        <v>0</v>
      </c>
      <c r="AC252" s="873">
        <v>0</v>
      </c>
      <c r="AD252" s="873">
        <v>0</v>
      </c>
      <c r="AE252" s="873">
        <v>9108569</v>
      </c>
      <c r="AF252" s="873">
        <v>2277142</v>
      </c>
      <c r="AG252" s="873">
        <v>0</v>
      </c>
      <c r="AH252" s="873">
        <v>11385711</v>
      </c>
      <c r="AI252" s="873">
        <v>3340401</v>
      </c>
      <c r="AJ252" s="873">
        <v>2672321</v>
      </c>
      <c r="AK252" s="873">
        <v>668080</v>
      </c>
      <c r="AL252" s="873">
        <v>0</v>
      </c>
      <c r="AM252" s="873">
        <v>6680802</v>
      </c>
      <c r="AN252" s="873">
        <v>-1059117</v>
      </c>
      <c r="AO252" s="873">
        <v>-847293</v>
      </c>
      <c r="AP252" s="873">
        <v>-211823</v>
      </c>
      <c r="AQ252" s="873">
        <v>0</v>
      </c>
      <c r="AR252" s="873">
        <v>-2118233</v>
      </c>
      <c r="AS252" s="873">
        <v>-830997</v>
      </c>
      <c r="AT252" s="873">
        <v>-664797</v>
      </c>
      <c r="AU252" s="873">
        <v>-166199</v>
      </c>
      <c r="AV252" s="873">
        <v>0</v>
      </c>
      <c r="AW252" s="873">
        <v>-1661993</v>
      </c>
      <c r="AX252" s="873">
        <v>1658</v>
      </c>
      <c r="AY252" s="873">
        <v>1327</v>
      </c>
      <c r="AZ252" s="873">
        <v>332</v>
      </c>
      <c r="BA252" s="873">
        <v>0</v>
      </c>
      <c r="BB252" s="873">
        <v>3317</v>
      </c>
      <c r="BC252" s="873">
        <v>-2049950</v>
      </c>
      <c r="BD252" s="873">
        <v>-1639960</v>
      </c>
      <c r="BE252" s="873">
        <v>-409990</v>
      </c>
      <c r="BF252" s="873">
        <v>0</v>
      </c>
      <c r="BG252" s="873">
        <v>-4099900</v>
      </c>
      <c r="BH252" s="873">
        <v>-2879289</v>
      </c>
      <c r="BI252" s="873">
        <v>-2303430</v>
      </c>
      <c r="BJ252" s="873">
        <v>-575857</v>
      </c>
      <c r="BK252" s="873">
        <v>0</v>
      </c>
      <c r="BL252" s="873">
        <v>-5758576</v>
      </c>
      <c r="BM252" s="873">
        <v>-3127287</v>
      </c>
      <c r="BN252" s="873">
        <v>-2501830</v>
      </c>
      <c r="BO252" s="873">
        <v>-625458</v>
      </c>
      <c r="BP252" s="873">
        <v>0</v>
      </c>
      <c r="BQ252" s="873">
        <v>-6254575</v>
      </c>
      <c r="BR252" s="873">
        <v>-2305936</v>
      </c>
      <c r="BS252" s="873">
        <v>-1844749</v>
      </c>
      <c r="BT252" s="873">
        <v>-461187</v>
      </c>
      <c r="BU252" s="873">
        <v>0</v>
      </c>
      <c r="BV252" s="873">
        <v>-4611872</v>
      </c>
      <c r="BW252" s="873">
        <v>-821352</v>
      </c>
      <c r="BX252" s="873">
        <v>-657081</v>
      </c>
      <c r="BY252" s="873">
        <v>-164270</v>
      </c>
      <c r="BZ252" s="873">
        <v>0</v>
      </c>
      <c r="CA252" s="873">
        <v>-1642703</v>
      </c>
      <c r="CB252" s="873">
        <v>143178</v>
      </c>
      <c r="CC252" s="873">
        <v>114542</v>
      </c>
      <c r="CD252" s="873">
        <v>28636</v>
      </c>
      <c r="CE252" s="873">
        <v>0</v>
      </c>
      <c r="CF252" s="873">
        <v>286356</v>
      </c>
      <c r="CG252" s="873">
        <v>222823</v>
      </c>
      <c r="CH252" s="873">
        <v>178259</v>
      </c>
      <c r="CI252" s="873">
        <v>44565</v>
      </c>
      <c r="CJ252" s="873">
        <v>0</v>
      </c>
      <c r="CK252" s="873">
        <v>445647</v>
      </c>
      <c r="CL252" s="873">
        <v>1787758</v>
      </c>
      <c r="CM252" s="873">
        <v>1430206</v>
      </c>
      <c r="CN252" s="873">
        <v>357552</v>
      </c>
      <c r="CO252" s="873">
        <v>0</v>
      </c>
      <c r="CP252" s="873">
        <v>3575516</v>
      </c>
      <c r="CQ252" s="873">
        <v>-3112768</v>
      </c>
      <c r="CR252" s="873">
        <v>-2490214</v>
      </c>
      <c r="CS252" s="873">
        <v>-622554</v>
      </c>
      <c r="CT252" s="873">
        <v>0</v>
      </c>
      <c r="CU252" s="873">
        <v>-6225536</v>
      </c>
      <c r="CV252" s="873">
        <v>-4086296</v>
      </c>
      <c r="CW252" s="873">
        <v>-3269037</v>
      </c>
      <c r="CX252" s="873">
        <v>-817259</v>
      </c>
      <c r="CY252" s="873">
        <v>0</v>
      </c>
      <c r="CZ252" s="873">
        <v>-8172592</v>
      </c>
      <c r="DA252" s="873">
        <v>-375000</v>
      </c>
      <c r="DB252" s="873">
        <v>-300001</v>
      </c>
      <c r="DC252" s="873">
        <v>-74999</v>
      </c>
      <c r="DD252" s="873">
        <v>0</v>
      </c>
      <c r="DE252" s="873">
        <v>-750000</v>
      </c>
      <c r="DF252" s="873">
        <v>-3711297</v>
      </c>
      <c r="DG252" s="873">
        <v>-2969036</v>
      </c>
      <c r="DH252" s="873">
        <v>-742259</v>
      </c>
      <c r="DI252" s="873">
        <v>0</v>
      </c>
      <c r="DJ252" s="873">
        <v>-7422592</v>
      </c>
      <c r="DK252" s="873">
        <v>-1832883</v>
      </c>
      <c r="DL252" s="873">
        <v>-2190550</v>
      </c>
      <c r="DM252" s="873">
        <v>-2056491</v>
      </c>
      <c r="DN252" s="873">
        <v>0</v>
      </c>
      <c r="DO252" s="873">
        <v>-6079924</v>
      </c>
      <c r="DP252" s="873">
        <v>1039986</v>
      </c>
      <c r="DQ252" s="873">
        <v>630588</v>
      </c>
      <c r="DR252" s="873">
        <v>-261937</v>
      </c>
      <c r="DS252" s="873">
        <v>0</v>
      </c>
      <c r="DT252" s="873">
        <v>1408637</v>
      </c>
      <c r="DU252" s="873">
        <v>-2872869</v>
      </c>
      <c r="DV252" s="873">
        <v>-2821138</v>
      </c>
      <c r="DW252" s="873">
        <v>-1794554</v>
      </c>
      <c r="DX252" s="873">
        <v>0</v>
      </c>
      <c r="DY252" s="873">
        <v>-7488561</v>
      </c>
      <c r="DZ252" s="873">
        <v>23693054</v>
      </c>
      <c r="EA252" s="873">
        <v>18954443</v>
      </c>
      <c r="EB252" s="873">
        <v>4738611</v>
      </c>
      <c r="EC252" s="873">
        <v>0</v>
      </c>
      <c r="ED252" s="873">
        <v>47386108</v>
      </c>
      <c r="EE252" s="873">
        <v>12526023</v>
      </c>
      <c r="EF252" s="873">
        <v>10020818</v>
      </c>
      <c r="EG252" s="873">
        <v>2505205</v>
      </c>
      <c r="EH252" s="873">
        <v>0</v>
      </c>
      <c r="EI252" s="873">
        <v>25052046</v>
      </c>
      <c r="EJ252" s="873">
        <v>-11167031</v>
      </c>
      <c r="EK252" s="873">
        <v>-8933625</v>
      </c>
      <c r="EL252" s="873">
        <v>-2233406</v>
      </c>
      <c r="EM252" s="873">
        <v>0</v>
      </c>
      <c r="EN252" s="873">
        <v>-22334062</v>
      </c>
      <c r="EO252" s="873">
        <v>-14039900</v>
      </c>
      <c r="EP252" s="873">
        <v>-11754763</v>
      </c>
      <c r="EQ252" s="873">
        <v>-4027960</v>
      </c>
      <c r="ER252" s="873">
        <v>0</v>
      </c>
      <c r="ES252" s="873">
        <v>-29822623</v>
      </c>
      <c r="ET252" s="902">
        <v>0.5</v>
      </c>
      <c r="EU252" s="902">
        <v>0.4</v>
      </c>
      <c r="EV252" s="902">
        <v>0.1</v>
      </c>
      <c r="EW252" s="902">
        <v>0</v>
      </c>
      <c r="EX252" s="902">
        <v>1</v>
      </c>
      <c r="EY252" s="870" t="s">
        <v>692</v>
      </c>
      <c r="EZ252" s="870" t="s">
        <v>687</v>
      </c>
      <c r="FA252" s="870" t="s">
        <v>1907</v>
      </c>
      <c r="FB252" s="870" t="s">
        <v>2735</v>
      </c>
      <c r="FC252" s="870" t="s">
        <v>2988</v>
      </c>
    </row>
    <row r="253" spans="1:159" x14ac:dyDescent="0.2">
      <c r="A253" s="870" t="s">
        <v>3069</v>
      </c>
      <c r="B253" s="870" t="s">
        <v>552</v>
      </c>
      <c r="C253" s="870" t="s">
        <v>551</v>
      </c>
      <c r="D253" s="873">
        <v>10867257</v>
      </c>
      <c r="E253" s="873">
        <v>8693805</v>
      </c>
      <c r="F253" s="873">
        <v>2173451</v>
      </c>
      <c r="G253" s="873">
        <v>0</v>
      </c>
      <c r="H253" s="873">
        <v>21734513</v>
      </c>
      <c r="I253" s="873">
        <v>0</v>
      </c>
      <c r="J253" s="873">
        <v>0</v>
      </c>
      <c r="K253" s="873">
        <v>10867257</v>
      </c>
      <c r="L253" s="873">
        <v>182688</v>
      </c>
      <c r="M253" s="873">
        <v>182688</v>
      </c>
      <c r="N253" s="873">
        <v>155445</v>
      </c>
      <c r="O253" s="873">
        <v>155445</v>
      </c>
      <c r="P253" s="873">
        <v>0</v>
      </c>
      <c r="Q253" s="873">
        <v>0</v>
      </c>
      <c r="R253" s="873">
        <v>0</v>
      </c>
      <c r="S253" s="873">
        <v>0</v>
      </c>
      <c r="T253" s="873">
        <v>0</v>
      </c>
      <c r="U253" s="873">
        <v>0</v>
      </c>
      <c r="V253" s="873">
        <v>0</v>
      </c>
      <c r="W253" s="873">
        <v>0</v>
      </c>
      <c r="X253" s="873">
        <v>0</v>
      </c>
      <c r="Y253" s="873">
        <v>0</v>
      </c>
      <c r="Z253" s="873">
        <v>0</v>
      </c>
      <c r="AA253" s="873">
        <v>0</v>
      </c>
      <c r="AB253" s="873">
        <v>0</v>
      </c>
      <c r="AC253" s="873">
        <v>0</v>
      </c>
      <c r="AD253" s="873">
        <v>0</v>
      </c>
      <c r="AE253" s="873">
        <v>15218424</v>
      </c>
      <c r="AF253" s="873">
        <v>3798499</v>
      </c>
      <c r="AG253" s="873">
        <v>0</v>
      </c>
      <c r="AH253" s="873">
        <v>19016923</v>
      </c>
      <c r="AI253" s="873">
        <v>1599716</v>
      </c>
      <c r="AJ253" s="873">
        <v>1279772</v>
      </c>
      <c r="AK253" s="873">
        <v>319943</v>
      </c>
      <c r="AL253" s="873">
        <v>0</v>
      </c>
      <c r="AM253" s="873">
        <v>3199431</v>
      </c>
      <c r="AN253" s="873">
        <v>-462957</v>
      </c>
      <c r="AO253" s="873">
        <v>-370366</v>
      </c>
      <c r="AP253" s="873">
        <v>-92592</v>
      </c>
      <c r="AQ253" s="873">
        <v>0</v>
      </c>
      <c r="AR253" s="873">
        <v>-925915</v>
      </c>
      <c r="AS253" s="873">
        <v>-558500</v>
      </c>
      <c r="AT253" s="873">
        <v>-446800</v>
      </c>
      <c r="AU253" s="873">
        <v>-111700</v>
      </c>
      <c r="AV253" s="873">
        <v>0</v>
      </c>
      <c r="AW253" s="873">
        <v>-1117000</v>
      </c>
      <c r="AX253" s="873">
        <v>31298</v>
      </c>
      <c r="AY253" s="873">
        <v>25038</v>
      </c>
      <c r="AZ253" s="873">
        <v>6260</v>
      </c>
      <c r="BA253" s="873">
        <v>0</v>
      </c>
      <c r="BB253" s="873">
        <v>62596</v>
      </c>
      <c r="BC253" s="873">
        <v>-1013298</v>
      </c>
      <c r="BD253" s="873">
        <v>-810638</v>
      </c>
      <c r="BE253" s="873">
        <v>-202660</v>
      </c>
      <c r="BF253" s="873">
        <v>0</v>
      </c>
      <c r="BG253" s="873">
        <v>-2026596</v>
      </c>
      <c r="BH253" s="873">
        <v>-1540500</v>
      </c>
      <c r="BI253" s="873">
        <v>-1232400</v>
      </c>
      <c r="BJ253" s="873">
        <v>-308100</v>
      </c>
      <c r="BK253" s="873">
        <v>0</v>
      </c>
      <c r="BL253" s="873">
        <v>-3081000</v>
      </c>
      <c r="BM253" s="873">
        <v>-4264806</v>
      </c>
      <c r="BN253" s="873">
        <v>-3411844</v>
      </c>
      <c r="BO253" s="873">
        <v>-852961</v>
      </c>
      <c r="BP253" s="873">
        <v>0</v>
      </c>
      <c r="BQ253" s="873">
        <v>-8529611</v>
      </c>
      <c r="BR253" s="873">
        <v>-1962893</v>
      </c>
      <c r="BS253" s="873">
        <v>-1570315</v>
      </c>
      <c r="BT253" s="873">
        <v>-392579</v>
      </c>
      <c r="BU253" s="873">
        <v>0</v>
      </c>
      <c r="BV253" s="873">
        <v>-3925787</v>
      </c>
      <c r="BW253" s="873">
        <v>-2301912</v>
      </c>
      <c r="BX253" s="873">
        <v>-1841530</v>
      </c>
      <c r="BY253" s="873">
        <v>-460382</v>
      </c>
      <c r="BZ253" s="873">
        <v>0</v>
      </c>
      <c r="CA253" s="873">
        <v>-4603824</v>
      </c>
      <c r="CB253" s="873">
        <v>250299</v>
      </c>
      <c r="CC253" s="873">
        <v>200240</v>
      </c>
      <c r="CD253" s="873">
        <v>50060</v>
      </c>
      <c r="CE253" s="873">
        <v>0</v>
      </c>
      <c r="CF253" s="873">
        <v>500599</v>
      </c>
      <c r="CG253" s="873">
        <v>1043674</v>
      </c>
      <c r="CH253" s="873">
        <v>834939</v>
      </c>
      <c r="CI253" s="873">
        <v>208735</v>
      </c>
      <c r="CJ253" s="873">
        <v>0</v>
      </c>
      <c r="CK253" s="873">
        <v>2087348</v>
      </c>
      <c r="CL253" s="873">
        <v>127587</v>
      </c>
      <c r="CM253" s="873">
        <v>102069</v>
      </c>
      <c r="CN253" s="873">
        <v>25517</v>
      </c>
      <c r="CO253" s="873">
        <v>0</v>
      </c>
      <c r="CP253" s="873">
        <v>255173</v>
      </c>
      <c r="CQ253" s="873">
        <v>-3132158</v>
      </c>
      <c r="CR253" s="873">
        <v>-2505727</v>
      </c>
      <c r="CS253" s="873">
        <v>-626432</v>
      </c>
      <c r="CT253" s="873">
        <v>0</v>
      </c>
      <c r="CU253" s="873">
        <v>-6264317</v>
      </c>
      <c r="CV253" s="873">
        <v>-5975404</v>
      </c>
      <c r="CW253" s="873">
        <v>-4780323</v>
      </c>
      <c r="CX253" s="873">
        <v>-1195081</v>
      </c>
      <c r="CY253" s="873">
        <v>0</v>
      </c>
      <c r="CZ253" s="873">
        <v>-11950808</v>
      </c>
      <c r="DA253" s="873">
        <v>-1585007</v>
      </c>
      <c r="DB253" s="873">
        <v>-1268006</v>
      </c>
      <c r="DC253" s="873">
        <v>-317002</v>
      </c>
      <c r="DD253" s="873">
        <v>0</v>
      </c>
      <c r="DE253" s="873">
        <v>-3170015</v>
      </c>
      <c r="DF253" s="873">
        <v>-4390396</v>
      </c>
      <c r="DG253" s="873">
        <v>-3512318</v>
      </c>
      <c r="DH253" s="873">
        <v>-878079</v>
      </c>
      <c r="DI253" s="873">
        <v>0</v>
      </c>
      <c r="DJ253" s="873">
        <v>-8780793</v>
      </c>
      <c r="DK253" s="873">
        <v>-5014307</v>
      </c>
      <c r="DL253" s="873">
        <v>-4280265</v>
      </c>
      <c r="DM253" s="873">
        <v>-1630108</v>
      </c>
      <c r="DN253" s="873">
        <v>0</v>
      </c>
      <c r="DO253" s="873">
        <v>-10924680</v>
      </c>
      <c r="DP253" s="873">
        <v>-4129056</v>
      </c>
      <c r="DQ253" s="873">
        <v>-3040913</v>
      </c>
      <c r="DR253" s="873">
        <v>-213703</v>
      </c>
      <c r="DS253" s="873">
        <v>0</v>
      </c>
      <c r="DT253" s="873">
        <v>-7383672</v>
      </c>
      <c r="DU253" s="873">
        <v>-885251</v>
      </c>
      <c r="DV253" s="873">
        <v>-1239352</v>
      </c>
      <c r="DW253" s="873">
        <v>-1416405</v>
      </c>
      <c r="DX253" s="873">
        <v>0</v>
      </c>
      <c r="DY253" s="873">
        <v>-3541008</v>
      </c>
      <c r="DZ253" s="873">
        <v>29533189</v>
      </c>
      <c r="EA253" s="873">
        <v>23626551</v>
      </c>
      <c r="EB253" s="873">
        <v>5906638</v>
      </c>
      <c r="EC253" s="873">
        <v>0</v>
      </c>
      <c r="ED253" s="873">
        <v>59066378</v>
      </c>
      <c r="EE253" s="873">
        <v>10867257</v>
      </c>
      <c r="EF253" s="873">
        <v>8693805</v>
      </c>
      <c r="EG253" s="873">
        <v>2173451</v>
      </c>
      <c r="EH253" s="873">
        <v>0</v>
      </c>
      <c r="EI253" s="873">
        <v>21734513</v>
      </c>
      <c r="EJ253" s="873">
        <v>-18665932</v>
      </c>
      <c r="EK253" s="873">
        <v>-14932746</v>
      </c>
      <c r="EL253" s="873">
        <v>-3733187</v>
      </c>
      <c r="EM253" s="873">
        <v>0</v>
      </c>
      <c r="EN253" s="873">
        <v>-37331865</v>
      </c>
      <c r="EO253" s="873">
        <v>-19551183</v>
      </c>
      <c r="EP253" s="873">
        <v>-16172098</v>
      </c>
      <c r="EQ253" s="873">
        <v>-5149592</v>
      </c>
      <c r="ER253" s="873">
        <v>0</v>
      </c>
      <c r="ES253" s="873">
        <v>-40872873</v>
      </c>
      <c r="ET253" s="902">
        <v>0.5</v>
      </c>
      <c r="EU253" s="902">
        <v>0.4</v>
      </c>
      <c r="EV253" s="902">
        <v>0.1</v>
      </c>
      <c r="EW253" s="902">
        <v>0</v>
      </c>
      <c r="EX253" s="902">
        <v>1</v>
      </c>
      <c r="EY253" s="870" t="s">
        <v>703</v>
      </c>
      <c r="EZ253" s="870" t="s">
        <v>687</v>
      </c>
      <c r="FA253" s="870" t="s">
        <v>1907</v>
      </c>
      <c r="FB253" s="870" t="s">
        <v>2734</v>
      </c>
      <c r="FC253" s="870" t="s">
        <v>2989</v>
      </c>
    </row>
    <row r="254" spans="1:159" x14ac:dyDescent="0.2">
      <c r="A254" s="870" t="s">
        <v>3069</v>
      </c>
      <c r="B254" s="870" t="s">
        <v>553</v>
      </c>
      <c r="C254" s="870" t="s">
        <v>1114</v>
      </c>
      <c r="D254" s="873">
        <v>0</v>
      </c>
      <c r="E254" s="873">
        <v>28843395</v>
      </c>
      <c r="F254" s="873">
        <v>0</v>
      </c>
      <c r="G254" s="873">
        <v>291347</v>
      </c>
      <c r="H254" s="873">
        <v>29134742</v>
      </c>
      <c r="I254" s="873">
        <v>0</v>
      </c>
      <c r="J254" s="873">
        <v>0</v>
      </c>
      <c r="K254" s="873">
        <v>0</v>
      </c>
      <c r="L254" s="873">
        <v>185295</v>
      </c>
      <c r="M254" s="873">
        <v>185295</v>
      </c>
      <c r="N254" s="873">
        <v>0</v>
      </c>
      <c r="O254" s="873">
        <v>0</v>
      </c>
      <c r="P254" s="873">
        <v>0</v>
      </c>
      <c r="Q254" s="873">
        <v>0</v>
      </c>
      <c r="R254" s="873">
        <v>0</v>
      </c>
      <c r="S254" s="873">
        <v>0</v>
      </c>
      <c r="T254" s="873">
        <v>0</v>
      </c>
      <c r="U254" s="873">
        <v>0</v>
      </c>
      <c r="V254" s="873">
        <v>0</v>
      </c>
      <c r="W254" s="873">
        <v>0</v>
      </c>
      <c r="X254" s="873">
        <v>0</v>
      </c>
      <c r="Y254" s="873">
        <v>0</v>
      </c>
      <c r="Z254" s="873">
        <v>0</v>
      </c>
      <c r="AA254" s="873">
        <v>0</v>
      </c>
      <c r="AB254" s="873">
        <v>0</v>
      </c>
      <c r="AC254" s="873">
        <v>0</v>
      </c>
      <c r="AD254" s="873">
        <v>0</v>
      </c>
      <c r="AE254" s="873">
        <v>27388837</v>
      </c>
      <c r="AF254" s="873">
        <v>0</v>
      </c>
      <c r="AG254" s="873">
        <v>276654</v>
      </c>
      <c r="AH254" s="873">
        <v>27665491</v>
      </c>
      <c r="AI254" s="873">
        <v>0</v>
      </c>
      <c r="AJ254" s="873">
        <v>9306788</v>
      </c>
      <c r="AK254" s="873">
        <v>0</v>
      </c>
      <c r="AL254" s="873">
        <v>94008</v>
      </c>
      <c r="AM254" s="873">
        <v>9400796</v>
      </c>
      <c r="AN254" s="873">
        <v>0</v>
      </c>
      <c r="AO254" s="873">
        <v>-1369749</v>
      </c>
      <c r="AP254" s="873">
        <v>0</v>
      </c>
      <c r="AQ254" s="873">
        <v>-13836</v>
      </c>
      <c r="AR254" s="873">
        <v>-1383585</v>
      </c>
      <c r="AS254" s="873">
        <v>0</v>
      </c>
      <c r="AT254" s="873">
        <v>-6508080</v>
      </c>
      <c r="AU254" s="873">
        <v>0</v>
      </c>
      <c r="AV254" s="873">
        <v>-65738</v>
      </c>
      <c r="AW254" s="873">
        <v>-6573818</v>
      </c>
      <c r="AX254" s="873">
        <v>0</v>
      </c>
      <c r="AY254" s="873">
        <v>66381</v>
      </c>
      <c r="AZ254" s="873">
        <v>0</v>
      </c>
      <c r="BA254" s="873">
        <v>671</v>
      </c>
      <c r="BB254" s="873">
        <v>67052</v>
      </c>
      <c r="BC254" s="873">
        <v>0</v>
      </c>
      <c r="BD254" s="873">
        <v>-1584760</v>
      </c>
      <c r="BE254" s="873">
        <v>0</v>
      </c>
      <c r="BF254" s="873">
        <v>-16008</v>
      </c>
      <c r="BG254" s="873">
        <v>-1600768</v>
      </c>
      <c r="BH254" s="873">
        <v>0</v>
      </c>
      <c r="BI254" s="873">
        <v>-8026459</v>
      </c>
      <c r="BJ254" s="873">
        <v>0</v>
      </c>
      <c r="BK254" s="873">
        <v>-81075</v>
      </c>
      <c r="BL254" s="873">
        <v>-8107534</v>
      </c>
      <c r="BM254" s="873">
        <v>0</v>
      </c>
      <c r="BN254" s="873">
        <v>-10892159</v>
      </c>
      <c r="BO254" s="873">
        <v>0</v>
      </c>
      <c r="BP254" s="873">
        <v>-110022</v>
      </c>
      <c r="BQ254" s="873">
        <v>-11002181</v>
      </c>
      <c r="BR254" s="873">
        <v>0</v>
      </c>
      <c r="BS254" s="873">
        <v>-3936665</v>
      </c>
      <c r="BT254" s="873">
        <v>0</v>
      </c>
      <c r="BU254" s="873">
        <v>-39764</v>
      </c>
      <c r="BV254" s="873">
        <v>-3976429</v>
      </c>
      <c r="BW254" s="873">
        <v>0</v>
      </c>
      <c r="BX254" s="873">
        <v>-6955494</v>
      </c>
      <c r="BY254" s="873">
        <v>0</v>
      </c>
      <c r="BZ254" s="873">
        <v>-70258</v>
      </c>
      <c r="CA254" s="873">
        <v>-7025752</v>
      </c>
      <c r="CB254" s="873">
        <v>0</v>
      </c>
      <c r="CC254" s="873">
        <v>359621</v>
      </c>
      <c r="CD254" s="873">
        <v>0</v>
      </c>
      <c r="CE254" s="873">
        <v>3633</v>
      </c>
      <c r="CF254" s="873">
        <v>363254</v>
      </c>
      <c r="CG254" s="873">
        <v>0</v>
      </c>
      <c r="CH254" s="873">
        <v>506880</v>
      </c>
      <c r="CI254" s="873">
        <v>0</v>
      </c>
      <c r="CJ254" s="873">
        <v>5120</v>
      </c>
      <c r="CK254" s="873">
        <v>512000</v>
      </c>
      <c r="CL254" s="873">
        <v>0</v>
      </c>
      <c r="CM254" s="873">
        <v>0</v>
      </c>
      <c r="CN254" s="873">
        <v>0</v>
      </c>
      <c r="CO254" s="873">
        <v>0</v>
      </c>
      <c r="CP254" s="873">
        <v>0</v>
      </c>
      <c r="CQ254" s="873">
        <v>0</v>
      </c>
      <c r="CR254" s="873">
        <v>-2488808</v>
      </c>
      <c r="CS254" s="873">
        <v>0</v>
      </c>
      <c r="CT254" s="873">
        <v>-25139</v>
      </c>
      <c r="CU254" s="873">
        <v>-2513947</v>
      </c>
      <c r="CV254" s="873">
        <v>0</v>
      </c>
      <c r="CW254" s="873">
        <v>-12514466</v>
      </c>
      <c r="CX254" s="873">
        <v>0</v>
      </c>
      <c r="CY254" s="873">
        <v>-126408</v>
      </c>
      <c r="CZ254" s="873">
        <v>-12640874</v>
      </c>
      <c r="DA254" s="873">
        <v>0</v>
      </c>
      <c r="DB254" s="873">
        <v>-3577044</v>
      </c>
      <c r="DC254" s="873">
        <v>0</v>
      </c>
      <c r="DD254" s="873">
        <v>-36131</v>
      </c>
      <c r="DE254" s="873">
        <v>-3613175</v>
      </c>
      <c r="DF254" s="873">
        <v>0</v>
      </c>
      <c r="DG254" s="873">
        <v>-8937422</v>
      </c>
      <c r="DH254" s="873">
        <v>0</v>
      </c>
      <c r="DI254" s="873">
        <v>-90277</v>
      </c>
      <c r="DJ254" s="873">
        <v>-9027699</v>
      </c>
      <c r="DK254" s="873">
        <v>13</v>
      </c>
      <c r="DL254" s="873">
        <v>4669217</v>
      </c>
      <c r="DM254" s="873">
        <v>0</v>
      </c>
      <c r="DN254" s="873">
        <v>47163</v>
      </c>
      <c r="DO254" s="873">
        <v>4716393</v>
      </c>
      <c r="DP254" s="873">
        <v>0</v>
      </c>
      <c r="DQ254" s="873">
        <v>4448000</v>
      </c>
      <c r="DR254" s="873">
        <v>0</v>
      </c>
      <c r="DS254" s="873">
        <v>44929</v>
      </c>
      <c r="DT254" s="873">
        <v>4492929</v>
      </c>
      <c r="DU254" s="873">
        <v>13</v>
      </c>
      <c r="DV254" s="873">
        <v>221217</v>
      </c>
      <c r="DW254" s="873">
        <v>0</v>
      </c>
      <c r="DX254" s="873">
        <v>2234</v>
      </c>
      <c r="DY254" s="873">
        <v>223464</v>
      </c>
      <c r="DZ254" s="873">
        <v>0</v>
      </c>
      <c r="EA254" s="873">
        <v>50624250</v>
      </c>
      <c r="EB254" s="873">
        <v>0</v>
      </c>
      <c r="EC254" s="873">
        <v>511356</v>
      </c>
      <c r="ED254" s="873">
        <v>51135606</v>
      </c>
      <c r="EE254" s="873">
        <v>0</v>
      </c>
      <c r="EF254" s="873">
        <v>28843395</v>
      </c>
      <c r="EG254" s="873">
        <v>0</v>
      </c>
      <c r="EH254" s="873">
        <v>291347</v>
      </c>
      <c r="EI254" s="873">
        <v>29134742</v>
      </c>
      <c r="EJ254" s="873">
        <v>0</v>
      </c>
      <c r="EK254" s="873">
        <v>-21780855</v>
      </c>
      <c r="EL254" s="873">
        <v>0</v>
      </c>
      <c r="EM254" s="873">
        <v>-220009</v>
      </c>
      <c r="EN254" s="873">
        <v>-22000864</v>
      </c>
      <c r="EO254" s="873">
        <v>13</v>
      </c>
      <c r="EP254" s="873">
        <v>-21559638</v>
      </c>
      <c r="EQ254" s="873">
        <v>0</v>
      </c>
      <c r="ER254" s="873">
        <v>-217775</v>
      </c>
      <c r="ES254" s="873">
        <v>-21777400</v>
      </c>
      <c r="ET254" s="902">
        <v>0</v>
      </c>
      <c r="EU254" s="902">
        <v>0.99</v>
      </c>
      <c r="EV254" s="902">
        <v>0</v>
      </c>
      <c r="EW254" s="902">
        <v>0.01</v>
      </c>
      <c r="EX254" s="902">
        <v>1</v>
      </c>
      <c r="EY254" s="870" t="s">
        <v>690</v>
      </c>
      <c r="EZ254" s="870" t="s">
        <v>693</v>
      </c>
      <c r="FA254" s="870" t="s">
        <v>1909</v>
      </c>
      <c r="FB254" s="870" t="s">
        <v>2738</v>
      </c>
      <c r="FC254" s="870" t="s">
        <v>2990</v>
      </c>
    </row>
    <row r="255" spans="1:159" x14ac:dyDescent="0.2">
      <c r="A255" s="870" t="s">
        <v>3069</v>
      </c>
      <c r="B255" s="870" t="s">
        <v>555</v>
      </c>
      <c r="C255" s="870" t="s">
        <v>554</v>
      </c>
      <c r="D255" s="873">
        <v>12273942</v>
      </c>
      <c r="E255" s="873">
        <v>9819153</v>
      </c>
      <c r="F255" s="873">
        <v>2209309</v>
      </c>
      <c r="G255" s="873">
        <v>245479</v>
      </c>
      <c r="H255" s="873">
        <v>24547883</v>
      </c>
      <c r="I255" s="873">
        <v>0</v>
      </c>
      <c r="J255" s="873">
        <v>0</v>
      </c>
      <c r="K255" s="873">
        <v>12273942</v>
      </c>
      <c r="L255" s="873">
        <v>171766</v>
      </c>
      <c r="M255" s="873">
        <v>171766</v>
      </c>
      <c r="N255" s="873">
        <v>0</v>
      </c>
      <c r="O255" s="873">
        <v>0</v>
      </c>
      <c r="P255" s="873">
        <v>0</v>
      </c>
      <c r="Q255" s="873">
        <v>0</v>
      </c>
      <c r="R255" s="873">
        <v>0</v>
      </c>
      <c r="S255" s="873">
        <v>0</v>
      </c>
      <c r="T255" s="873">
        <v>0</v>
      </c>
      <c r="U255" s="873">
        <v>0</v>
      </c>
      <c r="V255" s="873">
        <v>0</v>
      </c>
      <c r="W255" s="873">
        <v>0</v>
      </c>
      <c r="X255" s="873">
        <v>0</v>
      </c>
      <c r="Y255" s="873">
        <v>0</v>
      </c>
      <c r="Z255" s="873">
        <v>0</v>
      </c>
      <c r="AA255" s="873">
        <v>0</v>
      </c>
      <c r="AB255" s="873">
        <v>0</v>
      </c>
      <c r="AC255" s="873">
        <v>0</v>
      </c>
      <c r="AD255" s="873">
        <v>0</v>
      </c>
      <c r="AE255" s="873">
        <v>11491327</v>
      </c>
      <c r="AF255" s="873">
        <v>2585548</v>
      </c>
      <c r="AG255" s="873">
        <v>287283</v>
      </c>
      <c r="AH255" s="873">
        <v>14364158</v>
      </c>
      <c r="AI255" s="873">
        <v>1783620</v>
      </c>
      <c r="AJ255" s="873">
        <v>1426896</v>
      </c>
      <c r="AK255" s="873">
        <v>321052</v>
      </c>
      <c r="AL255" s="873">
        <v>35672</v>
      </c>
      <c r="AM255" s="873">
        <v>3567240</v>
      </c>
      <c r="AN255" s="873">
        <v>-459503</v>
      </c>
      <c r="AO255" s="873">
        <v>-367602</v>
      </c>
      <c r="AP255" s="873">
        <v>-82711</v>
      </c>
      <c r="AQ255" s="873">
        <v>-9190</v>
      </c>
      <c r="AR255" s="873">
        <v>-919006</v>
      </c>
      <c r="AS255" s="873">
        <v>-506720</v>
      </c>
      <c r="AT255" s="873">
        <v>-405376</v>
      </c>
      <c r="AU255" s="873">
        <v>-91210</v>
      </c>
      <c r="AV255" s="873">
        <v>-10134</v>
      </c>
      <c r="AW255" s="873">
        <v>-1013440</v>
      </c>
      <c r="AX255" s="873">
        <v>-4497</v>
      </c>
      <c r="AY255" s="873">
        <v>-3598</v>
      </c>
      <c r="AZ255" s="873">
        <v>-810</v>
      </c>
      <c r="BA255" s="873">
        <v>-90</v>
      </c>
      <c r="BB255" s="873">
        <v>-8995</v>
      </c>
      <c r="BC255" s="873">
        <v>-518641</v>
      </c>
      <c r="BD255" s="873">
        <v>-414914</v>
      </c>
      <c r="BE255" s="873">
        <v>-93356</v>
      </c>
      <c r="BF255" s="873">
        <v>-10373</v>
      </c>
      <c r="BG255" s="873">
        <v>-1037284</v>
      </c>
      <c r="BH255" s="873">
        <v>-1029858</v>
      </c>
      <c r="BI255" s="873">
        <v>-823888</v>
      </c>
      <c r="BJ255" s="873">
        <v>-185376</v>
      </c>
      <c r="BK255" s="873">
        <v>-20597</v>
      </c>
      <c r="BL255" s="873">
        <v>-2059719</v>
      </c>
      <c r="BM255" s="873">
        <v>-3365990</v>
      </c>
      <c r="BN255" s="873">
        <v>-2692792</v>
      </c>
      <c r="BO255" s="873">
        <v>-605878</v>
      </c>
      <c r="BP255" s="873">
        <v>-67320</v>
      </c>
      <c r="BQ255" s="873">
        <v>-6731980</v>
      </c>
      <c r="BR255" s="873">
        <v>-968038</v>
      </c>
      <c r="BS255" s="873">
        <v>-774430</v>
      </c>
      <c r="BT255" s="873">
        <v>-174247</v>
      </c>
      <c r="BU255" s="873">
        <v>-19361</v>
      </c>
      <c r="BV255" s="873">
        <v>-1936076</v>
      </c>
      <c r="BW255" s="873">
        <v>-2397952</v>
      </c>
      <c r="BX255" s="873">
        <v>-1918362</v>
      </c>
      <c r="BY255" s="873">
        <v>-431631</v>
      </c>
      <c r="BZ255" s="873">
        <v>-47959</v>
      </c>
      <c r="CA255" s="873">
        <v>-4795904</v>
      </c>
      <c r="CB255" s="873">
        <v>341708</v>
      </c>
      <c r="CC255" s="873">
        <v>273367</v>
      </c>
      <c r="CD255" s="873">
        <v>61508</v>
      </c>
      <c r="CE255" s="873">
        <v>6834</v>
      </c>
      <c r="CF255" s="873">
        <v>683417</v>
      </c>
      <c r="CG255" s="873">
        <v>406713</v>
      </c>
      <c r="CH255" s="873">
        <v>325370</v>
      </c>
      <c r="CI255" s="873">
        <v>73208</v>
      </c>
      <c r="CJ255" s="873">
        <v>8134</v>
      </c>
      <c r="CK255" s="873">
        <v>813425</v>
      </c>
      <c r="CL255" s="873">
        <v>-11569</v>
      </c>
      <c r="CM255" s="873">
        <v>-9254</v>
      </c>
      <c r="CN255" s="873">
        <v>-2082</v>
      </c>
      <c r="CO255" s="873">
        <v>-231</v>
      </c>
      <c r="CP255" s="873">
        <v>-23136</v>
      </c>
      <c r="CQ255" s="873">
        <v>-1333024</v>
      </c>
      <c r="CR255" s="873">
        <v>-1066420</v>
      </c>
      <c r="CS255" s="873">
        <v>-239945</v>
      </c>
      <c r="CT255" s="873">
        <v>-26661</v>
      </c>
      <c r="CU255" s="873">
        <v>-2666050</v>
      </c>
      <c r="CV255" s="873">
        <v>-3962162</v>
      </c>
      <c r="CW255" s="873">
        <v>-3169729</v>
      </c>
      <c r="CX255" s="873">
        <v>-713189</v>
      </c>
      <c r="CY255" s="873">
        <v>-79244</v>
      </c>
      <c r="CZ255" s="873">
        <v>-7924324</v>
      </c>
      <c r="DA255" s="873">
        <v>-637899</v>
      </c>
      <c r="DB255" s="873">
        <v>-510317</v>
      </c>
      <c r="DC255" s="873">
        <v>-114821</v>
      </c>
      <c r="DD255" s="873">
        <v>-12758</v>
      </c>
      <c r="DE255" s="873">
        <v>-1275795</v>
      </c>
      <c r="DF255" s="873">
        <v>-3324263</v>
      </c>
      <c r="DG255" s="873">
        <v>-2659412</v>
      </c>
      <c r="DH255" s="873">
        <v>-598368</v>
      </c>
      <c r="DI255" s="873">
        <v>-66486</v>
      </c>
      <c r="DJ255" s="873">
        <v>-6648529</v>
      </c>
      <c r="DK255" s="873">
        <v>-1394467</v>
      </c>
      <c r="DL255" s="873">
        <v>-106321</v>
      </c>
      <c r="DM255" s="873">
        <v>1237645</v>
      </c>
      <c r="DN255" s="873">
        <v>-2658</v>
      </c>
      <c r="DO255" s="873">
        <v>-265801</v>
      </c>
      <c r="DP255" s="873">
        <v>-1524473</v>
      </c>
      <c r="DQ255" s="873">
        <v>-314332</v>
      </c>
      <c r="DR255" s="873">
        <v>1060833</v>
      </c>
      <c r="DS255" s="873">
        <v>-7859</v>
      </c>
      <c r="DT255" s="873">
        <v>-785831</v>
      </c>
      <c r="DU255" s="873">
        <v>130006</v>
      </c>
      <c r="DV255" s="873">
        <v>208011</v>
      </c>
      <c r="DW255" s="873">
        <v>176812</v>
      </c>
      <c r="DX255" s="873">
        <v>5201</v>
      </c>
      <c r="DY255" s="873">
        <v>520030</v>
      </c>
      <c r="DZ255" s="873">
        <v>24715871</v>
      </c>
      <c r="EA255" s="873">
        <v>19772696</v>
      </c>
      <c r="EB255" s="873">
        <v>4448857</v>
      </c>
      <c r="EC255" s="873">
        <v>494317</v>
      </c>
      <c r="ED255" s="873">
        <v>49431741</v>
      </c>
      <c r="EE255" s="873">
        <v>12273942</v>
      </c>
      <c r="EF255" s="873">
        <v>9819153</v>
      </c>
      <c r="EG255" s="873">
        <v>2209309</v>
      </c>
      <c r="EH255" s="873">
        <v>245479</v>
      </c>
      <c r="EI255" s="873">
        <v>24547883</v>
      </c>
      <c r="EJ255" s="873">
        <v>-12441929</v>
      </c>
      <c r="EK255" s="873">
        <v>-9953543</v>
      </c>
      <c r="EL255" s="873">
        <v>-2239548</v>
      </c>
      <c r="EM255" s="873">
        <v>-248838</v>
      </c>
      <c r="EN255" s="873">
        <v>-24883858</v>
      </c>
      <c r="EO255" s="873">
        <v>-12311923</v>
      </c>
      <c r="EP255" s="873">
        <v>-9745532</v>
      </c>
      <c r="EQ255" s="873">
        <v>-2062736</v>
      </c>
      <c r="ER255" s="873">
        <v>-243637</v>
      </c>
      <c r="ES255" s="873">
        <v>-24363828</v>
      </c>
      <c r="ET255" s="902">
        <v>0.5</v>
      </c>
      <c r="EU255" s="902">
        <v>0.4</v>
      </c>
      <c r="EV255" s="902">
        <v>0.09</v>
      </c>
      <c r="EW255" s="902">
        <v>0.01</v>
      </c>
      <c r="EX255" s="902">
        <v>1</v>
      </c>
      <c r="EY255" s="870" t="s">
        <v>719</v>
      </c>
      <c r="EZ255" s="870" t="s">
        <v>718</v>
      </c>
      <c r="FA255" s="870" t="s">
        <v>1907</v>
      </c>
      <c r="FB255" s="870" t="s">
        <v>2737</v>
      </c>
      <c r="FC255" s="870" t="s">
        <v>2991</v>
      </c>
    </row>
    <row r="256" spans="1:159" x14ac:dyDescent="0.2">
      <c r="A256" s="870" t="s">
        <v>3069</v>
      </c>
      <c r="B256" s="870" t="s">
        <v>557</v>
      </c>
      <c r="C256" s="870" t="s">
        <v>556</v>
      </c>
      <c r="D256" s="873">
        <v>4772166</v>
      </c>
      <c r="E256" s="873">
        <v>3817732</v>
      </c>
      <c r="F256" s="873">
        <v>858990</v>
      </c>
      <c r="G256" s="873">
        <v>95443</v>
      </c>
      <c r="H256" s="873">
        <v>9544331</v>
      </c>
      <c r="I256" s="873">
        <v>0</v>
      </c>
      <c r="J256" s="873">
        <v>0</v>
      </c>
      <c r="K256" s="873">
        <v>4772166</v>
      </c>
      <c r="L256" s="873">
        <v>112458</v>
      </c>
      <c r="M256" s="873">
        <v>112458</v>
      </c>
      <c r="N256" s="873">
        <v>0</v>
      </c>
      <c r="O256" s="873">
        <v>0</v>
      </c>
      <c r="P256" s="873">
        <v>0</v>
      </c>
      <c r="Q256" s="873">
        <v>0</v>
      </c>
      <c r="R256" s="873">
        <v>0</v>
      </c>
      <c r="S256" s="873">
        <v>0</v>
      </c>
      <c r="T256" s="873">
        <v>0</v>
      </c>
      <c r="U256" s="873">
        <v>0</v>
      </c>
      <c r="V256" s="873">
        <v>0</v>
      </c>
      <c r="W256" s="873">
        <v>0</v>
      </c>
      <c r="X256" s="873">
        <v>0</v>
      </c>
      <c r="Y256" s="873">
        <v>0</v>
      </c>
      <c r="Z256" s="873">
        <v>0</v>
      </c>
      <c r="AA256" s="873">
        <v>0</v>
      </c>
      <c r="AB256" s="873">
        <v>0</v>
      </c>
      <c r="AC256" s="873">
        <v>0</v>
      </c>
      <c r="AD256" s="873">
        <v>0</v>
      </c>
      <c r="AE256" s="873">
        <v>6285862</v>
      </c>
      <c r="AF256" s="873">
        <v>1414319</v>
      </c>
      <c r="AG256" s="873">
        <v>157146</v>
      </c>
      <c r="AH256" s="873">
        <v>7857327</v>
      </c>
      <c r="AI256" s="873">
        <v>374838</v>
      </c>
      <c r="AJ256" s="873">
        <v>299871</v>
      </c>
      <c r="AK256" s="873">
        <v>67471</v>
      </c>
      <c r="AL256" s="873">
        <v>7497</v>
      </c>
      <c r="AM256" s="873">
        <v>749677</v>
      </c>
      <c r="AN256" s="873">
        <v>-158214</v>
      </c>
      <c r="AO256" s="873">
        <v>-126571</v>
      </c>
      <c r="AP256" s="873">
        <v>-28479</v>
      </c>
      <c r="AQ256" s="873">
        <v>-3164</v>
      </c>
      <c r="AR256" s="873">
        <v>-316428</v>
      </c>
      <c r="AS256" s="873">
        <v>-294631</v>
      </c>
      <c r="AT256" s="873">
        <v>-235704</v>
      </c>
      <c r="AU256" s="873">
        <v>-53033</v>
      </c>
      <c r="AV256" s="873">
        <v>-5893</v>
      </c>
      <c r="AW256" s="873">
        <v>-589261</v>
      </c>
      <c r="AX256" s="873">
        <v>69875</v>
      </c>
      <c r="AY256" s="873">
        <v>55901</v>
      </c>
      <c r="AZ256" s="873">
        <v>12578</v>
      </c>
      <c r="BA256" s="873">
        <v>1398</v>
      </c>
      <c r="BB256" s="873">
        <v>139752</v>
      </c>
      <c r="BC256" s="873">
        <v>-93686</v>
      </c>
      <c r="BD256" s="873">
        <v>-74949</v>
      </c>
      <c r="BE256" s="873">
        <v>-16863</v>
      </c>
      <c r="BF256" s="873">
        <v>-1874</v>
      </c>
      <c r="BG256" s="873">
        <v>-187372</v>
      </c>
      <c r="BH256" s="873">
        <v>-318442</v>
      </c>
      <c r="BI256" s="873">
        <v>-254752</v>
      </c>
      <c r="BJ256" s="873">
        <v>-57318</v>
      </c>
      <c r="BK256" s="873">
        <v>-6369</v>
      </c>
      <c r="BL256" s="873">
        <v>-636881</v>
      </c>
      <c r="BM256" s="873">
        <v>-1773010</v>
      </c>
      <c r="BN256" s="873">
        <v>-1418407</v>
      </c>
      <c r="BO256" s="873">
        <v>-319142</v>
      </c>
      <c r="BP256" s="873">
        <v>-35460</v>
      </c>
      <c r="BQ256" s="873">
        <v>-3546019</v>
      </c>
      <c r="BR256" s="873">
        <v>665685</v>
      </c>
      <c r="BS256" s="873">
        <v>532548</v>
      </c>
      <c r="BT256" s="873">
        <v>119823</v>
      </c>
      <c r="BU256" s="873">
        <v>13314</v>
      </c>
      <c r="BV256" s="873">
        <v>1331370</v>
      </c>
      <c r="BW256" s="873">
        <v>-2438695</v>
      </c>
      <c r="BX256" s="873">
        <v>-1950955</v>
      </c>
      <c r="BY256" s="873">
        <v>-438965</v>
      </c>
      <c r="BZ256" s="873">
        <v>-48774</v>
      </c>
      <c r="CA256" s="873">
        <v>-4877389</v>
      </c>
      <c r="CB256" s="873">
        <v>74317</v>
      </c>
      <c r="CC256" s="873">
        <v>59454</v>
      </c>
      <c r="CD256" s="873">
        <v>13377</v>
      </c>
      <c r="CE256" s="873">
        <v>1486</v>
      </c>
      <c r="CF256" s="873">
        <v>148634</v>
      </c>
      <c r="CG256" s="873">
        <v>300438</v>
      </c>
      <c r="CH256" s="873">
        <v>240350</v>
      </c>
      <c r="CI256" s="873">
        <v>54079</v>
      </c>
      <c r="CJ256" s="873">
        <v>6009</v>
      </c>
      <c r="CK256" s="873">
        <v>600876</v>
      </c>
      <c r="CL256" s="873">
        <v>79990</v>
      </c>
      <c r="CM256" s="873">
        <v>63992</v>
      </c>
      <c r="CN256" s="873">
        <v>14398</v>
      </c>
      <c r="CO256" s="873">
        <v>1600</v>
      </c>
      <c r="CP256" s="873">
        <v>159980</v>
      </c>
      <c r="CQ256" s="873">
        <v>-81053</v>
      </c>
      <c r="CR256" s="873">
        <v>-64842</v>
      </c>
      <c r="CS256" s="873">
        <v>-14590</v>
      </c>
      <c r="CT256" s="873">
        <v>-1621</v>
      </c>
      <c r="CU256" s="873">
        <v>-162106</v>
      </c>
      <c r="CV256" s="873">
        <v>-1399318</v>
      </c>
      <c r="CW256" s="873">
        <v>-1119453</v>
      </c>
      <c r="CX256" s="873">
        <v>-251878</v>
      </c>
      <c r="CY256" s="873">
        <v>-27986</v>
      </c>
      <c r="CZ256" s="873">
        <v>-2798635</v>
      </c>
      <c r="DA256" s="873">
        <v>819992</v>
      </c>
      <c r="DB256" s="873">
        <v>655994</v>
      </c>
      <c r="DC256" s="873">
        <v>147598</v>
      </c>
      <c r="DD256" s="873">
        <v>16400</v>
      </c>
      <c r="DE256" s="873">
        <v>1639984</v>
      </c>
      <c r="DF256" s="873">
        <v>-2219310</v>
      </c>
      <c r="DG256" s="873">
        <v>-1775447</v>
      </c>
      <c r="DH256" s="873">
        <v>-399476</v>
      </c>
      <c r="DI256" s="873">
        <v>-44386</v>
      </c>
      <c r="DJ256" s="873">
        <v>-4438619</v>
      </c>
      <c r="DK256" s="873">
        <v>490684</v>
      </c>
      <c r="DL256" s="873">
        <v>835488</v>
      </c>
      <c r="DM256" s="873">
        <v>741659</v>
      </c>
      <c r="DN256" s="873">
        <v>20887</v>
      </c>
      <c r="DO256" s="873">
        <v>2088718</v>
      </c>
      <c r="DP256" s="873">
        <v>183989</v>
      </c>
      <c r="DQ256" s="873">
        <v>344771</v>
      </c>
      <c r="DR256" s="873">
        <v>324549</v>
      </c>
      <c r="DS256" s="873">
        <v>8619</v>
      </c>
      <c r="DT256" s="873">
        <v>861928</v>
      </c>
      <c r="DU256" s="873">
        <v>306695</v>
      </c>
      <c r="DV256" s="873">
        <v>490717</v>
      </c>
      <c r="DW256" s="873">
        <v>417110</v>
      </c>
      <c r="DX256" s="873">
        <v>12268</v>
      </c>
      <c r="DY256" s="873">
        <v>1226791</v>
      </c>
      <c r="DZ256" s="873">
        <v>10270444</v>
      </c>
      <c r="EA256" s="873">
        <v>8216355</v>
      </c>
      <c r="EB256" s="873">
        <v>1848680</v>
      </c>
      <c r="EC256" s="873">
        <v>205409</v>
      </c>
      <c r="ED256" s="873">
        <v>20540888</v>
      </c>
      <c r="EE256" s="873">
        <v>4772166</v>
      </c>
      <c r="EF256" s="873">
        <v>3817732</v>
      </c>
      <c r="EG256" s="873">
        <v>858990</v>
      </c>
      <c r="EH256" s="873">
        <v>95443</v>
      </c>
      <c r="EI256" s="873">
        <v>9544331</v>
      </c>
      <c r="EJ256" s="873">
        <v>-5498278</v>
      </c>
      <c r="EK256" s="873">
        <v>-4398623</v>
      </c>
      <c r="EL256" s="873">
        <v>-989690</v>
      </c>
      <c r="EM256" s="873">
        <v>-109966</v>
      </c>
      <c r="EN256" s="873">
        <v>-10996557</v>
      </c>
      <c r="EO256" s="873">
        <v>-5191583</v>
      </c>
      <c r="EP256" s="873">
        <v>-3907906</v>
      </c>
      <c r="EQ256" s="873">
        <v>-572580</v>
      </c>
      <c r="ER256" s="873">
        <v>-97698</v>
      </c>
      <c r="ES256" s="873">
        <v>-9769767</v>
      </c>
      <c r="ET256" s="902">
        <v>0.5</v>
      </c>
      <c r="EU256" s="902">
        <v>0.4</v>
      </c>
      <c r="EV256" s="902">
        <v>0.09</v>
      </c>
      <c r="EW256" s="902">
        <v>0.01</v>
      </c>
      <c r="EX256" s="902">
        <v>1</v>
      </c>
      <c r="EY256" s="870" t="s">
        <v>719</v>
      </c>
      <c r="EZ256" s="870" t="s">
        <v>718</v>
      </c>
      <c r="FA256" s="870" t="s">
        <v>1907</v>
      </c>
      <c r="FB256" s="870" t="s">
        <v>2737</v>
      </c>
      <c r="FC256" s="870" t="s">
        <v>2992</v>
      </c>
    </row>
    <row r="257" spans="1:159" x14ac:dyDescent="0.2">
      <c r="A257" s="870" t="s">
        <v>3070</v>
      </c>
      <c r="B257" s="870" t="s">
        <v>559</v>
      </c>
      <c r="C257" s="870" t="s">
        <v>558</v>
      </c>
      <c r="D257" s="873">
        <v>11148870</v>
      </c>
      <c r="E257" s="873">
        <v>8919096</v>
      </c>
      <c r="F257" s="873">
        <v>2229774</v>
      </c>
      <c r="G257" s="873">
        <v>0</v>
      </c>
      <c r="H257" s="873">
        <v>22297740</v>
      </c>
      <c r="I257" s="873">
        <v>0</v>
      </c>
      <c r="J257" s="873">
        <v>0</v>
      </c>
      <c r="K257" s="873">
        <v>11148870</v>
      </c>
      <c r="L257" s="873">
        <v>108152</v>
      </c>
      <c r="M257" s="873">
        <v>108152</v>
      </c>
      <c r="N257" s="873">
        <v>0</v>
      </c>
      <c r="O257" s="873">
        <v>0</v>
      </c>
      <c r="P257" s="873">
        <v>0</v>
      </c>
      <c r="Q257" s="873">
        <v>0</v>
      </c>
      <c r="R257" s="873">
        <v>0</v>
      </c>
      <c r="S257" s="873">
        <v>0</v>
      </c>
      <c r="T257" s="873">
        <v>0</v>
      </c>
      <c r="U257" s="873">
        <v>0</v>
      </c>
      <c r="V257" s="873">
        <v>0</v>
      </c>
      <c r="W257" s="873">
        <v>0</v>
      </c>
      <c r="X257" s="873">
        <v>0</v>
      </c>
      <c r="Y257" s="873">
        <v>0</v>
      </c>
      <c r="Z257" s="873">
        <v>0</v>
      </c>
      <c r="AA257" s="873">
        <v>0</v>
      </c>
      <c r="AB257" s="873">
        <v>0</v>
      </c>
      <c r="AC257" s="873">
        <v>0</v>
      </c>
      <c r="AD257" s="873">
        <v>0</v>
      </c>
      <c r="AE257" s="873">
        <v>9950512</v>
      </c>
      <c r="AF257" s="873">
        <v>2487629</v>
      </c>
      <c r="AG257" s="873">
        <v>0</v>
      </c>
      <c r="AH257" s="873">
        <v>12438141</v>
      </c>
      <c r="AI257" s="873">
        <v>678882</v>
      </c>
      <c r="AJ257" s="873">
        <v>543106</v>
      </c>
      <c r="AK257" s="873">
        <v>135777</v>
      </c>
      <c r="AL257" s="873">
        <v>0</v>
      </c>
      <c r="AM257" s="873">
        <v>1357765</v>
      </c>
      <c r="AN257" s="873">
        <v>-526997</v>
      </c>
      <c r="AO257" s="873">
        <v>-421598</v>
      </c>
      <c r="AP257" s="873">
        <v>-105399</v>
      </c>
      <c r="AQ257" s="873">
        <v>0</v>
      </c>
      <c r="AR257" s="873">
        <v>-1053994</v>
      </c>
      <c r="AS257" s="873">
        <v>-328048</v>
      </c>
      <c r="AT257" s="873">
        <v>-262439</v>
      </c>
      <c r="AU257" s="873">
        <v>-65610</v>
      </c>
      <c r="AV257" s="873">
        <v>0</v>
      </c>
      <c r="AW257" s="873">
        <v>-656097</v>
      </c>
      <c r="AX257" s="873">
        <v>-897</v>
      </c>
      <c r="AY257" s="873">
        <v>-718</v>
      </c>
      <c r="AZ257" s="873">
        <v>-179</v>
      </c>
      <c r="BA257" s="873">
        <v>0</v>
      </c>
      <c r="BB257" s="873">
        <v>-1794</v>
      </c>
      <c r="BC257" s="873">
        <v>-231529</v>
      </c>
      <c r="BD257" s="873">
        <v>-185224</v>
      </c>
      <c r="BE257" s="873">
        <v>-46306</v>
      </c>
      <c r="BF257" s="873">
        <v>0</v>
      </c>
      <c r="BG257" s="873">
        <v>-463059</v>
      </c>
      <c r="BH257" s="873">
        <v>-560474</v>
      </c>
      <c r="BI257" s="873">
        <v>-448381</v>
      </c>
      <c r="BJ257" s="873">
        <v>-112095</v>
      </c>
      <c r="BK257" s="873">
        <v>0</v>
      </c>
      <c r="BL257" s="873">
        <v>-1120950</v>
      </c>
      <c r="BM257" s="873">
        <v>-4053539</v>
      </c>
      <c r="BN257" s="873">
        <v>-3242831</v>
      </c>
      <c r="BO257" s="873">
        <v>-810708</v>
      </c>
      <c r="BP257" s="873">
        <v>0</v>
      </c>
      <c r="BQ257" s="873">
        <v>-8107078</v>
      </c>
      <c r="BR257" s="873">
        <v>-726061</v>
      </c>
      <c r="BS257" s="873">
        <v>-580848</v>
      </c>
      <c r="BT257" s="873">
        <v>-145212</v>
      </c>
      <c r="BU257" s="873">
        <v>0</v>
      </c>
      <c r="BV257" s="873">
        <v>-1452121</v>
      </c>
      <c r="BW257" s="873">
        <v>-3327478</v>
      </c>
      <c r="BX257" s="873">
        <v>-2661983</v>
      </c>
      <c r="BY257" s="873">
        <v>-665496</v>
      </c>
      <c r="BZ257" s="873">
        <v>0</v>
      </c>
      <c r="CA257" s="873">
        <v>-6654957</v>
      </c>
      <c r="CB257" s="873">
        <v>59389</v>
      </c>
      <c r="CC257" s="873">
        <v>47512</v>
      </c>
      <c r="CD257" s="873">
        <v>11878</v>
      </c>
      <c r="CE257" s="873">
        <v>0</v>
      </c>
      <c r="CF257" s="873">
        <v>118779</v>
      </c>
      <c r="CG257" s="873">
        <v>0</v>
      </c>
      <c r="CH257" s="873">
        <v>0</v>
      </c>
      <c r="CI257" s="873">
        <v>0</v>
      </c>
      <c r="CJ257" s="873">
        <v>0</v>
      </c>
      <c r="CK257" s="873">
        <v>0</v>
      </c>
      <c r="CL257" s="873">
        <v>-430069</v>
      </c>
      <c r="CM257" s="873">
        <v>-344055</v>
      </c>
      <c r="CN257" s="873">
        <v>-86014</v>
      </c>
      <c r="CO257" s="873">
        <v>0</v>
      </c>
      <c r="CP257" s="873">
        <v>-860138</v>
      </c>
      <c r="CQ257" s="873">
        <v>-612667</v>
      </c>
      <c r="CR257" s="873">
        <v>-490133</v>
      </c>
      <c r="CS257" s="873">
        <v>-122533</v>
      </c>
      <c r="CT257" s="873">
        <v>0</v>
      </c>
      <c r="CU257" s="873">
        <v>-1225333</v>
      </c>
      <c r="CV257" s="873">
        <v>-5036886</v>
      </c>
      <c r="CW257" s="873">
        <v>-4029507</v>
      </c>
      <c r="CX257" s="873">
        <v>-1007377</v>
      </c>
      <c r="CY257" s="873">
        <v>0</v>
      </c>
      <c r="CZ257" s="873">
        <v>-10073770</v>
      </c>
      <c r="DA257" s="873">
        <v>-1096741</v>
      </c>
      <c r="DB257" s="873">
        <v>-877391</v>
      </c>
      <c r="DC257" s="873">
        <v>-219348</v>
      </c>
      <c r="DD257" s="873">
        <v>0</v>
      </c>
      <c r="DE257" s="873">
        <v>-2193480</v>
      </c>
      <c r="DF257" s="873">
        <v>-3940145</v>
      </c>
      <c r="DG257" s="873">
        <v>-3152116</v>
      </c>
      <c r="DH257" s="873">
        <v>-788029</v>
      </c>
      <c r="DI257" s="873">
        <v>0</v>
      </c>
      <c r="DJ257" s="873">
        <v>-7880290</v>
      </c>
      <c r="DK257" s="873">
        <v>572687</v>
      </c>
      <c r="DL257" s="873">
        <v>820747</v>
      </c>
      <c r="DM257" s="873">
        <v>960600</v>
      </c>
      <c r="DN257" s="873">
        <v>0</v>
      </c>
      <c r="DO257" s="873">
        <v>2354034</v>
      </c>
      <c r="DP257" s="873">
        <v>-13833</v>
      </c>
      <c r="DQ257" s="873">
        <v>-380</v>
      </c>
      <c r="DR257" s="873">
        <v>22168</v>
      </c>
      <c r="DS257" s="873">
        <v>0</v>
      </c>
      <c r="DT257" s="873">
        <v>7956</v>
      </c>
      <c r="DU257" s="873">
        <v>586520</v>
      </c>
      <c r="DV257" s="873">
        <v>821127</v>
      </c>
      <c r="DW257" s="873">
        <v>938432</v>
      </c>
      <c r="DX257" s="873">
        <v>0</v>
      </c>
      <c r="DY257" s="873">
        <v>2346078</v>
      </c>
      <c r="DZ257" s="873">
        <v>22845162</v>
      </c>
      <c r="EA257" s="873">
        <v>18276130</v>
      </c>
      <c r="EB257" s="873">
        <v>4569032</v>
      </c>
      <c r="EC257" s="873">
        <v>0</v>
      </c>
      <c r="ED257" s="873">
        <v>45690324</v>
      </c>
      <c r="EE257" s="873">
        <v>11148870</v>
      </c>
      <c r="EF257" s="873">
        <v>8919096</v>
      </c>
      <c r="EG257" s="873">
        <v>2229774</v>
      </c>
      <c r="EH257" s="873">
        <v>0</v>
      </c>
      <c r="EI257" s="873">
        <v>22297740</v>
      </c>
      <c r="EJ257" s="873">
        <v>-11696292</v>
      </c>
      <c r="EK257" s="873">
        <v>-9357034</v>
      </c>
      <c r="EL257" s="873">
        <v>-2339258</v>
      </c>
      <c r="EM257" s="873">
        <v>0</v>
      </c>
      <c r="EN257" s="873">
        <v>-23392584</v>
      </c>
      <c r="EO257" s="873">
        <v>-11109772</v>
      </c>
      <c r="EP257" s="873">
        <v>-8535907</v>
      </c>
      <c r="EQ257" s="873">
        <v>-1400826</v>
      </c>
      <c r="ER257" s="873">
        <v>0</v>
      </c>
      <c r="ES257" s="873">
        <v>-21046506</v>
      </c>
      <c r="ET257" s="902">
        <v>0.5</v>
      </c>
      <c r="EU257" s="902">
        <v>0.4</v>
      </c>
      <c r="EV257" s="902">
        <v>0.1</v>
      </c>
      <c r="EW257" s="902">
        <v>0</v>
      </c>
      <c r="EX257" s="902">
        <v>1</v>
      </c>
      <c r="EY257" s="870" t="s">
        <v>703</v>
      </c>
      <c r="EZ257" s="870" t="s">
        <v>687</v>
      </c>
      <c r="FA257" s="870" t="s">
        <v>1907</v>
      </c>
      <c r="FB257" s="870" t="s">
        <v>2734</v>
      </c>
      <c r="FC257" s="870" t="s">
        <v>2993</v>
      </c>
    </row>
    <row r="258" spans="1:159" x14ac:dyDescent="0.2">
      <c r="A258" s="870" t="s">
        <v>3069</v>
      </c>
      <c r="B258" s="870" t="s">
        <v>561</v>
      </c>
      <c r="C258" s="870" t="s">
        <v>560</v>
      </c>
      <c r="D258" s="873">
        <v>0</v>
      </c>
      <c r="E258" s="873">
        <v>38916838</v>
      </c>
      <c r="F258" s="873">
        <v>0</v>
      </c>
      <c r="G258" s="873">
        <v>393099</v>
      </c>
      <c r="H258" s="873">
        <v>39309937</v>
      </c>
      <c r="I258" s="873">
        <v>0</v>
      </c>
      <c r="J258" s="873">
        <v>0</v>
      </c>
      <c r="K258" s="873">
        <v>0</v>
      </c>
      <c r="L258" s="873">
        <v>428354</v>
      </c>
      <c r="M258" s="873">
        <v>428354</v>
      </c>
      <c r="N258" s="873">
        <v>0</v>
      </c>
      <c r="O258" s="873">
        <v>0</v>
      </c>
      <c r="P258" s="873">
        <v>0</v>
      </c>
      <c r="Q258" s="873">
        <v>0</v>
      </c>
      <c r="R258" s="873">
        <v>0</v>
      </c>
      <c r="S258" s="873">
        <v>0</v>
      </c>
      <c r="T258" s="873">
        <v>0</v>
      </c>
      <c r="U258" s="873">
        <v>0</v>
      </c>
      <c r="V258" s="873">
        <v>0</v>
      </c>
      <c r="W258" s="873">
        <v>0</v>
      </c>
      <c r="X258" s="873">
        <v>0</v>
      </c>
      <c r="Y258" s="873">
        <v>0</v>
      </c>
      <c r="Z258" s="873">
        <v>0</v>
      </c>
      <c r="AA258" s="873">
        <v>0</v>
      </c>
      <c r="AB258" s="873">
        <v>0</v>
      </c>
      <c r="AC258" s="873">
        <v>0</v>
      </c>
      <c r="AD258" s="873">
        <v>0</v>
      </c>
      <c r="AE258" s="873">
        <v>56333278</v>
      </c>
      <c r="AF258" s="873">
        <v>0</v>
      </c>
      <c r="AG258" s="873">
        <v>569023</v>
      </c>
      <c r="AH258" s="873">
        <v>56902301</v>
      </c>
      <c r="AI258" s="873">
        <v>0</v>
      </c>
      <c r="AJ258" s="873">
        <v>8486275</v>
      </c>
      <c r="AK258" s="873">
        <v>0</v>
      </c>
      <c r="AL258" s="873">
        <v>85720</v>
      </c>
      <c r="AM258" s="873">
        <v>8571995</v>
      </c>
      <c r="AN258" s="873">
        <v>0</v>
      </c>
      <c r="AO258" s="873">
        <v>-2803587</v>
      </c>
      <c r="AP258" s="873">
        <v>0</v>
      </c>
      <c r="AQ258" s="873">
        <v>-28319</v>
      </c>
      <c r="AR258" s="873">
        <v>-2831906</v>
      </c>
      <c r="AS258" s="873">
        <v>0</v>
      </c>
      <c r="AT258" s="873">
        <v>-6380526</v>
      </c>
      <c r="AU258" s="873">
        <v>0</v>
      </c>
      <c r="AV258" s="873">
        <v>-64450</v>
      </c>
      <c r="AW258" s="873">
        <v>-6444976</v>
      </c>
      <c r="AX258" s="873">
        <v>0</v>
      </c>
      <c r="AY258" s="873">
        <v>182282</v>
      </c>
      <c r="AZ258" s="873">
        <v>0</v>
      </c>
      <c r="BA258" s="873">
        <v>1841</v>
      </c>
      <c r="BB258" s="873">
        <v>184123</v>
      </c>
      <c r="BC258" s="873">
        <v>0</v>
      </c>
      <c r="BD258" s="873">
        <v>-2328685</v>
      </c>
      <c r="BE258" s="873">
        <v>0</v>
      </c>
      <c r="BF258" s="873">
        <v>-23522</v>
      </c>
      <c r="BG258" s="873">
        <v>-2352207</v>
      </c>
      <c r="BH258" s="873">
        <v>0</v>
      </c>
      <c r="BI258" s="873">
        <v>-8526929</v>
      </c>
      <c r="BJ258" s="873">
        <v>0</v>
      </c>
      <c r="BK258" s="873">
        <v>-86131</v>
      </c>
      <c r="BL258" s="873">
        <v>-8613060</v>
      </c>
      <c r="BM258" s="873">
        <v>0</v>
      </c>
      <c r="BN258" s="873">
        <v>-17863964</v>
      </c>
      <c r="BO258" s="873">
        <v>0</v>
      </c>
      <c r="BP258" s="873">
        <v>-180444</v>
      </c>
      <c r="BQ258" s="873">
        <v>-18044408</v>
      </c>
      <c r="BR258" s="873">
        <v>0</v>
      </c>
      <c r="BS258" s="873">
        <v>-3631313</v>
      </c>
      <c r="BT258" s="873">
        <v>0</v>
      </c>
      <c r="BU258" s="873">
        <v>-36680</v>
      </c>
      <c r="BV258" s="873">
        <v>-3667993</v>
      </c>
      <c r="BW258" s="873">
        <v>0</v>
      </c>
      <c r="BX258" s="873">
        <v>-14232651</v>
      </c>
      <c r="BY258" s="873">
        <v>0</v>
      </c>
      <c r="BZ258" s="873">
        <v>-143764</v>
      </c>
      <c r="CA258" s="873">
        <v>-14376415</v>
      </c>
      <c r="CB258" s="873">
        <v>0</v>
      </c>
      <c r="CC258" s="873">
        <v>1462004</v>
      </c>
      <c r="CD258" s="873">
        <v>0</v>
      </c>
      <c r="CE258" s="873">
        <v>14768</v>
      </c>
      <c r="CF258" s="873">
        <v>1476772</v>
      </c>
      <c r="CG258" s="873">
        <v>0</v>
      </c>
      <c r="CH258" s="873">
        <v>4296822</v>
      </c>
      <c r="CI258" s="873">
        <v>0</v>
      </c>
      <c r="CJ258" s="873">
        <v>43402</v>
      </c>
      <c r="CK258" s="873">
        <v>4340224</v>
      </c>
      <c r="CL258" s="873">
        <v>0</v>
      </c>
      <c r="CM258" s="873">
        <v>0</v>
      </c>
      <c r="CN258" s="873">
        <v>0</v>
      </c>
      <c r="CO258" s="873">
        <v>0</v>
      </c>
      <c r="CP258" s="873">
        <v>0</v>
      </c>
      <c r="CQ258" s="873">
        <v>0</v>
      </c>
      <c r="CR258" s="873">
        <v>-5870173</v>
      </c>
      <c r="CS258" s="873">
        <v>0</v>
      </c>
      <c r="CT258" s="873">
        <v>-59295</v>
      </c>
      <c r="CU258" s="873">
        <v>-5929468</v>
      </c>
      <c r="CV258" s="873">
        <v>0</v>
      </c>
      <c r="CW258" s="873">
        <v>-17975311</v>
      </c>
      <c r="CX258" s="873">
        <v>0</v>
      </c>
      <c r="CY258" s="873">
        <v>-181569</v>
      </c>
      <c r="CZ258" s="873">
        <v>-18156880</v>
      </c>
      <c r="DA258" s="873">
        <v>0</v>
      </c>
      <c r="DB258" s="873">
        <v>-2169309</v>
      </c>
      <c r="DC258" s="873">
        <v>0</v>
      </c>
      <c r="DD258" s="873">
        <v>-21912</v>
      </c>
      <c r="DE258" s="873">
        <v>-2191221</v>
      </c>
      <c r="DF258" s="873">
        <v>0</v>
      </c>
      <c r="DG258" s="873">
        <v>-15806002</v>
      </c>
      <c r="DH258" s="873">
        <v>0</v>
      </c>
      <c r="DI258" s="873">
        <v>-159657</v>
      </c>
      <c r="DJ258" s="873">
        <v>-15965659</v>
      </c>
      <c r="DK258" s="873">
        <v>200</v>
      </c>
      <c r="DL258" s="873">
        <v>2780880</v>
      </c>
      <c r="DM258" s="873">
        <v>0</v>
      </c>
      <c r="DN258" s="873">
        <v>28093</v>
      </c>
      <c r="DO258" s="873">
        <v>2809173</v>
      </c>
      <c r="DP258" s="873">
        <v>0</v>
      </c>
      <c r="DQ258" s="873">
        <v>1922084</v>
      </c>
      <c r="DR258" s="873">
        <v>0</v>
      </c>
      <c r="DS258" s="873">
        <v>19415</v>
      </c>
      <c r="DT258" s="873">
        <v>1941499</v>
      </c>
      <c r="DU258" s="873">
        <v>200</v>
      </c>
      <c r="DV258" s="873">
        <v>858796</v>
      </c>
      <c r="DW258" s="873">
        <v>0</v>
      </c>
      <c r="DX258" s="873">
        <v>8678</v>
      </c>
      <c r="DY258" s="873">
        <v>867674</v>
      </c>
      <c r="DZ258" s="873">
        <v>0</v>
      </c>
      <c r="EA258" s="873">
        <v>79923647</v>
      </c>
      <c r="EB258" s="873">
        <v>0</v>
      </c>
      <c r="EC258" s="873">
        <v>807310</v>
      </c>
      <c r="ED258" s="873">
        <v>80730957</v>
      </c>
      <c r="EE258" s="873">
        <v>0</v>
      </c>
      <c r="EF258" s="873">
        <v>38916838</v>
      </c>
      <c r="EG258" s="873">
        <v>0</v>
      </c>
      <c r="EH258" s="873">
        <v>393099</v>
      </c>
      <c r="EI258" s="873">
        <v>39309937</v>
      </c>
      <c r="EJ258" s="873">
        <v>0</v>
      </c>
      <c r="EK258" s="873">
        <v>-41006809</v>
      </c>
      <c r="EL258" s="873">
        <v>0</v>
      </c>
      <c r="EM258" s="873">
        <v>-414211</v>
      </c>
      <c r="EN258" s="873">
        <v>-41421020</v>
      </c>
      <c r="EO258" s="873">
        <v>200</v>
      </c>
      <c r="EP258" s="873">
        <v>-40148013</v>
      </c>
      <c r="EQ258" s="873">
        <v>0</v>
      </c>
      <c r="ER258" s="873">
        <v>-405533</v>
      </c>
      <c r="ES258" s="873">
        <v>-40553346</v>
      </c>
      <c r="ET258" s="902">
        <v>0</v>
      </c>
      <c r="EU258" s="902">
        <v>0.99</v>
      </c>
      <c r="EV258" s="902">
        <v>0</v>
      </c>
      <c r="EW258" s="902">
        <v>0.01</v>
      </c>
      <c r="EX258" s="902">
        <v>1</v>
      </c>
      <c r="EY258" s="870" t="s">
        <v>690</v>
      </c>
      <c r="EZ258" s="870" t="s">
        <v>696</v>
      </c>
      <c r="FA258" s="870" t="s">
        <v>1909</v>
      </c>
      <c r="FB258" s="870" t="s">
        <v>2738</v>
      </c>
      <c r="FC258" s="870" t="s">
        <v>2994</v>
      </c>
    </row>
    <row r="259" spans="1:159" x14ac:dyDescent="0.2">
      <c r="A259" s="870" t="s">
        <v>3069</v>
      </c>
      <c r="B259" s="870" t="s">
        <v>563</v>
      </c>
      <c r="C259" s="870" t="s">
        <v>562</v>
      </c>
      <c r="D259" s="873">
        <v>23469776</v>
      </c>
      <c r="E259" s="873">
        <v>23000381</v>
      </c>
      <c r="F259" s="873">
        <v>0</v>
      </c>
      <c r="G259" s="873">
        <v>469396</v>
      </c>
      <c r="H259" s="873">
        <v>46939553</v>
      </c>
      <c r="I259" s="873">
        <v>18595</v>
      </c>
      <c r="J259" s="873">
        <v>18595</v>
      </c>
      <c r="K259" s="873">
        <v>23451181</v>
      </c>
      <c r="L259" s="873">
        <v>236749</v>
      </c>
      <c r="M259" s="873">
        <v>236749</v>
      </c>
      <c r="N259" s="873">
        <v>243200</v>
      </c>
      <c r="O259" s="873">
        <v>243200</v>
      </c>
      <c r="P259" s="873">
        <v>110637</v>
      </c>
      <c r="Q259" s="873">
        <v>0</v>
      </c>
      <c r="R259" s="873">
        <v>110637</v>
      </c>
      <c r="S259" s="873">
        <v>0</v>
      </c>
      <c r="T259" s="873">
        <v>0</v>
      </c>
      <c r="U259" s="873">
        <v>0</v>
      </c>
      <c r="V259" s="873">
        <v>0</v>
      </c>
      <c r="W259" s="873">
        <v>18441</v>
      </c>
      <c r="X259" s="873">
        <v>0</v>
      </c>
      <c r="Y259" s="873">
        <v>154</v>
      </c>
      <c r="Z259" s="873">
        <v>18595</v>
      </c>
      <c r="AA259" s="873">
        <v>0</v>
      </c>
      <c r="AB259" s="873">
        <v>0</v>
      </c>
      <c r="AC259" s="873">
        <v>0</v>
      </c>
      <c r="AD259" s="873">
        <v>0</v>
      </c>
      <c r="AE259" s="873">
        <v>20539582</v>
      </c>
      <c r="AF259" s="873">
        <v>0</v>
      </c>
      <c r="AG259" s="873">
        <v>418324</v>
      </c>
      <c r="AH259" s="873">
        <v>20957906</v>
      </c>
      <c r="AI259" s="873">
        <v>1182152</v>
      </c>
      <c r="AJ259" s="873">
        <v>1158509</v>
      </c>
      <c r="AK259" s="873">
        <v>0</v>
      </c>
      <c r="AL259" s="873">
        <v>23643</v>
      </c>
      <c r="AM259" s="873">
        <v>2364304</v>
      </c>
      <c r="AN259" s="873">
        <v>-298672</v>
      </c>
      <c r="AO259" s="873">
        <v>-292698</v>
      </c>
      <c r="AP259" s="873">
        <v>0</v>
      </c>
      <c r="AQ259" s="873">
        <v>-5973</v>
      </c>
      <c r="AR259" s="873">
        <v>-597343</v>
      </c>
      <c r="AS259" s="873">
        <v>-400000</v>
      </c>
      <c r="AT259" s="873">
        <v>-392000</v>
      </c>
      <c r="AU259" s="873">
        <v>0</v>
      </c>
      <c r="AV259" s="873">
        <v>-8000</v>
      </c>
      <c r="AW259" s="873">
        <v>-800000</v>
      </c>
      <c r="AX259" s="873">
        <v>31982</v>
      </c>
      <c r="AY259" s="873">
        <v>31342</v>
      </c>
      <c r="AZ259" s="873">
        <v>0</v>
      </c>
      <c r="BA259" s="873">
        <v>640</v>
      </c>
      <c r="BB259" s="873">
        <v>63964</v>
      </c>
      <c r="BC259" s="873">
        <v>-56982</v>
      </c>
      <c r="BD259" s="873">
        <v>-55842</v>
      </c>
      <c r="BE259" s="873">
        <v>0</v>
      </c>
      <c r="BF259" s="873">
        <v>-1140</v>
      </c>
      <c r="BG259" s="873">
        <v>-113964</v>
      </c>
      <c r="BH259" s="873">
        <v>-425000</v>
      </c>
      <c r="BI259" s="873">
        <v>-416500</v>
      </c>
      <c r="BJ259" s="873">
        <v>0</v>
      </c>
      <c r="BK259" s="873">
        <v>-8500</v>
      </c>
      <c r="BL259" s="873">
        <v>-850000</v>
      </c>
      <c r="BM259" s="873">
        <v>-7964400</v>
      </c>
      <c r="BN259" s="873">
        <v>-7805112</v>
      </c>
      <c r="BO259" s="873">
        <v>0</v>
      </c>
      <c r="BP259" s="873">
        <v>-159288</v>
      </c>
      <c r="BQ259" s="873">
        <v>-15928800</v>
      </c>
      <c r="BR259" s="873">
        <v>-7964400</v>
      </c>
      <c r="BS259" s="873">
        <v>-7805112</v>
      </c>
      <c r="BT259" s="873">
        <v>0</v>
      </c>
      <c r="BU259" s="873">
        <v>-159288</v>
      </c>
      <c r="BV259" s="873">
        <v>-15928800</v>
      </c>
      <c r="BW259" s="873">
        <v>0</v>
      </c>
      <c r="BX259" s="873">
        <v>0</v>
      </c>
      <c r="BY259" s="873">
        <v>0</v>
      </c>
      <c r="BZ259" s="873">
        <v>0</v>
      </c>
      <c r="CA259" s="873">
        <v>0</v>
      </c>
      <c r="CB259" s="873">
        <v>1323274</v>
      </c>
      <c r="CC259" s="873">
        <v>1296809</v>
      </c>
      <c r="CD259" s="873">
        <v>0</v>
      </c>
      <c r="CE259" s="873">
        <v>26465</v>
      </c>
      <c r="CF259" s="873">
        <v>2646548</v>
      </c>
      <c r="CG259" s="873">
        <v>0</v>
      </c>
      <c r="CH259" s="873">
        <v>0</v>
      </c>
      <c r="CI259" s="873">
        <v>0</v>
      </c>
      <c r="CJ259" s="873">
        <v>0</v>
      </c>
      <c r="CK259" s="873">
        <v>0</v>
      </c>
      <c r="CL259" s="873">
        <v>5506173</v>
      </c>
      <c r="CM259" s="873">
        <v>5396049</v>
      </c>
      <c r="CN259" s="873">
        <v>0</v>
      </c>
      <c r="CO259" s="873">
        <v>110123</v>
      </c>
      <c r="CP259" s="873">
        <v>11012345</v>
      </c>
      <c r="CQ259" s="873">
        <v>-8015046</v>
      </c>
      <c r="CR259" s="873">
        <v>-7854746</v>
      </c>
      <c r="CS259" s="873">
        <v>0</v>
      </c>
      <c r="CT259" s="873">
        <v>-160301</v>
      </c>
      <c r="CU259" s="873">
        <v>-16030093</v>
      </c>
      <c r="CV259" s="873">
        <v>-9149999</v>
      </c>
      <c r="CW259" s="873">
        <v>-8967000</v>
      </c>
      <c r="CX259" s="873">
        <v>0</v>
      </c>
      <c r="CY259" s="873">
        <v>-183001</v>
      </c>
      <c r="CZ259" s="873">
        <v>-18300000</v>
      </c>
      <c r="DA259" s="873">
        <v>-1134953</v>
      </c>
      <c r="DB259" s="873">
        <v>-1112254</v>
      </c>
      <c r="DC259" s="873">
        <v>0</v>
      </c>
      <c r="DD259" s="873">
        <v>-22700</v>
      </c>
      <c r="DE259" s="873">
        <v>-2269907</v>
      </c>
      <c r="DF259" s="873">
        <v>-8015046</v>
      </c>
      <c r="DG259" s="873">
        <v>-7854746</v>
      </c>
      <c r="DH259" s="873">
        <v>0</v>
      </c>
      <c r="DI259" s="873">
        <v>-160301</v>
      </c>
      <c r="DJ259" s="873">
        <v>-16030093</v>
      </c>
      <c r="DK259" s="873">
        <v>-863734</v>
      </c>
      <c r="DL259" s="873">
        <v>-846460</v>
      </c>
      <c r="DM259" s="873">
        <v>0</v>
      </c>
      <c r="DN259" s="873">
        <v>-17274</v>
      </c>
      <c r="DO259" s="873">
        <v>-1727468</v>
      </c>
      <c r="DP259" s="873">
        <v>-668473</v>
      </c>
      <c r="DQ259" s="873">
        <v>-655103</v>
      </c>
      <c r="DR259" s="873">
        <v>0</v>
      </c>
      <c r="DS259" s="873">
        <v>-13369</v>
      </c>
      <c r="DT259" s="873">
        <v>-1336945</v>
      </c>
      <c r="DU259" s="873">
        <v>-195261</v>
      </c>
      <c r="DV259" s="873">
        <v>-191357</v>
      </c>
      <c r="DW259" s="873">
        <v>0</v>
      </c>
      <c r="DX259" s="873">
        <v>-3905</v>
      </c>
      <c r="DY259" s="873">
        <v>-390524</v>
      </c>
      <c r="DZ259" s="873">
        <v>40536472</v>
      </c>
      <c r="EA259" s="873">
        <v>39725743</v>
      </c>
      <c r="EB259" s="873">
        <v>0</v>
      </c>
      <c r="EC259" s="873">
        <v>810729</v>
      </c>
      <c r="ED259" s="873">
        <v>81072944</v>
      </c>
      <c r="EE259" s="873">
        <v>23469776</v>
      </c>
      <c r="EF259" s="873">
        <v>23000381</v>
      </c>
      <c r="EG259" s="873">
        <v>0</v>
      </c>
      <c r="EH259" s="873">
        <v>469396</v>
      </c>
      <c r="EI259" s="873">
        <v>46939553</v>
      </c>
      <c r="EJ259" s="873">
        <v>-17066696</v>
      </c>
      <c r="EK259" s="873">
        <v>-16725362</v>
      </c>
      <c r="EL259" s="873">
        <v>0</v>
      </c>
      <c r="EM259" s="873">
        <v>-341333</v>
      </c>
      <c r="EN259" s="873">
        <v>-34133391</v>
      </c>
      <c r="EO259" s="873">
        <v>-17261957</v>
      </c>
      <c r="EP259" s="873">
        <v>-16916719</v>
      </c>
      <c r="EQ259" s="873">
        <v>0</v>
      </c>
      <c r="ER259" s="873">
        <v>-345238</v>
      </c>
      <c r="ES259" s="873">
        <v>-34523915</v>
      </c>
      <c r="ET259" s="902">
        <v>0.5</v>
      </c>
      <c r="EU259" s="902">
        <v>0.49</v>
      </c>
      <c r="EV259" s="902">
        <v>0</v>
      </c>
      <c r="EW259" s="902">
        <v>0.01</v>
      </c>
      <c r="EX259" s="902">
        <v>1</v>
      </c>
      <c r="EY259" s="870" t="s">
        <v>679</v>
      </c>
      <c r="EZ259" s="870" t="s">
        <v>722</v>
      </c>
      <c r="FA259" s="870" t="s">
        <v>679</v>
      </c>
      <c r="FB259" s="870" t="s">
        <v>819</v>
      </c>
      <c r="FC259" s="870" t="s">
        <v>2995</v>
      </c>
    </row>
    <row r="260" spans="1:159" x14ac:dyDescent="0.2">
      <c r="A260" s="870" t="s">
        <v>3070</v>
      </c>
      <c r="B260" s="870" t="s">
        <v>565</v>
      </c>
      <c r="C260" s="870" t="s">
        <v>564</v>
      </c>
      <c r="D260" s="873">
        <v>23498785</v>
      </c>
      <c r="E260" s="873">
        <v>23028809</v>
      </c>
      <c r="F260" s="873">
        <v>0</v>
      </c>
      <c r="G260" s="873">
        <v>469976</v>
      </c>
      <c r="H260" s="873">
        <v>46997570</v>
      </c>
      <c r="I260" s="873">
        <v>383507</v>
      </c>
      <c r="J260" s="873">
        <v>383507</v>
      </c>
      <c r="K260" s="873">
        <v>23115278</v>
      </c>
      <c r="L260" s="873">
        <v>352266</v>
      </c>
      <c r="M260" s="873">
        <v>352266</v>
      </c>
      <c r="N260" s="873">
        <v>502520</v>
      </c>
      <c r="O260" s="873">
        <v>502520</v>
      </c>
      <c r="P260" s="873">
        <v>0</v>
      </c>
      <c r="Q260" s="873">
        <v>0</v>
      </c>
      <c r="R260" s="873">
        <v>0</v>
      </c>
      <c r="S260" s="873">
        <v>0</v>
      </c>
      <c r="T260" s="873">
        <v>0</v>
      </c>
      <c r="U260" s="873">
        <v>0</v>
      </c>
      <c r="V260" s="873">
        <v>0</v>
      </c>
      <c r="W260" s="873">
        <v>383507</v>
      </c>
      <c r="X260" s="873">
        <v>0</v>
      </c>
      <c r="Y260" s="873">
        <v>0</v>
      </c>
      <c r="Z260" s="873">
        <v>383507</v>
      </c>
      <c r="AA260" s="873">
        <v>0</v>
      </c>
      <c r="AB260" s="873">
        <v>0</v>
      </c>
      <c r="AC260" s="873">
        <v>0</v>
      </c>
      <c r="AD260" s="873">
        <v>0</v>
      </c>
      <c r="AE260" s="873">
        <v>27661110</v>
      </c>
      <c r="AF260" s="873">
        <v>0</v>
      </c>
      <c r="AG260" s="873">
        <v>555150</v>
      </c>
      <c r="AH260" s="873">
        <v>28216260</v>
      </c>
      <c r="AI260" s="873">
        <v>3611557</v>
      </c>
      <c r="AJ260" s="873">
        <v>3539326</v>
      </c>
      <c r="AK260" s="873">
        <v>0</v>
      </c>
      <c r="AL260" s="873">
        <v>72231</v>
      </c>
      <c r="AM260" s="873">
        <v>7223114</v>
      </c>
      <c r="AN260" s="873">
        <v>-2784809</v>
      </c>
      <c r="AO260" s="873">
        <v>-2729113</v>
      </c>
      <c r="AP260" s="873">
        <v>0</v>
      </c>
      <c r="AQ260" s="873">
        <v>-55696</v>
      </c>
      <c r="AR260" s="873">
        <v>-5569618</v>
      </c>
      <c r="AS260" s="873">
        <v>-1915000</v>
      </c>
      <c r="AT260" s="873">
        <v>-1876700</v>
      </c>
      <c r="AU260" s="873">
        <v>0</v>
      </c>
      <c r="AV260" s="873">
        <v>-38300</v>
      </c>
      <c r="AW260" s="873">
        <v>-3830000</v>
      </c>
      <c r="AX260" s="873">
        <v>-12</v>
      </c>
      <c r="AY260" s="873">
        <v>-12</v>
      </c>
      <c r="AZ260" s="873">
        <v>0</v>
      </c>
      <c r="BA260" s="873">
        <v>0</v>
      </c>
      <c r="BB260" s="873">
        <v>-24</v>
      </c>
      <c r="BC260" s="873">
        <v>-959988</v>
      </c>
      <c r="BD260" s="873">
        <v>-940788</v>
      </c>
      <c r="BE260" s="873">
        <v>0</v>
      </c>
      <c r="BF260" s="873">
        <v>-19200</v>
      </c>
      <c r="BG260" s="873">
        <v>-1919976</v>
      </c>
      <c r="BH260" s="873">
        <v>-2875000</v>
      </c>
      <c r="BI260" s="873">
        <v>-2817500</v>
      </c>
      <c r="BJ260" s="873">
        <v>0</v>
      </c>
      <c r="BK260" s="873">
        <v>-57500</v>
      </c>
      <c r="BL260" s="873">
        <v>-5750000</v>
      </c>
      <c r="BM260" s="873">
        <v>-4154999</v>
      </c>
      <c r="BN260" s="873">
        <v>-4071900</v>
      </c>
      <c r="BO260" s="873">
        <v>0</v>
      </c>
      <c r="BP260" s="873">
        <v>-83100</v>
      </c>
      <c r="BQ260" s="873">
        <v>-8309999</v>
      </c>
      <c r="BR260" s="873">
        <v>111648</v>
      </c>
      <c r="BS260" s="873">
        <v>109415</v>
      </c>
      <c r="BT260" s="873">
        <v>0</v>
      </c>
      <c r="BU260" s="873">
        <v>2233</v>
      </c>
      <c r="BV260" s="873">
        <v>223296</v>
      </c>
      <c r="BW260" s="873">
        <v>-4266647</v>
      </c>
      <c r="BX260" s="873">
        <v>-4181315</v>
      </c>
      <c r="BY260" s="873">
        <v>0</v>
      </c>
      <c r="BZ260" s="873">
        <v>-85333</v>
      </c>
      <c r="CA260" s="873">
        <v>-8533295</v>
      </c>
      <c r="CB260" s="873">
        <v>0</v>
      </c>
      <c r="CC260" s="873">
        <v>0</v>
      </c>
      <c r="CD260" s="873">
        <v>0</v>
      </c>
      <c r="CE260" s="873">
        <v>0</v>
      </c>
      <c r="CF260" s="873">
        <v>0</v>
      </c>
      <c r="CG260" s="873">
        <v>0</v>
      </c>
      <c r="CH260" s="873">
        <v>0</v>
      </c>
      <c r="CI260" s="873">
        <v>0</v>
      </c>
      <c r="CJ260" s="873">
        <v>0</v>
      </c>
      <c r="CK260" s="873">
        <v>0</v>
      </c>
      <c r="CL260" s="873">
        <v>0</v>
      </c>
      <c r="CM260" s="873">
        <v>0</v>
      </c>
      <c r="CN260" s="873">
        <v>0</v>
      </c>
      <c r="CO260" s="873">
        <v>0</v>
      </c>
      <c r="CP260" s="873">
        <v>0</v>
      </c>
      <c r="CQ260" s="873">
        <v>0</v>
      </c>
      <c r="CR260" s="873">
        <v>0</v>
      </c>
      <c r="CS260" s="873">
        <v>0</v>
      </c>
      <c r="CT260" s="873">
        <v>0</v>
      </c>
      <c r="CU260" s="873">
        <v>0</v>
      </c>
      <c r="CV260" s="873">
        <v>-4154999</v>
      </c>
      <c r="CW260" s="873">
        <v>-4071900</v>
      </c>
      <c r="CX260" s="873">
        <v>0</v>
      </c>
      <c r="CY260" s="873">
        <v>-83100</v>
      </c>
      <c r="CZ260" s="873">
        <v>-8309999</v>
      </c>
      <c r="DA260" s="873">
        <v>111648</v>
      </c>
      <c r="DB260" s="873">
        <v>109415</v>
      </c>
      <c r="DC260" s="873">
        <v>0</v>
      </c>
      <c r="DD260" s="873">
        <v>2233</v>
      </c>
      <c r="DE260" s="873">
        <v>223296</v>
      </c>
      <c r="DF260" s="873">
        <v>-4266647</v>
      </c>
      <c r="DG260" s="873">
        <v>-4181315</v>
      </c>
      <c r="DH260" s="873">
        <v>0</v>
      </c>
      <c r="DI260" s="873">
        <v>-85333</v>
      </c>
      <c r="DJ260" s="873">
        <v>-8533295</v>
      </c>
      <c r="DK260" s="873">
        <v>-989303</v>
      </c>
      <c r="DL260" s="873">
        <v>-1960610</v>
      </c>
      <c r="DM260" s="873">
        <v>0</v>
      </c>
      <c r="DN260" s="873">
        <v>-29797</v>
      </c>
      <c r="DO260" s="873">
        <v>-2979710</v>
      </c>
      <c r="DP260" s="873">
        <v>-1150332</v>
      </c>
      <c r="DQ260" s="873">
        <v>-2437261</v>
      </c>
      <c r="DR260" s="873">
        <v>0</v>
      </c>
      <c r="DS260" s="873">
        <v>-36238</v>
      </c>
      <c r="DT260" s="873">
        <v>-3623831</v>
      </c>
      <c r="DU260" s="873">
        <v>161029</v>
      </c>
      <c r="DV260" s="873">
        <v>476651</v>
      </c>
      <c r="DW260" s="873">
        <v>0</v>
      </c>
      <c r="DX260" s="873">
        <v>6441</v>
      </c>
      <c r="DY260" s="873">
        <v>644121</v>
      </c>
      <c r="DZ260" s="873">
        <v>46262964</v>
      </c>
      <c r="EA260" s="873">
        <v>45337704</v>
      </c>
      <c r="EB260" s="873">
        <v>0</v>
      </c>
      <c r="EC260" s="873">
        <v>925259</v>
      </c>
      <c r="ED260" s="873">
        <v>92525927</v>
      </c>
      <c r="EE260" s="873">
        <v>23498785</v>
      </c>
      <c r="EF260" s="873">
        <v>23028809</v>
      </c>
      <c r="EG260" s="873">
        <v>0</v>
      </c>
      <c r="EH260" s="873">
        <v>469976</v>
      </c>
      <c r="EI260" s="873">
        <v>46997570</v>
      </c>
      <c r="EJ260" s="873">
        <v>-22764179</v>
      </c>
      <c r="EK260" s="873">
        <v>-22308895</v>
      </c>
      <c r="EL260" s="873">
        <v>0</v>
      </c>
      <c r="EM260" s="873">
        <v>-455283</v>
      </c>
      <c r="EN260" s="873">
        <v>-45528357</v>
      </c>
      <c r="EO260" s="873">
        <v>-22603150</v>
      </c>
      <c r="EP260" s="873">
        <v>-21832244</v>
      </c>
      <c r="EQ260" s="873">
        <v>0</v>
      </c>
      <c r="ER260" s="873">
        <v>-448842</v>
      </c>
      <c r="ES260" s="873">
        <v>-44884236</v>
      </c>
      <c r="ET260" s="902">
        <v>0.5</v>
      </c>
      <c r="EU260" s="902">
        <v>0.49</v>
      </c>
      <c r="EV260" s="902">
        <v>0</v>
      </c>
      <c r="EW260" s="902">
        <v>0.01</v>
      </c>
      <c r="EX260" s="902">
        <v>1</v>
      </c>
      <c r="EY260" s="870" t="s">
        <v>679</v>
      </c>
      <c r="EZ260" s="870" t="s">
        <v>718</v>
      </c>
      <c r="FA260" s="870" t="s">
        <v>679</v>
      </c>
      <c r="FB260" s="870" t="s">
        <v>2737</v>
      </c>
      <c r="FC260" s="870" t="s">
        <v>2996</v>
      </c>
    </row>
    <row r="261" spans="1:159" x14ac:dyDescent="0.2">
      <c r="A261" s="870" t="s">
        <v>3070</v>
      </c>
      <c r="B261" s="870" t="s">
        <v>567</v>
      </c>
      <c r="C261" s="870" t="s">
        <v>566</v>
      </c>
      <c r="D261" s="873">
        <v>12062249</v>
      </c>
      <c r="E261" s="873">
        <v>9649800</v>
      </c>
      <c r="F261" s="873">
        <v>2412450</v>
      </c>
      <c r="G261" s="873">
        <v>0</v>
      </c>
      <c r="H261" s="873">
        <v>24124499</v>
      </c>
      <c r="I261" s="873">
        <v>0</v>
      </c>
      <c r="J261" s="873">
        <v>0</v>
      </c>
      <c r="K261" s="873">
        <v>12062249</v>
      </c>
      <c r="L261" s="873">
        <v>224849</v>
      </c>
      <c r="M261" s="873">
        <v>224849</v>
      </c>
      <c r="N261" s="873">
        <v>0</v>
      </c>
      <c r="O261" s="873">
        <v>0</v>
      </c>
      <c r="P261" s="873">
        <v>28942</v>
      </c>
      <c r="Q261" s="873">
        <v>754</v>
      </c>
      <c r="R261" s="873">
        <v>29696</v>
      </c>
      <c r="S261" s="873">
        <v>0</v>
      </c>
      <c r="T261" s="873">
        <v>0</v>
      </c>
      <c r="U261" s="873">
        <v>0</v>
      </c>
      <c r="V261" s="873">
        <v>0</v>
      </c>
      <c r="W261" s="873">
        <v>0</v>
      </c>
      <c r="X261" s="873">
        <v>0</v>
      </c>
      <c r="Y261" s="873">
        <v>0</v>
      </c>
      <c r="Z261" s="873">
        <v>0</v>
      </c>
      <c r="AA261" s="873">
        <v>0</v>
      </c>
      <c r="AB261" s="873">
        <v>0</v>
      </c>
      <c r="AC261" s="873">
        <v>0</v>
      </c>
      <c r="AD261" s="873">
        <v>0</v>
      </c>
      <c r="AE261" s="873">
        <v>14941990</v>
      </c>
      <c r="AF261" s="873">
        <v>3735238</v>
      </c>
      <c r="AG261" s="873">
        <v>0</v>
      </c>
      <c r="AH261" s="873">
        <v>18677228</v>
      </c>
      <c r="AI261" s="873">
        <v>2608094</v>
      </c>
      <c r="AJ261" s="873">
        <v>2086476</v>
      </c>
      <c r="AK261" s="873">
        <v>521619</v>
      </c>
      <c r="AL261" s="873">
        <v>0</v>
      </c>
      <c r="AM261" s="873">
        <v>5216189</v>
      </c>
      <c r="AN261" s="873">
        <v>-1009767</v>
      </c>
      <c r="AO261" s="873">
        <v>-807814</v>
      </c>
      <c r="AP261" s="873">
        <v>-201953</v>
      </c>
      <c r="AQ261" s="873">
        <v>0</v>
      </c>
      <c r="AR261" s="873">
        <v>-2019534</v>
      </c>
      <c r="AS261" s="873">
        <v>-563792</v>
      </c>
      <c r="AT261" s="873">
        <v>-451034</v>
      </c>
      <c r="AU261" s="873">
        <v>-112759</v>
      </c>
      <c r="AV261" s="873">
        <v>0</v>
      </c>
      <c r="AW261" s="873">
        <v>-1127585</v>
      </c>
      <c r="AX261" s="873">
        <v>118431</v>
      </c>
      <c r="AY261" s="873">
        <v>94744</v>
      </c>
      <c r="AZ261" s="873">
        <v>23686</v>
      </c>
      <c r="BA261" s="873">
        <v>0</v>
      </c>
      <c r="BB261" s="873">
        <v>236861</v>
      </c>
      <c r="BC261" s="873">
        <v>-529347</v>
      </c>
      <c r="BD261" s="873">
        <v>-423478</v>
      </c>
      <c r="BE261" s="873">
        <v>-105870</v>
      </c>
      <c r="BF261" s="873">
        <v>0</v>
      </c>
      <c r="BG261" s="873">
        <v>-1058695</v>
      </c>
      <c r="BH261" s="873">
        <v>-974708</v>
      </c>
      <c r="BI261" s="873">
        <v>-779768</v>
      </c>
      <c r="BJ261" s="873">
        <v>-194943</v>
      </c>
      <c r="BK261" s="873">
        <v>0</v>
      </c>
      <c r="BL261" s="873">
        <v>-1949419</v>
      </c>
      <c r="BM261" s="873">
        <v>-3834000</v>
      </c>
      <c r="BN261" s="873">
        <v>-3067200</v>
      </c>
      <c r="BO261" s="873">
        <v>-766800</v>
      </c>
      <c r="BP261" s="873">
        <v>0</v>
      </c>
      <c r="BQ261" s="873">
        <v>-7668000</v>
      </c>
      <c r="BR261" s="873">
        <v>-1067000</v>
      </c>
      <c r="BS261" s="873">
        <v>-853600</v>
      </c>
      <c r="BT261" s="873">
        <v>-213400</v>
      </c>
      <c r="BU261" s="873">
        <v>0</v>
      </c>
      <c r="BV261" s="873">
        <v>-2134000</v>
      </c>
      <c r="BW261" s="873">
        <v>-2767000</v>
      </c>
      <c r="BX261" s="873">
        <v>-2213600</v>
      </c>
      <c r="BY261" s="873">
        <v>-553400</v>
      </c>
      <c r="BZ261" s="873">
        <v>0</v>
      </c>
      <c r="CA261" s="873">
        <v>-5534000</v>
      </c>
      <c r="CB261" s="873">
        <v>0</v>
      </c>
      <c r="CC261" s="873">
        <v>0</v>
      </c>
      <c r="CD261" s="873">
        <v>0</v>
      </c>
      <c r="CE261" s="873">
        <v>0</v>
      </c>
      <c r="CF261" s="873">
        <v>0</v>
      </c>
      <c r="CG261" s="873">
        <v>0</v>
      </c>
      <c r="CH261" s="873">
        <v>0</v>
      </c>
      <c r="CI261" s="873">
        <v>0</v>
      </c>
      <c r="CJ261" s="873">
        <v>0</v>
      </c>
      <c r="CK261" s="873">
        <v>0</v>
      </c>
      <c r="CL261" s="873">
        <v>529500</v>
      </c>
      <c r="CM261" s="873">
        <v>423600</v>
      </c>
      <c r="CN261" s="873">
        <v>105900</v>
      </c>
      <c r="CO261" s="873">
        <v>0</v>
      </c>
      <c r="CP261" s="873">
        <v>1059000</v>
      </c>
      <c r="CQ261" s="873">
        <v>-2265500</v>
      </c>
      <c r="CR261" s="873">
        <v>-1812400</v>
      </c>
      <c r="CS261" s="873">
        <v>-453100</v>
      </c>
      <c r="CT261" s="873">
        <v>0</v>
      </c>
      <c r="CU261" s="873">
        <v>-4531000</v>
      </c>
      <c r="CV261" s="873">
        <v>-5570000</v>
      </c>
      <c r="CW261" s="873">
        <v>-4456000</v>
      </c>
      <c r="CX261" s="873">
        <v>-1114000</v>
      </c>
      <c r="CY261" s="873">
        <v>0</v>
      </c>
      <c r="CZ261" s="873">
        <v>-11140000</v>
      </c>
      <c r="DA261" s="873">
        <v>-537500</v>
      </c>
      <c r="DB261" s="873">
        <v>-430000</v>
      </c>
      <c r="DC261" s="873">
        <v>-107500</v>
      </c>
      <c r="DD261" s="873">
        <v>0</v>
      </c>
      <c r="DE261" s="873">
        <v>-1075000</v>
      </c>
      <c r="DF261" s="873">
        <v>-5032500</v>
      </c>
      <c r="DG261" s="873">
        <v>-4026000</v>
      </c>
      <c r="DH261" s="873">
        <v>-1006500</v>
      </c>
      <c r="DI261" s="873">
        <v>0</v>
      </c>
      <c r="DJ261" s="873">
        <v>-10065000</v>
      </c>
      <c r="DK261" s="873">
        <v>1254174</v>
      </c>
      <c r="DL261" s="873">
        <v>1003339</v>
      </c>
      <c r="DM261" s="873">
        <v>250835</v>
      </c>
      <c r="DN261" s="873">
        <v>0</v>
      </c>
      <c r="DO261" s="873">
        <v>2508358</v>
      </c>
      <c r="DP261" s="873">
        <v>-622532</v>
      </c>
      <c r="DQ261" s="873">
        <v>-498026</v>
      </c>
      <c r="DR261" s="873">
        <v>-124507</v>
      </c>
      <c r="DS261" s="873">
        <v>0</v>
      </c>
      <c r="DT261" s="873">
        <v>-1245065</v>
      </c>
      <c r="DU261" s="873">
        <v>1876706</v>
      </c>
      <c r="DV261" s="873">
        <v>1501365</v>
      </c>
      <c r="DW261" s="873">
        <v>375342</v>
      </c>
      <c r="DX261" s="873">
        <v>0</v>
      </c>
      <c r="DY261" s="873">
        <v>3753423</v>
      </c>
      <c r="DZ261" s="873">
        <v>27928672</v>
      </c>
      <c r="EA261" s="873">
        <v>22342938</v>
      </c>
      <c r="EB261" s="873">
        <v>5585735</v>
      </c>
      <c r="EC261" s="873">
        <v>0</v>
      </c>
      <c r="ED261" s="873">
        <v>55857345</v>
      </c>
      <c r="EE261" s="873">
        <v>12062249</v>
      </c>
      <c r="EF261" s="873">
        <v>9649800</v>
      </c>
      <c r="EG261" s="873">
        <v>2412450</v>
      </c>
      <c r="EH261" s="873">
        <v>0</v>
      </c>
      <c r="EI261" s="873">
        <v>24124499</v>
      </c>
      <c r="EJ261" s="873">
        <v>-15866423</v>
      </c>
      <c r="EK261" s="873">
        <v>-12693138</v>
      </c>
      <c r="EL261" s="873">
        <v>-3173285</v>
      </c>
      <c r="EM261" s="873">
        <v>0</v>
      </c>
      <c r="EN261" s="873">
        <v>-31732846</v>
      </c>
      <c r="EO261" s="873">
        <v>-13989717</v>
      </c>
      <c r="EP261" s="873">
        <v>-11191773</v>
      </c>
      <c r="EQ261" s="873">
        <v>-2797943</v>
      </c>
      <c r="ER261" s="873">
        <v>0</v>
      </c>
      <c r="ES261" s="873">
        <v>-27979423</v>
      </c>
      <c r="ET261" s="902">
        <v>0.5</v>
      </c>
      <c r="EU261" s="902">
        <v>0.4</v>
      </c>
      <c r="EV261" s="902">
        <v>0.1</v>
      </c>
      <c r="EW261" s="902">
        <v>0</v>
      </c>
      <c r="EX261" s="902">
        <v>1</v>
      </c>
      <c r="EY261" s="870" t="s">
        <v>708</v>
      </c>
      <c r="EZ261" s="870" t="s">
        <v>687</v>
      </c>
      <c r="FA261" s="870" t="s">
        <v>1907</v>
      </c>
      <c r="FB261" s="870" t="s">
        <v>2737</v>
      </c>
      <c r="FC261" s="870" t="s">
        <v>2997</v>
      </c>
    </row>
    <row r="262" spans="1:159" x14ac:dyDescent="0.2">
      <c r="A262" s="870" t="s">
        <v>3069</v>
      </c>
      <c r="B262" s="870" t="s">
        <v>569</v>
      </c>
      <c r="C262" s="870" t="s">
        <v>568</v>
      </c>
      <c r="D262" s="873">
        <v>7850177</v>
      </c>
      <c r="E262" s="873">
        <v>6280141</v>
      </c>
      <c r="F262" s="873">
        <v>1570035</v>
      </c>
      <c r="G262" s="873">
        <v>0</v>
      </c>
      <c r="H262" s="873">
        <v>15700353</v>
      </c>
      <c r="I262" s="873">
        <v>0</v>
      </c>
      <c r="J262" s="873">
        <v>0</v>
      </c>
      <c r="K262" s="873">
        <v>7850177</v>
      </c>
      <c r="L262" s="873">
        <v>155376</v>
      </c>
      <c r="M262" s="873">
        <v>155376</v>
      </c>
      <c r="N262" s="873">
        <v>0</v>
      </c>
      <c r="O262" s="873">
        <v>0</v>
      </c>
      <c r="P262" s="873">
        <v>358634</v>
      </c>
      <c r="Q262" s="873">
        <v>993010</v>
      </c>
      <c r="R262" s="873">
        <v>1351644</v>
      </c>
      <c r="S262" s="873">
        <v>0</v>
      </c>
      <c r="T262" s="873">
        <v>0</v>
      </c>
      <c r="U262" s="873">
        <v>0</v>
      </c>
      <c r="V262" s="873">
        <v>0</v>
      </c>
      <c r="W262" s="873">
        <v>0</v>
      </c>
      <c r="X262" s="873">
        <v>0</v>
      </c>
      <c r="Y262" s="873">
        <v>0</v>
      </c>
      <c r="Z262" s="873">
        <v>0</v>
      </c>
      <c r="AA262" s="873">
        <v>0</v>
      </c>
      <c r="AB262" s="873">
        <v>0</v>
      </c>
      <c r="AC262" s="873">
        <v>0</v>
      </c>
      <c r="AD262" s="873">
        <v>0</v>
      </c>
      <c r="AE262" s="873">
        <v>6531532</v>
      </c>
      <c r="AF262" s="873">
        <v>1669090</v>
      </c>
      <c r="AG262" s="873">
        <v>0</v>
      </c>
      <c r="AH262" s="873">
        <v>8200622</v>
      </c>
      <c r="AI262" s="873">
        <v>1235587</v>
      </c>
      <c r="AJ262" s="873">
        <v>988470</v>
      </c>
      <c r="AK262" s="873">
        <v>247117</v>
      </c>
      <c r="AL262" s="873">
        <v>0</v>
      </c>
      <c r="AM262" s="873">
        <v>2471174</v>
      </c>
      <c r="AN262" s="873">
        <v>-334449</v>
      </c>
      <c r="AO262" s="873">
        <v>-267560</v>
      </c>
      <c r="AP262" s="873">
        <v>-66890</v>
      </c>
      <c r="AQ262" s="873">
        <v>0</v>
      </c>
      <c r="AR262" s="873">
        <v>-668899</v>
      </c>
      <c r="AS262" s="873">
        <v>-195477</v>
      </c>
      <c r="AT262" s="873">
        <v>-156381</v>
      </c>
      <c r="AU262" s="873">
        <v>-39095</v>
      </c>
      <c r="AV262" s="873">
        <v>0</v>
      </c>
      <c r="AW262" s="873">
        <v>-390953</v>
      </c>
      <c r="AX262" s="873">
        <v>19836</v>
      </c>
      <c r="AY262" s="873">
        <v>15869</v>
      </c>
      <c r="AZ262" s="873">
        <v>3967</v>
      </c>
      <c r="BA262" s="873">
        <v>0</v>
      </c>
      <c r="BB262" s="873">
        <v>39672</v>
      </c>
      <c r="BC262" s="873">
        <v>-655305</v>
      </c>
      <c r="BD262" s="873">
        <v>-524244</v>
      </c>
      <c r="BE262" s="873">
        <v>-131061</v>
      </c>
      <c r="BF262" s="873">
        <v>0</v>
      </c>
      <c r="BG262" s="873">
        <v>-1310610</v>
      </c>
      <c r="BH262" s="873">
        <v>-830946</v>
      </c>
      <c r="BI262" s="873">
        <v>-664756</v>
      </c>
      <c r="BJ262" s="873">
        <v>-166189</v>
      </c>
      <c r="BK262" s="873">
        <v>0</v>
      </c>
      <c r="BL262" s="873">
        <v>-1661891</v>
      </c>
      <c r="BM262" s="873">
        <v>-519125</v>
      </c>
      <c r="BN262" s="873">
        <v>-415300</v>
      </c>
      <c r="BO262" s="873">
        <v>-103825</v>
      </c>
      <c r="BP262" s="873">
        <v>0</v>
      </c>
      <c r="BQ262" s="873">
        <v>-1038250</v>
      </c>
      <c r="BR262" s="873">
        <v>-340161</v>
      </c>
      <c r="BS262" s="873">
        <v>-272129</v>
      </c>
      <c r="BT262" s="873">
        <v>-68032</v>
      </c>
      <c r="BU262" s="873">
        <v>0</v>
      </c>
      <c r="BV262" s="873">
        <v>-680322</v>
      </c>
      <c r="BW262" s="873">
        <v>-178964</v>
      </c>
      <c r="BX262" s="873">
        <v>-143171</v>
      </c>
      <c r="BY262" s="873">
        <v>-35793</v>
      </c>
      <c r="BZ262" s="873">
        <v>0</v>
      </c>
      <c r="CA262" s="873">
        <v>-357928</v>
      </c>
      <c r="CB262" s="873">
        <v>96134</v>
      </c>
      <c r="CC262" s="873">
        <v>76907</v>
      </c>
      <c r="CD262" s="873">
        <v>19227</v>
      </c>
      <c r="CE262" s="873">
        <v>0</v>
      </c>
      <c r="CF262" s="873">
        <v>192268</v>
      </c>
      <c r="CG262" s="873">
        <v>576742</v>
      </c>
      <c r="CH262" s="873">
        <v>461394</v>
      </c>
      <c r="CI262" s="873">
        <v>115349</v>
      </c>
      <c r="CJ262" s="873">
        <v>0</v>
      </c>
      <c r="CK262" s="873">
        <v>1153485</v>
      </c>
      <c r="CL262" s="873">
        <v>94777</v>
      </c>
      <c r="CM262" s="873">
        <v>75821</v>
      </c>
      <c r="CN262" s="873">
        <v>18955</v>
      </c>
      <c r="CO262" s="873">
        <v>0</v>
      </c>
      <c r="CP262" s="873">
        <v>189553</v>
      </c>
      <c r="CQ262" s="873">
        <v>-1388557</v>
      </c>
      <c r="CR262" s="873">
        <v>-1110845</v>
      </c>
      <c r="CS262" s="873">
        <v>-277711</v>
      </c>
      <c r="CT262" s="873">
        <v>0</v>
      </c>
      <c r="CU262" s="873">
        <v>-2777113</v>
      </c>
      <c r="CV262" s="873">
        <v>-1140029</v>
      </c>
      <c r="CW262" s="873">
        <v>-912023</v>
      </c>
      <c r="CX262" s="873">
        <v>-228005</v>
      </c>
      <c r="CY262" s="873">
        <v>0</v>
      </c>
      <c r="CZ262" s="873">
        <v>-2280057</v>
      </c>
      <c r="DA262" s="873">
        <v>-149250</v>
      </c>
      <c r="DB262" s="873">
        <v>-119401</v>
      </c>
      <c r="DC262" s="873">
        <v>-29850</v>
      </c>
      <c r="DD262" s="873">
        <v>0</v>
      </c>
      <c r="DE262" s="873">
        <v>-298501</v>
      </c>
      <c r="DF262" s="873">
        <v>-990779</v>
      </c>
      <c r="DG262" s="873">
        <v>-792622</v>
      </c>
      <c r="DH262" s="873">
        <v>-198155</v>
      </c>
      <c r="DI262" s="873">
        <v>0</v>
      </c>
      <c r="DJ262" s="873">
        <v>-1981556</v>
      </c>
      <c r="DK262" s="873">
        <v>455037</v>
      </c>
      <c r="DL262" s="873">
        <v>333587</v>
      </c>
      <c r="DM262" s="873">
        <v>60565</v>
      </c>
      <c r="DN262" s="873">
        <v>0</v>
      </c>
      <c r="DO262" s="873">
        <v>849189</v>
      </c>
      <c r="DP262" s="873">
        <v>140573</v>
      </c>
      <c r="DQ262" s="873">
        <v>82017</v>
      </c>
      <c r="DR262" s="873">
        <v>-2326</v>
      </c>
      <c r="DS262" s="873">
        <v>0</v>
      </c>
      <c r="DT262" s="873">
        <v>220264</v>
      </c>
      <c r="DU262" s="873">
        <v>314464</v>
      </c>
      <c r="DV262" s="873">
        <v>251570</v>
      </c>
      <c r="DW262" s="873">
        <v>62891</v>
      </c>
      <c r="DX262" s="873">
        <v>0</v>
      </c>
      <c r="DY262" s="873">
        <v>628925</v>
      </c>
      <c r="DZ262" s="873">
        <v>14471449</v>
      </c>
      <c r="EA262" s="873">
        <v>11577160</v>
      </c>
      <c r="EB262" s="873">
        <v>2894290</v>
      </c>
      <c r="EC262" s="873">
        <v>0</v>
      </c>
      <c r="ED262" s="873">
        <v>28942899</v>
      </c>
      <c r="EE262" s="873">
        <v>7850177</v>
      </c>
      <c r="EF262" s="873">
        <v>6280141</v>
      </c>
      <c r="EG262" s="873">
        <v>1570035</v>
      </c>
      <c r="EH262" s="873">
        <v>0</v>
      </c>
      <c r="EI262" s="873">
        <v>15700353</v>
      </c>
      <c r="EJ262" s="873">
        <v>-6621272</v>
      </c>
      <c r="EK262" s="873">
        <v>-5297019</v>
      </c>
      <c r="EL262" s="873">
        <v>-1324255</v>
      </c>
      <c r="EM262" s="873">
        <v>0</v>
      </c>
      <c r="EN262" s="873">
        <v>-13242546</v>
      </c>
      <c r="EO262" s="873">
        <v>-6306808</v>
      </c>
      <c r="EP262" s="873">
        <v>-5045449</v>
      </c>
      <c r="EQ262" s="873">
        <v>-1261364</v>
      </c>
      <c r="ER262" s="873">
        <v>0</v>
      </c>
      <c r="ES262" s="873">
        <v>-12613621</v>
      </c>
      <c r="ET262" s="902">
        <v>0.5</v>
      </c>
      <c r="EU262" s="902">
        <v>0.4</v>
      </c>
      <c r="EV262" s="902">
        <v>0.1</v>
      </c>
      <c r="EW262" s="902">
        <v>0</v>
      </c>
      <c r="EX262" s="902">
        <v>1</v>
      </c>
      <c r="EY262" s="870" t="s">
        <v>716</v>
      </c>
      <c r="EZ262" s="870" t="s">
        <v>687</v>
      </c>
      <c r="FA262" s="870" t="s">
        <v>1907</v>
      </c>
      <c r="FB262" s="870" t="s">
        <v>2733</v>
      </c>
      <c r="FC262" s="870" t="s">
        <v>2998</v>
      </c>
    </row>
    <row r="263" spans="1:159" x14ac:dyDescent="0.2">
      <c r="A263" s="870" t="s">
        <v>3069</v>
      </c>
      <c r="B263" s="870" t="s">
        <v>571</v>
      </c>
      <c r="C263" s="870" t="s">
        <v>570</v>
      </c>
      <c r="D263" s="873">
        <v>23197879</v>
      </c>
      <c r="E263" s="873">
        <v>22733922</v>
      </c>
      <c r="F263" s="873">
        <v>0</v>
      </c>
      <c r="G263" s="873">
        <v>463958</v>
      </c>
      <c r="H263" s="873">
        <v>46395759</v>
      </c>
      <c r="I263" s="873">
        <v>0</v>
      </c>
      <c r="J263" s="873">
        <v>0</v>
      </c>
      <c r="K263" s="873">
        <v>23197879</v>
      </c>
      <c r="L263" s="873">
        <v>330391</v>
      </c>
      <c r="M263" s="873">
        <v>330391</v>
      </c>
      <c r="N263" s="873">
        <v>1095650</v>
      </c>
      <c r="O263" s="873">
        <v>1095650</v>
      </c>
      <c r="P263" s="873">
        <v>0</v>
      </c>
      <c r="Q263" s="873">
        <v>0</v>
      </c>
      <c r="R263" s="873">
        <v>0</v>
      </c>
      <c r="S263" s="873">
        <v>0</v>
      </c>
      <c r="T263" s="873">
        <v>0</v>
      </c>
      <c r="U263" s="873">
        <v>0</v>
      </c>
      <c r="V263" s="873">
        <v>0</v>
      </c>
      <c r="W263" s="873">
        <v>0</v>
      </c>
      <c r="X263" s="873">
        <v>0</v>
      </c>
      <c r="Y263" s="873">
        <v>0</v>
      </c>
      <c r="Z263" s="873">
        <v>0</v>
      </c>
      <c r="AA263" s="873">
        <v>0</v>
      </c>
      <c r="AB263" s="873">
        <v>0</v>
      </c>
      <c r="AC263" s="873">
        <v>0</v>
      </c>
      <c r="AD263" s="873">
        <v>0</v>
      </c>
      <c r="AE263" s="873">
        <v>25721484</v>
      </c>
      <c r="AF263" s="873">
        <v>0</v>
      </c>
      <c r="AG263" s="873">
        <v>522527</v>
      </c>
      <c r="AH263" s="873">
        <v>26244011</v>
      </c>
      <c r="AI263" s="873">
        <v>4648924</v>
      </c>
      <c r="AJ263" s="873">
        <v>4555946</v>
      </c>
      <c r="AK263" s="873">
        <v>0</v>
      </c>
      <c r="AL263" s="873">
        <v>92978</v>
      </c>
      <c r="AM263" s="873">
        <v>9297848</v>
      </c>
      <c r="AN263" s="873">
        <v>-946946</v>
      </c>
      <c r="AO263" s="873">
        <v>-928007</v>
      </c>
      <c r="AP263" s="873">
        <v>0</v>
      </c>
      <c r="AQ263" s="873">
        <v>-18939</v>
      </c>
      <c r="AR263" s="873">
        <v>-1893892</v>
      </c>
      <c r="AS263" s="873">
        <v>-1994446</v>
      </c>
      <c r="AT263" s="873">
        <v>-1954556</v>
      </c>
      <c r="AU263" s="873">
        <v>0</v>
      </c>
      <c r="AV263" s="873">
        <v>-39889</v>
      </c>
      <c r="AW263" s="873">
        <v>-3988891</v>
      </c>
      <c r="AX263" s="873">
        <v>190009</v>
      </c>
      <c r="AY263" s="873">
        <v>186208</v>
      </c>
      <c r="AZ263" s="873">
        <v>0</v>
      </c>
      <c r="BA263" s="873">
        <v>3800</v>
      </c>
      <c r="BB263" s="873">
        <v>380017</v>
      </c>
      <c r="BC263" s="873">
        <v>-1143090</v>
      </c>
      <c r="BD263" s="873">
        <v>-1120229</v>
      </c>
      <c r="BE263" s="873">
        <v>0</v>
      </c>
      <c r="BF263" s="873">
        <v>-22862</v>
      </c>
      <c r="BG263" s="873">
        <v>-2286181</v>
      </c>
      <c r="BH263" s="873">
        <v>-2947527</v>
      </c>
      <c r="BI263" s="873">
        <v>-2888577</v>
      </c>
      <c r="BJ263" s="873">
        <v>0</v>
      </c>
      <c r="BK263" s="873">
        <v>-58951</v>
      </c>
      <c r="BL263" s="873">
        <v>-5895055</v>
      </c>
      <c r="BM263" s="873">
        <v>-8607105</v>
      </c>
      <c r="BN263" s="873">
        <v>-8434962</v>
      </c>
      <c r="BO263" s="873">
        <v>0</v>
      </c>
      <c r="BP263" s="873">
        <v>-172142</v>
      </c>
      <c r="BQ263" s="873">
        <v>-17214209</v>
      </c>
      <c r="BR263" s="873">
        <v>1585722</v>
      </c>
      <c r="BS263" s="873">
        <v>1554007</v>
      </c>
      <c r="BT263" s="873">
        <v>0</v>
      </c>
      <c r="BU263" s="873">
        <v>31714</v>
      </c>
      <c r="BV263" s="873">
        <v>3171443</v>
      </c>
      <c r="BW263" s="873">
        <v>-10192826</v>
      </c>
      <c r="BX263" s="873">
        <v>-9988969</v>
      </c>
      <c r="BY263" s="873">
        <v>0</v>
      </c>
      <c r="BZ263" s="873">
        <v>-203857</v>
      </c>
      <c r="CA263" s="873">
        <v>-20385652</v>
      </c>
      <c r="CB263" s="873">
        <v>277488</v>
      </c>
      <c r="CC263" s="873">
        <v>271939</v>
      </c>
      <c r="CD263" s="873">
        <v>0</v>
      </c>
      <c r="CE263" s="873">
        <v>5550</v>
      </c>
      <c r="CF263" s="873">
        <v>554977</v>
      </c>
      <c r="CG263" s="873">
        <v>5854341</v>
      </c>
      <c r="CH263" s="873">
        <v>5737255</v>
      </c>
      <c r="CI263" s="873">
        <v>0</v>
      </c>
      <c r="CJ263" s="873">
        <v>117087</v>
      </c>
      <c r="CK263" s="873">
        <v>11708683</v>
      </c>
      <c r="CL263" s="873">
        <v>-4869506</v>
      </c>
      <c r="CM263" s="873">
        <v>-4772116</v>
      </c>
      <c r="CN263" s="873">
        <v>0</v>
      </c>
      <c r="CO263" s="873">
        <v>-97390</v>
      </c>
      <c r="CP263" s="873">
        <v>-9739012</v>
      </c>
      <c r="CQ263" s="873">
        <v>-2084119</v>
      </c>
      <c r="CR263" s="873">
        <v>-2042436</v>
      </c>
      <c r="CS263" s="873">
        <v>0</v>
      </c>
      <c r="CT263" s="873">
        <v>-41682</v>
      </c>
      <c r="CU263" s="873">
        <v>-4168237</v>
      </c>
      <c r="CV263" s="873">
        <v>-9428901</v>
      </c>
      <c r="CW263" s="873">
        <v>-9240320</v>
      </c>
      <c r="CX263" s="873">
        <v>0</v>
      </c>
      <c r="CY263" s="873">
        <v>-188577</v>
      </c>
      <c r="CZ263" s="873">
        <v>-18857798</v>
      </c>
      <c r="DA263" s="873">
        <v>-3006296</v>
      </c>
      <c r="DB263" s="873">
        <v>-2946170</v>
      </c>
      <c r="DC263" s="873">
        <v>0</v>
      </c>
      <c r="DD263" s="873">
        <v>-60126</v>
      </c>
      <c r="DE263" s="873">
        <v>-6012592</v>
      </c>
      <c r="DF263" s="873">
        <v>-6422604</v>
      </c>
      <c r="DG263" s="873">
        <v>-6294150</v>
      </c>
      <c r="DH263" s="873">
        <v>0</v>
      </c>
      <c r="DI263" s="873">
        <v>-128452</v>
      </c>
      <c r="DJ263" s="873">
        <v>-12845206</v>
      </c>
      <c r="DK263" s="873">
        <v>1394918</v>
      </c>
      <c r="DL263" s="873">
        <v>1367019</v>
      </c>
      <c r="DM263" s="873">
        <v>0</v>
      </c>
      <c r="DN263" s="873">
        <v>27900</v>
      </c>
      <c r="DO263" s="873">
        <v>2789837</v>
      </c>
      <c r="DP263" s="873">
        <v>1229805</v>
      </c>
      <c r="DQ263" s="873">
        <v>1205208</v>
      </c>
      <c r="DR263" s="873">
        <v>0</v>
      </c>
      <c r="DS263" s="873">
        <v>24596</v>
      </c>
      <c r="DT263" s="873">
        <v>2459609</v>
      </c>
      <c r="DU263" s="873">
        <v>165113</v>
      </c>
      <c r="DV263" s="873">
        <v>161811</v>
      </c>
      <c r="DW263" s="873">
        <v>0</v>
      </c>
      <c r="DX263" s="873">
        <v>3304</v>
      </c>
      <c r="DY263" s="873">
        <v>330228</v>
      </c>
      <c r="DZ263" s="873">
        <v>44023184</v>
      </c>
      <c r="EA263" s="873">
        <v>43142720</v>
      </c>
      <c r="EB263" s="873">
        <v>0</v>
      </c>
      <c r="EC263" s="873">
        <v>880464</v>
      </c>
      <c r="ED263" s="873">
        <v>88046368</v>
      </c>
      <c r="EE263" s="873">
        <v>23197879</v>
      </c>
      <c r="EF263" s="873">
        <v>22733922</v>
      </c>
      <c r="EG263" s="873">
        <v>0</v>
      </c>
      <c r="EH263" s="873">
        <v>463958</v>
      </c>
      <c r="EI263" s="873">
        <v>46395759</v>
      </c>
      <c r="EJ263" s="873">
        <v>-20825305</v>
      </c>
      <c r="EK263" s="873">
        <v>-20408798</v>
      </c>
      <c r="EL263" s="873">
        <v>0</v>
      </c>
      <c r="EM263" s="873">
        <v>-416506</v>
      </c>
      <c r="EN263" s="873">
        <v>-41650609</v>
      </c>
      <c r="EO263" s="873">
        <v>-20660192</v>
      </c>
      <c r="EP263" s="873">
        <v>-20246987</v>
      </c>
      <c r="EQ263" s="873">
        <v>0</v>
      </c>
      <c r="ER263" s="873">
        <v>-413202</v>
      </c>
      <c r="ES263" s="873">
        <v>-41320381</v>
      </c>
      <c r="ET263" s="902">
        <v>0.5</v>
      </c>
      <c r="EU263" s="902">
        <v>0.49</v>
      </c>
      <c r="EV263" s="902">
        <v>0</v>
      </c>
      <c r="EW263" s="902">
        <v>0.01</v>
      </c>
      <c r="EX263" s="902">
        <v>1</v>
      </c>
      <c r="EY263" s="870" t="s">
        <v>690</v>
      </c>
      <c r="EZ263" s="870" t="s">
        <v>720</v>
      </c>
      <c r="FA263" s="870" t="s">
        <v>1909</v>
      </c>
      <c r="FB263" s="870" t="s">
        <v>819</v>
      </c>
      <c r="FC263" s="870" t="s">
        <v>2999</v>
      </c>
    </row>
    <row r="264" spans="1:159" x14ac:dyDescent="0.2">
      <c r="A264" s="870" t="s">
        <v>3070</v>
      </c>
      <c r="B264" s="870" t="s">
        <v>573</v>
      </c>
      <c r="C264" s="870" t="s">
        <v>572</v>
      </c>
      <c r="D264" s="873">
        <v>8640518</v>
      </c>
      <c r="E264" s="873">
        <v>6912415</v>
      </c>
      <c r="F264" s="873">
        <v>1728104</v>
      </c>
      <c r="G264" s="873">
        <v>0</v>
      </c>
      <c r="H264" s="873">
        <v>17281037</v>
      </c>
      <c r="I264" s="873">
        <v>0</v>
      </c>
      <c r="J264" s="873">
        <v>0</v>
      </c>
      <c r="K264" s="873">
        <v>8640518</v>
      </c>
      <c r="L264" s="873">
        <v>120807</v>
      </c>
      <c r="M264" s="873">
        <v>120807</v>
      </c>
      <c r="N264" s="873">
        <v>0</v>
      </c>
      <c r="O264" s="873">
        <v>0</v>
      </c>
      <c r="P264" s="873">
        <v>0</v>
      </c>
      <c r="Q264" s="873">
        <v>0</v>
      </c>
      <c r="R264" s="873">
        <v>0</v>
      </c>
      <c r="S264" s="873">
        <v>0</v>
      </c>
      <c r="T264" s="873">
        <v>0</v>
      </c>
      <c r="U264" s="873">
        <v>0</v>
      </c>
      <c r="V264" s="873">
        <v>0</v>
      </c>
      <c r="W264" s="873">
        <v>0</v>
      </c>
      <c r="X264" s="873">
        <v>0</v>
      </c>
      <c r="Y264" s="873">
        <v>0</v>
      </c>
      <c r="Z264" s="873">
        <v>0</v>
      </c>
      <c r="AA264" s="873">
        <v>0</v>
      </c>
      <c r="AB264" s="873">
        <v>0</v>
      </c>
      <c r="AC264" s="873">
        <v>0</v>
      </c>
      <c r="AD264" s="873">
        <v>0</v>
      </c>
      <c r="AE264" s="873">
        <v>8118541</v>
      </c>
      <c r="AF264" s="873">
        <v>2029636</v>
      </c>
      <c r="AG264" s="873">
        <v>0</v>
      </c>
      <c r="AH264" s="873">
        <v>10148177</v>
      </c>
      <c r="AI264" s="873">
        <v>577497</v>
      </c>
      <c r="AJ264" s="873">
        <v>461998</v>
      </c>
      <c r="AK264" s="873">
        <v>115500</v>
      </c>
      <c r="AL264" s="873">
        <v>0</v>
      </c>
      <c r="AM264" s="873">
        <v>1154995</v>
      </c>
      <c r="AN264" s="873">
        <v>-484823</v>
      </c>
      <c r="AO264" s="873">
        <v>-387858</v>
      </c>
      <c r="AP264" s="873">
        <v>-96965</v>
      </c>
      <c r="AQ264" s="873">
        <v>0</v>
      </c>
      <c r="AR264" s="873">
        <v>-969646</v>
      </c>
      <c r="AS264" s="873">
        <v>-388193</v>
      </c>
      <c r="AT264" s="873">
        <v>-310555</v>
      </c>
      <c r="AU264" s="873">
        <v>-77639</v>
      </c>
      <c r="AV264" s="873">
        <v>0</v>
      </c>
      <c r="AW264" s="873">
        <v>-776387</v>
      </c>
      <c r="AX264" s="873">
        <v>162934</v>
      </c>
      <c r="AY264" s="873">
        <v>130348</v>
      </c>
      <c r="AZ264" s="873">
        <v>32587</v>
      </c>
      <c r="BA264" s="873">
        <v>0</v>
      </c>
      <c r="BB264" s="873">
        <v>325869</v>
      </c>
      <c r="BC264" s="873">
        <v>-524741</v>
      </c>
      <c r="BD264" s="873">
        <v>-419793</v>
      </c>
      <c r="BE264" s="873">
        <v>-104948</v>
      </c>
      <c r="BF264" s="873">
        <v>0</v>
      </c>
      <c r="BG264" s="873">
        <v>-1049482</v>
      </c>
      <c r="BH264" s="873">
        <v>-750000</v>
      </c>
      <c r="BI264" s="873">
        <v>-600000</v>
      </c>
      <c r="BJ264" s="873">
        <v>-150000</v>
      </c>
      <c r="BK264" s="873">
        <v>0</v>
      </c>
      <c r="BL264" s="873">
        <v>-1500000</v>
      </c>
      <c r="BM264" s="873">
        <v>-728199</v>
      </c>
      <c r="BN264" s="873">
        <v>-582560</v>
      </c>
      <c r="BO264" s="873">
        <v>-145640</v>
      </c>
      <c r="BP264" s="873">
        <v>0</v>
      </c>
      <c r="BQ264" s="873">
        <v>-1456399</v>
      </c>
      <c r="BR264" s="873">
        <v>-389183</v>
      </c>
      <c r="BS264" s="873">
        <v>-311347</v>
      </c>
      <c r="BT264" s="873">
        <v>-77837</v>
      </c>
      <c r="BU264" s="873">
        <v>0</v>
      </c>
      <c r="BV264" s="873">
        <v>-778367</v>
      </c>
      <c r="BW264" s="873">
        <v>-339016</v>
      </c>
      <c r="BX264" s="873">
        <v>-271213</v>
      </c>
      <c r="BY264" s="873">
        <v>-67803</v>
      </c>
      <c r="BZ264" s="873">
        <v>0</v>
      </c>
      <c r="CA264" s="873">
        <v>-678032</v>
      </c>
      <c r="CB264" s="873">
        <v>50599</v>
      </c>
      <c r="CC264" s="873">
        <v>40479</v>
      </c>
      <c r="CD264" s="873">
        <v>10120</v>
      </c>
      <c r="CE264" s="873">
        <v>0</v>
      </c>
      <c r="CF264" s="873">
        <v>101198</v>
      </c>
      <c r="CG264" s="873">
        <v>284836</v>
      </c>
      <c r="CH264" s="873">
        <v>227869</v>
      </c>
      <c r="CI264" s="873">
        <v>56967</v>
      </c>
      <c r="CJ264" s="873">
        <v>0</v>
      </c>
      <c r="CK264" s="873">
        <v>569672</v>
      </c>
      <c r="CL264" s="873">
        <v>31167</v>
      </c>
      <c r="CM264" s="873">
        <v>24933</v>
      </c>
      <c r="CN264" s="873">
        <v>6233</v>
      </c>
      <c r="CO264" s="873">
        <v>0</v>
      </c>
      <c r="CP264" s="873">
        <v>62333</v>
      </c>
      <c r="CQ264" s="873">
        <v>-866897</v>
      </c>
      <c r="CR264" s="873">
        <v>-693518</v>
      </c>
      <c r="CS264" s="873">
        <v>-173380</v>
      </c>
      <c r="CT264" s="873">
        <v>0</v>
      </c>
      <c r="CU264" s="873">
        <v>-1733795</v>
      </c>
      <c r="CV264" s="873">
        <v>-1228495</v>
      </c>
      <c r="CW264" s="873">
        <v>-982797</v>
      </c>
      <c r="CX264" s="873">
        <v>-245700</v>
      </c>
      <c r="CY264" s="873">
        <v>0</v>
      </c>
      <c r="CZ264" s="873">
        <v>-2456992</v>
      </c>
      <c r="DA264" s="873">
        <v>-307417</v>
      </c>
      <c r="DB264" s="873">
        <v>-245935</v>
      </c>
      <c r="DC264" s="873">
        <v>-61484</v>
      </c>
      <c r="DD264" s="873">
        <v>0</v>
      </c>
      <c r="DE264" s="873">
        <v>-614836</v>
      </c>
      <c r="DF264" s="873">
        <v>-921077</v>
      </c>
      <c r="DG264" s="873">
        <v>-736862</v>
      </c>
      <c r="DH264" s="873">
        <v>-184216</v>
      </c>
      <c r="DI264" s="873">
        <v>0</v>
      </c>
      <c r="DJ264" s="873">
        <v>-1842155</v>
      </c>
      <c r="DK264" s="873">
        <v>-358041</v>
      </c>
      <c r="DL264" s="873">
        <v>-490479</v>
      </c>
      <c r="DM264" s="873">
        <v>-547716</v>
      </c>
      <c r="DN264" s="873">
        <v>0</v>
      </c>
      <c r="DO264" s="873">
        <v>-1396236</v>
      </c>
      <c r="DP264" s="873">
        <v>1239549</v>
      </c>
      <c r="DQ264" s="873">
        <v>787593</v>
      </c>
      <c r="DR264" s="873">
        <v>-228200</v>
      </c>
      <c r="DS264" s="873">
        <v>0</v>
      </c>
      <c r="DT264" s="873">
        <v>1798942</v>
      </c>
      <c r="DU264" s="873">
        <v>-1597590</v>
      </c>
      <c r="DV264" s="873">
        <v>-1278072</v>
      </c>
      <c r="DW264" s="873">
        <v>-319516</v>
      </c>
      <c r="DX264" s="873">
        <v>0</v>
      </c>
      <c r="DY264" s="873">
        <v>-3195178</v>
      </c>
      <c r="DZ264" s="873">
        <v>18537762</v>
      </c>
      <c r="EA264" s="873">
        <v>14830209</v>
      </c>
      <c r="EB264" s="873">
        <v>3707552</v>
      </c>
      <c r="EC264" s="873">
        <v>0</v>
      </c>
      <c r="ED264" s="873">
        <v>37075523</v>
      </c>
      <c r="EE264" s="873">
        <v>8640518</v>
      </c>
      <c r="EF264" s="873">
        <v>6912415</v>
      </c>
      <c r="EG264" s="873">
        <v>1728104</v>
      </c>
      <c r="EH264" s="873">
        <v>0</v>
      </c>
      <c r="EI264" s="873">
        <v>17281037</v>
      </c>
      <c r="EJ264" s="873">
        <v>-9897244</v>
      </c>
      <c r="EK264" s="873">
        <v>-7917794</v>
      </c>
      <c r="EL264" s="873">
        <v>-1979448</v>
      </c>
      <c r="EM264" s="873">
        <v>0</v>
      </c>
      <c r="EN264" s="873">
        <v>-19794486</v>
      </c>
      <c r="EO264" s="873">
        <v>-11494834</v>
      </c>
      <c r="EP264" s="873">
        <v>-9195866</v>
      </c>
      <c r="EQ264" s="873">
        <v>-2298964</v>
      </c>
      <c r="ER264" s="873">
        <v>0</v>
      </c>
      <c r="ES264" s="873">
        <v>-22989664</v>
      </c>
      <c r="ET264" s="902">
        <v>0.5</v>
      </c>
      <c r="EU264" s="902">
        <v>0.4</v>
      </c>
      <c r="EV264" s="902">
        <v>0.1</v>
      </c>
      <c r="EW264" s="902">
        <v>0</v>
      </c>
      <c r="EX264" s="902">
        <v>1</v>
      </c>
      <c r="EY264" s="870" t="s">
        <v>692</v>
      </c>
      <c r="EZ264" s="870" t="s">
        <v>687</v>
      </c>
      <c r="FA264" s="870" t="s">
        <v>1907</v>
      </c>
      <c r="FB264" s="870" t="s">
        <v>2735</v>
      </c>
      <c r="FC264" s="870" t="s">
        <v>3000</v>
      </c>
    </row>
    <row r="265" spans="1:159" x14ac:dyDescent="0.2">
      <c r="A265" s="870" t="s">
        <v>3069</v>
      </c>
      <c r="B265" s="870" t="s">
        <v>575</v>
      </c>
      <c r="C265" s="870" t="s">
        <v>574</v>
      </c>
      <c r="D265" s="873">
        <v>7592809</v>
      </c>
      <c r="E265" s="873">
        <v>6902553</v>
      </c>
      <c r="F265" s="873">
        <v>8513149</v>
      </c>
      <c r="G265" s="873">
        <v>0</v>
      </c>
      <c r="H265" s="873">
        <v>23008511</v>
      </c>
      <c r="I265" s="873">
        <v>0</v>
      </c>
      <c r="J265" s="873">
        <v>0</v>
      </c>
      <c r="K265" s="873">
        <v>7592809</v>
      </c>
      <c r="L265" s="873">
        <v>187065</v>
      </c>
      <c r="M265" s="873">
        <v>187065</v>
      </c>
      <c r="N265" s="873">
        <v>0</v>
      </c>
      <c r="O265" s="873">
        <v>0</v>
      </c>
      <c r="P265" s="873">
        <v>459950</v>
      </c>
      <c r="Q265" s="873">
        <v>0</v>
      </c>
      <c r="R265" s="873">
        <v>459950</v>
      </c>
      <c r="S265" s="873">
        <v>0</v>
      </c>
      <c r="T265" s="873">
        <v>0</v>
      </c>
      <c r="U265" s="873">
        <v>0</v>
      </c>
      <c r="V265" s="873">
        <v>0</v>
      </c>
      <c r="W265" s="873">
        <v>0</v>
      </c>
      <c r="X265" s="873">
        <v>0</v>
      </c>
      <c r="Y265" s="873">
        <v>0</v>
      </c>
      <c r="Z265" s="873">
        <v>0</v>
      </c>
      <c r="AA265" s="873">
        <v>0</v>
      </c>
      <c r="AB265" s="873">
        <v>0</v>
      </c>
      <c r="AC265" s="873">
        <v>0</v>
      </c>
      <c r="AD265" s="873">
        <v>0</v>
      </c>
      <c r="AE265" s="873">
        <v>10521434</v>
      </c>
      <c r="AF265" s="873">
        <v>12953698</v>
      </c>
      <c r="AG265" s="873">
        <v>0</v>
      </c>
      <c r="AH265" s="873">
        <v>23475132</v>
      </c>
      <c r="AI265" s="873">
        <v>933790</v>
      </c>
      <c r="AJ265" s="873">
        <v>848900</v>
      </c>
      <c r="AK265" s="873">
        <v>1046977</v>
      </c>
      <c r="AL265" s="873">
        <v>0</v>
      </c>
      <c r="AM265" s="873">
        <v>2829667</v>
      </c>
      <c r="AN265" s="873">
        <v>-187160</v>
      </c>
      <c r="AO265" s="873">
        <v>-170146</v>
      </c>
      <c r="AP265" s="873">
        <v>-209847</v>
      </c>
      <c r="AQ265" s="873">
        <v>0</v>
      </c>
      <c r="AR265" s="873">
        <v>-567153</v>
      </c>
      <c r="AS265" s="873">
        <v>-164562</v>
      </c>
      <c r="AT265" s="873">
        <v>-149603</v>
      </c>
      <c r="AU265" s="873">
        <v>-184510</v>
      </c>
      <c r="AV265" s="873">
        <v>0</v>
      </c>
      <c r="AW265" s="873">
        <v>-498675</v>
      </c>
      <c r="AX265" s="873">
        <v>162301</v>
      </c>
      <c r="AY265" s="873">
        <v>147546</v>
      </c>
      <c r="AZ265" s="873">
        <v>181974</v>
      </c>
      <c r="BA265" s="873">
        <v>0</v>
      </c>
      <c r="BB265" s="873">
        <v>491821</v>
      </c>
      <c r="BC265" s="873">
        <v>-886570</v>
      </c>
      <c r="BD265" s="873">
        <v>-805973</v>
      </c>
      <c r="BE265" s="873">
        <v>-994034</v>
      </c>
      <c r="BF265" s="873">
        <v>0</v>
      </c>
      <c r="BG265" s="873">
        <v>-2686577</v>
      </c>
      <c r="BH265" s="873">
        <v>-888831</v>
      </c>
      <c r="BI265" s="873">
        <v>-808030</v>
      </c>
      <c r="BJ265" s="873">
        <v>-996570</v>
      </c>
      <c r="BK265" s="873">
        <v>0</v>
      </c>
      <c r="BL265" s="873">
        <v>-2693431</v>
      </c>
      <c r="BM265" s="873">
        <v>-911246</v>
      </c>
      <c r="BN265" s="873">
        <v>-828405</v>
      </c>
      <c r="BO265" s="873">
        <v>-1021700</v>
      </c>
      <c r="BP265" s="873">
        <v>0</v>
      </c>
      <c r="BQ265" s="873">
        <v>-2761351</v>
      </c>
      <c r="BR265" s="873">
        <v>0</v>
      </c>
      <c r="BS265" s="873">
        <v>0</v>
      </c>
      <c r="BT265" s="873">
        <v>0</v>
      </c>
      <c r="BU265" s="873">
        <v>0</v>
      </c>
      <c r="BV265" s="873">
        <v>0</v>
      </c>
      <c r="BW265" s="873">
        <v>-911246</v>
      </c>
      <c r="BX265" s="873">
        <v>-828405</v>
      </c>
      <c r="BY265" s="873">
        <v>-1021700</v>
      </c>
      <c r="BZ265" s="873">
        <v>0</v>
      </c>
      <c r="CA265" s="873">
        <v>-2761351</v>
      </c>
      <c r="CB265" s="873">
        <v>0</v>
      </c>
      <c r="CC265" s="873">
        <v>0</v>
      </c>
      <c r="CD265" s="873">
        <v>0</v>
      </c>
      <c r="CE265" s="873">
        <v>0</v>
      </c>
      <c r="CF265" s="873">
        <v>0</v>
      </c>
      <c r="CG265" s="873">
        <v>290548</v>
      </c>
      <c r="CH265" s="873">
        <v>264134</v>
      </c>
      <c r="CI265" s="873">
        <v>325766</v>
      </c>
      <c r="CJ265" s="873">
        <v>0</v>
      </c>
      <c r="CK265" s="873">
        <v>880448</v>
      </c>
      <c r="CL265" s="873">
        <v>-1042851</v>
      </c>
      <c r="CM265" s="873">
        <v>-948046</v>
      </c>
      <c r="CN265" s="873">
        <v>-1169257</v>
      </c>
      <c r="CO265" s="873">
        <v>0</v>
      </c>
      <c r="CP265" s="873">
        <v>-3160154</v>
      </c>
      <c r="CQ265" s="873">
        <v>-750613</v>
      </c>
      <c r="CR265" s="873">
        <v>-682376</v>
      </c>
      <c r="CS265" s="873">
        <v>-841597</v>
      </c>
      <c r="CT265" s="873">
        <v>0</v>
      </c>
      <c r="CU265" s="873">
        <v>-2274586</v>
      </c>
      <c r="CV265" s="873">
        <v>-2414162</v>
      </c>
      <c r="CW265" s="873">
        <v>-2194693</v>
      </c>
      <c r="CX265" s="873">
        <v>-2706788</v>
      </c>
      <c r="CY265" s="873">
        <v>0</v>
      </c>
      <c r="CZ265" s="873">
        <v>-7315643</v>
      </c>
      <c r="DA265" s="873">
        <v>-1042851</v>
      </c>
      <c r="DB265" s="873">
        <v>-948046</v>
      </c>
      <c r="DC265" s="873">
        <v>-1169257</v>
      </c>
      <c r="DD265" s="873">
        <v>0</v>
      </c>
      <c r="DE265" s="873">
        <v>-3160154</v>
      </c>
      <c r="DF265" s="873">
        <v>-1371311</v>
      </c>
      <c r="DG265" s="873">
        <v>-1246647</v>
      </c>
      <c r="DH265" s="873">
        <v>-1537531</v>
      </c>
      <c r="DI265" s="873">
        <v>0</v>
      </c>
      <c r="DJ265" s="873">
        <v>-4155489</v>
      </c>
      <c r="DK265" s="873">
        <v>-44076</v>
      </c>
      <c r="DL265" s="873">
        <v>254443</v>
      </c>
      <c r="DM265" s="873">
        <v>143743</v>
      </c>
      <c r="DN265" s="873">
        <v>0</v>
      </c>
      <c r="DO265" s="873">
        <v>354111</v>
      </c>
      <c r="DP265" s="873">
        <v>-202060</v>
      </c>
      <c r="DQ265" s="873">
        <v>-105661</v>
      </c>
      <c r="DR265" s="873">
        <v>-59435</v>
      </c>
      <c r="DS265" s="873">
        <v>0</v>
      </c>
      <c r="DT265" s="873">
        <v>-367156</v>
      </c>
      <c r="DU265" s="873">
        <v>157984</v>
      </c>
      <c r="DV265" s="873">
        <v>360104</v>
      </c>
      <c r="DW265" s="873">
        <v>203178</v>
      </c>
      <c r="DX265" s="873">
        <v>0</v>
      </c>
      <c r="DY265" s="873">
        <v>721267</v>
      </c>
      <c r="DZ265" s="873">
        <v>19670780</v>
      </c>
      <c r="EA265" s="873">
        <v>17882528</v>
      </c>
      <c r="EB265" s="873">
        <v>22055117</v>
      </c>
      <c r="EC265" s="873">
        <v>0</v>
      </c>
      <c r="ED265" s="873">
        <v>59608425</v>
      </c>
      <c r="EE265" s="873">
        <v>7592809</v>
      </c>
      <c r="EF265" s="873">
        <v>6902553</v>
      </c>
      <c r="EG265" s="873">
        <v>8513149</v>
      </c>
      <c r="EH265" s="873">
        <v>0</v>
      </c>
      <c r="EI265" s="873">
        <v>23008511</v>
      </c>
      <c r="EJ265" s="873">
        <v>-12077971</v>
      </c>
      <c r="EK265" s="873">
        <v>-10979975</v>
      </c>
      <c r="EL265" s="873">
        <v>-13541968</v>
      </c>
      <c r="EM265" s="873">
        <v>0</v>
      </c>
      <c r="EN265" s="873">
        <v>-36599914</v>
      </c>
      <c r="EO265" s="873">
        <v>-11919987</v>
      </c>
      <c r="EP265" s="873">
        <v>-10619871</v>
      </c>
      <c r="EQ265" s="873">
        <v>-13338790</v>
      </c>
      <c r="ER265" s="873">
        <v>0</v>
      </c>
      <c r="ES265" s="873">
        <v>-35878648</v>
      </c>
      <c r="ET265" s="902">
        <v>0.33</v>
      </c>
      <c r="EU265" s="902">
        <v>0.3</v>
      </c>
      <c r="EV265" s="902">
        <v>0.37</v>
      </c>
      <c r="EW265" s="902">
        <v>0</v>
      </c>
      <c r="EX265" s="902">
        <v>1</v>
      </c>
      <c r="EY265" s="870" t="s">
        <v>697</v>
      </c>
      <c r="EZ265" s="870" t="s">
        <v>680</v>
      </c>
      <c r="FA265" s="870" t="s">
        <v>1908</v>
      </c>
      <c r="FB265" s="870" t="s">
        <v>2732</v>
      </c>
      <c r="FC265" s="870" t="s">
        <v>3001</v>
      </c>
    </row>
    <row r="266" spans="1:159" x14ac:dyDescent="0.2">
      <c r="A266" s="870" t="s">
        <v>3069</v>
      </c>
      <c r="B266" s="870" t="s">
        <v>577</v>
      </c>
      <c r="C266" s="870" t="s">
        <v>576</v>
      </c>
      <c r="D266" s="873">
        <v>15422159</v>
      </c>
      <c r="E266" s="873">
        <v>12337726</v>
      </c>
      <c r="F266" s="873">
        <v>2775988</v>
      </c>
      <c r="G266" s="873">
        <v>308443</v>
      </c>
      <c r="H266" s="873">
        <v>30844316</v>
      </c>
      <c r="I266" s="873">
        <v>0</v>
      </c>
      <c r="J266" s="873">
        <v>0</v>
      </c>
      <c r="K266" s="873">
        <v>15422159</v>
      </c>
      <c r="L266" s="873">
        <v>186831</v>
      </c>
      <c r="M266" s="873">
        <v>186831</v>
      </c>
      <c r="N266" s="873">
        <v>0</v>
      </c>
      <c r="O266" s="873">
        <v>0</v>
      </c>
      <c r="P266" s="873">
        <v>420128</v>
      </c>
      <c r="Q266" s="873">
        <v>606537</v>
      </c>
      <c r="R266" s="873">
        <v>1026665</v>
      </c>
      <c r="S266" s="873">
        <v>0</v>
      </c>
      <c r="T266" s="873">
        <v>0</v>
      </c>
      <c r="U266" s="873">
        <v>0</v>
      </c>
      <c r="V266" s="873">
        <v>0</v>
      </c>
      <c r="W266" s="873">
        <v>0</v>
      </c>
      <c r="X266" s="873">
        <v>0</v>
      </c>
      <c r="Y266" s="873">
        <v>0</v>
      </c>
      <c r="Z266" s="873">
        <v>0</v>
      </c>
      <c r="AA266" s="873">
        <v>0</v>
      </c>
      <c r="AB266" s="873">
        <v>0</v>
      </c>
      <c r="AC266" s="873">
        <v>0</v>
      </c>
      <c r="AD266" s="873">
        <v>0</v>
      </c>
      <c r="AE266" s="873">
        <v>9326668</v>
      </c>
      <c r="AF266" s="873">
        <v>2119020</v>
      </c>
      <c r="AG266" s="873">
        <v>232746</v>
      </c>
      <c r="AH266" s="873">
        <v>11678434</v>
      </c>
      <c r="AI266" s="873">
        <v>1914722</v>
      </c>
      <c r="AJ266" s="873">
        <v>1531778</v>
      </c>
      <c r="AK266" s="873">
        <v>344650</v>
      </c>
      <c r="AL266" s="873">
        <v>38294</v>
      </c>
      <c r="AM266" s="873">
        <v>3829444</v>
      </c>
      <c r="AN266" s="873">
        <v>-998936</v>
      </c>
      <c r="AO266" s="873">
        <v>-799148</v>
      </c>
      <c r="AP266" s="873">
        <v>-179808</v>
      </c>
      <c r="AQ266" s="873">
        <v>-19979</v>
      </c>
      <c r="AR266" s="873">
        <v>-1997871</v>
      </c>
      <c r="AS266" s="873">
        <v>-990619</v>
      </c>
      <c r="AT266" s="873">
        <v>-792496</v>
      </c>
      <c r="AU266" s="873">
        <v>-178312</v>
      </c>
      <c r="AV266" s="873">
        <v>-19812</v>
      </c>
      <c r="AW266" s="873">
        <v>-1981239</v>
      </c>
      <c r="AX266" s="873">
        <v>183</v>
      </c>
      <c r="AY266" s="873">
        <v>146</v>
      </c>
      <c r="AZ266" s="873">
        <v>33</v>
      </c>
      <c r="BA266" s="873">
        <v>4</v>
      </c>
      <c r="BB266" s="873">
        <v>366</v>
      </c>
      <c r="BC266" s="873">
        <v>-353575</v>
      </c>
      <c r="BD266" s="873">
        <v>-282859</v>
      </c>
      <c r="BE266" s="873">
        <v>-63643</v>
      </c>
      <c r="BF266" s="873">
        <v>-7071</v>
      </c>
      <c r="BG266" s="873">
        <v>-707148</v>
      </c>
      <c r="BH266" s="873">
        <v>-1344011</v>
      </c>
      <c r="BI266" s="873">
        <v>-1075209</v>
      </c>
      <c r="BJ266" s="873">
        <v>-241922</v>
      </c>
      <c r="BK266" s="873">
        <v>-26879</v>
      </c>
      <c r="BL266" s="873">
        <v>-2688021</v>
      </c>
      <c r="BM266" s="873">
        <v>-5065886</v>
      </c>
      <c r="BN266" s="873">
        <v>-4052709</v>
      </c>
      <c r="BO266" s="873">
        <v>-911860</v>
      </c>
      <c r="BP266" s="873">
        <v>-101318</v>
      </c>
      <c r="BQ266" s="873">
        <v>-10131773</v>
      </c>
      <c r="BR266" s="873">
        <v>1433722</v>
      </c>
      <c r="BS266" s="873">
        <v>1146978</v>
      </c>
      <c r="BT266" s="873">
        <v>258070</v>
      </c>
      <c r="BU266" s="873">
        <v>28674</v>
      </c>
      <c r="BV266" s="873">
        <v>2867444</v>
      </c>
      <c r="BW266" s="873">
        <v>-6499608</v>
      </c>
      <c r="BX266" s="873">
        <v>-5199687</v>
      </c>
      <c r="BY266" s="873">
        <v>-1169930</v>
      </c>
      <c r="BZ266" s="873">
        <v>-129992</v>
      </c>
      <c r="CA266" s="873">
        <v>-12999217</v>
      </c>
      <c r="CB266" s="873">
        <v>469305</v>
      </c>
      <c r="CC266" s="873">
        <v>375444</v>
      </c>
      <c r="CD266" s="873">
        <v>84475</v>
      </c>
      <c r="CE266" s="873">
        <v>9386</v>
      </c>
      <c r="CF266" s="873">
        <v>938610</v>
      </c>
      <c r="CG266" s="873">
        <v>393227</v>
      </c>
      <c r="CH266" s="873">
        <v>314582</v>
      </c>
      <c r="CI266" s="873">
        <v>70781</v>
      </c>
      <c r="CJ266" s="873">
        <v>7865</v>
      </c>
      <c r="CK266" s="873">
        <v>786455</v>
      </c>
      <c r="CL266" s="873">
        <v>-3232854</v>
      </c>
      <c r="CM266" s="873">
        <v>-2586284</v>
      </c>
      <c r="CN266" s="873">
        <v>-581914</v>
      </c>
      <c r="CO266" s="873">
        <v>-64657</v>
      </c>
      <c r="CP266" s="873">
        <v>-6465709</v>
      </c>
      <c r="CQ266" s="873">
        <v>1506676</v>
      </c>
      <c r="CR266" s="873">
        <v>1205342</v>
      </c>
      <c r="CS266" s="873">
        <v>271202</v>
      </c>
      <c r="CT266" s="873">
        <v>30134</v>
      </c>
      <c r="CU266" s="873">
        <v>3013354</v>
      </c>
      <c r="CV266" s="873">
        <v>-5929532</v>
      </c>
      <c r="CW266" s="873">
        <v>-4743625</v>
      </c>
      <c r="CX266" s="873">
        <v>-1067316</v>
      </c>
      <c r="CY266" s="873">
        <v>-118590</v>
      </c>
      <c r="CZ266" s="873">
        <v>-11859063</v>
      </c>
      <c r="DA266" s="873">
        <v>-1329827</v>
      </c>
      <c r="DB266" s="873">
        <v>-1063862</v>
      </c>
      <c r="DC266" s="873">
        <v>-239369</v>
      </c>
      <c r="DD266" s="873">
        <v>-26597</v>
      </c>
      <c r="DE266" s="873">
        <v>-2659655</v>
      </c>
      <c r="DF266" s="873">
        <v>-4599705</v>
      </c>
      <c r="DG266" s="873">
        <v>-3679763</v>
      </c>
      <c r="DH266" s="873">
        <v>-827947</v>
      </c>
      <c r="DI266" s="873">
        <v>-91993</v>
      </c>
      <c r="DJ266" s="873">
        <v>-9199408</v>
      </c>
      <c r="DK266" s="873">
        <v>-49294</v>
      </c>
      <c r="DL266" s="873">
        <v>394154</v>
      </c>
      <c r="DM266" s="873">
        <v>630670</v>
      </c>
      <c r="DN266" s="873">
        <v>9854</v>
      </c>
      <c r="DO266" s="873">
        <v>985384</v>
      </c>
      <c r="DP266" s="873">
        <v>-355475</v>
      </c>
      <c r="DQ266" s="873">
        <v>149208</v>
      </c>
      <c r="DR266" s="873">
        <v>575557</v>
      </c>
      <c r="DS266" s="873">
        <v>3731</v>
      </c>
      <c r="DT266" s="873">
        <v>373021</v>
      </c>
      <c r="DU266" s="873">
        <v>306181</v>
      </c>
      <c r="DV266" s="873">
        <v>244946</v>
      </c>
      <c r="DW266" s="873">
        <v>55113</v>
      </c>
      <c r="DX266" s="873">
        <v>6123</v>
      </c>
      <c r="DY266" s="873">
        <v>612363</v>
      </c>
      <c r="DZ266" s="873">
        <v>24689536</v>
      </c>
      <c r="EA266" s="873">
        <v>19751630</v>
      </c>
      <c r="EB266" s="873">
        <v>4444117</v>
      </c>
      <c r="EC266" s="873">
        <v>493791</v>
      </c>
      <c r="ED266" s="873">
        <v>49379074</v>
      </c>
      <c r="EE266" s="873">
        <v>15422159</v>
      </c>
      <c r="EF266" s="873">
        <v>12337726</v>
      </c>
      <c r="EG266" s="873">
        <v>2775988</v>
      </c>
      <c r="EH266" s="873">
        <v>308443</v>
      </c>
      <c r="EI266" s="873">
        <v>30844316</v>
      </c>
      <c r="EJ266" s="873">
        <v>-9267377</v>
      </c>
      <c r="EK266" s="873">
        <v>-7413904</v>
      </c>
      <c r="EL266" s="873">
        <v>-1668129</v>
      </c>
      <c r="EM266" s="873">
        <v>-185348</v>
      </c>
      <c r="EN266" s="873">
        <v>-18534758</v>
      </c>
      <c r="EO266" s="873">
        <v>-8961196</v>
      </c>
      <c r="EP266" s="873">
        <v>-7168958</v>
      </c>
      <c r="EQ266" s="873">
        <v>-1613016</v>
      </c>
      <c r="ER266" s="873">
        <v>-179225</v>
      </c>
      <c r="ES266" s="873">
        <v>-17922395</v>
      </c>
      <c r="ET266" s="902">
        <v>0.5</v>
      </c>
      <c r="EU266" s="902">
        <v>0.4</v>
      </c>
      <c r="EV266" s="902">
        <v>0.09</v>
      </c>
      <c r="EW266" s="902">
        <v>0.01</v>
      </c>
      <c r="EX266" s="902">
        <v>1</v>
      </c>
      <c r="EY266" s="870" t="s">
        <v>715</v>
      </c>
      <c r="EZ266" s="870" t="s">
        <v>714</v>
      </c>
      <c r="FA266" s="870" t="s">
        <v>1907</v>
      </c>
      <c r="FB266" s="870" t="s">
        <v>2735</v>
      </c>
      <c r="FC266" s="870" t="s">
        <v>3002</v>
      </c>
    </row>
    <row r="267" spans="1:159" x14ac:dyDescent="0.2">
      <c r="A267" s="870" t="s">
        <v>3069</v>
      </c>
      <c r="B267" s="870" t="s">
        <v>579</v>
      </c>
      <c r="C267" s="870" t="s">
        <v>578</v>
      </c>
      <c r="D267" s="873">
        <v>28578113</v>
      </c>
      <c r="E267" s="873">
        <v>28006550</v>
      </c>
      <c r="F267" s="873">
        <v>0</v>
      </c>
      <c r="G267" s="873">
        <v>571562</v>
      </c>
      <c r="H267" s="873">
        <v>57156225</v>
      </c>
      <c r="I267" s="873">
        <v>0</v>
      </c>
      <c r="J267" s="873">
        <v>0</v>
      </c>
      <c r="K267" s="873">
        <v>28578113</v>
      </c>
      <c r="L267" s="873">
        <v>261763</v>
      </c>
      <c r="M267" s="873">
        <v>261763</v>
      </c>
      <c r="N267" s="873">
        <v>0</v>
      </c>
      <c r="O267" s="873">
        <v>0</v>
      </c>
      <c r="P267" s="873">
        <v>594388</v>
      </c>
      <c r="Q267" s="873">
        <v>0</v>
      </c>
      <c r="R267" s="873">
        <v>594388</v>
      </c>
      <c r="S267" s="873">
        <v>0</v>
      </c>
      <c r="T267" s="873">
        <v>0</v>
      </c>
      <c r="U267" s="873">
        <v>0</v>
      </c>
      <c r="V267" s="873">
        <v>0</v>
      </c>
      <c r="W267" s="873">
        <v>0</v>
      </c>
      <c r="X267" s="873">
        <v>0</v>
      </c>
      <c r="Y267" s="873">
        <v>0</v>
      </c>
      <c r="Z267" s="873">
        <v>0</v>
      </c>
      <c r="AA267" s="873">
        <v>0</v>
      </c>
      <c r="AB267" s="873">
        <v>0</v>
      </c>
      <c r="AC267" s="873">
        <v>0</v>
      </c>
      <c r="AD267" s="873">
        <v>0</v>
      </c>
      <c r="AE267" s="873">
        <v>28405615</v>
      </c>
      <c r="AF267" s="873">
        <v>0</v>
      </c>
      <c r="AG267" s="873">
        <v>579220</v>
      </c>
      <c r="AH267" s="873">
        <v>28984835</v>
      </c>
      <c r="AI267" s="873">
        <v>3453106</v>
      </c>
      <c r="AJ267" s="873">
        <v>3384043</v>
      </c>
      <c r="AK267" s="873">
        <v>0</v>
      </c>
      <c r="AL267" s="873">
        <v>69062</v>
      </c>
      <c r="AM267" s="873">
        <v>6906211</v>
      </c>
      <c r="AN267" s="873">
        <v>-1407919</v>
      </c>
      <c r="AO267" s="873">
        <v>-1379760</v>
      </c>
      <c r="AP267" s="873">
        <v>0</v>
      </c>
      <c r="AQ267" s="873">
        <v>-28158</v>
      </c>
      <c r="AR267" s="873">
        <v>-2815837</v>
      </c>
      <c r="AS267" s="873">
        <v>-1122436</v>
      </c>
      <c r="AT267" s="873">
        <v>-1099987</v>
      </c>
      <c r="AU267" s="873">
        <v>0</v>
      </c>
      <c r="AV267" s="873">
        <v>-22449</v>
      </c>
      <c r="AW267" s="873">
        <v>-2244872</v>
      </c>
      <c r="AX267" s="873">
        <v>110190</v>
      </c>
      <c r="AY267" s="873">
        <v>107987</v>
      </c>
      <c r="AZ267" s="873">
        <v>0</v>
      </c>
      <c r="BA267" s="873">
        <v>2204</v>
      </c>
      <c r="BB267" s="873">
        <v>220381</v>
      </c>
      <c r="BC267" s="873">
        <v>-729229</v>
      </c>
      <c r="BD267" s="873">
        <v>-714644</v>
      </c>
      <c r="BE267" s="873">
        <v>0</v>
      </c>
      <c r="BF267" s="873">
        <v>-14585</v>
      </c>
      <c r="BG267" s="873">
        <v>-1458458</v>
      </c>
      <c r="BH267" s="873">
        <v>-1741475</v>
      </c>
      <c r="BI267" s="873">
        <v>-1706644</v>
      </c>
      <c r="BJ267" s="873">
        <v>0</v>
      </c>
      <c r="BK267" s="873">
        <v>-34830</v>
      </c>
      <c r="BL267" s="873">
        <v>-3482949</v>
      </c>
      <c r="BM267" s="873">
        <v>-8436402</v>
      </c>
      <c r="BN267" s="873">
        <v>-8267673</v>
      </c>
      <c r="BO267" s="873">
        <v>0</v>
      </c>
      <c r="BP267" s="873">
        <v>-168728</v>
      </c>
      <c r="BQ267" s="873">
        <v>-16872803</v>
      </c>
      <c r="BR267" s="873">
        <v>-2396417</v>
      </c>
      <c r="BS267" s="873">
        <v>-2348489</v>
      </c>
      <c r="BT267" s="873">
        <v>0</v>
      </c>
      <c r="BU267" s="873">
        <v>-47928</v>
      </c>
      <c r="BV267" s="873">
        <v>-4792834</v>
      </c>
      <c r="BW267" s="873">
        <v>-6039984</v>
      </c>
      <c r="BX267" s="873">
        <v>-5919185</v>
      </c>
      <c r="BY267" s="873">
        <v>0</v>
      </c>
      <c r="BZ267" s="873">
        <v>-120800</v>
      </c>
      <c r="CA267" s="873">
        <v>-12079969</v>
      </c>
      <c r="CB267" s="873">
        <v>539456</v>
      </c>
      <c r="CC267" s="873">
        <v>528666</v>
      </c>
      <c r="CD267" s="873">
        <v>0</v>
      </c>
      <c r="CE267" s="873">
        <v>10789</v>
      </c>
      <c r="CF267" s="873">
        <v>1078911</v>
      </c>
      <c r="CG267" s="873">
        <v>817384</v>
      </c>
      <c r="CH267" s="873">
        <v>801037</v>
      </c>
      <c r="CI267" s="873">
        <v>0</v>
      </c>
      <c r="CJ267" s="873">
        <v>16348</v>
      </c>
      <c r="CK267" s="873">
        <v>1634769</v>
      </c>
      <c r="CL267" s="873">
        <v>127411</v>
      </c>
      <c r="CM267" s="873">
        <v>124863</v>
      </c>
      <c r="CN267" s="873">
        <v>0</v>
      </c>
      <c r="CO267" s="873">
        <v>2548</v>
      </c>
      <c r="CP267" s="873">
        <v>254822</v>
      </c>
      <c r="CQ267" s="873">
        <v>-1718265</v>
      </c>
      <c r="CR267" s="873">
        <v>-1683900</v>
      </c>
      <c r="CS267" s="873">
        <v>0</v>
      </c>
      <c r="CT267" s="873">
        <v>-34365</v>
      </c>
      <c r="CU267" s="873">
        <v>-3436530</v>
      </c>
      <c r="CV267" s="873">
        <v>-8670416</v>
      </c>
      <c r="CW267" s="873">
        <v>-8497007</v>
      </c>
      <c r="CX267" s="873">
        <v>0</v>
      </c>
      <c r="CY267" s="873">
        <v>-173408</v>
      </c>
      <c r="CZ267" s="873">
        <v>-17340831</v>
      </c>
      <c r="DA267" s="873">
        <v>-1729550</v>
      </c>
      <c r="DB267" s="873">
        <v>-1694960</v>
      </c>
      <c r="DC267" s="873">
        <v>0</v>
      </c>
      <c r="DD267" s="873">
        <v>-34591</v>
      </c>
      <c r="DE267" s="873">
        <v>-3459101</v>
      </c>
      <c r="DF267" s="873">
        <v>-6940865</v>
      </c>
      <c r="DG267" s="873">
        <v>-6802048</v>
      </c>
      <c r="DH267" s="873">
        <v>0</v>
      </c>
      <c r="DI267" s="873">
        <v>-138817</v>
      </c>
      <c r="DJ267" s="873">
        <v>-13881730</v>
      </c>
      <c r="DK267" s="873">
        <v>500234</v>
      </c>
      <c r="DL267" s="873">
        <v>490229</v>
      </c>
      <c r="DM267" s="873">
        <v>0</v>
      </c>
      <c r="DN267" s="873">
        <v>10005</v>
      </c>
      <c r="DO267" s="873">
        <v>1000468</v>
      </c>
      <c r="DP267" s="873">
        <v>888353</v>
      </c>
      <c r="DQ267" s="873">
        <v>870586</v>
      </c>
      <c r="DR267" s="873">
        <v>0</v>
      </c>
      <c r="DS267" s="873">
        <v>17767</v>
      </c>
      <c r="DT267" s="873">
        <v>1776706</v>
      </c>
      <c r="DU267" s="873">
        <v>-388119</v>
      </c>
      <c r="DV267" s="873">
        <v>-380357</v>
      </c>
      <c r="DW267" s="873">
        <v>0</v>
      </c>
      <c r="DX267" s="873">
        <v>-7762</v>
      </c>
      <c r="DY267" s="873">
        <v>-776238</v>
      </c>
      <c r="DZ267" s="873">
        <v>53434394</v>
      </c>
      <c r="EA267" s="873">
        <v>52365706</v>
      </c>
      <c r="EB267" s="873">
        <v>0</v>
      </c>
      <c r="EC267" s="873">
        <v>1068688</v>
      </c>
      <c r="ED267" s="873">
        <v>106868788</v>
      </c>
      <c r="EE267" s="873">
        <v>28578113</v>
      </c>
      <c r="EF267" s="873">
        <v>28006550</v>
      </c>
      <c r="EG267" s="873">
        <v>0</v>
      </c>
      <c r="EH267" s="873">
        <v>571562</v>
      </c>
      <c r="EI267" s="873">
        <v>57156225</v>
      </c>
      <c r="EJ267" s="873">
        <v>-24856281</v>
      </c>
      <c r="EK267" s="873">
        <v>-24359156</v>
      </c>
      <c r="EL267" s="873">
        <v>0</v>
      </c>
      <c r="EM267" s="873">
        <v>-497126</v>
      </c>
      <c r="EN267" s="873">
        <v>-49712563</v>
      </c>
      <c r="EO267" s="873">
        <v>-25244400</v>
      </c>
      <c r="EP267" s="873">
        <v>-24739513</v>
      </c>
      <c r="EQ267" s="873">
        <v>0</v>
      </c>
      <c r="ER267" s="873">
        <v>-504888</v>
      </c>
      <c r="ES267" s="873">
        <v>-50488801</v>
      </c>
      <c r="ET267" s="902">
        <v>0.5</v>
      </c>
      <c r="EU267" s="902">
        <v>0.49</v>
      </c>
      <c r="EV267" s="902">
        <v>0</v>
      </c>
      <c r="EW267" s="902">
        <v>0.01</v>
      </c>
      <c r="EX267" s="902">
        <v>1</v>
      </c>
      <c r="EY267" s="870" t="s">
        <v>679</v>
      </c>
      <c r="EZ267" s="870" t="s">
        <v>1223</v>
      </c>
      <c r="FA267" s="870" t="s">
        <v>679</v>
      </c>
      <c r="FB267" s="870" t="s">
        <v>2733</v>
      </c>
      <c r="FC267" s="870" t="s">
        <v>3003</v>
      </c>
    </row>
    <row r="268" spans="1:159" x14ac:dyDescent="0.2">
      <c r="A268" s="870" t="s">
        <v>3070</v>
      </c>
      <c r="B268" s="870" t="s">
        <v>581</v>
      </c>
      <c r="C268" s="870" t="s">
        <v>580</v>
      </c>
      <c r="D268" s="873">
        <v>0</v>
      </c>
      <c r="E268" s="873">
        <v>21963794</v>
      </c>
      <c r="F268" s="873">
        <v>0</v>
      </c>
      <c r="G268" s="873">
        <v>221857</v>
      </c>
      <c r="H268" s="873">
        <v>22185651</v>
      </c>
      <c r="I268" s="873">
        <v>0</v>
      </c>
      <c r="J268" s="873">
        <v>0</v>
      </c>
      <c r="K268" s="873">
        <v>0</v>
      </c>
      <c r="L268" s="873">
        <v>284996</v>
      </c>
      <c r="M268" s="873">
        <v>284996</v>
      </c>
      <c r="N268" s="873">
        <v>0</v>
      </c>
      <c r="O268" s="873">
        <v>0</v>
      </c>
      <c r="P268" s="873">
        <v>0</v>
      </c>
      <c r="Q268" s="873">
        <v>0</v>
      </c>
      <c r="R268" s="873">
        <v>0</v>
      </c>
      <c r="S268" s="873">
        <v>0</v>
      </c>
      <c r="T268" s="873">
        <v>0</v>
      </c>
      <c r="U268" s="873">
        <v>0</v>
      </c>
      <c r="V268" s="873">
        <v>0</v>
      </c>
      <c r="W268" s="873">
        <v>0</v>
      </c>
      <c r="X268" s="873">
        <v>0</v>
      </c>
      <c r="Y268" s="873">
        <v>0</v>
      </c>
      <c r="Z268" s="873">
        <v>0</v>
      </c>
      <c r="AA268" s="873">
        <v>0</v>
      </c>
      <c r="AB268" s="873">
        <v>0</v>
      </c>
      <c r="AC268" s="873">
        <v>0</v>
      </c>
      <c r="AD268" s="873">
        <v>0</v>
      </c>
      <c r="AE268" s="873">
        <v>38257781</v>
      </c>
      <c r="AF268" s="873">
        <v>0</v>
      </c>
      <c r="AG268" s="873">
        <v>386444</v>
      </c>
      <c r="AH268" s="873">
        <v>38644225</v>
      </c>
      <c r="AI268" s="873">
        <v>0</v>
      </c>
      <c r="AJ268" s="873">
        <v>4201705</v>
      </c>
      <c r="AK268" s="873">
        <v>0</v>
      </c>
      <c r="AL268" s="873">
        <v>42441</v>
      </c>
      <c r="AM268" s="873">
        <v>4244146</v>
      </c>
      <c r="AN268" s="873">
        <v>0</v>
      </c>
      <c r="AO268" s="873">
        <v>-3941930</v>
      </c>
      <c r="AP268" s="873">
        <v>0</v>
      </c>
      <c r="AQ268" s="873">
        <v>-39817</v>
      </c>
      <c r="AR268" s="873">
        <v>-3981747</v>
      </c>
      <c r="AS268" s="873">
        <v>0</v>
      </c>
      <c r="AT268" s="873">
        <v>-1084855</v>
      </c>
      <c r="AU268" s="873">
        <v>0</v>
      </c>
      <c r="AV268" s="873">
        <v>-10958</v>
      </c>
      <c r="AW268" s="873">
        <v>-1095813</v>
      </c>
      <c r="AX268" s="873">
        <v>0</v>
      </c>
      <c r="AY268" s="873">
        <v>499009</v>
      </c>
      <c r="AZ268" s="873">
        <v>0</v>
      </c>
      <c r="BA268" s="873">
        <v>5040</v>
      </c>
      <c r="BB268" s="873">
        <v>504049</v>
      </c>
      <c r="BC268" s="873">
        <v>0</v>
      </c>
      <c r="BD268" s="873">
        <v>-1004238</v>
      </c>
      <c r="BE268" s="873">
        <v>0</v>
      </c>
      <c r="BF268" s="873">
        <v>-10144</v>
      </c>
      <c r="BG268" s="873">
        <v>-1014382</v>
      </c>
      <c r="BH268" s="873">
        <v>0</v>
      </c>
      <c r="BI268" s="873">
        <v>-1590084</v>
      </c>
      <c r="BJ268" s="873">
        <v>0</v>
      </c>
      <c r="BK268" s="873">
        <v>-16062</v>
      </c>
      <c r="BL268" s="873">
        <v>-1606146</v>
      </c>
      <c r="BM268" s="873">
        <v>0</v>
      </c>
      <c r="BN268" s="873">
        <v>-12233659</v>
      </c>
      <c r="BO268" s="873">
        <v>0</v>
      </c>
      <c r="BP268" s="873">
        <v>-123572</v>
      </c>
      <c r="BQ268" s="873">
        <v>-12357231</v>
      </c>
      <c r="BR268" s="873">
        <v>0</v>
      </c>
      <c r="BS268" s="873">
        <v>-2583624</v>
      </c>
      <c r="BT268" s="873">
        <v>0</v>
      </c>
      <c r="BU268" s="873">
        <v>-26097</v>
      </c>
      <c r="BV268" s="873">
        <v>-2609721</v>
      </c>
      <c r="BW268" s="873">
        <v>0</v>
      </c>
      <c r="BX268" s="873">
        <v>-9650035</v>
      </c>
      <c r="BY268" s="873">
        <v>0</v>
      </c>
      <c r="BZ268" s="873">
        <v>-97475</v>
      </c>
      <c r="CA268" s="873">
        <v>-9747510</v>
      </c>
      <c r="CB268" s="873">
        <v>0</v>
      </c>
      <c r="CC268" s="873">
        <v>309473</v>
      </c>
      <c r="CD268" s="873">
        <v>0</v>
      </c>
      <c r="CE268" s="873">
        <v>3126</v>
      </c>
      <c r="CF268" s="873">
        <v>312599</v>
      </c>
      <c r="CG268" s="873">
        <v>0</v>
      </c>
      <c r="CH268" s="873">
        <v>231792</v>
      </c>
      <c r="CI268" s="873">
        <v>0</v>
      </c>
      <c r="CJ268" s="873">
        <v>2341</v>
      </c>
      <c r="CK268" s="873">
        <v>234133</v>
      </c>
      <c r="CL268" s="873">
        <v>0</v>
      </c>
      <c r="CM268" s="873">
        <v>286371</v>
      </c>
      <c r="CN268" s="873">
        <v>0</v>
      </c>
      <c r="CO268" s="873">
        <v>2893</v>
      </c>
      <c r="CP268" s="873">
        <v>289264</v>
      </c>
      <c r="CQ268" s="873">
        <v>0</v>
      </c>
      <c r="CR268" s="873">
        <v>-3538539</v>
      </c>
      <c r="CS268" s="873">
        <v>0</v>
      </c>
      <c r="CT268" s="873">
        <v>-35743</v>
      </c>
      <c r="CU268" s="873">
        <v>-3574282</v>
      </c>
      <c r="CV268" s="873">
        <v>0</v>
      </c>
      <c r="CW268" s="873">
        <v>-14944562</v>
      </c>
      <c r="CX268" s="873">
        <v>0</v>
      </c>
      <c r="CY268" s="873">
        <v>-150955</v>
      </c>
      <c r="CZ268" s="873">
        <v>-15095517</v>
      </c>
      <c r="DA268" s="873">
        <v>0</v>
      </c>
      <c r="DB268" s="873">
        <v>-1987780</v>
      </c>
      <c r="DC268" s="873">
        <v>0</v>
      </c>
      <c r="DD268" s="873">
        <v>-20078</v>
      </c>
      <c r="DE268" s="873">
        <v>-2007858</v>
      </c>
      <c r="DF268" s="873">
        <v>0</v>
      </c>
      <c r="DG268" s="873">
        <v>-12956782</v>
      </c>
      <c r="DH268" s="873">
        <v>0</v>
      </c>
      <c r="DI268" s="873">
        <v>-130877</v>
      </c>
      <c r="DJ268" s="873">
        <v>-13087659</v>
      </c>
      <c r="DK268" s="873">
        <v>1776604</v>
      </c>
      <c r="DL268" s="873">
        <v>-4240465</v>
      </c>
      <c r="DM268" s="873">
        <v>0</v>
      </c>
      <c r="DN268" s="873">
        <v>-24887</v>
      </c>
      <c r="DO268" s="873">
        <v>-2488748</v>
      </c>
      <c r="DP268" s="873">
        <v>0</v>
      </c>
      <c r="DQ268" s="873">
        <v>-2635726</v>
      </c>
      <c r="DR268" s="873">
        <v>0</v>
      </c>
      <c r="DS268" s="873">
        <v>-26623</v>
      </c>
      <c r="DT268" s="873">
        <v>-2662349</v>
      </c>
      <c r="DU268" s="873">
        <v>1776604</v>
      </c>
      <c r="DV268" s="873">
        <v>-1604739</v>
      </c>
      <c r="DW268" s="873">
        <v>0</v>
      </c>
      <c r="DX268" s="873">
        <v>1736</v>
      </c>
      <c r="DY268" s="873">
        <v>173601</v>
      </c>
      <c r="DZ268" s="873">
        <v>0</v>
      </c>
      <c r="EA268" s="873">
        <v>53844383</v>
      </c>
      <c r="EB268" s="873">
        <v>0</v>
      </c>
      <c r="EC268" s="873">
        <v>543883</v>
      </c>
      <c r="ED268" s="873">
        <v>54388266</v>
      </c>
      <c r="EE268" s="873">
        <v>0</v>
      </c>
      <c r="EF268" s="873">
        <v>21963794</v>
      </c>
      <c r="EG268" s="873">
        <v>0</v>
      </c>
      <c r="EH268" s="873">
        <v>221857</v>
      </c>
      <c r="EI268" s="873">
        <v>22185651</v>
      </c>
      <c r="EJ268" s="873">
        <v>0</v>
      </c>
      <c r="EK268" s="873">
        <v>-31880589</v>
      </c>
      <c r="EL268" s="873">
        <v>0</v>
      </c>
      <c r="EM268" s="873">
        <v>-322026</v>
      </c>
      <c r="EN268" s="873">
        <v>-32202615</v>
      </c>
      <c r="EO268" s="873">
        <v>1776604</v>
      </c>
      <c r="EP268" s="873">
        <v>-33485328</v>
      </c>
      <c r="EQ268" s="873">
        <v>0</v>
      </c>
      <c r="ER268" s="873">
        <v>-320290</v>
      </c>
      <c r="ES268" s="873">
        <v>-32029014</v>
      </c>
      <c r="ET268" s="902">
        <v>0</v>
      </c>
      <c r="EU268" s="902">
        <v>0.99</v>
      </c>
      <c r="EV268" s="902">
        <v>0</v>
      </c>
      <c r="EW268" s="902">
        <v>0.01</v>
      </c>
      <c r="EX268" s="902">
        <v>1</v>
      </c>
      <c r="EY268" s="870" t="s">
        <v>690</v>
      </c>
      <c r="EZ268" s="870" t="s">
        <v>696</v>
      </c>
      <c r="FA268" s="870" t="s">
        <v>1909</v>
      </c>
      <c r="FB268" s="870" t="s">
        <v>2738</v>
      </c>
      <c r="FC268" s="870" t="s">
        <v>3004</v>
      </c>
    </row>
    <row r="269" spans="1:159" x14ac:dyDescent="0.2">
      <c r="A269" s="870" t="s">
        <v>3069</v>
      </c>
      <c r="B269" s="870" t="s">
        <v>583</v>
      </c>
      <c r="C269" s="870" t="s">
        <v>582</v>
      </c>
      <c r="D269" s="873">
        <v>6807664</v>
      </c>
      <c r="E269" s="873">
        <v>5446131</v>
      </c>
      <c r="F269" s="873">
        <v>1225380</v>
      </c>
      <c r="G269" s="873">
        <v>136153</v>
      </c>
      <c r="H269" s="873">
        <v>13615328</v>
      </c>
      <c r="I269" s="873">
        <v>0</v>
      </c>
      <c r="J269" s="873">
        <v>0</v>
      </c>
      <c r="K269" s="873">
        <v>6807664</v>
      </c>
      <c r="L269" s="873">
        <v>89508</v>
      </c>
      <c r="M269" s="873">
        <v>89508</v>
      </c>
      <c r="N269" s="873">
        <v>0</v>
      </c>
      <c r="O269" s="873">
        <v>0</v>
      </c>
      <c r="P269" s="873">
        <v>0</v>
      </c>
      <c r="Q269" s="873">
        <v>0</v>
      </c>
      <c r="R269" s="873">
        <v>0</v>
      </c>
      <c r="S269" s="873">
        <v>0</v>
      </c>
      <c r="T269" s="873">
        <v>0</v>
      </c>
      <c r="U269" s="873">
        <v>0</v>
      </c>
      <c r="V269" s="873">
        <v>0</v>
      </c>
      <c r="W269" s="873">
        <v>0</v>
      </c>
      <c r="X269" s="873">
        <v>0</v>
      </c>
      <c r="Y269" s="873">
        <v>0</v>
      </c>
      <c r="Z269" s="873">
        <v>0</v>
      </c>
      <c r="AA269" s="873">
        <v>0</v>
      </c>
      <c r="AB269" s="873">
        <v>0</v>
      </c>
      <c r="AC269" s="873">
        <v>0</v>
      </c>
      <c r="AD269" s="873">
        <v>0</v>
      </c>
      <c r="AE269" s="873">
        <v>8470009</v>
      </c>
      <c r="AF269" s="873">
        <v>1905751</v>
      </c>
      <c r="AG269" s="873">
        <v>211751</v>
      </c>
      <c r="AH269" s="873">
        <v>10587511</v>
      </c>
      <c r="AI269" s="873">
        <v>397930</v>
      </c>
      <c r="AJ269" s="873">
        <v>318345</v>
      </c>
      <c r="AK269" s="873">
        <v>71628</v>
      </c>
      <c r="AL269" s="873">
        <v>7959</v>
      </c>
      <c r="AM269" s="873">
        <v>795862</v>
      </c>
      <c r="AN269" s="873">
        <v>-673380</v>
      </c>
      <c r="AO269" s="873">
        <v>-538704</v>
      </c>
      <c r="AP269" s="873">
        <v>-121208</v>
      </c>
      <c r="AQ269" s="873">
        <v>-13468</v>
      </c>
      <c r="AR269" s="873">
        <v>-1346760</v>
      </c>
      <c r="AS269" s="873">
        <v>-352380</v>
      </c>
      <c r="AT269" s="873">
        <v>-281904</v>
      </c>
      <c r="AU269" s="873">
        <v>-63428</v>
      </c>
      <c r="AV269" s="873">
        <v>-7048</v>
      </c>
      <c r="AW269" s="873">
        <v>-704760</v>
      </c>
      <c r="AX269" s="873">
        <v>107908</v>
      </c>
      <c r="AY269" s="873">
        <v>86326</v>
      </c>
      <c r="AZ269" s="873">
        <v>19423</v>
      </c>
      <c r="BA269" s="873">
        <v>2158</v>
      </c>
      <c r="BB269" s="873">
        <v>215815</v>
      </c>
      <c r="BC269" s="873">
        <v>-98681</v>
      </c>
      <c r="BD269" s="873">
        <v>-78944</v>
      </c>
      <c r="BE269" s="873">
        <v>-17762</v>
      </c>
      <c r="BF269" s="873">
        <v>-1974</v>
      </c>
      <c r="BG269" s="873">
        <v>-197361</v>
      </c>
      <c r="BH269" s="873">
        <v>-343153</v>
      </c>
      <c r="BI269" s="873">
        <v>-274522</v>
      </c>
      <c r="BJ269" s="873">
        <v>-61767</v>
      </c>
      <c r="BK269" s="873">
        <v>-6864</v>
      </c>
      <c r="BL269" s="873">
        <v>-686306</v>
      </c>
      <c r="BM269" s="873">
        <v>-2530874</v>
      </c>
      <c r="BN269" s="873">
        <v>-2024700</v>
      </c>
      <c r="BO269" s="873">
        <v>-455558</v>
      </c>
      <c r="BP269" s="873">
        <v>-50618</v>
      </c>
      <c r="BQ269" s="873">
        <v>-5061750</v>
      </c>
      <c r="BR269" s="873">
        <v>-514114</v>
      </c>
      <c r="BS269" s="873">
        <v>-411290</v>
      </c>
      <c r="BT269" s="873">
        <v>-92540</v>
      </c>
      <c r="BU269" s="873">
        <v>-10282</v>
      </c>
      <c r="BV269" s="873">
        <v>-1028226</v>
      </c>
      <c r="BW269" s="873">
        <v>-2016762</v>
      </c>
      <c r="BX269" s="873">
        <v>-1613410</v>
      </c>
      <c r="BY269" s="873">
        <v>-363017</v>
      </c>
      <c r="BZ269" s="873">
        <v>-40335</v>
      </c>
      <c r="CA269" s="873">
        <v>-4033524</v>
      </c>
      <c r="CB269" s="873">
        <v>247669</v>
      </c>
      <c r="CC269" s="873">
        <v>198134</v>
      </c>
      <c r="CD269" s="873">
        <v>44580</v>
      </c>
      <c r="CE269" s="873">
        <v>4953</v>
      </c>
      <c r="CF269" s="873">
        <v>495336</v>
      </c>
      <c r="CG269" s="873">
        <v>639116</v>
      </c>
      <c r="CH269" s="873">
        <v>511293</v>
      </c>
      <c r="CI269" s="873">
        <v>115041</v>
      </c>
      <c r="CJ269" s="873">
        <v>12782</v>
      </c>
      <c r="CK269" s="873">
        <v>1278232</v>
      </c>
      <c r="CL269" s="873">
        <v>-231065</v>
      </c>
      <c r="CM269" s="873">
        <v>-184852</v>
      </c>
      <c r="CN269" s="873">
        <v>-41592</v>
      </c>
      <c r="CO269" s="873">
        <v>-4621</v>
      </c>
      <c r="CP269" s="873">
        <v>-462130</v>
      </c>
      <c r="CQ269" s="873">
        <v>-1411034</v>
      </c>
      <c r="CR269" s="873">
        <v>-1128827</v>
      </c>
      <c r="CS269" s="873">
        <v>-253986</v>
      </c>
      <c r="CT269" s="873">
        <v>-28221</v>
      </c>
      <c r="CU269" s="873">
        <v>-2822068</v>
      </c>
      <c r="CV269" s="873">
        <v>-3286188</v>
      </c>
      <c r="CW269" s="873">
        <v>-2628952</v>
      </c>
      <c r="CX269" s="873">
        <v>-591515</v>
      </c>
      <c r="CY269" s="873">
        <v>-65725</v>
      </c>
      <c r="CZ269" s="873">
        <v>-6572380</v>
      </c>
      <c r="DA269" s="873">
        <v>-497510</v>
      </c>
      <c r="DB269" s="873">
        <v>-398008</v>
      </c>
      <c r="DC269" s="873">
        <v>-89552</v>
      </c>
      <c r="DD269" s="873">
        <v>-9950</v>
      </c>
      <c r="DE269" s="873">
        <v>-995020</v>
      </c>
      <c r="DF269" s="873">
        <v>-2788680</v>
      </c>
      <c r="DG269" s="873">
        <v>-2230944</v>
      </c>
      <c r="DH269" s="873">
        <v>-501962</v>
      </c>
      <c r="DI269" s="873">
        <v>-55774</v>
      </c>
      <c r="DJ269" s="873">
        <v>-5577360</v>
      </c>
      <c r="DK269" s="873">
        <v>312715</v>
      </c>
      <c r="DL269" s="873">
        <v>332410</v>
      </c>
      <c r="DM269" s="873">
        <v>177589</v>
      </c>
      <c r="DN269" s="873">
        <v>8310</v>
      </c>
      <c r="DO269" s="873">
        <v>831024</v>
      </c>
      <c r="DP269" s="873">
        <v>306596</v>
      </c>
      <c r="DQ269" s="873">
        <v>322619</v>
      </c>
      <c r="DR269" s="873">
        <v>169266</v>
      </c>
      <c r="DS269" s="873">
        <v>8065</v>
      </c>
      <c r="DT269" s="873">
        <v>806546</v>
      </c>
      <c r="DU269" s="873">
        <v>6119</v>
      </c>
      <c r="DV269" s="873">
        <v>9791</v>
      </c>
      <c r="DW269" s="873">
        <v>8323</v>
      </c>
      <c r="DX269" s="873">
        <v>245</v>
      </c>
      <c r="DY269" s="873">
        <v>24478</v>
      </c>
      <c r="DZ269" s="873">
        <v>17286053</v>
      </c>
      <c r="EA269" s="873">
        <v>13828842</v>
      </c>
      <c r="EB269" s="873">
        <v>3111489</v>
      </c>
      <c r="EC269" s="873">
        <v>345721</v>
      </c>
      <c r="ED269" s="873">
        <v>34572105</v>
      </c>
      <c r="EE269" s="873">
        <v>6807664</v>
      </c>
      <c r="EF269" s="873">
        <v>5446131</v>
      </c>
      <c r="EG269" s="873">
        <v>1225380</v>
      </c>
      <c r="EH269" s="873">
        <v>136153</v>
      </c>
      <c r="EI269" s="873">
        <v>13615328</v>
      </c>
      <c r="EJ269" s="873">
        <v>-10478389</v>
      </c>
      <c r="EK269" s="873">
        <v>-8382711</v>
      </c>
      <c r="EL269" s="873">
        <v>-1886109</v>
      </c>
      <c r="EM269" s="873">
        <v>-209568</v>
      </c>
      <c r="EN269" s="873">
        <v>-20956777</v>
      </c>
      <c r="EO269" s="873">
        <v>-10472270</v>
      </c>
      <c r="EP269" s="873">
        <v>-8372920</v>
      </c>
      <c r="EQ269" s="873">
        <v>-1877786</v>
      </c>
      <c r="ER269" s="873">
        <v>-209323</v>
      </c>
      <c r="ES269" s="873">
        <v>-20932299</v>
      </c>
      <c r="ET269" s="902">
        <v>0.5</v>
      </c>
      <c r="EU269" s="902">
        <v>0.4</v>
      </c>
      <c r="EV269" s="902">
        <v>0.09</v>
      </c>
      <c r="EW269" s="902">
        <v>0.01</v>
      </c>
      <c r="EX269" s="902">
        <v>1</v>
      </c>
      <c r="EY269" s="870" t="s">
        <v>719</v>
      </c>
      <c r="EZ269" s="870" t="s">
        <v>718</v>
      </c>
      <c r="FA269" s="870" t="s">
        <v>1907</v>
      </c>
      <c r="FB269" s="870" t="s">
        <v>2737</v>
      </c>
      <c r="FC269" s="870" t="s">
        <v>3005</v>
      </c>
    </row>
    <row r="270" spans="1:159" x14ac:dyDescent="0.2">
      <c r="A270" s="870" t="s">
        <v>3070</v>
      </c>
      <c r="B270" s="870" t="s">
        <v>585</v>
      </c>
      <c r="C270" s="870" t="s">
        <v>584</v>
      </c>
      <c r="D270" s="873">
        <v>2831503</v>
      </c>
      <c r="E270" s="873">
        <v>2265203</v>
      </c>
      <c r="F270" s="873">
        <v>566301</v>
      </c>
      <c r="G270" s="873">
        <v>0</v>
      </c>
      <c r="H270" s="873">
        <v>5663007</v>
      </c>
      <c r="I270" s="873">
        <v>0</v>
      </c>
      <c r="J270" s="873">
        <v>0</v>
      </c>
      <c r="K270" s="873">
        <v>2831503</v>
      </c>
      <c r="L270" s="873">
        <v>122412</v>
      </c>
      <c r="M270" s="873">
        <v>122412</v>
      </c>
      <c r="N270" s="873">
        <v>0</v>
      </c>
      <c r="O270" s="873">
        <v>0</v>
      </c>
      <c r="P270" s="873">
        <v>0</v>
      </c>
      <c r="Q270" s="873">
        <v>0</v>
      </c>
      <c r="R270" s="873">
        <v>0</v>
      </c>
      <c r="S270" s="873">
        <v>0</v>
      </c>
      <c r="T270" s="873">
        <v>0</v>
      </c>
      <c r="U270" s="873">
        <v>0</v>
      </c>
      <c r="V270" s="873">
        <v>0</v>
      </c>
      <c r="W270" s="873">
        <v>0</v>
      </c>
      <c r="X270" s="873">
        <v>0</v>
      </c>
      <c r="Y270" s="873">
        <v>0</v>
      </c>
      <c r="Z270" s="873">
        <v>0</v>
      </c>
      <c r="AA270" s="873">
        <v>0</v>
      </c>
      <c r="AB270" s="873">
        <v>0</v>
      </c>
      <c r="AC270" s="873">
        <v>0</v>
      </c>
      <c r="AD270" s="873">
        <v>0</v>
      </c>
      <c r="AE270" s="873">
        <v>6552974</v>
      </c>
      <c r="AF270" s="873">
        <v>1638241</v>
      </c>
      <c r="AG270" s="873">
        <v>0</v>
      </c>
      <c r="AH270" s="873">
        <v>8191215</v>
      </c>
      <c r="AI270" s="873">
        <v>285437</v>
      </c>
      <c r="AJ270" s="873">
        <v>228350</v>
      </c>
      <c r="AK270" s="873">
        <v>57088</v>
      </c>
      <c r="AL270" s="873">
        <v>0</v>
      </c>
      <c r="AM270" s="873">
        <v>570875</v>
      </c>
      <c r="AN270" s="873">
        <v>-246029</v>
      </c>
      <c r="AO270" s="873">
        <v>-196823</v>
      </c>
      <c r="AP270" s="873">
        <v>-49206</v>
      </c>
      <c r="AQ270" s="873">
        <v>0</v>
      </c>
      <c r="AR270" s="873">
        <v>-492058</v>
      </c>
      <c r="AS270" s="873">
        <v>-263807</v>
      </c>
      <c r="AT270" s="873">
        <v>-211045</v>
      </c>
      <c r="AU270" s="873">
        <v>-52761</v>
      </c>
      <c r="AV270" s="873">
        <v>0</v>
      </c>
      <c r="AW270" s="873">
        <v>-527613</v>
      </c>
      <c r="AX270" s="873">
        <v>2534</v>
      </c>
      <c r="AY270" s="873">
        <v>2027</v>
      </c>
      <c r="AZ270" s="873">
        <v>507</v>
      </c>
      <c r="BA270" s="873">
        <v>0</v>
      </c>
      <c r="BB270" s="873">
        <v>5068</v>
      </c>
      <c r="BC270" s="873">
        <v>-190037</v>
      </c>
      <c r="BD270" s="873">
        <v>-152030</v>
      </c>
      <c r="BE270" s="873">
        <v>-38008</v>
      </c>
      <c r="BF270" s="873">
        <v>0</v>
      </c>
      <c r="BG270" s="873">
        <v>-380075</v>
      </c>
      <c r="BH270" s="873">
        <v>-451310</v>
      </c>
      <c r="BI270" s="873">
        <v>-361048</v>
      </c>
      <c r="BJ270" s="873">
        <v>-90262</v>
      </c>
      <c r="BK270" s="873">
        <v>0</v>
      </c>
      <c r="BL270" s="873">
        <v>-902620</v>
      </c>
      <c r="BM270" s="873">
        <v>-768955</v>
      </c>
      <c r="BN270" s="873">
        <v>-615164</v>
      </c>
      <c r="BO270" s="873">
        <v>-153791</v>
      </c>
      <c r="BP270" s="873">
        <v>0</v>
      </c>
      <c r="BQ270" s="873">
        <v>-1537910</v>
      </c>
      <c r="BR270" s="873">
        <v>-1071738</v>
      </c>
      <c r="BS270" s="873">
        <v>-857391</v>
      </c>
      <c r="BT270" s="873">
        <v>-214348</v>
      </c>
      <c r="BU270" s="873">
        <v>0</v>
      </c>
      <c r="BV270" s="873">
        <v>-2143477</v>
      </c>
      <c r="BW270" s="873">
        <v>302783</v>
      </c>
      <c r="BX270" s="873">
        <v>242227</v>
      </c>
      <c r="BY270" s="873">
        <v>60557</v>
      </c>
      <c r="BZ270" s="873">
        <v>0</v>
      </c>
      <c r="CA270" s="873">
        <v>605567</v>
      </c>
      <c r="CB270" s="873">
        <v>37842</v>
      </c>
      <c r="CC270" s="873">
        <v>30274</v>
      </c>
      <c r="CD270" s="873">
        <v>7568</v>
      </c>
      <c r="CE270" s="873">
        <v>0</v>
      </c>
      <c r="CF270" s="873">
        <v>75684</v>
      </c>
      <c r="CG270" s="873">
        <v>12365</v>
      </c>
      <c r="CH270" s="873">
        <v>9892</v>
      </c>
      <c r="CI270" s="873">
        <v>2473</v>
      </c>
      <c r="CJ270" s="873">
        <v>0</v>
      </c>
      <c r="CK270" s="873">
        <v>24730</v>
      </c>
      <c r="CL270" s="873">
        <v>503313</v>
      </c>
      <c r="CM270" s="873">
        <v>402650</v>
      </c>
      <c r="CN270" s="873">
        <v>100663</v>
      </c>
      <c r="CO270" s="873">
        <v>0</v>
      </c>
      <c r="CP270" s="873">
        <v>1006626</v>
      </c>
      <c r="CQ270" s="873">
        <v>-1957203</v>
      </c>
      <c r="CR270" s="873">
        <v>-1565763</v>
      </c>
      <c r="CS270" s="873">
        <v>-391441</v>
      </c>
      <c r="CT270" s="873">
        <v>0</v>
      </c>
      <c r="CU270" s="873">
        <v>-3914407</v>
      </c>
      <c r="CV270" s="873">
        <v>-2172638</v>
      </c>
      <c r="CW270" s="873">
        <v>-1738111</v>
      </c>
      <c r="CX270" s="873">
        <v>-434528</v>
      </c>
      <c r="CY270" s="873">
        <v>0</v>
      </c>
      <c r="CZ270" s="873">
        <v>-4345277</v>
      </c>
      <c r="DA270" s="873">
        <v>-530583</v>
      </c>
      <c r="DB270" s="873">
        <v>-424467</v>
      </c>
      <c r="DC270" s="873">
        <v>-106117</v>
      </c>
      <c r="DD270" s="873">
        <v>0</v>
      </c>
      <c r="DE270" s="873">
        <v>-1061167</v>
      </c>
      <c r="DF270" s="873">
        <v>-1642055</v>
      </c>
      <c r="DG270" s="873">
        <v>-1313644</v>
      </c>
      <c r="DH270" s="873">
        <v>-328411</v>
      </c>
      <c r="DI270" s="873">
        <v>0</v>
      </c>
      <c r="DJ270" s="873">
        <v>-3284110</v>
      </c>
      <c r="DK270" s="873">
        <v>293148</v>
      </c>
      <c r="DL270" s="873">
        <v>37335</v>
      </c>
      <c r="DM270" s="873">
        <v>-401470</v>
      </c>
      <c r="DN270" s="873">
        <v>0</v>
      </c>
      <c r="DO270" s="873">
        <v>-70987</v>
      </c>
      <c r="DP270" s="873">
        <v>274782</v>
      </c>
      <c r="DQ270" s="873">
        <v>22638</v>
      </c>
      <c r="DR270" s="873">
        <v>-405146</v>
      </c>
      <c r="DS270" s="873">
        <v>0</v>
      </c>
      <c r="DT270" s="873">
        <v>-107726</v>
      </c>
      <c r="DU270" s="873">
        <v>18366</v>
      </c>
      <c r="DV270" s="873">
        <v>14697</v>
      </c>
      <c r="DW270" s="873">
        <v>3676</v>
      </c>
      <c r="DX270" s="873">
        <v>0</v>
      </c>
      <c r="DY270" s="873">
        <v>36739</v>
      </c>
      <c r="DZ270" s="873">
        <v>10964398</v>
      </c>
      <c r="EA270" s="873">
        <v>8771519</v>
      </c>
      <c r="EB270" s="873">
        <v>2192880</v>
      </c>
      <c r="EC270" s="873">
        <v>0</v>
      </c>
      <c r="ED270" s="873">
        <v>21928797</v>
      </c>
      <c r="EE270" s="873">
        <v>2831503</v>
      </c>
      <c r="EF270" s="873">
        <v>2265203</v>
      </c>
      <c r="EG270" s="873">
        <v>566301</v>
      </c>
      <c r="EH270" s="873">
        <v>0</v>
      </c>
      <c r="EI270" s="873">
        <v>5663007</v>
      </c>
      <c r="EJ270" s="873">
        <v>-8132895</v>
      </c>
      <c r="EK270" s="873">
        <v>-6506316</v>
      </c>
      <c r="EL270" s="873">
        <v>-1626579</v>
      </c>
      <c r="EM270" s="873">
        <v>0</v>
      </c>
      <c r="EN270" s="873">
        <v>-16265790</v>
      </c>
      <c r="EO270" s="873">
        <v>-8114529</v>
      </c>
      <c r="EP270" s="873">
        <v>-6491619</v>
      </c>
      <c r="EQ270" s="873">
        <v>-1622903</v>
      </c>
      <c r="ER270" s="873">
        <v>0</v>
      </c>
      <c r="ES270" s="873">
        <v>-16229051</v>
      </c>
      <c r="ET270" s="902">
        <v>0.5</v>
      </c>
      <c r="EU270" s="902">
        <v>0.4</v>
      </c>
      <c r="EV270" s="902">
        <v>0.1</v>
      </c>
      <c r="EW270" s="902">
        <v>0</v>
      </c>
      <c r="EX270" s="902">
        <v>1</v>
      </c>
      <c r="EY270" s="870" t="s">
        <v>692</v>
      </c>
      <c r="EZ270" s="870" t="s">
        <v>687</v>
      </c>
      <c r="FA270" s="870" t="s">
        <v>1907</v>
      </c>
      <c r="FB270" s="870" t="s">
        <v>2735</v>
      </c>
      <c r="FC270" s="870" t="s">
        <v>3006</v>
      </c>
    </row>
    <row r="271" spans="1:159" x14ac:dyDescent="0.2">
      <c r="A271" s="870" t="s">
        <v>3070</v>
      </c>
      <c r="B271" s="870" t="s">
        <v>587</v>
      </c>
      <c r="C271" s="870" t="s">
        <v>586</v>
      </c>
      <c r="D271" s="873">
        <v>6158085</v>
      </c>
      <c r="E271" s="873">
        <v>4926468</v>
      </c>
      <c r="F271" s="873">
        <v>1108455</v>
      </c>
      <c r="G271" s="873">
        <v>123162</v>
      </c>
      <c r="H271" s="873">
        <v>12316170</v>
      </c>
      <c r="I271" s="873">
        <v>0</v>
      </c>
      <c r="J271" s="873">
        <v>0</v>
      </c>
      <c r="K271" s="873">
        <v>6158085</v>
      </c>
      <c r="L271" s="873">
        <v>190930</v>
      </c>
      <c r="M271" s="873">
        <v>190930</v>
      </c>
      <c r="N271" s="873">
        <v>0</v>
      </c>
      <c r="O271" s="873">
        <v>0</v>
      </c>
      <c r="P271" s="873">
        <v>62137</v>
      </c>
      <c r="Q271" s="873">
        <v>0</v>
      </c>
      <c r="R271" s="873">
        <v>62137</v>
      </c>
      <c r="S271" s="873">
        <v>0</v>
      </c>
      <c r="T271" s="873">
        <v>0</v>
      </c>
      <c r="U271" s="873">
        <v>0</v>
      </c>
      <c r="V271" s="873">
        <v>0</v>
      </c>
      <c r="W271" s="873">
        <v>0</v>
      </c>
      <c r="X271" s="873">
        <v>0</v>
      </c>
      <c r="Y271" s="873">
        <v>0</v>
      </c>
      <c r="Z271" s="873">
        <v>0</v>
      </c>
      <c r="AA271" s="873">
        <v>0</v>
      </c>
      <c r="AB271" s="873">
        <v>0</v>
      </c>
      <c r="AC271" s="873">
        <v>0</v>
      </c>
      <c r="AD271" s="873">
        <v>0</v>
      </c>
      <c r="AE271" s="873">
        <v>9550946</v>
      </c>
      <c r="AF271" s="873">
        <v>2148196</v>
      </c>
      <c r="AG271" s="873">
        <v>238689</v>
      </c>
      <c r="AH271" s="873">
        <v>11937831</v>
      </c>
      <c r="AI271" s="873">
        <v>407250</v>
      </c>
      <c r="AJ271" s="873">
        <v>325800</v>
      </c>
      <c r="AK271" s="873">
        <v>73305</v>
      </c>
      <c r="AL271" s="873">
        <v>8145</v>
      </c>
      <c r="AM271" s="873">
        <v>814500</v>
      </c>
      <c r="AN271" s="873">
        <v>-187315</v>
      </c>
      <c r="AO271" s="873">
        <v>-149852</v>
      </c>
      <c r="AP271" s="873">
        <v>-33717</v>
      </c>
      <c r="AQ271" s="873">
        <v>-3746</v>
      </c>
      <c r="AR271" s="873">
        <v>-374630</v>
      </c>
      <c r="AS271" s="873">
        <v>-155000</v>
      </c>
      <c r="AT271" s="873">
        <v>-124000</v>
      </c>
      <c r="AU271" s="873">
        <v>-27900</v>
      </c>
      <c r="AV271" s="873">
        <v>-3100</v>
      </c>
      <c r="AW271" s="873">
        <v>-310000</v>
      </c>
      <c r="AX271" s="873">
        <v>8129</v>
      </c>
      <c r="AY271" s="873">
        <v>6503</v>
      </c>
      <c r="AZ271" s="873">
        <v>1463</v>
      </c>
      <c r="BA271" s="873">
        <v>163</v>
      </c>
      <c r="BB271" s="873">
        <v>16258</v>
      </c>
      <c r="BC271" s="873">
        <v>-108129</v>
      </c>
      <c r="BD271" s="873">
        <v>-86503</v>
      </c>
      <c r="BE271" s="873">
        <v>-19463</v>
      </c>
      <c r="BF271" s="873">
        <v>-2163</v>
      </c>
      <c r="BG271" s="873">
        <v>-216258</v>
      </c>
      <c r="BH271" s="873">
        <v>-255000</v>
      </c>
      <c r="BI271" s="873">
        <v>-204000</v>
      </c>
      <c r="BJ271" s="873">
        <v>-45900</v>
      </c>
      <c r="BK271" s="873">
        <v>-5100</v>
      </c>
      <c r="BL271" s="873">
        <v>-510000</v>
      </c>
      <c r="BM271" s="873">
        <v>-650000</v>
      </c>
      <c r="BN271" s="873">
        <v>-520000</v>
      </c>
      <c r="BO271" s="873">
        <v>-117000</v>
      </c>
      <c r="BP271" s="873">
        <v>-13000</v>
      </c>
      <c r="BQ271" s="873">
        <v>-1300000</v>
      </c>
      <c r="BR271" s="873">
        <v>-81500</v>
      </c>
      <c r="BS271" s="873">
        <v>-65200</v>
      </c>
      <c r="BT271" s="873">
        <v>-14670</v>
      </c>
      <c r="BU271" s="873">
        <v>-1630</v>
      </c>
      <c r="BV271" s="873">
        <v>-163000</v>
      </c>
      <c r="BW271" s="873">
        <v>-568500</v>
      </c>
      <c r="BX271" s="873">
        <v>-454800</v>
      </c>
      <c r="BY271" s="873">
        <v>-102330</v>
      </c>
      <c r="BZ271" s="873">
        <v>-11370</v>
      </c>
      <c r="CA271" s="873">
        <v>-1137000</v>
      </c>
      <c r="CB271" s="873">
        <v>148561</v>
      </c>
      <c r="CC271" s="873">
        <v>118849</v>
      </c>
      <c r="CD271" s="873">
        <v>26741</v>
      </c>
      <c r="CE271" s="873">
        <v>2971</v>
      </c>
      <c r="CF271" s="873">
        <v>297122</v>
      </c>
      <c r="CG271" s="873">
        <v>439781</v>
      </c>
      <c r="CH271" s="873">
        <v>351825</v>
      </c>
      <c r="CI271" s="873">
        <v>79161</v>
      </c>
      <c r="CJ271" s="873">
        <v>8796</v>
      </c>
      <c r="CK271" s="873">
        <v>879563</v>
      </c>
      <c r="CL271" s="873">
        <v>-245666</v>
      </c>
      <c r="CM271" s="873">
        <v>-196533</v>
      </c>
      <c r="CN271" s="873">
        <v>-44220</v>
      </c>
      <c r="CO271" s="873">
        <v>-4913</v>
      </c>
      <c r="CP271" s="873">
        <v>-491332</v>
      </c>
      <c r="CQ271" s="873">
        <v>-427676</v>
      </c>
      <c r="CR271" s="873">
        <v>-342141</v>
      </c>
      <c r="CS271" s="873">
        <v>-76982</v>
      </c>
      <c r="CT271" s="873">
        <v>-8554</v>
      </c>
      <c r="CU271" s="873">
        <v>-855353</v>
      </c>
      <c r="CV271" s="873">
        <v>-735000</v>
      </c>
      <c r="CW271" s="873">
        <v>-588000</v>
      </c>
      <c r="CX271" s="873">
        <v>-132300</v>
      </c>
      <c r="CY271" s="873">
        <v>-14700</v>
      </c>
      <c r="CZ271" s="873">
        <v>-1470000</v>
      </c>
      <c r="DA271" s="873">
        <v>-178605</v>
      </c>
      <c r="DB271" s="873">
        <v>-142884</v>
      </c>
      <c r="DC271" s="873">
        <v>-32149</v>
      </c>
      <c r="DD271" s="873">
        <v>-3572</v>
      </c>
      <c r="DE271" s="873">
        <v>-357210</v>
      </c>
      <c r="DF271" s="873">
        <v>-556395</v>
      </c>
      <c r="DG271" s="873">
        <v>-445116</v>
      </c>
      <c r="DH271" s="873">
        <v>-100151</v>
      </c>
      <c r="DI271" s="873">
        <v>-11128</v>
      </c>
      <c r="DJ271" s="873">
        <v>-1112790</v>
      </c>
      <c r="DK271" s="873">
        <v>32617</v>
      </c>
      <c r="DL271" s="873">
        <v>-409878</v>
      </c>
      <c r="DM271" s="873">
        <v>-637186</v>
      </c>
      <c r="DN271" s="873">
        <v>-10247</v>
      </c>
      <c r="DO271" s="873">
        <v>-1024694</v>
      </c>
      <c r="DP271" s="873">
        <v>232786</v>
      </c>
      <c r="DQ271" s="873">
        <v>-249743</v>
      </c>
      <c r="DR271" s="873">
        <v>-601156</v>
      </c>
      <c r="DS271" s="873">
        <v>-6243</v>
      </c>
      <c r="DT271" s="873">
        <v>-624356</v>
      </c>
      <c r="DU271" s="873">
        <v>-200169</v>
      </c>
      <c r="DV271" s="873">
        <v>-160135</v>
      </c>
      <c r="DW271" s="873">
        <v>-36030</v>
      </c>
      <c r="DX271" s="873">
        <v>-4004</v>
      </c>
      <c r="DY271" s="873">
        <v>-400338</v>
      </c>
      <c r="DZ271" s="873">
        <v>15857693</v>
      </c>
      <c r="EA271" s="873">
        <v>12686154</v>
      </c>
      <c r="EB271" s="873">
        <v>2854385</v>
      </c>
      <c r="EC271" s="873">
        <v>317154</v>
      </c>
      <c r="ED271" s="873">
        <v>31715386</v>
      </c>
      <c r="EE271" s="873">
        <v>6158085</v>
      </c>
      <c r="EF271" s="873">
        <v>4926468</v>
      </c>
      <c r="EG271" s="873">
        <v>1108455</v>
      </c>
      <c r="EH271" s="873">
        <v>123162</v>
      </c>
      <c r="EI271" s="873">
        <v>12316170</v>
      </c>
      <c r="EJ271" s="873">
        <v>-9699608</v>
      </c>
      <c r="EK271" s="873">
        <v>-7759686</v>
      </c>
      <c r="EL271" s="873">
        <v>-1745930</v>
      </c>
      <c r="EM271" s="873">
        <v>-193992</v>
      </c>
      <c r="EN271" s="873">
        <v>-19399216</v>
      </c>
      <c r="EO271" s="873">
        <v>-9899777</v>
      </c>
      <c r="EP271" s="873">
        <v>-7919821</v>
      </c>
      <c r="EQ271" s="873">
        <v>-1781960</v>
      </c>
      <c r="ER271" s="873">
        <v>-197996</v>
      </c>
      <c r="ES271" s="873">
        <v>-19799554</v>
      </c>
      <c r="ET271" s="902">
        <v>0.5</v>
      </c>
      <c r="EU271" s="902">
        <v>0.4</v>
      </c>
      <c r="EV271" s="902">
        <v>0.09</v>
      </c>
      <c r="EW271" s="902">
        <v>0.01</v>
      </c>
      <c r="EX271" s="902">
        <v>1</v>
      </c>
      <c r="EY271" s="870" t="s">
        <v>702</v>
      </c>
      <c r="EZ271" s="870" t="s">
        <v>698</v>
      </c>
      <c r="FA271" s="870" t="s">
        <v>1907</v>
      </c>
      <c r="FB271" s="870" t="s">
        <v>2733</v>
      </c>
      <c r="FC271" s="870" t="s">
        <v>3007</v>
      </c>
    </row>
    <row r="272" spans="1:159" x14ac:dyDescent="0.2">
      <c r="A272" s="870" t="s">
        <v>3069</v>
      </c>
      <c r="B272" s="870" t="s">
        <v>588</v>
      </c>
      <c r="C272" s="870" t="s">
        <v>1118</v>
      </c>
      <c r="D272" s="873">
        <v>18822430</v>
      </c>
      <c r="E272" s="873">
        <v>18445981</v>
      </c>
      <c r="F272" s="873">
        <v>0</v>
      </c>
      <c r="G272" s="873">
        <v>376449</v>
      </c>
      <c r="H272" s="873">
        <v>37644860</v>
      </c>
      <c r="I272" s="873">
        <v>0</v>
      </c>
      <c r="J272" s="873">
        <v>0</v>
      </c>
      <c r="K272" s="873">
        <v>18822430</v>
      </c>
      <c r="L272" s="873">
        <v>213355</v>
      </c>
      <c r="M272" s="873">
        <v>213355</v>
      </c>
      <c r="N272" s="873">
        <v>0</v>
      </c>
      <c r="O272" s="873">
        <v>0</v>
      </c>
      <c r="P272" s="873">
        <v>98954</v>
      </c>
      <c r="Q272" s="873">
        <v>0</v>
      </c>
      <c r="R272" s="873">
        <v>98954</v>
      </c>
      <c r="S272" s="873">
        <v>0</v>
      </c>
      <c r="T272" s="873">
        <v>0</v>
      </c>
      <c r="U272" s="873">
        <v>0</v>
      </c>
      <c r="V272" s="873">
        <v>0</v>
      </c>
      <c r="W272" s="873">
        <v>0</v>
      </c>
      <c r="X272" s="873">
        <v>0</v>
      </c>
      <c r="Y272" s="873">
        <v>0</v>
      </c>
      <c r="Z272" s="873">
        <v>0</v>
      </c>
      <c r="AA272" s="873">
        <v>0</v>
      </c>
      <c r="AB272" s="873">
        <v>0</v>
      </c>
      <c r="AC272" s="873">
        <v>0</v>
      </c>
      <c r="AD272" s="873">
        <v>0</v>
      </c>
      <c r="AE272" s="873">
        <v>19496406</v>
      </c>
      <c r="AF272" s="873">
        <v>0</v>
      </c>
      <c r="AG272" s="873">
        <v>397806</v>
      </c>
      <c r="AH272" s="873">
        <v>19894212</v>
      </c>
      <c r="AI272" s="873">
        <v>1739378</v>
      </c>
      <c r="AJ272" s="873">
        <v>1704590</v>
      </c>
      <c r="AK272" s="873">
        <v>0</v>
      </c>
      <c r="AL272" s="873">
        <v>34788</v>
      </c>
      <c r="AM272" s="873">
        <v>3478756</v>
      </c>
      <c r="AN272" s="873">
        <v>-1517282</v>
      </c>
      <c r="AO272" s="873">
        <v>-1486936</v>
      </c>
      <c r="AP272" s="873">
        <v>0</v>
      </c>
      <c r="AQ272" s="873">
        <v>-30346</v>
      </c>
      <c r="AR272" s="873">
        <v>-3034564</v>
      </c>
      <c r="AS272" s="873">
        <v>-737500</v>
      </c>
      <c r="AT272" s="873">
        <v>-722750</v>
      </c>
      <c r="AU272" s="873">
        <v>0</v>
      </c>
      <c r="AV272" s="873">
        <v>-14750</v>
      </c>
      <c r="AW272" s="873">
        <v>-1475000</v>
      </c>
      <c r="AX272" s="873">
        <v>216278</v>
      </c>
      <c r="AY272" s="873">
        <v>211952</v>
      </c>
      <c r="AZ272" s="873">
        <v>0</v>
      </c>
      <c r="BA272" s="873">
        <v>4326</v>
      </c>
      <c r="BB272" s="873">
        <v>432556</v>
      </c>
      <c r="BC272" s="873">
        <v>-334278</v>
      </c>
      <c r="BD272" s="873">
        <v>-327592</v>
      </c>
      <c r="BE272" s="873">
        <v>0</v>
      </c>
      <c r="BF272" s="873">
        <v>-6686</v>
      </c>
      <c r="BG272" s="873">
        <v>-668556</v>
      </c>
      <c r="BH272" s="873">
        <v>-855500</v>
      </c>
      <c r="BI272" s="873">
        <v>-838390</v>
      </c>
      <c r="BJ272" s="873">
        <v>0</v>
      </c>
      <c r="BK272" s="873">
        <v>-17110</v>
      </c>
      <c r="BL272" s="873">
        <v>-1711000</v>
      </c>
      <c r="BM272" s="873">
        <v>-2645000</v>
      </c>
      <c r="BN272" s="873">
        <v>-2592100</v>
      </c>
      <c r="BO272" s="873">
        <v>0</v>
      </c>
      <c r="BP272" s="873">
        <v>-52900</v>
      </c>
      <c r="BQ272" s="873">
        <v>-5290000</v>
      </c>
      <c r="BR272" s="873">
        <v>-1588000</v>
      </c>
      <c r="BS272" s="873">
        <v>-1556240</v>
      </c>
      <c r="BT272" s="873">
        <v>0</v>
      </c>
      <c r="BU272" s="873">
        <v>-31760</v>
      </c>
      <c r="BV272" s="873">
        <v>-3176000</v>
      </c>
      <c r="BW272" s="873">
        <v>-1057000</v>
      </c>
      <c r="BX272" s="873">
        <v>-1035860</v>
      </c>
      <c r="BY272" s="873">
        <v>0</v>
      </c>
      <c r="BZ272" s="873">
        <v>-21140</v>
      </c>
      <c r="CA272" s="873">
        <v>-2114000</v>
      </c>
      <c r="CB272" s="873">
        <v>358039</v>
      </c>
      <c r="CC272" s="873">
        <v>350879</v>
      </c>
      <c r="CD272" s="873">
        <v>0</v>
      </c>
      <c r="CE272" s="873">
        <v>7161</v>
      </c>
      <c r="CF272" s="873">
        <v>716079</v>
      </c>
      <c r="CG272" s="873">
        <v>1774125</v>
      </c>
      <c r="CH272" s="873">
        <v>1738642</v>
      </c>
      <c r="CI272" s="873">
        <v>0</v>
      </c>
      <c r="CJ272" s="873">
        <v>35482</v>
      </c>
      <c r="CK272" s="873">
        <v>3548249</v>
      </c>
      <c r="CL272" s="873">
        <v>-361039</v>
      </c>
      <c r="CM272" s="873">
        <v>-353819</v>
      </c>
      <c r="CN272" s="873">
        <v>0</v>
      </c>
      <c r="CO272" s="873">
        <v>-7221</v>
      </c>
      <c r="CP272" s="873">
        <v>-722079</v>
      </c>
      <c r="CQ272" s="873">
        <v>-3182125</v>
      </c>
      <c r="CR272" s="873">
        <v>-3118482</v>
      </c>
      <c r="CS272" s="873">
        <v>0</v>
      </c>
      <c r="CT272" s="873">
        <v>-63642</v>
      </c>
      <c r="CU272" s="873">
        <v>-6364249</v>
      </c>
      <c r="CV272" s="873">
        <v>-4056000</v>
      </c>
      <c r="CW272" s="873">
        <v>-3974880</v>
      </c>
      <c r="CX272" s="873">
        <v>0</v>
      </c>
      <c r="CY272" s="873">
        <v>-81120</v>
      </c>
      <c r="CZ272" s="873">
        <v>-8112000</v>
      </c>
      <c r="DA272" s="873">
        <v>-1591000</v>
      </c>
      <c r="DB272" s="873">
        <v>-1559180</v>
      </c>
      <c r="DC272" s="873">
        <v>0</v>
      </c>
      <c r="DD272" s="873">
        <v>-31820</v>
      </c>
      <c r="DE272" s="873">
        <v>-3182000</v>
      </c>
      <c r="DF272" s="873">
        <v>-2465000</v>
      </c>
      <c r="DG272" s="873">
        <v>-2415700</v>
      </c>
      <c r="DH272" s="873">
        <v>0</v>
      </c>
      <c r="DI272" s="873">
        <v>-49300</v>
      </c>
      <c r="DJ272" s="873">
        <v>-4930000</v>
      </c>
      <c r="DK272" s="873">
        <v>2852900</v>
      </c>
      <c r="DL272" s="873">
        <v>2795841</v>
      </c>
      <c r="DM272" s="873">
        <v>0</v>
      </c>
      <c r="DN272" s="873">
        <v>57057</v>
      </c>
      <c r="DO272" s="873">
        <v>5705798</v>
      </c>
      <c r="DP272" s="873">
        <v>1892938</v>
      </c>
      <c r="DQ272" s="873">
        <v>1855080</v>
      </c>
      <c r="DR272" s="873">
        <v>0</v>
      </c>
      <c r="DS272" s="873">
        <v>37859</v>
      </c>
      <c r="DT272" s="873">
        <v>3785877</v>
      </c>
      <c r="DU272" s="873">
        <v>959962</v>
      </c>
      <c r="DV272" s="873">
        <v>940761</v>
      </c>
      <c r="DW272" s="873">
        <v>0</v>
      </c>
      <c r="DX272" s="873">
        <v>19198</v>
      </c>
      <c r="DY272" s="873">
        <v>1919921</v>
      </c>
      <c r="DZ272" s="873">
        <v>36848489</v>
      </c>
      <c r="EA272" s="873">
        <v>36111520</v>
      </c>
      <c r="EB272" s="873">
        <v>0</v>
      </c>
      <c r="EC272" s="873">
        <v>736970</v>
      </c>
      <c r="ED272" s="873">
        <v>73696979</v>
      </c>
      <c r="EE272" s="873">
        <v>18822430</v>
      </c>
      <c r="EF272" s="873">
        <v>18445981</v>
      </c>
      <c r="EG272" s="873">
        <v>0</v>
      </c>
      <c r="EH272" s="873">
        <v>376449</v>
      </c>
      <c r="EI272" s="873">
        <v>37644860</v>
      </c>
      <c r="EJ272" s="873">
        <v>-18026059</v>
      </c>
      <c r="EK272" s="873">
        <v>-17665539</v>
      </c>
      <c r="EL272" s="873">
        <v>0</v>
      </c>
      <c r="EM272" s="873">
        <v>-360521</v>
      </c>
      <c r="EN272" s="873">
        <v>-36052119</v>
      </c>
      <c r="EO272" s="873">
        <v>-17066097</v>
      </c>
      <c r="EP272" s="873">
        <v>-16724778</v>
      </c>
      <c r="EQ272" s="873">
        <v>0</v>
      </c>
      <c r="ER272" s="873">
        <v>-341323</v>
      </c>
      <c r="ES272" s="873">
        <v>-34132198</v>
      </c>
      <c r="ET272" s="902">
        <v>0.5</v>
      </c>
      <c r="EU272" s="902">
        <v>0.49</v>
      </c>
      <c r="EV272" s="902">
        <v>0</v>
      </c>
      <c r="EW272" s="902">
        <v>0.01</v>
      </c>
      <c r="EX272" s="902">
        <v>1</v>
      </c>
      <c r="EY272" s="870" t="s">
        <v>679</v>
      </c>
      <c r="EZ272" s="870" t="s">
        <v>717</v>
      </c>
      <c r="FA272" s="870" t="s">
        <v>679</v>
      </c>
      <c r="FB272" s="870" t="s">
        <v>2737</v>
      </c>
      <c r="FC272" s="870" t="s">
        <v>3008</v>
      </c>
    </row>
    <row r="273" spans="1:159" x14ac:dyDescent="0.2">
      <c r="A273" s="870" t="s">
        <v>3070</v>
      </c>
      <c r="B273" s="870" t="s">
        <v>590</v>
      </c>
      <c r="C273" s="870" t="s">
        <v>589</v>
      </c>
      <c r="D273" s="873">
        <v>5101886</v>
      </c>
      <c r="E273" s="873">
        <v>4081508</v>
      </c>
      <c r="F273" s="873">
        <v>918339</v>
      </c>
      <c r="G273" s="873">
        <v>102038</v>
      </c>
      <c r="H273" s="873">
        <v>10203771</v>
      </c>
      <c r="I273" s="873">
        <v>0</v>
      </c>
      <c r="J273" s="873">
        <v>0</v>
      </c>
      <c r="K273" s="873">
        <v>5101886</v>
      </c>
      <c r="L273" s="873">
        <v>287227</v>
      </c>
      <c r="M273" s="873">
        <v>287227</v>
      </c>
      <c r="N273" s="873">
        <v>0</v>
      </c>
      <c r="O273" s="873">
        <v>0</v>
      </c>
      <c r="P273" s="873">
        <v>364436</v>
      </c>
      <c r="Q273" s="873">
        <v>0</v>
      </c>
      <c r="R273" s="873">
        <v>364436</v>
      </c>
      <c r="S273" s="873">
        <v>0</v>
      </c>
      <c r="T273" s="873">
        <v>0</v>
      </c>
      <c r="U273" s="873">
        <v>0</v>
      </c>
      <c r="V273" s="873">
        <v>0</v>
      </c>
      <c r="W273" s="873">
        <v>0</v>
      </c>
      <c r="X273" s="873">
        <v>0</v>
      </c>
      <c r="Y273" s="873">
        <v>0</v>
      </c>
      <c r="Z273" s="873">
        <v>0</v>
      </c>
      <c r="AA273" s="873">
        <v>0</v>
      </c>
      <c r="AB273" s="873">
        <v>0</v>
      </c>
      <c r="AC273" s="873">
        <v>0</v>
      </c>
      <c r="AD273" s="873">
        <v>0</v>
      </c>
      <c r="AE273" s="873">
        <v>9119632</v>
      </c>
      <c r="AF273" s="873">
        <v>2048632</v>
      </c>
      <c r="AG273" s="873">
        <v>227627</v>
      </c>
      <c r="AH273" s="873">
        <v>11395891</v>
      </c>
      <c r="AI273" s="873">
        <v>1275157</v>
      </c>
      <c r="AJ273" s="873">
        <v>1020126</v>
      </c>
      <c r="AK273" s="873">
        <v>229528</v>
      </c>
      <c r="AL273" s="873">
        <v>25503</v>
      </c>
      <c r="AM273" s="873">
        <v>2550314</v>
      </c>
      <c r="AN273" s="873">
        <v>-352707</v>
      </c>
      <c r="AO273" s="873">
        <v>-282165</v>
      </c>
      <c r="AP273" s="873">
        <v>-63487</v>
      </c>
      <c r="AQ273" s="873">
        <v>-7054</v>
      </c>
      <c r="AR273" s="873">
        <v>-705413</v>
      </c>
      <c r="AS273" s="873">
        <v>-228921</v>
      </c>
      <c r="AT273" s="873">
        <v>-183136</v>
      </c>
      <c r="AU273" s="873">
        <v>-41206</v>
      </c>
      <c r="AV273" s="873">
        <v>-4578</v>
      </c>
      <c r="AW273" s="873">
        <v>-457841</v>
      </c>
      <c r="AX273" s="873">
        <v>2916</v>
      </c>
      <c r="AY273" s="873">
        <v>2332</v>
      </c>
      <c r="AZ273" s="873">
        <v>525</v>
      </c>
      <c r="BA273" s="873">
        <v>58</v>
      </c>
      <c r="BB273" s="873">
        <v>5831</v>
      </c>
      <c r="BC273" s="873">
        <v>-293852</v>
      </c>
      <c r="BD273" s="873">
        <v>-235081</v>
      </c>
      <c r="BE273" s="873">
        <v>-52893</v>
      </c>
      <c r="BF273" s="873">
        <v>-5877</v>
      </c>
      <c r="BG273" s="873">
        <v>-587703</v>
      </c>
      <c r="BH273" s="873">
        <v>-519857</v>
      </c>
      <c r="BI273" s="873">
        <v>-415885</v>
      </c>
      <c r="BJ273" s="873">
        <v>-93574</v>
      </c>
      <c r="BK273" s="873">
        <v>-10397</v>
      </c>
      <c r="BL273" s="873">
        <v>-1039713</v>
      </c>
      <c r="BM273" s="873">
        <v>-1815000</v>
      </c>
      <c r="BN273" s="873">
        <v>-1452000</v>
      </c>
      <c r="BO273" s="873">
        <v>-326700</v>
      </c>
      <c r="BP273" s="873">
        <v>-36300</v>
      </c>
      <c r="BQ273" s="873">
        <v>-3630000</v>
      </c>
      <c r="BR273" s="873">
        <v>-378364</v>
      </c>
      <c r="BS273" s="873">
        <v>-302691</v>
      </c>
      <c r="BT273" s="873">
        <v>-68105</v>
      </c>
      <c r="BU273" s="873">
        <v>-7567</v>
      </c>
      <c r="BV273" s="873">
        <v>-756727</v>
      </c>
      <c r="BW273" s="873">
        <v>-1436636</v>
      </c>
      <c r="BX273" s="873">
        <v>-1149309</v>
      </c>
      <c r="BY273" s="873">
        <v>-258595</v>
      </c>
      <c r="BZ273" s="873">
        <v>-28733</v>
      </c>
      <c r="CA273" s="873">
        <v>-2873273</v>
      </c>
      <c r="CB273" s="873">
        <v>381385</v>
      </c>
      <c r="CC273" s="873">
        <v>305108</v>
      </c>
      <c r="CD273" s="873">
        <v>68649</v>
      </c>
      <c r="CE273" s="873">
        <v>7628</v>
      </c>
      <c r="CF273" s="873">
        <v>762770</v>
      </c>
      <c r="CG273" s="873">
        <v>496338</v>
      </c>
      <c r="CH273" s="873">
        <v>397071</v>
      </c>
      <c r="CI273" s="873">
        <v>89341</v>
      </c>
      <c r="CJ273" s="873">
        <v>9927</v>
      </c>
      <c r="CK273" s="873">
        <v>992677</v>
      </c>
      <c r="CL273" s="873">
        <v>-418279</v>
      </c>
      <c r="CM273" s="873">
        <v>-334623</v>
      </c>
      <c r="CN273" s="873">
        <v>-75290</v>
      </c>
      <c r="CO273" s="873">
        <v>-8366</v>
      </c>
      <c r="CP273" s="873">
        <v>-836558</v>
      </c>
      <c r="CQ273" s="873">
        <v>-787944</v>
      </c>
      <c r="CR273" s="873">
        <v>-630356</v>
      </c>
      <c r="CS273" s="873">
        <v>-141830</v>
      </c>
      <c r="CT273" s="873">
        <v>-15759</v>
      </c>
      <c r="CU273" s="873">
        <v>-1575889</v>
      </c>
      <c r="CV273" s="873">
        <v>-2143500</v>
      </c>
      <c r="CW273" s="873">
        <v>-1714800</v>
      </c>
      <c r="CX273" s="873">
        <v>-385830</v>
      </c>
      <c r="CY273" s="873">
        <v>-42870</v>
      </c>
      <c r="CZ273" s="873">
        <v>-4287000</v>
      </c>
      <c r="DA273" s="873">
        <v>-415258</v>
      </c>
      <c r="DB273" s="873">
        <v>-332206</v>
      </c>
      <c r="DC273" s="873">
        <v>-74746</v>
      </c>
      <c r="DD273" s="873">
        <v>-8305</v>
      </c>
      <c r="DE273" s="873">
        <v>-830515</v>
      </c>
      <c r="DF273" s="873">
        <v>-1728242</v>
      </c>
      <c r="DG273" s="873">
        <v>-1382594</v>
      </c>
      <c r="DH273" s="873">
        <v>-311084</v>
      </c>
      <c r="DI273" s="873">
        <v>-34565</v>
      </c>
      <c r="DJ273" s="873">
        <v>-3456485</v>
      </c>
      <c r="DK273" s="873">
        <v>1680178</v>
      </c>
      <c r="DL273" s="873">
        <v>1344144</v>
      </c>
      <c r="DM273" s="873">
        <v>302433</v>
      </c>
      <c r="DN273" s="873">
        <v>33606</v>
      </c>
      <c r="DO273" s="873">
        <v>3360361</v>
      </c>
      <c r="DP273" s="873">
        <v>1200822</v>
      </c>
      <c r="DQ273" s="873">
        <v>960657</v>
      </c>
      <c r="DR273" s="873">
        <v>216148</v>
      </c>
      <c r="DS273" s="873">
        <v>24016</v>
      </c>
      <c r="DT273" s="873">
        <v>2401643</v>
      </c>
      <c r="DU273" s="873">
        <v>479356</v>
      </c>
      <c r="DV273" s="873">
        <v>383487</v>
      </c>
      <c r="DW273" s="873">
        <v>86285</v>
      </c>
      <c r="DX273" s="873">
        <v>9590</v>
      </c>
      <c r="DY273" s="873">
        <v>958718</v>
      </c>
      <c r="DZ273" s="873">
        <v>13628195</v>
      </c>
      <c r="EA273" s="873">
        <v>10902556</v>
      </c>
      <c r="EB273" s="873">
        <v>2453075</v>
      </c>
      <c r="EC273" s="873">
        <v>272564</v>
      </c>
      <c r="ED273" s="873">
        <v>27256390</v>
      </c>
      <c r="EE273" s="873">
        <v>5101886</v>
      </c>
      <c r="EF273" s="873">
        <v>4081508</v>
      </c>
      <c r="EG273" s="873">
        <v>918339</v>
      </c>
      <c r="EH273" s="873">
        <v>102038</v>
      </c>
      <c r="EI273" s="873">
        <v>10203771</v>
      </c>
      <c r="EJ273" s="873">
        <v>-8526309</v>
      </c>
      <c r="EK273" s="873">
        <v>-6821048</v>
      </c>
      <c r="EL273" s="873">
        <v>-1534736</v>
      </c>
      <c r="EM273" s="873">
        <v>-170526</v>
      </c>
      <c r="EN273" s="873">
        <v>-17052619</v>
      </c>
      <c r="EO273" s="873">
        <v>-8046953</v>
      </c>
      <c r="EP273" s="873">
        <v>-6437561</v>
      </c>
      <c r="EQ273" s="873">
        <v>-1448451</v>
      </c>
      <c r="ER273" s="873">
        <v>-160936</v>
      </c>
      <c r="ES273" s="873">
        <v>-16093901</v>
      </c>
      <c r="ET273" s="902">
        <v>0.5</v>
      </c>
      <c r="EU273" s="902">
        <v>0.4</v>
      </c>
      <c r="EV273" s="902">
        <v>0.09</v>
      </c>
      <c r="EW273" s="902">
        <v>0.01</v>
      </c>
      <c r="EX273" s="902">
        <v>1</v>
      </c>
      <c r="EY273" s="870" t="s">
        <v>713</v>
      </c>
      <c r="EZ273" s="870" t="s">
        <v>712</v>
      </c>
      <c r="FA273" s="870" t="s">
        <v>1907</v>
      </c>
      <c r="FB273" s="870" t="s">
        <v>2734</v>
      </c>
      <c r="FC273" s="870" t="s">
        <v>3009</v>
      </c>
    </row>
    <row r="274" spans="1:159" x14ac:dyDescent="0.2">
      <c r="A274" s="870" t="s">
        <v>3069</v>
      </c>
      <c r="B274" s="870" t="s">
        <v>592</v>
      </c>
      <c r="C274" s="870" t="s">
        <v>591</v>
      </c>
      <c r="D274" s="873">
        <v>20266465</v>
      </c>
      <c r="E274" s="873">
        <v>16213172</v>
      </c>
      <c r="F274" s="873">
        <v>3647964</v>
      </c>
      <c r="G274" s="873">
        <v>405329</v>
      </c>
      <c r="H274" s="873">
        <v>40532930</v>
      </c>
      <c r="I274" s="873">
        <v>0</v>
      </c>
      <c r="J274" s="873">
        <v>0</v>
      </c>
      <c r="K274" s="873">
        <v>20266465</v>
      </c>
      <c r="L274" s="873">
        <v>186187</v>
      </c>
      <c r="M274" s="873">
        <v>186187</v>
      </c>
      <c r="N274" s="873">
        <v>0</v>
      </c>
      <c r="O274" s="873">
        <v>0</v>
      </c>
      <c r="P274" s="873">
        <v>215519</v>
      </c>
      <c r="Q274" s="873">
        <v>0</v>
      </c>
      <c r="R274" s="873">
        <v>215519</v>
      </c>
      <c r="S274" s="873">
        <v>0</v>
      </c>
      <c r="T274" s="873">
        <v>0</v>
      </c>
      <c r="U274" s="873">
        <v>0</v>
      </c>
      <c r="V274" s="873">
        <v>0</v>
      </c>
      <c r="W274" s="873">
        <v>0</v>
      </c>
      <c r="X274" s="873">
        <v>0</v>
      </c>
      <c r="Y274" s="873">
        <v>0</v>
      </c>
      <c r="Z274" s="873">
        <v>0</v>
      </c>
      <c r="AA274" s="873">
        <v>0</v>
      </c>
      <c r="AB274" s="873">
        <v>0</v>
      </c>
      <c r="AC274" s="873">
        <v>0</v>
      </c>
      <c r="AD274" s="873">
        <v>0</v>
      </c>
      <c r="AE274" s="873">
        <v>10177865</v>
      </c>
      <c r="AF274" s="873">
        <v>2288077</v>
      </c>
      <c r="AG274" s="873">
        <v>254231</v>
      </c>
      <c r="AH274" s="873">
        <v>12720173</v>
      </c>
      <c r="AI274" s="873">
        <v>1504563</v>
      </c>
      <c r="AJ274" s="873">
        <v>1203650</v>
      </c>
      <c r="AK274" s="873">
        <v>270821</v>
      </c>
      <c r="AL274" s="873">
        <v>30091</v>
      </c>
      <c r="AM274" s="873">
        <v>3009125</v>
      </c>
      <c r="AN274" s="873">
        <v>-279514</v>
      </c>
      <c r="AO274" s="873">
        <v>-223611</v>
      </c>
      <c r="AP274" s="873">
        <v>-50313</v>
      </c>
      <c r="AQ274" s="873">
        <v>-5590</v>
      </c>
      <c r="AR274" s="873">
        <v>-559028</v>
      </c>
      <c r="AS274" s="873">
        <v>-472036</v>
      </c>
      <c r="AT274" s="873">
        <v>-377629</v>
      </c>
      <c r="AU274" s="873">
        <v>-84967</v>
      </c>
      <c r="AV274" s="873">
        <v>-9441</v>
      </c>
      <c r="AW274" s="873">
        <v>-944073</v>
      </c>
      <c r="AX274" s="873">
        <v>45611</v>
      </c>
      <c r="AY274" s="873">
        <v>36488</v>
      </c>
      <c r="AZ274" s="873">
        <v>8210</v>
      </c>
      <c r="BA274" s="873">
        <v>912</v>
      </c>
      <c r="BB274" s="873">
        <v>91221</v>
      </c>
      <c r="BC274" s="873">
        <v>-199823</v>
      </c>
      <c r="BD274" s="873">
        <v>-159858</v>
      </c>
      <c r="BE274" s="873">
        <v>-35968</v>
      </c>
      <c r="BF274" s="873">
        <v>-3996</v>
      </c>
      <c r="BG274" s="873">
        <v>-399645</v>
      </c>
      <c r="BH274" s="873">
        <v>-626248</v>
      </c>
      <c r="BI274" s="873">
        <v>-500999</v>
      </c>
      <c r="BJ274" s="873">
        <v>-112725</v>
      </c>
      <c r="BK274" s="873">
        <v>-12525</v>
      </c>
      <c r="BL274" s="873">
        <v>-1252497</v>
      </c>
      <c r="BM274" s="873">
        <v>-3939205</v>
      </c>
      <c r="BN274" s="873">
        <v>-3151364</v>
      </c>
      <c r="BO274" s="873">
        <v>-709057</v>
      </c>
      <c r="BP274" s="873">
        <v>-78784</v>
      </c>
      <c r="BQ274" s="873">
        <v>-7878410</v>
      </c>
      <c r="BR274" s="873">
        <v>-771738</v>
      </c>
      <c r="BS274" s="873">
        <v>-617391</v>
      </c>
      <c r="BT274" s="873">
        <v>-138913</v>
      </c>
      <c r="BU274" s="873">
        <v>-15435</v>
      </c>
      <c r="BV274" s="873">
        <v>-1543477</v>
      </c>
      <c r="BW274" s="873">
        <v>-3167467</v>
      </c>
      <c r="BX274" s="873">
        <v>-2533973</v>
      </c>
      <c r="BY274" s="873">
        <v>-570144</v>
      </c>
      <c r="BZ274" s="873">
        <v>-63349</v>
      </c>
      <c r="CA274" s="873">
        <v>-6334933</v>
      </c>
      <c r="CB274" s="873">
        <v>179416</v>
      </c>
      <c r="CC274" s="873">
        <v>143532</v>
      </c>
      <c r="CD274" s="873">
        <v>32295</v>
      </c>
      <c r="CE274" s="873">
        <v>3588</v>
      </c>
      <c r="CF274" s="873">
        <v>358831</v>
      </c>
      <c r="CG274" s="873">
        <v>561357</v>
      </c>
      <c r="CH274" s="873">
        <v>449085</v>
      </c>
      <c r="CI274" s="873">
        <v>101044</v>
      </c>
      <c r="CJ274" s="873">
        <v>11227</v>
      </c>
      <c r="CK274" s="873">
        <v>1122713</v>
      </c>
      <c r="CL274" s="873">
        <v>-129421</v>
      </c>
      <c r="CM274" s="873">
        <v>-103537</v>
      </c>
      <c r="CN274" s="873">
        <v>-23296</v>
      </c>
      <c r="CO274" s="873">
        <v>-2588</v>
      </c>
      <c r="CP274" s="873">
        <v>-258842</v>
      </c>
      <c r="CQ274" s="873">
        <v>690110</v>
      </c>
      <c r="CR274" s="873">
        <v>552088</v>
      </c>
      <c r="CS274" s="873">
        <v>124220</v>
      </c>
      <c r="CT274" s="873">
        <v>13802</v>
      </c>
      <c r="CU274" s="873">
        <v>1380220</v>
      </c>
      <c r="CV274" s="873">
        <v>-2637743</v>
      </c>
      <c r="CW274" s="873">
        <v>-2110196</v>
      </c>
      <c r="CX274" s="873">
        <v>-474794</v>
      </c>
      <c r="CY274" s="873">
        <v>-52755</v>
      </c>
      <c r="CZ274" s="873">
        <v>-5275488</v>
      </c>
      <c r="DA274" s="873">
        <v>-721743</v>
      </c>
      <c r="DB274" s="873">
        <v>-577396</v>
      </c>
      <c r="DC274" s="873">
        <v>-129914</v>
      </c>
      <c r="DD274" s="873">
        <v>-14435</v>
      </c>
      <c r="DE274" s="873">
        <v>-1443488</v>
      </c>
      <c r="DF274" s="873">
        <v>-1916000</v>
      </c>
      <c r="DG274" s="873">
        <v>-1532800</v>
      </c>
      <c r="DH274" s="873">
        <v>-344880</v>
      </c>
      <c r="DI274" s="873">
        <v>-38320</v>
      </c>
      <c r="DJ274" s="873">
        <v>-3832000</v>
      </c>
      <c r="DK274" s="873">
        <v>-1233497</v>
      </c>
      <c r="DL274" s="873">
        <v>-986798</v>
      </c>
      <c r="DM274" s="873">
        <v>-222030</v>
      </c>
      <c r="DN274" s="873">
        <v>-24671</v>
      </c>
      <c r="DO274" s="873">
        <v>-2466995</v>
      </c>
      <c r="DP274" s="873">
        <v>-1377864</v>
      </c>
      <c r="DQ274" s="873">
        <v>-1102290</v>
      </c>
      <c r="DR274" s="873">
        <v>-248015</v>
      </c>
      <c r="DS274" s="873">
        <v>-27557</v>
      </c>
      <c r="DT274" s="873">
        <v>-2755726</v>
      </c>
      <c r="DU274" s="873">
        <v>144367</v>
      </c>
      <c r="DV274" s="873">
        <v>115492</v>
      </c>
      <c r="DW274" s="873">
        <v>25985</v>
      </c>
      <c r="DX274" s="873">
        <v>2886</v>
      </c>
      <c r="DY274" s="873">
        <v>288731</v>
      </c>
      <c r="DZ274" s="873">
        <v>27559904</v>
      </c>
      <c r="EA274" s="873">
        <v>22047923</v>
      </c>
      <c r="EB274" s="873">
        <v>4960783</v>
      </c>
      <c r="EC274" s="873">
        <v>551198</v>
      </c>
      <c r="ED274" s="873">
        <v>55119808</v>
      </c>
      <c r="EE274" s="873">
        <v>20266465</v>
      </c>
      <c r="EF274" s="873">
        <v>16213172</v>
      </c>
      <c r="EG274" s="873">
        <v>3647964</v>
      </c>
      <c r="EH274" s="873">
        <v>405329</v>
      </c>
      <c r="EI274" s="873">
        <v>40532930</v>
      </c>
      <c r="EJ274" s="873">
        <v>-7293439</v>
      </c>
      <c r="EK274" s="873">
        <v>-5834751</v>
      </c>
      <c r="EL274" s="873">
        <v>-1312819</v>
      </c>
      <c r="EM274" s="873">
        <v>-145869</v>
      </c>
      <c r="EN274" s="873">
        <v>-14586878</v>
      </c>
      <c r="EO274" s="873">
        <v>-7149072</v>
      </c>
      <c r="EP274" s="873">
        <v>-5719259</v>
      </c>
      <c r="EQ274" s="873">
        <v>-1286834</v>
      </c>
      <c r="ER274" s="873">
        <v>-142983</v>
      </c>
      <c r="ES274" s="873">
        <v>-14298147</v>
      </c>
      <c r="ET274" s="902">
        <v>0.5</v>
      </c>
      <c r="EU274" s="902">
        <v>0.4</v>
      </c>
      <c r="EV274" s="902">
        <v>0.09</v>
      </c>
      <c r="EW274" s="902">
        <v>0.01</v>
      </c>
      <c r="EX274" s="902">
        <v>1</v>
      </c>
      <c r="EY274" s="870" t="s">
        <v>695</v>
      </c>
      <c r="EZ274" s="870" t="s">
        <v>694</v>
      </c>
      <c r="FA274" s="870" t="s">
        <v>1907</v>
      </c>
      <c r="FB274" s="870" t="s">
        <v>2735</v>
      </c>
      <c r="FC274" s="870" t="s">
        <v>3010</v>
      </c>
    </row>
    <row r="275" spans="1:159" x14ac:dyDescent="0.2">
      <c r="A275" s="870" t="s">
        <v>3069</v>
      </c>
      <c r="B275" s="870" t="s">
        <v>594</v>
      </c>
      <c r="C275" s="870" t="s">
        <v>593</v>
      </c>
      <c r="D275" s="873">
        <v>14253778</v>
      </c>
      <c r="E275" s="873">
        <v>11403022</v>
      </c>
      <c r="F275" s="873">
        <v>2850756</v>
      </c>
      <c r="G275" s="873">
        <v>0</v>
      </c>
      <c r="H275" s="873">
        <v>28507556</v>
      </c>
      <c r="I275" s="873">
        <v>0</v>
      </c>
      <c r="J275" s="873">
        <v>0</v>
      </c>
      <c r="K275" s="873">
        <v>14253778</v>
      </c>
      <c r="L275" s="873">
        <v>120059</v>
      </c>
      <c r="M275" s="873">
        <v>120059</v>
      </c>
      <c r="N275" s="873">
        <v>0</v>
      </c>
      <c r="O275" s="873">
        <v>0</v>
      </c>
      <c r="P275" s="873">
        <v>62752</v>
      </c>
      <c r="Q275" s="873">
        <v>127488</v>
      </c>
      <c r="R275" s="873">
        <v>190240</v>
      </c>
      <c r="S275" s="873">
        <v>0</v>
      </c>
      <c r="T275" s="873">
        <v>0</v>
      </c>
      <c r="U275" s="873">
        <v>0</v>
      </c>
      <c r="V275" s="873">
        <v>0</v>
      </c>
      <c r="W275" s="873">
        <v>0</v>
      </c>
      <c r="X275" s="873">
        <v>0</v>
      </c>
      <c r="Y275" s="873">
        <v>0</v>
      </c>
      <c r="Z275" s="873">
        <v>0</v>
      </c>
      <c r="AA275" s="873">
        <v>0</v>
      </c>
      <c r="AB275" s="873">
        <v>0</v>
      </c>
      <c r="AC275" s="873">
        <v>0</v>
      </c>
      <c r="AD275" s="873">
        <v>0</v>
      </c>
      <c r="AE275" s="873">
        <v>6217698</v>
      </c>
      <c r="AF275" s="873">
        <v>1558906</v>
      </c>
      <c r="AG275" s="873">
        <v>0</v>
      </c>
      <c r="AH275" s="873">
        <v>7776604</v>
      </c>
      <c r="AI275" s="873">
        <v>1030528</v>
      </c>
      <c r="AJ275" s="873">
        <v>824423</v>
      </c>
      <c r="AK275" s="873">
        <v>206106</v>
      </c>
      <c r="AL275" s="873">
        <v>0</v>
      </c>
      <c r="AM275" s="873">
        <v>2061057</v>
      </c>
      <c r="AN275" s="873">
        <v>-207806</v>
      </c>
      <c r="AO275" s="873">
        <v>-166244</v>
      </c>
      <c r="AP275" s="873">
        <v>-41561</v>
      </c>
      <c r="AQ275" s="873">
        <v>0</v>
      </c>
      <c r="AR275" s="873">
        <v>-415611</v>
      </c>
      <c r="AS275" s="873">
        <v>-120987</v>
      </c>
      <c r="AT275" s="873">
        <v>-96789</v>
      </c>
      <c r="AU275" s="873">
        <v>-24197</v>
      </c>
      <c r="AV275" s="873">
        <v>0</v>
      </c>
      <c r="AW275" s="873">
        <v>-241973</v>
      </c>
      <c r="AX275" s="873">
        <v>120987</v>
      </c>
      <c r="AY275" s="873">
        <v>96789</v>
      </c>
      <c r="AZ275" s="873">
        <v>24197</v>
      </c>
      <c r="BA275" s="873">
        <v>0</v>
      </c>
      <c r="BB275" s="873">
        <v>241973</v>
      </c>
      <c r="BC275" s="873">
        <v>-327378</v>
      </c>
      <c r="BD275" s="873">
        <v>-261903</v>
      </c>
      <c r="BE275" s="873">
        <v>-65476</v>
      </c>
      <c r="BF275" s="873">
        <v>0</v>
      </c>
      <c r="BG275" s="873">
        <v>-654757</v>
      </c>
      <c r="BH275" s="873">
        <v>-327378</v>
      </c>
      <c r="BI275" s="873">
        <v>-261903</v>
      </c>
      <c r="BJ275" s="873">
        <v>-65476</v>
      </c>
      <c r="BK275" s="873">
        <v>0</v>
      </c>
      <c r="BL275" s="873">
        <v>-654757</v>
      </c>
      <c r="BM275" s="873">
        <v>-3604401</v>
      </c>
      <c r="BN275" s="873">
        <v>-2883521</v>
      </c>
      <c r="BO275" s="873">
        <v>-720880</v>
      </c>
      <c r="BP275" s="873">
        <v>0</v>
      </c>
      <c r="BQ275" s="873">
        <v>-7208802</v>
      </c>
      <c r="BR275" s="873">
        <v>3135860</v>
      </c>
      <c r="BS275" s="873">
        <v>2508688</v>
      </c>
      <c r="BT275" s="873">
        <v>627172</v>
      </c>
      <c r="BU275" s="873">
        <v>0</v>
      </c>
      <c r="BV275" s="873">
        <v>6271720</v>
      </c>
      <c r="BW275" s="873">
        <v>-6740261</v>
      </c>
      <c r="BX275" s="873">
        <v>-5392209</v>
      </c>
      <c r="BY275" s="873">
        <v>-1348052</v>
      </c>
      <c r="BZ275" s="873">
        <v>0</v>
      </c>
      <c r="CA275" s="873">
        <v>-13480522</v>
      </c>
      <c r="CB275" s="873">
        <v>140192</v>
      </c>
      <c r="CC275" s="873">
        <v>112153</v>
      </c>
      <c r="CD275" s="873">
        <v>28038</v>
      </c>
      <c r="CE275" s="873">
        <v>0</v>
      </c>
      <c r="CF275" s="873">
        <v>280383</v>
      </c>
      <c r="CG275" s="873">
        <v>0</v>
      </c>
      <c r="CH275" s="873">
        <v>0</v>
      </c>
      <c r="CI275" s="873">
        <v>0</v>
      </c>
      <c r="CJ275" s="873">
        <v>0</v>
      </c>
      <c r="CK275" s="873">
        <v>0</v>
      </c>
      <c r="CL275" s="873">
        <v>-420647</v>
      </c>
      <c r="CM275" s="873">
        <v>-336518</v>
      </c>
      <c r="CN275" s="873">
        <v>-84130</v>
      </c>
      <c r="CO275" s="873">
        <v>0</v>
      </c>
      <c r="CP275" s="873">
        <v>-841295</v>
      </c>
      <c r="CQ275" s="873">
        <v>14389</v>
      </c>
      <c r="CR275" s="873">
        <v>11512</v>
      </c>
      <c r="CS275" s="873">
        <v>2878</v>
      </c>
      <c r="CT275" s="873">
        <v>0</v>
      </c>
      <c r="CU275" s="873">
        <v>28779</v>
      </c>
      <c r="CV275" s="873">
        <v>-3870467</v>
      </c>
      <c r="CW275" s="873">
        <v>-3096374</v>
      </c>
      <c r="CX275" s="873">
        <v>-774094</v>
      </c>
      <c r="CY275" s="873">
        <v>0</v>
      </c>
      <c r="CZ275" s="873">
        <v>-7740935</v>
      </c>
      <c r="DA275" s="873">
        <v>2855405</v>
      </c>
      <c r="DB275" s="873">
        <v>2284323</v>
      </c>
      <c r="DC275" s="873">
        <v>571080</v>
      </c>
      <c r="DD275" s="873">
        <v>0</v>
      </c>
      <c r="DE275" s="873">
        <v>5710808</v>
      </c>
      <c r="DF275" s="873">
        <v>-6725872</v>
      </c>
      <c r="DG275" s="873">
        <v>-5380697</v>
      </c>
      <c r="DH275" s="873">
        <v>-1345174</v>
      </c>
      <c r="DI275" s="873">
        <v>0</v>
      </c>
      <c r="DJ275" s="873">
        <v>-13451743</v>
      </c>
      <c r="DK275" s="873">
        <v>4274515</v>
      </c>
      <c r="DL275" s="873">
        <v>3471753</v>
      </c>
      <c r="DM275" s="873">
        <v>907044</v>
      </c>
      <c r="DN275" s="873">
        <v>0</v>
      </c>
      <c r="DO275" s="873">
        <v>8653312</v>
      </c>
      <c r="DP275" s="873">
        <v>5475058</v>
      </c>
      <c r="DQ275" s="873">
        <v>4432191</v>
      </c>
      <c r="DR275" s="873">
        <v>1147155</v>
      </c>
      <c r="DS275" s="873">
        <v>0</v>
      </c>
      <c r="DT275" s="873">
        <v>11054404</v>
      </c>
      <c r="DU275" s="873">
        <v>-1200543</v>
      </c>
      <c r="DV275" s="873">
        <v>-960438</v>
      </c>
      <c r="DW275" s="873">
        <v>-240111</v>
      </c>
      <c r="DX275" s="873">
        <v>0</v>
      </c>
      <c r="DY275" s="873">
        <v>-2401092</v>
      </c>
      <c r="DZ275" s="873">
        <v>18879144</v>
      </c>
      <c r="EA275" s="873">
        <v>15103315</v>
      </c>
      <c r="EB275" s="873">
        <v>3775829</v>
      </c>
      <c r="EC275" s="873">
        <v>0</v>
      </c>
      <c r="ED275" s="873">
        <v>37758288</v>
      </c>
      <c r="EE275" s="873">
        <v>14253778</v>
      </c>
      <c r="EF275" s="873">
        <v>11403022</v>
      </c>
      <c r="EG275" s="873">
        <v>2850756</v>
      </c>
      <c r="EH275" s="873">
        <v>0</v>
      </c>
      <c r="EI275" s="873">
        <v>28507556</v>
      </c>
      <c r="EJ275" s="873">
        <v>-4625366</v>
      </c>
      <c r="EK275" s="873">
        <v>-3700293</v>
      </c>
      <c r="EL275" s="873">
        <v>-925073</v>
      </c>
      <c r="EM275" s="873">
        <v>0</v>
      </c>
      <c r="EN275" s="873">
        <v>-9250732</v>
      </c>
      <c r="EO275" s="873">
        <v>-5825909</v>
      </c>
      <c r="EP275" s="873">
        <v>-4660731</v>
      </c>
      <c r="EQ275" s="873">
        <v>-1165184</v>
      </c>
      <c r="ER275" s="873">
        <v>0</v>
      </c>
      <c r="ES275" s="873">
        <v>-11651824</v>
      </c>
      <c r="ET275" s="902">
        <v>0.5</v>
      </c>
      <c r="EU275" s="902">
        <v>0.4</v>
      </c>
      <c r="EV275" s="902">
        <v>0.1</v>
      </c>
      <c r="EW275" s="902">
        <v>0</v>
      </c>
      <c r="EX275" s="902">
        <v>1</v>
      </c>
      <c r="EY275" s="870" t="s">
        <v>716</v>
      </c>
      <c r="EZ275" s="870" t="s">
        <v>687</v>
      </c>
      <c r="FA275" s="870" t="s">
        <v>1907</v>
      </c>
      <c r="FB275" s="870" t="s">
        <v>2733</v>
      </c>
      <c r="FC275" s="870" t="s">
        <v>3011</v>
      </c>
    </row>
    <row r="276" spans="1:159" x14ac:dyDescent="0.2">
      <c r="A276" s="870" t="s">
        <v>3070</v>
      </c>
      <c r="B276" s="870" t="s">
        <v>596</v>
      </c>
      <c r="C276" s="870" t="s">
        <v>595</v>
      </c>
      <c r="D276" s="873">
        <v>5543428</v>
      </c>
      <c r="E276" s="873">
        <v>4434742</v>
      </c>
      <c r="F276" s="873">
        <v>997817</v>
      </c>
      <c r="G276" s="873">
        <v>110869</v>
      </c>
      <c r="H276" s="873">
        <v>11086856</v>
      </c>
      <c r="I276" s="873">
        <v>0</v>
      </c>
      <c r="J276" s="873">
        <v>0</v>
      </c>
      <c r="K276" s="873">
        <v>5543428</v>
      </c>
      <c r="L276" s="873">
        <v>197348</v>
      </c>
      <c r="M276" s="873">
        <v>197348</v>
      </c>
      <c r="N276" s="873">
        <v>0</v>
      </c>
      <c r="O276" s="873">
        <v>0</v>
      </c>
      <c r="P276" s="873">
        <v>5632</v>
      </c>
      <c r="Q276" s="873">
        <v>0</v>
      </c>
      <c r="R276" s="873">
        <v>5632</v>
      </c>
      <c r="S276" s="873">
        <v>0</v>
      </c>
      <c r="T276" s="873">
        <v>0</v>
      </c>
      <c r="U276" s="873">
        <v>0</v>
      </c>
      <c r="V276" s="873">
        <v>0</v>
      </c>
      <c r="W276" s="873">
        <v>0</v>
      </c>
      <c r="X276" s="873">
        <v>0</v>
      </c>
      <c r="Y276" s="873">
        <v>0</v>
      </c>
      <c r="Z276" s="873">
        <v>0</v>
      </c>
      <c r="AA276" s="873">
        <v>0</v>
      </c>
      <c r="AB276" s="873">
        <v>0</v>
      </c>
      <c r="AC276" s="873">
        <v>0</v>
      </c>
      <c r="AD276" s="873">
        <v>0</v>
      </c>
      <c r="AE276" s="873">
        <v>11486473</v>
      </c>
      <c r="AF276" s="873">
        <v>2584407</v>
      </c>
      <c r="AG276" s="873">
        <v>287156</v>
      </c>
      <c r="AH276" s="873">
        <v>14358036</v>
      </c>
      <c r="AI276" s="873">
        <v>1959141</v>
      </c>
      <c r="AJ276" s="873">
        <v>1567312</v>
      </c>
      <c r="AK276" s="873">
        <v>352645</v>
      </c>
      <c r="AL276" s="873">
        <v>39183</v>
      </c>
      <c r="AM276" s="873">
        <v>3918281</v>
      </c>
      <c r="AN276" s="873">
        <v>-580987</v>
      </c>
      <c r="AO276" s="873">
        <v>-464790</v>
      </c>
      <c r="AP276" s="873">
        <v>-104578</v>
      </c>
      <c r="AQ276" s="873">
        <v>-11620</v>
      </c>
      <c r="AR276" s="873">
        <v>-1161975</v>
      </c>
      <c r="AS276" s="873">
        <v>-678331</v>
      </c>
      <c r="AT276" s="873">
        <v>-542666</v>
      </c>
      <c r="AU276" s="873">
        <v>-122100</v>
      </c>
      <c r="AV276" s="873">
        <v>-13567</v>
      </c>
      <c r="AW276" s="873">
        <v>-1356664</v>
      </c>
      <c r="AX276" s="873">
        <v>1805</v>
      </c>
      <c r="AY276" s="873">
        <v>1444</v>
      </c>
      <c r="AZ276" s="873">
        <v>325</v>
      </c>
      <c r="BA276" s="873">
        <v>36</v>
      </c>
      <c r="BB276" s="873">
        <v>3610</v>
      </c>
      <c r="BC276" s="873">
        <v>-383187</v>
      </c>
      <c r="BD276" s="873">
        <v>-306550</v>
      </c>
      <c r="BE276" s="873">
        <v>-68974</v>
      </c>
      <c r="BF276" s="873">
        <v>-7664</v>
      </c>
      <c r="BG276" s="873">
        <v>-766375</v>
      </c>
      <c r="BH276" s="873">
        <v>-1059713</v>
      </c>
      <c r="BI276" s="873">
        <v>-847772</v>
      </c>
      <c r="BJ276" s="873">
        <v>-190749</v>
      </c>
      <c r="BK276" s="873">
        <v>-21195</v>
      </c>
      <c r="BL276" s="873">
        <v>-2119429</v>
      </c>
      <c r="BM276" s="873">
        <v>-3979475</v>
      </c>
      <c r="BN276" s="873">
        <v>-3183580</v>
      </c>
      <c r="BO276" s="873">
        <v>-716306</v>
      </c>
      <c r="BP276" s="873">
        <v>-79590</v>
      </c>
      <c r="BQ276" s="873">
        <v>-7958951</v>
      </c>
      <c r="BR276" s="873">
        <v>-1499429</v>
      </c>
      <c r="BS276" s="873">
        <v>-1199543</v>
      </c>
      <c r="BT276" s="873">
        <v>-269897</v>
      </c>
      <c r="BU276" s="873">
        <v>-29989</v>
      </c>
      <c r="BV276" s="873">
        <v>-2998858</v>
      </c>
      <c r="BW276" s="873">
        <v>-2480047</v>
      </c>
      <c r="BX276" s="873">
        <v>-1984037</v>
      </c>
      <c r="BY276" s="873">
        <v>-446408</v>
      </c>
      <c r="BZ276" s="873">
        <v>-49601</v>
      </c>
      <c r="CA276" s="873">
        <v>-4960093</v>
      </c>
      <c r="CB276" s="873">
        <v>392014</v>
      </c>
      <c r="CC276" s="873">
        <v>313612</v>
      </c>
      <c r="CD276" s="873">
        <v>70563</v>
      </c>
      <c r="CE276" s="873">
        <v>7840</v>
      </c>
      <c r="CF276" s="873">
        <v>784029</v>
      </c>
      <c r="CG276" s="873">
        <v>213497</v>
      </c>
      <c r="CH276" s="873">
        <v>170798</v>
      </c>
      <c r="CI276" s="873">
        <v>38429</v>
      </c>
      <c r="CJ276" s="873">
        <v>4270</v>
      </c>
      <c r="CK276" s="873">
        <v>426994</v>
      </c>
      <c r="CL276" s="873">
        <v>240579</v>
      </c>
      <c r="CM276" s="873">
        <v>192464</v>
      </c>
      <c r="CN276" s="873">
        <v>43304</v>
      </c>
      <c r="CO276" s="873">
        <v>4812</v>
      </c>
      <c r="CP276" s="873">
        <v>481159</v>
      </c>
      <c r="CQ276" s="873">
        <v>-1000033</v>
      </c>
      <c r="CR276" s="873">
        <v>-800027</v>
      </c>
      <c r="CS276" s="873">
        <v>-180006</v>
      </c>
      <c r="CT276" s="873">
        <v>-20001</v>
      </c>
      <c r="CU276" s="873">
        <v>-2000067</v>
      </c>
      <c r="CV276" s="873">
        <v>-4133418</v>
      </c>
      <c r="CW276" s="873">
        <v>-3306733</v>
      </c>
      <c r="CX276" s="873">
        <v>-744016</v>
      </c>
      <c r="CY276" s="873">
        <v>-82669</v>
      </c>
      <c r="CZ276" s="873">
        <v>-8266836</v>
      </c>
      <c r="DA276" s="873">
        <v>-866836</v>
      </c>
      <c r="DB276" s="873">
        <v>-693467</v>
      </c>
      <c r="DC276" s="873">
        <v>-156030</v>
      </c>
      <c r="DD276" s="873">
        <v>-17337</v>
      </c>
      <c r="DE276" s="873">
        <v>-1733670</v>
      </c>
      <c r="DF276" s="873">
        <v>-3266583</v>
      </c>
      <c r="DG276" s="873">
        <v>-2613266</v>
      </c>
      <c r="DH276" s="873">
        <v>-587985</v>
      </c>
      <c r="DI276" s="873">
        <v>-65332</v>
      </c>
      <c r="DJ276" s="873">
        <v>-6533166</v>
      </c>
      <c r="DK276" s="873">
        <v>137289</v>
      </c>
      <c r="DL276" s="873">
        <v>511501</v>
      </c>
      <c r="DM276" s="873">
        <v>617178</v>
      </c>
      <c r="DN276" s="873">
        <v>12788</v>
      </c>
      <c r="DO276" s="873">
        <v>1278757</v>
      </c>
      <c r="DP276" s="873">
        <v>564338</v>
      </c>
      <c r="DQ276" s="873">
        <v>853143</v>
      </c>
      <c r="DR276" s="873">
        <v>694047</v>
      </c>
      <c r="DS276" s="873">
        <v>21329</v>
      </c>
      <c r="DT276" s="873">
        <v>2132857</v>
      </c>
      <c r="DU276" s="873">
        <v>-427049</v>
      </c>
      <c r="DV276" s="873">
        <v>-341642</v>
      </c>
      <c r="DW276" s="873">
        <v>-76869</v>
      </c>
      <c r="DX276" s="873">
        <v>-8541</v>
      </c>
      <c r="DY276" s="873">
        <v>-854100</v>
      </c>
      <c r="DZ276" s="873">
        <v>17057367</v>
      </c>
      <c r="EA276" s="873">
        <v>13645893</v>
      </c>
      <c r="EB276" s="873">
        <v>3070326</v>
      </c>
      <c r="EC276" s="873">
        <v>341147</v>
      </c>
      <c r="ED276" s="873">
        <v>34114733</v>
      </c>
      <c r="EE276" s="873">
        <v>5543428</v>
      </c>
      <c r="EF276" s="873">
        <v>4434742</v>
      </c>
      <c r="EG276" s="873">
        <v>997817</v>
      </c>
      <c r="EH276" s="873">
        <v>110869</v>
      </c>
      <c r="EI276" s="873">
        <v>11086856</v>
      </c>
      <c r="EJ276" s="873">
        <v>-11513939</v>
      </c>
      <c r="EK276" s="873">
        <v>-9211151</v>
      </c>
      <c r="EL276" s="873">
        <v>-2072509</v>
      </c>
      <c r="EM276" s="873">
        <v>-230278</v>
      </c>
      <c r="EN276" s="873">
        <v>-23027877</v>
      </c>
      <c r="EO276" s="873">
        <v>-11940988</v>
      </c>
      <c r="EP276" s="873">
        <v>-9552793</v>
      </c>
      <c r="EQ276" s="873">
        <v>-2149378</v>
      </c>
      <c r="ER276" s="873">
        <v>-238819</v>
      </c>
      <c r="ES276" s="873">
        <v>-23881977</v>
      </c>
      <c r="ET276" s="902">
        <v>0.5</v>
      </c>
      <c r="EU276" s="902">
        <v>0.4</v>
      </c>
      <c r="EV276" s="902">
        <v>0.09</v>
      </c>
      <c r="EW276" s="902">
        <v>0.01</v>
      </c>
      <c r="EX276" s="902">
        <v>1</v>
      </c>
      <c r="EY276" s="870" t="s">
        <v>715</v>
      </c>
      <c r="EZ276" s="870" t="s">
        <v>714</v>
      </c>
      <c r="FA276" s="870" t="s">
        <v>1907</v>
      </c>
      <c r="FB276" s="870" t="s">
        <v>2735</v>
      </c>
      <c r="FC276" s="870" t="s">
        <v>3012</v>
      </c>
    </row>
    <row r="277" spans="1:159" x14ac:dyDescent="0.2">
      <c r="A277" s="870" t="s">
        <v>3070</v>
      </c>
      <c r="B277" s="870" t="s">
        <v>598</v>
      </c>
      <c r="C277" s="870" t="s">
        <v>597</v>
      </c>
      <c r="D277" s="873">
        <v>9763247</v>
      </c>
      <c r="E277" s="873">
        <v>7810599</v>
      </c>
      <c r="F277" s="873">
        <v>1952650</v>
      </c>
      <c r="G277" s="873">
        <v>0</v>
      </c>
      <c r="H277" s="873">
        <v>19526496</v>
      </c>
      <c r="I277" s="873">
        <v>0</v>
      </c>
      <c r="J277" s="873">
        <v>0</v>
      </c>
      <c r="K277" s="873">
        <v>9763247</v>
      </c>
      <c r="L277" s="873">
        <v>91808</v>
      </c>
      <c r="M277" s="873">
        <v>91808</v>
      </c>
      <c r="N277" s="873">
        <v>0</v>
      </c>
      <c r="O277" s="873">
        <v>0</v>
      </c>
      <c r="P277" s="873">
        <v>0</v>
      </c>
      <c r="Q277" s="873">
        <v>0</v>
      </c>
      <c r="R277" s="873">
        <v>0</v>
      </c>
      <c r="S277" s="873">
        <v>0</v>
      </c>
      <c r="T277" s="873">
        <v>0</v>
      </c>
      <c r="U277" s="873">
        <v>0</v>
      </c>
      <c r="V277" s="873">
        <v>0</v>
      </c>
      <c r="W277" s="873">
        <v>0</v>
      </c>
      <c r="X277" s="873">
        <v>0</v>
      </c>
      <c r="Y277" s="873">
        <v>0</v>
      </c>
      <c r="Z277" s="873">
        <v>0</v>
      </c>
      <c r="AA277" s="873">
        <v>0</v>
      </c>
      <c r="AB277" s="873">
        <v>0</v>
      </c>
      <c r="AC277" s="873">
        <v>0</v>
      </c>
      <c r="AD277" s="873">
        <v>0</v>
      </c>
      <c r="AE277" s="873">
        <v>4859180</v>
      </c>
      <c r="AF277" s="873">
        <v>1214795</v>
      </c>
      <c r="AG277" s="873">
        <v>0</v>
      </c>
      <c r="AH277" s="873">
        <v>6073975</v>
      </c>
      <c r="AI277" s="873">
        <v>1039127</v>
      </c>
      <c r="AJ277" s="873">
        <v>831302</v>
      </c>
      <c r="AK277" s="873">
        <v>207825</v>
      </c>
      <c r="AL277" s="873">
        <v>0</v>
      </c>
      <c r="AM277" s="873">
        <v>2078254</v>
      </c>
      <c r="AN277" s="873">
        <v>-756933</v>
      </c>
      <c r="AO277" s="873">
        <v>-605546</v>
      </c>
      <c r="AP277" s="873">
        <v>-151387</v>
      </c>
      <c r="AQ277" s="873">
        <v>0</v>
      </c>
      <c r="AR277" s="873">
        <v>-1513866</v>
      </c>
      <c r="AS277" s="873">
        <v>-521609</v>
      </c>
      <c r="AT277" s="873">
        <v>-417288</v>
      </c>
      <c r="AU277" s="873">
        <v>-104322</v>
      </c>
      <c r="AV277" s="873">
        <v>0</v>
      </c>
      <c r="AW277" s="873">
        <v>-1043219</v>
      </c>
      <c r="AX277" s="873">
        <v>-854</v>
      </c>
      <c r="AY277" s="873">
        <v>-683</v>
      </c>
      <c r="AZ277" s="873">
        <v>-171</v>
      </c>
      <c r="BA277" s="873">
        <v>0</v>
      </c>
      <c r="BB277" s="873">
        <v>-1708</v>
      </c>
      <c r="BC277" s="873">
        <v>-560283</v>
      </c>
      <c r="BD277" s="873">
        <v>-448226</v>
      </c>
      <c r="BE277" s="873">
        <v>-112056</v>
      </c>
      <c r="BF277" s="873">
        <v>0</v>
      </c>
      <c r="BG277" s="873">
        <v>-1120565</v>
      </c>
      <c r="BH277" s="873">
        <v>-1082746</v>
      </c>
      <c r="BI277" s="873">
        <v>-866197</v>
      </c>
      <c r="BJ277" s="873">
        <v>-216549</v>
      </c>
      <c r="BK277" s="873">
        <v>0</v>
      </c>
      <c r="BL277" s="873">
        <v>-2165492</v>
      </c>
      <c r="BM277" s="873">
        <v>-1238947</v>
      </c>
      <c r="BN277" s="873">
        <v>-991157</v>
      </c>
      <c r="BO277" s="873">
        <v>-247789</v>
      </c>
      <c r="BP277" s="873">
        <v>0</v>
      </c>
      <c r="BQ277" s="873">
        <v>-2477893</v>
      </c>
      <c r="BR277" s="873">
        <v>-195957</v>
      </c>
      <c r="BS277" s="873">
        <v>-156766</v>
      </c>
      <c r="BT277" s="873">
        <v>-39192</v>
      </c>
      <c r="BU277" s="873">
        <v>0</v>
      </c>
      <c r="BV277" s="873">
        <v>-391915</v>
      </c>
      <c r="BW277" s="873">
        <v>-1042989</v>
      </c>
      <c r="BX277" s="873">
        <v>-834391</v>
      </c>
      <c r="BY277" s="873">
        <v>-208598</v>
      </c>
      <c r="BZ277" s="873">
        <v>0</v>
      </c>
      <c r="CA277" s="873">
        <v>-2085978</v>
      </c>
      <c r="CB277" s="873">
        <v>58752</v>
      </c>
      <c r="CC277" s="873">
        <v>47001</v>
      </c>
      <c r="CD277" s="873">
        <v>11750</v>
      </c>
      <c r="CE277" s="873">
        <v>0</v>
      </c>
      <c r="CF277" s="873">
        <v>117503</v>
      </c>
      <c r="CG277" s="873">
        <v>138703</v>
      </c>
      <c r="CH277" s="873">
        <v>110963</v>
      </c>
      <c r="CI277" s="873">
        <v>27741</v>
      </c>
      <c r="CJ277" s="873">
        <v>0</v>
      </c>
      <c r="CK277" s="873">
        <v>277407</v>
      </c>
      <c r="CL277" s="873">
        <v>30037</v>
      </c>
      <c r="CM277" s="873">
        <v>24030</v>
      </c>
      <c r="CN277" s="873">
        <v>6007</v>
      </c>
      <c r="CO277" s="873">
        <v>0</v>
      </c>
      <c r="CP277" s="873">
        <v>60074</v>
      </c>
      <c r="CQ277" s="873">
        <v>-562180</v>
      </c>
      <c r="CR277" s="873">
        <v>-449744</v>
      </c>
      <c r="CS277" s="873">
        <v>-112436</v>
      </c>
      <c r="CT277" s="873">
        <v>0</v>
      </c>
      <c r="CU277" s="873">
        <v>-1124360</v>
      </c>
      <c r="CV277" s="873">
        <v>-1573635</v>
      </c>
      <c r="CW277" s="873">
        <v>-1258907</v>
      </c>
      <c r="CX277" s="873">
        <v>-314727</v>
      </c>
      <c r="CY277" s="873">
        <v>0</v>
      </c>
      <c r="CZ277" s="873">
        <v>-3147269</v>
      </c>
      <c r="DA277" s="873">
        <v>-107168</v>
      </c>
      <c r="DB277" s="873">
        <v>-85735</v>
      </c>
      <c r="DC277" s="873">
        <v>-21435</v>
      </c>
      <c r="DD277" s="873">
        <v>0</v>
      </c>
      <c r="DE277" s="873">
        <v>-214338</v>
      </c>
      <c r="DF277" s="873">
        <v>-1466466</v>
      </c>
      <c r="DG277" s="873">
        <v>-1173172</v>
      </c>
      <c r="DH277" s="873">
        <v>-293293</v>
      </c>
      <c r="DI277" s="873">
        <v>0</v>
      </c>
      <c r="DJ277" s="873">
        <v>-2932931</v>
      </c>
      <c r="DK277" s="873">
        <v>1089288</v>
      </c>
      <c r="DL277" s="873">
        <v>1130050</v>
      </c>
      <c r="DM277" s="873">
        <v>821302</v>
      </c>
      <c r="DN277" s="873">
        <v>0</v>
      </c>
      <c r="DO277" s="873">
        <v>3040640</v>
      </c>
      <c r="DP277" s="873">
        <v>1180165</v>
      </c>
      <c r="DQ277" s="873">
        <v>1257276</v>
      </c>
      <c r="DR277" s="873">
        <v>966704</v>
      </c>
      <c r="DS277" s="873">
        <v>0</v>
      </c>
      <c r="DT277" s="873">
        <v>3404145</v>
      </c>
      <c r="DU277" s="873">
        <v>-90877</v>
      </c>
      <c r="DV277" s="873">
        <v>-127226</v>
      </c>
      <c r="DW277" s="873">
        <v>-145402</v>
      </c>
      <c r="DX277" s="873">
        <v>0</v>
      </c>
      <c r="DY277" s="873">
        <v>-363505</v>
      </c>
      <c r="DZ277" s="873">
        <v>14560842</v>
      </c>
      <c r="EA277" s="873">
        <v>11648674</v>
      </c>
      <c r="EB277" s="873">
        <v>2912169</v>
      </c>
      <c r="EC277" s="873">
        <v>0</v>
      </c>
      <c r="ED277" s="873">
        <v>29121685</v>
      </c>
      <c r="EE277" s="873">
        <v>9763247</v>
      </c>
      <c r="EF277" s="873">
        <v>7810599</v>
      </c>
      <c r="EG277" s="873">
        <v>1952650</v>
      </c>
      <c r="EH277" s="873">
        <v>0</v>
      </c>
      <c r="EI277" s="873">
        <v>19526496</v>
      </c>
      <c r="EJ277" s="873">
        <v>-4797595</v>
      </c>
      <c r="EK277" s="873">
        <v>-3838075</v>
      </c>
      <c r="EL277" s="873">
        <v>-959519</v>
      </c>
      <c r="EM277" s="873">
        <v>0</v>
      </c>
      <c r="EN277" s="873">
        <v>-9595189</v>
      </c>
      <c r="EO277" s="873">
        <v>-4888472</v>
      </c>
      <c r="EP277" s="873">
        <v>-3965301</v>
      </c>
      <c r="EQ277" s="873">
        <v>-1104921</v>
      </c>
      <c r="ER277" s="873">
        <v>0</v>
      </c>
      <c r="ES277" s="873">
        <v>-9958694</v>
      </c>
      <c r="ET277" s="902">
        <v>0.5</v>
      </c>
      <c r="EU277" s="902">
        <v>0.4</v>
      </c>
      <c r="EV277" s="902">
        <v>0.1</v>
      </c>
      <c r="EW277" s="902">
        <v>0</v>
      </c>
      <c r="EX277" s="902">
        <v>1</v>
      </c>
      <c r="EY277" s="870" t="s">
        <v>703</v>
      </c>
      <c r="EZ277" s="870" t="s">
        <v>687</v>
      </c>
      <c r="FA277" s="870" t="s">
        <v>1907</v>
      </c>
      <c r="FB277" s="870" t="s">
        <v>2734</v>
      </c>
      <c r="FC277" s="870" t="s">
        <v>3013</v>
      </c>
    </row>
    <row r="278" spans="1:159" x14ac:dyDescent="0.2">
      <c r="A278" s="870" t="s">
        <v>3070</v>
      </c>
      <c r="B278" s="870" t="s">
        <v>600</v>
      </c>
      <c r="C278" s="870" t="s">
        <v>599</v>
      </c>
      <c r="D278" s="873">
        <v>35795427</v>
      </c>
      <c r="E278" s="873">
        <v>35079518</v>
      </c>
      <c r="F278" s="873">
        <v>0</v>
      </c>
      <c r="G278" s="873">
        <v>715909</v>
      </c>
      <c r="H278" s="873">
        <v>71590854</v>
      </c>
      <c r="I278" s="873">
        <v>0</v>
      </c>
      <c r="J278" s="873">
        <v>0</v>
      </c>
      <c r="K278" s="873">
        <v>35795427</v>
      </c>
      <c r="L278" s="873">
        <v>229087</v>
      </c>
      <c r="M278" s="873">
        <v>229087</v>
      </c>
      <c r="N278" s="873">
        <v>0</v>
      </c>
      <c r="O278" s="873">
        <v>0</v>
      </c>
      <c r="P278" s="873">
        <v>0</v>
      </c>
      <c r="Q278" s="873">
        <v>0</v>
      </c>
      <c r="R278" s="873">
        <v>0</v>
      </c>
      <c r="S278" s="873">
        <v>0</v>
      </c>
      <c r="T278" s="873">
        <v>0</v>
      </c>
      <c r="U278" s="873">
        <v>0</v>
      </c>
      <c r="V278" s="873">
        <v>0</v>
      </c>
      <c r="W278" s="873">
        <v>0</v>
      </c>
      <c r="X278" s="873">
        <v>0</v>
      </c>
      <c r="Y278" s="873">
        <v>0</v>
      </c>
      <c r="Z278" s="873">
        <v>0</v>
      </c>
      <c r="AA278" s="873">
        <v>0</v>
      </c>
      <c r="AB278" s="873">
        <v>0</v>
      </c>
      <c r="AC278" s="873">
        <v>0</v>
      </c>
      <c r="AD278" s="873">
        <v>0</v>
      </c>
      <c r="AE278" s="873">
        <v>30127422</v>
      </c>
      <c r="AF278" s="873">
        <v>0</v>
      </c>
      <c r="AG278" s="873">
        <v>614846</v>
      </c>
      <c r="AH278" s="873">
        <v>30742268</v>
      </c>
      <c r="AI278" s="873">
        <v>3606547</v>
      </c>
      <c r="AJ278" s="873">
        <v>3534416</v>
      </c>
      <c r="AK278" s="873">
        <v>0</v>
      </c>
      <c r="AL278" s="873">
        <v>72131</v>
      </c>
      <c r="AM278" s="873">
        <v>7213094</v>
      </c>
      <c r="AN278" s="873">
        <v>-122887</v>
      </c>
      <c r="AO278" s="873">
        <v>-120429</v>
      </c>
      <c r="AP278" s="873">
        <v>0</v>
      </c>
      <c r="AQ278" s="873">
        <v>-2458</v>
      </c>
      <c r="AR278" s="873">
        <v>-245774</v>
      </c>
      <c r="AS278" s="873">
        <v>-904093</v>
      </c>
      <c r="AT278" s="873">
        <v>-886011</v>
      </c>
      <c r="AU278" s="873">
        <v>0</v>
      </c>
      <c r="AV278" s="873">
        <v>-18082</v>
      </c>
      <c r="AW278" s="873">
        <v>-1808186</v>
      </c>
      <c r="AX278" s="873">
        <v>0</v>
      </c>
      <c r="AY278" s="873">
        <v>0</v>
      </c>
      <c r="AZ278" s="873">
        <v>0</v>
      </c>
      <c r="BA278" s="873">
        <v>0</v>
      </c>
      <c r="BB278" s="873">
        <v>0</v>
      </c>
      <c r="BC278" s="873">
        <v>-450725</v>
      </c>
      <c r="BD278" s="873">
        <v>-441711</v>
      </c>
      <c r="BE278" s="873">
        <v>0</v>
      </c>
      <c r="BF278" s="873">
        <v>-9015</v>
      </c>
      <c r="BG278" s="873">
        <v>-901451</v>
      </c>
      <c r="BH278" s="873">
        <v>-1354818</v>
      </c>
      <c r="BI278" s="873">
        <v>-1327722</v>
      </c>
      <c r="BJ278" s="873">
        <v>0</v>
      </c>
      <c r="BK278" s="873">
        <v>-27097</v>
      </c>
      <c r="BL278" s="873">
        <v>-2709637</v>
      </c>
      <c r="BM278" s="873">
        <v>-6677779</v>
      </c>
      <c r="BN278" s="873">
        <v>-6544223</v>
      </c>
      <c r="BO278" s="873">
        <v>0</v>
      </c>
      <c r="BP278" s="873">
        <v>-133556</v>
      </c>
      <c r="BQ278" s="873">
        <v>-13355558</v>
      </c>
      <c r="BR278" s="873">
        <v>-2457443</v>
      </c>
      <c r="BS278" s="873">
        <v>-2408295</v>
      </c>
      <c r="BT278" s="873">
        <v>0</v>
      </c>
      <c r="BU278" s="873">
        <v>-49149</v>
      </c>
      <c r="BV278" s="873">
        <v>-4914887</v>
      </c>
      <c r="BW278" s="873">
        <v>-4220335</v>
      </c>
      <c r="BX278" s="873">
        <v>-4135929</v>
      </c>
      <c r="BY278" s="873">
        <v>0</v>
      </c>
      <c r="BZ278" s="873">
        <v>-84407</v>
      </c>
      <c r="CA278" s="873">
        <v>-8440671</v>
      </c>
      <c r="CB278" s="873">
        <v>544877</v>
      </c>
      <c r="CC278" s="873">
        <v>533980</v>
      </c>
      <c r="CD278" s="873">
        <v>0</v>
      </c>
      <c r="CE278" s="873">
        <v>10898</v>
      </c>
      <c r="CF278" s="873">
        <v>1089755</v>
      </c>
      <c r="CG278" s="873">
        <v>1796959</v>
      </c>
      <c r="CH278" s="873">
        <v>1761020</v>
      </c>
      <c r="CI278" s="873">
        <v>0</v>
      </c>
      <c r="CJ278" s="873">
        <v>35939</v>
      </c>
      <c r="CK278" s="873">
        <v>3593918</v>
      </c>
      <c r="CL278" s="873">
        <v>1054015</v>
      </c>
      <c r="CM278" s="873">
        <v>1032934</v>
      </c>
      <c r="CN278" s="873">
        <v>0</v>
      </c>
      <c r="CO278" s="873">
        <v>21080</v>
      </c>
      <c r="CP278" s="873">
        <v>2108029</v>
      </c>
      <c r="CQ278" s="873">
        <v>-6038476</v>
      </c>
      <c r="CR278" s="873">
        <v>-5917707</v>
      </c>
      <c r="CS278" s="873">
        <v>0</v>
      </c>
      <c r="CT278" s="873">
        <v>-120770</v>
      </c>
      <c r="CU278" s="873">
        <v>-12076953</v>
      </c>
      <c r="CV278" s="873">
        <v>-9320404</v>
      </c>
      <c r="CW278" s="873">
        <v>-9133996</v>
      </c>
      <c r="CX278" s="873">
        <v>0</v>
      </c>
      <c r="CY278" s="873">
        <v>-186409</v>
      </c>
      <c r="CZ278" s="873">
        <v>-18640809</v>
      </c>
      <c r="DA278" s="873">
        <v>-858551</v>
      </c>
      <c r="DB278" s="873">
        <v>-841381</v>
      </c>
      <c r="DC278" s="873">
        <v>0</v>
      </c>
      <c r="DD278" s="873">
        <v>-17171</v>
      </c>
      <c r="DE278" s="873">
        <v>-1717103</v>
      </c>
      <c r="DF278" s="873">
        <v>-8461852</v>
      </c>
      <c r="DG278" s="873">
        <v>-8292616</v>
      </c>
      <c r="DH278" s="873">
        <v>0</v>
      </c>
      <c r="DI278" s="873">
        <v>-169238</v>
      </c>
      <c r="DJ278" s="873">
        <v>-16923706</v>
      </c>
      <c r="DK278" s="873">
        <v>1248238</v>
      </c>
      <c r="DL278" s="873">
        <v>1223272</v>
      </c>
      <c r="DM278" s="873">
        <v>0</v>
      </c>
      <c r="DN278" s="873">
        <v>24964</v>
      </c>
      <c r="DO278" s="873">
        <v>2496474</v>
      </c>
      <c r="DP278" s="873">
        <v>733616</v>
      </c>
      <c r="DQ278" s="873">
        <v>718943</v>
      </c>
      <c r="DR278" s="873">
        <v>0</v>
      </c>
      <c r="DS278" s="873">
        <v>14672</v>
      </c>
      <c r="DT278" s="873">
        <v>1467231</v>
      </c>
      <c r="DU278" s="873">
        <v>514622</v>
      </c>
      <c r="DV278" s="873">
        <v>504329</v>
      </c>
      <c r="DW278" s="873">
        <v>0</v>
      </c>
      <c r="DX278" s="873">
        <v>10292</v>
      </c>
      <c r="DY278" s="873">
        <v>1029243</v>
      </c>
      <c r="DZ278" s="873">
        <v>60029701</v>
      </c>
      <c r="EA278" s="873">
        <v>58829106</v>
      </c>
      <c r="EB278" s="873">
        <v>0</v>
      </c>
      <c r="EC278" s="873">
        <v>1200594</v>
      </c>
      <c r="ED278" s="873">
        <v>120059401</v>
      </c>
      <c r="EE278" s="873">
        <v>35795427</v>
      </c>
      <c r="EF278" s="873">
        <v>35079518</v>
      </c>
      <c r="EG278" s="873">
        <v>0</v>
      </c>
      <c r="EH278" s="873">
        <v>715909</v>
      </c>
      <c r="EI278" s="873">
        <v>71590854</v>
      </c>
      <c r="EJ278" s="873">
        <v>-24234274</v>
      </c>
      <c r="EK278" s="873">
        <v>-23749588</v>
      </c>
      <c r="EL278" s="873">
        <v>0</v>
      </c>
      <c r="EM278" s="873">
        <v>-484685</v>
      </c>
      <c r="EN278" s="873">
        <v>-48468547</v>
      </c>
      <c r="EO278" s="873">
        <v>-23719652</v>
      </c>
      <c r="EP278" s="873">
        <v>-23245259</v>
      </c>
      <c r="EQ278" s="873">
        <v>0</v>
      </c>
      <c r="ER278" s="873">
        <v>-474393</v>
      </c>
      <c r="ES278" s="873">
        <v>-47439304</v>
      </c>
      <c r="ET278" s="902">
        <v>0.5</v>
      </c>
      <c r="EU278" s="902">
        <v>0.49</v>
      </c>
      <c r="EV278" s="902">
        <v>0</v>
      </c>
      <c r="EW278" s="902">
        <v>0.01</v>
      </c>
      <c r="EX278" s="902">
        <v>1</v>
      </c>
      <c r="EY278" s="870" t="s">
        <v>679</v>
      </c>
      <c r="EZ278" s="870" t="s">
        <v>712</v>
      </c>
      <c r="FA278" s="870" t="s">
        <v>679</v>
      </c>
      <c r="FB278" s="870" t="s">
        <v>2734</v>
      </c>
      <c r="FC278" s="870" t="s">
        <v>3014</v>
      </c>
    </row>
    <row r="279" spans="1:159" x14ac:dyDescent="0.2">
      <c r="A279" s="870" t="s">
        <v>3069</v>
      </c>
      <c r="B279" s="870" t="s">
        <v>602</v>
      </c>
      <c r="C279" s="870" t="s">
        <v>601</v>
      </c>
      <c r="D279" s="873">
        <v>16511767</v>
      </c>
      <c r="E279" s="873">
        <v>13209413</v>
      </c>
      <c r="F279" s="873">
        <v>2972118</v>
      </c>
      <c r="G279" s="873">
        <v>330235</v>
      </c>
      <c r="H279" s="873">
        <v>33023533</v>
      </c>
      <c r="I279" s="873">
        <v>0</v>
      </c>
      <c r="J279" s="873">
        <v>0</v>
      </c>
      <c r="K279" s="873">
        <v>16511767</v>
      </c>
      <c r="L279" s="873">
        <v>157389</v>
      </c>
      <c r="M279" s="873">
        <v>157389</v>
      </c>
      <c r="N279" s="873">
        <v>0</v>
      </c>
      <c r="O279" s="873">
        <v>0</v>
      </c>
      <c r="P279" s="873">
        <v>0</v>
      </c>
      <c r="Q279" s="873">
        <v>0</v>
      </c>
      <c r="R279" s="873">
        <v>0</v>
      </c>
      <c r="S279" s="873">
        <v>0</v>
      </c>
      <c r="T279" s="873">
        <v>0</v>
      </c>
      <c r="U279" s="873">
        <v>0</v>
      </c>
      <c r="V279" s="873">
        <v>0</v>
      </c>
      <c r="W279" s="873">
        <v>0</v>
      </c>
      <c r="X279" s="873">
        <v>0</v>
      </c>
      <c r="Y279" s="873">
        <v>0</v>
      </c>
      <c r="Z279" s="873">
        <v>0</v>
      </c>
      <c r="AA279" s="873">
        <v>0</v>
      </c>
      <c r="AB279" s="873">
        <v>0</v>
      </c>
      <c r="AC279" s="873">
        <v>0</v>
      </c>
      <c r="AD279" s="873">
        <v>0</v>
      </c>
      <c r="AE279" s="873">
        <v>10271341</v>
      </c>
      <c r="AF279" s="873">
        <v>2311052</v>
      </c>
      <c r="AG279" s="873">
        <v>256785</v>
      </c>
      <c r="AH279" s="873">
        <v>12839178</v>
      </c>
      <c r="AI279" s="873">
        <v>1517807</v>
      </c>
      <c r="AJ279" s="873">
        <v>1214246</v>
      </c>
      <c r="AK279" s="873">
        <v>273205</v>
      </c>
      <c r="AL279" s="873">
        <v>30356</v>
      </c>
      <c r="AM279" s="873">
        <v>3035614</v>
      </c>
      <c r="AN279" s="873">
        <v>-1080014</v>
      </c>
      <c r="AO279" s="873">
        <v>-864011</v>
      </c>
      <c r="AP279" s="873">
        <v>-194403</v>
      </c>
      <c r="AQ279" s="873">
        <v>-21600</v>
      </c>
      <c r="AR279" s="873">
        <v>-2160028</v>
      </c>
      <c r="AS279" s="873">
        <v>-150000</v>
      </c>
      <c r="AT279" s="873">
        <v>-120000</v>
      </c>
      <c r="AU279" s="873">
        <v>-27000</v>
      </c>
      <c r="AV279" s="873">
        <v>-3000</v>
      </c>
      <c r="AW279" s="873">
        <v>-300000</v>
      </c>
      <c r="AX279" s="873">
        <v>7547</v>
      </c>
      <c r="AY279" s="873">
        <v>6037</v>
      </c>
      <c r="AZ279" s="873">
        <v>1358</v>
      </c>
      <c r="BA279" s="873">
        <v>151</v>
      </c>
      <c r="BB279" s="873">
        <v>15093</v>
      </c>
      <c r="BC279" s="873">
        <v>-217547</v>
      </c>
      <c r="BD279" s="873">
        <v>-174037</v>
      </c>
      <c r="BE279" s="873">
        <v>-39158</v>
      </c>
      <c r="BF279" s="873">
        <v>-4351</v>
      </c>
      <c r="BG279" s="873">
        <v>-435093</v>
      </c>
      <c r="BH279" s="873">
        <v>-360000</v>
      </c>
      <c r="BI279" s="873">
        <v>-288000</v>
      </c>
      <c r="BJ279" s="873">
        <v>-64800</v>
      </c>
      <c r="BK279" s="873">
        <v>-7200</v>
      </c>
      <c r="BL279" s="873">
        <v>-720000</v>
      </c>
      <c r="BM279" s="873">
        <v>-4994000</v>
      </c>
      <c r="BN279" s="873">
        <v>-3995200</v>
      </c>
      <c r="BO279" s="873">
        <v>-898920</v>
      </c>
      <c r="BP279" s="873">
        <v>-99880</v>
      </c>
      <c r="BQ279" s="873">
        <v>-9988000</v>
      </c>
      <c r="BR279" s="873">
        <v>-1313500</v>
      </c>
      <c r="BS279" s="873">
        <v>-1050800</v>
      </c>
      <c r="BT279" s="873">
        <v>-236430</v>
      </c>
      <c r="BU279" s="873">
        <v>-26270</v>
      </c>
      <c r="BV279" s="873">
        <v>-2627000</v>
      </c>
      <c r="BW279" s="873">
        <v>-3680500</v>
      </c>
      <c r="BX279" s="873">
        <v>-2944400</v>
      </c>
      <c r="BY279" s="873">
        <v>-662490</v>
      </c>
      <c r="BZ279" s="873">
        <v>-73610</v>
      </c>
      <c r="CA279" s="873">
        <v>-7361000</v>
      </c>
      <c r="CB279" s="873">
        <v>0</v>
      </c>
      <c r="CC279" s="873">
        <v>0</v>
      </c>
      <c r="CD279" s="873">
        <v>0</v>
      </c>
      <c r="CE279" s="873">
        <v>0</v>
      </c>
      <c r="CF279" s="873">
        <v>0</v>
      </c>
      <c r="CG279" s="873">
        <v>0</v>
      </c>
      <c r="CH279" s="873">
        <v>0</v>
      </c>
      <c r="CI279" s="873">
        <v>0</v>
      </c>
      <c r="CJ279" s="873">
        <v>0</v>
      </c>
      <c r="CK279" s="873">
        <v>0</v>
      </c>
      <c r="CL279" s="873">
        <v>-6000</v>
      </c>
      <c r="CM279" s="873">
        <v>-4800</v>
      </c>
      <c r="CN279" s="873">
        <v>-1080</v>
      </c>
      <c r="CO279" s="873">
        <v>-120</v>
      </c>
      <c r="CP279" s="873">
        <v>-12000</v>
      </c>
      <c r="CQ279" s="873">
        <v>-817000</v>
      </c>
      <c r="CR279" s="873">
        <v>-653600</v>
      </c>
      <c r="CS279" s="873">
        <v>-147060</v>
      </c>
      <c r="CT279" s="873">
        <v>-16340</v>
      </c>
      <c r="CU279" s="873">
        <v>-1634000</v>
      </c>
      <c r="CV279" s="873">
        <v>-5817000</v>
      </c>
      <c r="CW279" s="873">
        <v>-4653600</v>
      </c>
      <c r="CX279" s="873">
        <v>-1047060</v>
      </c>
      <c r="CY279" s="873">
        <v>-116340</v>
      </c>
      <c r="CZ279" s="873">
        <v>-11634000</v>
      </c>
      <c r="DA279" s="873">
        <v>-1319500</v>
      </c>
      <c r="DB279" s="873">
        <v>-1055600</v>
      </c>
      <c r="DC279" s="873">
        <v>-237510</v>
      </c>
      <c r="DD279" s="873">
        <v>-26390</v>
      </c>
      <c r="DE279" s="873">
        <v>-2639000</v>
      </c>
      <c r="DF279" s="873">
        <v>-4497500</v>
      </c>
      <c r="DG279" s="873">
        <v>-3598000</v>
      </c>
      <c r="DH279" s="873">
        <v>-809550</v>
      </c>
      <c r="DI279" s="873">
        <v>-89950</v>
      </c>
      <c r="DJ279" s="873">
        <v>-8995000</v>
      </c>
      <c r="DK279" s="873">
        <v>622918</v>
      </c>
      <c r="DL279" s="873">
        <v>721746</v>
      </c>
      <c r="DM279" s="873">
        <v>441657</v>
      </c>
      <c r="DN279" s="873">
        <v>18043</v>
      </c>
      <c r="DO279" s="873">
        <v>1804364</v>
      </c>
      <c r="DP279" s="873">
        <v>749613</v>
      </c>
      <c r="DQ279" s="873">
        <v>823094</v>
      </c>
      <c r="DR279" s="873">
        <v>464451</v>
      </c>
      <c r="DS279" s="873">
        <v>20577</v>
      </c>
      <c r="DT279" s="873">
        <v>2057735</v>
      </c>
      <c r="DU279" s="873">
        <v>-126695</v>
      </c>
      <c r="DV279" s="873">
        <v>-101348</v>
      </c>
      <c r="DW279" s="873">
        <v>-22794</v>
      </c>
      <c r="DX279" s="873">
        <v>-2534</v>
      </c>
      <c r="DY279" s="873">
        <v>-253371</v>
      </c>
      <c r="DZ279" s="873">
        <v>28648089</v>
      </c>
      <c r="EA279" s="873">
        <v>22918471</v>
      </c>
      <c r="EB279" s="873">
        <v>5156656</v>
      </c>
      <c r="EC279" s="873">
        <v>572962</v>
      </c>
      <c r="ED279" s="873">
        <v>57296178</v>
      </c>
      <c r="EE279" s="873">
        <v>16511767</v>
      </c>
      <c r="EF279" s="873">
        <v>13209413</v>
      </c>
      <c r="EG279" s="873">
        <v>2972118</v>
      </c>
      <c r="EH279" s="873">
        <v>330235</v>
      </c>
      <c r="EI279" s="873">
        <v>33023533</v>
      </c>
      <c r="EJ279" s="873">
        <v>-12136322</v>
      </c>
      <c r="EK279" s="873">
        <v>-9709058</v>
      </c>
      <c r="EL279" s="873">
        <v>-2184538</v>
      </c>
      <c r="EM279" s="873">
        <v>-242727</v>
      </c>
      <c r="EN279" s="873">
        <v>-24272645</v>
      </c>
      <c r="EO279" s="873">
        <v>-12263017</v>
      </c>
      <c r="EP279" s="873">
        <v>-9810406</v>
      </c>
      <c r="EQ279" s="873">
        <v>-2207332</v>
      </c>
      <c r="ER279" s="873">
        <v>-245261</v>
      </c>
      <c r="ES279" s="873">
        <v>-24526016</v>
      </c>
      <c r="ET279" s="902">
        <v>0.5</v>
      </c>
      <c r="EU279" s="902">
        <v>0.4</v>
      </c>
      <c r="EV279" s="902">
        <v>0.09</v>
      </c>
      <c r="EW279" s="902">
        <v>0.01</v>
      </c>
      <c r="EX279" s="902">
        <v>1</v>
      </c>
      <c r="EY279" s="870" t="s">
        <v>715</v>
      </c>
      <c r="EZ279" s="870" t="s">
        <v>714</v>
      </c>
      <c r="FA279" s="870" t="s">
        <v>1907</v>
      </c>
      <c r="FB279" s="870" t="s">
        <v>2735</v>
      </c>
      <c r="FC279" s="870" t="s">
        <v>3015</v>
      </c>
    </row>
    <row r="280" spans="1:159" x14ac:dyDescent="0.2">
      <c r="A280" s="870" t="s">
        <v>3070</v>
      </c>
      <c r="B280" s="870" t="s">
        <v>604</v>
      </c>
      <c r="C280" s="870" t="s">
        <v>603</v>
      </c>
      <c r="D280" s="873">
        <v>3785316</v>
      </c>
      <c r="E280" s="873">
        <v>3709610</v>
      </c>
      <c r="F280" s="873">
        <v>0</v>
      </c>
      <c r="G280" s="873">
        <v>75706</v>
      </c>
      <c r="H280" s="873">
        <v>7570632</v>
      </c>
      <c r="I280" s="873">
        <v>0</v>
      </c>
      <c r="J280" s="873">
        <v>0</v>
      </c>
      <c r="K280" s="873">
        <v>3785316</v>
      </c>
      <c r="L280" s="873">
        <v>196359</v>
      </c>
      <c r="M280" s="873">
        <v>196359</v>
      </c>
      <c r="N280" s="873">
        <v>0</v>
      </c>
      <c r="O280" s="873">
        <v>0</v>
      </c>
      <c r="P280" s="873">
        <v>0</v>
      </c>
      <c r="Q280" s="873">
        <v>0</v>
      </c>
      <c r="R280" s="873">
        <v>0</v>
      </c>
      <c r="S280" s="873">
        <v>0</v>
      </c>
      <c r="T280" s="873">
        <v>0</v>
      </c>
      <c r="U280" s="873">
        <v>0</v>
      </c>
      <c r="V280" s="873">
        <v>0</v>
      </c>
      <c r="W280" s="873">
        <v>0</v>
      </c>
      <c r="X280" s="873">
        <v>0</v>
      </c>
      <c r="Y280" s="873">
        <v>0</v>
      </c>
      <c r="Z280" s="873">
        <v>0</v>
      </c>
      <c r="AA280" s="873">
        <v>0</v>
      </c>
      <c r="AB280" s="873">
        <v>0</v>
      </c>
      <c r="AC280" s="873">
        <v>0</v>
      </c>
      <c r="AD280" s="873">
        <v>0</v>
      </c>
      <c r="AE280" s="873">
        <v>15066409</v>
      </c>
      <c r="AF280" s="873">
        <v>0</v>
      </c>
      <c r="AG280" s="873">
        <v>307478</v>
      </c>
      <c r="AH280" s="873">
        <v>15373887</v>
      </c>
      <c r="AI280" s="873">
        <v>1765039</v>
      </c>
      <c r="AJ280" s="873">
        <v>1729738</v>
      </c>
      <c r="AK280" s="873">
        <v>0</v>
      </c>
      <c r="AL280" s="873">
        <v>35301</v>
      </c>
      <c r="AM280" s="873">
        <v>3530078</v>
      </c>
      <c r="AN280" s="873">
        <v>-423144</v>
      </c>
      <c r="AO280" s="873">
        <v>-414682</v>
      </c>
      <c r="AP280" s="873">
        <v>0</v>
      </c>
      <c r="AQ280" s="873">
        <v>-8463</v>
      </c>
      <c r="AR280" s="873">
        <v>-846289</v>
      </c>
      <c r="AS280" s="873">
        <v>-734602</v>
      </c>
      <c r="AT280" s="873">
        <v>-719910</v>
      </c>
      <c r="AU280" s="873">
        <v>0</v>
      </c>
      <c r="AV280" s="873">
        <v>-14692</v>
      </c>
      <c r="AW280" s="873">
        <v>-1469204</v>
      </c>
      <c r="AX280" s="873">
        <v>7172</v>
      </c>
      <c r="AY280" s="873">
        <v>7029</v>
      </c>
      <c r="AZ280" s="873">
        <v>0</v>
      </c>
      <c r="BA280" s="873">
        <v>143</v>
      </c>
      <c r="BB280" s="873">
        <v>14344</v>
      </c>
      <c r="BC280" s="873">
        <v>-169077</v>
      </c>
      <c r="BD280" s="873">
        <v>-165695</v>
      </c>
      <c r="BE280" s="873">
        <v>0</v>
      </c>
      <c r="BF280" s="873">
        <v>-3382</v>
      </c>
      <c r="BG280" s="873">
        <v>-338154</v>
      </c>
      <c r="BH280" s="873">
        <v>-896507</v>
      </c>
      <c r="BI280" s="873">
        <v>-878576</v>
      </c>
      <c r="BJ280" s="873">
        <v>0</v>
      </c>
      <c r="BK280" s="873">
        <v>-17931</v>
      </c>
      <c r="BL280" s="873">
        <v>-1793014</v>
      </c>
      <c r="BM280" s="873">
        <v>-3893675</v>
      </c>
      <c r="BN280" s="873">
        <v>-3815801</v>
      </c>
      <c r="BO280" s="873">
        <v>0</v>
      </c>
      <c r="BP280" s="873">
        <v>-77873</v>
      </c>
      <c r="BQ280" s="873">
        <v>-7787349</v>
      </c>
      <c r="BR280" s="873">
        <v>-45102</v>
      </c>
      <c r="BS280" s="873">
        <v>-44199</v>
      </c>
      <c r="BT280" s="873">
        <v>0</v>
      </c>
      <c r="BU280" s="873">
        <v>-902</v>
      </c>
      <c r="BV280" s="873">
        <v>-90203</v>
      </c>
      <c r="BW280" s="873">
        <v>-3848573</v>
      </c>
      <c r="BX280" s="873">
        <v>-3771602</v>
      </c>
      <c r="BY280" s="873">
        <v>0</v>
      </c>
      <c r="BZ280" s="873">
        <v>-76971</v>
      </c>
      <c r="CA280" s="873">
        <v>-7697146</v>
      </c>
      <c r="CB280" s="873">
        <v>0</v>
      </c>
      <c r="CC280" s="873">
        <v>0</v>
      </c>
      <c r="CD280" s="873">
        <v>0</v>
      </c>
      <c r="CE280" s="873">
        <v>0</v>
      </c>
      <c r="CF280" s="873">
        <v>0</v>
      </c>
      <c r="CG280" s="873">
        <v>304489</v>
      </c>
      <c r="CH280" s="873">
        <v>298399</v>
      </c>
      <c r="CI280" s="873">
        <v>0</v>
      </c>
      <c r="CJ280" s="873">
        <v>6090</v>
      </c>
      <c r="CK280" s="873">
        <v>608978</v>
      </c>
      <c r="CL280" s="873">
        <v>-474687</v>
      </c>
      <c r="CM280" s="873">
        <v>-465193</v>
      </c>
      <c r="CN280" s="873">
        <v>0</v>
      </c>
      <c r="CO280" s="873">
        <v>-9494</v>
      </c>
      <c r="CP280" s="873">
        <v>-949374</v>
      </c>
      <c r="CQ280" s="873">
        <v>-534736</v>
      </c>
      <c r="CR280" s="873">
        <v>-524042</v>
      </c>
      <c r="CS280" s="873">
        <v>0</v>
      </c>
      <c r="CT280" s="873">
        <v>-10695</v>
      </c>
      <c r="CU280" s="873">
        <v>-1069473</v>
      </c>
      <c r="CV280" s="873">
        <v>-4598609</v>
      </c>
      <c r="CW280" s="873">
        <v>-4506637</v>
      </c>
      <c r="CX280" s="873">
        <v>0</v>
      </c>
      <c r="CY280" s="873">
        <v>-91972</v>
      </c>
      <c r="CZ280" s="873">
        <v>-9197218</v>
      </c>
      <c r="DA280" s="873">
        <v>-519789</v>
      </c>
      <c r="DB280" s="873">
        <v>-509392</v>
      </c>
      <c r="DC280" s="873">
        <v>0</v>
      </c>
      <c r="DD280" s="873">
        <v>-10396</v>
      </c>
      <c r="DE280" s="873">
        <v>-1039577</v>
      </c>
      <c r="DF280" s="873">
        <v>-4078820</v>
      </c>
      <c r="DG280" s="873">
        <v>-3997245</v>
      </c>
      <c r="DH280" s="873">
        <v>0</v>
      </c>
      <c r="DI280" s="873">
        <v>-81576</v>
      </c>
      <c r="DJ280" s="873">
        <v>-8157641</v>
      </c>
      <c r="DK280" s="873">
        <v>-159533</v>
      </c>
      <c r="DL280" s="873">
        <v>-671084</v>
      </c>
      <c r="DM280" s="873">
        <v>0</v>
      </c>
      <c r="DN280" s="873">
        <v>-8391</v>
      </c>
      <c r="DO280" s="873">
        <v>-839008</v>
      </c>
      <c r="DP280" s="873">
        <v>38226</v>
      </c>
      <c r="DQ280" s="873">
        <v>-477273</v>
      </c>
      <c r="DR280" s="873">
        <v>0</v>
      </c>
      <c r="DS280" s="873">
        <v>-4434</v>
      </c>
      <c r="DT280" s="873">
        <v>-443481</v>
      </c>
      <c r="DU280" s="873">
        <v>-197759</v>
      </c>
      <c r="DV280" s="873">
        <v>-193811</v>
      </c>
      <c r="DW280" s="873">
        <v>0</v>
      </c>
      <c r="DX280" s="873">
        <v>-3957</v>
      </c>
      <c r="DY280" s="873">
        <v>-395527</v>
      </c>
      <c r="DZ280" s="873">
        <v>15343349</v>
      </c>
      <c r="EA280" s="873">
        <v>15036483</v>
      </c>
      <c r="EB280" s="873">
        <v>0</v>
      </c>
      <c r="EC280" s="873">
        <v>306867</v>
      </c>
      <c r="ED280" s="873">
        <v>30686699</v>
      </c>
      <c r="EE280" s="873">
        <v>3785316</v>
      </c>
      <c r="EF280" s="873">
        <v>3709610</v>
      </c>
      <c r="EG280" s="873">
        <v>0</v>
      </c>
      <c r="EH280" s="873">
        <v>75706</v>
      </c>
      <c r="EI280" s="873">
        <v>7570632</v>
      </c>
      <c r="EJ280" s="873">
        <v>-11558033</v>
      </c>
      <c r="EK280" s="873">
        <v>-11326873</v>
      </c>
      <c r="EL280" s="873">
        <v>0</v>
      </c>
      <c r="EM280" s="873">
        <v>-231161</v>
      </c>
      <c r="EN280" s="873">
        <v>-23116067</v>
      </c>
      <c r="EO280" s="873">
        <v>-11755792</v>
      </c>
      <c r="EP280" s="873">
        <v>-11520684</v>
      </c>
      <c r="EQ280" s="873">
        <v>0</v>
      </c>
      <c r="ER280" s="873">
        <v>-235118</v>
      </c>
      <c r="ES280" s="873">
        <v>-23511594</v>
      </c>
      <c r="ET280" s="902">
        <v>0.5</v>
      </c>
      <c r="EU280" s="902">
        <v>0.49</v>
      </c>
      <c r="EV280" s="902">
        <v>0</v>
      </c>
      <c r="EW280" s="902">
        <v>0.01</v>
      </c>
      <c r="EX280" s="902">
        <v>1</v>
      </c>
      <c r="EY280" s="870" t="s">
        <v>679</v>
      </c>
      <c r="EZ280" s="870" t="s">
        <v>698</v>
      </c>
      <c r="FA280" s="870" t="s">
        <v>679</v>
      </c>
      <c r="FB280" s="870" t="s">
        <v>2733</v>
      </c>
      <c r="FC280" s="870" t="s">
        <v>3016</v>
      </c>
    </row>
    <row r="281" spans="1:159" x14ac:dyDescent="0.2">
      <c r="A281" s="870" t="s">
        <v>3069</v>
      </c>
      <c r="B281" s="870" t="s">
        <v>606</v>
      </c>
      <c r="C281" s="870" t="s">
        <v>605</v>
      </c>
      <c r="D281" s="873">
        <v>1152814</v>
      </c>
      <c r="E281" s="873">
        <v>922251</v>
      </c>
      <c r="F281" s="873">
        <v>207506</v>
      </c>
      <c r="G281" s="873">
        <v>23056</v>
      </c>
      <c r="H281" s="873">
        <v>2305627</v>
      </c>
      <c r="I281" s="873">
        <v>0</v>
      </c>
      <c r="J281" s="873">
        <v>0</v>
      </c>
      <c r="K281" s="873">
        <v>1152814</v>
      </c>
      <c r="L281" s="873">
        <v>134231</v>
      </c>
      <c r="M281" s="873">
        <v>134231</v>
      </c>
      <c r="N281" s="873">
        <v>0</v>
      </c>
      <c r="O281" s="873">
        <v>0</v>
      </c>
      <c r="P281" s="873">
        <v>570395</v>
      </c>
      <c r="Q281" s="873">
        <v>0</v>
      </c>
      <c r="R281" s="873">
        <v>570395</v>
      </c>
      <c r="S281" s="873">
        <v>0</v>
      </c>
      <c r="T281" s="873">
        <v>0</v>
      </c>
      <c r="U281" s="873">
        <v>0</v>
      </c>
      <c r="V281" s="873">
        <v>0</v>
      </c>
      <c r="W281" s="873">
        <v>0</v>
      </c>
      <c r="X281" s="873">
        <v>0</v>
      </c>
      <c r="Y281" s="873">
        <v>0</v>
      </c>
      <c r="Z281" s="873">
        <v>0</v>
      </c>
      <c r="AA281" s="873">
        <v>0</v>
      </c>
      <c r="AB281" s="873">
        <v>0</v>
      </c>
      <c r="AC281" s="873">
        <v>0</v>
      </c>
      <c r="AD281" s="873">
        <v>0</v>
      </c>
      <c r="AE281" s="873">
        <v>4529617</v>
      </c>
      <c r="AF281" s="873">
        <v>1014021</v>
      </c>
      <c r="AG281" s="873">
        <v>112668</v>
      </c>
      <c r="AH281" s="873">
        <v>5656306</v>
      </c>
      <c r="AI281" s="873">
        <v>237791</v>
      </c>
      <c r="AJ281" s="873">
        <v>190234</v>
      </c>
      <c r="AK281" s="873">
        <v>42803</v>
      </c>
      <c r="AL281" s="873">
        <v>4756</v>
      </c>
      <c r="AM281" s="873">
        <v>475584</v>
      </c>
      <c r="AN281" s="873">
        <v>-77371</v>
      </c>
      <c r="AO281" s="873">
        <v>-61897</v>
      </c>
      <c r="AP281" s="873">
        <v>-13927</v>
      </c>
      <c r="AQ281" s="873">
        <v>-1547</v>
      </c>
      <c r="AR281" s="873">
        <v>-154742</v>
      </c>
      <c r="AS281" s="873">
        <v>-91891</v>
      </c>
      <c r="AT281" s="873">
        <v>-73513</v>
      </c>
      <c r="AU281" s="873">
        <v>-16540</v>
      </c>
      <c r="AV281" s="873">
        <v>-1838</v>
      </c>
      <c r="AW281" s="873">
        <v>-183782</v>
      </c>
      <c r="AX281" s="873">
        <v>40789</v>
      </c>
      <c r="AY281" s="873">
        <v>32632</v>
      </c>
      <c r="AZ281" s="873">
        <v>7342</v>
      </c>
      <c r="BA281" s="873">
        <v>816</v>
      </c>
      <c r="BB281" s="873">
        <v>81579</v>
      </c>
      <c r="BC281" s="873">
        <v>-96425</v>
      </c>
      <c r="BD281" s="873">
        <v>-77140</v>
      </c>
      <c r="BE281" s="873">
        <v>-17357</v>
      </c>
      <c r="BF281" s="873">
        <v>-1929</v>
      </c>
      <c r="BG281" s="873">
        <v>-192851</v>
      </c>
      <c r="BH281" s="873">
        <v>-147527</v>
      </c>
      <c r="BI281" s="873">
        <v>-118021</v>
      </c>
      <c r="BJ281" s="873">
        <v>-26555</v>
      </c>
      <c r="BK281" s="873">
        <v>-2951</v>
      </c>
      <c r="BL281" s="873">
        <v>-295054</v>
      </c>
      <c r="BM281" s="873">
        <v>-628772</v>
      </c>
      <c r="BN281" s="873">
        <v>-503018</v>
      </c>
      <c r="BO281" s="873">
        <v>-113179</v>
      </c>
      <c r="BP281" s="873">
        <v>-12575</v>
      </c>
      <c r="BQ281" s="873">
        <v>-1257544</v>
      </c>
      <c r="BR281" s="873">
        <v>-320648</v>
      </c>
      <c r="BS281" s="873">
        <v>-256518</v>
      </c>
      <c r="BT281" s="873">
        <v>-57717</v>
      </c>
      <c r="BU281" s="873">
        <v>-6413</v>
      </c>
      <c r="BV281" s="873">
        <v>-641296</v>
      </c>
      <c r="BW281" s="873">
        <v>-308125</v>
      </c>
      <c r="BX281" s="873">
        <v>-246499</v>
      </c>
      <c r="BY281" s="873">
        <v>-55462</v>
      </c>
      <c r="BZ281" s="873">
        <v>-6162</v>
      </c>
      <c r="CA281" s="873">
        <v>-616248</v>
      </c>
      <c r="CB281" s="873">
        <v>234530</v>
      </c>
      <c r="CC281" s="873">
        <v>187624</v>
      </c>
      <c r="CD281" s="873">
        <v>42215</v>
      </c>
      <c r="CE281" s="873">
        <v>4691</v>
      </c>
      <c r="CF281" s="873">
        <v>469060</v>
      </c>
      <c r="CG281" s="873">
        <v>237478</v>
      </c>
      <c r="CH281" s="873">
        <v>189982</v>
      </c>
      <c r="CI281" s="873">
        <v>42746</v>
      </c>
      <c r="CJ281" s="873">
        <v>4750</v>
      </c>
      <c r="CK281" s="873">
        <v>474956</v>
      </c>
      <c r="CL281" s="873">
        <v>-110856</v>
      </c>
      <c r="CM281" s="873">
        <v>-88685</v>
      </c>
      <c r="CN281" s="873">
        <v>-19954</v>
      </c>
      <c r="CO281" s="873">
        <v>-2217</v>
      </c>
      <c r="CP281" s="873">
        <v>-221712</v>
      </c>
      <c r="CQ281" s="873">
        <v>-981698</v>
      </c>
      <c r="CR281" s="873">
        <v>-785358</v>
      </c>
      <c r="CS281" s="873">
        <v>-176706</v>
      </c>
      <c r="CT281" s="873">
        <v>-19634</v>
      </c>
      <c r="CU281" s="873">
        <v>-1963396</v>
      </c>
      <c r="CV281" s="873">
        <v>-1249318</v>
      </c>
      <c r="CW281" s="873">
        <v>-999455</v>
      </c>
      <c r="CX281" s="873">
        <v>-224878</v>
      </c>
      <c r="CY281" s="873">
        <v>-24985</v>
      </c>
      <c r="CZ281" s="873">
        <v>-2498636</v>
      </c>
      <c r="DA281" s="873">
        <v>-196974</v>
      </c>
      <c r="DB281" s="873">
        <v>-157579</v>
      </c>
      <c r="DC281" s="873">
        <v>-35456</v>
      </c>
      <c r="DD281" s="873">
        <v>-3939</v>
      </c>
      <c r="DE281" s="873">
        <v>-393948</v>
      </c>
      <c r="DF281" s="873">
        <v>-1052345</v>
      </c>
      <c r="DG281" s="873">
        <v>-841875</v>
      </c>
      <c r="DH281" s="873">
        <v>-189422</v>
      </c>
      <c r="DI281" s="873">
        <v>-21046</v>
      </c>
      <c r="DJ281" s="873">
        <v>-2104688</v>
      </c>
      <c r="DK281" s="873">
        <v>-402244</v>
      </c>
      <c r="DL281" s="873">
        <v>-298800</v>
      </c>
      <c r="DM281" s="873">
        <v>-38487</v>
      </c>
      <c r="DN281" s="873">
        <v>-7470</v>
      </c>
      <c r="DO281" s="873">
        <v>-747001</v>
      </c>
      <c r="DP281" s="873">
        <v>-160576</v>
      </c>
      <c r="DQ281" s="873">
        <v>-138380</v>
      </c>
      <c r="DR281" s="873">
        <v>-43534</v>
      </c>
      <c r="DS281" s="873">
        <v>-3460</v>
      </c>
      <c r="DT281" s="873">
        <v>-345950</v>
      </c>
      <c r="DU281" s="873">
        <v>-241668</v>
      </c>
      <c r="DV281" s="873">
        <v>-160420</v>
      </c>
      <c r="DW281" s="873">
        <v>5047</v>
      </c>
      <c r="DX281" s="873">
        <v>-4010</v>
      </c>
      <c r="DY281" s="873">
        <v>-401051</v>
      </c>
      <c r="DZ281" s="873">
        <v>5813421</v>
      </c>
      <c r="EA281" s="873">
        <v>4650737</v>
      </c>
      <c r="EB281" s="873">
        <v>1046416</v>
      </c>
      <c r="EC281" s="873">
        <v>116268</v>
      </c>
      <c r="ED281" s="873">
        <v>11626842</v>
      </c>
      <c r="EE281" s="873">
        <v>1152814</v>
      </c>
      <c r="EF281" s="873">
        <v>922251</v>
      </c>
      <c r="EG281" s="873">
        <v>207506</v>
      </c>
      <c r="EH281" s="873">
        <v>23056</v>
      </c>
      <c r="EI281" s="873">
        <v>2305627</v>
      </c>
      <c r="EJ281" s="873">
        <v>-4660607</v>
      </c>
      <c r="EK281" s="873">
        <v>-3728486</v>
      </c>
      <c r="EL281" s="873">
        <v>-838910</v>
      </c>
      <c r="EM281" s="873">
        <v>-93212</v>
      </c>
      <c r="EN281" s="873">
        <v>-9321215</v>
      </c>
      <c r="EO281" s="873">
        <v>-4902275</v>
      </c>
      <c r="EP281" s="873">
        <v>-3888906</v>
      </c>
      <c r="EQ281" s="873">
        <v>-833863</v>
      </c>
      <c r="ER281" s="873">
        <v>-97222</v>
      </c>
      <c r="ES281" s="873">
        <v>-9722266</v>
      </c>
      <c r="ET281" s="902">
        <v>0.5</v>
      </c>
      <c r="EU281" s="902">
        <v>0.4</v>
      </c>
      <c r="EV281" s="902">
        <v>0.09</v>
      </c>
      <c r="EW281" s="902">
        <v>0.01</v>
      </c>
      <c r="EX281" s="902">
        <v>1</v>
      </c>
      <c r="EY281" s="870" t="s">
        <v>702</v>
      </c>
      <c r="EZ281" s="870" t="s">
        <v>698</v>
      </c>
      <c r="FA281" s="870" t="s">
        <v>1907</v>
      </c>
      <c r="FB281" s="870" t="s">
        <v>2733</v>
      </c>
      <c r="FC281" s="870" t="s">
        <v>3017</v>
      </c>
    </row>
    <row r="282" spans="1:159" x14ac:dyDescent="0.2">
      <c r="A282" s="870" t="s">
        <v>3070</v>
      </c>
      <c r="B282" s="870" t="s">
        <v>608</v>
      </c>
      <c r="C282" s="870" t="s">
        <v>607</v>
      </c>
      <c r="D282" s="873">
        <v>65132797</v>
      </c>
      <c r="E282" s="873">
        <v>59211634</v>
      </c>
      <c r="F282" s="873">
        <v>73027681</v>
      </c>
      <c r="G282" s="873">
        <v>0</v>
      </c>
      <c r="H282" s="873">
        <v>197372112</v>
      </c>
      <c r="I282" s="873">
        <v>0</v>
      </c>
      <c r="J282" s="873">
        <v>0</v>
      </c>
      <c r="K282" s="873">
        <v>65132797</v>
      </c>
      <c r="L282" s="873">
        <v>1031240</v>
      </c>
      <c r="M282" s="873">
        <v>1031240</v>
      </c>
      <c r="N282" s="873">
        <v>0</v>
      </c>
      <c r="O282" s="873">
        <v>0</v>
      </c>
      <c r="P282" s="873">
        <v>0</v>
      </c>
      <c r="Q282" s="873">
        <v>0</v>
      </c>
      <c r="R282" s="873">
        <v>0</v>
      </c>
      <c r="S282" s="873">
        <v>0</v>
      </c>
      <c r="T282" s="873">
        <v>0</v>
      </c>
      <c r="U282" s="873">
        <v>0</v>
      </c>
      <c r="V282" s="873">
        <v>0</v>
      </c>
      <c r="W282" s="873">
        <v>0</v>
      </c>
      <c r="X282" s="873">
        <v>0</v>
      </c>
      <c r="Y282" s="873">
        <v>0</v>
      </c>
      <c r="Z282" s="873">
        <v>0</v>
      </c>
      <c r="AA282" s="873">
        <v>0</v>
      </c>
      <c r="AB282" s="873">
        <v>0</v>
      </c>
      <c r="AC282" s="873">
        <v>0</v>
      </c>
      <c r="AD282" s="873">
        <v>0</v>
      </c>
      <c r="AE282" s="873">
        <v>37951536</v>
      </c>
      <c r="AF282" s="873">
        <v>46806894</v>
      </c>
      <c r="AG282" s="873">
        <v>0</v>
      </c>
      <c r="AH282" s="873">
        <v>84758430</v>
      </c>
      <c r="AI282" s="873">
        <v>10718579</v>
      </c>
      <c r="AJ282" s="873">
        <v>9744162</v>
      </c>
      <c r="AK282" s="873">
        <v>12017800</v>
      </c>
      <c r="AL282" s="873">
        <v>0</v>
      </c>
      <c r="AM282" s="873">
        <v>32480541</v>
      </c>
      <c r="AN282" s="873">
        <v>-4029803</v>
      </c>
      <c r="AO282" s="873">
        <v>-3663458</v>
      </c>
      <c r="AP282" s="873">
        <v>-4518265</v>
      </c>
      <c r="AQ282" s="873">
        <v>0</v>
      </c>
      <c r="AR282" s="873">
        <v>-12211526</v>
      </c>
      <c r="AS282" s="873">
        <v>-2154237</v>
      </c>
      <c r="AT282" s="873">
        <v>-1958397</v>
      </c>
      <c r="AU282" s="873">
        <v>-2415356</v>
      </c>
      <c r="AV282" s="873">
        <v>0</v>
      </c>
      <c r="AW282" s="873">
        <v>-6527990</v>
      </c>
      <c r="AX282" s="873">
        <v>397230</v>
      </c>
      <c r="AY282" s="873">
        <v>361119</v>
      </c>
      <c r="AZ282" s="873">
        <v>445380</v>
      </c>
      <c r="BA282" s="873">
        <v>0</v>
      </c>
      <c r="BB282" s="873">
        <v>1203729</v>
      </c>
      <c r="BC282" s="873">
        <v>-6733924</v>
      </c>
      <c r="BD282" s="873">
        <v>-6121749</v>
      </c>
      <c r="BE282" s="873">
        <v>-7550157</v>
      </c>
      <c r="BF282" s="873">
        <v>0</v>
      </c>
      <c r="BG282" s="873">
        <v>-20405830</v>
      </c>
      <c r="BH282" s="873">
        <v>-8490931</v>
      </c>
      <c r="BI282" s="873">
        <v>-7719027</v>
      </c>
      <c r="BJ282" s="873">
        <v>-9520133</v>
      </c>
      <c r="BK282" s="873">
        <v>0</v>
      </c>
      <c r="BL282" s="873">
        <v>-25730091</v>
      </c>
      <c r="BM282" s="873">
        <v>-4632441</v>
      </c>
      <c r="BN282" s="873">
        <v>-4211310</v>
      </c>
      <c r="BO282" s="873">
        <v>-5193949</v>
      </c>
      <c r="BP282" s="873">
        <v>0</v>
      </c>
      <c r="BQ282" s="873">
        <v>-14037700</v>
      </c>
      <c r="BR282" s="873">
        <v>-1486287</v>
      </c>
      <c r="BS282" s="873">
        <v>-1351170</v>
      </c>
      <c r="BT282" s="873">
        <v>-1666443</v>
      </c>
      <c r="BU282" s="873">
        <v>0</v>
      </c>
      <c r="BV282" s="873">
        <v>-4503900</v>
      </c>
      <c r="BW282" s="873">
        <v>-3146154</v>
      </c>
      <c r="BX282" s="873">
        <v>-2860140</v>
      </c>
      <c r="BY282" s="873">
        <v>-3527506</v>
      </c>
      <c r="BZ282" s="873">
        <v>0</v>
      </c>
      <c r="CA282" s="873">
        <v>-9533800</v>
      </c>
      <c r="CB282" s="873">
        <v>0</v>
      </c>
      <c r="CC282" s="873">
        <v>0</v>
      </c>
      <c r="CD282" s="873">
        <v>0</v>
      </c>
      <c r="CE282" s="873">
        <v>0</v>
      </c>
      <c r="CF282" s="873">
        <v>0</v>
      </c>
      <c r="CG282" s="873">
        <v>0</v>
      </c>
      <c r="CH282" s="873">
        <v>0</v>
      </c>
      <c r="CI282" s="873">
        <v>0</v>
      </c>
      <c r="CJ282" s="873">
        <v>0</v>
      </c>
      <c r="CK282" s="873">
        <v>0</v>
      </c>
      <c r="CL282" s="873">
        <v>885028</v>
      </c>
      <c r="CM282" s="873">
        <v>804572</v>
      </c>
      <c r="CN282" s="873">
        <v>992305</v>
      </c>
      <c r="CO282" s="873">
        <v>0</v>
      </c>
      <c r="CP282" s="873">
        <v>2681905</v>
      </c>
      <c r="CQ282" s="873">
        <v>-40305585</v>
      </c>
      <c r="CR282" s="873">
        <v>-36641441</v>
      </c>
      <c r="CS282" s="873">
        <v>-45191110</v>
      </c>
      <c r="CT282" s="873">
        <v>0</v>
      </c>
      <c r="CU282" s="873">
        <v>-122138136</v>
      </c>
      <c r="CV282" s="873">
        <v>-44052998</v>
      </c>
      <c r="CW282" s="873">
        <v>-40048179</v>
      </c>
      <c r="CX282" s="873">
        <v>-49392754</v>
      </c>
      <c r="CY282" s="873">
        <v>0</v>
      </c>
      <c r="CZ282" s="873">
        <v>-133493931</v>
      </c>
      <c r="DA282" s="873">
        <v>-601259</v>
      </c>
      <c r="DB282" s="873">
        <v>-546598</v>
      </c>
      <c r="DC282" s="873">
        <v>-674138</v>
      </c>
      <c r="DD282" s="873">
        <v>0</v>
      </c>
      <c r="DE282" s="873">
        <v>-1821995</v>
      </c>
      <c r="DF282" s="873">
        <v>-43451739</v>
      </c>
      <c r="DG282" s="873">
        <v>-39501581</v>
      </c>
      <c r="DH282" s="873">
        <v>-48718616</v>
      </c>
      <c r="DI282" s="873">
        <v>0</v>
      </c>
      <c r="DJ282" s="873">
        <v>-131671936</v>
      </c>
      <c r="DK282" s="873">
        <v>-5280857</v>
      </c>
      <c r="DL282" s="873">
        <v>-22513836</v>
      </c>
      <c r="DM282" s="873">
        <v>-13110677</v>
      </c>
      <c r="DN282" s="873">
        <v>0</v>
      </c>
      <c r="DO282" s="873">
        <v>-40905370</v>
      </c>
      <c r="DP282" s="873">
        <v>-3334782</v>
      </c>
      <c r="DQ282" s="873">
        <v>-17919820</v>
      </c>
      <c r="DR282" s="873">
        <v>-10079899</v>
      </c>
      <c r="DS282" s="873">
        <v>0</v>
      </c>
      <c r="DT282" s="873">
        <v>-31334501</v>
      </c>
      <c r="DU282" s="873">
        <v>-1946075</v>
      </c>
      <c r="DV282" s="873">
        <v>-4594016</v>
      </c>
      <c r="DW282" s="873">
        <v>-3030778</v>
      </c>
      <c r="DX282" s="873">
        <v>0</v>
      </c>
      <c r="DY282" s="873">
        <v>-9570869</v>
      </c>
      <c r="DZ282" s="873">
        <v>154249238</v>
      </c>
      <c r="EA282" s="873">
        <v>140226581</v>
      </c>
      <c r="EB282" s="873">
        <v>172946116</v>
      </c>
      <c r="EC282" s="873">
        <v>0</v>
      </c>
      <c r="ED282" s="873">
        <v>467421935</v>
      </c>
      <c r="EE282" s="873">
        <v>65132797</v>
      </c>
      <c r="EF282" s="873">
        <v>59211634</v>
      </c>
      <c r="EG282" s="873">
        <v>73027681</v>
      </c>
      <c r="EH282" s="873">
        <v>0</v>
      </c>
      <c r="EI282" s="873">
        <v>197372112</v>
      </c>
      <c r="EJ282" s="873">
        <v>-89116441</v>
      </c>
      <c r="EK282" s="873">
        <v>-81014947</v>
      </c>
      <c r="EL282" s="873">
        <v>-99918435</v>
      </c>
      <c r="EM282" s="873">
        <v>0</v>
      </c>
      <c r="EN282" s="873">
        <v>-270049823</v>
      </c>
      <c r="EO282" s="873">
        <v>-91062516</v>
      </c>
      <c r="EP282" s="873">
        <v>-85608963</v>
      </c>
      <c r="EQ282" s="873">
        <v>-102949213</v>
      </c>
      <c r="ER282" s="873">
        <v>0</v>
      </c>
      <c r="ES282" s="873">
        <v>-279620692</v>
      </c>
      <c r="ET282" s="902">
        <v>0.33</v>
      </c>
      <c r="EU282" s="902">
        <v>0.3</v>
      </c>
      <c r="EV282" s="902">
        <v>0.37</v>
      </c>
      <c r="EW282" s="902">
        <v>0</v>
      </c>
      <c r="EX282" s="902">
        <v>1</v>
      </c>
      <c r="EY282" s="870" t="s">
        <v>697</v>
      </c>
      <c r="EZ282" s="870" t="s">
        <v>680</v>
      </c>
      <c r="FA282" s="870" t="s">
        <v>1910</v>
      </c>
      <c r="FB282" s="870" t="s">
        <v>2732</v>
      </c>
      <c r="FC282" s="870" t="s">
        <v>3018</v>
      </c>
    </row>
    <row r="283" spans="1:159" x14ac:dyDescent="0.2">
      <c r="A283" s="870" t="s">
        <v>3069</v>
      </c>
      <c r="B283" s="870" t="s">
        <v>610</v>
      </c>
      <c r="C283" s="870" t="s">
        <v>609</v>
      </c>
      <c r="D283" s="873">
        <v>0</v>
      </c>
      <c r="E283" s="873">
        <v>63437195</v>
      </c>
      <c r="F283" s="873">
        <v>0</v>
      </c>
      <c r="G283" s="873">
        <v>640780</v>
      </c>
      <c r="H283" s="873">
        <v>64077975</v>
      </c>
      <c r="I283" s="873">
        <v>0</v>
      </c>
      <c r="J283" s="873">
        <v>0</v>
      </c>
      <c r="K283" s="873">
        <v>0</v>
      </c>
      <c r="L283" s="873">
        <v>460092</v>
      </c>
      <c r="M283" s="873">
        <v>460092</v>
      </c>
      <c r="N283" s="873">
        <v>0</v>
      </c>
      <c r="O283" s="873">
        <v>0</v>
      </c>
      <c r="P283" s="873">
        <v>82944</v>
      </c>
      <c r="Q283" s="873">
        <v>0</v>
      </c>
      <c r="R283" s="873">
        <v>82944</v>
      </c>
      <c r="S283" s="873">
        <v>0</v>
      </c>
      <c r="T283" s="873">
        <v>0</v>
      </c>
      <c r="U283" s="873">
        <v>0</v>
      </c>
      <c r="V283" s="873">
        <v>0</v>
      </c>
      <c r="W283" s="873">
        <v>0</v>
      </c>
      <c r="X283" s="873">
        <v>0</v>
      </c>
      <c r="Y283" s="873">
        <v>0</v>
      </c>
      <c r="Z283" s="873">
        <v>0</v>
      </c>
      <c r="AA283" s="873">
        <v>0</v>
      </c>
      <c r="AB283" s="873">
        <v>0</v>
      </c>
      <c r="AC283" s="873">
        <v>0</v>
      </c>
      <c r="AD283" s="873">
        <v>0</v>
      </c>
      <c r="AE283" s="873">
        <v>103514544</v>
      </c>
      <c r="AF283" s="873">
        <v>0</v>
      </c>
      <c r="AG283" s="873">
        <v>1045568</v>
      </c>
      <c r="AH283" s="873">
        <v>104560112</v>
      </c>
      <c r="AI283" s="873">
        <v>0</v>
      </c>
      <c r="AJ283" s="873">
        <v>14479972</v>
      </c>
      <c r="AK283" s="873">
        <v>0</v>
      </c>
      <c r="AL283" s="873">
        <v>146262</v>
      </c>
      <c r="AM283" s="873">
        <v>14626234</v>
      </c>
      <c r="AN283" s="873">
        <v>0</v>
      </c>
      <c r="AO283" s="873">
        <v>-7822803</v>
      </c>
      <c r="AP283" s="873">
        <v>0</v>
      </c>
      <c r="AQ283" s="873">
        <v>-79018</v>
      </c>
      <c r="AR283" s="873">
        <v>-7901821</v>
      </c>
      <c r="AS283" s="873">
        <v>0</v>
      </c>
      <c r="AT283" s="873">
        <v>-11427182</v>
      </c>
      <c r="AU283" s="873">
        <v>0</v>
      </c>
      <c r="AV283" s="873">
        <v>-115426</v>
      </c>
      <c r="AW283" s="873">
        <v>-11542608</v>
      </c>
      <c r="AX283" s="873">
        <v>0</v>
      </c>
      <c r="AY283" s="873">
        <v>0</v>
      </c>
      <c r="AZ283" s="873">
        <v>0</v>
      </c>
      <c r="BA283" s="873">
        <v>0</v>
      </c>
      <c r="BB283" s="873">
        <v>0</v>
      </c>
      <c r="BC283" s="873">
        <v>0</v>
      </c>
      <c r="BD283" s="873">
        <v>-2836708</v>
      </c>
      <c r="BE283" s="873">
        <v>0</v>
      </c>
      <c r="BF283" s="873">
        <v>-28654</v>
      </c>
      <c r="BG283" s="873">
        <v>-2865362</v>
      </c>
      <c r="BH283" s="873">
        <v>0</v>
      </c>
      <c r="BI283" s="873">
        <v>-14263890</v>
      </c>
      <c r="BJ283" s="873">
        <v>0</v>
      </c>
      <c r="BK283" s="873">
        <v>-144080</v>
      </c>
      <c r="BL283" s="873">
        <v>-14407970</v>
      </c>
      <c r="BM283" s="873">
        <v>0</v>
      </c>
      <c r="BN283" s="873">
        <v>-38352400</v>
      </c>
      <c r="BO283" s="873">
        <v>0</v>
      </c>
      <c r="BP283" s="873">
        <v>-387398</v>
      </c>
      <c r="BQ283" s="873">
        <v>-38739798</v>
      </c>
      <c r="BR283" s="873">
        <v>0</v>
      </c>
      <c r="BS283" s="873">
        <v>-8679009</v>
      </c>
      <c r="BT283" s="873">
        <v>0</v>
      </c>
      <c r="BU283" s="873">
        <v>-87667</v>
      </c>
      <c r="BV283" s="873">
        <v>-8766676</v>
      </c>
      <c r="BW283" s="873">
        <v>0</v>
      </c>
      <c r="BX283" s="873">
        <v>-29673391</v>
      </c>
      <c r="BY283" s="873">
        <v>0</v>
      </c>
      <c r="BZ283" s="873">
        <v>-299731</v>
      </c>
      <c r="CA283" s="873">
        <v>-29973122</v>
      </c>
      <c r="CB283" s="873">
        <v>0</v>
      </c>
      <c r="CC283" s="873">
        <v>4148545</v>
      </c>
      <c r="CD283" s="873">
        <v>0</v>
      </c>
      <c r="CE283" s="873">
        <v>41904</v>
      </c>
      <c r="CF283" s="873">
        <v>4190449</v>
      </c>
      <c r="CG283" s="873">
        <v>0</v>
      </c>
      <c r="CH283" s="873">
        <v>629259</v>
      </c>
      <c r="CI283" s="873">
        <v>0</v>
      </c>
      <c r="CJ283" s="873">
        <v>6356</v>
      </c>
      <c r="CK283" s="873">
        <v>635615</v>
      </c>
      <c r="CL283" s="873">
        <v>0</v>
      </c>
      <c r="CM283" s="873">
        <v>0</v>
      </c>
      <c r="CN283" s="873">
        <v>0</v>
      </c>
      <c r="CO283" s="873">
        <v>0</v>
      </c>
      <c r="CP283" s="873">
        <v>0</v>
      </c>
      <c r="CQ283" s="873">
        <v>0</v>
      </c>
      <c r="CR283" s="873">
        <v>-6744368</v>
      </c>
      <c r="CS283" s="873">
        <v>0</v>
      </c>
      <c r="CT283" s="873">
        <v>-68125</v>
      </c>
      <c r="CU283" s="873">
        <v>-6812493</v>
      </c>
      <c r="CV283" s="873">
        <v>0</v>
      </c>
      <c r="CW283" s="873">
        <v>-40318964</v>
      </c>
      <c r="CX283" s="873">
        <v>0</v>
      </c>
      <c r="CY283" s="873">
        <v>-407263</v>
      </c>
      <c r="CZ283" s="873">
        <v>-40726227</v>
      </c>
      <c r="DA283" s="873">
        <v>0</v>
      </c>
      <c r="DB283" s="873">
        <v>-4530464</v>
      </c>
      <c r="DC283" s="873">
        <v>0</v>
      </c>
      <c r="DD283" s="873">
        <v>-45763</v>
      </c>
      <c r="DE283" s="873">
        <v>-4576227</v>
      </c>
      <c r="DF283" s="873">
        <v>0</v>
      </c>
      <c r="DG283" s="873">
        <v>-35788500</v>
      </c>
      <c r="DH283" s="873">
        <v>0</v>
      </c>
      <c r="DI283" s="873">
        <v>-361500</v>
      </c>
      <c r="DJ283" s="873">
        <v>-36150000</v>
      </c>
      <c r="DK283" s="873">
        <v>0</v>
      </c>
      <c r="DL283" s="873">
        <v>-792842</v>
      </c>
      <c r="DM283" s="873">
        <v>0</v>
      </c>
      <c r="DN283" s="873">
        <v>-8008</v>
      </c>
      <c r="DO283" s="873">
        <v>-800850</v>
      </c>
      <c r="DP283" s="873">
        <v>0</v>
      </c>
      <c r="DQ283" s="873">
        <v>-4915711</v>
      </c>
      <c r="DR283" s="873">
        <v>0</v>
      </c>
      <c r="DS283" s="873">
        <v>-49653</v>
      </c>
      <c r="DT283" s="873">
        <v>-4965364</v>
      </c>
      <c r="DU283" s="873">
        <v>0</v>
      </c>
      <c r="DV283" s="873">
        <v>4122869</v>
      </c>
      <c r="DW283" s="873">
        <v>0</v>
      </c>
      <c r="DX283" s="873">
        <v>41645</v>
      </c>
      <c r="DY283" s="873">
        <v>4164514</v>
      </c>
      <c r="DZ283" s="873">
        <v>0</v>
      </c>
      <c r="EA283" s="873">
        <v>154493958</v>
      </c>
      <c r="EB283" s="873">
        <v>0</v>
      </c>
      <c r="EC283" s="873">
        <v>1560545</v>
      </c>
      <c r="ED283" s="873">
        <v>156054503</v>
      </c>
      <c r="EE283" s="873">
        <v>0</v>
      </c>
      <c r="EF283" s="873">
        <v>63437195</v>
      </c>
      <c r="EG283" s="873">
        <v>0</v>
      </c>
      <c r="EH283" s="873">
        <v>640780</v>
      </c>
      <c r="EI283" s="873">
        <v>64077975</v>
      </c>
      <c r="EJ283" s="873">
        <v>0</v>
      </c>
      <c r="EK283" s="873">
        <v>-91056763</v>
      </c>
      <c r="EL283" s="873">
        <v>0</v>
      </c>
      <c r="EM283" s="873">
        <v>-919765</v>
      </c>
      <c r="EN283" s="873">
        <v>-91976528</v>
      </c>
      <c r="EO283" s="873">
        <v>0</v>
      </c>
      <c r="EP283" s="873">
        <v>-86933894</v>
      </c>
      <c r="EQ283" s="873">
        <v>0</v>
      </c>
      <c r="ER283" s="873">
        <v>-878120</v>
      </c>
      <c r="ES283" s="873">
        <v>-87812014</v>
      </c>
      <c r="ET283" s="902">
        <v>0</v>
      </c>
      <c r="EU283" s="902">
        <v>0.99</v>
      </c>
      <c r="EV283" s="902">
        <v>0</v>
      </c>
      <c r="EW283" s="902">
        <v>0.01</v>
      </c>
      <c r="EX283" s="902">
        <v>1</v>
      </c>
      <c r="EY283" s="870" t="s">
        <v>690</v>
      </c>
      <c r="EZ283" s="870" t="s">
        <v>696</v>
      </c>
      <c r="FA283" s="870" t="s">
        <v>1909</v>
      </c>
      <c r="FB283" s="870" t="s">
        <v>2738</v>
      </c>
      <c r="FC283" s="870" t="s">
        <v>3019</v>
      </c>
    </row>
    <row r="284" spans="1:159" x14ac:dyDescent="0.2">
      <c r="A284" s="870" t="s">
        <v>3069</v>
      </c>
      <c r="B284" s="870" t="s">
        <v>612</v>
      </c>
      <c r="C284" s="870" t="s">
        <v>611</v>
      </c>
      <c r="D284" s="873">
        <v>9305526</v>
      </c>
      <c r="E284" s="873">
        <v>7444421</v>
      </c>
      <c r="F284" s="873">
        <v>1674995</v>
      </c>
      <c r="G284" s="873">
        <v>186111</v>
      </c>
      <c r="H284" s="873">
        <v>18611053</v>
      </c>
      <c r="I284" s="873">
        <v>0</v>
      </c>
      <c r="J284" s="873">
        <v>0</v>
      </c>
      <c r="K284" s="873">
        <v>9305526</v>
      </c>
      <c r="L284" s="873">
        <v>168139</v>
      </c>
      <c r="M284" s="873">
        <v>168139</v>
      </c>
      <c r="N284" s="873">
        <v>0</v>
      </c>
      <c r="O284" s="873">
        <v>0</v>
      </c>
      <c r="P284" s="873">
        <v>124396</v>
      </c>
      <c r="Q284" s="873">
        <v>0</v>
      </c>
      <c r="R284" s="873">
        <v>124396</v>
      </c>
      <c r="S284" s="873">
        <v>0</v>
      </c>
      <c r="T284" s="873">
        <v>0</v>
      </c>
      <c r="U284" s="873">
        <v>0</v>
      </c>
      <c r="V284" s="873">
        <v>0</v>
      </c>
      <c r="W284" s="873">
        <v>0</v>
      </c>
      <c r="X284" s="873">
        <v>0</v>
      </c>
      <c r="Y284" s="873">
        <v>0</v>
      </c>
      <c r="Z284" s="873">
        <v>0</v>
      </c>
      <c r="AA284" s="873">
        <v>0</v>
      </c>
      <c r="AB284" s="873">
        <v>0</v>
      </c>
      <c r="AC284" s="873">
        <v>0</v>
      </c>
      <c r="AD284" s="873">
        <v>0</v>
      </c>
      <c r="AE284" s="873">
        <v>14509463</v>
      </c>
      <c r="AF284" s="873">
        <v>3263508</v>
      </c>
      <c r="AG284" s="873">
        <v>362612</v>
      </c>
      <c r="AH284" s="873">
        <v>18135583</v>
      </c>
      <c r="AI284" s="873">
        <v>1424234</v>
      </c>
      <c r="AJ284" s="873">
        <v>1139388</v>
      </c>
      <c r="AK284" s="873">
        <v>256362</v>
      </c>
      <c r="AL284" s="873">
        <v>28485</v>
      </c>
      <c r="AM284" s="873">
        <v>2848469</v>
      </c>
      <c r="AN284" s="873">
        <v>-676544</v>
      </c>
      <c r="AO284" s="873">
        <v>-541235</v>
      </c>
      <c r="AP284" s="873">
        <v>-121778</v>
      </c>
      <c r="AQ284" s="873">
        <v>-13531</v>
      </c>
      <c r="AR284" s="873">
        <v>-1353088</v>
      </c>
      <c r="AS284" s="873">
        <v>-857254</v>
      </c>
      <c r="AT284" s="873">
        <v>-685803</v>
      </c>
      <c r="AU284" s="873">
        <v>-154306</v>
      </c>
      <c r="AV284" s="873">
        <v>-17145</v>
      </c>
      <c r="AW284" s="873">
        <v>-1714508</v>
      </c>
      <c r="AX284" s="873">
        <v>56020</v>
      </c>
      <c r="AY284" s="873">
        <v>44816</v>
      </c>
      <c r="AZ284" s="873">
        <v>10084</v>
      </c>
      <c r="BA284" s="873">
        <v>1120</v>
      </c>
      <c r="BB284" s="873">
        <v>112040</v>
      </c>
      <c r="BC284" s="873">
        <v>-503406</v>
      </c>
      <c r="BD284" s="873">
        <v>-402725</v>
      </c>
      <c r="BE284" s="873">
        <v>-90613</v>
      </c>
      <c r="BF284" s="873">
        <v>-10068</v>
      </c>
      <c r="BG284" s="873">
        <v>-1006812</v>
      </c>
      <c r="BH284" s="873">
        <v>-1304640</v>
      </c>
      <c r="BI284" s="873">
        <v>-1043712</v>
      </c>
      <c r="BJ284" s="873">
        <v>-234835</v>
      </c>
      <c r="BK284" s="873">
        <v>-26093</v>
      </c>
      <c r="BL284" s="873">
        <v>-2609280</v>
      </c>
      <c r="BM284" s="873">
        <v>-4306922</v>
      </c>
      <c r="BN284" s="873">
        <v>-3445537</v>
      </c>
      <c r="BO284" s="873">
        <v>-775246</v>
      </c>
      <c r="BP284" s="873">
        <v>-86138</v>
      </c>
      <c r="BQ284" s="873">
        <v>-8613843</v>
      </c>
      <c r="BR284" s="873">
        <v>-470570</v>
      </c>
      <c r="BS284" s="873">
        <v>-376455</v>
      </c>
      <c r="BT284" s="873">
        <v>-84702</v>
      </c>
      <c r="BU284" s="873">
        <v>-9411</v>
      </c>
      <c r="BV284" s="873">
        <v>-941138</v>
      </c>
      <c r="BW284" s="873">
        <v>-3836353</v>
      </c>
      <c r="BX284" s="873">
        <v>-3069082</v>
      </c>
      <c r="BY284" s="873">
        <v>-690543</v>
      </c>
      <c r="BZ284" s="873">
        <v>-76727</v>
      </c>
      <c r="CA284" s="873">
        <v>-7672705</v>
      </c>
      <c r="CB284" s="873">
        <v>0</v>
      </c>
      <c r="CC284" s="873">
        <v>0</v>
      </c>
      <c r="CD284" s="873">
        <v>0</v>
      </c>
      <c r="CE284" s="873">
        <v>0</v>
      </c>
      <c r="CF284" s="873">
        <v>0</v>
      </c>
      <c r="CG284" s="873">
        <v>1632335</v>
      </c>
      <c r="CH284" s="873">
        <v>1305868</v>
      </c>
      <c r="CI284" s="873">
        <v>293820</v>
      </c>
      <c r="CJ284" s="873">
        <v>32647</v>
      </c>
      <c r="CK284" s="873">
        <v>3264670</v>
      </c>
      <c r="CL284" s="873">
        <v>15614</v>
      </c>
      <c r="CM284" s="873">
        <v>12490</v>
      </c>
      <c r="CN284" s="873">
        <v>2810</v>
      </c>
      <c r="CO284" s="873">
        <v>312</v>
      </c>
      <c r="CP284" s="873">
        <v>31226</v>
      </c>
      <c r="CQ284" s="873">
        <v>-2473949</v>
      </c>
      <c r="CR284" s="873">
        <v>-1979159</v>
      </c>
      <c r="CS284" s="873">
        <v>-445311</v>
      </c>
      <c r="CT284" s="873">
        <v>-49479</v>
      </c>
      <c r="CU284" s="873">
        <v>-4947898</v>
      </c>
      <c r="CV284" s="873">
        <v>-5132922</v>
      </c>
      <c r="CW284" s="873">
        <v>-4106338</v>
      </c>
      <c r="CX284" s="873">
        <v>-923927</v>
      </c>
      <c r="CY284" s="873">
        <v>-102658</v>
      </c>
      <c r="CZ284" s="873">
        <v>-10265845</v>
      </c>
      <c r="DA284" s="873">
        <v>-454956</v>
      </c>
      <c r="DB284" s="873">
        <v>-363965</v>
      </c>
      <c r="DC284" s="873">
        <v>-81892</v>
      </c>
      <c r="DD284" s="873">
        <v>-9099</v>
      </c>
      <c r="DE284" s="873">
        <v>-909912</v>
      </c>
      <c r="DF284" s="873">
        <v>-4677967</v>
      </c>
      <c r="DG284" s="873">
        <v>-3742373</v>
      </c>
      <c r="DH284" s="873">
        <v>-842034</v>
      </c>
      <c r="DI284" s="873">
        <v>-93559</v>
      </c>
      <c r="DJ284" s="873">
        <v>-9355933</v>
      </c>
      <c r="DK284" s="873">
        <v>441758</v>
      </c>
      <c r="DL284" s="873">
        <v>789956</v>
      </c>
      <c r="DM284" s="873">
        <v>723426</v>
      </c>
      <c r="DN284" s="873">
        <v>19749</v>
      </c>
      <c r="DO284" s="873">
        <v>1974890</v>
      </c>
      <c r="DP284" s="873">
        <v>519874</v>
      </c>
      <c r="DQ284" s="873">
        <v>852449</v>
      </c>
      <c r="DR284" s="873">
        <v>737488</v>
      </c>
      <c r="DS284" s="873">
        <v>21312</v>
      </c>
      <c r="DT284" s="873">
        <v>2131123</v>
      </c>
      <c r="DU284" s="873">
        <v>-78116</v>
      </c>
      <c r="DV284" s="873">
        <v>-62493</v>
      </c>
      <c r="DW284" s="873">
        <v>-14062</v>
      </c>
      <c r="DX284" s="873">
        <v>-1563</v>
      </c>
      <c r="DY284" s="873">
        <v>-156234</v>
      </c>
      <c r="DZ284" s="873">
        <v>27071798</v>
      </c>
      <c r="EA284" s="873">
        <v>21657439</v>
      </c>
      <c r="EB284" s="873">
        <v>4872924</v>
      </c>
      <c r="EC284" s="873">
        <v>541436</v>
      </c>
      <c r="ED284" s="873">
        <v>54143597</v>
      </c>
      <c r="EE284" s="873">
        <v>9305526</v>
      </c>
      <c r="EF284" s="873">
        <v>7444421</v>
      </c>
      <c r="EG284" s="873">
        <v>1674995</v>
      </c>
      <c r="EH284" s="873">
        <v>186111</v>
      </c>
      <c r="EI284" s="873">
        <v>18611053</v>
      </c>
      <c r="EJ284" s="873">
        <v>-17766272</v>
      </c>
      <c r="EK284" s="873">
        <v>-14213018</v>
      </c>
      <c r="EL284" s="873">
        <v>-3197929</v>
      </c>
      <c r="EM284" s="873">
        <v>-355325</v>
      </c>
      <c r="EN284" s="873">
        <v>-35532544</v>
      </c>
      <c r="EO284" s="873">
        <v>-17844388</v>
      </c>
      <c r="EP284" s="873">
        <v>-14275511</v>
      </c>
      <c r="EQ284" s="873">
        <v>-3211991</v>
      </c>
      <c r="ER284" s="873">
        <v>-356888</v>
      </c>
      <c r="ES284" s="873">
        <v>-35688778</v>
      </c>
      <c r="ET284" s="902">
        <v>0.5</v>
      </c>
      <c r="EU284" s="902">
        <v>0.4</v>
      </c>
      <c r="EV284" s="902">
        <v>0.09</v>
      </c>
      <c r="EW284" s="902">
        <v>0.01</v>
      </c>
      <c r="EX284" s="902">
        <v>1</v>
      </c>
      <c r="EY284" s="870" t="s">
        <v>715</v>
      </c>
      <c r="EZ284" s="870" t="s">
        <v>714</v>
      </c>
      <c r="FA284" s="870" t="s">
        <v>1907</v>
      </c>
      <c r="FB284" s="870" t="s">
        <v>2735</v>
      </c>
      <c r="FC284" s="870" t="s">
        <v>3020</v>
      </c>
    </row>
    <row r="285" spans="1:159" x14ac:dyDescent="0.2">
      <c r="A285" s="870" t="s">
        <v>3070</v>
      </c>
      <c r="B285" s="870" t="s">
        <v>614</v>
      </c>
      <c r="C285" s="870" t="s">
        <v>613</v>
      </c>
      <c r="D285" s="873">
        <v>16173070</v>
      </c>
      <c r="E285" s="873">
        <v>12938455</v>
      </c>
      <c r="F285" s="873">
        <v>2911152</v>
      </c>
      <c r="G285" s="873">
        <v>323461</v>
      </c>
      <c r="H285" s="873">
        <v>32346138</v>
      </c>
      <c r="I285" s="873">
        <v>0</v>
      </c>
      <c r="J285" s="873">
        <v>0</v>
      </c>
      <c r="K285" s="873">
        <v>16173070</v>
      </c>
      <c r="L285" s="873">
        <v>138878</v>
      </c>
      <c r="M285" s="873">
        <v>138878</v>
      </c>
      <c r="N285" s="873">
        <v>0</v>
      </c>
      <c r="O285" s="873">
        <v>0</v>
      </c>
      <c r="P285" s="873">
        <v>133998</v>
      </c>
      <c r="Q285" s="873">
        <v>0</v>
      </c>
      <c r="R285" s="873">
        <v>133998</v>
      </c>
      <c r="S285" s="873">
        <v>0</v>
      </c>
      <c r="T285" s="873">
        <v>0</v>
      </c>
      <c r="U285" s="873">
        <v>0</v>
      </c>
      <c r="V285" s="873">
        <v>0</v>
      </c>
      <c r="W285" s="873">
        <v>0</v>
      </c>
      <c r="X285" s="873">
        <v>0</v>
      </c>
      <c r="Y285" s="873">
        <v>0</v>
      </c>
      <c r="Z285" s="873">
        <v>0</v>
      </c>
      <c r="AA285" s="873">
        <v>0</v>
      </c>
      <c r="AB285" s="873">
        <v>0</v>
      </c>
      <c r="AC285" s="873">
        <v>0</v>
      </c>
      <c r="AD285" s="873">
        <v>0</v>
      </c>
      <c r="AE285" s="873">
        <v>6627840</v>
      </c>
      <c r="AF285" s="873">
        <v>1490055</v>
      </c>
      <c r="AG285" s="873">
        <v>165561</v>
      </c>
      <c r="AH285" s="873">
        <v>8283456</v>
      </c>
      <c r="AI285" s="873">
        <v>2056808</v>
      </c>
      <c r="AJ285" s="873">
        <v>1645446</v>
      </c>
      <c r="AK285" s="873">
        <v>370225</v>
      </c>
      <c r="AL285" s="873">
        <v>41136</v>
      </c>
      <c r="AM285" s="873">
        <v>4113615</v>
      </c>
      <c r="AN285" s="873">
        <v>-466832</v>
      </c>
      <c r="AO285" s="873">
        <v>-373466</v>
      </c>
      <c r="AP285" s="873">
        <v>-84030</v>
      </c>
      <c r="AQ285" s="873">
        <v>-9337</v>
      </c>
      <c r="AR285" s="873">
        <v>-933665</v>
      </c>
      <c r="AS285" s="873">
        <v>-384214</v>
      </c>
      <c r="AT285" s="873">
        <v>-307370</v>
      </c>
      <c r="AU285" s="873">
        <v>-69158</v>
      </c>
      <c r="AV285" s="873">
        <v>-7684</v>
      </c>
      <c r="AW285" s="873">
        <v>-768426</v>
      </c>
      <c r="AX285" s="873">
        <v>-1</v>
      </c>
      <c r="AY285" s="873">
        <v>-1</v>
      </c>
      <c r="AZ285" s="873">
        <v>0</v>
      </c>
      <c r="BA285" s="873">
        <v>0</v>
      </c>
      <c r="BB285" s="873">
        <v>-2</v>
      </c>
      <c r="BC285" s="873">
        <v>-850664</v>
      </c>
      <c r="BD285" s="873">
        <v>-680530</v>
      </c>
      <c r="BE285" s="873">
        <v>-153119</v>
      </c>
      <c r="BF285" s="873">
        <v>-17013</v>
      </c>
      <c r="BG285" s="873">
        <v>-1701326</v>
      </c>
      <c r="BH285" s="873">
        <v>-1234879</v>
      </c>
      <c r="BI285" s="873">
        <v>-987901</v>
      </c>
      <c r="BJ285" s="873">
        <v>-222277</v>
      </c>
      <c r="BK285" s="873">
        <v>-24697</v>
      </c>
      <c r="BL285" s="873">
        <v>-2469754</v>
      </c>
      <c r="BM285" s="873">
        <v>-2196483</v>
      </c>
      <c r="BN285" s="873">
        <v>-1757187</v>
      </c>
      <c r="BO285" s="873">
        <v>-395367</v>
      </c>
      <c r="BP285" s="873">
        <v>-43930</v>
      </c>
      <c r="BQ285" s="873">
        <v>-4392967</v>
      </c>
      <c r="BR285" s="873">
        <v>-394195</v>
      </c>
      <c r="BS285" s="873">
        <v>-315356</v>
      </c>
      <c r="BT285" s="873">
        <v>-70955</v>
      </c>
      <c r="BU285" s="873">
        <v>-7884</v>
      </c>
      <c r="BV285" s="873">
        <v>-788390</v>
      </c>
      <c r="BW285" s="873">
        <v>-1802288</v>
      </c>
      <c r="BX285" s="873">
        <v>-1441831</v>
      </c>
      <c r="BY285" s="873">
        <v>-324412</v>
      </c>
      <c r="BZ285" s="873">
        <v>-36046</v>
      </c>
      <c r="CA285" s="873">
        <v>-3604577</v>
      </c>
      <c r="CB285" s="873">
        <v>90709</v>
      </c>
      <c r="CC285" s="873">
        <v>72566</v>
      </c>
      <c r="CD285" s="873">
        <v>16327</v>
      </c>
      <c r="CE285" s="873">
        <v>1814</v>
      </c>
      <c r="CF285" s="873">
        <v>181416</v>
      </c>
      <c r="CG285" s="873">
        <v>467506</v>
      </c>
      <c r="CH285" s="873">
        <v>374004</v>
      </c>
      <c r="CI285" s="873">
        <v>84151</v>
      </c>
      <c r="CJ285" s="873">
        <v>9350</v>
      </c>
      <c r="CK285" s="873">
        <v>935011</v>
      </c>
      <c r="CL285" s="873">
        <v>6388</v>
      </c>
      <c r="CM285" s="873">
        <v>5110</v>
      </c>
      <c r="CN285" s="873">
        <v>1150</v>
      </c>
      <c r="CO285" s="873">
        <v>128</v>
      </c>
      <c r="CP285" s="873">
        <v>12776</v>
      </c>
      <c r="CQ285" s="873">
        <v>-995831</v>
      </c>
      <c r="CR285" s="873">
        <v>-796665</v>
      </c>
      <c r="CS285" s="873">
        <v>-179250</v>
      </c>
      <c r="CT285" s="873">
        <v>-19917</v>
      </c>
      <c r="CU285" s="873">
        <v>-1991663</v>
      </c>
      <c r="CV285" s="873">
        <v>-2627711</v>
      </c>
      <c r="CW285" s="873">
        <v>-2102172</v>
      </c>
      <c r="CX285" s="873">
        <v>-472989</v>
      </c>
      <c r="CY285" s="873">
        <v>-52555</v>
      </c>
      <c r="CZ285" s="873">
        <v>-5255427</v>
      </c>
      <c r="DA285" s="873">
        <v>-297098</v>
      </c>
      <c r="DB285" s="873">
        <v>-237680</v>
      </c>
      <c r="DC285" s="873">
        <v>-53478</v>
      </c>
      <c r="DD285" s="873">
        <v>-5942</v>
      </c>
      <c r="DE285" s="873">
        <v>-594198</v>
      </c>
      <c r="DF285" s="873">
        <v>-2330613</v>
      </c>
      <c r="DG285" s="873">
        <v>-1864492</v>
      </c>
      <c r="DH285" s="873">
        <v>-419511</v>
      </c>
      <c r="DI285" s="873">
        <v>-46613</v>
      </c>
      <c r="DJ285" s="873">
        <v>-4661229</v>
      </c>
      <c r="DK285" s="873">
        <v>-189169</v>
      </c>
      <c r="DL285" s="873">
        <v>-151334</v>
      </c>
      <c r="DM285" s="873">
        <v>-34050</v>
      </c>
      <c r="DN285" s="873">
        <v>-3783</v>
      </c>
      <c r="DO285" s="873">
        <v>-378336</v>
      </c>
      <c r="DP285" s="873">
        <v>-9908</v>
      </c>
      <c r="DQ285" s="873">
        <v>-7928</v>
      </c>
      <c r="DR285" s="873">
        <v>-1784</v>
      </c>
      <c r="DS285" s="873">
        <v>-198</v>
      </c>
      <c r="DT285" s="873">
        <v>-19818</v>
      </c>
      <c r="DU285" s="873">
        <v>-179261</v>
      </c>
      <c r="DV285" s="873">
        <v>-143406</v>
      </c>
      <c r="DW285" s="873">
        <v>-32266</v>
      </c>
      <c r="DX285" s="873">
        <v>-3585</v>
      </c>
      <c r="DY285" s="873">
        <v>-358518</v>
      </c>
      <c r="DZ285" s="873">
        <v>22410597</v>
      </c>
      <c r="EA285" s="873">
        <v>17928477</v>
      </c>
      <c r="EB285" s="873">
        <v>4033907</v>
      </c>
      <c r="EC285" s="873">
        <v>448212</v>
      </c>
      <c r="ED285" s="873">
        <v>44821193</v>
      </c>
      <c r="EE285" s="873">
        <v>16173070</v>
      </c>
      <c r="EF285" s="873">
        <v>12938455</v>
      </c>
      <c r="EG285" s="873">
        <v>2911152</v>
      </c>
      <c r="EH285" s="873">
        <v>323461</v>
      </c>
      <c r="EI285" s="873">
        <v>32346138</v>
      </c>
      <c r="EJ285" s="873">
        <v>-6237527</v>
      </c>
      <c r="EK285" s="873">
        <v>-4990022</v>
      </c>
      <c r="EL285" s="873">
        <v>-1122755</v>
      </c>
      <c r="EM285" s="873">
        <v>-124751</v>
      </c>
      <c r="EN285" s="873">
        <v>-12475055</v>
      </c>
      <c r="EO285" s="873">
        <v>-6416788</v>
      </c>
      <c r="EP285" s="873">
        <v>-5133428</v>
      </c>
      <c r="EQ285" s="873">
        <v>-1155021</v>
      </c>
      <c r="ER285" s="873">
        <v>-128336</v>
      </c>
      <c r="ES285" s="873">
        <v>-12833573</v>
      </c>
      <c r="ET285" s="902">
        <v>0.5</v>
      </c>
      <c r="EU285" s="902">
        <v>0.4</v>
      </c>
      <c r="EV285" s="902">
        <v>0.09</v>
      </c>
      <c r="EW285" s="902">
        <v>0.01</v>
      </c>
      <c r="EX285" s="902">
        <v>1</v>
      </c>
      <c r="EY285" s="870" t="s">
        <v>713</v>
      </c>
      <c r="EZ285" s="870" t="s">
        <v>712</v>
      </c>
      <c r="FA285" s="870" t="s">
        <v>1907</v>
      </c>
      <c r="FB285" s="870" t="s">
        <v>2734</v>
      </c>
      <c r="FC285" s="870" t="s">
        <v>3021</v>
      </c>
    </row>
    <row r="286" spans="1:159" x14ac:dyDescent="0.2">
      <c r="A286" s="870" t="s">
        <v>3070</v>
      </c>
      <c r="B286" s="870" t="s">
        <v>616</v>
      </c>
      <c r="C286" s="870" t="s">
        <v>615</v>
      </c>
      <c r="D286" s="873">
        <v>20884012</v>
      </c>
      <c r="E286" s="873">
        <v>16707210</v>
      </c>
      <c r="F286" s="873">
        <v>4176803</v>
      </c>
      <c r="G286" s="873">
        <v>0</v>
      </c>
      <c r="H286" s="873">
        <v>41768025</v>
      </c>
      <c r="I286" s="873">
        <v>703355</v>
      </c>
      <c r="J286" s="873">
        <v>703355</v>
      </c>
      <c r="K286" s="873">
        <v>20180657</v>
      </c>
      <c r="L286" s="873">
        <v>171458</v>
      </c>
      <c r="M286" s="873">
        <v>171458</v>
      </c>
      <c r="N286" s="873">
        <v>2429164</v>
      </c>
      <c r="O286" s="873">
        <v>2429164</v>
      </c>
      <c r="P286" s="873">
        <v>226304</v>
      </c>
      <c r="Q286" s="873">
        <v>0</v>
      </c>
      <c r="R286" s="873">
        <v>226304</v>
      </c>
      <c r="S286" s="873">
        <v>0</v>
      </c>
      <c r="T286" s="873">
        <v>0</v>
      </c>
      <c r="U286" s="873">
        <v>0</v>
      </c>
      <c r="V286" s="873">
        <v>0</v>
      </c>
      <c r="W286" s="873">
        <v>703355</v>
      </c>
      <c r="X286" s="873">
        <v>0</v>
      </c>
      <c r="Y286" s="873">
        <v>0</v>
      </c>
      <c r="Z286" s="873">
        <v>703355</v>
      </c>
      <c r="AA286" s="873">
        <v>0</v>
      </c>
      <c r="AB286" s="873">
        <v>0</v>
      </c>
      <c r="AC286" s="873">
        <v>0</v>
      </c>
      <c r="AD286" s="873">
        <v>0</v>
      </c>
      <c r="AE286" s="873">
        <v>9027467</v>
      </c>
      <c r="AF286" s="873">
        <v>2048446</v>
      </c>
      <c r="AG286" s="873">
        <v>0</v>
      </c>
      <c r="AH286" s="873">
        <v>11075913</v>
      </c>
      <c r="AI286" s="873">
        <v>3107296</v>
      </c>
      <c r="AJ286" s="873">
        <v>2485836</v>
      </c>
      <c r="AK286" s="873">
        <v>621459</v>
      </c>
      <c r="AL286" s="873">
        <v>0</v>
      </c>
      <c r="AM286" s="873">
        <v>6214591</v>
      </c>
      <c r="AN286" s="873">
        <v>-1328307</v>
      </c>
      <c r="AO286" s="873">
        <v>-1062646</v>
      </c>
      <c r="AP286" s="873">
        <v>-265661</v>
      </c>
      <c r="AQ286" s="873">
        <v>0</v>
      </c>
      <c r="AR286" s="873">
        <v>-2656614</v>
      </c>
      <c r="AS286" s="873">
        <v>-797120</v>
      </c>
      <c r="AT286" s="873">
        <v>-637696</v>
      </c>
      <c r="AU286" s="873">
        <v>-159424</v>
      </c>
      <c r="AV286" s="873">
        <v>0</v>
      </c>
      <c r="AW286" s="873">
        <v>-1594240</v>
      </c>
      <c r="AX286" s="873">
        <v>-12</v>
      </c>
      <c r="AY286" s="873">
        <v>-10</v>
      </c>
      <c r="AZ286" s="873">
        <v>-3</v>
      </c>
      <c r="BA286" s="873">
        <v>0</v>
      </c>
      <c r="BB286" s="873">
        <v>-25</v>
      </c>
      <c r="BC286" s="873">
        <v>-1550825</v>
      </c>
      <c r="BD286" s="873">
        <v>-1240660</v>
      </c>
      <c r="BE286" s="873">
        <v>-310165</v>
      </c>
      <c r="BF286" s="873">
        <v>0</v>
      </c>
      <c r="BG286" s="873">
        <v>-3101650</v>
      </c>
      <c r="BH286" s="873">
        <v>-2347957</v>
      </c>
      <c r="BI286" s="873">
        <v>-1878366</v>
      </c>
      <c r="BJ286" s="873">
        <v>-469592</v>
      </c>
      <c r="BK286" s="873">
        <v>0</v>
      </c>
      <c r="BL286" s="873">
        <v>-4695915</v>
      </c>
      <c r="BM286" s="873">
        <v>-5866739</v>
      </c>
      <c r="BN286" s="873">
        <v>-4693391</v>
      </c>
      <c r="BO286" s="873">
        <v>-1173348</v>
      </c>
      <c r="BP286" s="873">
        <v>0</v>
      </c>
      <c r="BQ286" s="873">
        <v>-11733478</v>
      </c>
      <c r="BR286" s="873">
        <v>-1285693</v>
      </c>
      <c r="BS286" s="873">
        <v>-1028554</v>
      </c>
      <c r="BT286" s="873">
        <v>-257139</v>
      </c>
      <c r="BU286" s="873">
        <v>0</v>
      </c>
      <c r="BV286" s="873">
        <v>-2571386</v>
      </c>
      <c r="BW286" s="873">
        <v>-4581046</v>
      </c>
      <c r="BX286" s="873">
        <v>-3664837</v>
      </c>
      <c r="BY286" s="873">
        <v>-916209</v>
      </c>
      <c r="BZ286" s="873">
        <v>0</v>
      </c>
      <c r="CA286" s="873">
        <v>-9162092</v>
      </c>
      <c r="CB286" s="873">
        <v>81426</v>
      </c>
      <c r="CC286" s="873">
        <v>65140</v>
      </c>
      <c r="CD286" s="873">
        <v>16285</v>
      </c>
      <c r="CE286" s="873">
        <v>0</v>
      </c>
      <c r="CF286" s="873">
        <v>162851</v>
      </c>
      <c r="CG286" s="873">
        <v>512872</v>
      </c>
      <c r="CH286" s="873">
        <v>410298</v>
      </c>
      <c r="CI286" s="873">
        <v>102574</v>
      </c>
      <c r="CJ286" s="873">
        <v>0</v>
      </c>
      <c r="CK286" s="873">
        <v>1025744</v>
      </c>
      <c r="CL286" s="873">
        <v>0</v>
      </c>
      <c r="CM286" s="873">
        <v>0</v>
      </c>
      <c r="CN286" s="873">
        <v>0</v>
      </c>
      <c r="CO286" s="873">
        <v>0</v>
      </c>
      <c r="CP286" s="873">
        <v>0</v>
      </c>
      <c r="CQ286" s="873">
        <v>0</v>
      </c>
      <c r="CR286" s="873">
        <v>0</v>
      </c>
      <c r="CS286" s="873">
        <v>0</v>
      </c>
      <c r="CT286" s="873">
        <v>0</v>
      </c>
      <c r="CU286" s="873">
        <v>0</v>
      </c>
      <c r="CV286" s="873">
        <v>-5272441</v>
      </c>
      <c r="CW286" s="873">
        <v>-4217953</v>
      </c>
      <c r="CX286" s="873">
        <v>-1054489</v>
      </c>
      <c r="CY286" s="873">
        <v>0</v>
      </c>
      <c r="CZ286" s="873">
        <v>-10544883</v>
      </c>
      <c r="DA286" s="873">
        <v>-1204267</v>
      </c>
      <c r="DB286" s="873">
        <v>-963414</v>
      </c>
      <c r="DC286" s="873">
        <v>-240854</v>
      </c>
      <c r="DD286" s="873">
        <v>0</v>
      </c>
      <c r="DE286" s="873">
        <v>-2408535</v>
      </c>
      <c r="DF286" s="873">
        <v>-4068174</v>
      </c>
      <c r="DG286" s="873">
        <v>-3254539</v>
      </c>
      <c r="DH286" s="873">
        <v>-813635</v>
      </c>
      <c r="DI286" s="873">
        <v>0</v>
      </c>
      <c r="DJ286" s="873">
        <v>-8136348</v>
      </c>
      <c r="DK286" s="873">
        <v>131668</v>
      </c>
      <c r="DL286" s="873">
        <v>105331</v>
      </c>
      <c r="DM286" s="873">
        <v>26333</v>
      </c>
      <c r="DN286" s="873">
        <v>0</v>
      </c>
      <c r="DO286" s="873">
        <v>263332</v>
      </c>
      <c r="DP286" s="873">
        <v>1009632</v>
      </c>
      <c r="DQ286" s="873">
        <v>807705</v>
      </c>
      <c r="DR286" s="873">
        <v>201926</v>
      </c>
      <c r="DS286" s="873">
        <v>0</v>
      </c>
      <c r="DT286" s="873">
        <v>2019263</v>
      </c>
      <c r="DU286" s="873">
        <v>-877964</v>
      </c>
      <c r="DV286" s="873">
        <v>-702374</v>
      </c>
      <c r="DW286" s="873">
        <v>-175593</v>
      </c>
      <c r="DX286" s="873">
        <v>0</v>
      </c>
      <c r="DY286" s="873">
        <v>-1755931</v>
      </c>
      <c r="DZ286" s="873">
        <v>27438173</v>
      </c>
      <c r="EA286" s="873">
        <v>21950539</v>
      </c>
      <c r="EB286" s="873">
        <v>5487635</v>
      </c>
      <c r="EC286" s="873">
        <v>0</v>
      </c>
      <c r="ED286" s="873">
        <v>54876347</v>
      </c>
      <c r="EE286" s="873">
        <v>20884012</v>
      </c>
      <c r="EF286" s="873">
        <v>16707210</v>
      </c>
      <c r="EG286" s="873">
        <v>4176803</v>
      </c>
      <c r="EH286" s="873">
        <v>0</v>
      </c>
      <c r="EI286" s="873">
        <v>41768025</v>
      </c>
      <c r="EJ286" s="873">
        <v>-6554161</v>
      </c>
      <c r="EK286" s="873">
        <v>-5243329</v>
      </c>
      <c r="EL286" s="873">
        <v>-1310832</v>
      </c>
      <c r="EM286" s="873">
        <v>0</v>
      </c>
      <c r="EN286" s="873">
        <v>-13108322</v>
      </c>
      <c r="EO286" s="873">
        <v>-7432125</v>
      </c>
      <c r="EP286" s="873">
        <v>-5945703</v>
      </c>
      <c r="EQ286" s="873">
        <v>-1486425</v>
      </c>
      <c r="ER286" s="873">
        <v>0</v>
      </c>
      <c r="ES286" s="873">
        <v>-14864253</v>
      </c>
      <c r="ET286" s="902">
        <v>0.5</v>
      </c>
      <c r="EU286" s="902">
        <v>0.4</v>
      </c>
      <c r="EV286" s="902">
        <v>0.1</v>
      </c>
      <c r="EW286" s="902">
        <v>0</v>
      </c>
      <c r="EX286" s="902">
        <v>1</v>
      </c>
      <c r="EY286" s="870" t="s">
        <v>700</v>
      </c>
      <c r="EZ286" s="870" t="s">
        <v>687</v>
      </c>
      <c r="FA286" s="870" t="s">
        <v>1907</v>
      </c>
      <c r="FB286" s="870" t="s">
        <v>2735</v>
      </c>
      <c r="FC286" s="870" t="s">
        <v>3022</v>
      </c>
    </row>
    <row r="287" spans="1:159" x14ac:dyDescent="0.2">
      <c r="A287" s="870" t="s">
        <v>3069</v>
      </c>
      <c r="B287" s="870" t="s">
        <v>618</v>
      </c>
      <c r="C287" s="870" t="s">
        <v>617</v>
      </c>
      <c r="D287" s="873">
        <v>42947565</v>
      </c>
      <c r="E287" s="873">
        <v>42088613</v>
      </c>
      <c r="F287" s="873">
        <v>0</v>
      </c>
      <c r="G287" s="873">
        <v>858951</v>
      </c>
      <c r="H287" s="873">
        <v>85895129</v>
      </c>
      <c r="I287" s="873">
        <v>116531</v>
      </c>
      <c r="J287" s="873">
        <v>116531</v>
      </c>
      <c r="K287" s="873">
        <v>42831034</v>
      </c>
      <c r="L287" s="873">
        <v>461465</v>
      </c>
      <c r="M287" s="873">
        <v>461465</v>
      </c>
      <c r="N287" s="873">
        <v>18782</v>
      </c>
      <c r="O287" s="873">
        <v>18782</v>
      </c>
      <c r="P287" s="873">
        <v>1216972</v>
      </c>
      <c r="Q287" s="873">
        <v>0</v>
      </c>
      <c r="R287" s="873">
        <v>1216972</v>
      </c>
      <c r="S287" s="873">
        <v>0</v>
      </c>
      <c r="T287" s="873">
        <v>0</v>
      </c>
      <c r="U287" s="873">
        <v>0</v>
      </c>
      <c r="V287" s="873">
        <v>0</v>
      </c>
      <c r="W287" s="873">
        <v>116531</v>
      </c>
      <c r="X287" s="873">
        <v>0</v>
      </c>
      <c r="Y287" s="873">
        <v>0</v>
      </c>
      <c r="Z287" s="873">
        <v>116531</v>
      </c>
      <c r="AA287" s="873">
        <v>0</v>
      </c>
      <c r="AB287" s="873">
        <v>0</v>
      </c>
      <c r="AC287" s="873">
        <v>0</v>
      </c>
      <c r="AD287" s="873">
        <v>0</v>
      </c>
      <c r="AE287" s="873">
        <v>30347197</v>
      </c>
      <c r="AF287" s="873">
        <v>0</v>
      </c>
      <c r="AG287" s="873">
        <v>618310</v>
      </c>
      <c r="AH287" s="873">
        <v>30965507</v>
      </c>
      <c r="AI287" s="873">
        <v>3631037</v>
      </c>
      <c r="AJ287" s="873">
        <v>3558416</v>
      </c>
      <c r="AK287" s="873">
        <v>0</v>
      </c>
      <c r="AL287" s="873">
        <v>72621</v>
      </c>
      <c r="AM287" s="873">
        <v>7262074</v>
      </c>
      <c r="AN287" s="873">
        <v>-507023</v>
      </c>
      <c r="AO287" s="873">
        <v>-496882</v>
      </c>
      <c r="AP287" s="873">
        <v>0</v>
      </c>
      <c r="AQ287" s="873">
        <v>-10140</v>
      </c>
      <c r="AR287" s="873">
        <v>-1014045</v>
      </c>
      <c r="AS287" s="873">
        <v>-510000</v>
      </c>
      <c r="AT287" s="873">
        <v>-499800</v>
      </c>
      <c r="AU287" s="873">
        <v>0</v>
      </c>
      <c r="AV287" s="873">
        <v>-10200</v>
      </c>
      <c r="AW287" s="873">
        <v>-1020000</v>
      </c>
      <c r="AX287" s="873">
        <v>260906</v>
      </c>
      <c r="AY287" s="873">
        <v>255687</v>
      </c>
      <c r="AZ287" s="873">
        <v>0</v>
      </c>
      <c r="BA287" s="873">
        <v>5218</v>
      </c>
      <c r="BB287" s="873">
        <v>521811</v>
      </c>
      <c r="BC287" s="873">
        <v>-2021442</v>
      </c>
      <c r="BD287" s="873">
        <v>-1981014</v>
      </c>
      <c r="BE287" s="873">
        <v>0</v>
      </c>
      <c r="BF287" s="873">
        <v>-40429</v>
      </c>
      <c r="BG287" s="873">
        <v>-4042885</v>
      </c>
      <c r="BH287" s="873">
        <v>-2270536</v>
      </c>
      <c r="BI287" s="873">
        <v>-2225127</v>
      </c>
      <c r="BJ287" s="873">
        <v>0</v>
      </c>
      <c r="BK287" s="873">
        <v>-45411</v>
      </c>
      <c r="BL287" s="873">
        <v>-4541074</v>
      </c>
      <c r="BM287" s="873">
        <v>-5570937</v>
      </c>
      <c r="BN287" s="873">
        <v>-5459519</v>
      </c>
      <c r="BO287" s="873">
        <v>0</v>
      </c>
      <c r="BP287" s="873">
        <v>-111419</v>
      </c>
      <c r="BQ287" s="873">
        <v>-11141875</v>
      </c>
      <c r="BR287" s="873">
        <v>-2570937</v>
      </c>
      <c r="BS287" s="873">
        <v>-2519519</v>
      </c>
      <c r="BT287" s="873">
        <v>0</v>
      </c>
      <c r="BU287" s="873">
        <v>-51419</v>
      </c>
      <c r="BV287" s="873">
        <v>-5141875</v>
      </c>
      <c r="BW287" s="873">
        <v>-3000000</v>
      </c>
      <c r="BX287" s="873">
        <v>-2940000</v>
      </c>
      <c r="BY287" s="873">
        <v>0</v>
      </c>
      <c r="BZ287" s="873">
        <v>-60000</v>
      </c>
      <c r="CA287" s="873">
        <v>-6000000</v>
      </c>
      <c r="CB287" s="873">
        <v>0</v>
      </c>
      <c r="CC287" s="873">
        <v>0</v>
      </c>
      <c r="CD287" s="873">
        <v>0</v>
      </c>
      <c r="CE287" s="873">
        <v>0</v>
      </c>
      <c r="CF287" s="873">
        <v>0</v>
      </c>
      <c r="CG287" s="873">
        <v>0</v>
      </c>
      <c r="CH287" s="873">
        <v>0</v>
      </c>
      <c r="CI287" s="873">
        <v>0</v>
      </c>
      <c r="CJ287" s="873">
        <v>0</v>
      </c>
      <c r="CK287" s="873">
        <v>0</v>
      </c>
      <c r="CL287" s="873">
        <v>606405</v>
      </c>
      <c r="CM287" s="873">
        <v>594277</v>
      </c>
      <c r="CN287" s="873">
        <v>0</v>
      </c>
      <c r="CO287" s="873">
        <v>12128</v>
      </c>
      <c r="CP287" s="873">
        <v>1212810</v>
      </c>
      <c r="CQ287" s="873">
        <v>0</v>
      </c>
      <c r="CR287" s="873">
        <v>0</v>
      </c>
      <c r="CS287" s="873">
        <v>0</v>
      </c>
      <c r="CT287" s="873">
        <v>0</v>
      </c>
      <c r="CU287" s="873">
        <v>0</v>
      </c>
      <c r="CV287" s="873">
        <v>-4964532</v>
      </c>
      <c r="CW287" s="873">
        <v>-4865242</v>
      </c>
      <c r="CX287" s="873">
        <v>0</v>
      </c>
      <c r="CY287" s="873">
        <v>-99291</v>
      </c>
      <c r="CZ287" s="873">
        <v>-9929065</v>
      </c>
      <c r="DA287" s="873">
        <v>-1964532</v>
      </c>
      <c r="DB287" s="873">
        <v>-1925242</v>
      </c>
      <c r="DC287" s="873">
        <v>0</v>
      </c>
      <c r="DD287" s="873">
        <v>-39291</v>
      </c>
      <c r="DE287" s="873">
        <v>-3929065</v>
      </c>
      <c r="DF287" s="873">
        <v>-3000000</v>
      </c>
      <c r="DG287" s="873">
        <v>-2940000</v>
      </c>
      <c r="DH287" s="873">
        <v>0</v>
      </c>
      <c r="DI287" s="873">
        <v>-60000</v>
      </c>
      <c r="DJ287" s="873">
        <v>-6000000</v>
      </c>
      <c r="DK287" s="873">
        <v>2177428</v>
      </c>
      <c r="DL287" s="873">
        <v>6867088</v>
      </c>
      <c r="DM287" s="873">
        <v>0</v>
      </c>
      <c r="DN287" s="873">
        <v>91360</v>
      </c>
      <c r="DO287" s="873">
        <v>9135876</v>
      </c>
      <c r="DP287" s="873">
        <v>761019</v>
      </c>
      <c r="DQ287" s="873">
        <v>2674514</v>
      </c>
      <c r="DR287" s="873">
        <v>0</v>
      </c>
      <c r="DS287" s="873">
        <v>34703</v>
      </c>
      <c r="DT287" s="873">
        <v>3470236</v>
      </c>
      <c r="DU287" s="873">
        <v>1416409</v>
      </c>
      <c r="DV287" s="873">
        <v>4192574</v>
      </c>
      <c r="DW287" s="873">
        <v>0</v>
      </c>
      <c r="DX287" s="873">
        <v>56657</v>
      </c>
      <c r="DY287" s="873">
        <v>5665640</v>
      </c>
      <c r="DZ287" s="873">
        <v>67654612</v>
      </c>
      <c r="EA287" s="873">
        <v>66301520</v>
      </c>
      <c r="EB287" s="873">
        <v>0</v>
      </c>
      <c r="EC287" s="873">
        <v>1353092</v>
      </c>
      <c r="ED287" s="873">
        <v>135309224</v>
      </c>
      <c r="EE287" s="873">
        <v>42947565</v>
      </c>
      <c r="EF287" s="873">
        <v>42088613</v>
      </c>
      <c r="EG287" s="873">
        <v>0</v>
      </c>
      <c r="EH287" s="873">
        <v>858951</v>
      </c>
      <c r="EI287" s="873">
        <v>85895129</v>
      </c>
      <c r="EJ287" s="873">
        <v>-24707047</v>
      </c>
      <c r="EK287" s="873">
        <v>-24212907</v>
      </c>
      <c r="EL287" s="873">
        <v>0</v>
      </c>
      <c r="EM287" s="873">
        <v>-494141</v>
      </c>
      <c r="EN287" s="873">
        <v>-49414095</v>
      </c>
      <c r="EO287" s="873">
        <v>-23290638</v>
      </c>
      <c r="EP287" s="873">
        <v>-20020333</v>
      </c>
      <c r="EQ287" s="873">
        <v>0</v>
      </c>
      <c r="ER287" s="873">
        <v>-437484</v>
      </c>
      <c r="ES287" s="873">
        <v>-43748455</v>
      </c>
      <c r="ET287" s="902">
        <v>0.5</v>
      </c>
      <c r="EU287" s="902">
        <v>0.49</v>
      </c>
      <c r="EV287" s="902">
        <v>0</v>
      </c>
      <c r="EW287" s="902">
        <v>0.01</v>
      </c>
      <c r="EX287" s="902">
        <v>1</v>
      </c>
      <c r="EY287" s="870" t="s">
        <v>690</v>
      </c>
      <c r="EZ287" s="870" t="s">
        <v>711</v>
      </c>
      <c r="FA287" s="870" t="s">
        <v>1909</v>
      </c>
      <c r="FB287" s="870" t="s">
        <v>2739</v>
      </c>
      <c r="FC287" s="870" t="s">
        <v>3023</v>
      </c>
    </row>
    <row r="288" spans="1:159" x14ac:dyDescent="0.2">
      <c r="A288" s="870" t="s">
        <v>3069</v>
      </c>
      <c r="B288" s="870" t="s">
        <v>620</v>
      </c>
      <c r="C288" s="870" t="s">
        <v>619</v>
      </c>
      <c r="D288" s="873">
        <v>0</v>
      </c>
      <c r="E288" s="873">
        <v>40211239</v>
      </c>
      <c r="F288" s="873">
        <v>0</v>
      </c>
      <c r="G288" s="873">
        <v>406174</v>
      </c>
      <c r="H288" s="873">
        <v>40617413</v>
      </c>
      <c r="I288" s="873">
        <v>0</v>
      </c>
      <c r="J288" s="873">
        <v>0</v>
      </c>
      <c r="K288" s="873">
        <v>0</v>
      </c>
      <c r="L288" s="873">
        <v>327254</v>
      </c>
      <c r="M288" s="873">
        <v>327254</v>
      </c>
      <c r="N288" s="873">
        <v>0</v>
      </c>
      <c r="O288" s="873">
        <v>0</v>
      </c>
      <c r="P288" s="873">
        <v>0</v>
      </c>
      <c r="Q288" s="873">
        <v>0</v>
      </c>
      <c r="R288" s="873">
        <v>0</v>
      </c>
      <c r="S288" s="873">
        <v>0</v>
      </c>
      <c r="T288" s="873">
        <v>0</v>
      </c>
      <c r="U288" s="873">
        <v>0</v>
      </c>
      <c r="V288" s="873">
        <v>0</v>
      </c>
      <c r="W288" s="873">
        <v>0</v>
      </c>
      <c r="X288" s="873">
        <v>0</v>
      </c>
      <c r="Y288" s="873">
        <v>0</v>
      </c>
      <c r="Z288" s="873">
        <v>0</v>
      </c>
      <c r="AA288" s="873">
        <v>0</v>
      </c>
      <c r="AB288" s="873">
        <v>0</v>
      </c>
      <c r="AC288" s="873">
        <v>0</v>
      </c>
      <c r="AD288" s="873">
        <v>0</v>
      </c>
      <c r="AE288" s="873">
        <v>38622606</v>
      </c>
      <c r="AF288" s="873">
        <v>0</v>
      </c>
      <c r="AG288" s="873">
        <v>389351</v>
      </c>
      <c r="AH288" s="873">
        <v>39011957</v>
      </c>
      <c r="AI288" s="873">
        <v>0</v>
      </c>
      <c r="AJ288" s="873">
        <v>12172485</v>
      </c>
      <c r="AK288" s="873">
        <v>0</v>
      </c>
      <c r="AL288" s="873">
        <v>122954</v>
      </c>
      <c r="AM288" s="873">
        <v>12295439</v>
      </c>
      <c r="AN288" s="873">
        <v>0</v>
      </c>
      <c r="AO288" s="873">
        <v>-1366219</v>
      </c>
      <c r="AP288" s="873">
        <v>0</v>
      </c>
      <c r="AQ288" s="873">
        <v>-13800</v>
      </c>
      <c r="AR288" s="873">
        <v>-1380019</v>
      </c>
      <c r="AS288" s="873">
        <v>0</v>
      </c>
      <c r="AT288" s="873">
        <v>-2556618</v>
      </c>
      <c r="AU288" s="873">
        <v>0</v>
      </c>
      <c r="AV288" s="873">
        <v>-25824</v>
      </c>
      <c r="AW288" s="873">
        <v>-2582442</v>
      </c>
      <c r="AX288" s="873">
        <v>0</v>
      </c>
      <c r="AY288" s="873">
        <v>0</v>
      </c>
      <c r="AZ288" s="873">
        <v>0</v>
      </c>
      <c r="BA288" s="873">
        <v>0</v>
      </c>
      <c r="BB288" s="873">
        <v>0</v>
      </c>
      <c r="BC288" s="873">
        <v>0</v>
      </c>
      <c r="BD288" s="873">
        <v>-2612235</v>
      </c>
      <c r="BE288" s="873">
        <v>0</v>
      </c>
      <c r="BF288" s="873">
        <v>-26386</v>
      </c>
      <c r="BG288" s="873">
        <v>-2638621</v>
      </c>
      <c r="BH288" s="873">
        <v>0</v>
      </c>
      <c r="BI288" s="873">
        <v>-5168853</v>
      </c>
      <c r="BJ288" s="873">
        <v>0</v>
      </c>
      <c r="BK288" s="873">
        <v>-52210</v>
      </c>
      <c r="BL288" s="873">
        <v>-5221063</v>
      </c>
      <c r="BM288" s="873">
        <v>0</v>
      </c>
      <c r="BN288" s="873">
        <v>-7668520</v>
      </c>
      <c r="BO288" s="873">
        <v>0</v>
      </c>
      <c r="BP288" s="873">
        <v>-77460</v>
      </c>
      <c r="BQ288" s="873">
        <v>-7745980</v>
      </c>
      <c r="BR288" s="873">
        <v>0</v>
      </c>
      <c r="BS288" s="873">
        <v>-2159530</v>
      </c>
      <c r="BT288" s="873">
        <v>0</v>
      </c>
      <c r="BU288" s="873">
        <v>-21813</v>
      </c>
      <c r="BV288" s="873">
        <v>-2181343</v>
      </c>
      <c r="BW288" s="873">
        <v>0</v>
      </c>
      <c r="BX288" s="873">
        <v>-5508991</v>
      </c>
      <c r="BY288" s="873">
        <v>0</v>
      </c>
      <c r="BZ288" s="873">
        <v>-55646</v>
      </c>
      <c r="CA288" s="873">
        <v>-5564637</v>
      </c>
      <c r="CB288" s="873">
        <v>0</v>
      </c>
      <c r="CC288" s="873">
        <v>287826</v>
      </c>
      <c r="CD288" s="873">
        <v>0</v>
      </c>
      <c r="CE288" s="873">
        <v>2907</v>
      </c>
      <c r="CF288" s="873">
        <v>290733</v>
      </c>
      <c r="CG288" s="873">
        <v>0</v>
      </c>
      <c r="CH288" s="873">
        <v>591940</v>
      </c>
      <c r="CI288" s="873">
        <v>0</v>
      </c>
      <c r="CJ288" s="873">
        <v>5979</v>
      </c>
      <c r="CK288" s="873">
        <v>597919</v>
      </c>
      <c r="CL288" s="873">
        <v>0</v>
      </c>
      <c r="CM288" s="873">
        <v>279844</v>
      </c>
      <c r="CN288" s="873">
        <v>0</v>
      </c>
      <c r="CO288" s="873">
        <v>2827</v>
      </c>
      <c r="CP288" s="873">
        <v>282671</v>
      </c>
      <c r="CQ288" s="873">
        <v>0</v>
      </c>
      <c r="CR288" s="873">
        <v>-2322678</v>
      </c>
      <c r="CS288" s="873">
        <v>0</v>
      </c>
      <c r="CT288" s="873">
        <v>-23461</v>
      </c>
      <c r="CU288" s="873">
        <v>-2346139</v>
      </c>
      <c r="CV288" s="873">
        <v>0</v>
      </c>
      <c r="CW288" s="873">
        <v>-8831588</v>
      </c>
      <c r="CX288" s="873">
        <v>0</v>
      </c>
      <c r="CY288" s="873">
        <v>-89208</v>
      </c>
      <c r="CZ288" s="873">
        <v>-8920796</v>
      </c>
      <c r="DA288" s="873">
        <v>0</v>
      </c>
      <c r="DB288" s="873">
        <v>-1591860</v>
      </c>
      <c r="DC288" s="873">
        <v>0</v>
      </c>
      <c r="DD288" s="873">
        <v>-16079</v>
      </c>
      <c r="DE288" s="873">
        <v>-1607939</v>
      </c>
      <c r="DF288" s="873">
        <v>0</v>
      </c>
      <c r="DG288" s="873">
        <v>-7239729</v>
      </c>
      <c r="DH288" s="873">
        <v>0</v>
      </c>
      <c r="DI288" s="873">
        <v>-73128</v>
      </c>
      <c r="DJ288" s="873">
        <v>-7312857</v>
      </c>
      <c r="DK288" s="873">
        <v>-83836</v>
      </c>
      <c r="DL288" s="873">
        <v>-155501</v>
      </c>
      <c r="DM288" s="873">
        <v>0</v>
      </c>
      <c r="DN288" s="873">
        <v>-2417</v>
      </c>
      <c r="DO288" s="873">
        <v>-241754</v>
      </c>
      <c r="DP288" s="873">
        <v>0</v>
      </c>
      <c r="DQ288" s="873">
        <v>-51681</v>
      </c>
      <c r="DR288" s="873">
        <v>0</v>
      </c>
      <c r="DS288" s="873">
        <v>-522</v>
      </c>
      <c r="DT288" s="873">
        <v>-52203</v>
      </c>
      <c r="DU288" s="873">
        <v>-83836</v>
      </c>
      <c r="DV288" s="873">
        <v>-103820</v>
      </c>
      <c r="DW288" s="873">
        <v>0</v>
      </c>
      <c r="DX288" s="873">
        <v>-1895</v>
      </c>
      <c r="DY288" s="873">
        <v>-189551</v>
      </c>
      <c r="DZ288" s="873">
        <v>0</v>
      </c>
      <c r="EA288" s="873">
        <v>73884894</v>
      </c>
      <c r="EB288" s="873">
        <v>0</v>
      </c>
      <c r="EC288" s="873">
        <v>746312</v>
      </c>
      <c r="ED288" s="873">
        <v>74631206</v>
      </c>
      <c r="EE288" s="873">
        <v>0</v>
      </c>
      <c r="EF288" s="873">
        <v>40211239</v>
      </c>
      <c r="EG288" s="873">
        <v>0</v>
      </c>
      <c r="EH288" s="873">
        <v>406174</v>
      </c>
      <c r="EI288" s="873">
        <v>40617413</v>
      </c>
      <c r="EJ288" s="873">
        <v>0</v>
      </c>
      <c r="EK288" s="873">
        <v>-33673655</v>
      </c>
      <c r="EL288" s="873">
        <v>0</v>
      </c>
      <c r="EM288" s="873">
        <v>-340138</v>
      </c>
      <c r="EN288" s="873">
        <v>-34013793</v>
      </c>
      <c r="EO288" s="873">
        <v>-83836</v>
      </c>
      <c r="EP288" s="873">
        <v>-33777475</v>
      </c>
      <c r="EQ288" s="873">
        <v>0</v>
      </c>
      <c r="ER288" s="873">
        <v>-342033</v>
      </c>
      <c r="ES288" s="873">
        <v>-34203344</v>
      </c>
      <c r="ET288" s="902">
        <v>0</v>
      </c>
      <c r="EU288" s="902">
        <v>0.99</v>
      </c>
      <c r="EV288" s="902">
        <v>0</v>
      </c>
      <c r="EW288" s="902">
        <v>0.01</v>
      </c>
      <c r="EX288" s="902">
        <v>1</v>
      </c>
      <c r="EY288" s="870" t="s">
        <v>690</v>
      </c>
      <c r="EZ288" s="870" t="s">
        <v>689</v>
      </c>
      <c r="FA288" s="870" t="s">
        <v>1909</v>
      </c>
      <c r="FB288" s="870" t="s">
        <v>2737</v>
      </c>
      <c r="FC288" s="870" t="s">
        <v>3024</v>
      </c>
    </row>
    <row r="289" spans="1:159" x14ac:dyDescent="0.2">
      <c r="A289" s="870" t="s">
        <v>3070</v>
      </c>
      <c r="B289" s="870" t="s">
        <v>622</v>
      </c>
      <c r="C289" s="870" t="s">
        <v>621</v>
      </c>
      <c r="D289" s="873">
        <v>8287348</v>
      </c>
      <c r="E289" s="873">
        <v>7533952</v>
      </c>
      <c r="F289" s="873">
        <v>9291874</v>
      </c>
      <c r="G289" s="873">
        <v>0</v>
      </c>
      <c r="H289" s="873">
        <v>25113174</v>
      </c>
      <c r="I289" s="873">
        <v>0</v>
      </c>
      <c r="J289" s="873">
        <v>0</v>
      </c>
      <c r="K289" s="873">
        <v>8287348</v>
      </c>
      <c r="L289" s="873">
        <v>284128</v>
      </c>
      <c r="M289" s="873">
        <v>284128</v>
      </c>
      <c r="N289" s="873">
        <v>0</v>
      </c>
      <c r="O289" s="873">
        <v>0</v>
      </c>
      <c r="P289" s="873">
        <v>0</v>
      </c>
      <c r="Q289" s="873">
        <v>0</v>
      </c>
      <c r="R289" s="873">
        <v>0</v>
      </c>
      <c r="S289" s="873">
        <v>0</v>
      </c>
      <c r="T289" s="873">
        <v>0</v>
      </c>
      <c r="U289" s="873">
        <v>0</v>
      </c>
      <c r="V289" s="873">
        <v>0</v>
      </c>
      <c r="W289" s="873">
        <v>0</v>
      </c>
      <c r="X289" s="873">
        <v>0</v>
      </c>
      <c r="Y289" s="873">
        <v>0</v>
      </c>
      <c r="Z289" s="873">
        <v>0</v>
      </c>
      <c r="AA289" s="873">
        <v>0</v>
      </c>
      <c r="AB289" s="873">
        <v>0</v>
      </c>
      <c r="AC289" s="873">
        <v>0</v>
      </c>
      <c r="AD289" s="873">
        <v>0</v>
      </c>
      <c r="AE289" s="873">
        <v>12543536</v>
      </c>
      <c r="AF289" s="873">
        <v>15470361</v>
      </c>
      <c r="AG289" s="873">
        <v>0</v>
      </c>
      <c r="AH289" s="873">
        <v>28013897</v>
      </c>
      <c r="AI289" s="873">
        <v>5602314</v>
      </c>
      <c r="AJ289" s="873">
        <v>5093013</v>
      </c>
      <c r="AK289" s="873">
        <v>6281383</v>
      </c>
      <c r="AL289" s="873">
        <v>0</v>
      </c>
      <c r="AM289" s="873">
        <v>16976710</v>
      </c>
      <c r="AN289" s="873">
        <v>-1135409</v>
      </c>
      <c r="AO289" s="873">
        <v>-1032190</v>
      </c>
      <c r="AP289" s="873">
        <v>-1273035</v>
      </c>
      <c r="AQ289" s="873">
        <v>0</v>
      </c>
      <c r="AR289" s="873">
        <v>-3440634</v>
      </c>
      <c r="AS289" s="873">
        <v>-1769202</v>
      </c>
      <c r="AT289" s="873">
        <v>-1608366</v>
      </c>
      <c r="AU289" s="873">
        <v>-1983651</v>
      </c>
      <c r="AV289" s="873">
        <v>0</v>
      </c>
      <c r="AW289" s="873">
        <v>-5361219</v>
      </c>
      <c r="AX289" s="873">
        <v>7502</v>
      </c>
      <c r="AY289" s="873">
        <v>6821</v>
      </c>
      <c r="AZ289" s="873">
        <v>8412</v>
      </c>
      <c r="BA289" s="873">
        <v>0</v>
      </c>
      <c r="BB289" s="873">
        <v>22735</v>
      </c>
      <c r="BC289" s="873">
        <v>-3356818</v>
      </c>
      <c r="BD289" s="873">
        <v>-3051652</v>
      </c>
      <c r="BE289" s="873">
        <v>-3763704</v>
      </c>
      <c r="BF289" s="873">
        <v>0</v>
      </c>
      <c r="BG289" s="873">
        <v>-10172174</v>
      </c>
      <c r="BH289" s="873">
        <v>-5118518</v>
      </c>
      <c r="BI289" s="873">
        <v>-4653197</v>
      </c>
      <c r="BJ289" s="873">
        <v>-5738943</v>
      </c>
      <c r="BK289" s="873">
        <v>0</v>
      </c>
      <c r="BL289" s="873">
        <v>-15510658</v>
      </c>
      <c r="BM289" s="873">
        <v>-1830223</v>
      </c>
      <c r="BN289" s="873">
        <v>-1663840</v>
      </c>
      <c r="BO289" s="873">
        <v>-2052069</v>
      </c>
      <c r="BP289" s="873">
        <v>0</v>
      </c>
      <c r="BQ289" s="873">
        <v>-5546132</v>
      </c>
      <c r="BR289" s="873">
        <v>-825443</v>
      </c>
      <c r="BS289" s="873">
        <v>-750402</v>
      </c>
      <c r="BT289" s="873">
        <v>-925496</v>
      </c>
      <c r="BU289" s="873">
        <v>0</v>
      </c>
      <c r="BV289" s="873">
        <v>-2501341</v>
      </c>
      <c r="BW289" s="873">
        <v>-1004781</v>
      </c>
      <c r="BX289" s="873">
        <v>-913437</v>
      </c>
      <c r="BY289" s="873">
        <v>-1126573</v>
      </c>
      <c r="BZ289" s="873">
        <v>0</v>
      </c>
      <c r="CA289" s="873">
        <v>-3044791</v>
      </c>
      <c r="CB289" s="873">
        <v>354000</v>
      </c>
      <c r="CC289" s="873">
        <v>321819</v>
      </c>
      <c r="CD289" s="873">
        <v>396910</v>
      </c>
      <c r="CE289" s="873">
        <v>0</v>
      </c>
      <c r="CF289" s="873">
        <v>1072729</v>
      </c>
      <c r="CG289" s="873">
        <v>830631</v>
      </c>
      <c r="CH289" s="873">
        <v>755120</v>
      </c>
      <c r="CI289" s="873">
        <v>931314</v>
      </c>
      <c r="CJ289" s="873">
        <v>0</v>
      </c>
      <c r="CK289" s="873">
        <v>2517065</v>
      </c>
      <c r="CL289" s="873">
        <v>-141621</v>
      </c>
      <c r="CM289" s="873">
        <v>-128746</v>
      </c>
      <c r="CN289" s="873">
        <v>-158787</v>
      </c>
      <c r="CO289" s="873">
        <v>0</v>
      </c>
      <c r="CP289" s="873">
        <v>-429154</v>
      </c>
      <c r="CQ289" s="873">
        <v>-1750026</v>
      </c>
      <c r="CR289" s="873">
        <v>-1590933</v>
      </c>
      <c r="CS289" s="873">
        <v>-1962150</v>
      </c>
      <c r="CT289" s="873">
        <v>0</v>
      </c>
      <c r="CU289" s="873">
        <v>-5303109</v>
      </c>
      <c r="CV289" s="873">
        <v>-2537239</v>
      </c>
      <c r="CW289" s="873">
        <v>-2306580</v>
      </c>
      <c r="CX289" s="873">
        <v>-2844782</v>
      </c>
      <c r="CY289" s="873">
        <v>0</v>
      </c>
      <c r="CZ289" s="873">
        <v>-7688601</v>
      </c>
      <c r="DA289" s="873">
        <v>-613064</v>
      </c>
      <c r="DB289" s="873">
        <v>-557329</v>
      </c>
      <c r="DC289" s="873">
        <v>-687373</v>
      </c>
      <c r="DD289" s="873">
        <v>0</v>
      </c>
      <c r="DE289" s="873">
        <v>-1857766</v>
      </c>
      <c r="DF289" s="873">
        <v>-1924176</v>
      </c>
      <c r="DG289" s="873">
        <v>-1749250</v>
      </c>
      <c r="DH289" s="873">
        <v>-2157409</v>
      </c>
      <c r="DI289" s="873">
        <v>0</v>
      </c>
      <c r="DJ289" s="873">
        <v>-5830835</v>
      </c>
      <c r="DK289" s="873">
        <v>920704</v>
      </c>
      <c r="DL289" s="873">
        <v>1869189</v>
      </c>
      <c r="DM289" s="873">
        <v>1051418</v>
      </c>
      <c r="DN289" s="873">
        <v>0</v>
      </c>
      <c r="DO289" s="873">
        <v>3841311</v>
      </c>
      <c r="DP289" s="873">
        <v>297081</v>
      </c>
      <c r="DQ289" s="873">
        <v>597158</v>
      </c>
      <c r="DR289" s="873">
        <v>335901</v>
      </c>
      <c r="DS289" s="873">
        <v>0</v>
      </c>
      <c r="DT289" s="873">
        <v>1230140</v>
      </c>
      <c r="DU289" s="873">
        <v>623623</v>
      </c>
      <c r="DV289" s="873">
        <v>1272031</v>
      </c>
      <c r="DW289" s="873">
        <v>715517</v>
      </c>
      <c r="DX289" s="873">
        <v>0</v>
      </c>
      <c r="DY289" s="873">
        <v>2611171</v>
      </c>
      <c r="DZ289" s="873">
        <v>21841911</v>
      </c>
      <c r="EA289" s="873">
        <v>19856283</v>
      </c>
      <c r="EB289" s="873">
        <v>24489416</v>
      </c>
      <c r="EC289" s="873">
        <v>0</v>
      </c>
      <c r="ED289" s="873">
        <v>66187610</v>
      </c>
      <c r="EE289" s="873">
        <v>8287348</v>
      </c>
      <c r="EF289" s="873">
        <v>7533952</v>
      </c>
      <c r="EG289" s="873">
        <v>9291874</v>
      </c>
      <c r="EH289" s="873">
        <v>0</v>
      </c>
      <c r="EI289" s="873">
        <v>25113174</v>
      </c>
      <c r="EJ289" s="873">
        <v>-13554563</v>
      </c>
      <c r="EK289" s="873">
        <v>-12322331</v>
      </c>
      <c r="EL289" s="873">
        <v>-15197542</v>
      </c>
      <c r="EM289" s="873">
        <v>0</v>
      </c>
      <c r="EN289" s="873">
        <v>-41074436</v>
      </c>
      <c r="EO289" s="873">
        <v>-12930940</v>
      </c>
      <c r="EP289" s="873">
        <v>-11050300</v>
      </c>
      <c r="EQ289" s="873">
        <v>-14482025</v>
      </c>
      <c r="ER289" s="873">
        <v>0</v>
      </c>
      <c r="ES289" s="873">
        <v>-38463265</v>
      </c>
      <c r="ET289" s="902">
        <v>0.33</v>
      </c>
      <c r="EU289" s="902">
        <v>0.3</v>
      </c>
      <c r="EV289" s="902">
        <v>0.37</v>
      </c>
      <c r="EW289" s="902">
        <v>0</v>
      </c>
      <c r="EX289" s="902">
        <v>1</v>
      </c>
      <c r="EY289" s="870" t="s">
        <v>697</v>
      </c>
      <c r="EZ289" s="870" t="s">
        <v>680</v>
      </c>
      <c r="FA289" s="870" t="s">
        <v>1908</v>
      </c>
      <c r="FB289" s="870" t="s">
        <v>2732</v>
      </c>
      <c r="FC289" s="870" t="s">
        <v>3025</v>
      </c>
    </row>
    <row r="290" spans="1:159" x14ac:dyDescent="0.2">
      <c r="A290" s="870" t="s">
        <v>3069</v>
      </c>
      <c r="B290" s="870" t="s">
        <v>624</v>
      </c>
      <c r="C290" s="870" t="s">
        <v>623</v>
      </c>
      <c r="D290" s="873">
        <v>13949224</v>
      </c>
      <c r="E290" s="873">
        <v>12681113</v>
      </c>
      <c r="F290" s="873">
        <v>15640039</v>
      </c>
      <c r="G290" s="873">
        <v>0</v>
      </c>
      <c r="H290" s="873">
        <v>42270376</v>
      </c>
      <c r="I290" s="873">
        <v>0</v>
      </c>
      <c r="J290" s="873">
        <v>0</v>
      </c>
      <c r="K290" s="873">
        <v>13949224</v>
      </c>
      <c r="L290" s="873">
        <v>442570</v>
      </c>
      <c r="M290" s="873">
        <v>442570</v>
      </c>
      <c r="N290" s="873">
        <v>5950597</v>
      </c>
      <c r="O290" s="873">
        <v>5950597</v>
      </c>
      <c r="P290" s="873">
        <v>0</v>
      </c>
      <c r="Q290" s="873">
        <v>0</v>
      </c>
      <c r="R290" s="873">
        <v>0</v>
      </c>
      <c r="S290" s="873">
        <v>0</v>
      </c>
      <c r="T290" s="873">
        <v>0</v>
      </c>
      <c r="U290" s="873">
        <v>0</v>
      </c>
      <c r="V290" s="873">
        <v>0</v>
      </c>
      <c r="W290" s="873">
        <v>0</v>
      </c>
      <c r="X290" s="873">
        <v>0</v>
      </c>
      <c r="Y290" s="873">
        <v>0</v>
      </c>
      <c r="Z290" s="873">
        <v>0</v>
      </c>
      <c r="AA290" s="873">
        <v>0</v>
      </c>
      <c r="AB290" s="873">
        <v>0</v>
      </c>
      <c r="AC290" s="873">
        <v>0</v>
      </c>
      <c r="AD290" s="873">
        <v>0</v>
      </c>
      <c r="AE290" s="873">
        <v>25547978</v>
      </c>
      <c r="AF290" s="873">
        <v>28970284</v>
      </c>
      <c r="AG290" s="873">
        <v>0</v>
      </c>
      <c r="AH290" s="873">
        <v>54518262</v>
      </c>
      <c r="AI290" s="873">
        <v>7809613</v>
      </c>
      <c r="AJ290" s="873">
        <v>7099649</v>
      </c>
      <c r="AK290" s="873">
        <v>8756233</v>
      </c>
      <c r="AL290" s="873">
        <v>0</v>
      </c>
      <c r="AM290" s="873">
        <v>23665495</v>
      </c>
      <c r="AN290" s="873">
        <v>-2369077</v>
      </c>
      <c r="AO290" s="873">
        <v>-2153707</v>
      </c>
      <c r="AP290" s="873">
        <v>-2656239</v>
      </c>
      <c r="AQ290" s="873">
        <v>0</v>
      </c>
      <c r="AR290" s="873">
        <v>-7179023</v>
      </c>
      <c r="AS290" s="873">
        <v>-929940</v>
      </c>
      <c r="AT290" s="873">
        <v>-845400</v>
      </c>
      <c r="AU290" s="873">
        <v>-1042660</v>
      </c>
      <c r="AV290" s="873">
        <v>0</v>
      </c>
      <c r="AW290" s="873">
        <v>-2818000</v>
      </c>
      <c r="AX290" s="873">
        <v>0</v>
      </c>
      <c r="AY290" s="873">
        <v>0</v>
      </c>
      <c r="AZ290" s="873">
        <v>0</v>
      </c>
      <c r="BA290" s="873">
        <v>0</v>
      </c>
      <c r="BB290" s="873">
        <v>0</v>
      </c>
      <c r="BC290" s="873">
        <v>-2057550</v>
      </c>
      <c r="BD290" s="873">
        <v>-1870500</v>
      </c>
      <c r="BE290" s="873">
        <v>-2306950</v>
      </c>
      <c r="BF290" s="873">
        <v>0</v>
      </c>
      <c r="BG290" s="873">
        <v>-6235000</v>
      </c>
      <c r="BH290" s="873">
        <v>-2987490</v>
      </c>
      <c r="BI290" s="873">
        <v>-2715900</v>
      </c>
      <c r="BJ290" s="873">
        <v>-3349610</v>
      </c>
      <c r="BK290" s="873">
        <v>0</v>
      </c>
      <c r="BL290" s="873">
        <v>-9053000</v>
      </c>
      <c r="BM290" s="873">
        <v>-605581</v>
      </c>
      <c r="BN290" s="873">
        <v>-550529</v>
      </c>
      <c r="BO290" s="873">
        <v>-678985</v>
      </c>
      <c r="BP290" s="873">
        <v>0</v>
      </c>
      <c r="BQ290" s="873">
        <v>-1835095</v>
      </c>
      <c r="BR290" s="873">
        <v>-605581</v>
      </c>
      <c r="BS290" s="873">
        <v>-550529</v>
      </c>
      <c r="BT290" s="873">
        <v>-678985</v>
      </c>
      <c r="BU290" s="873">
        <v>0</v>
      </c>
      <c r="BV290" s="873">
        <v>-1835095</v>
      </c>
      <c r="BW290" s="873">
        <v>0</v>
      </c>
      <c r="BX290" s="873">
        <v>0</v>
      </c>
      <c r="BY290" s="873">
        <v>0</v>
      </c>
      <c r="BZ290" s="873">
        <v>0</v>
      </c>
      <c r="CA290" s="873">
        <v>0</v>
      </c>
      <c r="CB290" s="873">
        <v>0</v>
      </c>
      <c r="CC290" s="873">
        <v>0</v>
      </c>
      <c r="CD290" s="873">
        <v>0</v>
      </c>
      <c r="CE290" s="873">
        <v>0</v>
      </c>
      <c r="CF290" s="873">
        <v>0</v>
      </c>
      <c r="CG290" s="873">
        <v>0</v>
      </c>
      <c r="CH290" s="873">
        <v>0</v>
      </c>
      <c r="CI290" s="873">
        <v>0</v>
      </c>
      <c r="CJ290" s="873">
        <v>0</v>
      </c>
      <c r="CK290" s="873">
        <v>0</v>
      </c>
      <c r="CL290" s="873">
        <v>-996799</v>
      </c>
      <c r="CM290" s="873">
        <v>-906182</v>
      </c>
      <c r="CN290" s="873">
        <v>-1117624</v>
      </c>
      <c r="CO290" s="873">
        <v>0</v>
      </c>
      <c r="CP290" s="873">
        <v>-3020605</v>
      </c>
      <c r="CQ290" s="873">
        <v>-1779135</v>
      </c>
      <c r="CR290" s="873">
        <v>-1617395</v>
      </c>
      <c r="CS290" s="873">
        <v>-1994788</v>
      </c>
      <c r="CT290" s="873">
        <v>0</v>
      </c>
      <c r="CU290" s="873">
        <v>-5391318</v>
      </c>
      <c r="CV290" s="873">
        <v>-3381515</v>
      </c>
      <c r="CW290" s="873">
        <v>-3074106</v>
      </c>
      <c r="CX290" s="873">
        <v>-3791397</v>
      </c>
      <c r="CY290" s="873">
        <v>0</v>
      </c>
      <c r="CZ290" s="873">
        <v>-10247018</v>
      </c>
      <c r="DA290" s="873">
        <v>-1602380</v>
      </c>
      <c r="DB290" s="873">
        <v>-1456711</v>
      </c>
      <c r="DC290" s="873">
        <v>-1796609</v>
      </c>
      <c r="DD290" s="873">
        <v>0</v>
      </c>
      <c r="DE290" s="873">
        <v>-4855700</v>
      </c>
      <c r="DF290" s="873">
        <v>-1779135</v>
      </c>
      <c r="DG290" s="873">
        <v>-1617395</v>
      </c>
      <c r="DH290" s="873">
        <v>-1994788</v>
      </c>
      <c r="DI290" s="873">
        <v>0</v>
      </c>
      <c r="DJ290" s="873">
        <v>-5391318</v>
      </c>
      <c r="DK290" s="873">
        <v>294744</v>
      </c>
      <c r="DL290" s="873">
        <v>-1010373</v>
      </c>
      <c r="DM290" s="873">
        <v>-568448</v>
      </c>
      <c r="DN290" s="873">
        <v>0</v>
      </c>
      <c r="DO290" s="873">
        <v>-1284077</v>
      </c>
      <c r="DP290" s="873">
        <v>901342</v>
      </c>
      <c r="DQ290" s="873">
        <v>154509</v>
      </c>
      <c r="DR290" s="873">
        <v>86911</v>
      </c>
      <c r="DS290" s="873">
        <v>0</v>
      </c>
      <c r="DT290" s="873">
        <v>1142762</v>
      </c>
      <c r="DU290" s="873">
        <v>-606598</v>
      </c>
      <c r="DV290" s="873">
        <v>-1164882</v>
      </c>
      <c r="DW290" s="873">
        <v>-655359</v>
      </c>
      <c r="DX290" s="873">
        <v>0</v>
      </c>
      <c r="DY290" s="873">
        <v>-2426839</v>
      </c>
      <c r="DZ290" s="873">
        <v>39888018</v>
      </c>
      <c r="EA290" s="873">
        <v>36261835</v>
      </c>
      <c r="EB290" s="873">
        <v>44722930</v>
      </c>
      <c r="EC290" s="873">
        <v>0</v>
      </c>
      <c r="ED290" s="873">
        <v>120872783</v>
      </c>
      <c r="EE290" s="873">
        <v>13949224</v>
      </c>
      <c r="EF290" s="873">
        <v>12681113</v>
      </c>
      <c r="EG290" s="873">
        <v>15640039</v>
      </c>
      <c r="EH290" s="873">
        <v>0</v>
      </c>
      <c r="EI290" s="873">
        <v>42270376</v>
      </c>
      <c r="EJ290" s="873">
        <v>-25938794</v>
      </c>
      <c r="EK290" s="873">
        <v>-23580722</v>
      </c>
      <c r="EL290" s="873">
        <v>-29082891</v>
      </c>
      <c r="EM290" s="873">
        <v>0</v>
      </c>
      <c r="EN290" s="873">
        <v>-78602407</v>
      </c>
      <c r="EO290" s="873">
        <v>-26545392</v>
      </c>
      <c r="EP290" s="873">
        <v>-24745604</v>
      </c>
      <c r="EQ290" s="873">
        <v>-29738250</v>
      </c>
      <c r="ER290" s="873">
        <v>0</v>
      </c>
      <c r="ES290" s="873">
        <v>-81029246</v>
      </c>
      <c r="ET290" s="902">
        <v>0.33</v>
      </c>
      <c r="EU290" s="902">
        <v>0.3</v>
      </c>
      <c r="EV290" s="902">
        <v>0.37</v>
      </c>
      <c r="EW290" s="902">
        <v>0</v>
      </c>
      <c r="EX290" s="902">
        <v>1</v>
      </c>
      <c r="EY290" s="870" t="s">
        <v>697</v>
      </c>
      <c r="EZ290" s="870" t="s">
        <v>680</v>
      </c>
      <c r="FA290" s="870" t="s">
        <v>1910</v>
      </c>
      <c r="FB290" s="870" t="s">
        <v>2732</v>
      </c>
      <c r="FC290" s="870" t="s">
        <v>3026</v>
      </c>
    </row>
    <row r="291" spans="1:159" x14ac:dyDescent="0.2">
      <c r="A291" s="870" t="s">
        <v>3070</v>
      </c>
      <c r="B291" s="870" t="s">
        <v>626</v>
      </c>
      <c r="C291" s="870" t="s">
        <v>625</v>
      </c>
      <c r="D291" s="873">
        <v>27607463</v>
      </c>
      <c r="E291" s="873">
        <v>27055313</v>
      </c>
      <c r="F291" s="873">
        <v>0</v>
      </c>
      <c r="G291" s="873">
        <v>552149</v>
      </c>
      <c r="H291" s="873">
        <v>55214925</v>
      </c>
      <c r="I291" s="873">
        <v>421763</v>
      </c>
      <c r="J291" s="873">
        <v>421763</v>
      </c>
      <c r="K291" s="873">
        <v>27185700</v>
      </c>
      <c r="L291" s="873">
        <v>290095</v>
      </c>
      <c r="M291" s="873">
        <v>290095</v>
      </c>
      <c r="N291" s="873">
        <v>132256</v>
      </c>
      <c r="O291" s="873">
        <v>132256</v>
      </c>
      <c r="P291" s="873">
        <v>0</v>
      </c>
      <c r="Q291" s="873">
        <v>0</v>
      </c>
      <c r="R291" s="873">
        <v>0</v>
      </c>
      <c r="S291" s="873">
        <v>0</v>
      </c>
      <c r="T291" s="873">
        <v>0</v>
      </c>
      <c r="U291" s="873">
        <v>0</v>
      </c>
      <c r="V291" s="873">
        <v>0</v>
      </c>
      <c r="W291" s="873">
        <v>421763</v>
      </c>
      <c r="X291" s="873">
        <v>0</v>
      </c>
      <c r="Y291" s="873">
        <v>0</v>
      </c>
      <c r="Z291" s="873">
        <v>421763</v>
      </c>
      <c r="AA291" s="873">
        <v>0</v>
      </c>
      <c r="AB291" s="873">
        <v>0</v>
      </c>
      <c r="AC291" s="873">
        <v>0</v>
      </c>
      <c r="AD291" s="873">
        <v>0</v>
      </c>
      <c r="AE291" s="873">
        <v>27124059</v>
      </c>
      <c r="AF291" s="873">
        <v>0</v>
      </c>
      <c r="AG291" s="873">
        <v>552864</v>
      </c>
      <c r="AH291" s="873">
        <v>27676923</v>
      </c>
      <c r="AI291" s="873">
        <v>7478188</v>
      </c>
      <c r="AJ291" s="873">
        <v>7328624</v>
      </c>
      <c r="AK291" s="873">
        <v>0</v>
      </c>
      <c r="AL291" s="873">
        <v>149564</v>
      </c>
      <c r="AM291" s="873">
        <v>14956376</v>
      </c>
      <c r="AN291" s="873">
        <v>-1402420</v>
      </c>
      <c r="AO291" s="873">
        <v>-1374372</v>
      </c>
      <c r="AP291" s="873">
        <v>0</v>
      </c>
      <c r="AQ291" s="873">
        <v>-28048</v>
      </c>
      <c r="AR291" s="873">
        <v>-2804840</v>
      </c>
      <c r="AS291" s="873">
        <v>-1300289</v>
      </c>
      <c r="AT291" s="873">
        <v>-1274284</v>
      </c>
      <c r="AU291" s="873">
        <v>0</v>
      </c>
      <c r="AV291" s="873">
        <v>-26006</v>
      </c>
      <c r="AW291" s="873">
        <v>-2600579</v>
      </c>
      <c r="AX291" s="873">
        <v>616673</v>
      </c>
      <c r="AY291" s="873">
        <v>604340</v>
      </c>
      <c r="AZ291" s="873">
        <v>0</v>
      </c>
      <c r="BA291" s="873">
        <v>12333</v>
      </c>
      <c r="BB291" s="873">
        <v>1233346</v>
      </c>
      <c r="BC291" s="873">
        <v>-790129</v>
      </c>
      <c r="BD291" s="873">
        <v>-774327</v>
      </c>
      <c r="BE291" s="873">
        <v>0</v>
      </c>
      <c r="BF291" s="873">
        <v>-15803</v>
      </c>
      <c r="BG291" s="873">
        <v>-1580259</v>
      </c>
      <c r="BH291" s="873">
        <v>-1473745</v>
      </c>
      <c r="BI291" s="873">
        <v>-1444271</v>
      </c>
      <c r="BJ291" s="873">
        <v>0</v>
      </c>
      <c r="BK291" s="873">
        <v>-29476</v>
      </c>
      <c r="BL291" s="873">
        <v>-2947492</v>
      </c>
      <c r="BM291" s="873">
        <v>-6626173</v>
      </c>
      <c r="BN291" s="873">
        <v>-6493650</v>
      </c>
      <c r="BO291" s="873">
        <v>0</v>
      </c>
      <c r="BP291" s="873">
        <v>-132523</v>
      </c>
      <c r="BQ291" s="873">
        <v>-13252346</v>
      </c>
      <c r="BR291" s="873">
        <v>-6626173</v>
      </c>
      <c r="BS291" s="873">
        <v>-6493650</v>
      </c>
      <c r="BT291" s="873">
        <v>0</v>
      </c>
      <c r="BU291" s="873">
        <v>-132523</v>
      </c>
      <c r="BV291" s="873">
        <v>-13252346</v>
      </c>
      <c r="BW291" s="873">
        <v>0</v>
      </c>
      <c r="BX291" s="873">
        <v>0</v>
      </c>
      <c r="BY291" s="873">
        <v>0</v>
      </c>
      <c r="BZ291" s="873">
        <v>0</v>
      </c>
      <c r="CA291" s="873">
        <v>0</v>
      </c>
      <c r="CB291" s="873">
        <v>0</v>
      </c>
      <c r="CC291" s="873">
        <v>0</v>
      </c>
      <c r="CD291" s="873">
        <v>0</v>
      </c>
      <c r="CE291" s="873">
        <v>0</v>
      </c>
      <c r="CF291" s="873">
        <v>0</v>
      </c>
      <c r="CG291" s="873">
        <v>0</v>
      </c>
      <c r="CH291" s="873">
        <v>0</v>
      </c>
      <c r="CI291" s="873">
        <v>0</v>
      </c>
      <c r="CJ291" s="873">
        <v>0</v>
      </c>
      <c r="CK291" s="873">
        <v>0</v>
      </c>
      <c r="CL291" s="873">
        <v>-492158</v>
      </c>
      <c r="CM291" s="873">
        <v>-482315</v>
      </c>
      <c r="CN291" s="873">
        <v>0</v>
      </c>
      <c r="CO291" s="873">
        <v>-9843</v>
      </c>
      <c r="CP291" s="873">
        <v>-984316</v>
      </c>
      <c r="CQ291" s="873">
        <v>0</v>
      </c>
      <c r="CR291" s="873">
        <v>0</v>
      </c>
      <c r="CS291" s="873">
        <v>0</v>
      </c>
      <c r="CT291" s="873">
        <v>0</v>
      </c>
      <c r="CU291" s="873">
        <v>0</v>
      </c>
      <c r="CV291" s="873">
        <v>-7118331</v>
      </c>
      <c r="CW291" s="873">
        <v>-6975965</v>
      </c>
      <c r="CX291" s="873">
        <v>0</v>
      </c>
      <c r="CY291" s="873">
        <v>-142366</v>
      </c>
      <c r="CZ291" s="873">
        <v>-14236662</v>
      </c>
      <c r="DA291" s="873">
        <v>-7118331</v>
      </c>
      <c r="DB291" s="873">
        <v>-6975965</v>
      </c>
      <c r="DC291" s="873">
        <v>0</v>
      </c>
      <c r="DD291" s="873">
        <v>-142366</v>
      </c>
      <c r="DE291" s="873">
        <v>-14236662</v>
      </c>
      <c r="DF291" s="873">
        <v>0</v>
      </c>
      <c r="DG291" s="873">
        <v>0</v>
      </c>
      <c r="DH291" s="873">
        <v>0</v>
      </c>
      <c r="DI291" s="873">
        <v>0</v>
      </c>
      <c r="DJ291" s="873">
        <v>0</v>
      </c>
      <c r="DK291" s="873">
        <v>-198285</v>
      </c>
      <c r="DL291" s="873">
        <v>-194318</v>
      </c>
      <c r="DM291" s="873">
        <v>0</v>
      </c>
      <c r="DN291" s="873">
        <v>-3965</v>
      </c>
      <c r="DO291" s="873">
        <v>-396568</v>
      </c>
      <c r="DP291" s="873">
        <v>-1074081</v>
      </c>
      <c r="DQ291" s="873">
        <v>-1052600</v>
      </c>
      <c r="DR291" s="873">
        <v>0</v>
      </c>
      <c r="DS291" s="873">
        <v>-21482</v>
      </c>
      <c r="DT291" s="873">
        <v>-2148163</v>
      </c>
      <c r="DU291" s="873">
        <v>875796</v>
      </c>
      <c r="DV291" s="873">
        <v>858282</v>
      </c>
      <c r="DW291" s="873">
        <v>0</v>
      </c>
      <c r="DX291" s="873">
        <v>17517</v>
      </c>
      <c r="DY291" s="873">
        <v>1751595</v>
      </c>
      <c r="DZ291" s="873">
        <v>54142160</v>
      </c>
      <c r="EA291" s="873">
        <v>53059316</v>
      </c>
      <c r="EB291" s="873">
        <v>0</v>
      </c>
      <c r="EC291" s="873">
        <v>1082843</v>
      </c>
      <c r="ED291" s="873">
        <v>108284319</v>
      </c>
      <c r="EE291" s="873">
        <v>27607463</v>
      </c>
      <c r="EF291" s="873">
        <v>27055313</v>
      </c>
      <c r="EG291" s="873">
        <v>0</v>
      </c>
      <c r="EH291" s="873">
        <v>552149</v>
      </c>
      <c r="EI291" s="873">
        <v>55214925</v>
      </c>
      <c r="EJ291" s="873">
        <v>-26534697</v>
      </c>
      <c r="EK291" s="873">
        <v>-26004003</v>
      </c>
      <c r="EL291" s="873">
        <v>0</v>
      </c>
      <c r="EM291" s="873">
        <v>-530694</v>
      </c>
      <c r="EN291" s="873">
        <v>-53069394</v>
      </c>
      <c r="EO291" s="873">
        <v>-25658901</v>
      </c>
      <c r="EP291" s="873">
        <v>-25145721</v>
      </c>
      <c r="EQ291" s="873">
        <v>0</v>
      </c>
      <c r="ER291" s="873">
        <v>-513177</v>
      </c>
      <c r="ES291" s="873">
        <v>-51317799</v>
      </c>
      <c r="ET291" s="902">
        <v>0.5</v>
      </c>
      <c r="EU291" s="902">
        <v>0.49</v>
      </c>
      <c r="EV291" s="902">
        <v>0</v>
      </c>
      <c r="EW291" s="902">
        <v>0.01</v>
      </c>
      <c r="EX291" s="902">
        <v>1</v>
      </c>
      <c r="EY291" s="870" t="s">
        <v>679</v>
      </c>
      <c r="EZ291" s="870" t="s">
        <v>709</v>
      </c>
      <c r="FA291" s="870" t="s">
        <v>679</v>
      </c>
      <c r="FB291" s="870" t="s">
        <v>2738</v>
      </c>
      <c r="FC291" s="870" t="s">
        <v>3027</v>
      </c>
    </row>
    <row r="292" spans="1:159" x14ac:dyDescent="0.2">
      <c r="A292" s="870" t="s">
        <v>3069</v>
      </c>
      <c r="B292" s="870" t="s">
        <v>628</v>
      </c>
      <c r="C292" s="870" t="s">
        <v>627</v>
      </c>
      <c r="D292" s="873">
        <v>22842181</v>
      </c>
      <c r="E292" s="873">
        <v>18273745</v>
      </c>
      <c r="F292" s="873">
        <v>4568436</v>
      </c>
      <c r="G292" s="873">
        <v>0</v>
      </c>
      <c r="H292" s="873">
        <v>45684362</v>
      </c>
      <c r="I292" s="873">
        <v>0</v>
      </c>
      <c r="J292" s="873">
        <v>0</v>
      </c>
      <c r="K292" s="873">
        <v>22842181</v>
      </c>
      <c r="L292" s="873">
        <v>219227</v>
      </c>
      <c r="M292" s="873">
        <v>219227</v>
      </c>
      <c r="N292" s="873">
        <v>0</v>
      </c>
      <c r="O292" s="873">
        <v>0</v>
      </c>
      <c r="P292" s="873">
        <v>15344</v>
      </c>
      <c r="Q292" s="873">
        <v>0</v>
      </c>
      <c r="R292" s="873">
        <v>15344</v>
      </c>
      <c r="S292" s="873">
        <v>0</v>
      </c>
      <c r="T292" s="873">
        <v>0</v>
      </c>
      <c r="U292" s="873">
        <v>0</v>
      </c>
      <c r="V292" s="873">
        <v>0</v>
      </c>
      <c r="W292" s="873">
        <v>0</v>
      </c>
      <c r="X292" s="873">
        <v>0</v>
      </c>
      <c r="Y292" s="873">
        <v>0</v>
      </c>
      <c r="Z292" s="873">
        <v>0</v>
      </c>
      <c r="AA292" s="873">
        <v>0</v>
      </c>
      <c r="AB292" s="873">
        <v>0</v>
      </c>
      <c r="AC292" s="873">
        <v>0</v>
      </c>
      <c r="AD292" s="873">
        <v>0</v>
      </c>
      <c r="AE292" s="873">
        <v>14573646</v>
      </c>
      <c r="AF292" s="873">
        <v>3643258</v>
      </c>
      <c r="AG292" s="873">
        <v>0</v>
      </c>
      <c r="AH292" s="873">
        <v>18216904</v>
      </c>
      <c r="AI292" s="873">
        <v>1557157</v>
      </c>
      <c r="AJ292" s="873">
        <v>1245726</v>
      </c>
      <c r="AK292" s="873">
        <v>311432</v>
      </c>
      <c r="AL292" s="873">
        <v>0</v>
      </c>
      <c r="AM292" s="873">
        <v>3114315</v>
      </c>
      <c r="AN292" s="873">
        <v>-110067</v>
      </c>
      <c r="AO292" s="873">
        <v>-88054</v>
      </c>
      <c r="AP292" s="873">
        <v>-22013</v>
      </c>
      <c r="AQ292" s="873">
        <v>0</v>
      </c>
      <c r="AR292" s="873">
        <v>-220134</v>
      </c>
      <c r="AS292" s="873">
        <v>-495500</v>
      </c>
      <c r="AT292" s="873">
        <v>-396400</v>
      </c>
      <c r="AU292" s="873">
        <v>-99100</v>
      </c>
      <c r="AV292" s="873">
        <v>0</v>
      </c>
      <c r="AW292" s="873">
        <v>-991000</v>
      </c>
      <c r="AX292" s="873">
        <v>77798</v>
      </c>
      <c r="AY292" s="873">
        <v>62239</v>
      </c>
      <c r="AZ292" s="873">
        <v>15560</v>
      </c>
      <c r="BA292" s="873">
        <v>0</v>
      </c>
      <c r="BB292" s="873">
        <v>155597</v>
      </c>
      <c r="BC292" s="873">
        <v>-77798</v>
      </c>
      <c r="BD292" s="873">
        <v>-62239</v>
      </c>
      <c r="BE292" s="873">
        <v>-15560</v>
      </c>
      <c r="BF292" s="873">
        <v>0</v>
      </c>
      <c r="BG292" s="873">
        <v>-155597</v>
      </c>
      <c r="BH292" s="873">
        <v>-495500</v>
      </c>
      <c r="BI292" s="873">
        <v>-396400</v>
      </c>
      <c r="BJ292" s="873">
        <v>-99100</v>
      </c>
      <c r="BK292" s="873">
        <v>0</v>
      </c>
      <c r="BL292" s="873">
        <v>-991000</v>
      </c>
      <c r="BM292" s="873">
        <v>-6400570</v>
      </c>
      <c r="BN292" s="873">
        <v>-5120456</v>
      </c>
      <c r="BO292" s="873">
        <v>-1280114</v>
      </c>
      <c r="BP292" s="873">
        <v>0</v>
      </c>
      <c r="BQ292" s="873">
        <v>-12801140</v>
      </c>
      <c r="BR292" s="873">
        <v>915977</v>
      </c>
      <c r="BS292" s="873">
        <v>732782</v>
      </c>
      <c r="BT292" s="873">
        <v>183196</v>
      </c>
      <c r="BU292" s="873">
        <v>0</v>
      </c>
      <c r="BV292" s="873">
        <v>1831955</v>
      </c>
      <c r="BW292" s="873">
        <v>-7316547</v>
      </c>
      <c r="BX292" s="873">
        <v>-5853238</v>
      </c>
      <c r="BY292" s="873">
        <v>-1463310</v>
      </c>
      <c r="BZ292" s="873">
        <v>0</v>
      </c>
      <c r="CA292" s="873">
        <v>-14633095</v>
      </c>
      <c r="CB292" s="873">
        <v>374597</v>
      </c>
      <c r="CC292" s="873">
        <v>299678</v>
      </c>
      <c r="CD292" s="873">
        <v>74920</v>
      </c>
      <c r="CE292" s="873">
        <v>0</v>
      </c>
      <c r="CF292" s="873">
        <v>749195</v>
      </c>
      <c r="CG292" s="873">
        <v>2481831</v>
      </c>
      <c r="CH292" s="873">
        <v>1985465</v>
      </c>
      <c r="CI292" s="873">
        <v>496366</v>
      </c>
      <c r="CJ292" s="873">
        <v>0</v>
      </c>
      <c r="CK292" s="873">
        <v>4963662</v>
      </c>
      <c r="CL292" s="873">
        <v>0</v>
      </c>
      <c r="CM292" s="873">
        <v>0</v>
      </c>
      <c r="CN292" s="873">
        <v>0</v>
      </c>
      <c r="CO292" s="873">
        <v>0</v>
      </c>
      <c r="CP292" s="873">
        <v>0</v>
      </c>
      <c r="CQ292" s="873">
        <v>-1042336</v>
      </c>
      <c r="CR292" s="873">
        <v>-833869</v>
      </c>
      <c r="CS292" s="873">
        <v>-208467</v>
      </c>
      <c r="CT292" s="873">
        <v>0</v>
      </c>
      <c r="CU292" s="873">
        <v>-2084672</v>
      </c>
      <c r="CV292" s="873">
        <v>-4586478</v>
      </c>
      <c r="CW292" s="873">
        <v>-3669182</v>
      </c>
      <c r="CX292" s="873">
        <v>-917295</v>
      </c>
      <c r="CY292" s="873">
        <v>0</v>
      </c>
      <c r="CZ292" s="873">
        <v>-9172955</v>
      </c>
      <c r="DA292" s="873">
        <v>1290574</v>
      </c>
      <c r="DB292" s="873">
        <v>1032460</v>
      </c>
      <c r="DC292" s="873">
        <v>258116</v>
      </c>
      <c r="DD292" s="873">
        <v>0</v>
      </c>
      <c r="DE292" s="873">
        <v>2581150</v>
      </c>
      <c r="DF292" s="873">
        <v>-5877052</v>
      </c>
      <c r="DG292" s="873">
        <v>-4701642</v>
      </c>
      <c r="DH292" s="873">
        <v>-1175411</v>
      </c>
      <c r="DI292" s="873">
        <v>0</v>
      </c>
      <c r="DJ292" s="873">
        <v>-11754105</v>
      </c>
      <c r="DK292" s="873">
        <v>-1812368</v>
      </c>
      <c r="DL292" s="873">
        <v>-1449894</v>
      </c>
      <c r="DM292" s="873">
        <v>-362473</v>
      </c>
      <c r="DN292" s="873">
        <v>0</v>
      </c>
      <c r="DO292" s="873">
        <v>-3624735</v>
      </c>
      <c r="DP292" s="873">
        <v>-1501212</v>
      </c>
      <c r="DQ292" s="873">
        <v>-1200970</v>
      </c>
      <c r="DR292" s="873">
        <v>-300243</v>
      </c>
      <c r="DS292" s="873">
        <v>0</v>
      </c>
      <c r="DT292" s="873">
        <v>-3002425</v>
      </c>
      <c r="DU292" s="873">
        <v>-311156</v>
      </c>
      <c r="DV292" s="873">
        <v>-248924</v>
      </c>
      <c r="DW292" s="873">
        <v>-62230</v>
      </c>
      <c r="DX292" s="873">
        <v>0</v>
      </c>
      <c r="DY292" s="873">
        <v>-622310</v>
      </c>
      <c r="DZ292" s="873">
        <v>33615201</v>
      </c>
      <c r="EA292" s="873">
        <v>26892161</v>
      </c>
      <c r="EB292" s="873">
        <v>6723040</v>
      </c>
      <c r="EC292" s="873">
        <v>0</v>
      </c>
      <c r="ED292" s="873">
        <v>67230402</v>
      </c>
      <c r="EE292" s="873">
        <v>22842181</v>
      </c>
      <c r="EF292" s="873">
        <v>18273745</v>
      </c>
      <c r="EG292" s="873">
        <v>4568436</v>
      </c>
      <c r="EH292" s="873">
        <v>0</v>
      </c>
      <c r="EI292" s="873">
        <v>45684362</v>
      </c>
      <c r="EJ292" s="873">
        <v>-10773020</v>
      </c>
      <c r="EK292" s="873">
        <v>-8618416</v>
      </c>
      <c r="EL292" s="873">
        <v>-2154604</v>
      </c>
      <c r="EM292" s="873">
        <v>0</v>
      </c>
      <c r="EN292" s="873">
        <v>-21546040</v>
      </c>
      <c r="EO292" s="873">
        <v>-11084176</v>
      </c>
      <c r="EP292" s="873">
        <v>-8867340</v>
      </c>
      <c r="EQ292" s="873">
        <v>-2216834</v>
      </c>
      <c r="ER292" s="873">
        <v>0</v>
      </c>
      <c r="ES292" s="873">
        <v>-22168350</v>
      </c>
      <c r="ET292" s="902">
        <v>0.5</v>
      </c>
      <c r="EU292" s="902">
        <v>0.4</v>
      </c>
      <c r="EV292" s="902">
        <v>0.1</v>
      </c>
      <c r="EW292" s="902">
        <v>0</v>
      </c>
      <c r="EX292" s="902">
        <v>1</v>
      </c>
      <c r="EY292" s="870" t="s">
        <v>708</v>
      </c>
      <c r="EZ292" s="870" t="s">
        <v>687</v>
      </c>
      <c r="FA292" s="870" t="s">
        <v>1907</v>
      </c>
      <c r="FB292" s="870" t="s">
        <v>2737</v>
      </c>
      <c r="FC292" s="870" t="s">
        <v>3028</v>
      </c>
    </row>
    <row r="293" spans="1:159" x14ac:dyDescent="0.2">
      <c r="A293" s="870" t="s">
        <v>3070</v>
      </c>
      <c r="B293" s="870" t="s">
        <v>630</v>
      </c>
      <c r="C293" s="870" t="s">
        <v>629</v>
      </c>
      <c r="D293" s="873">
        <v>10538761</v>
      </c>
      <c r="E293" s="873">
        <v>8431008</v>
      </c>
      <c r="F293" s="873">
        <v>2107752</v>
      </c>
      <c r="G293" s="873">
        <v>0</v>
      </c>
      <c r="H293" s="873">
        <v>21077521</v>
      </c>
      <c r="I293" s="873">
        <v>0</v>
      </c>
      <c r="J293" s="873">
        <v>0</v>
      </c>
      <c r="K293" s="873">
        <v>10538761</v>
      </c>
      <c r="L293" s="873">
        <v>161690</v>
      </c>
      <c r="M293" s="873">
        <v>161690</v>
      </c>
      <c r="N293" s="873">
        <v>0</v>
      </c>
      <c r="O293" s="873">
        <v>0</v>
      </c>
      <c r="P293" s="873">
        <v>0</v>
      </c>
      <c r="Q293" s="873">
        <v>0</v>
      </c>
      <c r="R293" s="873">
        <v>0</v>
      </c>
      <c r="S293" s="873">
        <v>0</v>
      </c>
      <c r="T293" s="873">
        <v>0</v>
      </c>
      <c r="U293" s="873">
        <v>0</v>
      </c>
      <c r="V293" s="873">
        <v>0</v>
      </c>
      <c r="W293" s="873">
        <v>0</v>
      </c>
      <c r="X293" s="873">
        <v>0</v>
      </c>
      <c r="Y293" s="873">
        <v>0</v>
      </c>
      <c r="Z293" s="873">
        <v>0</v>
      </c>
      <c r="AA293" s="873">
        <v>0</v>
      </c>
      <c r="AB293" s="873">
        <v>0</v>
      </c>
      <c r="AC293" s="873">
        <v>0</v>
      </c>
      <c r="AD293" s="873">
        <v>0</v>
      </c>
      <c r="AE293" s="873">
        <v>17050069</v>
      </c>
      <c r="AF293" s="873">
        <v>4262517</v>
      </c>
      <c r="AG293" s="873">
        <v>0</v>
      </c>
      <c r="AH293" s="873">
        <v>21312586</v>
      </c>
      <c r="AI293" s="873">
        <v>2285191</v>
      </c>
      <c r="AJ293" s="873">
        <v>1828153</v>
      </c>
      <c r="AK293" s="873">
        <v>457038</v>
      </c>
      <c r="AL293" s="873">
        <v>0</v>
      </c>
      <c r="AM293" s="873">
        <v>4570382</v>
      </c>
      <c r="AN293" s="873">
        <v>-1497981</v>
      </c>
      <c r="AO293" s="873">
        <v>-1198385</v>
      </c>
      <c r="AP293" s="873">
        <v>-299596</v>
      </c>
      <c r="AQ293" s="873">
        <v>0</v>
      </c>
      <c r="AR293" s="873">
        <v>-2995962</v>
      </c>
      <c r="AS293" s="873">
        <v>-1233480</v>
      </c>
      <c r="AT293" s="873">
        <v>-986785</v>
      </c>
      <c r="AU293" s="873">
        <v>-246696</v>
      </c>
      <c r="AV293" s="873">
        <v>0</v>
      </c>
      <c r="AW293" s="873">
        <v>-2466961</v>
      </c>
      <c r="AX293" s="873">
        <v>-1660</v>
      </c>
      <c r="AY293" s="873">
        <v>-1329</v>
      </c>
      <c r="AZ293" s="873">
        <v>-332</v>
      </c>
      <c r="BA293" s="873">
        <v>0</v>
      </c>
      <c r="BB293" s="873">
        <v>-3321</v>
      </c>
      <c r="BC293" s="873">
        <v>-857977</v>
      </c>
      <c r="BD293" s="873">
        <v>-686382</v>
      </c>
      <c r="BE293" s="873">
        <v>-171595</v>
      </c>
      <c r="BF293" s="873">
        <v>0</v>
      </c>
      <c r="BG293" s="873">
        <v>-1715954</v>
      </c>
      <c r="BH293" s="873">
        <v>-2093118</v>
      </c>
      <c r="BI293" s="873">
        <v>-1674496</v>
      </c>
      <c r="BJ293" s="873">
        <v>-418623</v>
      </c>
      <c r="BK293" s="873">
        <v>0</v>
      </c>
      <c r="BL293" s="873">
        <v>-4186237</v>
      </c>
      <c r="BM293" s="873">
        <v>-3983077</v>
      </c>
      <c r="BN293" s="873">
        <v>-3186462</v>
      </c>
      <c r="BO293" s="873">
        <v>-796615</v>
      </c>
      <c r="BP293" s="873">
        <v>0</v>
      </c>
      <c r="BQ293" s="873">
        <v>-7966154</v>
      </c>
      <c r="BR293" s="873">
        <v>-1761512</v>
      </c>
      <c r="BS293" s="873">
        <v>-1409210</v>
      </c>
      <c r="BT293" s="873">
        <v>-352303</v>
      </c>
      <c r="BU293" s="873">
        <v>0</v>
      </c>
      <c r="BV293" s="873">
        <v>-3523025</v>
      </c>
      <c r="BW293" s="873">
        <v>-2221564</v>
      </c>
      <c r="BX293" s="873">
        <v>-1777252</v>
      </c>
      <c r="BY293" s="873">
        <v>-444313</v>
      </c>
      <c r="BZ293" s="873">
        <v>0</v>
      </c>
      <c r="CA293" s="873">
        <v>-4443129</v>
      </c>
      <c r="CB293" s="873">
        <v>260774</v>
      </c>
      <c r="CC293" s="873">
        <v>208619</v>
      </c>
      <c r="CD293" s="873">
        <v>52155</v>
      </c>
      <c r="CE293" s="873">
        <v>0</v>
      </c>
      <c r="CF293" s="873">
        <v>521548</v>
      </c>
      <c r="CG293" s="873">
        <v>808666</v>
      </c>
      <c r="CH293" s="873">
        <v>646932</v>
      </c>
      <c r="CI293" s="873">
        <v>161733</v>
      </c>
      <c r="CJ293" s="873">
        <v>0</v>
      </c>
      <c r="CK293" s="873">
        <v>1617331</v>
      </c>
      <c r="CL293" s="873">
        <v>-105597</v>
      </c>
      <c r="CM293" s="873">
        <v>-84478</v>
      </c>
      <c r="CN293" s="873">
        <v>-21120</v>
      </c>
      <c r="CO293" s="873">
        <v>0</v>
      </c>
      <c r="CP293" s="873">
        <v>-211195</v>
      </c>
      <c r="CQ293" s="873">
        <v>-1403497</v>
      </c>
      <c r="CR293" s="873">
        <v>-1122798</v>
      </c>
      <c r="CS293" s="873">
        <v>-280699</v>
      </c>
      <c r="CT293" s="873">
        <v>0</v>
      </c>
      <c r="CU293" s="873">
        <v>-2806994</v>
      </c>
      <c r="CV293" s="873">
        <v>-4422731</v>
      </c>
      <c r="CW293" s="873">
        <v>-3538187</v>
      </c>
      <c r="CX293" s="873">
        <v>-884546</v>
      </c>
      <c r="CY293" s="873">
        <v>0</v>
      </c>
      <c r="CZ293" s="873">
        <v>-8845464</v>
      </c>
      <c r="DA293" s="873">
        <v>-1606335</v>
      </c>
      <c r="DB293" s="873">
        <v>-1285069</v>
      </c>
      <c r="DC293" s="873">
        <v>-321268</v>
      </c>
      <c r="DD293" s="873">
        <v>0</v>
      </c>
      <c r="DE293" s="873">
        <v>-3212672</v>
      </c>
      <c r="DF293" s="873">
        <v>-2816395</v>
      </c>
      <c r="DG293" s="873">
        <v>-2253118</v>
      </c>
      <c r="DH293" s="873">
        <v>-563279</v>
      </c>
      <c r="DI293" s="873">
        <v>0</v>
      </c>
      <c r="DJ293" s="873">
        <v>-5632792</v>
      </c>
      <c r="DK293" s="873">
        <v>978351</v>
      </c>
      <c r="DL293" s="873">
        <v>598722</v>
      </c>
      <c r="DM293" s="873">
        <v>-233569</v>
      </c>
      <c r="DN293" s="873">
        <v>0</v>
      </c>
      <c r="DO293" s="873">
        <v>1343504</v>
      </c>
      <c r="DP293" s="873">
        <v>1209997</v>
      </c>
      <c r="DQ293" s="873">
        <v>923027</v>
      </c>
      <c r="DR293" s="873">
        <v>137068</v>
      </c>
      <c r="DS293" s="873">
        <v>0</v>
      </c>
      <c r="DT293" s="873">
        <v>2270092</v>
      </c>
      <c r="DU293" s="873">
        <v>-231646</v>
      </c>
      <c r="DV293" s="873">
        <v>-324305</v>
      </c>
      <c r="DW293" s="873">
        <v>-370637</v>
      </c>
      <c r="DX293" s="873">
        <v>0</v>
      </c>
      <c r="DY293" s="873">
        <v>-926588</v>
      </c>
      <c r="DZ293" s="873">
        <v>31675010</v>
      </c>
      <c r="EA293" s="873">
        <v>25340008</v>
      </c>
      <c r="EB293" s="873">
        <v>6335002</v>
      </c>
      <c r="EC293" s="873">
        <v>0</v>
      </c>
      <c r="ED293" s="873">
        <v>63350020</v>
      </c>
      <c r="EE293" s="873">
        <v>10538761</v>
      </c>
      <c r="EF293" s="873">
        <v>8431008</v>
      </c>
      <c r="EG293" s="873">
        <v>2107752</v>
      </c>
      <c r="EH293" s="873">
        <v>0</v>
      </c>
      <c r="EI293" s="873">
        <v>21077521</v>
      </c>
      <c r="EJ293" s="873">
        <v>-21136249</v>
      </c>
      <c r="EK293" s="873">
        <v>-16909000</v>
      </c>
      <c r="EL293" s="873">
        <v>-4227250</v>
      </c>
      <c r="EM293" s="873">
        <v>0</v>
      </c>
      <c r="EN293" s="873">
        <v>-42272499</v>
      </c>
      <c r="EO293" s="873">
        <v>-21367895</v>
      </c>
      <c r="EP293" s="873">
        <v>-17233305</v>
      </c>
      <c r="EQ293" s="873">
        <v>-4597887</v>
      </c>
      <c r="ER293" s="873">
        <v>0</v>
      </c>
      <c r="ES293" s="873">
        <v>-43199087</v>
      </c>
      <c r="ET293" s="902">
        <v>0.5</v>
      </c>
      <c r="EU293" s="902">
        <v>0.4</v>
      </c>
      <c r="EV293" s="902">
        <v>0.1</v>
      </c>
      <c r="EW293" s="902">
        <v>0</v>
      </c>
      <c r="EX293" s="902">
        <v>1</v>
      </c>
      <c r="EY293" s="870" t="s">
        <v>703</v>
      </c>
      <c r="EZ293" s="870" t="s">
        <v>687</v>
      </c>
      <c r="FA293" s="870" t="s">
        <v>1907</v>
      </c>
      <c r="FB293" s="870" t="s">
        <v>2734</v>
      </c>
      <c r="FC293" s="870" t="s">
        <v>3029</v>
      </c>
    </row>
    <row r="294" spans="1:159" x14ac:dyDescent="0.2">
      <c r="A294" s="870" t="s">
        <v>3069</v>
      </c>
      <c r="B294" s="870" t="s">
        <v>632</v>
      </c>
      <c r="C294" s="870" t="s">
        <v>631</v>
      </c>
      <c r="D294" s="873">
        <v>7060873</v>
      </c>
      <c r="E294" s="873">
        <v>5648699</v>
      </c>
      <c r="F294" s="873">
        <v>1412175</v>
      </c>
      <c r="G294" s="873">
        <v>0</v>
      </c>
      <c r="H294" s="873">
        <v>14121747</v>
      </c>
      <c r="I294" s="873">
        <v>0</v>
      </c>
      <c r="J294" s="873">
        <v>0</v>
      </c>
      <c r="K294" s="873">
        <v>7060873</v>
      </c>
      <c r="L294" s="873">
        <v>172945</v>
      </c>
      <c r="M294" s="873">
        <v>172945</v>
      </c>
      <c r="N294" s="873">
        <v>0</v>
      </c>
      <c r="O294" s="873">
        <v>0</v>
      </c>
      <c r="P294" s="873">
        <v>0</v>
      </c>
      <c r="Q294" s="873">
        <v>0</v>
      </c>
      <c r="R294" s="873">
        <v>0</v>
      </c>
      <c r="S294" s="873">
        <v>0</v>
      </c>
      <c r="T294" s="873">
        <v>0</v>
      </c>
      <c r="U294" s="873">
        <v>0</v>
      </c>
      <c r="V294" s="873">
        <v>0</v>
      </c>
      <c r="W294" s="873">
        <v>0</v>
      </c>
      <c r="X294" s="873">
        <v>0</v>
      </c>
      <c r="Y294" s="873">
        <v>0</v>
      </c>
      <c r="Z294" s="873">
        <v>0</v>
      </c>
      <c r="AA294" s="873">
        <v>0</v>
      </c>
      <c r="AB294" s="873">
        <v>0</v>
      </c>
      <c r="AC294" s="873">
        <v>0</v>
      </c>
      <c r="AD294" s="873">
        <v>0</v>
      </c>
      <c r="AE294" s="873">
        <v>11243119</v>
      </c>
      <c r="AF294" s="873">
        <v>2810778</v>
      </c>
      <c r="AG294" s="873">
        <v>0</v>
      </c>
      <c r="AH294" s="873">
        <v>14053897</v>
      </c>
      <c r="AI294" s="873">
        <v>1178577</v>
      </c>
      <c r="AJ294" s="873">
        <v>942862</v>
      </c>
      <c r="AK294" s="873">
        <v>235715</v>
      </c>
      <c r="AL294" s="873">
        <v>0</v>
      </c>
      <c r="AM294" s="873">
        <v>2357154</v>
      </c>
      <c r="AN294" s="873">
        <v>-335086</v>
      </c>
      <c r="AO294" s="873">
        <v>-268069</v>
      </c>
      <c r="AP294" s="873">
        <v>-67017</v>
      </c>
      <c r="AQ294" s="873">
        <v>0</v>
      </c>
      <c r="AR294" s="873">
        <v>-670172</v>
      </c>
      <c r="AS294" s="873">
        <v>-701000</v>
      </c>
      <c r="AT294" s="873">
        <v>-560800</v>
      </c>
      <c r="AU294" s="873">
        <v>-140200</v>
      </c>
      <c r="AV294" s="873">
        <v>0</v>
      </c>
      <c r="AW294" s="873">
        <v>-1402000</v>
      </c>
      <c r="AX294" s="873">
        <v>120918</v>
      </c>
      <c r="AY294" s="873">
        <v>96734</v>
      </c>
      <c r="AZ294" s="873">
        <v>24184</v>
      </c>
      <c r="BA294" s="873">
        <v>0</v>
      </c>
      <c r="BB294" s="873">
        <v>241836</v>
      </c>
      <c r="BC294" s="873">
        <v>-289918</v>
      </c>
      <c r="BD294" s="873">
        <v>-231934</v>
      </c>
      <c r="BE294" s="873">
        <v>-57984</v>
      </c>
      <c r="BF294" s="873">
        <v>0</v>
      </c>
      <c r="BG294" s="873">
        <v>-579836</v>
      </c>
      <c r="BH294" s="873">
        <v>-870000</v>
      </c>
      <c r="BI294" s="873">
        <v>-696000</v>
      </c>
      <c r="BJ294" s="873">
        <v>-174000</v>
      </c>
      <c r="BK294" s="873">
        <v>0</v>
      </c>
      <c r="BL294" s="873">
        <v>-1740000</v>
      </c>
      <c r="BM294" s="873">
        <v>-1884000</v>
      </c>
      <c r="BN294" s="873">
        <v>-1507200</v>
      </c>
      <c r="BO294" s="873">
        <v>-376800</v>
      </c>
      <c r="BP294" s="873">
        <v>0</v>
      </c>
      <c r="BQ294" s="873">
        <v>-3768000</v>
      </c>
      <c r="BR294" s="873">
        <v>-802000</v>
      </c>
      <c r="BS294" s="873">
        <v>-641600</v>
      </c>
      <c r="BT294" s="873">
        <v>-160400</v>
      </c>
      <c r="BU294" s="873">
        <v>0</v>
      </c>
      <c r="BV294" s="873">
        <v>-1604000</v>
      </c>
      <c r="BW294" s="873">
        <v>-1082000</v>
      </c>
      <c r="BX294" s="873">
        <v>-865600</v>
      </c>
      <c r="BY294" s="873">
        <v>-216400</v>
      </c>
      <c r="BZ294" s="873">
        <v>0</v>
      </c>
      <c r="CA294" s="873">
        <v>-2164000</v>
      </c>
      <c r="CB294" s="873">
        <v>122656</v>
      </c>
      <c r="CC294" s="873">
        <v>98125</v>
      </c>
      <c r="CD294" s="873">
        <v>24531</v>
      </c>
      <c r="CE294" s="873">
        <v>0</v>
      </c>
      <c r="CF294" s="873">
        <v>245312</v>
      </c>
      <c r="CG294" s="873">
        <v>340309</v>
      </c>
      <c r="CH294" s="873">
        <v>272247</v>
      </c>
      <c r="CI294" s="873">
        <v>68062</v>
      </c>
      <c r="CJ294" s="873">
        <v>0</v>
      </c>
      <c r="CK294" s="873">
        <v>680618</v>
      </c>
      <c r="CL294" s="873">
        <v>-505156</v>
      </c>
      <c r="CM294" s="873">
        <v>-404125</v>
      </c>
      <c r="CN294" s="873">
        <v>-101031</v>
      </c>
      <c r="CO294" s="873">
        <v>0</v>
      </c>
      <c r="CP294" s="873">
        <v>-1010312</v>
      </c>
      <c r="CQ294" s="873">
        <v>-433809</v>
      </c>
      <c r="CR294" s="873">
        <v>-347047</v>
      </c>
      <c r="CS294" s="873">
        <v>-86762</v>
      </c>
      <c r="CT294" s="873">
        <v>0</v>
      </c>
      <c r="CU294" s="873">
        <v>-867618</v>
      </c>
      <c r="CV294" s="873">
        <v>-2360000</v>
      </c>
      <c r="CW294" s="873">
        <v>-1888000</v>
      </c>
      <c r="CX294" s="873">
        <v>-472000</v>
      </c>
      <c r="CY294" s="873">
        <v>0</v>
      </c>
      <c r="CZ294" s="873">
        <v>-4720000</v>
      </c>
      <c r="DA294" s="873">
        <v>-1184500</v>
      </c>
      <c r="DB294" s="873">
        <v>-947600</v>
      </c>
      <c r="DC294" s="873">
        <v>-236900</v>
      </c>
      <c r="DD294" s="873">
        <v>0</v>
      </c>
      <c r="DE294" s="873">
        <v>-2369000</v>
      </c>
      <c r="DF294" s="873">
        <v>-1175500</v>
      </c>
      <c r="DG294" s="873">
        <v>-940400</v>
      </c>
      <c r="DH294" s="873">
        <v>-235100</v>
      </c>
      <c r="DI294" s="873">
        <v>0</v>
      </c>
      <c r="DJ294" s="873">
        <v>-2351000</v>
      </c>
      <c r="DK294" s="873">
        <v>-223796</v>
      </c>
      <c r="DL294" s="873">
        <v>55667</v>
      </c>
      <c r="DM294" s="873">
        <v>502878</v>
      </c>
      <c r="DN294" s="873">
        <v>0</v>
      </c>
      <c r="DO294" s="873">
        <v>334749</v>
      </c>
      <c r="DP294" s="873">
        <v>-415573</v>
      </c>
      <c r="DQ294" s="873">
        <v>-97757</v>
      </c>
      <c r="DR294" s="873">
        <v>464522</v>
      </c>
      <c r="DS294" s="873">
        <v>0</v>
      </c>
      <c r="DT294" s="873">
        <v>-48808</v>
      </c>
      <c r="DU294" s="873">
        <v>191777</v>
      </c>
      <c r="DV294" s="873">
        <v>153424</v>
      </c>
      <c r="DW294" s="873">
        <v>38356</v>
      </c>
      <c r="DX294" s="873">
        <v>0</v>
      </c>
      <c r="DY294" s="873">
        <v>383557</v>
      </c>
      <c r="DZ294" s="873">
        <v>18487910</v>
      </c>
      <c r="EA294" s="873">
        <v>14790328</v>
      </c>
      <c r="EB294" s="873">
        <v>3697582</v>
      </c>
      <c r="EC294" s="873">
        <v>0</v>
      </c>
      <c r="ED294" s="873">
        <v>36975820</v>
      </c>
      <c r="EE294" s="873">
        <v>7060873</v>
      </c>
      <c r="EF294" s="873">
        <v>5648699</v>
      </c>
      <c r="EG294" s="873">
        <v>1412175</v>
      </c>
      <c r="EH294" s="873">
        <v>0</v>
      </c>
      <c r="EI294" s="873">
        <v>14121747</v>
      </c>
      <c r="EJ294" s="873">
        <v>-11427037</v>
      </c>
      <c r="EK294" s="873">
        <v>-9141629</v>
      </c>
      <c r="EL294" s="873">
        <v>-2285407</v>
      </c>
      <c r="EM294" s="873">
        <v>0</v>
      </c>
      <c r="EN294" s="873">
        <v>-22854073</v>
      </c>
      <c r="EO294" s="873">
        <v>-11235260</v>
      </c>
      <c r="EP294" s="873">
        <v>-8988205</v>
      </c>
      <c r="EQ294" s="873">
        <v>-2247051</v>
      </c>
      <c r="ER294" s="873">
        <v>0</v>
      </c>
      <c r="ES294" s="873">
        <v>-22470516</v>
      </c>
      <c r="ET294" s="902">
        <v>0.5</v>
      </c>
      <c r="EU294" s="902">
        <v>0.4</v>
      </c>
      <c r="EV294" s="902">
        <v>0.1</v>
      </c>
      <c r="EW294" s="902">
        <v>0</v>
      </c>
      <c r="EX294" s="902">
        <v>1</v>
      </c>
      <c r="EY294" s="870" t="s">
        <v>692</v>
      </c>
      <c r="EZ294" s="870" t="s">
        <v>687</v>
      </c>
      <c r="FA294" s="870" t="s">
        <v>1907</v>
      </c>
      <c r="FB294" s="870" t="s">
        <v>2735</v>
      </c>
      <c r="FC294" s="870" t="s">
        <v>3030</v>
      </c>
    </row>
    <row r="295" spans="1:159" x14ac:dyDescent="0.2">
      <c r="A295" s="870" t="s">
        <v>3069</v>
      </c>
      <c r="B295" s="870" t="s">
        <v>634</v>
      </c>
      <c r="C295" s="870" t="s">
        <v>633</v>
      </c>
      <c r="D295" s="873">
        <v>7689745</v>
      </c>
      <c r="E295" s="873">
        <v>6151796</v>
      </c>
      <c r="F295" s="873">
        <v>1384154</v>
      </c>
      <c r="G295" s="873">
        <v>153795</v>
      </c>
      <c r="H295" s="873">
        <v>15379490</v>
      </c>
      <c r="I295" s="873">
        <v>0</v>
      </c>
      <c r="J295" s="873">
        <v>0</v>
      </c>
      <c r="K295" s="873">
        <v>7689745</v>
      </c>
      <c r="L295" s="873">
        <v>225111</v>
      </c>
      <c r="M295" s="873">
        <v>225111</v>
      </c>
      <c r="N295" s="873">
        <v>0</v>
      </c>
      <c r="O295" s="873">
        <v>0</v>
      </c>
      <c r="P295" s="873">
        <v>188763</v>
      </c>
      <c r="Q295" s="873">
        <v>0</v>
      </c>
      <c r="R295" s="873">
        <v>188763</v>
      </c>
      <c r="S295" s="873">
        <v>0</v>
      </c>
      <c r="T295" s="873">
        <v>0</v>
      </c>
      <c r="U295" s="873">
        <v>0</v>
      </c>
      <c r="V295" s="873">
        <v>0</v>
      </c>
      <c r="W295" s="873">
        <v>0</v>
      </c>
      <c r="X295" s="873">
        <v>0</v>
      </c>
      <c r="Y295" s="873">
        <v>0</v>
      </c>
      <c r="Z295" s="873">
        <v>0</v>
      </c>
      <c r="AA295" s="873">
        <v>0</v>
      </c>
      <c r="AB295" s="873">
        <v>0</v>
      </c>
      <c r="AC295" s="873">
        <v>0</v>
      </c>
      <c r="AD295" s="873">
        <v>0</v>
      </c>
      <c r="AE295" s="873">
        <v>10021610</v>
      </c>
      <c r="AF295" s="873">
        <v>2253161</v>
      </c>
      <c r="AG295" s="873">
        <v>250351</v>
      </c>
      <c r="AH295" s="873">
        <v>12525122</v>
      </c>
      <c r="AI295" s="873">
        <v>1290774</v>
      </c>
      <c r="AJ295" s="873">
        <v>1032620</v>
      </c>
      <c r="AK295" s="873">
        <v>232340</v>
      </c>
      <c r="AL295" s="873">
        <v>25816</v>
      </c>
      <c r="AM295" s="873">
        <v>2581550</v>
      </c>
      <c r="AN295" s="873">
        <v>-200262</v>
      </c>
      <c r="AO295" s="873">
        <v>-160209</v>
      </c>
      <c r="AP295" s="873">
        <v>-36047</v>
      </c>
      <c r="AQ295" s="873">
        <v>-4005</v>
      </c>
      <c r="AR295" s="873">
        <v>-400523</v>
      </c>
      <c r="AS295" s="873">
        <v>-342579</v>
      </c>
      <c r="AT295" s="873">
        <v>-274064</v>
      </c>
      <c r="AU295" s="873">
        <v>-61664</v>
      </c>
      <c r="AV295" s="873">
        <v>-6852</v>
      </c>
      <c r="AW295" s="873">
        <v>-685159</v>
      </c>
      <c r="AX295" s="873">
        <v>67293</v>
      </c>
      <c r="AY295" s="873">
        <v>53834</v>
      </c>
      <c r="AZ295" s="873">
        <v>12113</v>
      </c>
      <c r="BA295" s="873">
        <v>1346</v>
      </c>
      <c r="BB295" s="873">
        <v>134586</v>
      </c>
      <c r="BC295" s="873">
        <v>-181791</v>
      </c>
      <c r="BD295" s="873">
        <v>-145434</v>
      </c>
      <c r="BE295" s="873">
        <v>-32723</v>
      </c>
      <c r="BF295" s="873">
        <v>-3636</v>
      </c>
      <c r="BG295" s="873">
        <v>-363584</v>
      </c>
      <c r="BH295" s="873">
        <v>-457077</v>
      </c>
      <c r="BI295" s="873">
        <v>-365664</v>
      </c>
      <c r="BJ295" s="873">
        <v>-82274</v>
      </c>
      <c r="BK295" s="873">
        <v>-9142</v>
      </c>
      <c r="BL295" s="873">
        <v>-914157</v>
      </c>
      <c r="BM295" s="873">
        <v>-2804000</v>
      </c>
      <c r="BN295" s="873">
        <v>-2243200</v>
      </c>
      <c r="BO295" s="873">
        <v>-504720</v>
      </c>
      <c r="BP295" s="873">
        <v>-56080</v>
      </c>
      <c r="BQ295" s="873">
        <v>-5608000</v>
      </c>
      <c r="BR295" s="873">
        <v>-1087500</v>
      </c>
      <c r="BS295" s="873">
        <v>-870000</v>
      </c>
      <c r="BT295" s="873">
        <v>-195750</v>
      </c>
      <c r="BU295" s="873">
        <v>-21750</v>
      </c>
      <c r="BV295" s="873">
        <v>-2175000</v>
      </c>
      <c r="BW295" s="873">
        <v>-1716500</v>
      </c>
      <c r="BX295" s="873">
        <v>-1373200</v>
      </c>
      <c r="BY295" s="873">
        <v>-308970</v>
      </c>
      <c r="BZ295" s="873">
        <v>-34330</v>
      </c>
      <c r="CA295" s="873">
        <v>-3433000</v>
      </c>
      <c r="CB295" s="873">
        <v>205298</v>
      </c>
      <c r="CC295" s="873">
        <v>164238</v>
      </c>
      <c r="CD295" s="873">
        <v>36954</v>
      </c>
      <c r="CE295" s="873">
        <v>4106</v>
      </c>
      <c r="CF295" s="873">
        <v>410596</v>
      </c>
      <c r="CG295" s="873">
        <v>356424</v>
      </c>
      <c r="CH295" s="873">
        <v>285138</v>
      </c>
      <c r="CI295" s="873">
        <v>64156</v>
      </c>
      <c r="CJ295" s="873">
        <v>7128</v>
      </c>
      <c r="CK295" s="873">
        <v>712846</v>
      </c>
      <c r="CL295" s="873">
        <v>282923</v>
      </c>
      <c r="CM295" s="873">
        <v>226338</v>
      </c>
      <c r="CN295" s="873">
        <v>50926</v>
      </c>
      <c r="CO295" s="873">
        <v>5658</v>
      </c>
      <c r="CP295" s="873">
        <v>565845</v>
      </c>
      <c r="CQ295" s="873">
        <v>-940744</v>
      </c>
      <c r="CR295" s="873">
        <v>-752595</v>
      </c>
      <c r="CS295" s="873">
        <v>-169334</v>
      </c>
      <c r="CT295" s="873">
        <v>-18815</v>
      </c>
      <c r="CU295" s="873">
        <v>-1881488</v>
      </c>
      <c r="CV295" s="873">
        <v>-2900099</v>
      </c>
      <c r="CW295" s="873">
        <v>-2320081</v>
      </c>
      <c r="CX295" s="873">
        <v>-522018</v>
      </c>
      <c r="CY295" s="873">
        <v>-58003</v>
      </c>
      <c r="CZ295" s="873">
        <v>-5800201</v>
      </c>
      <c r="DA295" s="873">
        <v>-599279</v>
      </c>
      <c r="DB295" s="873">
        <v>-479424</v>
      </c>
      <c r="DC295" s="873">
        <v>-107870</v>
      </c>
      <c r="DD295" s="873">
        <v>-11986</v>
      </c>
      <c r="DE295" s="873">
        <v>-1198559</v>
      </c>
      <c r="DF295" s="873">
        <v>-2300820</v>
      </c>
      <c r="DG295" s="873">
        <v>-1840657</v>
      </c>
      <c r="DH295" s="873">
        <v>-414148</v>
      </c>
      <c r="DI295" s="873">
        <v>-46017</v>
      </c>
      <c r="DJ295" s="873">
        <v>-4601642</v>
      </c>
      <c r="DK295" s="873">
        <v>15450</v>
      </c>
      <c r="DL295" s="873">
        <v>-34358</v>
      </c>
      <c r="DM295" s="873">
        <v>-39072</v>
      </c>
      <c r="DN295" s="873">
        <v>-8450</v>
      </c>
      <c r="DO295" s="873">
        <v>-66430</v>
      </c>
      <c r="DP295" s="873">
        <v>44569</v>
      </c>
      <c r="DQ295" s="873">
        <v>16888</v>
      </c>
      <c r="DR295" s="873">
        <v>-8790</v>
      </c>
      <c r="DS295" s="873">
        <v>-2628</v>
      </c>
      <c r="DT295" s="873">
        <v>50039</v>
      </c>
      <c r="DU295" s="873">
        <v>-29119</v>
      </c>
      <c r="DV295" s="873">
        <v>-51246</v>
      </c>
      <c r="DW295" s="873">
        <v>-30282</v>
      </c>
      <c r="DX295" s="873">
        <v>-5822</v>
      </c>
      <c r="DY295" s="873">
        <v>-116469</v>
      </c>
      <c r="DZ295" s="873">
        <v>16496867</v>
      </c>
      <c r="EA295" s="873">
        <v>13197493</v>
      </c>
      <c r="EB295" s="873">
        <v>2969436</v>
      </c>
      <c r="EC295" s="873">
        <v>329937</v>
      </c>
      <c r="ED295" s="873">
        <v>32993733</v>
      </c>
      <c r="EE295" s="873">
        <v>7689745</v>
      </c>
      <c r="EF295" s="873">
        <v>6151796</v>
      </c>
      <c r="EG295" s="873">
        <v>1384154</v>
      </c>
      <c r="EH295" s="873">
        <v>153795</v>
      </c>
      <c r="EI295" s="873">
        <v>15379490</v>
      </c>
      <c r="EJ295" s="873">
        <v>-8807122</v>
      </c>
      <c r="EK295" s="873">
        <v>-7045697</v>
      </c>
      <c r="EL295" s="873">
        <v>-1585282</v>
      </c>
      <c r="EM295" s="873">
        <v>-176142</v>
      </c>
      <c r="EN295" s="873">
        <v>-17614243</v>
      </c>
      <c r="EO295" s="873">
        <v>-8836241</v>
      </c>
      <c r="EP295" s="873">
        <v>-7096943</v>
      </c>
      <c r="EQ295" s="873">
        <v>-1615564</v>
      </c>
      <c r="ER295" s="873">
        <v>-181964</v>
      </c>
      <c r="ES295" s="873">
        <v>-17730712</v>
      </c>
      <c r="ET295" s="902">
        <v>0.5</v>
      </c>
      <c r="EU295" s="902">
        <v>0.4</v>
      </c>
      <c r="EV295" s="902">
        <v>0.09</v>
      </c>
      <c r="EW295" s="902">
        <v>0.01</v>
      </c>
      <c r="EX295" s="902">
        <v>1</v>
      </c>
      <c r="EY295" s="870" t="s">
        <v>706</v>
      </c>
      <c r="EZ295" s="870" t="s">
        <v>705</v>
      </c>
      <c r="FA295" s="870" t="s">
        <v>1907</v>
      </c>
      <c r="FB295" s="870" t="s">
        <v>2735</v>
      </c>
      <c r="FC295" s="870" t="s">
        <v>3031</v>
      </c>
    </row>
    <row r="296" spans="1:159" x14ac:dyDescent="0.2">
      <c r="A296" s="870" t="s">
        <v>3069</v>
      </c>
      <c r="B296" s="870" t="s">
        <v>636</v>
      </c>
      <c r="C296" s="870" t="s">
        <v>635</v>
      </c>
      <c r="D296" s="873">
        <v>8711442</v>
      </c>
      <c r="E296" s="873">
        <v>6969153</v>
      </c>
      <c r="F296" s="873">
        <v>1568059</v>
      </c>
      <c r="G296" s="873">
        <v>174229</v>
      </c>
      <c r="H296" s="873">
        <v>17422883</v>
      </c>
      <c r="I296" s="873">
        <v>0</v>
      </c>
      <c r="J296" s="873">
        <v>0</v>
      </c>
      <c r="K296" s="873">
        <v>8711442</v>
      </c>
      <c r="L296" s="873">
        <v>106992</v>
      </c>
      <c r="M296" s="873">
        <v>106992</v>
      </c>
      <c r="N296" s="873">
        <v>0</v>
      </c>
      <c r="O296" s="873">
        <v>0</v>
      </c>
      <c r="P296" s="873">
        <v>44824</v>
      </c>
      <c r="Q296" s="873">
        <v>0</v>
      </c>
      <c r="R296" s="873">
        <v>44824</v>
      </c>
      <c r="S296" s="873">
        <v>0</v>
      </c>
      <c r="T296" s="873">
        <v>0</v>
      </c>
      <c r="U296" s="873">
        <v>0</v>
      </c>
      <c r="V296" s="873">
        <v>0</v>
      </c>
      <c r="W296" s="873">
        <v>0</v>
      </c>
      <c r="X296" s="873">
        <v>0</v>
      </c>
      <c r="Y296" s="873">
        <v>0</v>
      </c>
      <c r="Z296" s="873">
        <v>0</v>
      </c>
      <c r="AA296" s="873">
        <v>0</v>
      </c>
      <c r="AB296" s="873">
        <v>0</v>
      </c>
      <c r="AC296" s="873">
        <v>0</v>
      </c>
      <c r="AD296" s="873">
        <v>0</v>
      </c>
      <c r="AE296" s="873">
        <v>6021893</v>
      </c>
      <c r="AF296" s="873">
        <v>1354522</v>
      </c>
      <c r="AG296" s="873">
        <v>150502</v>
      </c>
      <c r="AH296" s="873">
        <v>7526917</v>
      </c>
      <c r="AI296" s="873">
        <v>712244</v>
      </c>
      <c r="AJ296" s="873">
        <v>569796</v>
      </c>
      <c r="AK296" s="873">
        <v>128204</v>
      </c>
      <c r="AL296" s="873">
        <v>14245</v>
      </c>
      <c r="AM296" s="873">
        <v>1424489</v>
      </c>
      <c r="AN296" s="873">
        <v>-656181</v>
      </c>
      <c r="AO296" s="873">
        <v>-524945</v>
      </c>
      <c r="AP296" s="873">
        <v>-118113</v>
      </c>
      <c r="AQ296" s="873">
        <v>-13124</v>
      </c>
      <c r="AR296" s="873">
        <v>-1312363</v>
      </c>
      <c r="AS296" s="873">
        <v>-189938</v>
      </c>
      <c r="AT296" s="873">
        <v>-151950</v>
      </c>
      <c r="AU296" s="873">
        <v>-34189</v>
      </c>
      <c r="AV296" s="873">
        <v>-3799</v>
      </c>
      <c r="AW296" s="873">
        <v>-379876</v>
      </c>
      <c r="AX296" s="873">
        <v>-6925</v>
      </c>
      <c r="AY296" s="873">
        <v>-5541</v>
      </c>
      <c r="AZ296" s="873">
        <v>-1247</v>
      </c>
      <c r="BA296" s="873">
        <v>-139</v>
      </c>
      <c r="BB296" s="873">
        <v>-13852</v>
      </c>
      <c r="BC296" s="873">
        <v>-81094</v>
      </c>
      <c r="BD296" s="873">
        <v>-64876</v>
      </c>
      <c r="BE296" s="873">
        <v>-14597</v>
      </c>
      <c r="BF296" s="873">
        <v>-1622</v>
      </c>
      <c r="BG296" s="873">
        <v>-162189</v>
      </c>
      <c r="BH296" s="873">
        <v>-277957</v>
      </c>
      <c r="BI296" s="873">
        <v>-222367</v>
      </c>
      <c r="BJ296" s="873">
        <v>-50033</v>
      </c>
      <c r="BK296" s="873">
        <v>-5560</v>
      </c>
      <c r="BL296" s="873">
        <v>-555917</v>
      </c>
      <c r="BM296" s="873">
        <v>-988186</v>
      </c>
      <c r="BN296" s="873">
        <v>-790548</v>
      </c>
      <c r="BO296" s="873">
        <v>-177873</v>
      </c>
      <c r="BP296" s="873">
        <v>-19764</v>
      </c>
      <c r="BQ296" s="873">
        <v>-1976371</v>
      </c>
      <c r="BR296" s="873">
        <v>0</v>
      </c>
      <c r="BS296" s="873">
        <v>0</v>
      </c>
      <c r="BT296" s="873">
        <v>0</v>
      </c>
      <c r="BU296" s="873">
        <v>0</v>
      </c>
      <c r="BV296" s="873">
        <v>0</v>
      </c>
      <c r="BW296" s="873">
        <v>-988186</v>
      </c>
      <c r="BX296" s="873">
        <v>-790548</v>
      </c>
      <c r="BY296" s="873">
        <v>-177873</v>
      </c>
      <c r="BZ296" s="873">
        <v>-19764</v>
      </c>
      <c r="CA296" s="873">
        <v>-1976371</v>
      </c>
      <c r="CB296" s="873">
        <v>0</v>
      </c>
      <c r="CC296" s="873">
        <v>0</v>
      </c>
      <c r="CD296" s="873">
        <v>0</v>
      </c>
      <c r="CE296" s="873">
        <v>0</v>
      </c>
      <c r="CF296" s="873">
        <v>0</v>
      </c>
      <c r="CG296" s="873">
        <v>440172</v>
      </c>
      <c r="CH296" s="873">
        <v>352138</v>
      </c>
      <c r="CI296" s="873">
        <v>79231</v>
      </c>
      <c r="CJ296" s="873">
        <v>8803</v>
      </c>
      <c r="CK296" s="873">
        <v>880344</v>
      </c>
      <c r="CL296" s="873">
        <v>136031</v>
      </c>
      <c r="CM296" s="873">
        <v>108825</v>
      </c>
      <c r="CN296" s="873">
        <v>24486</v>
      </c>
      <c r="CO296" s="873">
        <v>2721</v>
      </c>
      <c r="CP296" s="873">
        <v>272063</v>
      </c>
      <c r="CQ296" s="873">
        <v>-231648</v>
      </c>
      <c r="CR296" s="873">
        <v>-185319</v>
      </c>
      <c r="CS296" s="873">
        <v>-41697</v>
      </c>
      <c r="CT296" s="873">
        <v>-4633</v>
      </c>
      <c r="CU296" s="873">
        <v>-463297</v>
      </c>
      <c r="CV296" s="873">
        <v>-643631</v>
      </c>
      <c r="CW296" s="873">
        <v>-514904</v>
      </c>
      <c r="CX296" s="873">
        <v>-115853</v>
      </c>
      <c r="CY296" s="873">
        <v>-12873</v>
      </c>
      <c r="CZ296" s="873">
        <v>-1287261</v>
      </c>
      <c r="DA296" s="873">
        <v>136031</v>
      </c>
      <c r="DB296" s="873">
        <v>108825</v>
      </c>
      <c r="DC296" s="873">
        <v>24486</v>
      </c>
      <c r="DD296" s="873">
        <v>2721</v>
      </c>
      <c r="DE296" s="873">
        <v>272063</v>
      </c>
      <c r="DF296" s="873">
        <v>-779662</v>
      </c>
      <c r="DG296" s="873">
        <v>-623729</v>
      </c>
      <c r="DH296" s="873">
        <v>-140339</v>
      </c>
      <c r="DI296" s="873">
        <v>-15594</v>
      </c>
      <c r="DJ296" s="873">
        <v>-1559324</v>
      </c>
      <c r="DK296" s="873">
        <v>196084</v>
      </c>
      <c r="DL296" s="873">
        <v>393130</v>
      </c>
      <c r="DM296" s="873">
        <v>381799</v>
      </c>
      <c r="DN296" s="873">
        <v>11813</v>
      </c>
      <c r="DO296" s="873">
        <v>982826</v>
      </c>
      <c r="DP296" s="873">
        <v>8924</v>
      </c>
      <c r="DQ296" s="873">
        <v>93676</v>
      </c>
      <c r="DR296" s="873">
        <v>127263</v>
      </c>
      <c r="DS296" s="873">
        <v>4327</v>
      </c>
      <c r="DT296" s="873">
        <v>234190</v>
      </c>
      <c r="DU296" s="873">
        <v>187160</v>
      </c>
      <c r="DV296" s="873">
        <v>299454</v>
      </c>
      <c r="DW296" s="873">
        <v>254536</v>
      </c>
      <c r="DX296" s="873">
        <v>7486</v>
      </c>
      <c r="DY296" s="873">
        <v>748636</v>
      </c>
      <c r="DZ296" s="873">
        <v>14389331</v>
      </c>
      <c r="EA296" s="873">
        <v>11511464</v>
      </c>
      <c r="EB296" s="873">
        <v>2590079</v>
      </c>
      <c r="EC296" s="873">
        <v>287787</v>
      </c>
      <c r="ED296" s="873">
        <v>28778661</v>
      </c>
      <c r="EE296" s="873">
        <v>8711442</v>
      </c>
      <c r="EF296" s="873">
        <v>6969153</v>
      </c>
      <c r="EG296" s="873">
        <v>1568059</v>
      </c>
      <c r="EH296" s="873">
        <v>174229</v>
      </c>
      <c r="EI296" s="873">
        <v>17422883</v>
      </c>
      <c r="EJ296" s="873">
        <v>-5677889</v>
      </c>
      <c r="EK296" s="873">
        <v>-4542311</v>
      </c>
      <c r="EL296" s="873">
        <v>-1022020</v>
      </c>
      <c r="EM296" s="873">
        <v>-113558</v>
      </c>
      <c r="EN296" s="873">
        <v>-11355778</v>
      </c>
      <c r="EO296" s="873">
        <v>-5490729</v>
      </c>
      <c r="EP296" s="873">
        <v>-4242857</v>
      </c>
      <c r="EQ296" s="873">
        <v>-767484</v>
      </c>
      <c r="ER296" s="873">
        <v>-106072</v>
      </c>
      <c r="ES296" s="873">
        <v>-10607142</v>
      </c>
      <c r="ET296" s="902">
        <v>0.5</v>
      </c>
      <c r="EU296" s="902">
        <v>0.4</v>
      </c>
      <c r="EV296" s="902">
        <v>0.09</v>
      </c>
      <c r="EW296" s="902">
        <v>0.01</v>
      </c>
      <c r="EX296" s="902">
        <v>1</v>
      </c>
      <c r="EY296" s="870" t="s">
        <v>704</v>
      </c>
      <c r="EZ296" s="870" t="s">
        <v>687</v>
      </c>
      <c r="FA296" s="870" t="s">
        <v>1907</v>
      </c>
      <c r="FB296" s="870" t="s">
        <v>2736</v>
      </c>
      <c r="FC296" s="870" t="s">
        <v>3032</v>
      </c>
    </row>
    <row r="297" spans="1:159" x14ac:dyDescent="0.2">
      <c r="A297" s="870" t="s">
        <v>3069</v>
      </c>
      <c r="B297" s="870" t="s">
        <v>638</v>
      </c>
      <c r="C297" s="870" t="s">
        <v>637</v>
      </c>
      <c r="D297" s="873">
        <v>18156941</v>
      </c>
      <c r="E297" s="873">
        <v>14525553</v>
      </c>
      <c r="F297" s="873">
        <v>3631388</v>
      </c>
      <c r="G297" s="873">
        <v>0</v>
      </c>
      <c r="H297" s="873">
        <v>36313882</v>
      </c>
      <c r="I297" s="873">
        <v>0</v>
      </c>
      <c r="J297" s="873">
        <v>0</v>
      </c>
      <c r="K297" s="873">
        <v>18156941</v>
      </c>
      <c r="L297" s="873">
        <v>146294</v>
      </c>
      <c r="M297" s="873">
        <v>146294</v>
      </c>
      <c r="N297" s="873">
        <v>0</v>
      </c>
      <c r="O297" s="873">
        <v>0</v>
      </c>
      <c r="P297" s="873">
        <v>0</v>
      </c>
      <c r="Q297" s="873">
        <v>0</v>
      </c>
      <c r="R297" s="873">
        <v>0</v>
      </c>
      <c r="S297" s="873">
        <v>0</v>
      </c>
      <c r="T297" s="873">
        <v>0</v>
      </c>
      <c r="U297" s="873">
        <v>0</v>
      </c>
      <c r="V297" s="873">
        <v>0</v>
      </c>
      <c r="W297" s="873">
        <v>0</v>
      </c>
      <c r="X297" s="873">
        <v>0</v>
      </c>
      <c r="Y297" s="873">
        <v>0</v>
      </c>
      <c r="Z297" s="873">
        <v>0</v>
      </c>
      <c r="AA297" s="873">
        <v>0</v>
      </c>
      <c r="AB297" s="873">
        <v>0</v>
      </c>
      <c r="AC297" s="873">
        <v>0</v>
      </c>
      <c r="AD297" s="873">
        <v>0</v>
      </c>
      <c r="AE297" s="873">
        <v>9878487</v>
      </c>
      <c r="AF297" s="873">
        <v>2469622</v>
      </c>
      <c r="AG297" s="873">
        <v>0</v>
      </c>
      <c r="AH297" s="873">
        <v>12348109</v>
      </c>
      <c r="AI297" s="873">
        <v>1187827</v>
      </c>
      <c r="AJ297" s="873">
        <v>950262</v>
      </c>
      <c r="AK297" s="873">
        <v>237565</v>
      </c>
      <c r="AL297" s="873">
        <v>0</v>
      </c>
      <c r="AM297" s="873">
        <v>2375654</v>
      </c>
      <c r="AN297" s="873">
        <v>-344933</v>
      </c>
      <c r="AO297" s="873">
        <v>-275946</v>
      </c>
      <c r="AP297" s="873">
        <v>-68987</v>
      </c>
      <c r="AQ297" s="873">
        <v>0</v>
      </c>
      <c r="AR297" s="873">
        <v>-689866</v>
      </c>
      <c r="AS297" s="873">
        <v>-90181</v>
      </c>
      <c r="AT297" s="873">
        <v>-72144</v>
      </c>
      <c r="AU297" s="873">
        <v>-18036</v>
      </c>
      <c r="AV297" s="873">
        <v>0</v>
      </c>
      <c r="AW297" s="873">
        <v>-180361</v>
      </c>
      <c r="AX297" s="873">
        <v>5399</v>
      </c>
      <c r="AY297" s="873">
        <v>4320</v>
      </c>
      <c r="AZ297" s="873">
        <v>1080</v>
      </c>
      <c r="BA297" s="873">
        <v>0</v>
      </c>
      <c r="BB297" s="873">
        <v>10799</v>
      </c>
      <c r="BC297" s="873">
        <v>-472804</v>
      </c>
      <c r="BD297" s="873">
        <v>-378243</v>
      </c>
      <c r="BE297" s="873">
        <v>-94561</v>
      </c>
      <c r="BF297" s="873">
        <v>0</v>
      </c>
      <c r="BG297" s="873">
        <v>-945608</v>
      </c>
      <c r="BH297" s="873">
        <v>-557586</v>
      </c>
      <c r="BI297" s="873">
        <v>-446067</v>
      </c>
      <c r="BJ297" s="873">
        <v>-111517</v>
      </c>
      <c r="BK297" s="873">
        <v>0</v>
      </c>
      <c r="BL297" s="873">
        <v>-1115170</v>
      </c>
      <c r="BM297" s="873">
        <v>-4391721</v>
      </c>
      <c r="BN297" s="873">
        <v>-3513377</v>
      </c>
      <c r="BO297" s="873">
        <v>-878344</v>
      </c>
      <c r="BP297" s="873">
        <v>0</v>
      </c>
      <c r="BQ297" s="873">
        <v>-8783442</v>
      </c>
      <c r="BR297" s="873">
        <v>-1721866</v>
      </c>
      <c r="BS297" s="873">
        <v>-1377493</v>
      </c>
      <c r="BT297" s="873">
        <v>-344373</v>
      </c>
      <c r="BU297" s="873">
        <v>0</v>
      </c>
      <c r="BV297" s="873">
        <v>-3443732</v>
      </c>
      <c r="BW297" s="873">
        <v>-2669855</v>
      </c>
      <c r="BX297" s="873">
        <v>-2135884</v>
      </c>
      <c r="BY297" s="873">
        <v>-533971</v>
      </c>
      <c r="BZ297" s="873">
        <v>0</v>
      </c>
      <c r="CA297" s="873">
        <v>-5339710</v>
      </c>
      <c r="CB297" s="873">
        <v>475404</v>
      </c>
      <c r="CC297" s="873">
        <v>380323</v>
      </c>
      <c r="CD297" s="873">
        <v>95081</v>
      </c>
      <c r="CE297" s="873">
        <v>0</v>
      </c>
      <c r="CF297" s="873">
        <v>950808</v>
      </c>
      <c r="CG297" s="873">
        <v>278690</v>
      </c>
      <c r="CH297" s="873">
        <v>222952</v>
      </c>
      <c r="CI297" s="873">
        <v>55738</v>
      </c>
      <c r="CJ297" s="873">
        <v>0</v>
      </c>
      <c r="CK297" s="873">
        <v>557380</v>
      </c>
      <c r="CL297" s="873">
        <v>-111499</v>
      </c>
      <c r="CM297" s="873">
        <v>-89199</v>
      </c>
      <c r="CN297" s="873">
        <v>-22300</v>
      </c>
      <c r="CO297" s="873">
        <v>0</v>
      </c>
      <c r="CP297" s="873">
        <v>-222998</v>
      </c>
      <c r="CQ297" s="873">
        <v>-1573655</v>
      </c>
      <c r="CR297" s="873">
        <v>-1258924</v>
      </c>
      <c r="CS297" s="873">
        <v>-314731</v>
      </c>
      <c r="CT297" s="873">
        <v>0</v>
      </c>
      <c r="CU297" s="873">
        <v>-3147310</v>
      </c>
      <c r="CV297" s="873">
        <v>-5322781</v>
      </c>
      <c r="CW297" s="873">
        <v>-4258225</v>
      </c>
      <c r="CX297" s="873">
        <v>-1064556</v>
      </c>
      <c r="CY297" s="873">
        <v>0</v>
      </c>
      <c r="CZ297" s="873">
        <v>-10645562</v>
      </c>
      <c r="DA297" s="873">
        <v>-1357961</v>
      </c>
      <c r="DB297" s="873">
        <v>-1086369</v>
      </c>
      <c r="DC297" s="873">
        <v>-271592</v>
      </c>
      <c r="DD297" s="873">
        <v>0</v>
      </c>
      <c r="DE297" s="873">
        <v>-2715922</v>
      </c>
      <c r="DF297" s="873">
        <v>-3964820</v>
      </c>
      <c r="DG297" s="873">
        <v>-3171856</v>
      </c>
      <c r="DH297" s="873">
        <v>-792964</v>
      </c>
      <c r="DI297" s="873">
        <v>0</v>
      </c>
      <c r="DJ297" s="873">
        <v>-7929640</v>
      </c>
      <c r="DK297" s="873">
        <v>-1953825</v>
      </c>
      <c r="DL297" s="873">
        <v>-1699947</v>
      </c>
      <c r="DM297" s="873">
        <v>-710168</v>
      </c>
      <c r="DN297" s="873">
        <v>0</v>
      </c>
      <c r="DO297" s="873">
        <v>-4363940</v>
      </c>
      <c r="DP297" s="873">
        <v>-1943171</v>
      </c>
      <c r="DQ297" s="873">
        <v>-1678659</v>
      </c>
      <c r="DR297" s="873">
        <v>-678252</v>
      </c>
      <c r="DS297" s="873">
        <v>0</v>
      </c>
      <c r="DT297" s="873">
        <v>-4300082</v>
      </c>
      <c r="DU297" s="873">
        <v>-10654</v>
      </c>
      <c r="DV297" s="873">
        <v>-21288</v>
      </c>
      <c r="DW297" s="873">
        <v>-31916</v>
      </c>
      <c r="DX297" s="873">
        <v>0</v>
      </c>
      <c r="DY297" s="873">
        <v>-63858</v>
      </c>
      <c r="DZ297" s="873">
        <v>29362169</v>
      </c>
      <c r="EA297" s="873">
        <v>23489736</v>
      </c>
      <c r="EB297" s="873">
        <v>5872434</v>
      </c>
      <c r="EC297" s="873">
        <v>0</v>
      </c>
      <c r="ED297" s="873">
        <v>58724339</v>
      </c>
      <c r="EE297" s="873">
        <v>18156941</v>
      </c>
      <c r="EF297" s="873">
        <v>14525553</v>
      </c>
      <c r="EG297" s="873">
        <v>3631388</v>
      </c>
      <c r="EH297" s="873">
        <v>0</v>
      </c>
      <c r="EI297" s="873">
        <v>36313882</v>
      </c>
      <c r="EJ297" s="873">
        <v>-11205228</v>
      </c>
      <c r="EK297" s="873">
        <v>-8964183</v>
      </c>
      <c r="EL297" s="873">
        <v>-2241046</v>
      </c>
      <c r="EM297" s="873">
        <v>0</v>
      </c>
      <c r="EN297" s="873">
        <v>-22410457</v>
      </c>
      <c r="EO297" s="873">
        <v>-11215882</v>
      </c>
      <c r="EP297" s="873">
        <v>-8985471</v>
      </c>
      <c r="EQ297" s="873">
        <v>-2272962</v>
      </c>
      <c r="ER297" s="873">
        <v>0</v>
      </c>
      <c r="ES297" s="873">
        <v>-22474315</v>
      </c>
      <c r="ET297" s="902">
        <v>0.5</v>
      </c>
      <c r="EU297" s="902">
        <v>0.4</v>
      </c>
      <c r="EV297" s="902">
        <v>0.1</v>
      </c>
      <c r="EW297" s="902">
        <v>0</v>
      </c>
      <c r="EX297" s="902">
        <v>1</v>
      </c>
      <c r="EY297" s="870" t="s">
        <v>703</v>
      </c>
      <c r="EZ297" s="870" t="s">
        <v>687</v>
      </c>
      <c r="FA297" s="870" t="s">
        <v>1907</v>
      </c>
      <c r="FB297" s="870" t="s">
        <v>2734</v>
      </c>
      <c r="FC297" s="870" t="s">
        <v>3033</v>
      </c>
    </row>
    <row r="298" spans="1:159" x14ac:dyDescent="0.2">
      <c r="A298" s="870" t="s">
        <v>3069</v>
      </c>
      <c r="B298" s="870" t="s">
        <v>640</v>
      </c>
      <c r="C298" s="870" t="s">
        <v>639</v>
      </c>
      <c r="D298" s="873">
        <v>23083087</v>
      </c>
      <c r="E298" s="873">
        <v>22621425</v>
      </c>
      <c r="F298" s="873">
        <v>0</v>
      </c>
      <c r="G298" s="873">
        <v>461662</v>
      </c>
      <c r="H298" s="873">
        <v>46166174</v>
      </c>
      <c r="I298" s="873">
        <v>0</v>
      </c>
      <c r="J298" s="873">
        <v>0</v>
      </c>
      <c r="K298" s="873">
        <v>23083087</v>
      </c>
      <c r="L298" s="873">
        <v>259293</v>
      </c>
      <c r="M298" s="873">
        <v>259293</v>
      </c>
      <c r="N298" s="873">
        <v>0</v>
      </c>
      <c r="O298" s="873">
        <v>0</v>
      </c>
      <c r="P298" s="873">
        <v>0</v>
      </c>
      <c r="Q298" s="873">
        <v>0</v>
      </c>
      <c r="R298" s="873">
        <v>0</v>
      </c>
      <c r="S298" s="873">
        <v>0</v>
      </c>
      <c r="T298" s="873">
        <v>0</v>
      </c>
      <c r="U298" s="873">
        <v>0</v>
      </c>
      <c r="V298" s="873">
        <v>0</v>
      </c>
      <c r="W298" s="873">
        <v>0</v>
      </c>
      <c r="X298" s="873">
        <v>0</v>
      </c>
      <c r="Y298" s="873">
        <v>0</v>
      </c>
      <c r="Z298" s="873">
        <v>0</v>
      </c>
      <c r="AA298" s="873">
        <v>0</v>
      </c>
      <c r="AB298" s="873">
        <v>0</v>
      </c>
      <c r="AC298" s="873">
        <v>0</v>
      </c>
      <c r="AD298" s="873">
        <v>0</v>
      </c>
      <c r="AE298" s="873">
        <v>22972077</v>
      </c>
      <c r="AF298" s="873">
        <v>0</v>
      </c>
      <c r="AG298" s="873">
        <v>468819</v>
      </c>
      <c r="AH298" s="873">
        <v>23440896</v>
      </c>
      <c r="AI298" s="873">
        <v>2541262</v>
      </c>
      <c r="AJ298" s="873">
        <v>2490437</v>
      </c>
      <c r="AK298" s="873">
        <v>0</v>
      </c>
      <c r="AL298" s="873">
        <v>50825</v>
      </c>
      <c r="AM298" s="873">
        <v>5082524</v>
      </c>
      <c r="AN298" s="873">
        <v>-436633</v>
      </c>
      <c r="AO298" s="873">
        <v>-427900</v>
      </c>
      <c r="AP298" s="873">
        <v>0</v>
      </c>
      <c r="AQ298" s="873">
        <v>-8733</v>
      </c>
      <c r="AR298" s="873">
        <v>-873266</v>
      </c>
      <c r="AS298" s="873">
        <v>-256534</v>
      </c>
      <c r="AT298" s="873">
        <v>-251403</v>
      </c>
      <c r="AU298" s="873">
        <v>0</v>
      </c>
      <c r="AV298" s="873">
        <v>-5131</v>
      </c>
      <c r="AW298" s="873">
        <v>-513068</v>
      </c>
      <c r="AX298" s="873">
        <v>105559</v>
      </c>
      <c r="AY298" s="873">
        <v>103447</v>
      </c>
      <c r="AZ298" s="873">
        <v>0</v>
      </c>
      <c r="BA298" s="873">
        <v>2111</v>
      </c>
      <c r="BB298" s="873">
        <v>211117</v>
      </c>
      <c r="BC298" s="873">
        <v>-224200</v>
      </c>
      <c r="BD298" s="873">
        <v>-219716</v>
      </c>
      <c r="BE298" s="873">
        <v>0</v>
      </c>
      <c r="BF298" s="873">
        <v>-4484</v>
      </c>
      <c r="BG298" s="873">
        <v>-448400</v>
      </c>
      <c r="BH298" s="873">
        <v>-375175</v>
      </c>
      <c r="BI298" s="873">
        <v>-367672</v>
      </c>
      <c r="BJ298" s="873">
        <v>0</v>
      </c>
      <c r="BK298" s="873">
        <v>-7504</v>
      </c>
      <c r="BL298" s="873">
        <v>-750351</v>
      </c>
      <c r="BM298" s="873">
        <v>-2090604</v>
      </c>
      <c r="BN298" s="873">
        <v>-2048792</v>
      </c>
      <c r="BO298" s="873">
        <v>0</v>
      </c>
      <c r="BP298" s="873">
        <v>-41812</v>
      </c>
      <c r="BQ298" s="873">
        <v>-4181208</v>
      </c>
      <c r="BR298" s="873">
        <v>0</v>
      </c>
      <c r="BS298" s="873">
        <v>0</v>
      </c>
      <c r="BT298" s="873">
        <v>0</v>
      </c>
      <c r="BU298" s="873">
        <v>0</v>
      </c>
      <c r="BV298" s="873">
        <v>0</v>
      </c>
      <c r="BW298" s="873">
        <v>-2090604</v>
      </c>
      <c r="BX298" s="873">
        <v>-2048792</v>
      </c>
      <c r="BY298" s="873">
        <v>0</v>
      </c>
      <c r="BZ298" s="873">
        <v>-41812</v>
      </c>
      <c r="CA298" s="873">
        <v>-4181208</v>
      </c>
      <c r="CB298" s="873">
        <v>0</v>
      </c>
      <c r="CC298" s="873">
        <v>0</v>
      </c>
      <c r="CD298" s="873">
        <v>0</v>
      </c>
      <c r="CE298" s="873">
        <v>0</v>
      </c>
      <c r="CF298" s="873">
        <v>0</v>
      </c>
      <c r="CG298" s="873">
        <v>35844</v>
      </c>
      <c r="CH298" s="873">
        <v>35127</v>
      </c>
      <c r="CI298" s="873">
        <v>0</v>
      </c>
      <c r="CJ298" s="873">
        <v>717</v>
      </c>
      <c r="CK298" s="873">
        <v>71688</v>
      </c>
      <c r="CL298" s="873">
        <v>0</v>
      </c>
      <c r="CM298" s="873">
        <v>0</v>
      </c>
      <c r="CN298" s="873">
        <v>0</v>
      </c>
      <c r="CO298" s="873">
        <v>0</v>
      </c>
      <c r="CP298" s="873">
        <v>0</v>
      </c>
      <c r="CQ298" s="873">
        <v>-439200</v>
      </c>
      <c r="CR298" s="873">
        <v>-430416</v>
      </c>
      <c r="CS298" s="873">
        <v>0</v>
      </c>
      <c r="CT298" s="873">
        <v>-8784</v>
      </c>
      <c r="CU298" s="873">
        <v>-878400</v>
      </c>
      <c r="CV298" s="873">
        <v>-2493960</v>
      </c>
      <c r="CW298" s="873">
        <v>-2444081</v>
      </c>
      <c r="CX298" s="873">
        <v>0</v>
      </c>
      <c r="CY298" s="873">
        <v>-49879</v>
      </c>
      <c r="CZ298" s="873">
        <v>-4987920</v>
      </c>
      <c r="DA298" s="873">
        <v>0</v>
      </c>
      <c r="DB298" s="873">
        <v>0</v>
      </c>
      <c r="DC298" s="873">
        <v>0</v>
      </c>
      <c r="DD298" s="873">
        <v>0</v>
      </c>
      <c r="DE298" s="873">
        <v>0</v>
      </c>
      <c r="DF298" s="873">
        <v>-2493960</v>
      </c>
      <c r="DG298" s="873">
        <v>-2444081</v>
      </c>
      <c r="DH298" s="873">
        <v>0</v>
      </c>
      <c r="DI298" s="873">
        <v>-49879</v>
      </c>
      <c r="DJ298" s="873">
        <v>-4987920</v>
      </c>
      <c r="DK298" s="873">
        <v>-93396</v>
      </c>
      <c r="DL298" s="873">
        <v>-5340628</v>
      </c>
      <c r="DM298" s="873">
        <v>0</v>
      </c>
      <c r="DN298" s="873">
        <v>-54891</v>
      </c>
      <c r="DO298" s="873">
        <v>-5488915</v>
      </c>
      <c r="DP298" s="873">
        <v>455880</v>
      </c>
      <c r="DQ298" s="873">
        <v>-3714773</v>
      </c>
      <c r="DR298" s="873">
        <v>0</v>
      </c>
      <c r="DS298" s="873">
        <v>-32918</v>
      </c>
      <c r="DT298" s="873">
        <v>-3291811</v>
      </c>
      <c r="DU298" s="873">
        <v>-549276</v>
      </c>
      <c r="DV298" s="873">
        <v>-1625855</v>
      </c>
      <c r="DW298" s="873">
        <v>0</v>
      </c>
      <c r="DX298" s="873">
        <v>-21973</v>
      </c>
      <c r="DY298" s="873">
        <v>-2197104</v>
      </c>
      <c r="DZ298" s="873">
        <v>43523574</v>
      </c>
      <c r="EA298" s="873">
        <v>42653104</v>
      </c>
      <c r="EB298" s="873">
        <v>0</v>
      </c>
      <c r="EC298" s="873">
        <v>870472</v>
      </c>
      <c r="ED298" s="873">
        <v>87047150</v>
      </c>
      <c r="EE298" s="873">
        <v>23083087</v>
      </c>
      <c r="EF298" s="873">
        <v>22621425</v>
      </c>
      <c r="EG298" s="873">
        <v>0</v>
      </c>
      <c r="EH298" s="873">
        <v>461662</v>
      </c>
      <c r="EI298" s="873">
        <v>46166174</v>
      </c>
      <c r="EJ298" s="873">
        <v>-20440487</v>
      </c>
      <c r="EK298" s="873">
        <v>-20031679</v>
      </c>
      <c r="EL298" s="873">
        <v>0</v>
      </c>
      <c r="EM298" s="873">
        <v>-408810</v>
      </c>
      <c r="EN298" s="873">
        <v>-40880976</v>
      </c>
      <c r="EO298" s="873">
        <v>-20989763</v>
      </c>
      <c r="EP298" s="873">
        <v>-21657534</v>
      </c>
      <c r="EQ298" s="873">
        <v>0</v>
      </c>
      <c r="ER298" s="873">
        <v>-430783</v>
      </c>
      <c r="ES298" s="873">
        <v>-43078080</v>
      </c>
      <c r="ET298" s="902">
        <v>0.5</v>
      </c>
      <c r="EU298" s="902">
        <v>0.49</v>
      </c>
      <c r="EV298" s="902">
        <v>0</v>
      </c>
      <c r="EW298" s="902">
        <v>0.01</v>
      </c>
      <c r="EX298" s="902">
        <v>1</v>
      </c>
      <c r="EY298" s="870" t="s">
        <v>679</v>
      </c>
      <c r="EZ298" s="870" t="s">
        <v>691</v>
      </c>
      <c r="FA298" s="870" t="s">
        <v>679</v>
      </c>
      <c r="FB298" s="870" t="s">
        <v>2735</v>
      </c>
      <c r="FC298" s="870" t="s">
        <v>3034</v>
      </c>
    </row>
    <row r="299" spans="1:159" x14ac:dyDescent="0.2">
      <c r="A299" s="870" t="s">
        <v>3069</v>
      </c>
      <c r="B299" s="870" t="s">
        <v>642</v>
      </c>
      <c r="C299" s="870" t="s">
        <v>641</v>
      </c>
      <c r="D299" s="873">
        <v>1835535</v>
      </c>
      <c r="E299" s="873">
        <v>1468428</v>
      </c>
      <c r="F299" s="873">
        <v>330396</v>
      </c>
      <c r="G299" s="873">
        <v>36711</v>
      </c>
      <c r="H299" s="873">
        <v>3671070</v>
      </c>
      <c r="I299" s="873">
        <v>0</v>
      </c>
      <c r="J299" s="873">
        <v>0</v>
      </c>
      <c r="K299" s="873">
        <v>1835535</v>
      </c>
      <c r="L299" s="873">
        <v>80300</v>
      </c>
      <c r="M299" s="873">
        <v>80300</v>
      </c>
      <c r="N299" s="873">
        <v>0</v>
      </c>
      <c r="O299" s="873">
        <v>0</v>
      </c>
      <c r="P299" s="873">
        <v>0</v>
      </c>
      <c r="Q299" s="873">
        <v>0</v>
      </c>
      <c r="R299" s="873">
        <v>0</v>
      </c>
      <c r="S299" s="873">
        <v>0</v>
      </c>
      <c r="T299" s="873">
        <v>0</v>
      </c>
      <c r="U299" s="873">
        <v>0</v>
      </c>
      <c r="V299" s="873">
        <v>0</v>
      </c>
      <c r="W299" s="873">
        <v>0</v>
      </c>
      <c r="X299" s="873">
        <v>0</v>
      </c>
      <c r="Y299" s="873">
        <v>0</v>
      </c>
      <c r="Z299" s="873">
        <v>0</v>
      </c>
      <c r="AA299" s="873">
        <v>0</v>
      </c>
      <c r="AB299" s="873">
        <v>0</v>
      </c>
      <c r="AC299" s="873">
        <v>0</v>
      </c>
      <c r="AD299" s="873">
        <v>0</v>
      </c>
      <c r="AE299" s="873">
        <v>3715054</v>
      </c>
      <c r="AF299" s="873">
        <v>835886</v>
      </c>
      <c r="AG299" s="873">
        <v>92875</v>
      </c>
      <c r="AH299" s="873">
        <v>4643815</v>
      </c>
      <c r="AI299" s="873">
        <v>704385</v>
      </c>
      <c r="AJ299" s="873">
        <v>563508</v>
      </c>
      <c r="AK299" s="873">
        <v>126789</v>
      </c>
      <c r="AL299" s="873">
        <v>14088</v>
      </c>
      <c r="AM299" s="873">
        <v>1408770</v>
      </c>
      <c r="AN299" s="873">
        <v>-118470</v>
      </c>
      <c r="AO299" s="873">
        <v>-94776</v>
      </c>
      <c r="AP299" s="873">
        <v>-21325</v>
      </c>
      <c r="AQ299" s="873">
        <v>-2369</v>
      </c>
      <c r="AR299" s="873">
        <v>-236940</v>
      </c>
      <c r="AS299" s="873">
        <v>-309996</v>
      </c>
      <c r="AT299" s="873">
        <v>-247997</v>
      </c>
      <c r="AU299" s="873">
        <v>-55799</v>
      </c>
      <c r="AV299" s="873">
        <v>-6200</v>
      </c>
      <c r="AW299" s="873">
        <v>-619992</v>
      </c>
      <c r="AX299" s="873">
        <v>59246</v>
      </c>
      <c r="AY299" s="873">
        <v>47397</v>
      </c>
      <c r="AZ299" s="873">
        <v>10664</v>
      </c>
      <c r="BA299" s="873">
        <v>1185</v>
      </c>
      <c r="BB299" s="873">
        <v>118492</v>
      </c>
      <c r="BC299" s="873">
        <v>-332974</v>
      </c>
      <c r="BD299" s="873">
        <v>-266380</v>
      </c>
      <c r="BE299" s="873">
        <v>-59936</v>
      </c>
      <c r="BF299" s="873">
        <v>-6660</v>
      </c>
      <c r="BG299" s="873">
        <v>-665950</v>
      </c>
      <c r="BH299" s="873">
        <v>-583724</v>
      </c>
      <c r="BI299" s="873">
        <v>-466980</v>
      </c>
      <c r="BJ299" s="873">
        <v>-105071</v>
      </c>
      <c r="BK299" s="873">
        <v>-11675</v>
      </c>
      <c r="BL299" s="873">
        <v>-1167450</v>
      </c>
      <c r="BM299" s="873">
        <v>-1004685</v>
      </c>
      <c r="BN299" s="873">
        <v>-803748</v>
      </c>
      <c r="BO299" s="873">
        <v>-180843</v>
      </c>
      <c r="BP299" s="873">
        <v>-20094</v>
      </c>
      <c r="BQ299" s="873">
        <v>-2009370</v>
      </c>
      <c r="BR299" s="873">
        <v>-137576</v>
      </c>
      <c r="BS299" s="873">
        <v>-110061</v>
      </c>
      <c r="BT299" s="873">
        <v>-24764</v>
      </c>
      <c r="BU299" s="873">
        <v>-2752</v>
      </c>
      <c r="BV299" s="873">
        <v>-275153</v>
      </c>
      <c r="BW299" s="873">
        <v>-867108</v>
      </c>
      <c r="BX299" s="873">
        <v>-693687</v>
      </c>
      <c r="BY299" s="873">
        <v>-156080</v>
      </c>
      <c r="BZ299" s="873">
        <v>-17342</v>
      </c>
      <c r="CA299" s="873">
        <v>-1734217</v>
      </c>
      <c r="CB299" s="873">
        <v>78964</v>
      </c>
      <c r="CC299" s="873">
        <v>63171</v>
      </c>
      <c r="CD299" s="873">
        <v>14213</v>
      </c>
      <c r="CE299" s="873">
        <v>1579</v>
      </c>
      <c r="CF299" s="873">
        <v>157927</v>
      </c>
      <c r="CG299" s="873">
        <v>30817</v>
      </c>
      <c r="CH299" s="873">
        <v>24654</v>
      </c>
      <c r="CI299" s="873">
        <v>5547</v>
      </c>
      <c r="CJ299" s="873">
        <v>616</v>
      </c>
      <c r="CK299" s="873">
        <v>61634</v>
      </c>
      <c r="CL299" s="873">
        <v>-28261</v>
      </c>
      <c r="CM299" s="873">
        <v>-22608</v>
      </c>
      <c r="CN299" s="873">
        <v>-5087</v>
      </c>
      <c r="CO299" s="873">
        <v>-565</v>
      </c>
      <c r="CP299" s="873">
        <v>-56521</v>
      </c>
      <c r="CQ299" s="873">
        <v>-184326</v>
      </c>
      <c r="CR299" s="873">
        <v>-147462</v>
      </c>
      <c r="CS299" s="873">
        <v>-33179</v>
      </c>
      <c r="CT299" s="873">
        <v>-3687</v>
      </c>
      <c r="CU299" s="873">
        <v>-368654</v>
      </c>
      <c r="CV299" s="873">
        <v>-1107491</v>
      </c>
      <c r="CW299" s="873">
        <v>-885993</v>
      </c>
      <c r="CX299" s="873">
        <v>-199349</v>
      </c>
      <c r="CY299" s="873">
        <v>-22151</v>
      </c>
      <c r="CZ299" s="873">
        <v>-2214984</v>
      </c>
      <c r="DA299" s="873">
        <v>-86873</v>
      </c>
      <c r="DB299" s="873">
        <v>-69498</v>
      </c>
      <c r="DC299" s="873">
        <v>-15638</v>
      </c>
      <c r="DD299" s="873">
        <v>-1738</v>
      </c>
      <c r="DE299" s="873">
        <v>-173747</v>
      </c>
      <c r="DF299" s="873">
        <v>-1020617</v>
      </c>
      <c r="DG299" s="873">
        <v>-816495</v>
      </c>
      <c r="DH299" s="873">
        <v>-183712</v>
      </c>
      <c r="DI299" s="873">
        <v>-20413</v>
      </c>
      <c r="DJ299" s="873">
        <v>-2041237</v>
      </c>
      <c r="DK299" s="873">
        <v>75783</v>
      </c>
      <c r="DL299" s="873">
        <v>-33380</v>
      </c>
      <c r="DM299" s="873">
        <v>-125016</v>
      </c>
      <c r="DN299" s="873">
        <v>-835</v>
      </c>
      <c r="DO299" s="873">
        <v>-52610</v>
      </c>
      <c r="DP299" s="873">
        <v>451624</v>
      </c>
      <c r="DQ299" s="873">
        <v>267295</v>
      </c>
      <c r="DR299" s="873">
        <v>-57365</v>
      </c>
      <c r="DS299" s="873">
        <v>6683</v>
      </c>
      <c r="DT299" s="873">
        <v>668237</v>
      </c>
      <c r="DU299" s="873">
        <v>-375841</v>
      </c>
      <c r="DV299" s="873">
        <v>-300675</v>
      </c>
      <c r="DW299" s="873">
        <v>-67651</v>
      </c>
      <c r="DX299" s="873">
        <v>-7518</v>
      </c>
      <c r="DY299" s="873">
        <v>-720847</v>
      </c>
      <c r="DZ299" s="873">
        <v>5084172</v>
      </c>
      <c r="EA299" s="873">
        <v>4067337</v>
      </c>
      <c r="EB299" s="873">
        <v>915151</v>
      </c>
      <c r="EC299" s="873">
        <v>101683</v>
      </c>
      <c r="ED299" s="873">
        <v>10168343</v>
      </c>
      <c r="EE299" s="873">
        <v>1835535</v>
      </c>
      <c r="EF299" s="873">
        <v>1468428</v>
      </c>
      <c r="EG299" s="873">
        <v>330396</v>
      </c>
      <c r="EH299" s="873">
        <v>36711</v>
      </c>
      <c r="EI299" s="873">
        <v>3671070</v>
      </c>
      <c r="EJ299" s="873">
        <v>-3248637</v>
      </c>
      <c r="EK299" s="873">
        <v>-2598909</v>
      </c>
      <c r="EL299" s="873">
        <v>-584755</v>
      </c>
      <c r="EM299" s="873">
        <v>-64972</v>
      </c>
      <c r="EN299" s="873">
        <v>-6497273</v>
      </c>
      <c r="EO299" s="873">
        <v>-3624478</v>
      </c>
      <c r="EP299" s="873">
        <v>-2899584</v>
      </c>
      <c r="EQ299" s="873">
        <v>-652406</v>
      </c>
      <c r="ER299" s="873">
        <v>-72490</v>
      </c>
      <c r="ES299" s="873">
        <v>-7218120</v>
      </c>
      <c r="ET299" s="902">
        <v>0.5</v>
      </c>
      <c r="EU299" s="902">
        <v>0.4</v>
      </c>
      <c r="EV299" s="902">
        <v>0.09</v>
      </c>
      <c r="EW299" s="902">
        <v>0.01</v>
      </c>
      <c r="EX299" s="902">
        <v>1</v>
      </c>
      <c r="EY299" s="870" t="s">
        <v>702</v>
      </c>
      <c r="EZ299" s="870" t="s">
        <v>698</v>
      </c>
      <c r="FA299" s="870" t="s">
        <v>1907</v>
      </c>
      <c r="FB299" s="870" t="s">
        <v>2733</v>
      </c>
      <c r="FC299" s="870" t="s">
        <v>3035</v>
      </c>
    </row>
    <row r="300" spans="1:159" x14ac:dyDescent="0.2">
      <c r="A300" s="870" t="s">
        <v>3070</v>
      </c>
      <c r="B300" s="870" t="s">
        <v>644</v>
      </c>
      <c r="C300" s="870" t="s">
        <v>643</v>
      </c>
      <c r="D300" s="873">
        <v>9376005</v>
      </c>
      <c r="E300" s="873">
        <v>7500804</v>
      </c>
      <c r="F300" s="873">
        <v>1687681</v>
      </c>
      <c r="G300" s="873">
        <v>187520</v>
      </c>
      <c r="H300" s="873">
        <v>18752010</v>
      </c>
      <c r="I300" s="873">
        <v>0</v>
      </c>
      <c r="J300" s="873">
        <v>0</v>
      </c>
      <c r="K300" s="873">
        <v>9376005</v>
      </c>
      <c r="L300" s="873">
        <v>125618</v>
      </c>
      <c r="M300" s="873">
        <v>125618</v>
      </c>
      <c r="N300" s="873">
        <v>0</v>
      </c>
      <c r="O300" s="873">
        <v>0</v>
      </c>
      <c r="P300" s="873">
        <v>0</v>
      </c>
      <c r="Q300" s="873">
        <v>0</v>
      </c>
      <c r="R300" s="873">
        <v>0</v>
      </c>
      <c r="S300" s="873">
        <v>0</v>
      </c>
      <c r="T300" s="873">
        <v>0</v>
      </c>
      <c r="U300" s="873">
        <v>0</v>
      </c>
      <c r="V300" s="873">
        <v>0</v>
      </c>
      <c r="W300" s="873">
        <v>0</v>
      </c>
      <c r="X300" s="873">
        <v>0</v>
      </c>
      <c r="Y300" s="873">
        <v>0</v>
      </c>
      <c r="Z300" s="873">
        <v>0</v>
      </c>
      <c r="AA300" s="873">
        <v>0</v>
      </c>
      <c r="AB300" s="873">
        <v>0</v>
      </c>
      <c r="AC300" s="873">
        <v>0</v>
      </c>
      <c r="AD300" s="873">
        <v>0</v>
      </c>
      <c r="AE300" s="873">
        <v>5948413</v>
      </c>
      <c r="AF300" s="873">
        <v>1338393</v>
      </c>
      <c r="AG300" s="873">
        <v>148710</v>
      </c>
      <c r="AH300" s="873">
        <v>7435516</v>
      </c>
      <c r="AI300" s="873">
        <v>3677781</v>
      </c>
      <c r="AJ300" s="873">
        <v>2942224</v>
      </c>
      <c r="AK300" s="873">
        <v>662000</v>
      </c>
      <c r="AL300" s="873">
        <v>73556</v>
      </c>
      <c r="AM300" s="873">
        <v>7355561</v>
      </c>
      <c r="AN300" s="873">
        <v>-323154</v>
      </c>
      <c r="AO300" s="873">
        <v>-258524</v>
      </c>
      <c r="AP300" s="873">
        <v>-58168</v>
      </c>
      <c r="AQ300" s="873">
        <v>-6463</v>
      </c>
      <c r="AR300" s="873">
        <v>-646309</v>
      </c>
      <c r="AS300" s="873">
        <v>-1053261</v>
      </c>
      <c r="AT300" s="873">
        <v>-842608</v>
      </c>
      <c r="AU300" s="873">
        <v>-189587</v>
      </c>
      <c r="AV300" s="873">
        <v>-21065</v>
      </c>
      <c r="AW300" s="873">
        <v>-2106521</v>
      </c>
      <c r="AX300" s="873">
        <v>-2499</v>
      </c>
      <c r="AY300" s="873">
        <v>-1999</v>
      </c>
      <c r="AZ300" s="873">
        <v>-450</v>
      </c>
      <c r="BA300" s="873">
        <v>-50</v>
      </c>
      <c r="BB300" s="873">
        <v>-4998</v>
      </c>
      <c r="BC300" s="873">
        <v>-627531</v>
      </c>
      <c r="BD300" s="873">
        <v>-502026</v>
      </c>
      <c r="BE300" s="873">
        <v>-112956</v>
      </c>
      <c r="BF300" s="873">
        <v>-12551</v>
      </c>
      <c r="BG300" s="873">
        <v>-1255064</v>
      </c>
      <c r="BH300" s="873">
        <v>-1683291</v>
      </c>
      <c r="BI300" s="873">
        <v>-1346633</v>
      </c>
      <c r="BJ300" s="873">
        <v>-302993</v>
      </c>
      <c r="BK300" s="873">
        <v>-33666</v>
      </c>
      <c r="BL300" s="873">
        <v>-3366583</v>
      </c>
      <c r="BM300" s="873">
        <v>-662372</v>
      </c>
      <c r="BN300" s="873">
        <v>-529897</v>
      </c>
      <c r="BO300" s="873">
        <v>-119227</v>
      </c>
      <c r="BP300" s="873">
        <v>-13247</v>
      </c>
      <c r="BQ300" s="873">
        <v>-1324743</v>
      </c>
      <c r="BR300" s="873">
        <v>0</v>
      </c>
      <c r="BS300" s="873">
        <v>0</v>
      </c>
      <c r="BT300" s="873">
        <v>0</v>
      </c>
      <c r="BU300" s="873">
        <v>0</v>
      </c>
      <c r="BV300" s="873">
        <v>0</v>
      </c>
      <c r="BW300" s="873">
        <v>-662372</v>
      </c>
      <c r="BX300" s="873">
        <v>-529897</v>
      </c>
      <c r="BY300" s="873">
        <v>-119227</v>
      </c>
      <c r="BZ300" s="873">
        <v>-13247</v>
      </c>
      <c r="CA300" s="873">
        <v>-1324743</v>
      </c>
      <c r="CB300" s="873">
        <v>0</v>
      </c>
      <c r="CC300" s="873">
        <v>0</v>
      </c>
      <c r="CD300" s="873">
        <v>0</v>
      </c>
      <c r="CE300" s="873">
        <v>0</v>
      </c>
      <c r="CF300" s="873">
        <v>0</v>
      </c>
      <c r="CG300" s="873">
        <v>0</v>
      </c>
      <c r="CH300" s="873">
        <v>0</v>
      </c>
      <c r="CI300" s="873">
        <v>0</v>
      </c>
      <c r="CJ300" s="873">
        <v>0</v>
      </c>
      <c r="CK300" s="873">
        <v>0</v>
      </c>
      <c r="CL300" s="873">
        <v>0</v>
      </c>
      <c r="CM300" s="873">
        <v>0</v>
      </c>
      <c r="CN300" s="873">
        <v>0</v>
      </c>
      <c r="CO300" s="873">
        <v>0</v>
      </c>
      <c r="CP300" s="873">
        <v>0</v>
      </c>
      <c r="CQ300" s="873">
        <v>-399410</v>
      </c>
      <c r="CR300" s="873">
        <v>-319528</v>
      </c>
      <c r="CS300" s="873">
        <v>-71894</v>
      </c>
      <c r="CT300" s="873">
        <v>-7988</v>
      </c>
      <c r="CU300" s="873">
        <v>-798820</v>
      </c>
      <c r="CV300" s="873">
        <v>-1061782</v>
      </c>
      <c r="CW300" s="873">
        <v>-849425</v>
      </c>
      <c r="CX300" s="873">
        <v>-191121</v>
      </c>
      <c r="CY300" s="873">
        <v>-21235</v>
      </c>
      <c r="CZ300" s="873">
        <v>-2123563</v>
      </c>
      <c r="DA300" s="873">
        <v>0</v>
      </c>
      <c r="DB300" s="873">
        <v>0</v>
      </c>
      <c r="DC300" s="873">
        <v>0</v>
      </c>
      <c r="DD300" s="873">
        <v>0</v>
      </c>
      <c r="DE300" s="873">
        <v>0</v>
      </c>
      <c r="DF300" s="873">
        <v>-1061782</v>
      </c>
      <c r="DG300" s="873">
        <v>-849425</v>
      </c>
      <c r="DH300" s="873">
        <v>-191121</v>
      </c>
      <c r="DI300" s="873">
        <v>-21235</v>
      </c>
      <c r="DJ300" s="873">
        <v>-2123563</v>
      </c>
      <c r="DK300" s="873">
        <v>1195502</v>
      </c>
      <c r="DL300" s="873">
        <v>1648451</v>
      </c>
      <c r="DM300" s="873">
        <v>465096</v>
      </c>
      <c r="DN300" s="873">
        <v>43134</v>
      </c>
      <c r="DO300" s="873">
        <v>3352183</v>
      </c>
      <c r="DP300" s="873">
        <v>582695</v>
      </c>
      <c r="DQ300" s="873">
        <v>275761</v>
      </c>
      <c r="DR300" s="873">
        <v>36131</v>
      </c>
      <c r="DS300" s="873">
        <v>6365</v>
      </c>
      <c r="DT300" s="873">
        <v>900952</v>
      </c>
      <c r="DU300" s="873">
        <v>612807</v>
      </c>
      <c r="DV300" s="873">
        <v>1372690</v>
      </c>
      <c r="DW300" s="873">
        <v>428965</v>
      </c>
      <c r="DX300" s="873">
        <v>36769</v>
      </c>
      <c r="DY300" s="873">
        <v>2451231</v>
      </c>
      <c r="DZ300" s="873">
        <v>15236353</v>
      </c>
      <c r="EA300" s="873">
        <v>12189082</v>
      </c>
      <c r="EB300" s="873">
        <v>2742543</v>
      </c>
      <c r="EC300" s="873">
        <v>304727</v>
      </c>
      <c r="ED300" s="873">
        <v>30472705</v>
      </c>
      <c r="EE300" s="873">
        <v>9376005</v>
      </c>
      <c r="EF300" s="873">
        <v>7500804</v>
      </c>
      <c r="EG300" s="873">
        <v>1687681</v>
      </c>
      <c r="EH300" s="873">
        <v>187520</v>
      </c>
      <c r="EI300" s="873">
        <v>18752010</v>
      </c>
      <c r="EJ300" s="873">
        <v>-5860348</v>
      </c>
      <c r="EK300" s="873">
        <v>-4688278</v>
      </c>
      <c r="EL300" s="873">
        <v>-1054862</v>
      </c>
      <c r="EM300" s="873">
        <v>-117207</v>
      </c>
      <c r="EN300" s="873">
        <v>-11720695</v>
      </c>
      <c r="EO300" s="873">
        <v>-5247541</v>
      </c>
      <c r="EP300" s="873">
        <v>-3315588</v>
      </c>
      <c r="EQ300" s="873">
        <v>-625897</v>
      </c>
      <c r="ER300" s="873">
        <v>-80438</v>
      </c>
      <c r="ES300" s="873">
        <v>-9269464</v>
      </c>
      <c r="ET300" s="902">
        <v>0.5</v>
      </c>
      <c r="EU300" s="902">
        <v>0.4</v>
      </c>
      <c r="EV300" s="902">
        <v>0.09</v>
      </c>
      <c r="EW300" s="902">
        <v>0.01</v>
      </c>
      <c r="EX300" s="902">
        <v>1</v>
      </c>
      <c r="EY300" s="870" t="s">
        <v>685</v>
      </c>
      <c r="EZ300" s="870" t="s">
        <v>684</v>
      </c>
      <c r="FA300" s="870" t="s">
        <v>1907</v>
      </c>
      <c r="FB300" s="870" t="s">
        <v>2738</v>
      </c>
      <c r="FC300" s="870" t="s">
        <v>3036</v>
      </c>
    </row>
    <row r="301" spans="1:159" x14ac:dyDescent="0.2">
      <c r="A301" s="870" t="s">
        <v>3069</v>
      </c>
      <c r="B301" s="870" t="s">
        <v>646</v>
      </c>
      <c r="C301" s="870" t="s">
        <v>645</v>
      </c>
      <c r="D301" s="873">
        <v>5227553</v>
      </c>
      <c r="E301" s="873">
        <v>4182043</v>
      </c>
      <c r="F301" s="873">
        <v>1045511</v>
      </c>
      <c r="G301" s="873">
        <v>0</v>
      </c>
      <c r="H301" s="873">
        <v>10455107</v>
      </c>
      <c r="I301" s="873">
        <v>0</v>
      </c>
      <c r="J301" s="873">
        <v>0</v>
      </c>
      <c r="K301" s="873">
        <v>5227553</v>
      </c>
      <c r="L301" s="873">
        <v>103497</v>
      </c>
      <c r="M301" s="873">
        <v>103497</v>
      </c>
      <c r="N301" s="873">
        <v>0</v>
      </c>
      <c r="O301" s="873">
        <v>0</v>
      </c>
      <c r="P301" s="873">
        <v>52314</v>
      </c>
      <c r="Q301" s="873">
        <v>152643</v>
      </c>
      <c r="R301" s="873">
        <v>204957</v>
      </c>
      <c r="S301" s="873">
        <v>0</v>
      </c>
      <c r="T301" s="873">
        <v>0</v>
      </c>
      <c r="U301" s="873">
        <v>0</v>
      </c>
      <c r="V301" s="873">
        <v>0</v>
      </c>
      <c r="W301" s="873">
        <v>0</v>
      </c>
      <c r="X301" s="873">
        <v>0</v>
      </c>
      <c r="Y301" s="873">
        <v>0</v>
      </c>
      <c r="Z301" s="873">
        <v>0</v>
      </c>
      <c r="AA301" s="873">
        <v>0</v>
      </c>
      <c r="AB301" s="873">
        <v>0</v>
      </c>
      <c r="AC301" s="873">
        <v>0</v>
      </c>
      <c r="AD301" s="873">
        <v>0</v>
      </c>
      <c r="AE301" s="873">
        <v>4041994</v>
      </c>
      <c r="AF301" s="873">
        <v>1016091</v>
      </c>
      <c r="AG301" s="873">
        <v>0</v>
      </c>
      <c r="AH301" s="873">
        <v>5058085</v>
      </c>
      <c r="AI301" s="873">
        <v>624182</v>
      </c>
      <c r="AJ301" s="873">
        <v>499346</v>
      </c>
      <c r="AK301" s="873">
        <v>124836</v>
      </c>
      <c r="AL301" s="873">
        <v>0</v>
      </c>
      <c r="AM301" s="873">
        <v>1248364</v>
      </c>
      <c r="AN301" s="873">
        <v>-441375</v>
      </c>
      <c r="AO301" s="873">
        <v>-353100</v>
      </c>
      <c r="AP301" s="873">
        <v>-88275</v>
      </c>
      <c r="AQ301" s="873">
        <v>0</v>
      </c>
      <c r="AR301" s="873">
        <v>-882750</v>
      </c>
      <c r="AS301" s="873">
        <v>-227539</v>
      </c>
      <c r="AT301" s="873">
        <v>-182031</v>
      </c>
      <c r="AU301" s="873">
        <v>-45508</v>
      </c>
      <c r="AV301" s="873">
        <v>0</v>
      </c>
      <c r="AW301" s="873">
        <v>-455078</v>
      </c>
      <c r="AX301" s="873">
        <v>13964</v>
      </c>
      <c r="AY301" s="873">
        <v>11172</v>
      </c>
      <c r="AZ301" s="873">
        <v>2793</v>
      </c>
      <c r="BA301" s="873">
        <v>0</v>
      </c>
      <c r="BB301" s="873">
        <v>27929</v>
      </c>
      <c r="BC301" s="873">
        <v>-199427</v>
      </c>
      <c r="BD301" s="873">
        <v>-159541</v>
      </c>
      <c r="BE301" s="873">
        <v>-39885</v>
      </c>
      <c r="BF301" s="873">
        <v>0</v>
      </c>
      <c r="BG301" s="873">
        <v>-398853</v>
      </c>
      <c r="BH301" s="873">
        <v>-413002</v>
      </c>
      <c r="BI301" s="873">
        <v>-330400</v>
      </c>
      <c r="BJ301" s="873">
        <v>-82600</v>
      </c>
      <c r="BK301" s="873">
        <v>0</v>
      </c>
      <c r="BL301" s="873">
        <v>-826002</v>
      </c>
      <c r="BM301" s="873">
        <v>-960604</v>
      </c>
      <c r="BN301" s="873">
        <v>-768484</v>
      </c>
      <c r="BO301" s="873">
        <v>-192121</v>
      </c>
      <c r="BP301" s="873">
        <v>0</v>
      </c>
      <c r="BQ301" s="873">
        <v>-1921209</v>
      </c>
      <c r="BR301" s="873">
        <v>-457477</v>
      </c>
      <c r="BS301" s="873">
        <v>-365982</v>
      </c>
      <c r="BT301" s="873">
        <v>-91496</v>
      </c>
      <c r="BU301" s="873">
        <v>0</v>
      </c>
      <c r="BV301" s="873">
        <v>-914955</v>
      </c>
      <c r="BW301" s="873">
        <v>-503127</v>
      </c>
      <c r="BX301" s="873">
        <v>-402502</v>
      </c>
      <c r="BY301" s="873">
        <v>-100625</v>
      </c>
      <c r="BZ301" s="873">
        <v>0</v>
      </c>
      <c r="CA301" s="873">
        <v>-1006254</v>
      </c>
      <c r="CB301" s="873">
        <v>52556</v>
      </c>
      <c r="CC301" s="873">
        <v>42045</v>
      </c>
      <c r="CD301" s="873">
        <v>10511</v>
      </c>
      <c r="CE301" s="873">
        <v>0</v>
      </c>
      <c r="CF301" s="873">
        <v>105112</v>
      </c>
      <c r="CG301" s="873">
        <v>47495</v>
      </c>
      <c r="CH301" s="873">
        <v>37996</v>
      </c>
      <c r="CI301" s="873">
        <v>9499</v>
      </c>
      <c r="CJ301" s="873">
        <v>0</v>
      </c>
      <c r="CK301" s="873">
        <v>94990</v>
      </c>
      <c r="CL301" s="873">
        <v>91961</v>
      </c>
      <c r="CM301" s="873">
        <v>73569</v>
      </c>
      <c r="CN301" s="873">
        <v>18392</v>
      </c>
      <c r="CO301" s="873">
        <v>0</v>
      </c>
      <c r="CP301" s="873">
        <v>183922</v>
      </c>
      <c r="CQ301" s="873">
        <v>-230710</v>
      </c>
      <c r="CR301" s="873">
        <v>-184568</v>
      </c>
      <c r="CS301" s="873">
        <v>-46142</v>
      </c>
      <c r="CT301" s="873">
        <v>0</v>
      </c>
      <c r="CU301" s="873">
        <v>-461420</v>
      </c>
      <c r="CV301" s="873">
        <v>-999302</v>
      </c>
      <c r="CW301" s="873">
        <v>-799442</v>
      </c>
      <c r="CX301" s="873">
        <v>-199861</v>
      </c>
      <c r="CY301" s="873">
        <v>0</v>
      </c>
      <c r="CZ301" s="873">
        <v>-1998605</v>
      </c>
      <c r="DA301" s="873">
        <v>-312960</v>
      </c>
      <c r="DB301" s="873">
        <v>-250368</v>
      </c>
      <c r="DC301" s="873">
        <v>-62593</v>
      </c>
      <c r="DD301" s="873">
        <v>0</v>
      </c>
      <c r="DE301" s="873">
        <v>-625921</v>
      </c>
      <c r="DF301" s="873">
        <v>-686342</v>
      </c>
      <c r="DG301" s="873">
        <v>-549074</v>
      </c>
      <c r="DH301" s="873">
        <v>-137268</v>
      </c>
      <c r="DI301" s="873">
        <v>0</v>
      </c>
      <c r="DJ301" s="873">
        <v>-1372684</v>
      </c>
      <c r="DK301" s="873">
        <v>-88348</v>
      </c>
      <c r="DL301" s="873">
        <v>-387429</v>
      </c>
      <c r="DM301" s="873">
        <v>-228837</v>
      </c>
      <c r="DN301" s="873">
        <v>0</v>
      </c>
      <c r="DO301" s="873">
        <v>-704613</v>
      </c>
      <c r="DP301" s="873">
        <v>-24085</v>
      </c>
      <c r="DQ301" s="873">
        <v>-336019</v>
      </c>
      <c r="DR301" s="873">
        <v>-215984</v>
      </c>
      <c r="DS301" s="873">
        <v>0</v>
      </c>
      <c r="DT301" s="873">
        <v>-576088</v>
      </c>
      <c r="DU301" s="873">
        <v>-64263</v>
      </c>
      <c r="DV301" s="873">
        <v>-51410</v>
      </c>
      <c r="DW301" s="873">
        <v>-12853</v>
      </c>
      <c r="DX301" s="873">
        <v>0</v>
      </c>
      <c r="DY301" s="873">
        <v>-128525</v>
      </c>
      <c r="DZ301" s="873">
        <v>9123162</v>
      </c>
      <c r="EA301" s="873">
        <v>7298530</v>
      </c>
      <c r="EB301" s="873">
        <v>1824632</v>
      </c>
      <c r="EC301" s="873">
        <v>0</v>
      </c>
      <c r="ED301" s="873">
        <v>18246324</v>
      </c>
      <c r="EE301" s="873">
        <v>5227553</v>
      </c>
      <c r="EF301" s="873">
        <v>4182043</v>
      </c>
      <c r="EG301" s="873">
        <v>1045511</v>
      </c>
      <c r="EH301" s="873">
        <v>0</v>
      </c>
      <c r="EI301" s="873">
        <v>10455107</v>
      </c>
      <c r="EJ301" s="873">
        <v>-3895609</v>
      </c>
      <c r="EK301" s="873">
        <v>-3116487</v>
      </c>
      <c r="EL301" s="873">
        <v>-779121</v>
      </c>
      <c r="EM301" s="873">
        <v>0</v>
      </c>
      <c r="EN301" s="873">
        <v>-7791217</v>
      </c>
      <c r="EO301" s="873">
        <v>-3959872</v>
      </c>
      <c r="EP301" s="873">
        <v>-3167897</v>
      </c>
      <c r="EQ301" s="873">
        <v>-791974</v>
      </c>
      <c r="ER301" s="873">
        <v>0</v>
      </c>
      <c r="ES301" s="873">
        <v>-7919742</v>
      </c>
      <c r="ET301" s="902">
        <v>0.5</v>
      </c>
      <c r="EU301" s="902">
        <v>0.4</v>
      </c>
      <c r="EV301" s="902">
        <v>0.1</v>
      </c>
      <c r="EW301" s="902">
        <v>0</v>
      </c>
      <c r="EX301" s="902">
        <v>1</v>
      </c>
      <c r="EY301" s="870" t="s">
        <v>701</v>
      </c>
      <c r="EZ301" s="870" t="s">
        <v>687</v>
      </c>
      <c r="FA301" s="870" t="s">
        <v>1907</v>
      </c>
      <c r="FB301" s="870" t="s">
        <v>2736</v>
      </c>
      <c r="FC301" s="870" t="s">
        <v>3037</v>
      </c>
    </row>
    <row r="302" spans="1:159" x14ac:dyDescent="0.2">
      <c r="A302" s="870" t="s">
        <v>3069</v>
      </c>
      <c r="B302" s="870" t="s">
        <v>648</v>
      </c>
      <c r="C302" s="870" t="s">
        <v>647</v>
      </c>
      <c r="D302" s="873">
        <v>10647823</v>
      </c>
      <c r="E302" s="873">
        <v>8518259</v>
      </c>
      <c r="F302" s="873">
        <v>2129565</v>
      </c>
      <c r="G302" s="873">
        <v>0</v>
      </c>
      <c r="H302" s="873">
        <v>21295647</v>
      </c>
      <c r="I302" s="873">
        <v>0</v>
      </c>
      <c r="J302" s="873">
        <v>0</v>
      </c>
      <c r="K302" s="873">
        <v>10647823</v>
      </c>
      <c r="L302" s="873">
        <v>163212</v>
      </c>
      <c r="M302" s="873">
        <v>163212</v>
      </c>
      <c r="N302" s="873">
        <v>0</v>
      </c>
      <c r="O302" s="873">
        <v>0</v>
      </c>
      <c r="P302" s="873">
        <v>209139</v>
      </c>
      <c r="Q302" s="873">
        <v>0</v>
      </c>
      <c r="R302" s="873">
        <v>209139</v>
      </c>
      <c r="S302" s="873">
        <v>0</v>
      </c>
      <c r="T302" s="873">
        <v>0</v>
      </c>
      <c r="U302" s="873">
        <v>0</v>
      </c>
      <c r="V302" s="873">
        <v>0</v>
      </c>
      <c r="W302" s="873">
        <v>0</v>
      </c>
      <c r="X302" s="873">
        <v>0</v>
      </c>
      <c r="Y302" s="873">
        <v>0</v>
      </c>
      <c r="Z302" s="873">
        <v>0</v>
      </c>
      <c r="AA302" s="873">
        <v>0</v>
      </c>
      <c r="AB302" s="873">
        <v>0</v>
      </c>
      <c r="AC302" s="873">
        <v>0</v>
      </c>
      <c r="AD302" s="873">
        <v>0</v>
      </c>
      <c r="AE302" s="873">
        <v>9344460</v>
      </c>
      <c r="AF302" s="873">
        <v>2334020</v>
      </c>
      <c r="AG302" s="873">
        <v>0</v>
      </c>
      <c r="AH302" s="873">
        <v>11678480</v>
      </c>
      <c r="AI302" s="873">
        <v>1331442</v>
      </c>
      <c r="AJ302" s="873">
        <v>1065154</v>
      </c>
      <c r="AK302" s="873">
        <v>266288</v>
      </c>
      <c r="AL302" s="873">
        <v>0</v>
      </c>
      <c r="AM302" s="873">
        <v>2662884</v>
      </c>
      <c r="AN302" s="873">
        <v>-164470</v>
      </c>
      <c r="AO302" s="873">
        <v>-131576</v>
      </c>
      <c r="AP302" s="873">
        <v>-32894</v>
      </c>
      <c r="AQ302" s="873">
        <v>0</v>
      </c>
      <c r="AR302" s="873">
        <v>-328940</v>
      </c>
      <c r="AS302" s="873">
        <v>-159157</v>
      </c>
      <c r="AT302" s="873">
        <v>-127326</v>
      </c>
      <c r="AU302" s="873">
        <v>-31832</v>
      </c>
      <c r="AV302" s="873">
        <v>0</v>
      </c>
      <c r="AW302" s="873">
        <v>-318315</v>
      </c>
      <c r="AX302" s="873">
        <v>34686</v>
      </c>
      <c r="AY302" s="873">
        <v>27748</v>
      </c>
      <c r="AZ302" s="873">
        <v>6937</v>
      </c>
      <c r="BA302" s="873">
        <v>0</v>
      </c>
      <c r="BB302" s="873">
        <v>69371</v>
      </c>
      <c r="BC302" s="873">
        <v>-222588</v>
      </c>
      <c r="BD302" s="873">
        <v>-178070</v>
      </c>
      <c r="BE302" s="873">
        <v>-44518</v>
      </c>
      <c r="BF302" s="873">
        <v>0</v>
      </c>
      <c r="BG302" s="873">
        <v>-445176</v>
      </c>
      <c r="BH302" s="873">
        <v>-347059</v>
      </c>
      <c r="BI302" s="873">
        <v>-277648</v>
      </c>
      <c r="BJ302" s="873">
        <v>-69413</v>
      </c>
      <c r="BK302" s="873">
        <v>0</v>
      </c>
      <c r="BL302" s="873">
        <v>-694120</v>
      </c>
      <c r="BM302" s="873">
        <v>-1424532</v>
      </c>
      <c r="BN302" s="873">
        <v>-1139626</v>
      </c>
      <c r="BO302" s="873">
        <v>-284907</v>
      </c>
      <c r="BP302" s="873">
        <v>0</v>
      </c>
      <c r="BQ302" s="873">
        <v>-2849065</v>
      </c>
      <c r="BR302" s="873">
        <v>-317870</v>
      </c>
      <c r="BS302" s="873">
        <v>-254296</v>
      </c>
      <c r="BT302" s="873">
        <v>-63574</v>
      </c>
      <c r="BU302" s="873">
        <v>0</v>
      </c>
      <c r="BV302" s="873">
        <v>-635740</v>
      </c>
      <c r="BW302" s="873">
        <v>-1106662</v>
      </c>
      <c r="BX302" s="873">
        <v>-885330</v>
      </c>
      <c r="BY302" s="873">
        <v>-221333</v>
      </c>
      <c r="BZ302" s="873">
        <v>0</v>
      </c>
      <c r="CA302" s="873">
        <v>-2213325</v>
      </c>
      <c r="CB302" s="873">
        <v>37966</v>
      </c>
      <c r="CC302" s="873">
        <v>30373</v>
      </c>
      <c r="CD302" s="873">
        <v>7593</v>
      </c>
      <c r="CE302" s="873">
        <v>0</v>
      </c>
      <c r="CF302" s="873">
        <v>75932</v>
      </c>
      <c r="CG302" s="873">
        <v>154193</v>
      </c>
      <c r="CH302" s="873">
        <v>123355</v>
      </c>
      <c r="CI302" s="873">
        <v>30839</v>
      </c>
      <c r="CJ302" s="873">
        <v>0</v>
      </c>
      <c r="CK302" s="873">
        <v>308387</v>
      </c>
      <c r="CL302" s="873">
        <v>71476</v>
      </c>
      <c r="CM302" s="873">
        <v>57180</v>
      </c>
      <c r="CN302" s="873">
        <v>14295</v>
      </c>
      <c r="CO302" s="873">
        <v>0</v>
      </c>
      <c r="CP302" s="873">
        <v>142951</v>
      </c>
      <c r="CQ302" s="873">
        <v>-375562</v>
      </c>
      <c r="CR302" s="873">
        <v>-300450</v>
      </c>
      <c r="CS302" s="873">
        <v>-75112</v>
      </c>
      <c r="CT302" s="873">
        <v>0</v>
      </c>
      <c r="CU302" s="873">
        <v>-751124</v>
      </c>
      <c r="CV302" s="873">
        <v>-1536459</v>
      </c>
      <c r="CW302" s="873">
        <v>-1229168</v>
      </c>
      <c r="CX302" s="873">
        <v>-307292</v>
      </c>
      <c r="CY302" s="873">
        <v>0</v>
      </c>
      <c r="CZ302" s="873">
        <v>-3072919</v>
      </c>
      <c r="DA302" s="873">
        <v>-208428</v>
      </c>
      <c r="DB302" s="873">
        <v>-166743</v>
      </c>
      <c r="DC302" s="873">
        <v>-41686</v>
      </c>
      <c r="DD302" s="873">
        <v>0</v>
      </c>
      <c r="DE302" s="873">
        <v>-416857</v>
      </c>
      <c r="DF302" s="873">
        <v>-1328031</v>
      </c>
      <c r="DG302" s="873">
        <v>-1062425</v>
      </c>
      <c r="DH302" s="873">
        <v>-265606</v>
      </c>
      <c r="DI302" s="873">
        <v>0</v>
      </c>
      <c r="DJ302" s="873">
        <v>-2656062</v>
      </c>
      <c r="DK302" s="873">
        <v>-98287</v>
      </c>
      <c r="DL302" s="873">
        <v>-78632</v>
      </c>
      <c r="DM302" s="873">
        <v>-19660</v>
      </c>
      <c r="DN302" s="873">
        <v>0</v>
      </c>
      <c r="DO302" s="873">
        <v>-196579</v>
      </c>
      <c r="DP302" s="873">
        <v>309423</v>
      </c>
      <c r="DQ302" s="873">
        <v>247538</v>
      </c>
      <c r="DR302" s="873">
        <v>61885</v>
      </c>
      <c r="DS302" s="873">
        <v>0</v>
      </c>
      <c r="DT302" s="873">
        <v>618846</v>
      </c>
      <c r="DU302" s="873">
        <v>-407710</v>
      </c>
      <c r="DV302" s="873">
        <v>-326170</v>
      </c>
      <c r="DW302" s="873">
        <v>-81545</v>
      </c>
      <c r="DX302" s="873">
        <v>0</v>
      </c>
      <c r="DY302" s="873">
        <v>-815425</v>
      </c>
      <c r="DZ302" s="873">
        <v>19586176</v>
      </c>
      <c r="EA302" s="873">
        <v>15668940</v>
      </c>
      <c r="EB302" s="873">
        <v>3917235</v>
      </c>
      <c r="EC302" s="873">
        <v>0</v>
      </c>
      <c r="ED302" s="873">
        <v>39172351</v>
      </c>
      <c r="EE302" s="873">
        <v>10647823</v>
      </c>
      <c r="EF302" s="873">
        <v>8518259</v>
      </c>
      <c r="EG302" s="873">
        <v>2129565</v>
      </c>
      <c r="EH302" s="873">
        <v>0</v>
      </c>
      <c r="EI302" s="873">
        <v>21295647</v>
      </c>
      <c r="EJ302" s="873">
        <v>-8938353</v>
      </c>
      <c r="EK302" s="873">
        <v>-7150681</v>
      </c>
      <c r="EL302" s="873">
        <v>-1787670</v>
      </c>
      <c r="EM302" s="873">
        <v>0</v>
      </c>
      <c r="EN302" s="873">
        <v>-17876704</v>
      </c>
      <c r="EO302" s="873">
        <v>-9346063</v>
      </c>
      <c r="EP302" s="873">
        <v>-7476851</v>
      </c>
      <c r="EQ302" s="873">
        <v>-1869215</v>
      </c>
      <c r="ER302" s="873">
        <v>0</v>
      </c>
      <c r="ES302" s="873">
        <v>-18692129</v>
      </c>
      <c r="ET302" s="902">
        <v>0.5</v>
      </c>
      <c r="EU302" s="902">
        <v>0.4</v>
      </c>
      <c r="EV302" s="902">
        <v>0.1</v>
      </c>
      <c r="EW302" s="902">
        <v>0</v>
      </c>
      <c r="EX302" s="902">
        <v>1</v>
      </c>
      <c r="EY302" s="870" t="s">
        <v>700</v>
      </c>
      <c r="EZ302" s="870" t="s">
        <v>687</v>
      </c>
      <c r="FA302" s="870" t="s">
        <v>1907</v>
      </c>
      <c r="FB302" s="870" t="s">
        <v>2735</v>
      </c>
      <c r="FC302" s="870" t="s">
        <v>3038</v>
      </c>
    </row>
    <row r="303" spans="1:159" x14ac:dyDescent="0.2">
      <c r="A303" s="870" t="s">
        <v>3069</v>
      </c>
      <c r="B303" s="870" t="s">
        <v>1105</v>
      </c>
      <c r="C303" s="870" t="s">
        <v>1115</v>
      </c>
      <c r="D303" s="873">
        <v>14853646</v>
      </c>
      <c r="E303" s="873">
        <v>11882916</v>
      </c>
      <c r="F303" s="873">
        <v>2970729</v>
      </c>
      <c r="G303" s="873">
        <v>0</v>
      </c>
      <c r="H303" s="873">
        <v>29707291</v>
      </c>
      <c r="I303" s="873">
        <v>0</v>
      </c>
      <c r="J303" s="873">
        <v>0</v>
      </c>
      <c r="K303" s="873">
        <v>14853646</v>
      </c>
      <c r="L303" s="873">
        <v>245044</v>
      </c>
      <c r="M303" s="873">
        <v>245044</v>
      </c>
      <c r="N303" s="873">
        <v>976303</v>
      </c>
      <c r="O303" s="873">
        <v>976303</v>
      </c>
      <c r="P303" s="873">
        <v>505405</v>
      </c>
      <c r="Q303" s="873">
        <v>0</v>
      </c>
      <c r="R303" s="873">
        <v>505405</v>
      </c>
      <c r="S303" s="873">
        <v>0</v>
      </c>
      <c r="T303" s="873">
        <v>0</v>
      </c>
      <c r="U303" s="873">
        <v>0</v>
      </c>
      <c r="V303" s="873">
        <v>0</v>
      </c>
      <c r="W303" s="873">
        <v>0</v>
      </c>
      <c r="X303" s="873">
        <v>0</v>
      </c>
      <c r="Y303" s="873">
        <v>0</v>
      </c>
      <c r="Z303" s="873">
        <v>0</v>
      </c>
      <c r="AA303" s="873">
        <v>0</v>
      </c>
      <c r="AB303" s="873">
        <v>0</v>
      </c>
      <c r="AC303" s="873">
        <v>0</v>
      </c>
      <c r="AD303" s="873">
        <v>0</v>
      </c>
      <c r="AE303" s="873">
        <v>18975448</v>
      </c>
      <c r="AF303" s="873">
        <v>4729017</v>
      </c>
      <c r="AG303" s="873">
        <v>0</v>
      </c>
      <c r="AH303" s="873">
        <v>23704465</v>
      </c>
      <c r="AI303" s="873">
        <v>1360241</v>
      </c>
      <c r="AJ303" s="873">
        <v>1088192</v>
      </c>
      <c r="AK303" s="873">
        <v>272048</v>
      </c>
      <c r="AL303" s="873">
        <v>0</v>
      </c>
      <c r="AM303" s="873">
        <v>2720481</v>
      </c>
      <c r="AN303" s="873">
        <v>-538063</v>
      </c>
      <c r="AO303" s="873">
        <v>-430451</v>
      </c>
      <c r="AP303" s="873">
        <v>-107613</v>
      </c>
      <c r="AQ303" s="873">
        <v>0</v>
      </c>
      <c r="AR303" s="873">
        <v>-1076127</v>
      </c>
      <c r="AS303" s="873">
        <v>-486916</v>
      </c>
      <c r="AT303" s="873">
        <v>-389533</v>
      </c>
      <c r="AU303" s="873">
        <v>-97383</v>
      </c>
      <c r="AV303" s="873">
        <v>0</v>
      </c>
      <c r="AW303" s="873">
        <v>-973832</v>
      </c>
      <c r="AX303" s="873">
        <v>68613</v>
      </c>
      <c r="AY303" s="873">
        <v>54891</v>
      </c>
      <c r="AZ303" s="873">
        <v>13723</v>
      </c>
      <c r="BA303" s="873">
        <v>0</v>
      </c>
      <c r="BB303" s="873">
        <v>137227</v>
      </c>
      <c r="BC303" s="873">
        <v>-262458</v>
      </c>
      <c r="BD303" s="873">
        <v>-209966</v>
      </c>
      <c r="BE303" s="873">
        <v>-52492</v>
      </c>
      <c r="BF303" s="873">
        <v>0</v>
      </c>
      <c r="BG303" s="873">
        <v>-524916</v>
      </c>
      <c r="BH303" s="873">
        <v>-680761</v>
      </c>
      <c r="BI303" s="873">
        <v>-544608</v>
      </c>
      <c r="BJ303" s="873">
        <v>-136152</v>
      </c>
      <c r="BK303" s="873">
        <v>0</v>
      </c>
      <c r="BL303" s="873">
        <v>-1361521</v>
      </c>
      <c r="BM303" s="873">
        <v>-4927361</v>
      </c>
      <c r="BN303" s="873">
        <v>-3941888</v>
      </c>
      <c r="BO303" s="873">
        <v>-985472</v>
      </c>
      <c r="BP303" s="873">
        <v>0</v>
      </c>
      <c r="BQ303" s="873">
        <v>-9854721</v>
      </c>
      <c r="BR303" s="873">
        <v>-538344</v>
      </c>
      <c r="BS303" s="873">
        <v>-430676</v>
      </c>
      <c r="BT303" s="873">
        <v>-107669</v>
      </c>
      <c r="BU303" s="873">
        <v>0</v>
      </c>
      <c r="BV303" s="873">
        <v>-1076689</v>
      </c>
      <c r="BW303" s="873">
        <v>-4389016</v>
      </c>
      <c r="BX303" s="873">
        <v>-3511213</v>
      </c>
      <c r="BY303" s="873">
        <v>-877803</v>
      </c>
      <c r="BZ303" s="873">
        <v>0</v>
      </c>
      <c r="CA303" s="873">
        <v>-8778032</v>
      </c>
      <c r="CB303" s="873">
        <v>29957</v>
      </c>
      <c r="CC303" s="873">
        <v>23965</v>
      </c>
      <c r="CD303" s="873">
        <v>5991</v>
      </c>
      <c r="CE303" s="873">
        <v>0</v>
      </c>
      <c r="CF303" s="873">
        <v>59913</v>
      </c>
      <c r="CG303" s="873">
        <v>202677</v>
      </c>
      <c r="CH303" s="873">
        <v>162142</v>
      </c>
      <c r="CI303" s="873">
        <v>40536</v>
      </c>
      <c r="CJ303" s="873">
        <v>0</v>
      </c>
      <c r="CK303" s="873">
        <v>405355</v>
      </c>
      <c r="CL303" s="873">
        <v>123909</v>
      </c>
      <c r="CM303" s="873">
        <v>99127</v>
      </c>
      <c r="CN303" s="873">
        <v>24782</v>
      </c>
      <c r="CO303" s="873">
        <v>0</v>
      </c>
      <c r="CP303" s="873">
        <v>247818</v>
      </c>
      <c r="CQ303" s="873">
        <v>-2494648</v>
      </c>
      <c r="CR303" s="873">
        <v>-1995718</v>
      </c>
      <c r="CS303" s="873">
        <v>-498930</v>
      </c>
      <c r="CT303" s="873">
        <v>0</v>
      </c>
      <c r="CU303" s="873">
        <v>-4989296</v>
      </c>
      <c r="CV303" s="873">
        <v>-7065466</v>
      </c>
      <c r="CW303" s="873">
        <v>-5652372</v>
      </c>
      <c r="CX303" s="873">
        <v>-1413093</v>
      </c>
      <c r="CY303" s="873">
        <v>0</v>
      </c>
      <c r="CZ303" s="873">
        <v>-14130931</v>
      </c>
      <c r="DA303" s="873">
        <v>-384478</v>
      </c>
      <c r="DB303" s="873">
        <v>-307584</v>
      </c>
      <c r="DC303" s="873">
        <v>-76896</v>
      </c>
      <c r="DD303" s="873">
        <v>0</v>
      </c>
      <c r="DE303" s="873">
        <v>-768958</v>
      </c>
      <c r="DF303" s="873">
        <v>-6680987</v>
      </c>
      <c r="DG303" s="873">
        <v>-5344789</v>
      </c>
      <c r="DH303" s="873">
        <v>-1336197</v>
      </c>
      <c r="DI303" s="873">
        <v>0</v>
      </c>
      <c r="DJ303" s="873">
        <v>-13361973</v>
      </c>
      <c r="DK303" s="873">
        <v>114680</v>
      </c>
      <c r="DL303" s="873">
        <v>513589</v>
      </c>
      <c r="DM303" s="873">
        <v>128394</v>
      </c>
      <c r="DN303" s="873">
        <v>0</v>
      </c>
      <c r="DO303" s="873">
        <v>756663</v>
      </c>
      <c r="DP303" s="873">
        <v>360401</v>
      </c>
      <c r="DQ303" s="873">
        <v>703617</v>
      </c>
      <c r="DR303" s="873">
        <v>175904</v>
      </c>
      <c r="DS303" s="873">
        <v>0</v>
      </c>
      <c r="DT303" s="873">
        <v>1239922</v>
      </c>
      <c r="DU303" s="873">
        <v>-245721</v>
      </c>
      <c r="DV303" s="873">
        <v>-190028</v>
      </c>
      <c r="DW303" s="873">
        <v>-47510</v>
      </c>
      <c r="DX303" s="873">
        <v>0</v>
      </c>
      <c r="DY303" s="873">
        <v>-483259</v>
      </c>
      <c r="DZ303" s="873">
        <v>36065508</v>
      </c>
      <c r="EA303" s="873">
        <v>28852407</v>
      </c>
      <c r="EB303" s="873">
        <v>7213102</v>
      </c>
      <c r="EC303" s="873">
        <v>0</v>
      </c>
      <c r="ED303" s="873">
        <v>72131017</v>
      </c>
      <c r="EE303" s="873">
        <v>14853646</v>
      </c>
      <c r="EF303" s="873">
        <v>11882916</v>
      </c>
      <c r="EG303" s="873">
        <v>2970729</v>
      </c>
      <c r="EH303" s="873">
        <v>0</v>
      </c>
      <c r="EI303" s="873">
        <v>29707291</v>
      </c>
      <c r="EJ303" s="873">
        <v>-21211862</v>
      </c>
      <c r="EK303" s="873">
        <v>-16969491</v>
      </c>
      <c r="EL303" s="873">
        <v>-4242373</v>
      </c>
      <c r="EM303" s="873">
        <v>0</v>
      </c>
      <c r="EN303" s="873">
        <v>-42423726</v>
      </c>
      <c r="EO303" s="873">
        <v>-21457583</v>
      </c>
      <c r="EP303" s="873">
        <v>-17159519</v>
      </c>
      <c r="EQ303" s="873">
        <v>-4289883</v>
      </c>
      <c r="ER303" s="873">
        <v>0</v>
      </c>
      <c r="ES303" s="873">
        <v>-42906985</v>
      </c>
      <c r="ET303" s="902">
        <v>0.5</v>
      </c>
      <c r="EU303" s="902">
        <v>0.4</v>
      </c>
      <c r="EV303" s="902">
        <v>0.1</v>
      </c>
      <c r="EW303" s="902">
        <v>0</v>
      </c>
      <c r="EX303" s="902">
        <v>1</v>
      </c>
      <c r="EY303" s="870" t="s">
        <v>707</v>
      </c>
      <c r="EZ303" s="870" t="s">
        <v>687</v>
      </c>
      <c r="FA303" s="870" t="s">
        <v>1907</v>
      </c>
      <c r="FB303" s="870" t="s">
        <v>2734</v>
      </c>
      <c r="FC303" s="870" t="s">
        <v>3039</v>
      </c>
    </row>
    <row r="304" spans="1:159" x14ac:dyDescent="0.2">
      <c r="A304" s="870" t="s">
        <v>3069</v>
      </c>
      <c r="B304" s="870" t="s">
        <v>650</v>
      </c>
      <c r="C304" s="870" t="s">
        <v>649</v>
      </c>
      <c r="D304" s="873">
        <v>335419207</v>
      </c>
      <c r="E304" s="873">
        <v>304926552</v>
      </c>
      <c r="F304" s="873">
        <v>376076081</v>
      </c>
      <c r="G304" s="873">
        <v>0</v>
      </c>
      <c r="H304" s="873">
        <v>1016421840</v>
      </c>
      <c r="I304" s="873">
        <v>0</v>
      </c>
      <c r="J304" s="873">
        <v>0</v>
      </c>
      <c r="K304" s="873">
        <v>335419207</v>
      </c>
      <c r="L304" s="873">
        <v>3314261</v>
      </c>
      <c r="M304" s="873">
        <v>3314261</v>
      </c>
      <c r="N304" s="873">
        <v>0</v>
      </c>
      <c r="O304" s="873">
        <v>0</v>
      </c>
      <c r="P304" s="873">
        <v>0</v>
      </c>
      <c r="Q304" s="873">
        <v>0</v>
      </c>
      <c r="R304" s="873">
        <v>0</v>
      </c>
      <c r="S304" s="873">
        <v>0</v>
      </c>
      <c r="T304" s="873">
        <v>0</v>
      </c>
      <c r="U304" s="873">
        <v>0</v>
      </c>
      <c r="V304" s="873">
        <v>0</v>
      </c>
      <c r="W304" s="873">
        <v>0</v>
      </c>
      <c r="X304" s="873">
        <v>0</v>
      </c>
      <c r="Y304" s="873">
        <v>0</v>
      </c>
      <c r="Z304" s="873">
        <v>0</v>
      </c>
      <c r="AA304" s="873">
        <v>0</v>
      </c>
      <c r="AB304" s="873">
        <v>0</v>
      </c>
      <c r="AC304" s="873">
        <v>0</v>
      </c>
      <c r="AD304" s="873">
        <v>0</v>
      </c>
      <c r="AE304" s="873">
        <v>315886796</v>
      </c>
      <c r="AF304" s="873">
        <v>389593717</v>
      </c>
      <c r="AG304" s="873">
        <v>0</v>
      </c>
      <c r="AH304" s="873">
        <v>705480513</v>
      </c>
      <c r="AI304" s="873">
        <v>72676336</v>
      </c>
      <c r="AJ304" s="873">
        <v>66069397</v>
      </c>
      <c r="AK304" s="873">
        <v>81485589</v>
      </c>
      <c r="AL304" s="873">
        <v>0</v>
      </c>
      <c r="AM304" s="873">
        <v>220231322</v>
      </c>
      <c r="AN304" s="873">
        <v>-46593490</v>
      </c>
      <c r="AO304" s="873">
        <v>-42357718</v>
      </c>
      <c r="AP304" s="873">
        <v>-52241185</v>
      </c>
      <c r="AQ304" s="873">
        <v>0</v>
      </c>
      <c r="AR304" s="873">
        <v>-141192393</v>
      </c>
      <c r="AS304" s="873">
        <v>-10262882</v>
      </c>
      <c r="AT304" s="873">
        <v>-9329894</v>
      </c>
      <c r="AU304" s="873">
        <v>-11506869</v>
      </c>
      <c r="AV304" s="873">
        <v>0</v>
      </c>
      <c r="AW304" s="873">
        <v>-31099645</v>
      </c>
      <c r="AX304" s="873">
        <v>0</v>
      </c>
      <c r="AY304" s="873">
        <v>0</v>
      </c>
      <c r="AZ304" s="873">
        <v>0</v>
      </c>
      <c r="BA304" s="873">
        <v>0</v>
      </c>
      <c r="BB304" s="873">
        <v>0</v>
      </c>
      <c r="BC304" s="873">
        <v>-19239000</v>
      </c>
      <c r="BD304" s="873">
        <v>-17490000</v>
      </c>
      <c r="BE304" s="873">
        <v>-21571000</v>
      </c>
      <c r="BF304" s="873">
        <v>0</v>
      </c>
      <c r="BG304" s="873">
        <v>-58300000</v>
      </c>
      <c r="BH304" s="873">
        <v>-29501882</v>
      </c>
      <c r="BI304" s="873">
        <v>-26819894</v>
      </c>
      <c r="BJ304" s="873">
        <v>-33077869</v>
      </c>
      <c r="BK304" s="873">
        <v>0</v>
      </c>
      <c r="BL304" s="873">
        <v>-89399645</v>
      </c>
      <c r="BM304" s="873">
        <v>-41085000</v>
      </c>
      <c r="BN304" s="873">
        <v>-37350000</v>
      </c>
      <c r="BO304" s="873">
        <v>-46065000</v>
      </c>
      <c r="BP304" s="873">
        <v>0</v>
      </c>
      <c r="BQ304" s="873">
        <v>-124500000</v>
      </c>
      <c r="BR304" s="873">
        <v>-2310000</v>
      </c>
      <c r="BS304" s="873">
        <v>-2100000</v>
      </c>
      <c r="BT304" s="873">
        <v>-2590000</v>
      </c>
      <c r="BU304" s="873">
        <v>0</v>
      </c>
      <c r="BV304" s="873">
        <v>-7000000</v>
      </c>
      <c r="BW304" s="873">
        <v>-38775000</v>
      </c>
      <c r="BX304" s="873">
        <v>-35250000</v>
      </c>
      <c r="BY304" s="873">
        <v>-43475000</v>
      </c>
      <c r="BZ304" s="873">
        <v>0</v>
      </c>
      <c r="CA304" s="873">
        <v>-117500000</v>
      </c>
      <c r="CB304" s="873">
        <v>487153</v>
      </c>
      <c r="CC304" s="873">
        <v>442867</v>
      </c>
      <c r="CD304" s="873">
        <v>546202</v>
      </c>
      <c r="CE304" s="873">
        <v>0</v>
      </c>
      <c r="CF304" s="873">
        <v>1476222</v>
      </c>
      <c r="CG304" s="873">
        <v>0</v>
      </c>
      <c r="CH304" s="873">
        <v>0</v>
      </c>
      <c r="CI304" s="873">
        <v>0</v>
      </c>
      <c r="CJ304" s="873">
        <v>0</v>
      </c>
      <c r="CK304" s="873">
        <v>0</v>
      </c>
      <c r="CL304" s="873">
        <v>0</v>
      </c>
      <c r="CM304" s="873">
        <v>0</v>
      </c>
      <c r="CN304" s="873">
        <v>0</v>
      </c>
      <c r="CO304" s="873">
        <v>0</v>
      </c>
      <c r="CP304" s="873">
        <v>0</v>
      </c>
      <c r="CQ304" s="873">
        <v>-71376205</v>
      </c>
      <c r="CR304" s="873">
        <v>-64887460</v>
      </c>
      <c r="CS304" s="873">
        <v>-80027867</v>
      </c>
      <c r="CT304" s="873">
        <v>0</v>
      </c>
      <c r="CU304" s="873">
        <v>-216291532</v>
      </c>
      <c r="CV304" s="873">
        <v>-111974052</v>
      </c>
      <c r="CW304" s="873">
        <v>-101794593</v>
      </c>
      <c r="CX304" s="873">
        <v>-125546665</v>
      </c>
      <c r="CY304" s="873">
        <v>0</v>
      </c>
      <c r="CZ304" s="873">
        <v>-339315310</v>
      </c>
      <c r="DA304" s="873">
        <v>-1822847</v>
      </c>
      <c r="DB304" s="873">
        <v>-1657133</v>
      </c>
      <c r="DC304" s="873">
        <v>-2043798</v>
      </c>
      <c r="DD304" s="873">
        <v>0</v>
      </c>
      <c r="DE304" s="873">
        <v>-5523778</v>
      </c>
      <c r="DF304" s="873">
        <v>-110151205</v>
      </c>
      <c r="DG304" s="873">
        <v>-100137460</v>
      </c>
      <c r="DH304" s="873">
        <v>-123502867</v>
      </c>
      <c r="DI304" s="873">
        <v>0</v>
      </c>
      <c r="DJ304" s="873">
        <v>-333791532</v>
      </c>
      <c r="DK304" s="873">
        <v>10448287</v>
      </c>
      <c r="DL304" s="873">
        <v>22917281</v>
      </c>
      <c r="DM304" s="873">
        <v>12890972</v>
      </c>
      <c r="DN304" s="873">
        <v>0</v>
      </c>
      <c r="DO304" s="873">
        <v>46256540</v>
      </c>
      <c r="DP304" s="873">
        <v>23869149</v>
      </c>
      <c r="DQ304" s="873">
        <v>48685345</v>
      </c>
      <c r="DR304" s="873">
        <v>27385506</v>
      </c>
      <c r="DS304" s="873">
        <v>0</v>
      </c>
      <c r="DT304" s="873">
        <v>99940000</v>
      </c>
      <c r="DU304" s="873">
        <v>-13420862</v>
      </c>
      <c r="DV304" s="873">
        <v>-25768064</v>
      </c>
      <c r="DW304" s="873">
        <v>-14494534</v>
      </c>
      <c r="DX304" s="873">
        <v>0</v>
      </c>
      <c r="DY304" s="873">
        <v>-53683460</v>
      </c>
      <c r="DZ304" s="873">
        <v>768651626</v>
      </c>
      <c r="EA304" s="873">
        <v>698774206</v>
      </c>
      <c r="EB304" s="873">
        <v>861821521</v>
      </c>
      <c r="EC304" s="873">
        <v>0</v>
      </c>
      <c r="ED304" s="873" t="s">
        <v>3071</v>
      </c>
      <c r="EE304" s="873">
        <v>335419207</v>
      </c>
      <c r="EF304" s="873">
        <v>304926552</v>
      </c>
      <c r="EG304" s="873">
        <v>376076081</v>
      </c>
      <c r="EH304" s="873">
        <v>0</v>
      </c>
      <c r="EI304" s="873">
        <v>1016421840</v>
      </c>
      <c r="EJ304" s="873">
        <v>-433232419</v>
      </c>
      <c r="EK304" s="873">
        <v>-393847654</v>
      </c>
      <c r="EL304" s="873">
        <v>-485745440</v>
      </c>
      <c r="EM304" s="873">
        <v>0</v>
      </c>
      <c r="EN304" s="873">
        <v>-1312825513</v>
      </c>
      <c r="EO304" s="873">
        <v>-446653281</v>
      </c>
      <c r="EP304" s="873">
        <v>-419615718</v>
      </c>
      <c r="EQ304" s="873">
        <v>-500239974</v>
      </c>
      <c r="ER304" s="873">
        <v>0</v>
      </c>
      <c r="ES304" s="873">
        <v>-1366508973</v>
      </c>
      <c r="ET304" s="902">
        <v>0.33</v>
      </c>
      <c r="EU304" s="902">
        <v>0.3</v>
      </c>
      <c r="EV304" s="902">
        <v>0.37</v>
      </c>
      <c r="EW304" s="902">
        <v>0</v>
      </c>
      <c r="EX304" s="902">
        <v>1</v>
      </c>
      <c r="EY304" s="870" t="s">
        <v>697</v>
      </c>
      <c r="EZ304" s="870" t="s">
        <v>680</v>
      </c>
      <c r="FA304" s="870" t="s">
        <v>1910</v>
      </c>
      <c r="FB304" s="870" t="s">
        <v>2732</v>
      </c>
      <c r="FC304" s="870" t="s">
        <v>3040</v>
      </c>
    </row>
    <row r="305" spans="1:159" x14ac:dyDescent="0.2">
      <c r="A305" s="870" t="s">
        <v>3070</v>
      </c>
      <c r="B305" s="870" t="s">
        <v>652</v>
      </c>
      <c r="C305" s="870" t="s">
        <v>651</v>
      </c>
      <c r="D305" s="873">
        <v>0</v>
      </c>
      <c r="E305" s="873">
        <v>36549234</v>
      </c>
      <c r="F305" s="873">
        <v>0</v>
      </c>
      <c r="G305" s="873">
        <v>369184</v>
      </c>
      <c r="H305" s="873">
        <v>36918418</v>
      </c>
      <c r="I305" s="873">
        <v>0</v>
      </c>
      <c r="J305" s="873">
        <v>0</v>
      </c>
      <c r="K305" s="873">
        <v>0</v>
      </c>
      <c r="L305" s="873">
        <v>368903</v>
      </c>
      <c r="M305" s="873">
        <v>368903</v>
      </c>
      <c r="N305" s="873">
        <v>0</v>
      </c>
      <c r="O305" s="873">
        <v>0</v>
      </c>
      <c r="P305" s="873">
        <v>0</v>
      </c>
      <c r="Q305" s="873">
        <v>0</v>
      </c>
      <c r="R305" s="873">
        <v>0</v>
      </c>
      <c r="S305" s="873">
        <v>0</v>
      </c>
      <c r="T305" s="873">
        <v>0</v>
      </c>
      <c r="U305" s="873">
        <v>0</v>
      </c>
      <c r="V305" s="873">
        <v>0</v>
      </c>
      <c r="W305" s="873">
        <v>0</v>
      </c>
      <c r="X305" s="873">
        <v>0</v>
      </c>
      <c r="Y305" s="873">
        <v>0</v>
      </c>
      <c r="Z305" s="873">
        <v>0</v>
      </c>
      <c r="AA305" s="873">
        <v>0</v>
      </c>
      <c r="AB305" s="873">
        <v>0</v>
      </c>
      <c r="AC305" s="873">
        <v>0</v>
      </c>
      <c r="AD305" s="873">
        <v>0</v>
      </c>
      <c r="AE305" s="873">
        <v>53541254</v>
      </c>
      <c r="AF305" s="873">
        <v>0</v>
      </c>
      <c r="AG305" s="873">
        <v>540822</v>
      </c>
      <c r="AH305" s="873">
        <v>54082076</v>
      </c>
      <c r="AI305" s="873">
        <v>0</v>
      </c>
      <c r="AJ305" s="873">
        <v>15007924</v>
      </c>
      <c r="AK305" s="873">
        <v>0</v>
      </c>
      <c r="AL305" s="873">
        <v>151595</v>
      </c>
      <c r="AM305" s="873">
        <v>15159519</v>
      </c>
      <c r="AN305" s="873">
        <v>0</v>
      </c>
      <c r="AO305" s="873">
        <v>-421194</v>
      </c>
      <c r="AP305" s="873">
        <v>0</v>
      </c>
      <c r="AQ305" s="873">
        <v>-4254</v>
      </c>
      <c r="AR305" s="873">
        <v>-425448</v>
      </c>
      <c r="AS305" s="873">
        <v>0</v>
      </c>
      <c r="AT305" s="873">
        <v>-7400369</v>
      </c>
      <c r="AU305" s="873">
        <v>0</v>
      </c>
      <c r="AV305" s="873">
        <v>-74751</v>
      </c>
      <c r="AW305" s="873">
        <v>-7475120</v>
      </c>
      <c r="AX305" s="873">
        <v>0</v>
      </c>
      <c r="AY305" s="873">
        <v>2343379</v>
      </c>
      <c r="AZ305" s="873">
        <v>0</v>
      </c>
      <c r="BA305" s="873">
        <v>23671</v>
      </c>
      <c r="BB305" s="873">
        <v>2367050</v>
      </c>
      <c r="BC305" s="873">
        <v>0</v>
      </c>
      <c r="BD305" s="873">
        <v>-4610821</v>
      </c>
      <c r="BE305" s="873">
        <v>0</v>
      </c>
      <c r="BF305" s="873">
        <v>-46574</v>
      </c>
      <c r="BG305" s="873">
        <v>-4657395</v>
      </c>
      <c r="BH305" s="873">
        <v>0</v>
      </c>
      <c r="BI305" s="873">
        <v>-9667811</v>
      </c>
      <c r="BJ305" s="873">
        <v>0</v>
      </c>
      <c r="BK305" s="873">
        <v>-97654</v>
      </c>
      <c r="BL305" s="873">
        <v>-9765465</v>
      </c>
      <c r="BM305" s="873">
        <v>0</v>
      </c>
      <c r="BN305" s="873">
        <v>-4639845</v>
      </c>
      <c r="BO305" s="873">
        <v>0</v>
      </c>
      <c r="BP305" s="873">
        <v>-46867</v>
      </c>
      <c r="BQ305" s="873">
        <v>-4686712</v>
      </c>
      <c r="BR305" s="873">
        <v>0</v>
      </c>
      <c r="BS305" s="873">
        <v>-2008304</v>
      </c>
      <c r="BT305" s="873">
        <v>0</v>
      </c>
      <c r="BU305" s="873">
        <v>-20286</v>
      </c>
      <c r="BV305" s="873">
        <v>-2028590</v>
      </c>
      <c r="BW305" s="873">
        <v>0</v>
      </c>
      <c r="BX305" s="873">
        <v>-2631541</v>
      </c>
      <c r="BY305" s="873">
        <v>0</v>
      </c>
      <c r="BZ305" s="873">
        <v>-26581</v>
      </c>
      <c r="CA305" s="873">
        <v>-2658122</v>
      </c>
      <c r="CB305" s="873">
        <v>0</v>
      </c>
      <c r="CC305" s="873">
        <v>2186469</v>
      </c>
      <c r="CD305" s="873">
        <v>0</v>
      </c>
      <c r="CE305" s="873">
        <v>22086</v>
      </c>
      <c r="CF305" s="873">
        <v>2208555</v>
      </c>
      <c r="CG305" s="873">
        <v>0</v>
      </c>
      <c r="CH305" s="873">
        <v>0</v>
      </c>
      <c r="CI305" s="873">
        <v>0</v>
      </c>
      <c r="CJ305" s="873">
        <v>0</v>
      </c>
      <c r="CK305" s="873">
        <v>0</v>
      </c>
      <c r="CL305" s="873">
        <v>0</v>
      </c>
      <c r="CM305" s="873">
        <v>-1632089</v>
      </c>
      <c r="CN305" s="873">
        <v>0</v>
      </c>
      <c r="CO305" s="873">
        <v>-16486</v>
      </c>
      <c r="CP305" s="873">
        <v>-1648575</v>
      </c>
      <c r="CQ305" s="873">
        <v>0</v>
      </c>
      <c r="CR305" s="873">
        <v>-1234719</v>
      </c>
      <c r="CS305" s="873">
        <v>0</v>
      </c>
      <c r="CT305" s="873">
        <v>-12472</v>
      </c>
      <c r="CU305" s="873">
        <v>-1247191</v>
      </c>
      <c r="CV305" s="873">
        <v>0</v>
      </c>
      <c r="CW305" s="873">
        <v>-5320184</v>
      </c>
      <c r="CX305" s="873">
        <v>0</v>
      </c>
      <c r="CY305" s="873">
        <v>-53739</v>
      </c>
      <c r="CZ305" s="873">
        <v>-5373923</v>
      </c>
      <c r="DA305" s="873">
        <v>0</v>
      </c>
      <c r="DB305" s="873">
        <v>-1453924</v>
      </c>
      <c r="DC305" s="873">
        <v>0</v>
      </c>
      <c r="DD305" s="873">
        <v>-14686</v>
      </c>
      <c r="DE305" s="873">
        <v>-1468610</v>
      </c>
      <c r="DF305" s="873">
        <v>0</v>
      </c>
      <c r="DG305" s="873">
        <v>-3866260</v>
      </c>
      <c r="DH305" s="873">
        <v>0</v>
      </c>
      <c r="DI305" s="873">
        <v>-39053</v>
      </c>
      <c r="DJ305" s="873">
        <v>-3905313</v>
      </c>
      <c r="DK305" s="873">
        <v>-1</v>
      </c>
      <c r="DL305" s="873">
        <v>1657787</v>
      </c>
      <c r="DM305" s="873">
        <v>0</v>
      </c>
      <c r="DN305" s="873">
        <v>16746</v>
      </c>
      <c r="DO305" s="873">
        <v>1674532</v>
      </c>
      <c r="DP305" s="873">
        <v>0</v>
      </c>
      <c r="DQ305" s="873">
        <v>1656420</v>
      </c>
      <c r="DR305" s="873">
        <v>0</v>
      </c>
      <c r="DS305" s="873">
        <v>16732</v>
      </c>
      <c r="DT305" s="873">
        <v>1673152</v>
      </c>
      <c r="DU305" s="873">
        <v>-1</v>
      </c>
      <c r="DV305" s="873">
        <v>1367</v>
      </c>
      <c r="DW305" s="873">
        <v>0</v>
      </c>
      <c r="DX305" s="873">
        <v>14</v>
      </c>
      <c r="DY305" s="873">
        <v>1380</v>
      </c>
      <c r="DZ305" s="873">
        <v>0</v>
      </c>
      <c r="EA305" s="873">
        <v>81732425</v>
      </c>
      <c r="EB305" s="873">
        <v>0</v>
      </c>
      <c r="EC305" s="873">
        <v>825580</v>
      </c>
      <c r="ED305" s="873">
        <v>82558005</v>
      </c>
      <c r="EE305" s="873">
        <v>0</v>
      </c>
      <c r="EF305" s="873">
        <v>36549234</v>
      </c>
      <c r="EG305" s="873">
        <v>0</v>
      </c>
      <c r="EH305" s="873">
        <v>369184</v>
      </c>
      <c r="EI305" s="873">
        <v>36918418</v>
      </c>
      <c r="EJ305" s="873">
        <v>0</v>
      </c>
      <c r="EK305" s="873">
        <v>-45183191</v>
      </c>
      <c r="EL305" s="873">
        <v>0</v>
      </c>
      <c r="EM305" s="873">
        <v>-456396</v>
      </c>
      <c r="EN305" s="873">
        <v>-45639587</v>
      </c>
      <c r="EO305" s="873">
        <v>-1</v>
      </c>
      <c r="EP305" s="873">
        <v>-45181825</v>
      </c>
      <c r="EQ305" s="873">
        <v>0</v>
      </c>
      <c r="ER305" s="873">
        <v>-456382</v>
      </c>
      <c r="ES305" s="873">
        <v>-45638208</v>
      </c>
      <c r="ET305" s="902">
        <v>0</v>
      </c>
      <c r="EU305" s="902">
        <v>0.99</v>
      </c>
      <c r="EV305" s="902">
        <v>0</v>
      </c>
      <c r="EW305" s="902">
        <v>0.01</v>
      </c>
      <c r="EX305" s="902">
        <v>1</v>
      </c>
      <c r="EY305" s="870" t="s">
        <v>690</v>
      </c>
      <c r="EZ305" s="870" t="s">
        <v>696</v>
      </c>
      <c r="FA305" s="870" t="s">
        <v>1909</v>
      </c>
      <c r="FB305" s="870" t="s">
        <v>2738</v>
      </c>
      <c r="FC305" s="870" t="s">
        <v>3041</v>
      </c>
    </row>
    <row r="306" spans="1:159" x14ac:dyDescent="0.2">
      <c r="A306" s="870" t="s">
        <v>3070</v>
      </c>
      <c r="B306" s="870" t="s">
        <v>654</v>
      </c>
      <c r="C306" s="870" t="s">
        <v>653</v>
      </c>
      <c r="D306" s="873">
        <v>37688646</v>
      </c>
      <c r="E306" s="873">
        <v>36934873</v>
      </c>
      <c r="F306" s="873">
        <v>0</v>
      </c>
      <c r="G306" s="873">
        <v>753773</v>
      </c>
      <c r="H306" s="873">
        <v>75377292</v>
      </c>
      <c r="I306" s="873">
        <v>0</v>
      </c>
      <c r="J306" s="873">
        <v>0</v>
      </c>
      <c r="K306" s="873">
        <v>37688646</v>
      </c>
      <c r="L306" s="873">
        <v>616375</v>
      </c>
      <c r="M306" s="873">
        <v>616375</v>
      </c>
      <c r="N306" s="873">
        <v>0</v>
      </c>
      <c r="O306" s="873">
        <v>0</v>
      </c>
      <c r="P306" s="873">
        <v>2220863</v>
      </c>
      <c r="Q306" s="873">
        <v>0</v>
      </c>
      <c r="R306" s="873">
        <v>2220863</v>
      </c>
      <c r="S306" s="873">
        <v>0</v>
      </c>
      <c r="T306" s="873">
        <v>0</v>
      </c>
      <c r="U306" s="873">
        <v>0</v>
      </c>
      <c r="V306" s="873">
        <v>0</v>
      </c>
      <c r="W306" s="873">
        <v>0</v>
      </c>
      <c r="X306" s="873">
        <v>0</v>
      </c>
      <c r="Y306" s="873">
        <v>0</v>
      </c>
      <c r="Z306" s="873">
        <v>0</v>
      </c>
      <c r="AA306" s="873">
        <v>0</v>
      </c>
      <c r="AB306" s="873">
        <v>0</v>
      </c>
      <c r="AC306" s="873">
        <v>0</v>
      </c>
      <c r="AD306" s="873">
        <v>0</v>
      </c>
      <c r="AE306" s="873">
        <v>46267698</v>
      </c>
      <c r="AF306" s="873">
        <v>0</v>
      </c>
      <c r="AG306" s="873">
        <v>942423</v>
      </c>
      <c r="AH306" s="873">
        <v>47210121</v>
      </c>
      <c r="AI306" s="873">
        <v>2407382</v>
      </c>
      <c r="AJ306" s="873">
        <v>2359235</v>
      </c>
      <c r="AK306" s="873">
        <v>0</v>
      </c>
      <c r="AL306" s="873">
        <v>48148</v>
      </c>
      <c r="AM306" s="873">
        <v>4814765</v>
      </c>
      <c r="AN306" s="873">
        <v>-985369</v>
      </c>
      <c r="AO306" s="873">
        <v>-965661</v>
      </c>
      <c r="AP306" s="873">
        <v>0</v>
      </c>
      <c r="AQ306" s="873">
        <v>-19707</v>
      </c>
      <c r="AR306" s="873">
        <v>-1970737</v>
      </c>
      <c r="AS306" s="873">
        <v>-224250</v>
      </c>
      <c r="AT306" s="873">
        <v>-219765</v>
      </c>
      <c r="AU306" s="873">
        <v>0</v>
      </c>
      <c r="AV306" s="873">
        <v>-4485</v>
      </c>
      <c r="AW306" s="873">
        <v>-448500</v>
      </c>
      <c r="AX306" s="873">
        <v>219735</v>
      </c>
      <c r="AY306" s="873">
        <v>215340</v>
      </c>
      <c r="AZ306" s="873">
        <v>0</v>
      </c>
      <c r="BA306" s="873">
        <v>4395</v>
      </c>
      <c r="BB306" s="873">
        <v>439470</v>
      </c>
      <c r="BC306" s="873">
        <v>-323735</v>
      </c>
      <c r="BD306" s="873">
        <v>-317260</v>
      </c>
      <c r="BE306" s="873">
        <v>0</v>
      </c>
      <c r="BF306" s="873">
        <v>-6475</v>
      </c>
      <c r="BG306" s="873">
        <v>-647470</v>
      </c>
      <c r="BH306" s="873">
        <v>-328250</v>
      </c>
      <c r="BI306" s="873">
        <v>-321685</v>
      </c>
      <c r="BJ306" s="873">
        <v>0</v>
      </c>
      <c r="BK306" s="873">
        <v>-6565</v>
      </c>
      <c r="BL306" s="873">
        <v>-656500</v>
      </c>
      <c r="BM306" s="873">
        <v>-1890300</v>
      </c>
      <c r="BN306" s="873">
        <v>-1852494</v>
      </c>
      <c r="BO306" s="873">
        <v>0</v>
      </c>
      <c r="BP306" s="873">
        <v>-37806</v>
      </c>
      <c r="BQ306" s="873">
        <v>-3780600</v>
      </c>
      <c r="BR306" s="873">
        <v>0</v>
      </c>
      <c r="BS306" s="873">
        <v>0</v>
      </c>
      <c r="BT306" s="873">
        <v>0</v>
      </c>
      <c r="BU306" s="873">
        <v>0</v>
      </c>
      <c r="BV306" s="873">
        <v>0</v>
      </c>
      <c r="BW306" s="873">
        <v>-1890300</v>
      </c>
      <c r="BX306" s="873">
        <v>-1852494</v>
      </c>
      <c r="BY306" s="873">
        <v>0</v>
      </c>
      <c r="BZ306" s="873">
        <v>-37806</v>
      </c>
      <c r="CA306" s="873">
        <v>-3780600</v>
      </c>
      <c r="CB306" s="873">
        <v>0</v>
      </c>
      <c r="CC306" s="873">
        <v>0</v>
      </c>
      <c r="CD306" s="873">
        <v>0</v>
      </c>
      <c r="CE306" s="873">
        <v>0</v>
      </c>
      <c r="CF306" s="873">
        <v>0</v>
      </c>
      <c r="CG306" s="873">
        <v>1890300</v>
      </c>
      <c r="CH306" s="873">
        <v>1852494</v>
      </c>
      <c r="CI306" s="873">
        <v>0</v>
      </c>
      <c r="CJ306" s="873">
        <v>37806</v>
      </c>
      <c r="CK306" s="873">
        <v>3780600</v>
      </c>
      <c r="CL306" s="873">
        <v>0</v>
      </c>
      <c r="CM306" s="873">
        <v>0</v>
      </c>
      <c r="CN306" s="873">
        <v>0</v>
      </c>
      <c r="CO306" s="873">
        <v>0</v>
      </c>
      <c r="CP306" s="873">
        <v>0</v>
      </c>
      <c r="CQ306" s="873">
        <v>-1890300</v>
      </c>
      <c r="CR306" s="873">
        <v>-1852494</v>
      </c>
      <c r="CS306" s="873">
        <v>0</v>
      </c>
      <c r="CT306" s="873">
        <v>-37806</v>
      </c>
      <c r="CU306" s="873">
        <v>-3780600</v>
      </c>
      <c r="CV306" s="873">
        <v>-1890300</v>
      </c>
      <c r="CW306" s="873">
        <v>-1852494</v>
      </c>
      <c r="CX306" s="873">
        <v>0</v>
      </c>
      <c r="CY306" s="873">
        <v>-37806</v>
      </c>
      <c r="CZ306" s="873">
        <v>-3780600</v>
      </c>
      <c r="DA306" s="873">
        <v>0</v>
      </c>
      <c r="DB306" s="873">
        <v>0</v>
      </c>
      <c r="DC306" s="873">
        <v>0</v>
      </c>
      <c r="DD306" s="873">
        <v>0</v>
      </c>
      <c r="DE306" s="873">
        <v>0</v>
      </c>
      <c r="DF306" s="873">
        <v>-1890300</v>
      </c>
      <c r="DG306" s="873">
        <v>-1852494</v>
      </c>
      <c r="DH306" s="873">
        <v>0</v>
      </c>
      <c r="DI306" s="873">
        <v>-37806</v>
      </c>
      <c r="DJ306" s="873">
        <v>-3780600</v>
      </c>
      <c r="DK306" s="873">
        <v>1640945</v>
      </c>
      <c r="DL306" s="873">
        <v>1608127</v>
      </c>
      <c r="DM306" s="873">
        <v>0</v>
      </c>
      <c r="DN306" s="873">
        <v>32819</v>
      </c>
      <c r="DO306" s="873">
        <v>3281891</v>
      </c>
      <c r="DP306" s="873">
        <v>1643218</v>
      </c>
      <c r="DQ306" s="873">
        <v>1610354</v>
      </c>
      <c r="DR306" s="873">
        <v>0</v>
      </c>
      <c r="DS306" s="873">
        <v>32864</v>
      </c>
      <c r="DT306" s="873">
        <v>3286436</v>
      </c>
      <c r="DU306" s="873">
        <v>-2273</v>
      </c>
      <c r="DV306" s="873">
        <v>-2227</v>
      </c>
      <c r="DW306" s="873">
        <v>0</v>
      </c>
      <c r="DX306" s="873">
        <v>-45</v>
      </c>
      <c r="DY306" s="873">
        <v>-4545</v>
      </c>
      <c r="DZ306" s="873">
        <v>74996627</v>
      </c>
      <c r="EA306" s="873">
        <v>73496695</v>
      </c>
      <c r="EB306" s="873">
        <v>0</v>
      </c>
      <c r="EC306" s="873">
        <v>1499933</v>
      </c>
      <c r="ED306" s="873">
        <v>149993255</v>
      </c>
      <c r="EE306" s="873">
        <v>37688646</v>
      </c>
      <c r="EF306" s="873">
        <v>36934873</v>
      </c>
      <c r="EG306" s="873">
        <v>0</v>
      </c>
      <c r="EH306" s="873">
        <v>753773</v>
      </c>
      <c r="EI306" s="873">
        <v>75377292</v>
      </c>
      <c r="EJ306" s="873">
        <v>-37307981</v>
      </c>
      <c r="EK306" s="873">
        <v>-36561822</v>
      </c>
      <c r="EL306" s="873">
        <v>0</v>
      </c>
      <c r="EM306" s="873">
        <v>-746160</v>
      </c>
      <c r="EN306" s="873">
        <v>-74615963</v>
      </c>
      <c r="EO306" s="873">
        <v>-37310254</v>
      </c>
      <c r="EP306" s="873">
        <v>-36564049</v>
      </c>
      <c r="EQ306" s="873">
        <v>0</v>
      </c>
      <c r="ER306" s="873">
        <v>-746205</v>
      </c>
      <c r="ES306" s="873">
        <v>-74620508</v>
      </c>
      <c r="ET306" s="902">
        <v>0.5</v>
      </c>
      <c r="EU306" s="902">
        <v>0.49</v>
      </c>
      <c r="EV306" s="902">
        <v>0</v>
      </c>
      <c r="EW306" s="902">
        <v>0.01</v>
      </c>
      <c r="EX306" s="902">
        <v>1</v>
      </c>
      <c r="EY306" s="870" t="s">
        <v>679</v>
      </c>
      <c r="EZ306" s="870" t="s">
        <v>1223</v>
      </c>
      <c r="FA306" s="870" t="s">
        <v>679</v>
      </c>
      <c r="FB306" s="870" t="s">
        <v>2733</v>
      </c>
      <c r="FC306" s="870" t="s">
        <v>3042</v>
      </c>
    </row>
    <row r="307" spans="1:159" x14ac:dyDescent="0.2">
      <c r="A307" s="870" t="s">
        <v>3069</v>
      </c>
      <c r="B307" s="870" t="s">
        <v>656</v>
      </c>
      <c r="C307" s="870" t="s">
        <v>655</v>
      </c>
      <c r="D307" s="873">
        <v>17717066</v>
      </c>
      <c r="E307" s="873">
        <v>14173652</v>
      </c>
      <c r="F307" s="873">
        <v>3189072</v>
      </c>
      <c r="G307" s="873">
        <v>354341</v>
      </c>
      <c r="H307" s="873">
        <v>35434131</v>
      </c>
      <c r="I307" s="873">
        <v>0</v>
      </c>
      <c r="J307" s="873">
        <v>0</v>
      </c>
      <c r="K307" s="873">
        <v>17717066</v>
      </c>
      <c r="L307" s="873">
        <v>203160</v>
      </c>
      <c r="M307" s="873">
        <v>203160</v>
      </c>
      <c r="N307" s="873">
        <v>0</v>
      </c>
      <c r="O307" s="873">
        <v>0</v>
      </c>
      <c r="P307" s="873">
        <v>288908</v>
      </c>
      <c r="Q307" s="873">
        <v>0</v>
      </c>
      <c r="R307" s="873">
        <v>288908</v>
      </c>
      <c r="S307" s="873">
        <v>0</v>
      </c>
      <c r="T307" s="873">
        <v>0</v>
      </c>
      <c r="U307" s="873">
        <v>0</v>
      </c>
      <c r="V307" s="873">
        <v>0</v>
      </c>
      <c r="W307" s="873">
        <v>0</v>
      </c>
      <c r="X307" s="873">
        <v>0</v>
      </c>
      <c r="Y307" s="873">
        <v>0</v>
      </c>
      <c r="Z307" s="873">
        <v>0</v>
      </c>
      <c r="AA307" s="873">
        <v>0</v>
      </c>
      <c r="AB307" s="873">
        <v>0</v>
      </c>
      <c r="AC307" s="873">
        <v>0</v>
      </c>
      <c r="AD307" s="873">
        <v>0</v>
      </c>
      <c r="AE307" s="873">
        <v>14086140</v>
      </c>
      <c r="AF307" s="873">
        <v>3166777</v>
      </c>
      <c r="AG307" s="873">
        <v>351864</v>
      </c>
      <c r="AH307" s="873">
        <v>17604781</v>
      </c>
      <c r="AI307" s="873">
        <v>2013625</v>
      </c>
      <c r="AJ307" s="873">
        <v>1610901</v>
      </c>
      <c r="AK307" s="873">
        <v>362453</v>
      </c>
      <c r="AL307" s="873">
        <v>40273</v>
      </c>
      <c r="AM307" s="873">
        <v>4027252</v>
      </c>
      <c r="AN307" s="873">
        <v>-529062</v>
      </c>
      <c r="AO307" s="873">
        <v>-423250</v>
      </c>
      <c r="AP307" s="873">
        <v>-95231</v>
      </c>
      <c r="AQ307" s="873">
        <v>-10581</v>
      </c>
      <c r="AR307" s="873">
        <v>-1058124</v>
      </c>
      <c r="AS307" s="873">
        <v>-983136</v>
      </c>
      <c r="AT307" s="873">
        <v>-786509</v>
      </c>
      <c r="AU307" s="873">
        <v>-176964</v>
      </c>
      <c r="AV307" s="873">
        <v>-19663</v>
      </c>
      <c r="AW307" s="873">
        <v>-1966272</v>
      </c>
      <c r="AX307" s="873">
        <v>131905</v>
      </c>
      <c r="AY307" s="873">
        <v>105524</v>
      </c>
      <c r="AZ307" s="873">
        <v>23743</v>
      </c>
      <c r="BA307" s="873">
        <v>2638</v>
      </c>
      <c r="BB307" s="873">
        <v>263810</v>
      </c>
      <c r="BC307" s="873">
        <v>-402164</v>
      </c>
      <c r="BD307" s="873">
        <v>-321730</v>
      </c>
      <c r="BE307" s="873">
        <v>-72389</v>
      </c>
      <c r="BF307" s="873">
        <v>-8043</v>
      </c>
      <c r="BG307" s="873">
        <v>-804326</v>
      </c>
      <c r="BH307" s="873">
        <v>-1253395</v>
      </c>
      <c r="BI307" s="873">
        <v>-1002715</v>
      </c>
      <c r="BJ307" s="873">
        <v>-225610</v>
      </c>
      <c r="BK307" s="873">
        <v>-25068</v>
      </c>
      <c r="BL307" s="873">
        <v>-2506788</v>
      </c>
      <c r="BM307" s="873">
        <v>-4717477</v>
      </c>
      <c r="BN307" s="873">
        <v>-3773982</v>
      </c>
      <c r="BO307" s="873">
        <v>-849146</v>
      </c>
      <c r="BP307" s="873">
        <v>-94350</v>
      </c>
      <c r="BQ307" s="873">
        <v>-9434955</v>
      </c>
      <c r="BR307" s="873">
        <v>-272184</v>
      </c>
      <c r="BS307" s="873">
        <v>-217747</v>
      </c>
      <c r="BT307" s="873">
        <v>-48993</v>
      </c>
      <c r="BU307" s="873">
        <v>-5444</v>
      </c>
      <c r="BV307" s="873">
        <v>-544368</v>
      </c>
      <c r="BW307" s="873">
        <v>-4445293</v>
      </c>
      <c r="BX307" s="873">
        <v>-3556235</v>
      </c>
      <c r="BY307" s="873">
        <v>-800153</v>
      </c>
      <c r="BZ307" s="873">
        <v>-88906</v>
      </c>
      <c r="CA307" s="873">
        <v>-8890587</v>
      </c>
      <c r="CB307" s="873">
        <v>123520</v>
      </c>
      <c r="CC307" s="873">
        <v>98816</v>
      </c>
      <c r="CD307" s="873">
        <v>22234</v>
      </c>
      <c r="CE307" s="873">
        <v>2470</v>
      </c>
      <c r="CF307" s="873">
        <v>247040</v>
      </c>
      <c r="CG307" s="873">
        <v>1264484</v>
      </c>
      <c r="CH307" s="873">
        <v>1011588</v>
      </c>
      <c r="CI307" s="873">
        <v>227607</v>
      </c>
      <c r="CJ307" s="873">
        <v>25290</v>
      </c>
      <c r="CK307" s="873">
        <v>2528969</v>
      </c>
      <c r="CL307" s="873">
        <v>0</v>
      </c>
      <c r="CM307" s="873">
        <v>0</v>
      </c>
      <c r="CN307" s="873">
        <v>0</v>
      </c>
      <c r="CO307" s="873">
        <v>0</v>
      </c>
      <c r="CP307" s="873">
        <v>0</v>
      </c>
      <c r="CQ307" s="873">
        <v>-1207332</v>
      </c>
      <c r="CR307" s="873">
        <v>-965866</v>
      </c>
      <c r="CS307" s="873">
        <v>-217320</v>
      </c>
      <c r="CT307" s="873">
        <v>-24147</v>
      </c>
      <c r="CU307" s="873">
        <v>-2414665</v>
      </c>
      <c r="CV307" s="873">
        <v>-4536805</v>
      </c>
      <c r="CW307" s="873">
        <v>-3629444</v>
      </c>
      <c r="CX307" s="873">
        <v>-816625</v>
      </c>
      <c r="CY307" s="873">
        <v>-90737</v>
      </c>
      <c r="CZ307" s="873">
        <v>-9073611</v>
      </c>
      <c r="DA307" s="873">
        <v>-148664</v>
      </c>
      <c r="DB307" s="873">
        <v>-118931</v>
      </c>
      <c r="DC307" s="873">
        <v>-26759</v>
      </c>
      <c r="DD307" s="873">
        <v>-2974</v>
      </c>
      <c r="DE307" s="873">
        <v>-297328</v>
      </c>
      <c r="DF307" s="873">
        <v>-4388141</v>
      </c>
      <c r="DG307" s="873">
        <v>-3510513</v>
      </c>
      <c r="DH307" s="873">
        <v>-789866</v>
      </c>
      <c r="DI307" s="873">
        <v>-87763</v>
      </c>
      <c r="DJ307" s="873">
        <v>-8776283</v>
      </c>
      <c r="DK307" s="873">
        <v>815822</v>
      </c>
      <c r="DL307" s="873">
        <v>652661</v>
      </c>
      <c r="DM307" s="873">
        <v>146849</v>
      </c>
      <c r="DN307" s="873">
        <v>16317</v>
      </c>
      <c r="DO307" s="873">
        <v>1631649</v>
      </c>
      <c r="DP307" s="873">
        <v>1340062</v>
      </c>
      <c r="DQ307" s="873">
        <v>1072049</v>
      </c>
      <c r="DR307" s="873">
        <v>241211</v>
      </c>
      <c r="DS307" s="873">
        <v>26801</v>
      </c>
      <c r="DT307" s="873">
        <v>2680123</v>
      </c>
      <c r="DU307" s="873">
        <v>-524240</v>
      </c>
      <c r="DV307" s="873">
        <v>-419388</v>
      </c>
      <c r="DW307" s="873">
        <v>-94362</v>
      </c>
      <c r="DX307" s="873">
        <v>-10484</v>
      </c>
      <c r="DY307" s="873">
        <v>-1048474</v>
      </c>
      <c r="DZ307" s="873">
        <v>31423580</v>
      </c>
      <c r="EA307" s="873">
        <v>25138864</v>
      </c>
      <c r="EB307" s="873">
        <v>5656244</v>
      </c>
      <c r="EC307" s="873">
        <v>628472</v>
      </c>
      <c r="ED307" s="873">
        <v>62847160</v>
      </c>
      <c r="EE307" s="873">
        <v>17717066</v>
      </c>
      <c r="EF307" s="873">
        <v>14173652</v>
      </c>
      <c r="EG307" s="873">
        <v>3189072</v>
      </c>
      <c r="EH307" s="873">
        <v>354341</v>
      </c>
      <c r="EI307" s="873">
        <v>35434131</v>
      </c>
      <c r="EJ307" s="873">
        <v>-13706514</v>
      </c>
      <c r="EK307" s="873">
        <v>-10965212</v>
      </c>
      <c r="EL307" s="873">
        <v>-2467172</v>
      </c>
      <c r="EM307" s="873">
        <v>-274131</v>
      </c>
      <c r="EN307" s="873">
        <v>-27413029</v>
      </c>
      <c r="EO307" s="873">
        <v>-14230754</v>
      </c>
      <c r="EP307" s="873">
        <v>-11384600</v>
      </c>
      <c r="EQ307" s="873">
        <v>-2561534</v>
      </c>
      <c r="ER307" s="873">
        <v>-284615</v>
      </c>
      <c r="ES307" s="873">
        <v>-28461503</v>
      </c>
      <c r="ET307" s="902">
        <v>0.5</v>
      </c>
      <c r="EU307" s="902">
        <v>0.4</v>
      </c>
      <c r="EV307" s="902">
        <v>0.09</v>
      </c>
      <c r="EW307" s="902">
        <v>0.01</v>
      </c>
      <c r="EX307" s="902">
        <v>1</v>
      </c>
      <c r="EY307" s="870" t="s">
        <v>695</v>
      </c>
      <c r="EZ307" s="870" t="s">
        <v>694</v>
      </c>
      <c r="FA307" s="870" t="s">
        <v>1907</v>
      </c>
      <c r="FB307" s="870" t="s">
        <v>2735</v>
      </c>
      <c r="FC307" s="870" t="s">
        <v>3043</v>
      </c>
    </row>
    <row r="308" spans="1:159" x14ac:dyDescent="0.2">
      <c r="A308" s="870" t="s">
        <v>3070</v>
      </c>
      <c r="B308" s="870" t="s">
        <v>657</v>
      </c>
      <c r="C308" s="870" t="s">
        <v>3059</v>
      </c>
      <c r="D308" s="873">
        <v>14128126</v>
      </c>
      <c r="E308" s="873">
        <v>13845563</v>
      </c>
      <c r="F308" s="873">
        <v>0</v>
      </c>
      <c r="G308" s="873">
        <v>282563</v>
      </c>
      <c r="H308" s="873">
        <v>28256252</v>
      </c>
      <c r="I308" s="873">
        <v>0</v>
      </c>
      <c r="J308" s="873">
        <v>0</v>
      </c>
      <c r="K308" s="873">
        <v>14128126</v>
      </c>
      <c r="L308" s="873">
        <v>236763</v>
      </c>
      <c r="M308" s="873">
        <v>236763</v>
      </c>
      <c r="N308" s="873">
        <v>0</v>
      </c>
      <c r="O308" s="873">
        <v>0</v>
      </c>
      <c r="P308" s="873">
        <v>16748</v>
      </c>
      <c r="Q308" s="873">
        <v>0</v>
      </c>
      <c r="R308" s="873">
        <v>16748</v>
      </c>
      <c r="S308" s="873">
        <v>0</v>
      </c>
      <c r="T308" s="873">
        <v>0</v>
      </c>
      <c r="U308" s="873">
        <v>0</v>
      </c>
      <c r="V308" s="873">
        <v>0</v>
      </c>
      <c r="W308" s="873">
        <v>0</v>
      </c>
      <c r="X308" s="873">
        <v>0</v>
      </c>
      <c r="Y308" s="873">
        <v>0</v>
      </c>
      <c r="Z308" s="873">
        <v>0</v>
      </c>
      <c r="AA308" s="873">
        <v>0</v>
      </c>
      <c r="AB308" s="873">
        <v>0</v>
      </c>
      <c r="AC308" s="873">
        <v>0</v>
      </c>
      <c r="AD308" s="873">
        <v>0</v>
      </c>
      <c r="AE308" s="873">
        <v>22591966</v>
      </c>
      <c r="AF308" s="873">
        <v>0</v>
      </c>
      <c r="AG308" s="873">
        <v>461047</v>
      </c>
      <c r="AH308" s="873">
        <v>23053013</v>
      </c>
      <c r="AI308" s="873">
        <v>4076294</v>
      </c>
      <c r="AJ308" s="873">
        <v>3994768</v>
      </c>
      <c r="AK308" s="873">
        <v>0</v>
      </c>
      <c r="AL308" s="873">
        <v>81526</v>
      </c>
      <c r="AM308" s="873">
        <v>8152588</v>
      </c>
      <c r="AN308" s="873">
        <v>-2418008</v>
      </c>
      <c r="AO308" s="873">
        <v>-2369648</v>
      </c>
      <c r="AP308" s="873">
        <v>0</v>
      </c>
      <c r="AQ308" s="873">
        <v>-48360</v>
      </c>
      <c r="AR308" s="873">
        <v>-4836016</v>
      </c>
      <c r="AS308" s="873">
        <v>-466768</v>
      </c>
      <c r="AT308" s="873">
        <v>-457432</v>
      </c>
      <c r="AU308" s="873">
        <v>0</v>
      </c>
      <c r="AV308" s="873">
        <v>-9335</v>
      </c>
      <c r="AW308" s="873">
        <v>-933535</v>
      </c>
      <c r="AX308" s="873">
        <v>0</v>
      </c>
      <c r="AY308" s="873">
        <v>0</v>
      </c>
      <c r="AZ308" s="873">
        <v>0</v>
      </c>
      <c r="BA308" s="873">
        <v>0</v>
      </c>
      <c r="BB308" s="873">
        <v>0</v>
      </c>
      <c r="BC308" s="873">
        <v>-2723773</v>
      </c>
      <c r="BD308" s="873">
        <v>-2669298</v>
      </c>
      <c r="BE308" s="873">
        <v>0</v>
      </c>
      <c r="BF308" s="873">
        <v>-54475</v>
      </c>
      <c r="BG308" s="873">
        <v>-5447546</v>
      </c>
      <c r="BH308" s="873">
        <v>-3190541</v>
      </c>
      <c r="BI308" s="873">
        <v>-3126730</v>
      </c>
      <c r="BJ308" s="873">
        <v>0</v>
      </c>
      <c r="BK308" s="873">
        <v>-63810</v>
      </c>
      <c r="BL308" s="873">
        <v>-6381081</v>
      </c>
      <c r="BM308" s="873">
        <v>-691465</v>
      </c>
      <c r="BN308" s="873">
        <v>-677636</v>
      </c>
      <c r="BO308" s="873">
        <v>0</v>
      </c>
      <c r="BP308" s="873">
        <v>-13829</v>
      </c>
      <c r="BQ308" s="873">
        <v>-1382930</v>
      </c>
      <c r="BR308" s="873">
        <v>700068</v>
      </c>
      <c r="BS308" s="873">
        <v>686066</v>
      </c>
      <c r="BT308" s="873">
        <v>0</v>
      </c>
      <c r="BU308" s="873">
        <v>14001</v>
      </c>
      <c r="BV308" s="873">
        <v>1400135</v>
      </c>
      <c r="BW308" s="873">
        <v>-1391532</v>
      </c>
      <c r="BX308" s="873">
        <v>-1363702</v>
      </c>
      <c r="BY308" s="873">
        <v>0</v>
      </c>
      <c r="BZ308" s="873">
        <v>-27831</v>
      </c>
      <c r="CA308" s="873">
        <v>-2783065</v>
      </c>
      <c r="CB308" s="873">
        <v>0</v>
      </c>
      <c r="CC308" s="873">
        <v>0</v>
      </c>
      <c r="CD308" s="873">
        <v>0</v>
      </c>
      <c r="CE308" s="873">
        <v>0</v>
      </c>
      <c r="CF308" s="873">
        <v>0</v>
      </c>
      <c r="CG308" s="873">
        <v>0</v>
      </c>
      <c r="CH308" s="873">
        <v>0</v>
      </c>
      <c r="CI308" s="873">
        <v>0</v>
      </c>
      <c r="CJ308" s="873">
        <v>0</v>
      </c>
      <c r="CK308" s="873">
        <v>0</v>
      </c>
      <c r="CL308" s="873">
        <v>-1511306</v>
      </c>
      <c r="CM308" s="873">
        <v>-1481080</v>
      </c>
      <c r="CN308" s="873">
        <v>0</v>
      </c>
      <c r="CO308" s="873">
        <v>-30226</v>
      </c>
      <c r="CP308" s="873">
        <v>-3022612</v>
      </c>
      <c r="CQ308" s="873">
        <v>-4693515</v>
      </c>
      <c r="CR308" s="873">
        <v>-4599644</v>
      </c>
      <c r="CS308" s="873">
        <v>0</v>
      </c>
      <c r="CT308" s="873">
        <v>-93870</v>
      </c>
      <c r="CU308" s="873">
        <v>-9387029</v>
      </c>
      <c r="CV308" s="873">
        <v>-6896286</v>
      </c>
      <c r="CW308" s="873">
        <v>-6758360</v>
      </c>
      <c r="CX308" s="873">
        <v>0</v>
      </c>
      <c r="CY308" s="873">
        <v>-137925</v>
      </c>
      <c r="CZ308" s="873">
        <v>-13792571</v>
      </c>
      <c r="DA308" s="873">
        <v>-811238</v>
      </c>
      <c r="DB308" s="873">
        <v>-795014</v>
      </c>
      <c r="DC308" s="873">
        <v>0</v>
      </c>
      <c r="DD308" s="873">
        <v>-16225</v>
      </c>
      <c r="DE308" s="873">
        <v>-1622477</v>
      </c>
      <c r="DF308" s="873">
        <v>-6085047</v>
      </c>
      <c r="DG308" s="873">
        <v>-5963346</v>
      </c>
      <c r="DH308" s="873">
        <v>0</v>
      </c>
      <c r="DI308" s="873">
        <v>-121701</v>
      </c>
      <c r="DJ308" s="873">
        <v>-12170094</v>
      </c>
      <c r="DK308" s="873">
        <v>-2018945</v>
      </c>
      <c r="DL308" s="873">
        <v>-7591720</v>
      </c>
      <c r="DM308" s="873">
        <v>0</v>
      </c>
      <c r="DN308" s="873">
        <v>-97078</v>
      </c>
      <c r="DO308" s="873">
        <v>-9707743</v>
      </c>
      <c r="DP308" s="873">
        <v>-398020</v>
      </c>
      <c r="DQ308" s="873">
        <v>-2420539</v>
      </c>
      <c r="DR308" s="873">
        <v>0</v>
      </c>
      <c r="DS308" s="873">
        <v>-28471</v>
      </c>
      <c r="DT308" s="873">
        <v>-2847030</v>
      </c>
      <c r="DU308" s="873">
        <v>-1620925</v>
      </c>
      <c r="DV308" s="873">
        <v>-5171181</v>
      </c>
      <c r="DW308" s="873">
        <v>0</v>
      </c>
      <c r="DX308" s="873">
        <v>-68607</v>
      </c>
      <c r="DY308" s="873">
        <v>-6860713</v>
      </c>
      <c r="DZ308" s="873">
        <v>45039568</v>
      </c>
      <c r="EA308" s="873">
        <v>44138776</v>
      </c>
      <c r="EB308" s="873">
        <v>0</v>
      </c>
      <c r="EC308" s="873">
        <v>900791</v>
      </c>
      <c r="ED308" s="873">
        <v>90079135</v>
      </c>
      <c r="EE308" s="873">
        <v>14128126</v>
      </c>
      <c r="EF308" s="873">
        <v>13845563</v>
      </c>
      <c r="EG308" s="873">
        <v>0</v>
      </c>
      <c r="EH308" s="873">
        <v>282563</v>
      </c>
      <c r="EI308" s="873">
        <v>28256252</v>
      </c>
      <c r="EJ308" s="873">
        <v>-30911442</v>
      </c>
      <c r="EK308" s="873">
        <v>-30293213</v>
      </c>
      <c r="EL308" s="873">
        <v>0</v>
      </c>
      <c r="EM308" s="873">
        <v>-618228</v>
      </c>
      <c r="EN308" s="873">
        <v>-61822883</v>
      </c>
      <c r="EO308" s="873">
        <v>-32532367</v>
      </c>
      <c r="EP308" s="873">
        <v>-35464394</v>
      </c>
      <c r="EQ308" s="873">
        <v>0</v>
      </c>
      <c r="ER308" s="873">
        <v>-686835</v>
      </c>
      <c r="ES308" s="873">
        <v>-68683596</v>
      </c>
      <c r="ET308" s="902">
        <v>0.5</v>
      </c>
      <c r="EU308" s="902">
        <v>0.49</v>
      </c>
      <c r="EV308" s="902">
        <v>0</v>
      </c>
      <c r="EW308" s="902">
        <v>0.01</v>
      </c>
      <c r="EX308" s="902">
        <v>1</v>
      </c>
      <c r="EY308" s="870" t="s">
        <v>679</v>
      </c>
      <c r="EZ308" s="870" t="s">
        <v>691</v>
      </c>
      <c r="FA308" s="870" t="s">
        <v>679</v>
      </c>
      <c r="FB308" s="870" t="s">
        <v>2735</v>
      </c>
      <c r="FC308" s="870" t="s">
        <v>3044</v>
      </c>
    </row>
    <row r="309" spans="1:159" x14ac:dyDescent="0.2">
      <c r="A309" s="870" t="s">
        <v>3069</v>
      </c>
      <c r="B309" s="870" t="s">
        <v>659</v>
      </c>
      <c r="C309" s="870" t="s">
        <v>658</v>
      </c>
      <c r="D309" s="873">
        <v>0</v>
      </c>
      <c r="E309" s="873">
        <v>31950827</v>
      </c>
      <c r="F309" s="873">
        <v>0</v>
      </c>
      <c r="G309" s="873">
        <v>322736</v>
      </c>
      <c r="H309" s="873">
        <v>32273563</v>
      </c>
      <c r="I309" s="873">
        <v>0</v>
      </c>
      <c r="J309" s="873">
        <v>0</v>
      </c>
      <c r="K309" s="873">
        <v>0</v>
      </c>
      <c r="L309" s="873">
        <v>325143</v>
      </c>
      <c r="M309" s="873">
        <v>325143</v>
      </c>
      <c r="N309" s="873">
        <v>3305</v>
      </c>
      <c r="O309" s="873">
        <v>3305</v>
      </c>
      <c r="P309" s="873">
        <v>0</v>
      </c>
      <c r="Q309" s="873">
        <v>0</v>
      </c>
      <c r="R309" s="873">
        <v>0</v>
      </c>
      <c r="S309" s="873">
        <v>0</v>
      </c>
      <c r="T309" s="873">
        <v>0</v>
      </c>
      <c r="U309" s="873">
        <v>0</v>
      </c>
      <c r="V309" s="873">
        <v>0</v>
      </c>
      <c r="W309" s="873">
        <v>0</v>
      </c>
      <c r="X309" s="873">
        <v>0</v>
      </c>
      <c r="Y309" s="873">
        <v>0</v>
      </c>
      <c r="Z309" s="873">
        <v>0</v>
      </c>
      <c r="AA309" s="873">
        <v>0</v>
      </c>
      <c r="AB309" s="873">
        <v>0</v>
      </c>
      <c r="AC309" s="873">
        <v>0</v>
      </c>
      <c r="AD309" s="873">
        <v>0</v>
      </c>
      <c r="AE309" s="873">
        <v>46018954</v>
      </c>
      <c r="AF309" s="873">
        <v>0</v>
      </c>
      <c r="AG309" s="873">
        <v>464435</v>
      </c>
      <c r="AH309" s="873">
        <v>46483389</v>
      </c>
      <c r="AI309" s="873">
        <v>0</v>
      </c>
      <c r="AJ309" s="873">
        <v>6515107</v>
      </c>
      <c r="AK309" s="873">
        <v>0</v>
      </c>
      <c r="AL309" s="873">
        <v>65809</v>
      </c>
      <c r="AM309" s="873">
        <v>6580916</v>
      </c>
      <c r="AN309" s="873">
        <v>0</v>
      </c>
      <c r="AO309" s="873">
        <v>-2611480</v>
      </c>
      <c r="AP309" s="873">
        <v>0</v>
      </c>
      <c r="AQ309" s="873">
        <v>-26379</v>
      </c>
      <c r="AR309" s="873">
        <v>-2637859</v>
      </c>
      <c r="AS309" s="873">
        <v>0</v>
      </c>
      <c r="AT309" s="873">
        <v>-3791367</v>
      </c>
      <c r="AU309" s="873">
        <v>0</v>
      </c>
      <c r="AV309" s="873">
        <v>-38297</v>
      </c>
      <c r="AW309" s="873">
        <v>-3829664</v>
      </c>
      <c r="AX309" s="873">
        <v>0</v>
      </c>
      <c r="AY309" s="873">
        <v>1160374</v>
      </c>
      <c r="AZ309" s="873">
        <v>0</v>
      </c>
      <c r="BA309" s="873">
        <v>11721</v>
      </c>
      <c r="BB309" s="873">
        <v>1172095</v>
      </c>
      <c r="BC309" s="873">
        <v>0</v>
      </c>
      <c r="BD309" s="873">
        <v>-1312139</v>
      </c>
      <c r="BE309" s="873">
        <v>0</v>
      </c>
      <c r="BF309" s="873">
        <v>-13254</v>
      </c>
      <c r="BG309" s="873">
        <v>-1325393</v>
      </c>
      <c r="BH309" s="873">
        <v>0</v>
      </c>
      <c r="BI309" s="873">
        <v>-3943132</v>
      </c>
      <c r="BJ309" s="873">
        <v>0</v>
      </c>
      <c r="BK309" s="873">
        <v>-39830</v>
      </c>
      <c r="BL309" s="873">
        <v>-3982962</v>
      </c>
      <c r="BM309" s="873">
        <v>0</v>
      </c>
      <c r="BN309" s="873">
        <v>-8304424</v>
      </c>
      <c r="BO309" s="873">
        <v>0</v>
      </c>
      <c r="BP309" s="873">
        <v>-83883</v>
      </c>
      <c r="BQ309" s="873">
        <v>-8388307</v>
      </c>
      <c r="BR309" s="873">
        <v>0</v>
      </c>
      <c r="BS309" s="873">
        <v>0</v>
      </c>
      <c r="BT309" s="873">
        <v>0</v>
      </c>
      <c r="BU309" s="873">
        <v>0</v>
      </c>
      <c r="BV309" s="873">
        <v>0</v>
      </c>
      <c r="BW309" s="873">
        <v>0</v>
      </c>
      <c r="BX309" s="873">
        <v>-8304424</v>
      </c>
      <c r="BY309" s="873">
        <v>0</v>
      </c>
      <c r="BZ309" s="873">
        <v>-83883</v>
      </c>
      <c r="CA309" s="873">
        <v>-8388307</v>
      </c>
      <c r="CB309" s="873">
        <v>0</v>
      </c>
      <c r="CC309" s="873">
        <v>34310</v>
      </c>
      <c r="CD309" s="873">
        <v>0</v>
      </c>
      <c r="CE309" s="873">
        <v>347</v>
      </c>
      <c r="CF309" s="873">
        <v>34657</v>
      </c>
      <c r="CG309" s="873">
        <v>0</v>
      </c>
      <c r="CH309" s="873">
        <v>0</v>
      </c>
      <c r="CI309" s="873">
        <v>0</v>
      </c>
      <c r="CJ309" s="873">
        <v>0</v>
      </c>
      <c r="CK309" s="873">
        <v>0</v>
      </c>
      <c r="CL309" s="873">
        <v>0</v>
      </c>
      <c r="CM309" s="873">
        <v>242674</v>
      </c>
      <c r="CN309" s="873">
        <v>0</v>
      </c>
      <c r="CO309" s="873">
        <v>2451</v>
      </c>
      <c r="CP309" s="873">
        <v>245125</v>
      </c>
      <c r="CQ309" s="873">
        <v>0</v>
      </c>
      <c r="CR309" s="873">
        <v>0</v>
      </c>
      <c r="CS309" s="873">
        <v>0</v>
      </c>
      <c r="CT309" s="873">
        <v>0</v>
      </c>
      <c r="CU309" s="873">
        <v>0</v>
      </c>
      <c r="CV309" s="873">
        <v>0</v>
      </c>
      <c r="CW309" s="873">
        <v>-8027440</v>
      </c>
      <c r="CX309" s="873">
        <v>0</v>
      </c>
      <c r="CY309" s="873">
        <v>-81085</v>
      </c>
      <c r="CZ309" s="873">
        <v>-8108525</v>
      </c>
      <c r="DA309" s="873">
        <v>0</v>
      </c>
      <c r="DB309" s="873">
        <v>276984</v>
      </c>
      <c r="DC309" s="873">
        <v>0</v>
      </c>
      <c r="DD309" s="873">
        <v>2798</v>
      </c>
      <c r="DE309" s="873">
        <v>279782</v>
      </c>
      <c r="DF309" s="873">
        <v>0</v>
      </c>
      <c r="DG309" s="873">
        <v>-8304424</v>
      </c>
      <c r="DH309" s="873">
        <v>0</v>
      </c>
      <c r="DI309" s="873">
        <v>-83883</v>
      </c>
      <c r="DJ309" s="873">
        <v>-8388307</v>
      </c>
      <c r="DK309" s="873">
        <v>0</v>
      </c>
      <c r="DL309" s="873">
        <v>-282755</v>
      </c>
      <c r="DM309" s="873">
        <v>0</v>
      </c>
      <c r="DN309" s="873">
        <v>-2856</v>
      </c>
      <c r="DO309" s="873">
        <v>-285611</v>
      </c>
      <c r="DP309" s="873">
        <v>0</v>
      </c>
      <c r="DQ309" s="873">
        <v>174993</v>
      </c>
      <c r="DR309" s="873">
        <v>0</v>
      </c>
      <c r="DS309" s="873">
        <v>1767</v>
      </c>
      <c r="DT309" s="873">
        <v>176760</v>
      </c>
      <c r="DU309" s="873">
        <v>0</v>
      </c>
      <c r="DV309" s="873">
        <v>-457748</v>
      </c>
      <c r="DW309" s="873">
        <v>0</v>
      </c>
      <c r="DX309" s="873">
        <v>-4623</v>
      </c>
      <c r="DY309" s="873">
        <v>-462371</v>
      </c>
      <c r="DZ309" s="873">
        <v>0</v>
      </c>
      <c r="EA309" s="873">
        <v>71732529</v>
      </c>
      <c r="EB309" s="873">
        <v>0</v>
      </c>
      <c r="EC309" s="873">
        <v>724571</v>
      </c>
      <c r="ED309" s="873">
        <v>72457100</v>
      </c>
      <c r="EE309" s="873">
        <v>0</v>
      </c>
      <c r="EF309" s="873">
        <v>31950827</v>
      </c>
      <c r="EG309" s="873">
        <v>0</v>
      </c>
      <c r="EH309" s="873">
        <v>322736</v>
      </c>
      <c r="EI309" s="873">
        <v>32273563</v>
      </c>
      <c r="EJ309" s="873">
        <v>0</v>
      </c>
      <c r="EK309" s="873">
        <v>-39781702</v>
      </c>
      <c r="EL309" s="873">
        <v>0</v>
      </c>
      <c r="EM309" s="873">
        <v>-401835</v>
      </c>
      <c r="EN309" s="873">
        <v>-40183537</v>
      </c>
      <c r="EO309" s="873">
        <v>0</v>
      </c>
      <c r="EP309" s="873">
        <v>-40239450</v>
      </c>
      <c r="EQ309" s="873">
        <v>0</v>
      </c>
      <c r="ER309" s="873">
        <v>-406458</v>
      </c>
      <c r="ES309" s="873">
        <v>-40645908</v>
      </c>
      <c r="ET309" s="902">
        <v>0</v>
      </c>
      <c r="EU309" s="902">
        <v>0.99</v>
      </c>
      <c r="EV309" s="902">
        <v>0</v>
      </c>
      <c r="EW309" s="902">
        <v>0.01</v>
      </c>
      <c r="EX309" s="902">
        <v>1</v>
      </c>
      <c r="EY309" s="870" t="s">
        <v>690</v>
      </c>
      <c r="EZ309" s="870" t="s">
        <v>693</v>
      </c>
      <c r="FA309" s="870" t="s">
        <v>1909</v>
      </c>
      <c r="FB309" s="870" t="s">
        <v>2738</v>
      </c>
      <c r="FC309" s="870" t="s">
        <v>3045</v>
      </c>
    </row>
    <row r="310" spans="1:159" x14ac:dyDescent="0.2">
      <c r="A310" s="870" t="s">
        <v>3070</v>
      </c>
      <c r="B310" s="870" t="s">
        <v>661</v>
      </c>
      <c r="C310" s="870" t="s">
        <v>660</v>
      </c>
      <c r="D310" s="873">
        <v>15012499</v>
      </c>
      <c r="E310" s="873">
        <v>12010000</v>
      </c>
      <c r="F310" s="873">
        <v>3002500</v>
      </c>
      <c r="G310" s="873">
        <v>0</v>
      </c>
      <c r="H310" s="873">
        <v>30024999</v>
      </c>
      <c r="I310" s="873">
        <v>0</v>
      </c>
      <c r="J310" s="873">
        <v>0</v>
      </c>
      <c r="K310" s="873">
        <v>15012499</v>
      </c>
      <c r="L310" s="873">
        <v>129869</v>
      </c>
      <c r="M310" s="873">
        <v>129869</v>
      </c>
      <c r="N310" s="873">
        <v>0</v>
      </c>
      <c r="O310" s="873">
        <v>0</v>
      </c>
      <c r="P310" s="873">
        <v>0</v>
      </c>
      <c r="Q310" s="873">
        <v>0</v>
      </c>
      <c r="R310" s="873">
        <v>0</v>
      </c>
      <c r="S310" s="873">
        <v>0</v>
      </c>
      <c r="T310" s="873">
        <v>0</v>
      </c>
      <c r="U310" s="873">
        <v>0</v>
      </c>
      <c r="V310" s="873">
        <v>0</v>
      </c>
      <c r="W310" s="873">
        <v>0</v>
      </c>
      <c r="X310" s="873">
        <v>0</v>
      </c>
      <c r="Y310" s="873">
        <v>0</v>
      </c>
      <c r="Z310" s="873">
        <v>0</v>
      </c>
      <c r="AA310" s="873">
        <v>0</v>
      </c>
      <c r="AB310" s="873">
        <v>0</v>
      </c>
      <c r="AC310" s="873">
        <v>0</v>
      </c>
      <c r="AD310" s="873">
        <v>0</v>
      </c>
      <c r="AE310" s="873">
        <v>9443302</v>
      </c>
      <c r="AF310" s="873">
        <v>2360828</v>
      </c>
      <c r="AG310" s="873">
        <v>0</v>
      </c>
      <c r="AH310" s="873">
        <v>11804130</v>
      </c>
      <c r="AI310" s="873">
        <v>1410603</v>
      </c>
      <c r="AJ310" s="873">
        <v>1128482</v>
      </c>
      <c r="AK310" s="873">
        <v>282121</v>
      </c>
      <c r="AL310" s="873">
        <v>0</v>
      </c>
      <c r="AM310" s="873">
        <v>2821206</v>
      </c>
      <c r="AN310" s="873">
        <v>-830834</v>
      </c>
      <c r="AO310" s="873">
        <v>-664668</v>
      </c>
      <c r="AP310" s="873">
        <v>-166167</v>
      </c>
      <c r="AQ310" s="873">
        <v>0</v>
      </c>
      <c r="AR310" s="873">
        <v>-1661669</v>
      </c>
      <c r="AS310" s="873">
        <v>-661000</v>
      </c>
      <c r="AT310" s="873">
        <v>-528800</v>
      </c>
      <c r="AU310" s="873">
        <v>-132200</v>
      </c>
      <c r="AV310" s="873">
        <v>0</v>
      </c>
      <c r="AW310" s="873">
        <v>-1322000</v>
      </c>
      <c r="AX310" s="873">
        <v>0</v>
      </c>
      <c r="AY310" s="873">
        <v>0</v>
      </c>
      <c r="AZ310" s="873">
        <v>0</v>
      </c>
      <c r="BA310" s="873">
        <v>0</v>
      </c>
      <c r="BB310" s="873">
        <v>0</v>
      </c>
      <c r="BC310" s="873">
        <v>-414000</v>
      </c>
      <c r="BD310" s="873">
        <v>-331200</v>
      </c>
      <c r="BE310" s="873">
        <v>-82800</v>
      </c>
      <c r="BF310" s="873">
        <v>0</v>
      </c>
      <c r="BG310" s="873">
        <v>-828000</v>
      </c>
      <c r="BH310" s="873">
        <v>-1075000</v>
      </c>
      <c r="BI310" s="873">
        <v>-860000</v>
      </c>
      <c r="BJ310" s="873">
        <v>-215000</v>
      </c>
      <c r="BK310" s="873">
        <v>0</v>
      </c>
      <c r="BL310" s="873">
        <v>-2150000</v>
      </c>
      <c r="BM310" s="873">
        <v>-3445901</v>
      </c>
      <c r="BN310" s="873">
        <v>-2756721</v>
      </c>
      <c r="BO310" s="873">
        <v>-689180</v>
      </c>
      <c r="BP310" s="873">
        <v>0</v>
      </c>
      <c r="BQ310" s="873">
        <v>-6891802</v>
      </c>
      <c r="BR310" s="873">
        <v>-640511</v>
      </c>
      <c r="BS310" s="873">
        <v>-512409</v>
      </c>
      <c r="BT310" s="873">
        <v>-128102</v>
      </c>
      <c r="BU310" s="873">
        <v>0</v>
      </c>
      <c r="BV310" s="873">
        <v>-1281022</v>
      </c>
      <c r="BW310" s="873">
        <v>-2805390</v>
      </c>
      <c r="BX310" s="873">
        <v>-2244312</v>
      </c>
      <c r="BY310" s="873">
        <v>-561078</v>
      </c>
      <c r="BZ310" s="873">
        <v>0</v>
      </c>
      <c r="CA310" s="873">
        <v>-5610780</v>
      </c>
      <c r="CB310" s="873">
        <v>215244</v>
      </c>
      <c r="CC310" s="873">
        <v>172195</v>
      </c>
      <c r="CD310" s="873">
        <v>43049</v>
      </c>
      <c r="CE310" s="873">
        <v>0</v>
      </c>
      <c r="CF310" s="873">
        <v>430488</v>
      </c>
      <c r="CG310" s="873">
        <v>791100</v>
      </c>
      <c r="CH310" s="873">
        <v>632880</v>
      </c>
      <c r="CI310" s="873">
        <v>158220</v>
      </c>
      <c r="CJ310" s="873">
        <v>0</v>
      </c>
      <c r="CK310" s="873">
        <v>1582200</v>
      </c>
      <c r="CL310" s="873">
        <v>-213741</v>
      </c>
      <c r="CM310" s="873">
        <v>-170993</v>
      </c>
      <c r="CN310" s="873">
        <v>-42748</v>
      </c>
      <c r="CO310" s="873">
        <v>0</v>
      </c>
      <c r="CP310" s="873">
        <v>-427482</v>
      </c>
      <c r="CQ310" s="873">
        <v>795166</v>
      </c>
      <c r="CR310" s="873">
        <v>636132</v>
      </c>
      <c r="CS310" s="873">
        <v>159033</v>
      </c>
      <c r="CT310" s="873">
        <v>0</v>
      </c>
      <c r="CU310" s="873">
        <v>1590331</v>
      </c>
      <c r="CV310" s="873">
        <v>-1858132</v>
      </c>
      <c r="CW310" s="873">
        <v>-1486507</v>
      </c>
      <c r="CX310" s="873">
        <v>-371626</v>
      </c>
      <c r="CY310" s="873">
        <v>0</v>
      </c>
      <c r="CZ310" s="873">
        <v>-3716265</v>
      </c>
      <c r="DA310" s="873">
        <v>-639008</v>
      </c>
      <c r="DB310" s="873">
        <v>-511207</v>
      </c>
      <c r="DC310" s="873">
        <v>-127801</v>
      </c>
      <c r="DD310" s="873">
        <v>0</v>
      </c>
      <c r="DE310" s="873">
        <v>-1278016</v>
      </c>
      <c r="DF310" s="873">
        <v>-1219124</v>
      </c>
      <c r="DG310" s="873">
        <v>-975300</v>
      </c>
      <c r="DH310" s="873">
        <v>-243825</v>
      </c>
      <c r="DI310" s="873">
        <v>0</v>
      </c>
      <c r="DJ310" s="873">
        <v>-2438249</v>
      </c>
      <c r="DK310" s="873">
        <v>-1267759</v>
      </c>
      <c r="DL310" s="873">
        <v>-872351</v>
      </c>
      <c r="DM310" s="873">
        <v>77444</v>
      </c>
      <c r="DN310" s="873">
        <v>0</v>
      </c>
      <c r="DO310" s="873">
        <v>-2062666</v>
      </c>
      <c r="DP310" s="873">
        <v>451049</v>
      </c>
      <c r="DQ310" s="873">
        <v>502694</v>
      </c>
      <c r="DR310" s="873">
        <v>421204</v>
      </c>
      <c r="DS310" s="873">
        <v>0</v>
      </c>
      <c r="DT310" s="873">
        <v>1374947</v>
      </c>
      <c r="DU310" s="873">
        <v>-1718808</v>
      </c>
      <c r="DV310" s="873">
        <v>-1375045</v>
      </c>
      <c r="DW310" s="873">
        <v>-343760</v>
      </c>
      <c r="DX310" s="873">
        <v>0</v>
      </c>
      <c r="DY310" s="873">
        <v>-3437613</v>
      </c>
      <c r="DZ310" s="873">
        <v>23913252</v>
      </c>
      <c r="EA310" s="873">
        <v>19130601</v>
      </c>
      <c r="EB310" s="873">
        <v>4782650</v>
      </c>
      <c r="EC310" s="873">
        <v>0</v>
      </c>
      <c r="ED310" s="873">
        <v>47826503</v>
      </c>
      <c r="EE310" s="873">
        <v>15012499</v>
      </c>
      <c r="EF310" s="873">
        <v>12010000</v>
      </c>
      <c r="EG310" s="873">
        <v>3002500</v>
      </c>
      <c r="EH310" s="873">
        <v>0</v>
      </c>
      <c r="EI310" s="873">
        <v>30024999</v>
      </c>
      <c r="EJ310" s="873">
        <v>-8900753</v>
      </c>
      <c r="EK310" s="873">
        <v>-7120601</v>
      </c>
      <c r="EL310" s="873">
        <v>-1780150</v>
      </c>
      <c r="EM310" s="873">
        <v>0</v>
      </c>
      <c r="EN310" s="873">
        <v>-17801504</v>
      </c>
      <c r="EO310" s="873">
        <v>-10619561</v>
      </c>
      <c r="EP310" s="873">
        <v>-8495646</v>
      </c>
      <c r="EQ310" s="873">
        <v>-2123910</v>
      </c>
      <c r="ER310" s="873">
        <v>0</v>
      </c>
      <c r="ES310" s="873">
        <v>-21239117</v>
      </c>
      <c r="ET310" s="902">
        <v>0.5</v>
      </c>
      <c r="EU310" s="902">
        <v>0.4</v>
      </c>
      <c r="EV310" s="902">
        <v>0.1</v>
      </c>
      <c r="EW310" s="902">
        <v>0</v>
      </c>
      <c r="EX310" s="902">
        <v>1</v>
      </c>
      <c r="EY310" s="870" t="s">
        <v>692</v>
      </c>
      <c r="EZ310" s="870" t="s">
        <v>687</v>
      </c>
      <c r="FA310" s="870" t="s">
        <v>1907</v>
      </c>
      <c r="FB310" s="870" t="s">
        <v>2735</v>
      </c>
      <c r="FC310" s="870" t="s">
        <v>3046</v>
      </c>
    </row>
    <row r="311" spans="1:159" x14ac:dyDescent="0.2">
      <c r="A311" s="870" t="s">
        <v>3070</v>
      </c>
      <c r="B311" s="870" t="s">
        <v>663</v>
      </c>
      <c r="C311" s="870" t="s">
        <v>662</v>
      </c>
      <c r="D311" s="873">
        <v>22581147</v>
      </c>
      <c r="E311" s="873">
        <v>22129524</v>
      </c>
      <c r="F311" s="873">
        <v>0</v>
      </c>
      <c r="G311" s="873">
        <v>451623</v>
      </c>
      <c r="H311" s="873">
        <v>45162294</v>
      </c>
      <c r="I311" s="873">
        <v>0</v>
      </c>
      <c r="J311" s="873">
        <v>0</v>
      </c>
      <c r="K311" s="873">
        <v>22581147</v>
      </c>
      <c r="L311" s="873">
        <v>200867</v>
      </c>
      <c r="M311" s="873">
        <v>200867</v>
      </c>
      <c r="N311" s="873">
        <v>0</v>
      </c>
      <c r="O311" s="873">
        <v>0</v>
      </c>
      <c r="P311" s="873">
        <v>12350</v>
      </c>
      <c r="Q311" s="873">
        <v>0</v>
      </c>
      <c r="R311" s="873">
        <v>12350</v>
      </c>
      <c r="S311" s="873">
        <v>0</v>
      </c>
      <c r="T311" s="873">
        <v>0</v>
      </c>
      <c r="U311" s="873">
        <v>0</v>
      </c>
      <c r="V311" s="873">
        <v>0</v>
      </c>
      <c r="W311" s="873">
        <v>0</v>
      </c>
      <c r="X311" s="873">
        <v>0</v>
      </c>
      <c r="Y311" s="873">
        <v>0</v>
      </c>
      <c r="Z311" s="873">
        <v>0</v>
      </c>
      <c r="AA311" s="873">
        <v>0</v>
      </c>
      <c r="AB311" s="873">
        <v>0</v>
      </c>
      <c r="AC311" s="873">
        <v>0</v>
      </c>
      <c r="AD311" s="873">
        <v>0</v>
      </c>
      <c r="AE311" s="873">
        <v>13218555</v>
      </c>
      <c r="AF311" s="873">
        <v>0</v>
      </c>
      <c r="AG311" s="873">
        <v>269756</v>
      </c>
      <c r="AH311" s="873">
        <v>13488311</v>
      </c>
      <c r="AI311" s="873">
        <v>2366858</v>
      </c>
      <c r="AJ311" s="873">
        <v>2319521</v>
      </c>
      <c r="AK311" s="873">
        <v>0</v>
      </c>
      <c r="AL311" s="873">
        <v>47337</v>
      </c>
      <c r="AM311" s="873">
        <v>4733716</v>
      </c>
      <c r="AN311" s="873">
        <v>-3654693</v>
      </c>
      <c r="AO311" s="873">
        <v>-3581600</v>
      </c>
      <c r="AP311" s="873">
        <v>0</v>
      </c>
      <c r="AQ311" s="873">
        <v>-73094</v>
      </c>
      <c r="AR311" s="873">
        <v>-7309387</v>
      </c>
      <c r="AS311" s="873">
        <v>-540836</v>
      </c>
      <c r="AT311" s="873">
        <v>-530020</v>
      </c>
      <c r="AU311" s="873">
        <v>0</v>
      </c>
      <c r="AV311" s="873">
        <v>-10817</v>
      </c>
      <c r="AW311" s="873">
        <v>-1081673</v>
      </c>
      <c r="AX311" s="873">
        <v>138144</v>
      </c>
      <c r="AY311" s="873">
        <v>135382</v>
      </c>
      <c r="AZ311" s="873">
        <v>0</v>
      </c>
      <c r="BA311" s="873">
        <v>2763</v>
      </c>
      <c r="BB311" s="873">
        <v>276289</v>
      </c>
      <c r="BC311" s="873">
        <v>-1402524</v>
      </c>
      <c r="BD311" s="873">
        <v>-1374475</v>
      </c>
      <c r="BE311" s="873">
        <v>0</v>
      </c>
      <c r="BF311" s="873">
        <v>-28051</v>
      </c>
      <c r="BG311" s="873">
        <v>-2805050</v>
      </c>
      <c r="BH311" s="873">
        <v>-1805216</v>
      </c>
      <c r="BI311" s="873">
        <v>-1769113</v>
      </c>
      <c r="BJ311" s="873">
        <v>0</v>
      </c>
      <c r="BK311" s="873">
        <v>-36105</v>
      </c>
      <c r="BL311" s="873">
        <v>-3610434</v>
      </c>
      <c r="BM311" s="873">
        <v>-2666981</v>
      </c>
      <c r="BN311" s="873">
        <v>-2613642</v>
      </c>
      <c r="BO311" s="873">
        <v>0</v>
      </c>
      <c r="BP311" s="873">
        <v>-53340</v>
      </c>
      <c r="BQ311" s="873">
        <v>-5333963</v>
      </c>
      <c r="BR311" s="873">
        <v>-1400317</v>
      </c>
      <c r="BS311" s="873">
        <v>-1372310</v>
      </c>
      <c r="BT311" s="873">
        <v>0</v>
      </c>
      <c r="BU311" s="873">
        <v>-28006</v>
      </c>
      <c r="BV311" s="873">
        <v>-2800633</v>
      </c>
      <c r="BW311" s="873">
        <v>-1266665</v>
      </c>
      <c r="BX311" s="873">
        <v>-1241332</v>
      </c>
      <c r="BY311" s="873">
        <v>0</v>
      </c>
      <c r="BZ311" s="873">
        <v>-25333</v>
      </c>
      <c r="CA311" s="873">
        <v>-2533330</v>
      </c>
      <c r="CB311" s="873">
        <v>155281</v>
      </c>
      <c r="CC311" s="873">
        <v>152175</v>
      </c>
      <c r="CD311" s="873">
        <v>0</v>
      </c>
      <c r="CE311" s="873">
        <v>3106</v>
      </c>
      <c r="CF311" s="873">
        <v>310562</v>
      </c>
      <c r="CG311" s="873">
        <v>172743</v>
      </c>
      <c r="CH311" s="873">
        <v>169289</v>
      </c>
      <c r="CI311" s="873">
        <v>0</v>
      </c>
      <c r="CJ311" s="873">
        <v>3455</v>
      </c>
      <c r="CK311" s="873">
        <v>345487</v>
      </c>
      <c r="CL311" s="873">
        <v>549933</v>
      </c>
      <c r="CM311" s="873">
        <v>538935</v>
      </c>
      <c r="CN311" s="873">
        <v>0</v>
      </c>
      <c r="CO311" s="873">
        <v>10999</v>
      </c>
      <c r="CP311" s="873">
        <v>1099867</v>
      </c>
      <c r="CQ311" s="873">
        <v>-1788773</v>
      </c>
      <c r="CR311" s="873">
        <v>-1752997</v>
      </c>
      <c r="CS311" s="873">
        <v>0</v>
      </c>
      <c r="CT311" s="873">
        <v>-35775</v>
      </c>
      <c r="CU311" s="873">
        <v>-3577545</v>
      </c>
      <c r="CV311" s="873">
        <v>-3577797</v>
      </c>
      <c r="CW311" s="873">
        <v>-3506240</v>
      </c>
      <c r="CX311" s="873">
        <v>0</v>
      </c>
      <c r="CY311" s="873">
        <v>-71555</v>
      </c>
      <c r="CZ311" s="873">
        <v>-7155592</v>
      </c>
      <c r="DA311" s="873">
        <v>-695103</v>
      </c>
      <c r="DB311" s="873">
        <v>-681200</v>
      </c>
      <c r="DC311" s="873">
        <v>0</v>
      </c>
      <c r="DD311" s="873">
        <v>-13901</v>
      </c>
      <c r="DE311" s="873">
        <v>-1390204</v>
      </c>
      <c r="DF311" s="873">
        <v>-2882695</v>
      </c>
      <c r="DG311" s="873">
        <v>-2825040</v>
      </c>
      <c r="DH311" s="873">
        <v>0</v>
      </c>
      <c r="DI311" s="873">
        <v>-57653</v>
      </c>
      <c r="DJ311" s="873">
        <v>-5765388</v>
      </c>
      <c r="DK311" s="873">
        <v>-1046540</v>
      </c>
      <c r="DL311" s="873">
        <v>-8578751</v>
      </c>
      <c r="DM311" s="873">
        <v>0</v>
      </c>
      <c r="DN311" s="873">
        <v>-97224</v>
      </c>
      <c r="DO311" s="873">
        <v>-9722515</v>
      </c>
      <c r="DP311" s="873">
        <v>-907463</v>
      </c>
      <c r="DQ311" s="873">
        <v>-8166823</v>
      </c>
      <c r="DR311" s="873">
        <v>0</v>
      </c>
      <c r="DS311" s="873">
        <v>-91660</v>
      </c>
      <c r="DT311" s="873">
        <v>-9165946</v>
      </c>
      <c r="DU311" s="873">
        <v>-139077</v>
      </c>
      <c r="DV311" s="873">
        <v>-411928</v>
      </c>
      <c r="DW311" s="873">
        <v>0</v>
      </c>
      <c r="DX311" s="873">
        <v>-5564</v>
      </c>
      <c r="DY311" s="873">
        <v>-556569</v>
      </c>
      <c r="DZ311" s="873">
        <v>37037729</v>
      </c>
      <c r="EA311" s="873">
        <v>36296974</v>
      </c>
      <c r="EB311" s="873">
        <v>0</v>
      </c>
      <c r="EC311" s="873">
        <v>740755</v>
      </c>
      <c r="ED311" s="873">
        <v>74075458</v>
      </c>
      <c r="EE311" s="873">
        <v>22581147</v>
      </c>
      <c r="EF311" s="873">
        <v>22129524</v>
      </c>
      <c r="EG311" s="873">
        <v>0</v>
      </c>
      <c r="EH311" s="873">
        <v>451623</v>
      </c>
      <c r="EI311" s="873">
        <v>45162294</v>
      </c>
      <c r="EJ311" s="873">
        <v>-14456582</v>
      </c>
      <c r="EK311" s="873">
        <v>-14167450</v>
      </c>
      <c r="EL311" s="873">
        <v>0</v>
      </c>
      <c r="EM311" s="873">
        <v>-289132</v>
      </c>
      <c r="EN311" s="873">
        <v>-28913164</v>
      </c>
      <c r="EO311" s="873">
        <v>-14595659</v>
      </c>
      <c r="EP311" s="873">
        <v>-14579378</v>
      </c>
      <c r="EQ311" s="873">
        <v>0</v>
      </c>
      <c r="ER311" s="873">
        <v>-294696</v>
      </c>
      <c r="ES311" s="873">
        <v>-29469733</v>
      </c>
      <c r="ET311" s="902">
        <v>0.5</v>
      </c>
      <c r="EU311" s="902">
        <v>0.49</v>
      </c>
      <c r="EV311" s="902">
        <v>0</v>
      </c>
      <c r="EW311" s="902">
        <v>0.01</v>
      </c>
      <c r="EX311" s="902">
        <v>1</v>
      </c>
      <c r="EY311" s="870" t="s">
        <v>679</v>
      </c>
      <c r="EZ311" s="870" t="s">
        <v>691</v>
      </c>
      <c r="FA311" s="870" t="s">
        <v>679</v>
      </c>
      <c r="FB311" s="870" t="s">
        <v>2735</v>
      </c>
      <c r="FC311" s="870" t="s">
        <v>3047</v>
      </c>
    </row>
    <row r="312" spans="1:159" x14ac:dyDescent="0.2">
      <c r="A312" s="870" t="s">
        <v>3069</v>
      </c>
      <c r="B312" s="870" t="s">
        <v>665</v>
      </c>
      <c r="C312" s="870" t="s">
        <v>664</v>
      </c>
      <c r="D312" s="873">
        <v>0</v>
      </c>
      <c r="E312" s="873">
        <v>34646174</v>
      </c>
      <c r="F312" s="873">
        <v>0</v>
      </c>
      <c r="G312" s="873">
        <v>349961</v>
      </c>
      <c r="H312" s="873">
        <v>34996135</v>
      </c>
      <c r="I312" s="873">
        <v>0</v>
      </c>
      <c r="J312" s="873">
        <v>0</v>
      </c>
      <c r="K312" s="873">
        <v>0</v>
      </c>
      <c r="L312" s="873">
        <v>330903</v>
      </c>
      <c r="M312" s="873">
        <v>330903</v>
      </c>
      <c r="N312" s="873">
        <v>248745</v>
      </c>
      <c r="O312" s="873">
        <v>248745</v>
      </c>
      <c r="P312" s="873">
        <v>987</v>
      </c>
      <c r="Q312" s="873">
        <v>0</v>
      </c>
      <c r="R312" s="873">
        <v>987</v>
      </c>
      <c r="S312" s="873">
        <v>0</v>
      </c>
      <c r="T312" s="873">
        <v>0</v>
      </c>
      <c r="U312" s="873">
        <v>0</v>
      </c>
      <c r="V312" s="873">
        <v>0</v>
      </c>
      <c r="W312" s="873">
        <v>0</v>
      </c>
      <c r="X312" s="873">
        <v>0</v>
      </c>
      <c r="Y312" s="873">
        <v>0</v>
      </c>
      <c r="Z312" s="873">
        <v>0</v>
      </c>
      <c r="AA312" s="873">
        <v>0</v>
      </c>
      <c r="AB312" s="873">
        <v>0</v>
      </c>
      <c r="AC312" s="873">
        <v>0</v>
      </c>
      <c r="AD312" s="873">
        <v>0</v>
      </c>
      <c r="AE312" s="873">
        <v>42560530</v>
      </c>
      <c r="AF312" s="873">
        <v>0</v>
      </c>
      <c r="AG312" s="873">
        <v>427288</v>
      </c>
      <c r="AH312" s="873">
        <v>42987818</v>
      </c>
      <c r="AI312" s="873">
        <v>0</v>
      </c>
      <c r="AJ312" s="873">
        <v>10521831</v>
      </c>
      <c r="AK312" s="873">
        <v>0</v>
      </c>
      <c r="AL312" s="873">
        <v>106281</v>
      </c>
      <c r="AM312" s="873">
        <v>10628112</v>
      </c>
      <c r="AN312" s="873">
        <v>0</v>
      </c>
      <c r="AO312" s="873">
        <v>-2327913</v>
      </c>
      <c r="AP312" s="873">
        <v>0</v>
      </c>
      <c r="AQ312" s="873">
        <v>-23514</v>
      </c>
      <c r="AR312" s="873">
        <v>-2351427</v>
      </c>
      <c r="AS312" s="873">
        <v>-1</v>
      </c>
      <c r="AT312" s="873">
        <v>-4675818</v>
      </c>
      <c r="AU312" s="873">
        <v>0</v>
      </c>
      <c r="AV312" s="873">
        <v>-47230</v>
      </c>
      <c r="AW312" s="873">
        <v>-4723049</v>
      </c>
      <c r="AX312" s="873">
        <v>0</v>
      </c>
      <c r="AY312" s="873">
        <v>917946</v>
      </c>
      <c r="AZ312" s="873">
        <v>0</v>
      </c>
      <c r="BA312" s="873">
        <v>9272</v>
      </c>
      <c r="BB312" s="873">
        <v>927218</v>
      </c>
      <c r="BC312" s="873">
        <v>0</v>
      </c>
      <c r="BD312" s="873">
        <v>-5211948</v>
      </c>
      <c r="BE312" s="873">
        <v>0</v>
      </c>
      <c r="BF312" s="873">
        <v>-52646</v>
      </c>
      <c r="BG312" s="873">
        <v>-5264594</v>
      </c>
      <c r="BH312" s="873">
        <v>0</v>
      </c>
      <c r="BI312" s="873">
        <v>-8969821</v>
      </c>
      <c r="BJ312" s="873">
        <v>0</v>
      </c>
      <c r="BK312" s="873">
        <v>-90604</v>
      </c>
      <c r="BL312" s="873">
        <v>-9060425</v>
      </c>
      <c r="BM312" s="873">
        <v>0</v>
      </c>
      <c r="BN312" s="873">
        <v>-6598756</v>
      </c>
      <c r="BO312" s="873">
        <v>0</v>
      </c>
      <c r="BP312" s="873">
        <v>-66654</v>
      </c>
      <c r="BQ312" s="873">
        <v>-6665410</v>
      </c>
      <c r="BR312" s="873">
        <v>0</v>
      </c>
      <c r="BS312" s="873">
        <v>-3461644</v>
      </c>
      <c r="BT312" s="873">
        <v>0</v>
      </c>
      <c r="BU312" s="873">
        <v>-34966</v>
      </c>
      <c r="BV312" s="873">
        <v>-3496610</v>
      </c>
      <c r="BW312" s="873">
        <v>0</v>
      </c>
      <c r="BX312" s="873">
        <v>-3137113</v>
      </c>
      <c r="BY312" s="873">
        <v>0</v>
      </c>
      <c r="BZ312" s="873">
        <v>-31688</v>
      </c>
      <c r="CA312" s="873">
        <v>-3168801</v>
      </c>
      <c r="CB312" s="873">
        <v>0</v>
      </c>
      <c r="CC312" s="873">
        <v>930312</v>
      </c>
      <c r="CD312" s="873">
        <v>0</v>
      </c>
      <c r="CE312" s="873">
        <v>9397</v>
      </c>
      <c r="CF312" s="873">
        <v>939709</v>
      </c>
      <c r="CG312" s="873">
        <v>0</v>
      </c>
      <c r="CH312" s="873">
        <v>1359796</v>
      </c>
      <c r="CI312" s="873">
        <v>0</v>
      </c>
      <c r="CJ312" s="873">
        <v>13735</v>
      </c>
      <c r="CK312" s="873">
        <v>1373531</v>
      </c>
      <c r="CL312" s="873">
        <v>0</v>
      </c>
      <c r="CM312" s="873">
        <v>746740</v>
      </c>
      <c r="CN312" s="873">
        <v>0</v>
      </c>
      <c r="CO312" s="873">
        <v>7543</v>
      </c>
      <c r="CP312" s="873">
        <v>754283</v>
      </c>
      <c r="CQ312" s="873">
        <v>0</v>
      </c>
      <c r="CR312" s="873">
        <v>-4401603</v>
      </c>
      <c r="CS312" s="873">
        <v>0</v>
      </c>
      <c r="CT312" s="873">
        <v>-44461</v>
      </c>
      <c r="CU312" s="873">
        <v>-4446064</v>
      </c>
      <c r="CV312" s="873">
        <v>0</v>
      </c>
      <c r="CW312" s="873">
        <v>-7963511</v>
      </c>
      <c r="CX312" s="873">
        <v>0</v>
      </c>
      <c r="CY312" s="873">
        <v>-80440</v>
      </c>
      <c r="CZ312" s="873">
        <v>-8043951</v>
      </c>
      <c r="DA312" s="873">
        <v>0</v>
      </c>
      <c r="DB312" s="873">
        <v>-1784592</v>
      </c>
      <c r="DC312" s="873">
        <v>0</v>
      </c>
      <c r="DD312" s="873">
        <v>-18026</v>
      </c>
      <c r="DE312" s="873">
        <v>-1802618</v>
      </c>
      <c r="DF312" s="873">
        <v>0</v>
      </c>
      <c r="DG312" s="873">
        <v>-6178920</v>
      </c>
      <c r="DH312" s="873">
        <v>0</v>
      </c>
      <c r="DI312" s="873">
        <v>-62414</v>
      </c>
      <c r="DJ312" s="873">
        <v>-6241334</v>
      </c>
      <c r="DK312" s="873">
        <v>-260547</v>
      </c>
      <c r="DL312" s="873">
        <v>-668985</v>
      </c>
      <c r="DM312" s="873">
        <v>0</v>
      </c>
      <c r="DN312" s="873">
        <v>-9389</v>
      </c>
      <c r="DO312" s="873">
        <v>-938921</v>
      </c>
      <c r="DP312" s="873">
        <v>0</v>
      </c>
      <c r="DQ312" s="873">
        <v>-120343</v>
      </c>
      <c r="DR312" s="873">
        <v>0</v>
      </c>
      <c r="DS312" s="873">
        <v>-1216</v>
      </c>
      <c r="DT312" s="873">
        <v>-121559</v>
      </c>
      <c r="DU312" s="873">
        <v>-260547</v>
      </c>
      <c r="DV312" s="873">
        <v>-548642</v>
      </c>
      <c r="DW312" s="873">
        <v>0</v>
      </c>
      <c r="DX312" s="873">
        <v>-8173</v>
      </c>
      <c r="DY312" s="873">
        <v>-817362</v>
      </c>
      <c r="DZ312" s="873">
        <v>0</v>
      </c>
      <c r="EA312" s="873">
        <v>73734346</v>
      </c>
      <c r="EB312" s="873">
        <v>0</v>
      </c>
      <c r="EC312" s="873">
        <v>744791</v>
      </c>
      <c r="ED312" s="873">
        <v>74479137</v>
      </c>
      <c r="EE312" s="873">
        <v>0</v>
      </c>
      <c r="EF312" s="873">
        <v>34646174</v>
      </c>
      <c r="EG312" s="873">
        <v>0</v>
      </c>
      <c r="EH312" s="873">
        <v>349961</v>
      </c>
      <c r="EI312" s="873">
        <v>34996135</v>
      </c>
      <c r="EJ312" s="873">
        <v>0</v>
      </c>
      <c r="EK312" s="873">
        <v>-39088172</v>
      </c>
      <c r="EL312" s="873">
        <v>0</v>
      </c>
      <c r="EM312" s="873">
        <v>-394830</v>
      </c>
      <c r="EN312" s="873">
        <v>-39483002</v>
      </c>
      <c r="EO312" s="873">
        <v>-260547</v>
      </c>
      <c r="EP312" s="873">
        <v>-39636814</v>
      </c>
      <c r="EQ312" s="873">
        <v>0</v>
      </c>
      <c r="ER312" s="873">
        <v>-403003</v>
      </c>
      <c r="ES312" s="873">
        <v>-40300364</v>
      </c>
      <c r="ET312" s="902">
        <v>0</v>
      </c>
      <c r="EU312" s="902">
        <v>0.99</v>
      </c>
      <c r="EV312" s="902">
        <v>0</v>
      </c>
      <c r="EW312" s="902">
        <v>0.01</v>
      </c>
      <c r="EX312" s="902">
        <v>1</v>
      </c>
      <c r="EY312" s="870" t="s">
        <v>690</v>
      </c>
      <c r="EZ312" s="870" t="s">
        <v>689</v>
      </c>
      <c r="FA312" s="870" t="s">
        <v>1909</v>
      </c>
      <c r="FB312" s="870" t="s">
        <v>2737</v>
      </c>
      <c r="FC312" s="870" t="s">
        <v>3048</v>
      </c>
    </row>
    <row r="313" spans="1:159" x14ac:dyDescent="0.2">
      <c r="A313" s="870" t="s">
        <v>3070</v>
      </c>
      <c r="B313" s="870" t="s">
        <v>667</v>
      </c>
      <c r="C313" s="870" t="s">
        <v>666</v>
      </c>
      <c r="D313" s="873">
        <v>7658234</v>
      </c>
      <c r="E313" s="873">
        <v>6126588</v>
      </c>
      <c r="F313" s="873">
        <v>1378482</v>
      </c>
      <c r="G313" s="873">
        <v>153165</v>
      </c>
      <c r="H313" s="873">
        <v>15316469</v>
      </c>
      <c r="I313" s="873">
        <v>0</v>
      </c>
      <c r="J313" s="873">
        <v>0</v>
      </c>
      <c r="K313" s="873">
        <v>7658234</v>
      </c>
      <c r="L313" s="873">
        <v>130944</v>
      </c>
      <c r="M313" s="873">
        <v>130944</v>
      </c>
      <c r="N313" s="873">
        <v>0</v>
      </c>
      <c r="O313" s="873">
        <v>0</v>
      </c>
      <c r="P313" s="873">
        <v>4505</v>
      </c>
      <c r="Q313" s="873">
        <v>0</v>
      </c>
      <c r="R313" s="873">
        <v>4505</v>
      </c>
      <c r="S313" s="873">
        <v>0</v>
      </c>
      <c r="T313" s="873">
        <v>0</v>
      </c>
      <c r="U313" s="873">
        <v>0</v>
      </c>
      <c r="V313" s="873">
        <v>0</v>
      </c>
      <c r="W313" s="873">
        <v>0</v>
      </c>
      <c r="X313" s="873">
        <v>0</v>
      </c>
      <c r="Y313" s="873">
        <v>0</v>
      </c>
      <c r="Z313" s="873">
        <v>0</v>
      </c>
      <c r="AA313" s="873">
        <v>0</v>
      </c>
      <c r="AB313" s="873">
        <v>0</v>
      </c>
      <c r="AC313" s="873">
        <v>0</v>
      </c>
      <c r="AD313" s="873">
        <v>0</v>
      </c>
      <c r="AE313" s="873">
        <v>10938506</v>
      </c>
      <c r="AF313" s="873">
        <v>2461124</v>
      </c>
      <c r="AG313" s="873">
        <v>273457</v>
      </c>
      <c r="AH313" s="873">
        <v>13673087</v>
      </c>
      <c r="AI313" s="873">
        <v>1178715</v>
      </c>
      <c r="AJ313" s="873">
        <v>942972</v>
      </c>
      <c r="AK313" s="873">
        <v>212169</v>
      </c>
      <c r="AL313" s="873">
        <v>23574</v>
      </c>
      <c r="AM313" s="873">
        <v>2357430</v>
      </c>
      <c r="AN313" s="873">
        <v>-472697</v>
      </c>
      <c r="AO313" s="873">
        <v>-378158</v>
      </c>
      <c r="AP313" s="873">
        <v>-85086</v>
      </c>
      <c r="AQ313" s="873">
        <v>-9454</v>
      </c>
      <c r="AR313" s="873">
        <v>-945395</v>
      </c>
      <c r="AS313" s="873">
        <v>-184084</v>
      </c>
      <c r="AT313" s="873">
        <v>-147268</v>
      </c>
      <c r="AU313" s="873">
        <v>-33135</v>
      </c>
      <c r="AV313" s="873">
        <v>-3682</v>
      </c>
      <c r="AW313" s="873">
        <v>-368169</v>
      </c>
      <c r="AX313" s="873">
        <v>43613</v>
      </c>
      <c r="AY313" s="873">
        <v>34890</v>
      </c>
      <c r="AZ313" s="873">
        <v>7850</v>
      </c>
      <c r="BA313" s="873">
        <v>872</v>
      </c>
      <c r="BB313" s="873">
        <v>87225</v>
      </c>
      <c r="BC313" s="873">
        <v>-363124</v>
      </c>
      <c r="BD313" s="873">
        <v>-290500</v>
      </c>
      <c r="BE313" s="873">
        <v>-65363</v>
      </c>
      <c r="BF313" s="873">
        <v>-7263</v>
      </c>
      <c r="BG313" s="873">
        <v>-726250</v>
      </c>
      <c r="BH313" s="873">
        <v>-503595</v>
      </c>
      <c r="BI313" s="873">
        <v>-402878</v>
      </c>
      <c r="BJ313" s="873">
        <v>-90648</v>
      </c>
      <c r="BK313" s="873">
        <v>-10073</v>
      </c>
      <c r="BL313" s="873">
        <v>-1007194</v>
      </c>
      <c r="BM313" s="873">
        <v>-1288993</v>
      </c>
      <c r="BN313" s="873">
        <v>-1031194</v>
      </c>
      <c r="BO313" s="873">
        <v>-232019</v>
      </c>
      <c r="BP313" s="873">
        <v>-25780</v>
      </c>
      <c r="BQ313" s="873">
        <v>-2577986</v>
      </c>
      <c r="BR313" s="873">
        <v>-1138225</v>
      </c>
      <c r="BS313" s="873">
        <v>-910580</v>
      </c>
      <c r="BT313" s="873">
        <v>-204880</v>
      </c>
      <c r="BU313" s="873">
        <v>-22764</v>
      </c>
      <c r="BV313" s="873">
        <v>-2276449</v>
      </c>
      <c r="BW313" s="873">
        <v>-150769</v>
      </c>
      <c r="BX313" s="873">
        <v>-120615</v>
      </c>
      <c r="BY313" s="873">
        <v>-27138</v>
      </c>
      <c r="BZ313" s="873">
        <v>-3015</v>
      </c>
      <c r="CA313" s="873">
        <v>-301537</v>
      </c>
      <c r="CB313" s="873">
        <v>63415</v>
      </c>
      <c r="CC313" s="873">
        <v>50732</v>
      </c>
      <c r="CD313" s="873">
        <v>11415</v>
      </c>
      <c r="CE313" s="873">
        <v>1268</v>
      </c>
      <c r="CF313" s="873">
        <v>126830</v>
      </c>
      <c r="CG313" s="873">
        <v>41890</v>
      </c>
      <c r="CH313" s="873">
        <v>33512</v>
      </c>
      <c r="CI313" s="873">
        <v>7540</v>
      </c>
      <c r="CJ313" s="873">
        <v>838</v>
      </c>
      <c r="CK313" s="873">
        <v>83780</v>
      </c>
      <c r="CL313" s="873">
        <v>254537</v>
      </c>
      <c r="CM313" s="873">
        <v>203630</v>
      </c>
      <c r="CN313" s="873">
        <v>45817</v>
      </c>
      <c r="CO313" s="873">
        <v>5091</v>
      </c>
      <c r="CP313" s="873">
        <v>509075</v>
      </c>
      <c r="CQ313" s="873">
        <v>-1333976</v>
      </c>
      <c r="CR313" s="873">
        <v>-1067181</v>
      </c>
      <c r="CS313" s="873">
        <v>-240116</v>
      </c>
      <c r="CT313" s="873">
        <v>-26680</v>
      </c>
      <c r="CU313" s="873">
        <v>-2667953</v>
      </c>
      <c r="CV313" s="873">
        <v>-2263127</v>
      </c>
      <c r="CW313" s="873">
        <v>-1810501</v>
      </c>
      <c r="CX313" s="873">
        <v>-407363</v>
      </c>
      <c r="CY313" s="873">
        <v>-45263</v>
      </c>
      <c r="CZ313" s="873">
        <v>-4526254</v>
      </c>
      <c r="DA313" s="873">
        <v>-820273</v>
      </c>
      <c r="DB313" s="873">
        <v>-656218</v>
      </c>
      <c r="DC313" s="873">
        <v>-147648</v>
      </c>
      <c r="DD313" s="873">
        <v>-16405</v>
      </c>
      <c r="DE313" s="873">
        <v>-1640544</v>
      </c>
      <c r="DF313" s="873">
        <v>-1442855</v>
      </c>
      <c r="DG313" s="873">
        <v>-1154284</v>
      </c>
      <c r="DH313" s="873">
        <v>-259714</v>
      </c>
      <c r="DI313" s="873">
        <v>-28857</v>
      </c>
      <c r="DJ313" s="873">
        <v>-2885710</v>
      </c>
      <c r="DK313" s="873">
        <v>1517360</v>
      </c>
      <c r="DL313" s="873">
        <v>-40760</v>
      </c>
      <c r="DM313" s="873">
        <v>4633024</v>
      </c>
      <c r="DN313" s="873">
        <v>61714</v>
      </c>
      <c r="DO313" s="873">
        <v>6171339</v>
      </c>
      <c r="DP313" s="873">
        <v>559815</v>
      </c>
      <c r="DQ313" s="873">
        <v>-40759</v>
      </c>
      <c r="DR313" s="873">
        <v>1798688</v>
      </c>
      <c r="DS313" s="873">
        <v>23412</v>
      </c>
      <c r="DT313" s="873">
        <v>2341156</v>
      </c>
      <c r="DU313" s="873">
        <v>957545</v>
      </c>
      <c r="DV313" s="873">
        <v>-1</v>
      </c>
      <c r="DW313" s="873">
        <v>2834336</v>
      </c>
      <c r="DX313" s="873">
        <v>38302</v>
      </c>
      <c r="DY313" s="873">
        <v>3830183</v>
      </c>
      <c r="DZ313" s="873">
        <v>20008333</v>
      </c>
      <c r="EA313" s="873">
        <v>16006666</v>
      </c>
      <c r="EB313" s="873">
        <v>3601500</v>
      </c>
      <c r="EC313" s="873">
        <v>400167</v>
      </c>
      <c r="ED313" s="873">
        <v>40016666</v>
      </c>
      <c r="EE313" s="873">
        <v>7658234</v>
      </c>
      <c r="EF313" s="873">
        <v>6126588</v>
      </c>
      <c r="EG313" s="873">
        <v>1378482</v>
      </c>
      <c r="EH313" s="873">
        <v>153165</v>
      </c>
      <c r="EI313" s="873">
        <v>15316469</v>
      </c>
      <c r="EJ313" s="873">
        <v>-12350099</v>
      </c>
      <c r="EK313" s="873">
        <v>-9880078</v>
      </c>
      <c r="EL313" s="873">
        <v>-2223018</v>
      </c>
      <c r="EM313" s="873">
        <v>-247002</v>
      </c>
      <c r="EN313" s="873">
        <v>-24700197</v>
      </c>
      <c r="EO313" s="873">
        <v>-11392554</v>
      </c>
      <c r="EP313" s="873">
        <v>-9880079</v>
      </c>
      <c r="EQ313" s="873">
        <v>611318</v>
      </c>
      <c r="ER313" s="873">
        <v>-208700</v>
      </c>
      <c r="ES313" s="873">
        <v>-20870014</v>
      </c>
      <c r="ET313" s="902">
        <v>0.5</v>
      </c>
      <c r="EU313" s="902">
        <v>0.4</v>
      </c>
      <c r="EV313" s="902">
        <v>0.09</v>
      </c>
      <c r="EW313" s="902">
        <v>0.01</v>
      </c>
      <c r="EX313" s="902">
        <v>1</v>
      </c>
      <c r="EY313" s="870" t="s">
        <v>683</v>
      </c>
      <c r="EZ313" s="870" t="s">
        <v>682</v>
      </c>
      <c r="FA313" s="870" t="s">
        <v>1907</v>
      </c>
      <c r="FB313" s="870" t="s">
        <v>2737</v>
      </c>
      <c r="FC313" s="870" t="s">
        <v>3049</v>
      </c>
    </row>
    <row r="314" spans="1:159" x14ac:dyDescent="0.2">
      <c r="A314" s="870" t="s">
        <v>3069</v>
      </c>
      <c r="B314" s="870" t="s">
        <v>669</v>
      </c>
      <c r="C314" s="870" t="s">
        <v>668</v>
      </c>
      <c r="D314" s="873">
        <v>6233077</v>
      </c>
      <c r="E314" s="873">
        <v>4986462</v>
      </c>
      <c r="F314" s="873">
        <v>1246616</v>
      </c>
      <c r="G314" s="873">
        <v>0</v>
      </c>
      <c r="H314" s="873">
        <v>12466155</v>
      </c>
      <c r="I314" s="873">
        <v>0</v>
      </c>
      <c r="J314" s="873">
        <v>0</v>
      </c>
      <c r="K314" s="873">
        <v>6233077</v>
      </c>
      <c r="L314" s="873">
        <v>125135</v>
      </c>
      <c r="M314" s="873">
        <v>125135</v>
      </c>
      <c r="N314" s="873">
        <v>0</v>
      </c>
      <c r="O314" s="873">
        <v>0</v>
      </c>
      <c r="P314" s="873">
        <v>0</v>
      </c>
      <c r="Q314" s="873">
        <v>0</v>
      </c>
      <c r="R314" s="873">
        <v>0</v>
      </c>
      <c r="S314" s="873">
        <v>0</v>
      </c>
      <c r="T314" s="873">
        <v>0</v>
      </c>
      <c r="U314" s="873">
        <v>0</v>
      </c>
      <c r="V314" s="873">
        <v>0</v>
      </c>
      <c r="W314" s="873">
        <v>0</v>
      </c>
      <c r="X314" s="873">
        <v>0</v>
      </c>
      <c r="Y314" s="873">
        <v>0</v>
      </c>
      <c r="Z314" s="873">
        <v>0</v>
      </c>
      <c r="AA314" s="873">
        <v>0</v>
      </c>
      <c r="AB314" s="873">
        <v>0</v>
      </c>
      <c r="AC314" s="873">
        <v>0</v>
      </c>
      <c r="AD314" s="873">
        <v>0</v>
      </c>
      <c r="AE314" s="873">
        <v>8451452</v>
      </c>
      <c r="AF314" s="873">
        <v>2112863</v>
      </c>
      <c r="AG314" s="873">
        <v>0</v>
      </c>
      <c r="AH314" s="873">
        <v>10564315</v>
      </c>
      <c r="AI314" s="873">
        <v>1183133</v>
      </c>
      <c r="AJ314" s="873">
        <v>946506</v>
      </c>
      <c r="AK314" s="873">
        <v>236627</v>
      </c>
      <c r="AL314" s="873">
        <v>0</v>
      </c>
      <c r="AM314" s="873">
        <v>2366266</v>
      </c>
      <c r="AN314" s="873">
        <v>-226221</v>
      </c>
      <c r="AO314" s="873">
        <v>-180976</v>
      </c>
      <c r="AP314" s="873">
        <v>-45244</v>
      </c>
      <c r="AQ314" s="873">
        <v>0</v>
      </c>
      <c r="AR314" s="873">
        <v>-452441</v>
      </c>
      <c r="AS314" s="873">
        <v>-707563</v>
      </c>
      <c r="AT314" s="873">
        <v>-566051</v>
      </c>
      <c r="AU314" s="873">
        <v>-141513</v>
      </c>
      <c r="AV314" s="873">
        <v>0</v>
      </c>
      <c r="AW314" s="873">
        <v>-1415127</v>
      </c>
      <c r="AX314" s="873">
        <v>141789</v>
      </c>
      <c r="AY314" s="873">
        <v>113432</v>
      </c>
      <c r="AZ314" s="873">
        <v>28358</v>
      </c>
      <c r="BA314" s="873">
        <v>0</v>
      </c>
      <c r="BB314" s="873">
        <v>283579</v>
      </c>
      <c r="BC314" s="873">
        <v>-203869</v>
      </c>
      <c r="BD314" s="873">
        <v>-163095</v>
      </c>
      <c r="BE314" s="873">
        <v>-40774</v>
      </c>
      <c r="BF314" s="873">
        <v>0</v>
      </c>
      <c r="BG314" s="873">
        <v>-407738</v>
      </c>
      <c r="BH314" s="873">
        <v>-769643</v>
      </c>
      <c r="BI314" s="873">
        <v>-615714</v>
      </c>
      <c r="BJ314" s="873">
        <v>-153929</v>
      </c>
      <c r="BK314" s="873">
        <v>0</v>
      </c>
      <c r="BL314" s="873">
        <v>-1539286</v>
      </c>
      <c r="BM314" s="873">
        <v>-395331</v>
      </c>
      <c r="BN314" s="873">
        <v>-316265</v>
      </c>
      <c r="BO314" s="873">
        <v>-79066</v>
      </c>
      <c r="BP314" s="873">
        <v>0</v>
      </c>
      <c r="BQ314" s="873">
        <v>-790662</v>
      </c>
      <c r="BR314" s="873">
        <v>-841067</v>
      </c>
      <c r="BS314" s="873">
        <v>-672853</v>
      </c>
      <c r="BT314" s="873">
        <v>-168213</v>
      </c>
      <c r="BU314" s="873">
        <v>0</v>
      </c>
      <c r="BV314" s="873">
        <v>-1682133</v>
      </c>
      <c r="BW314" s="873">
        <v>445736</v>
      </c>
      <c r="BX314" s="873">
        <v>356588</v>
      </c>
      <c r="BY314" s="873">
        <v>89147</v>
      </c>
      <c r="BZ314" s="873">
        <v>0</v>
      </c>
      <c r="CA314" s="873">
        <v>891471</v>
      </c>
      <c r="CB314" s="873">
        <v>479980</v>
      </c>
      <c r="CC314" s="873">
        <v>383984</v>
      </c>
      <c r="CD314" s="873">
        <v>95996</v>
      </c>
      <c r="CE314" s="873">
        <v>0</v>
      </c>
      <c r="CF314" s="873">
        <v>959960</v>
      </c>
      <c r="CG314" s="873">
        <v>8740</v>
      </c>
      <c r="CH314" s="873">
        <v>6992</v>
      </c>
      <c r="CI314" s="873">
        <v>1748</v>
      </c>
      <c r="CJ314" s="873">
        <v>0</v>
      </c>
      <c r="CK314" s="873">
        <v>17480</v>
      </c>
      <c r="CL314" s="873">
        <v>-551061</v>
      </c>
      <c r="CM314" s="873">
        <v>-440849</v>
      </c>
      <c r="CN314" s="873">
        <v>-110212</v>
      </c>
      <c r="CO314" s="873">
        <v>0</v>
      </c>
      <c r="CP314" s="873">
        <v>-1102122</v>
      </c>
      <c r="CQ314" s="873">
        <v>-374225</v>
      </c>
      <c r="CR314" s="873">
        <v>-299380</v>
      </c>
      <c r="CS314" s="873">
        <v>-74845</v>
      </c>
      <c r="CT314" s="873">
        <v>0</v>
      </c>
      <c r="CU314" s="873">
        <v>-748450</v>
      </c>
      <c r="CV314" s="873">
        <v>-831897</v>
      </c>
      <c r="CW314" s="873">
        <v>-665518</v>
      </c>
      <c r="CX314" s="873">
        <v>-166379</v>
      </c>
      <c r="CY314" s="873">
        <v>0</v>
      </c>
      <c r="CZ314" s="873">
        <v>-1663794</v>
      </c>
      <c r="DA314" s="873">
        <v>-912148</v>
      </c>
      <c r="DB314" s="873">
        <v>-729718</v>
      </c>
      <c r="DC314" s="873">
        <v>-182429</v>
      </c>
      <c r="DD314" s="873">
        <v>0</v>
      </c>
      <c r="DE314" s="873">
        <v>-1824295</v>
      </c>
      <c r="DF314" s="873">
        <v>80251</v>
      </c>
      <c r="DG314" s="873">
        <v>64200</v>
      </c>
      <c r="DH314" s="873">
        <v>16050</v>
      </c>
      <c r="DI314" s="873">
        <v>0</v>
      </c>
      <c r="DJ314" s="873">
        <v>160501</v>
      </c>
      <c r="DK314" s="873">
        <v>-474426</v>
      </c>
      <c r="DL314" s="873">
        <v>-379544</v>
      </c>
      <c r="DM314" s="873">
        <v>-824399</v>
      </c>
      <c r="DN314" s="873">
        <v>0</v>
      </c>
      <c r="DO314" s="873">
        <v>-1678369</v>
      </c>
      <c r="DP314" s="873">
        <v>-47390</v>
      </c>
      <c r="DQ314" s="873">
        <v>-37912</v>
      </c>
      <c r="DR314" s="873">
        <v>115085</v>
      </c>
      <c r="DS314" s="873">
        <v>0</v>
      </c>
      <c r="DT314" s="873">
        <v>29783</v>
      </c>
      <c r="DU314" s="873">
        <v>-427036</v>
      </c>
      <c r="DV314" s="873">
        <v>-341632</v>
      </c>
      <c r="DW314" s="873">
        <v>-939484</v>
      </c>
      <c r="DX314" s="873">
        <v>0</v>
      </c>
      <c r="DY314" s="873">
        <v>-1708152</v>
      </c>
      <c r="DZ314" s="873">
        <v>15601378</v>
      </c>
      <c r="EA314" s="873">
        <v>12481102</v>
      </c>
      <c r="EB314" s="873">
        <v>3120276</v>
      </c>
      <c r="EC314" s="873">
        <v>0</v>
      </c>
      <c r="ED314" s="873">
        <v>31202756</v>
      </c>
      <c r="EE314" s="873">
        <v>6233077</v>
      </c>
      <c r="EF314" s="873">
        <v>4986462</v>
      </c>
      <c r="EG314" s="873">
        <v>1246616</v>
      </c>
      <c r="EH314" s="873">
        <v>0</v>
      </c>
      <c r="EI314" s="873">
        <v>12466155</v>
      </c>
      <c r="EJ314" s="873">
        <v>-9368301</v>
      </c>
      <c r="EK314" s="873">
        <v>-7494640</v>
      </c>
      <c r="EL314" s="873">
        <v>-1873660</v>
      </c>
      <c r="EM314" s="873">
        <v>0</v>
      </c>
      <c r="EN314" s="873">
        <v>-18736601</v>
      </c>
      <c r="EO314" s="873">
        <v>-9795337</v>
      </c>
      <c r="EP314" s="873">
        <v>-7836272</v>
      </c>
      <c r="EQ314" s="873">
        <v>-2813144</v>
      </c>
      <c r="ER314" s="873">
        <v>0</v>
      </c>
      <c r="ES314" s="873">
        <v>-20444753</v>
      </c>
      <c r="ET314" s="902">
        <v>0.5</v>
      </c>
      <c r="EU314" s="902">
        <v>0.4</v>
      </c>
      <c r="EV314" s="902">
        <v>0.1</v>
      </c>
      <c r="EW314" s="902">
        <v>0</v>
      </c>
      <c r="EX314" s="902">
        <v>1</v>
      </c>
      <c r="EY314" s="870" t="s">
        <v>688</v>
      </c>
      <c r="EZ314" s="870" t="s">
        <v>687</v>
      </c>
      <c r="FA314" s="870" t="s">
        <v>1907</v>
      </c>
      <c r="FB314" s="870" t="s">
        <v>2735</v>
      </c>
      <c r="FC314" s="870" t="s">
        <v>3050</v>
      </c>
    </row>
    <row r="315" spans="1:159" x14ac:dyDescent="0.2">
      <c r="A315" s="870" t="s">
        <v>3070</v>
      </c>
      <c r="B315" s="870" t="s">
        <v>671</v>
      </c>
      <c r="C315" s="870" t="s">
        <v>670</v>
      </c>
      <c r="D315" s="873">
        <v>10777560</v>
      </c>
      <c r="E315" s="873">
        <v>8622049</v>
      </c>
      <c r="F315" s="873">
        <v>1939961</v>
      </c>
      <c r="G315" s="873">
        <v>215551</v>
      </c>
      <c r="H315" s="873">
        <v>21555121</v>
      </c>
      <c r="I315" s="873">
        <v>0</v>
      </c>
      <c r="J315" s="873">
        <v>0</v>
      </c>
      <c r="K315" s="873">
        <v>10777560</v>
      </c>
      <c r="L315" s="873">
        <v>186778</v>
      </c>
      <c r="M315" s="873">
        <v>186778</v>
      </c>
      <c r="N315" s="873">
        <v>0</v>
      </c>
      <c r="O315" s="873">
        <v>0</v>
      </c>
      <c r="P315" s="873">
        <v>189002</v>
      </c>
      <c r="Q315" s="873">
        <v>182284</v>
      </c>
      <c r="R315" s="873">
        <v>371286</v>
      </c>
      <c r="S315" s="873">
        <v>0</v>
      </c>
      <c r="T315" s="873">
        <v>0</v>
      </c>
      <c r="U315" s="873">
        <v>0</v>
      </c>
      <c r="V315" s="873">
        <v>0</v>
      </c>
      <c r="W315" s="873">
        <v>0</v>
      </c>
      <c r="X315" s="873">
        <v>0</v>
      </c>
      <c r="Y315" s="873">
        <v>0</v>
      </c>
      <c r="Z315" s="873">
        <v>0</v>
      </c>
      <c r="AA315" s="873">
        <v>0</v>
      </c>
      <c r="AB315" s="873">
        <v>0</v>
      </c>
      <c r="AC315" s="873">
        <v>0</v>
      </c>
      <c r="AD315" s="873">
        <v>0</v>
      </c>
      <c r="AE315" s="873">
        <v>9936978</v>
      </c>
      <c r="AF315" s="873">
        <v>2241423</v>
      </c>
      <c r="AG315" s="873">
        <v>248235</v>
      </c>
      <c r="AH315" s="873">
        <v>12426636</v>
      </c>
      <c r="AI315" s="873">
        <v>1385053</v>
      </c>
      <c r="AJ315" s="873">
        <v>1108042</v>
      </c>
      <c r="AK315" s="873">
        <v>249309</v>
      </c>
      <c r="AL315" s="873">
        <v>27701</v>
      </c>
      <c r="AM315" s="873">
        <v>2770105</v>
      </c>
      <c r="AN315" s="873">
        <v>-183103</v>
      </c>
      <c r="AO315" s="873">
        <v>-146483</v>
      </c>
      <c r="AP315" s="873">
        <v>-32959</v>
      </c>
      <c r="AQ315" s="873">
        <v>-3662</v>
      </c>
      <c r="AR315" s="873">
        <v>-366207</v>
      </c>
      <c r="AS315" s="873">
        <v>-179945</v>
      </c>
      <c r="AT315" s="873">
        <v>-143956</v>
      </c>
      <c r="AU315" s="873">
        <v>-32390</v>
      </c>
      <c r="AV315" s="873">
        <v>-3599</v>
      </c>
      <c r="AW315" s="873">
        <v>-359890</v>
      </c>
      <c r="AX315" s="873">
        <v>12478</v>
      </c>
      <c r="AY315" s="873">
        <v>9982</v>
      </c>
      <c r="AZ315" s="873">
        <v>2246</v>
      </c>
      <c r="BA315" s="873">
        <v>250</v>
      </c>
      <c r="BB315" s="873">
        <v>24956</v>
      </c>
      <c r="BC315" s="873">
        <v>-1366283</v>
      </c>
      <c r="BD315" s="873">
        <v>-1093026</v>
      </c>
      <c r="BE315" s="873">
        <v>-245931</v>
      </c>
      <c r="BF315" s="873">
        <v>-27326</v>
      </c>
      <c r="BG315" s="873">
        <v>-2732566</v>
      </c>
      <c r="BH315" s="873">
        <v>-1533750</v>
      </c>
      <c r="BI315" s="873">
        <v>-1227000</v>
      </c>
      <c r="BJ315" s="873">
        <v>-276075</v>
      </c>
      <c r="BK315" s="873">
        <v>-30675</v>
      </c>
      <c r="BL315" s="873">
        <v>-3067500</v>
      </c>
      <c r="BM315" s="873">
        <v>-466739</v>
      </c>
      <c r="BN315" s="873">
        <v>-373392</v>
      </c>
      <c r="BO315" s="873">
        <v>-84013</v>
      </c>
      <c r="BP315" s="873">
        <v>-9335</v>
      </c>
      <c r="BQ315" s="873">
        <v>-933479</v>
      </c>
      <c r="BR315" s="873">
        <v>-466740</v>
      </c>
      <c r="BS315" s="873">
        <v>-373392</v>
      </c>
      <c r="BT315" s="873">
        <v>-84013</v>
      </c>
      <c r="BU315" s="873">
        <v>-9335</v>
      </c>
      <c r="BV315" s="873">
        <v>-933480</v>
      </c>
      <c r="BW315" s="873">
        <v>1</v>
      </c>
      <c r="BX315" s="873">
        <v>0</v>
      </c>
      <c r="BY315" s="873">
        <v>0</v>
      </c>
      <c r="BZ315" s="873">
        <v>0</v>
      </c>
      <c r="CA315" s="873">
        <v>1</v>
      </c>
      <c r="CB315" s="873">
        <v>153201</v>
      </c>
      <c r="CC315" s="873">
        <v>122560</v>
      </c>
      <c r="CD315" s="873">
        <v>27576</v>
      </c>
      <c r="CE315" s="873">
        <v>3064</v>
      </c>
      <c r="CF315" s="873">
        <v>306401</v>
      </c>
      <c r="CG315" s="873">
        <v>0</v>
      </c>
      <c r="CH315" s="873">
        <v>0</v>
      </c>
      <c r="CI315" s="873">
        <v>0</v>
      </c>
      <c r="CJ315" s="873">
        <v>0</v>
      </c>
      <c r="CK315" s="873">
        <v>0</v>
      </c>
      <c r="CL315" s="873">
        <v>89466</v>
      </c>
      <c r="CM315" s="873">
        <v>71572</v>
      </c>
      <c r="CN315" s="873">
        <v>16104</v>
      </c>
      <c r="CO315" s="873">
        <v>1789</v>
      </c>
      <c r="CP315" s="873">
        <v>178931</v>
      </c>
      <c r="CQ315" s="873">
        <v>-1352570</v>
      </c>
      <c r="CR315" s="873">
        <v>-1082055</v>
      </c>
      <c r="CS315" s="873">
        <v>-243462</v>
      </c>
      <c r="CT315" s="873">
        <v>-27051</v>
      </c>
      <c r="CU315" s="873">
        <v>-2705138</v>
      </c>
      <c r="CV315" s="873">
        <v>-1576642</v>
      </c>
      <c r="CW315" s="873">
        <v>-1261315</v>
      </c>
      <c r="CX315" s="873">
        <v>-283795</v>
      </c>
      <c r="CY315" s="873">
        <v>-31533</v>
      </c>
      <c r="CZ315" s="873">
        <v>-3153285</v>
      </c>
      <c r="DA315" s="873">
        <v>-224073</v>
      </c>
      <c r="DB315" s="873">
        <v>-179260</v>
      </c>
      <c r="DC315" s="873">
        <v>-40333</v>
      </c>
      <c r="DD315" s="873">
        <v>-4482</v>
      </c>
      <c r="DE315" s="873">
        <v>-448148</v>
      </c>
      <c r="DF315" s="873">
        <v>-1352569</v>
      </c>
      <c r="DG315" s="873">
        <v>-1082055</v>
      </c>
      <c r="DH315" s="873">
        <v>-243462</v>
      </c>
      <c r="DI315" s="873">
        <v>-27051</v>
      </c>
      <c r="DJ315" s="873">
        <v>-2705137</v>
      </c>
      <c r="DK315" s="873">
        <v>2112071</v>
      </c>
      <c r="DL315" s="873">
        <v>105852</v>
      </c>
      <c r="DM315" s="873">
        <v>5883893</v>
      </c>
      <c r="DN315" s="873">
        <v>81835</v>
      </c>
      <c r="DO315" s="873">
        <v>8183651</v>
      </c>
      <c r="DP315" s="873">
        <v>1130312</v>
      </c>
      <c r="DQ315" s="873">
        <v>105851</v>
      </c>
      <c r="DR315" s="873">
        <v>2977893</v>
      </c>
      <c r="DS315" s="873">
        <v>42566</v>
      </c>
      <c r="DT315" s="873">
        <v>4256622</v>
      </c>
      <c r="DU315" s="873">
        <v>981759</v>
      </c>
      <c r="DV315" s="873">
        <v>1</v>
      </c>
      <c r="DW315" s="873">
        <v>2906000</v>
      </c>
      <c r="DX315" s="873">
        <v>39269</v>
      </c>
      <c r="DY315" s="873">
        <v>3927029</v>
      </c>
      <c r="DZ315" s="873">
        <v>21588436</v>
      </c>
      <c r="EA315" s="873">
        <v>17270749</v>
      </c>
      <c r="EB315" s="873">
        <v>3885918</v>
      </c>
      <c r="EC315" s="873">
        <v>431769</v>
      </c>
      <c r="ED315" s="873">
        <v>43176872</v>
      </c>
      <c r="EE315" s="873">
        <v>10777560</v>
      </c>
      <c r="EF315" s="873">
        <v>8622049</v>
      </c>
      <c r="EG315" s="873">
        <v>1939961</v>
      </c>
      <c r="EH315" s="873">
        <v>215551</v>
      </c>
      <c r="EI315" s="873">
        <v>21555121</v>
      </c>
      <c r="EJ315" s="873">
        <v>-10810876</v>
      </c>
      <c r="EK315" s="873">
        <v>-8648700</v>
      </c>
      <c r="EL315" s="873">
        <v>-1945957</v>
      </c>
      <c r="EM315" s="873">
        <v>-216218</v>
      </c>
      <c r="EN315" s="873">
        <v>-21621751</v>
      </c>
      <c r="EO315" s="873">
        <v>-9829117</v>
      </c>
      <c r="EP315" s="873">
        <v>-8648699</v>
      </c>
      <c r="EQ315" s="873">
        <v>960043</v>
      </c>
      <c r="ER315" s="873">
        <v>-176949</v>
      </c>
      <c r="ES315" s="873">
        <v>-17694722</v>
      </c>
      <c r="ET315" s="902">
        <v>0.5</v>
      </c>
      <c r="EU315" s="902">
        <v>0.4</v>
      </c>
      <c r="EV315" s="902">
        <v>0.09</v>
      </c>
      <c r="EW315" s="902">
        <v>0.01</v>
      </c>
      <c r="EX315" s="902">
        <v>1</v>
      </c>
      <c r="EY315" s="870" t="s">
        <v>683</v>
      </c>
      <c r="EZ315" s="870" t="s">
        <v>682</v>
      </c>
      <c r="FA315" s="870" t="s">
        <v>1907</v>
      </c>
      <c r="FB315" s="870" t="s">
        <v>2737</v>
      </c>
      <c r="FC315" s="870" t="s">
        <v>3051</v>
      </c>
    </row>
    <row r="316" spans="1:159" x14ac:dyDescent="0.2">
      <c r="A316" s="870" t="s">
        <v>3070</v>
      </c>
      <c r="B316" s="870" t="s">
        <v>673</v>
      </c>
      <c r="C316" s="870" t="s">
        <v>672</v>
      </c>
      <c r="D316" s="873">
        <v>5317717</v>
      </c>
      <c r="E316" s="873">
        <v>4254174</v>
      </c>
      <c r="F316" s="873">
        <v>957189</v>
      </c>
      <c r="G316" s="873">
        <v>106354</v>
      </c>
      <c r="H316" s="873">
        <v>10635434</v>
      </c>
      <c r="I316" s="873">
        <v>0</v>
      </c>
      <c r="J316" s="873">
        <v>0</v>
      </c>
      <c r="K316" s="873">
        <v>5317717</v>
      </c>
      <c r="L316" s="873">
        <v>147810</v>
      </c>
      <c r="M316" s="873">
        <v>147810</v>
      </c>
      <c r="N316" s="873">
        <v>39005</v>
      </c>
      <c r="O316" s="873">
        <v>39005</v>
      </c>
      <c r="P316" s="873">
        <v>0</v>
      </c>
      <c r="Q316" s="873">
        <v>0</v>
      </c>
      <c r="R316" s="873">
        <v>0</v>
      </c>
      <c r="S316" s="873">
        <v>0</v>
      </c>
      <c r="T316" s="873">
        <v>0</v>
      </c>
      <c r="U316" s="873">
        <v>0</v>
      </c>
      <c r="V316" s="873">
        <v>0</v>
      </c>
      <c r="W316" s="873">
        <v>0</v>
      </c>
      <c r="X316" s="873">
        <v>0</v>
      </c>
      <c r="Y316" s="873">
        <v>0</v>
      </c>
      <c r="Z316" s="873">
        <v>0</v>
      </c>
      <c r="AA316" s="873">
        <v>0</v>
      </c>
      <c r="AB316" s="873">
        <v>0</v>
      </c>
      <c r="AC316" s="873">
        <v>0</v>
      </c>
      <c r="AD316" s="873">
        <v>0</v>
      </c>
      <c r="AE316" s="873">
        <v>7931053</v>
      </c>
      <c r="AF316" s="873">
        <v>1759810</v>
      </c>
      <c r="AG316" s="873">
        <v>195535</v>
      </c>
      <c r="AH316" s="873">
        <v>9886398</v>
      </c>
      <c r="AI316" s="873">
        <v>1100167</v>
      </c>
      <c r="AJ316" s="873">
        <v>880134</v>
      </c>
      <c r="AK316" s="873">
        <v>198030</v>
      </c>
      <c r="AL316" s="873">
        <v>22003</v>
      </c>
      <c r="AM316" s="873">
        <v>2200334</v>
      </c>
      <c r="AN316" s="873">
        <v>-304849</v>
      </c>
      <c r="AO316" s="873">
        <v>-243879</v>
      </c>
      <c r="AP316" s="873">
        <v>-54873</v>
      </c>
      <c r="AQ316" s="873">
        <v>-6097</v>
      </c>
      <c r="AR316" s="873">
        <v>-609698</v>
      </c>
      <c r="AS316" s="873">
        <v>-349393</v>
      </c>
      <c r="AT316" s="873">
        <v>-279514</v>
      </c>
      <c r="AU316" s="873">
        <v>-62891</v>
      </c>
      <c r="AV316" s="873">
        <v>-6988</v>
      </c>
      <c r="AW316" s="873">
        <v>-698786</v>
      </c>
      <c r="AX316" s="873">
        <v>19639</v>
      </c>
      <c r="AY316" s="873">
        <v>15711</v>
      </c>
      <c r="AZ316" s="873">
        <v>3535</v>
      </c>
      <c r="BA316" s="873">
        <v>393</v>
      </c>
      <c r="BB316" s="873">
        <v>39278</v>
      </c>
      <c r="BC316" s="873">
        <v>-202704</v>
      </c>
      <c r="BD316" s="873">
        <v>-162164</v>
      </c>
      <c r="BE316" s="873">
        <v>-36487</v>
      </c>
      <c r="BF316" s="873">
        <v>-4054</v>
      </c>
      <c r="BG316" s="873">
        <v>-405409</v>
      </c>
      <c r="BH316" s="873">
        <v>-532458</v>
      </c>
      <c r="BI316" s="873">
        <v>-425967</v>
      </c>
      <c r="BJ316" s="873">
        <v>-95843</v>
      </c>
      <c r="BK316" s="873">
        <v>-10649</v>
      </c>
      <c r="BL316" s="873">
        <v>-1064917</v>
      </c>
      <c r="BM316" s="873">
        <v>-2865813</v>
      </c>
      <c r="BN316" s="873">
        <v>-2292650</v>
      </c>
      <c r="BO316" s="873">
        <v>-515846</v>
      </c>
      <c r="BP316" s="873">
        <v>-57316</v>
      </c>
      <c r="BQ316" s="873">
        <v>-5731625</v>
      </c>
      <c r="BR316" s="873">
        <v>-991409</v>
      </c>
      <c r="BS316" s="873">
        <v>-793127</v>
      </c>
      <c r="BT316" s="873">
        <v>-178454</v>
      </c>
      <c r="BU316" s="873">
        <v>-19828</v>
      </c>
      <c r="BV316" s="873">
        <v>-1982818</v>
      </c>
      <c r="BW316" s="873">
        <v>-1874403</v>
      </c>
      <c r="BX316" s="873">
        <v>-1499523</v>
      </c>
      <c r="BY316" s="873">
        <v>-337393</v>
      </c>
      <c r="BZ316" s="873">
        <v>-37488</v>
      </c>
      <c r="CA316" s="873">
        <v>-3748807</v>
      </c>
      <c r="CB316" s="873">
        <v>260569</v>
      </c>
      <c r="CC316" s="873">
        <v>208456</v>
      </c>
      <c r="CD316" s="873">
        <v>46903</v>
      </c>
      <c r="CE316" s="873">
        <v>5211</v>
      </c>
      <c r="CF316" s="873">
        <v>521139</v>
      </c>
      <c r="CG316" s="873">
        <v>0</v>
      </c>
      <c r="CH316" s="873">
        <v>0</v>
      </c>
      <c r="CI316" s="873">
        <v>0</v>
      </c>
      <c r="CJ316" s="873">
        <v>0</v>
      </c>
      <c r="CK316" s="873">
        <v>0</v>
      </c>
      <c r="CL316" s="873">
        <v>367941</v>
      </c>
      <c r="CM316" s="873">
        <v>294352</v>
      </c>
      <c r="CN316" s="873">
        <v>66229</v>
      </c>
      <c r="CO316" s="873">
        <v>7359</v>
      </c>
      <c r="CP316" s="873">
        <v>735881</v>
      </c>
      <c r="CQ316" s="873">
        <v>-264969</v>
      </c>
      <c r="CR316" s="873">
        <v>-211976</v>
      </c>
      <c r="CS316" s="873">
        <v>-47695</v>
      </c>
      <c r="CT316" s="873">
        <v>-5299</v>
      </c>
      <c r="CU316" s="873">
        <v>-529939</v>
      </c>
      <c r="CV316" s="873">
        <v>-2502272</v>
      </c>
      <c r="CW316" s="873">
        <v>-2001818</v>
      </c>
      <c r="CX316" s="873">
        <v>-450409</v>
      </c>
      <c r="CY316" s="873">
        <v>-50045</v>
      </c>
      <c r="CZ316" s="873">
        <v>-5004544</v>
      </c>
      <c r="DA316" s="873">
        <v>-362899</v>
      </c>
      <c r="DB316" s="873">
        <v>-290319</v>
      </c>
      <c r="DC316" s="873">
        <v>-65322</v>
      </c>
      <c r="DD316" s="873">
        <v>-7258</v>
      </c>
      <c r="DE316" s="873">
        <v>-725798</v>
      </c>
      <c r="DF316" s="873">
        <v>-2139372</v>
      </c>
      <c r="DG316" s="873">
        <v>-1711499</v>
      </c>
      <c r="DH316" s="873">
        <v>-385088</v>
      </c>
      <c r="DI316" s="873">
        <v>-42787</v>
      </c>
      <c r="DJ316" s="873">
        <v>-4278746</v>
      </c>
      <c r="DK316" s="873">
        <v>-144301</v>
      </c>
      <c r="DL316" s="873">
        <v>-318472</v>
      </c>
      <c r="DM316" s="873">
        <v>-99291</v>
      </c>
      <c r="DN316" s="873">
        <v>-8525</v>
      </c>
      <c r="DO316" s="873">
        <v>-570589</v>
      </c>
      <c r="DP316" s="873">
        <v>-77066</v>
      </c>
      <c r="DQ316" s="873">
        <v>-167875</v>
      </c>
      <c r="DR316" s="873">
        <v>-52230</v>
      </c>
      <c r="DS316" s="873">
        <v>-4492</v>
      </c>
      <c r="DT316" s="873">
        <v>-301663</v>
      </c>
      <c r="DU316" s="873">
        <v>-67235</v>
      </c>
      <c r="DV316" s="873">
        <v>-150597</v>
      </c>
      <c r="DW316" s="873">
        <v>-47061</v>
      </c>
      <c r="DX316" s="873">
        <v>-4033</v>
      </c>
      <c r="DY316" s="873">
        <v>-268926</v>
      </c>
      <c r="DZ316" s="873">
        <v>12456705</v>
      </c>
      <c r="EA316" s="873">
        <v>9965364</v>
      </c>
      <c r="EB316" s="873">
        <v>2242207</v>
      </c>
      <c r="EC316" s="873">
        <v>249134</v>
      </c>
      <c r="ED316" s="873">
        <v>24913410</v>
      </c>
      <c r="EE316" s="873">
        <v>5317717</v>
      </c>
      <c r="EF316" s="873">
        <v>4254174</v>
      </c>
      <c r="EG316" s="873">
        <v>957189</v>
      </c>
      <c r="EH316" s="873">
        <v>106354</v>
      </c>
      <c r="EI316" s="873">
        <v>10635434</v>
      </c>
      <c r="EJ316" s="873">
        <v>-7138988</v>
      </c>
      <c r="EK316" s="873">
        <v>-5711190</v>
      </c>
      <c r="EL316" s="873">
        <v>-1285018</v>
      </c>
      <c r="EM316" s="873">
        <v>-142780</v>
      </c>
      <c r="EN316" s="873">
        <v>-14277976</v>
      </c>
      <c r="EO316" s="873">
        <v>-7206223</v>
      </c>
      <c r="EP316" s="873">
        <v>-5861787</v>
      </c>
      <c r="EQ316" s="873">
        <v>-1332079</v>
      </c>
      <c r="ER316" s="873">
        <v>-146813</v>
      </c>
      <c r="ES316" s="873">
        <v>-14546902</v>
      </c>
      <c r="ET316" s="902">
        <v>0.5</v>
      </c>
      <c r="EU316" s="902">
        <v>0.4</v>
      </c>
      <c r="EV316" s="902">
        <v>0.09</v>
      </c>
      <c r="EW316" s="902">
        <v>0.01</v>
      </c>
      <c r="EX316" s="902">
        <v>1</v>
      </c>
      <c r="EY316" s="870" t="s">
        <v>685</v>
      </c>
      <c r="EZ316" s="870" t="s">
        <v>684</v>
      </c>
      <c r="FA316" s="870" t="s">
        <v>1907</v>
      </c>
      <c r="FB316" s="870" t="s">
        <v>2738</v>
      </c>
      <c r="FC316" s="870" t="s">
        <v>3052</v>
      </c>
    </row>
    <row r="317" spans="1:159" x14ac:dyDescent="0.2">
      <c r="A317" s="870" t="s">
        <v>3069</v>
      </c>
      <c r="B317" s="870" t="s">
        <v>675</v>
      </c>
      <c r="C317" s="870" t="s">
        <v>674</v>
      </c>
      <c r="D317" s="873">
        <v>4503048</v>
      </c>
      <c r="E317" s="873">
        <v>3602438</v>
      </c>
      <c r="F317" s="873">
        <v>810549</v>
      </c>
      <c r="G317" s="873">
        <v>90061</v>
      </c>
      <c r="H317" s="873">
        <v>9006096</v>
      </c>
      <c r="I317" s="873">
        <v>0</v>
      </c>
      <c r="J317" s="873">
        <v>0</v>
      </c>
      <c r="K317" s="873">
        <v>4503048</v>
      </c>
      <c r="L317" s="873">
        <v>131891</v>
      </c>
      <c r="M317" s="873">
        <v>131891</v>
      </c>
      <c r="N317" s="873">
        <v>0</v>
      </c>
      <c r="O317" s="873">
        <v>0</v>
      </c>
      <c r="P317" s="873">
        <v>1547</v>
      </c>
      <c r="Q317" s="873">
        <v>0</v>
      </c>
      <c r="R317" s="873">
        <v>1547</v>
      </c>
      <c r="S317" s="873">
        <v>0</v>
      </c>
      <c r="T317" s="873">
        <v>0</v>
      </c>
      <c r="U317" s="873">
        <v>0</v>
      </c>
      <c r="V317" s="873">
        <v>0</v>
      </c>
      <c r="W317" s="873">
        <v>0</v>
      </c>
      <c r="X317" s="873">
        <v>0</v>
      </c>
      <c r="Y317" s="873">
        <v>0</v>
      </c>
      <c r="Z317" s="873">
        <v>0</v>
      </c>
      <c r="AA317" s="873">
        <v>0</v>
      </c>
      <c r="AB317" s="873">
        <v>0</v>
      </c>
      <c r="AC317" s="873">
        <v>0</v>
      </c>
      <c r="AD317" s="873">
        <v>0</v>
      </c>
      <c r="AE317" s="873">
        <v>8331324</v>
      </c>
      <c r="AF317" s="873">
        <v>1874535</v>
      </c>
      <c r="AG317" s="873">
        <v>208282</v>
      </c>
      <c r="AH317" s="873">
        <v>10414141</v>
      </c>
      <c r="AI317" s="873">
        <v>921399</v>
      </c>
      <c r="AJ317" s="873">
        <v>737120</v>
      </c>
      <c r="AK317" s="873">
        <v>165852</v>
      </c>
      <c r="AL317" s="873">
        <v>18428</v>
      </c>
      <c r="AM317" s="873">
        <v>1842799</v>
      </c>
      <c r="AN317" s="873">
        <v>-284114</v>
      </c>
      <c r="AO317" s="873">
        <v>-227292</v>
      </c>
      <c r="AP317" s="873">
        <v>-51141</v>
      </c>
      <c r="AQ317" s="873">
        <v>-5682</v>
      </c>
      <c r="AR317" s="873">
        <v>-568229</v>
      </c>
      <c r="AS317" s="873">
        <v>-448514</v>
      </c>
      <c r="AT317" s="873">
        <v>-358810</v>
      </c>
      <c r="AU317" s="873">
        <v>-80732</v>
      </c>
      <c r="AV317" s="873">
        <v>-8970</v>
      </c>
      <c r="AW317" s="873">
        <v>-897026</v>
      </c>
      <c r="AX317" s="873">
        <v>118241</v>
      </c>
      <c r="AY317" s="873">
        <v>94594</v>
      </c>
      <c r="AZ317" s="873">
        <v>21284</v>
      </c>
      <c r="BA317" s="873">
        <v>2365</v>
      </c>
      <c r="BB317" s="873">
        <v>236484</v>
      </c>
      <c r="BC317" s="873">
        <v>-129299</v>
      </c>
      <c r="BD317" s="873">
        <v>-103439</v>
      </c>
      <c r="BE317" s="873">
        <v>-23274</v>
      </c>
      <c r="BF317" s="873">
        <v>-2586</v>
      </c>
      <c r="BG317" s="873">
        <v>-258598</v>
      </c>
      <c r="BH317" s="873">
        <v>-459572</v>
      </c>
      <c r="BI317" s="873">
        <v>-367655</v>
      </c>
      <c r="BJ317" s="873">
        <v>-82722</v>
      </c>
      <c r="BK317" s="873">
        <v>-9191</v>
      </c>
      <c r="BL317" s="873">
        <v>-919140</v>
      </c>
      <c r="BM317" s="873">
        <v>-1413864</v>
      </c>
      <c r="BN317" s="873">
        <v>-1131090</v>
      </c>
      <c r="BO317" s="873">
        <v>-254495</v>
      </c>
      <c r="BP317" s="873">
        <v>-28277</v>
      </c>
      <c r="BQ317" s="873">
        <v>-2827726</v>
      </c>
      <c r="BR317" s="873">
        <v>-1258864</v>
      </c>
      <c r="BS317" s="873">
        <v>-1007090</v>
      </c>
      <c r="BT317" s="873">
        <v>-226595</v>
      </c>
      <c r="BU317" s="873">
        <v>-25177</v>
      </c>
      <c r="BV317" s="873">
        <v>-2517726</v>
      </c>
      <c r="BW317" s="873">
        <v>-155000</v>
      </c>
      <c r="BX317" s="873">
        <v>-124000</v>
      </c>
      <c r="BY317" s="873">
        <v>-27900</v>
      </c>
      <c r="BZ317" s="873">
        <v>-3100</v>
      </c>
      <c r="CA317" s="873">
        <v>-310000</v>
      </c>
      <c r="CB317" s="873">
        <v>199848</v>
      </c>
      <c r="CC317" s="873">
        <v>159879</v>
      </c>
      <c r="CD317" s="873">
        <v>35973</v>
      </c>
      <c r="CE317" s="873">
        <v>3997</v>
      </c>
      <c r="CF317" s="873">
        <v>399697</v>
      </c>
      <c r="CG317" s="873">
        <v>155000</v>
      </c>
      <c r="CH317" s="873">
        <v>124000</v>
      </c>
      <c r="CI317" s="873">
        <v>27900</v>
      </c>
      <c r="CJ317" s="873">
        <v>3100</v>
      </c>
      <c r="CK317" s="873">
        <v>310000</v>
      </c>
      <c r="CL317" s="873">
        <v>207174</v>
      </c>
      <c r="CM317" s="873">
        <v>165738</v>
      </c>
      <c r="CN317" s="873">
        <v>37291</v>
      </c>
      <c r="CO317" s="873">
        <v>4143</v>
      </c>
      <c r="CP317" s="873">
        <v>414346</v>
      </c>
      <c r="CQ317" s="873">
        <v>-1736686</v>
      </c>
      <c r="CR317" s="873">
        <v>-1389349</v>
      </c>
      <c r="CS317" s="873">
        <v>-312604</v>
      </c>
      <c r="CT317" s="873">
        <v>-34734</v>
      </c>
      <c r="CU317" s="873">
        <v>-3473373</v>
      </c>
      <c r="CV317" s="873">
        <v>-2588528</v>
      </c>
      <c r="CW317" s="873">
        <v>-2070822</v>
      </c>
      <c r="CX317" s="873">
        <v>-465935</v>
      </c>
      <c r="CY317" s="873">
        <v>-51771</v>
      </c>
      <c r="CZ317" s="873">
        <v>-5177056</v>
      </c>
      <c r="DA317" s="873">
        <v>-851842</v>
      </c>
      <c r="DB317" s="873">
        <v>-681473</v>
      </c>
      <c r="DC317" s="873">
        <v>-153331</v>
      </c>
      <c r="DD317" s="873">
        <v>-17037</v>
      </c>
      <c r="DE317" s="873">
        <v>-1703683</v>
      </c>
      <c r="DF317" s="873">
        <v>-1736686</v>
      </c>
      <c r="DG317" s="873">
        <v>-1389349</v>
      </c>
      <c r="DH317" s="873">
        <v>-312604</v>
      </c>
      <c r="DI317" s="873">
        <v>-34734</v>
      </c>
      <c r="DJ317" s="873">
        <v>-3473373</v>
      </c>
      <c r="DK317" s="873">
        <v>800943</v>
      </c>
      <c r="DL317" s="873">
        <v>-234820</v>
      </c>
      <c r="DM317" s="873">
        <v>3186781</v>
      </c>
      <c r="DN317" s="873">
        <v>37907</v>
      </c>
      <c r="DO317" s="873">
        <v>3790811</v>
      </c>
      <c r="DP317" s="873">
        <v>172088</v>
      </c>
      <c r="DQ317" s="873">
        <v>-234820</v>
      </c>
      <c r="DR317" s="873">
        <v>1325375</v>
      </c>
      <c r="DS317" s="873">
        <v>12753</v>
      </c>
      <c r="DT317" s="873">
        <v>1275396</v>
      </c>
      <c r="DU317" s="873">
        <v>628855</v>
      </c>
      <c r="DV317" s="873">
        <v>0</v>
      </c>
      <c r="DW317" s="873">
        <v>1861406</v>
      </c>
      <c r="DX317" s="873">
        <v>25154</v>
      </c>
      <c r="DY317" s="873">
        <v>2515415</v>
      </c>
      <c r="DZ317" s="873">
        <v>13761644</v>
      </c>
      <c r="EA317" s="873">
        <v>11009315</v>
      </c>
      <c r="EB317" s="873">
        <v>2477096</v>
      </c>
      <c r="EC317" s="873">
        <v>275233</v>
      </c>
      <c r="ED317" s="873">
        <v>27523288</v>
      </c>
      <c r="EE317" s="873">
        <v>4503048</v>
      </c>
      <c r="EF317" s="873">
        <v>3602438</v>
      </c>
      <c r="EG317" s="873">
        <v>810549</v>
      </c>
      <c r="EH317" s="873">
        <v>90061</v>
      </c>
      <c r="EI317" s="873">
        <v>9006096</v>
      </c>
      <c r="EJ317" s="873">
        <v>-9258596</v>
      </c>
      <c r="EK317" s="873">
        <v>-7406877</v>
      </c>
      <c r="EL317" s="873">
        <v>-1666547</v>
      </c>
      <c r="EM317" s="873">
        <v>-185172</v>
      </c>
      <c r="EN317" s="873">
        <v>-18517192</v>
      </c>
      <c r="EO317" s="873">
        <v>-8629741</v>
      </c>
      <c r="EP317" s="873">
        <v>-7406877</v>
      </c>
      <c r="EQ317" s="873">
        <v>194859</v>
      </c>
      <c r="ER317" s="873">
        <v>-160018</v>
      </c>
      <c r="ES317" s="873">
        <v>-16001777</v>
      </c>
      <c r="ET317" s="902">
        <v>0.5</v>
      </c>
      <c r="EU317" s="902">
        <v>0.4</v>
      </c>
      <c r="EV317" s="902">
        <v>0.09</v>
      </c>
      <c r="EW317" s="902">
        <v>0.01</v>
      </c>
      <c r="EX317" s="902">
        <v>1</v>
      </c>
      <c r="EY317" s="870" t="s">
        <v>683</v>
      </c>
      <c r="EZ317" s="870" t="s">
        <v>682</v>
      </c>
      <c r="FA317" s="870" t="s">
        <v>1907</v>
      </c>
      <c r="FB317" s="870" t="s">
        <v>2737</v>
      </c>
      <c r="FC317" s="870" t="s">
        <v>3053</v>
      </c>
    </row>
    <row r="318" spans="1:159" x14ac:dyDescent="0.2">
      <c r="A318" s="870" t="s">
        <v>3069</v>
      </c>
      <c r="B318" s="870" t="s">
        <v>677</v>
      </c>
      <c r="C318" s="870" t="s">
        <v>676</v>
      </c>
      <c r="D318" s="873">
        <v>15702598</v>
      </c>
      <c r="E318" s="873">
        <v>15388547</v>
      </c>
      <c r="F318" s="873">
        <v>0</v>
      </c>
      <c r="G318" s="873">
        <v>314052</v>
      </c>
      <c r="H318" s="873">
        <v>31405197</v>
      </c>
      <c r="I318" s="873">
        <v>0</v>
      </c>
      <c r="J318" s="873">
        <v>0</v>
      </c>
      <c r="K318" s="873">
        <v>15702598</v>
      </c>
      <c r="L318" s="873">
        <v>289846</v>
      </c>
      <c r="M318" s="873">
        <v>289846</v>
      </c>
      <c r="N318" s="873">
        <v>0</v>
      </c>
      <c r="O318" s="873">
        <v>0</v>
      </c>
      <c r="P318" s="873">
        <v>0</v>
      </c>
      <c r="Q318" s="873">
        <v>0</v>
      </c>
      <c r="R318" s="873">
        <v>0</v>
      </c>
      <c r="S318" s="873">
        <v>0</v>
      </c>
      <c r="T318" s="873">
        <v>0</v>
      </c>
      <c r="U318" s="873">
        <v>0</v>
      </c>
      <c r="V318" s="873">
        <v>0</v>
      </c>
      <c r="W318" s="873">
        <v>0</v>
      </c>
      <c r="X318" s="873">
        <v>0</v>
      </c>
      <c r="Y318" s="873">
        <v>0</v>
      </c>
      <c r="Z318" s="873">
        <v>0</v>
      </c>
      <c r="AA318" s="873">
        <v>0</v>
      </c>
      <c r="AB318" s="873">
        <v>0</v>
      </c>
      <c r="AC318" s="873">
        <v>0</v>
      </c>
      <c r="AD318" s="873">
        <v>0</v>
      </c>
      <c r="AE318" s="873">
        <v>39348425</v>
      </c>
      <c r="AF318" s="873">
        <v>0</v>
      </c>
      <c r="AG318" s="873">
        <v>797153</v>
      </c>
      <c r="AH318" s="873">
        <v>40145578</v>
      </c>
      <c r="AI318" s="873">
        <v>3648478</v>
      </c>
      <c r="AJ318" s="873">
        <v>3575509</v>
      </c>
      <c r="AK318" s="873">
        <v>0</v>
      </c>
      <c r="AL318" s="873">
        <v>72970</v>
      </c>
      <c r="AM318" s="873">
        <v>7296957</v>
      </c>
      <c r="AN318" s="873">
        <v>-544464</v>
      </c>
      <c r="AO318" s="873">
        <v>-533574</v>
      </c>
      <c r="AP318" s="873">
        <v>0</v>
      </c>
      <c r="AQ318" s="873">
        <v>-10889</v>
      </c>
      <c r="AR318" s="873">
        <v>-1088927</v>
      </c>
      <c r="AS318" s="873">
        <v>-1443345</v>
      </c>
      <c r="AT318" s="873">
        <v>-1414479</v>
      </c>
      <c r="AU318" s="873">
        <v>0</v>
      </c>
      <c r="AV318" s="873">
        <v>-28867</v>
      </c>
      <c r="AW318" s="873">
        <v>-2886691</v>
      </c>
      <c r="AX318" s="873">
        <v>173891</v>
      </c>
      <c r="AY318" s="873">
        <v>170414</v>
      </c>
      <c r="AZ318" s="873">
        <v>0</v>
      </c>
      <c r="BA318" s="873">
        <v>3478</v>
      </c>
      <c r="BB318" s="873">
        <v>347783</v>
      </c>
      <c r="BC318" s="873">
        <v>-145482</v>
      </c>
      <c r="BD318" s="873">
        <v>-142572</v>
      </c>
      <c r="BE318" s="873">
        <v>0</v>
      </c>
      <c r="BF318" s="873">
        <v>-2910</v>
      </c>
      <c r="BG318" s="873">
        <v>-290964</v>
      </c>
      <c r="BH318" s="873">
        <v>-1414936</v>
      </c>
      <c r="BI318" s="873">
        <v>-1386637</v>
      </c>
      <c r="BJ318" s="873">
        <v>0</v>
      </c>
      <c r="BK318" s="873">
        <v>-28299</v>
      </c>
      <c r="BL318" s="873">
        <v>-2829872</v>
      </c>
      <c r="BM318" s="873">
        <v>-800000</v>
      </c>
      <c r="BN318" s="873">
        <v>-784000</v>
      </c>
      <c r="BO318" s="873">
        <v>0</v>
      </c>
      <c r="BP318" s="873">
        <v>-16000</v>
      </c>
      <c r="BQ318" s="873">
        <v>-1600000</v>
      </c>
      <c r="BR318" s="873">
        <v>-800000</v>
      </c>
      <c r="BS318" s="873">
        <v>-784000</v>
      </c>
      <c r="BT318" s="873">
        <v>0</v>
      </c>
      <c r="BU318" s="873">
        <v>-16000</v>
      </c>
      <c r="BV318" s="873">
        <v>-1600000</v>
      </c>
      <c r="BW318" s="873">
        <v>0</v>
      </c>
      <c r="BX318" s="873">
        <v>0</v>
      </c>
      <c r="BY318" s="873">
        <v>0</v>
      </c>
      <c r="BZ318" s="873">
        <v>0</v>
      </c>
      <c r="CA318" s="873">
        <v>0</v>
      </c>
      <c r="CB318" s="873">
        <v>717010</v>
      </c>
      <c r="CC318" s="873">
        <v>702670</v>
      </c>
      <c r="CD318" s="873">
        <v>0</v>
      </c>
      <c r="CE318" s="873">
        <v>14340</v>
      </c>
      <c r="CF318" s="873">
        <v>1434020</v>
      </c>
      <c r="CG318" s="873">
        <v>0</v>
      </c>
      <c r="CH318" s="873">
        <v>0</v>
      </c>
      <c r="CI318" s="873">
        <v>0</v>
      </c>
      <c r="CJ318" s="873">
        <v>0</v>
      </c>
      <c r="CK318" s="873">
        <v>0</v>
      </c>
      <c r="CL318" s="873">
        <v>0</v>
      </c>
      <c r="CM318" s="873">
        <v>0</v>
      </c>
      <c r="CN318" s="873">
        <v>0</v>
      </c>
      <c r="CO318" s="873">
        <v>0</v>
      </c>
      <c r="CP318" s="873">
        <v>0</v>
      </c>
      <c r="CQ318" s="873">
        <v>-817010</v>
      </c>
      <c r="CR318" s="873">
        <v>-800670</v>
      </c>
      <c r="CS318" s="873">
        <v>0</v>
      </c>
      <c r="CT318" s="873">
        <v>-16340</v>
      </c>
      <c r="CU318" s="873">
        <v>-1634020</v>
      </c>
      <c r="CV318" s="873">
        <v>-900000</v>
      </c>
      <c r="CW318" s="873">
        <v>-882000</v>
      </c>
      <c r="CX318" s="873">
        <v>0</v>
      </c>
      <c r="CY318" s="873">
        <v>-18000</v>
      </c>
      <c r="CZ318" s="873">
        <v>-1800000</v>
      </c>
      <c r="DA318" s="873">
        <v>-82990</v>
      </c>
      <c r="DB318" s="873">
        <v>-81330</v>
      </c>
      <c r="DC318" s="873">
        <v>0</v>
      </c>
      <c r="DD318" s="873">
        <v>-1660</v>
      </c>
      <c r="DE318" s="873">
        <v>-165980</v>
      </c>
      <c r="DF318" s="873">
        <v>-817010</v>
      </c>
      <c r="DG318" s="873">
        <v>-800670</v>
      </c>
      <c r="DH318" s="873">
        <v>0</v>
      </c>
      <c r="DI318" s="873">
        <v>-16340</v>
      </c>
      <c r="DJ318" s="873">
        <v>-1634020</v>
      </c>
      <c r="DK318" s="873">
        <v>326563</v>
      </c>
      <c r="DL318" s="873">
        <v>-1104206</v>
      </c>
      <c r="DM318" s="873">
        <v>0</v>
      </c>
      <c r="DN318" s="873">
        <v>-7856</v>
      </c>
      <c r="DO318" s="873">
        <v>-785499</v>
      </c>
      <c r="DP318" s="873">
        <v>545765</v>
      </c>
      <c r="DQ318" s="873">
        <v>-455371</v>
      </c>
      <c r="DR318" s="873">
        <v>0</v>
      </c>
      <c r="DS318" s="873">
        <v>913</v>
      </c>
      <c r="DT318" s="873">
        <v>91307</v>
      </c>
      <c r="DU318" s="873">
        <v>-219202</v>
      </c>
      <c r="DV318" s="873">
        <v>-648835</v>
      </c>
      <c r="DW318" s="873">
        <v>0</v>
      </c>
      <c r="DX318" s="873">
        <v>-8769</v>
      </c>
      <c r="DY318" s="873">
        <v>-876806</v>
      </c>
      <c r="DZ318" s="873">
        <v>52223712</v>
      </c>
      <c r="EA318" s="873">
        <v>51179238</v>
      </c>
      <c r="EB318" s="873">
        <v>0</v>
      </c>
      <c r="EC318" s="873">
        <v>1044474</v>
      </c>
      <c r="ED318" s="873">
        <v>104447424</v>
      </c>
      <c r="EE318" s="873">
        <v>15702598</v>
      </c>
      <c r="EF318" s="873">
        <v>15388547</v>
      </c>
      <c r="EG318" s="873">
        <v>0</v>
      </c>
      <c r="EH318" s="873">
        <v>314052</v>
      </c>
      <c r="EI318" s="873">
        <v>31405197</v>
      </c>
      <c r="EJ318" s="873">
        <v>-36521114</v>
      </c>
      <c r="EK318" s="873">
        <v>-35790691</v>
      </c>
      <c r="EL318" s="873">
        <v>0</v>
      </c>
      <c r="EM318" s="873">
        <v>-730422</v>
      </c>
      <c r="EN318" s="873">
        <v>-73042227</v>
      </c>
      <c r="EO318" s="873">
        <v>-36740316</v>
      </c>
      <c r="EP318" s="873">
        <v>-36439526</v>
      </c>
      <c r="EQ318" s="873">
        <v>0</v>
      </c>
      <c r="ER318" s="873">
        <v>-739191</v>
      </c>
      <c r="ES318" s="873">
        <v>-73919033</v>
      </c>
      <c r="ET318" s="902">
        <v>0.5</v>
      </c>
      <c r="EU318" s="902">
        <v>0.49</v>
      </c>
      <c r="EV318" s="902">
        <v>0</v>
      </c>
      <c r="EW318" s="902">
        <v>0.01</v>
      </c>
      <c r="EX318" s="902">
        <v>1</v>
      </c>
      <c r="EY318" s="870" t="s">
        <v>679</v>
      </c>
      <c r="EZ318" s="870" t="s">
        <v>678</v>
      </c>
      <c r="FA318" s="870" t="s">
        <v>679</v>
      </c>
      <c r="FB318" s="870" t="s">
        <v>2739</v>
      </c>
      <c r="FC318" s="870" t="s">
        <v>3054</v>
      </c>
    </row>
    <row r="319" spans="1:159" x14ac:dyDescent="0.2">
      <c r="A319" s="884"/>
      <c r="B319" s="870" t="s">
        <v>1950</v>
      </c>
      <c r="C319" s="870" t="s">
        <v>1041</v>
      </c>
      <c r="D319" s="873">
        <v>4976742463</v>
      </c>
      <c r="E319" s="873">
        <v>5899753404</v>
      </c>
      <c r="F319" s="873">
        <v>2030826032</v>
      </c>
      <c r="G319" s="873">
        <v>68450134</v>
      </c>
      <c r="H319" s="873">
        <v>12975772033</v>
      </c>
      <c r="I319" s="873">
        <v>13453146</v>
      </c>
      <c r="J319" s="873">
        <v>13453146</v>
      </c>
      <c r="K319" s="873">
        <v>4963289317</v>
      </c>
      <c r="L319" s="873">
        <v>84066403</v>
      </c>
      <c r="M319" s="873">
        <v>84066403</v>
      </c>
      <c r="N319" s="873">
        <v>63607537</v>
      </c>
      <c r="O319" s="873">
        <v>63607537</v>
      </c>
      <c r="P319" s="873">
        <v>80097913</v>
      </c>
      <c r="Q319" s="873">
        <v>4436475</v>
      </c>
      <c r="R319" s="873">
        <v>84534388</v>
      </c>
      <c r="S319" s="873">
        <v>10547</v>
      </c>
      <c r="T319" s="873">
        <v>15557</v>
      </c>
      <c r="U319" s="873">
        <v>264</v>
      </c>
      <c r="V319" s="873">
        <v>26368</v>
      </c>
      <c r="W319" s="873">
        <v>12577857</v>
      </c>
      <c r="X319" s="873">
        <v>179292</v>
      </c>
      <c r="Y319" s="873">
        <v>25098</v>
      </c>
      <c r="Z319" s="873">
        <v>12782247</v>
      </c>
      <c r="AA319" s="873">
        <v>0</v>
      </c>
      <c r="AB319" s="873">
        <v>0</v>
      </c>
      <c r="AC319" s="873">
        <v>670899</v>
      </c>
      <c r="AD319" s="873">
        <v>670899</v>
      </c>
      <c r="AE319" s="873">
        <v>6630324551</v>
      </c>
      <c r="AF319" s="873">
        <v>1832263031</v>
      </c>
      <c r="AG319" s="873">
        <v>79151289</v>
      </c>
      <c r="AH319" s="873">
        <v>8541738871</v>
      </c>
      <c r="AI319" s="873">
        <v>859790086</v>
      </c>
      <c r="AJ319" s="873">
        <v>1227085972</v>
      </c>
      <c r="AK319" s="873">
        <v>413637316</v>
      </c>
      <c r="AL319" s="873">
        <v>13253751</v>
      </c>
      <c r="AM319" s="873">
        <v>2513767125</v>
      </c>
      <c r="AN319" s="873">
        <v>-350089649</v>
      </c>
      <c r="AO319" s="873">
        <v>-432239819</v>
      </c>
      <c r="AP319" s="873">
        <v>-216502699</v>
      </c>
      <c r="AQ319" s="873">
        <v>-3855709</v>
      </c>
      <c r="AR319" s="873">
        <v>-1002687876</v>
      </c>
      <c r="AS319" s="873">
        <v>-249589247</v>
      </c>
      <c r="AT319" s="873">
        <v>-425320757</v>
      </c>
      <c r="AU319" s="873">
        <v>-103463276</v>
      </c>
      <c r="AV319" s="873">
        <v>-4795246</v>
      </c>
      <c r="AW319" s="873">
        <v>-783168526</v>
      </c>
      <c r="AX319" s="873">
        <v>24807804</v>
      </c>
      <c r="AY319" s="873">
        <v>36177348</v>
      </c>
      <c r="AZ319" s="873">
        <v>6722452</v>
      </c>
      <c r="BA319" s="873">
        <v>461984</v>
      </c>
      <c r="BB319" s="873">
        <v>68169588</v>
      </c>
      <c r="BC319" s="873">
        <v>-273255118</v>
      </c>
      <c r="BD319" s="873">
        <v>-376936815</v>
      </c>
      <c r="BE319" s="873">
        <v>-150792436</v>
      </c>
      <c r="BF319" s="873">
        <v>-3690579</v>
      </c>
      <c r="BG319" s="873">
        <v>-804674948</v>
      </c>
      <c r="BH319" s="873">
        <v>-498036562</v>
      </c>
      <c r="BI319" s="873">
        <v>-766080225</v>
      </c>
      <c r="BJ319" s="873">
        <v>-247533260</v>
      </c>
      <c r="BK319" s="873">
        <v>-8023841</v>
      </c>
      <c r="BL319" s="873">
        <v>-1519673888</v>
      </c>
      <c r="BM319" s="873">
        <v>-1076559397</v>
      </c>
      <c r="BN319" s="873">
        <v>-1438543653</v>
      </c>
      <c r="BO319" s="873">
        <v>-349498772</v>
      </c>
      <c r="BP319" s="873">
        <v>-17844634</v>
      </c>
      <c r="BQ319" s="873">
        <v>-2882446455</v>
      </c>
      <c r="BR319" s="873">
        <v>-261563562</v>
      </c>
      <c r="BS319" s="873">
        <v>-369020928</v>
      </c>
      <c r="BT319" s="873">
        <v>-56433361</v>
      </c>
      <c r="BU319" s="873">
        <v>-4987114</v>
      </c>
      <c r="BV319" s="873">
        <v>-692004965</v>
      </c>
      <c r="BW319" s="873">
        <v>-814995807</v>
      </c>
      <c r="BX319" s="873">
        <v>-1069522738</v>
      </c>
      <c r="BY319" s="873">
        <v>-293065420</v>
      </c>
      <c r="BZ319" s="873">
        <v>-12857526</v>
      </c>
      <c r="CA319" s="873">
        <v>-2190441491</v>
      </c>
      <c r="CB319" s="873">
        <v>71701907</v>
      </c>
      <c r="CC319" s="873">
        <v>97823381</v>
      </c>
      <c r="CD319" s="873">
        <v>15932327</v>
      </c>
      <c r="CE319" s="873">
        <v>1355182</v>
      </c>
      <c r="CF319" s="873">
        <v>186812797</v>
      </c>
      <c r="CG319" s="873">
        <v>190455602</v>
      </c>
      <c r="CH319" s="873">
        <v>254032014</v>
      </c>
      <c r="CI319" s="873">
        <v>59911298</v>
      </c>
      <c r="CJ319" s="873">
        <v>3250494</v>
      </c>
      <c r="CK319" s="873">
        <v>507649408</v>
      </c>
      <c r="CL319" s="873">
        <v>-10440913</v>
      </c>
      <c r="CM319" s="873">
        <v>-14424350</v>
      </c>
      <c r="CN319" s="873">
        <v>-6313813</v>
      </c>
      <c r="CO319" s="873">
        <v>-94297</v>
      </c>
      <c r="CP319" s="873">
        <v>-31273373</v>
      </c>
      <c r="CQ319" s="873">
        <v>-552321507</v>
      </c>
      <c r="CR319" s="873">
        <v>-658779283</v>
      </c>
      <c r="CS319" s="873">
        <v>-316452526</v>
      </c>
      <c r="CT319" s="873">
        <v>-6059489</v>
      </c>
      <c r="CU319" s="873">
        <v>-1533612805</v>
      </c>
      <c r="CV319" s="873">
        <v>-1377164311</v>
      </c>
      <c r="CW319" s="873">
        <v>-1759891891</v>
      </c>
      <c r="CX319" s="873">
        <v>-596421486</v>
      </c>
      <c r="CY319" s="873">
        <v>-19392744</v>
      </c>
      <c r="CZ319" s="873">
        <v>-3752870431</v>
      </c>
      <c r="DA319" s="873">
        <v>-200302568</v>
      </c>
      <c r="DB319" s="873">
        <v>-285621897</v>
      </c>
      <c r="DC319" s="873">
        <v>-46814847</v>
      </c>
      <c r="DD319" s="873">
        <v>-3726229</v>
      </c>
      <c r="DE319" s="873">
        <v>-536465541</v>
      </c>
      <c r="DF319" s="873">
        <v>-1176861712</v>
      </c>
      <c r="DG319" s="873">
        <v>-1474270007</v>
      </c>
      <c r="DH319" s="873">
        <v>-549606648</v>
      </c>
      <c r="DI319" s="873">
        <v>-15666521</v>
      </c>
      <c r="DJ319" s="873">
        <v>-3216404888</v>
      </c>
      <c r="DK319" s="873">
        <v>95495879</v>
      </c>
      <c r="DL319" s="873">
        <v>159477059</v>
      </c>
      <c r="DM319" s="873">
        <v>82126409</v>
      </c>
      <c r="DN319" s="873">
        <v>2443953</v>
      </c>
      <c r="DO319" s="873">
        <v>339148241</v>
      </c>
      <c r="DP319" s="873">
        <v>104973127</v>
      </c>
      <c r="DQ319" s="873">
        <v>181398422</v>
      </c>
      <c r="DR319" s="873">
        <v>76212979</v>
      </c>
      <c r="DS319" s="873">
        <v>1672011</v>
      </c>
      <c r="DT319" s="873">
        <v>364256544</v>
      </c>
      <c r="DU319" s="873">
        <v>-9477248</v>
      </c>
      <c r="DV319" s="873">
        <v>-21921363</v>
      </c>
      <c r="DW319" s="873">
        <v>5913430</v>
      </c>
      <c r="DX319" s="873">
        <v>771942</v>
      </c>
      <c r="DY319" s="873">
        <v>-25108297</v>
      </c>
      <c r="DZ319" s="873">
        <v>9754832605</v>
      </c>
      <c r="EA319" s="873">
        <v>11754553509</v>
      </c>
      <c r="EB319" s="873">
        <v>3969246701</v>
      </c>
      <c r="EC319" s="873">
        <v>134840818</v>
      </c>
      <c r="ED319" s="873">
        <v>23284226280</v>
      </c>
      <c r="EE319" s="873">
        <v>4976742463</v>
      </c>
      <c r="EF319" s="873">
        <v>5899753404</v>
      </c>
      <c r="EG319" s="873">
        <v>2030826032</v>
      </c>
      <c r="EH319" s="873">
        <v>68450134</v>
      </c>
      <c r="EI319" s="873">
        <v>12975772033</v>
      </c>
      <c r="EJ319" s="873">
        <v>-4778090142</v>
      </c>
      <c r="EK319" s="873">
        <v>-5854800105</v>
      </c>
      <c r="EL319" s="873">
        <v>-1938420669</v>
      </c>
      <c r="EM319" s="873">
        <v>-66390684</v>
      </c>
      <c r="EN319" s="873">
        <v>-12637701600</v>
      </c>
      <c r="EO319" s="873">
        <v>-4787567393</v>
      </c>
      <c r="EP319" s="873">
        <v>-5876721469</v>
      </c>
      <c r="EQ319" s="873">
        <v>-1932507239</v>
      </c>
      <c r="ER319" s="873">
        <v>-65618742</v>
      </c>
      <c r="ES319" s="873">
        <v>-12662809909</v>
      </c>
      <c r="ET319" s="873" t="s">
        <v>3071</v>
      </c>
      <c r="EU319" s="873" t="s">
        <v>3071</v>
      </c>
      <c r="EV319" s="873" t="s">
        <v>3071</v>
      </c>
      <c r="EW319" s="873" t="s">
        <v>3071</v>
      </c>
      <c r="EX319" s="873" t="s">
        <v>3071</v>
      </c>
      <c r="EZ319" s="873"/>
    </row>
  </sheetData>
  <mergeCells count="34">
    <mergeCell ref="EE1:EI1"/>
    <mergeCell ref="EJ1:EN1"/>
    <mergeCell ref="EO1:ES1"/>
    <mergeCell ref="ET1:EX1"/>
    <mergeCell ref="DA1:DE1"/>
    <mergeCell ref="DF1:DJ1"/>
    <mergeCell ref="DK1:DO1"/>
    <mergeCell ref="DP1:DT1"/>
    <mergeCell ref="DU1:DY1"/>
    <mergeCell ref="DZ1:ED1"/>
    <mergeCell ref="CV1:CZ1"/>
    <mergeCell ref="AS1:AW1"/>
    <mergeCell ref="AX1:BB1"/>
    <mergeCell ref="BC1:BG1"/>
    <mergeCell ref="BH1:BL1"/>
    <mergeCell ref="BM1:BQ1"/>
    <mergeCell ref="BR1:BV1"/>
    <mergeCell ref="BW1:CA1"/>
    <mergeCell ref="CB1:CF1"/>
    <mergeCell ref="CG1:CK1"/>
    <mergeCell ref="CL1:CP1"/>
    <mergeCell ref="CQ1:CU1"/>
    <mergeCell ref="AN1:AR1"/>
    <mergeCell ref="D1:H1"/>
    <mergeCell ref="I1:J1"/>
    <mergeCell ref="L1:M1"/>
    <mergeCell ref="N1:O1"/>
    <mergeCell ref="P1:R1"/>
    <mergeCell ref="S1:V1"/>
    <mergeCell ref="W1:Z1"/>
    <mergeCell ref="AA1:AB1"/>
    <mergeCell ref="AC1:AD1"/>
    <mergeCell ref="AE1:AH1"/>
    <mergeCell ref="AI1:AM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zoomScaleNormal="100" workbookViewId="0"/>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786</v>
      </c>
      <c r="D1" s="11"/>
      <c r="E1" s="11"/>
      <c r="F1" s="192">
        <v>315</v>
      </c>
      <c r="G1" s="11"/>
      <c r="H1" s="11"/>
      <c r="I1" s="11"/>
      <c r="J1" s="11"/>
      <c r="K1" s="11"/>
      <c r="L1" s="11"/>
      <c r="M1" s="11"/>
      <c r="N1" s="11"/>
      <c r="O1" s="11"/>
      <c r="P1" s="11"/>
      <c r="Q1" s="11"/>
      <c r="R1" s="687"/>
      <c r="S1" s="687"/>
      <c r="T1" s="11"/>
      <c r="U1" s="11"/>
      <c r="V1" s="11"/>
      <c r="W1" s="11"/>
      <c r="X1" s="11"/>
      <c r="Y1" s="11"/>
      <c r="Z1" s="12"/>
    </row>
    <row r="2" spans="1:26" ht="15.75" x14ac:dyDescent="0.25">
      <c r="A2" s="688" t="s">
        <v>35</v>
      </c>
      <c r="B2" s="689"/>
      <c r="C2" s="689"/>
      <c r="D2" s="689"/>
      <c r="E2" s="689"/>
      <c r="F2" s="689"/>
      <c r="G2" s="689"/>
      <c r="H2" s="689"/>
      <c r="I2" s="689"/>
      <c r="J2" s="689"/>
      <c r="K2" s="689"/>
      <c r="L2" s="689"/>
      <c r="M2" s="689"/>
      <c r="N2" s="689"/>
      <c r="O2" s="689"/>
      <c r="P2" s="689"/>
      <c r="Q2" s="689"/>
      <c r="R2" s="689"/>
      <c r="S2" s="689"/>
      <c r="T2" s="689"/>
      <c r="U2" s="689"/>
      <c r="V2" s="689"/>
      <c r="W2" s="689"/>
      <c r="X2" s="689"/>
      <c r="Y2" s="689"/>
      <c r="Z2" s="690"/>
    </row>
    <row r="3" spans="1:26" ht="15.75" x14ac:dyDescent="0.25">
      <c r="A3" s="688" t="s">
        <v>873</v>
      </c>
      <c r="B3" s="689"/>
      <c r="C3" s="689"/>
      <c r="D3" s="689"/>
      <c r="E3" s="689"/>
      <c r="F3" s="689"/>
      <c r="G3" s="689"/>
      <c r="H3" s="689"/>
      <c r="I3" s="689"/>
      <c r="J3" s="689"/>
      <c r="K3" s="689"/>
      <c r="L3" s="689"/>
      <c r="M3" s="689"/>
      <c r="N3" s="689"/>
      <c r="O3" s="689"/>
      <c r="P3" s="689"/>
      <c r="Q3" s="689"/>
      <c r="R3" s="689"/>
      <c r="S3" s="689"/>
      <c r="T3" s="689"/>
      <c r="U3" s="689"/>
      <c r="V3" s="689"/>
      <c r="W3" s="689"/>
      <c r="X3" s="689"/>
      <c r="Y3" s="689"/>
      <c r="Z3" s="690"/>
    </row>
    <row r="4" spans="1:26" x14ac:dyDescent="0.2">
      <c r="A4" s="691"/>
      <c r="B4" s="692"/>
      <c r="C4" s="692"/>
      <c r="D4" s="692"/>
      <c r="E4" s="692"/>
      <c r="F4" s="692"/>
      <c r="G4" s="692"/>
      <c r="H4" s="692"/>
      <c r="I4" s="692"/>
      <c r="J4" s="692"/>
      <c r="K4" s="692"/>
      <c r="L4" s="692"/>
      <c r="M4" s="692"/>
      <c r="N4" s="692"/>
      <c r="O4" s="692"/>
      <c r="P4" s="692"/>
      <c r="Q4" s="692"/>
      <c r="R4" s="692"/>
      <c r="S4" s="692"/>
      <c r="T4" s="692"/>
      <c r="U4" s="692"/>
      <c r="V4" s="692"/>
      <c r="W4" s="692"/>
      <c r="X4" s="692"/>
      <c r="Y4" s="692"/>
      <c r="Z4" s="694"/>
    </row>
    <row r="5" spans="1:26" ht="15.75" thickBot="1" x14ac:dyDescent="0.25">
      <c r="A5" s="691"/>
      <c r="B5" s="692"/>
      <c r="C5" s="692"/>
      <c r="D5" s="692"/>
      <c r="E5" s="692"/>
      <c r="F5" s="692"/>
      <c r="G5" s="692"/>
      <c r="H5" s="692"/>
      <c r="I5" s="692"/>
      <c r="J5" s="692"/>
      <c r="K5" s="692"/>
      <c r="L5" s="692"/>
      <c r="M5" s="692"/>
      <c r="N5" s="692"/>
      <c r="O5" s="692"/>
      <c r="P5" s="692"/>
      <c r="Q5" s="692"/>
      <c r="R5" s="692"/>
      <c r="S5" s="692"/>
      <c r="T5" s="692"/>
      <c r="U5" s="692"/>
      <c r="V5" s="692"/>
      <c r="W5" s="692"/>
      <c r="X5" s="692"/>
      <c r="Y5" s="692"/>
      <c r="Z5" s="693"/>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1"/>
      <c r="B7" s="28"/>
      <c r="C7" s="28"/>
      <c r="D7" s="28"/>
      <c r="E7" s="685" t="s">
        <v>40</v>
      </c>
      <c r="F7" s="685"/>
      <c r="G7" s="685"/>
      <c r="H7" s="685"/>
      <c r="I7" s="685"/>
      <c r="J7" s="685"/>
      <c r="K7" s="28"/>
      <c r="L7" s="26"/>
      <c r="M7" s="26"/>
      <c r="N7" s="26"/>
      <c r="O7" s="26"/>
      <c r="P7" s="28"/>
      <c r="Q7" s="28"/>
      <c r="R7" s="28"/>
      <c r="S7" s="28"/>
      <c r="T7" s="28"/>
      <c r="U7" s="28"/>
      <c r="V7" s="28"/>
      <c r="W7" s="28"/>
      <c r="X7" s="28"/>
      <c r="Y7" s="28"/>
      <c r="Z7" s="29"/>
    </row>
    <row r="8" spans="1:26" x14ac:dyDescent="0.2">
      <c r="A8" s="161"/>
      <c r="B8" s="28"/>
      <c r="C8" s="28"/>
      <c r="D8" s="28"/>
      <c r="E8" s="28"/>
      <c r="F8" s="535"/>
      <c r="G8" s="535"/>
      <c r="H8" s="535"/>
      <c r="I8" s="535"/>
      <c r="J8" s="535"/>
      <c r="K8" s="535"/>
      <c r="L8" s="26"/>
      <c r="M8" s="26"/>
      <c r="N8" s="26"/>
      <c r="O8" s="26"/>
      <c r="P8" s="28"/>
      <c r="Q8" s="28"/>
      <c r="R8" s="28"/>
      <c r="S8" s="28"/>
      <c r="T8" s="28"/>
      <c r="U8" s="28"/>
      <c r="V8" s="28"/>
      <c r="W8" s="28"/>
      <c r="X8" s="28"/>
      <c r="Y8" s="28"/>
      <c r="Z8" s="29"/>
    </row>
    <row r="9" spans="1:26" x14ac:dyDescent="0.2">
      <c r="A9" s="161"/>
      <c r="B9" s="28"/>
      <c r="C9" s="28"/>
      <c r="D9" s="28"/>
      <c r="E9" s="695" t="str">
        <f>IF($L$13="E0000","The data for England include 202 finalised data returns and 112 provisional pre-audit data returns",IF(INDEX(DatasheetPart1!A:A,MATCH($L$13,DatasheetPart1!B:B,0))="P","The data for this local authority are provisional data prior to audit of accounts","The data for this local authority are final post-audit data"))</f>
        <v>The data for England include 202 finalised data returns and 112 provisional pre-audit data returns</v>
      </c>
      <c r="F9" s="695"/>
      <c r="G9" s="695"/>
      <c r="H9" s="695"/>
      <c r="I9" s="695"/>
      <c r="J9" s="695"/>
      <c r="K9" s="536"/>
      <c r="L9" s="27"/>
      <c r="M9" s="27"/>
      <c r="N9" s="27"/>
      <c r="O9" s="27"/>
      <c r="P9" s="28"/>
      <c r="Q9" s="28"/>
      <c r="R9" s="28"/>
      <c r="S9" s="28"/>
      <c r="T9" s="28"/>
      <c r="U9" s="28"/>
      <c r="V9" s="28"/>
      <c r="W9" s="28"/>
      <c r="X9" s="28"/>
      <c r="Y9" s="28"/>
      <c r="Z9" s="29"/>
    </row>
    <row r="10" spans="1:26" x14ac:dyDescent="0.2">
      <c r="A10" s="161"/>
      <c r="B10" s="28"/>
      <c r="C10" s="28"/>
      <c r="D10" s="28"/>
      <c r="E10" s="695"/>
      <c r="F10" s="695"/>
      <c r="G10" s="695"/>
      <c r="H10" s="695"/>
      <c r="I10" s="695"/>
      <c r="J10" s="695"/>
      <c r="K10" s="536"/>
      <c r="L10" s="27"/>
      <c r="M10" s="27"/>
      <c r="N10" s="27"/>
      <c r="O10" s="27"/>
      <c r="P10" s="28"/>
      <c r="Q10" s="28"/>
      <c r="R10" s="28"/>
      <c r="S10" s="28"/>
      <c r="T10" s="28"/>
      <c r="U10" s="28"/>
      <c r="V10" s="28"/>
      <c r="W10" s="28"/>
      <c r="X10" s="28"/>
      <c r="Y10" s="28"/>
      <c r="Z10" s="29"/>
    </row>
    <row r="11" spans="1:26" ht="24" customHeight="1" x14ac:dyDescent="0.25">
      <c r="A11" s="161"/>
      <c r="B11" s="28"/>
      <c r="C11" s="28"/>
      <c r="D11" s="28"/>
      <c r="E11" s="696" t="str">
        <f>IF(RIGHT(Import_LA_Name,3)="(R)","The return for this authority has been revised since the original release of this data","")</f>
        <v/>
      </c>
      <c r="F11" s="696"/>
      <c r="G11" s="696"/>
      <c r="H11" s="696"/>
      <c r="I11" s="696"/>
      <c r="J11" s="696"/>
      <c r="K11" s="536"/>
      <c r="L11" s="27"/>
      <c r="M11" s="27"/>
      <c r="N11" s="27"/>
      <c r="O11" s="27"/>
      <c r="P11" s="28"/>
      <c r="Q11" s="28"/>
      <c r="R11" s="28"/>
      <c r="S11" s="28"/>
      <c r="T11" s="28"/>
      <c r="U11" s="28"/>
      <c r="V11" s="28"/>
      <c r="W11" s="28"/>
      <c r="X11" s="28"/>
      <c r="Y11" s="28"/>
      <c r="Z11" s="29"/>
    </row>
    <row r="12" spans="1:26" x14ac:dyDescent="0.2">
      <c r="A12" s="161"/>
      <c r="B12" s="28"/>
      <c r="C12" s="28"/>
      <c r="D12" s="28"/>
      <c r="E12" s="28" t="s">
        <v>16</v>
      </c>
      <c r="F12" s="536"/>
      <c r="G12" s="28"/>
      <c r="H12" s="536"/>
      <c r="I12" s="28"/>
      <c r="J12" s="536"/>
      <c r="K12" s="536"/>
      <c r="L12" s="686" t="str" cm="1">
        <f t="array" ref="L12">INDEX(DatasheetPart1!C5:C319,'Part 1'!F1)</f>
        <v>England</v>
      </c>
      <c r="M12" s="686"/>
      <c r="N12" s="686"/>
      <c r="O12" s="686"/>
      <c r="P12" s="686"/>
      <c r="Q12" s="686"/>
      <c r="R12" s="28"/>
      <c r="S12" s="28"/>
      <c r="T12" s="28"/>
      <c r="U12" s="28"/>
      <c r="V12" s="28"/>
      <c r="W12" s="28"/>
      <c r="X12" s="28"/>
      <c r="Y12" s="28"/>
      <c r="Z12" s="29"/>
    </row>
    <row r="13" spans="1:26" x14ac:dyDescent="0.2">
      <c r="A13" s="161"/>
      <c r="B13" s="28"/>
      <c r="C13" s="28"/>
      <c r="D13" s="28"/>
      <c r="E13" s="28" t="s">
        <v>17</v>
      </c>
      <c r="F13" s="536"/>
      <c r="G13" s="28"/>
      <c r="H13" s="536"/>
      <c r="I13" s="28"/>
      <c r="J13" s="536"/>
      <c r="K13" s="536"/>
      <c r="L13" s="686" t="str" cm="1">
        <f t="array" ref="L13">INDEX(DatasheetPart1!B5:B319,'Part 1'!F1)</f>
        <v>E0000</v>
      </c>
      <c r="M13" s="686"/>
      <c r="N13" s="686"/>
      <c r="O13" s="686"/>
      <c r="P13" s="686"/>
      <c r="Q13" s="686"/>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679"/>
      <c r="V14" s="679"/>
      <c r="W14" s="264"/>
      <c r="X14" s="266"/>
      <c r="Y14" s="31"/>
      <c r="Z14" s="32"/>
    </row>
    <row r="15" spans="1:26" x14ac:dyDescent="0.2">
      <c r="A15" s="6"/>
      <c r="B15" s="5"/>
      <c r="C15" s="5"/>
      <c r="D15" s="5"/>
      <c r="E15" s="5"/>
      <c r="F15" s="5"/>
      <c r="G15" s="5"/>
      <c r="H15" s="5"/>
      <c r="I15" s="5"/>
      <c r="J15" s="5"/>
      <c r="K15" s="494">
        <v>1</v>
      </c>
      <c r="L15" s="5"/>
      <c r="M15" s="5"/>
      <c r="N15" s="5"/>
      <c r="O15" s="5"/>
      <c r="P15" s="5"/>
      <c r="Q15" s="5"/>
      <c r="R15" s="5"/>
      <c r="S15" s="5"/>
      <c r="T15" s="5"/>
      <c r="U15" s="5"/>
      <c r="V15" s="5"/>
      <c r="W15" s="5"/>
      <c r="X15" s="5"/>
      <c r="Y15" s="5"/>
      <c r="Z15" s="7"/>
    </row>
    <row r="16" spans="1:26" ht="15.75" x14ac:dyDescent="0.2">
      <c r="A16" s="6"/>
      <c r="B16" s="5"/>
      <c r="C16" s="677" t="s">
        <v>36</v>
      </c>
      <c r="D16" s="677"/>
      <c r="E16" s="677"/>
      <c r="F16" s="677"/>
      <c r="G16" s="677"/>
      <c r="H16" s="57"/>
      <c r="I16" s="57"/>
      <c r="J16" s="5"/>
      <c r="K16" s="5"/>
      <c r="L16" s="5"/>
      <c r="M16" s="5"/>
      <c r="N16" s="5"/>
      <c r="O16" s="5"/>
      <c r="P16" s="5"/>
      <c r="Q16" s="5"/>
      <c r="R16" s="5"/>
      <c r="S16" s="5"/>
      <c r="T16" s="5"/>
      <c r="U16" s="5"/>
      <c r="V16" s="5"/>
      <c r="W16" s="5"/>
      <c r="X16" s="5"/>
      <c r="Y16" s="5"/>
      <c r="Z16" s="7"/>
    </row>
    <row r="17" spans="1:27" ht="33" customHeight="1" x14ac:dyDescent="0.2">
      <c r="A17" s="568"/>
      <c r="B17" s="5"/>
      <c r="C17" s="682" t="s">
        <v>1911</v>
      </c>
      <c r="D17" s="682"/>
      <c r="E17" s="682"/>
      <c r="F17" s="682"/>
      <c r="G17" s="682"/>
      <c r="H17" s="682"/>
      <c r="I17" s="682"/>
      <c r="J17" s="682"/>
      <c r="K17" s="682"/>
      <c r="L17" s="682"/>
      <c r="M17" s="682"/>
      <c r="N17" s="682"/>
      <c r="O17" s="682"/>
      <c r="P17" s="682"/>
      <c r="Q17" s="682"/>
      <c r="R17" s="682"/>
      <c r="S17" s="682"/>
      <c r="T17" s="682"/>
      <c r="U17" s="682"/>
      <c r="V17" s="682"/>
      <c r="W17" s="682"/>
      <c r="X17" s="682"/>
      <c r="Y17" s="5"/>
      <c r="Z17" s="569"/>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44</v>
      </c>
      <c r="D19" s="57"/>
      <c r="E19" s="57"/>
      <c r="F19" s="57"/>
      <c r="G19" s="57"/>
      <c r="H19" s="57"/>
      <c r="I19" s="57"/>
      <c r="J19" s="5"/>
      <c r="K19" s="678" t="s">
        <v>15</v>
      </c>
      <c r="L19" s="678"/>
      <c r="M19" s="5"/>
      <c r="N19" s="5"/>
      <c r="O19" s="5"/>
      <c r="P19" s="5"/>
      <c r="Q19" s="5"/>
      <c r="R19" s="8"/>
      <c r="S19" s="5"/>
      <c r="T19" s="5"/>
      <c r="U19" s="5"/>
      <c r="V19" s="5"/>
      <c r="W19" s="5"/>
      <c r="X19" s="5"/>
      <c r="Y19" s="5"/>
      <c r="Z19" s="7"/>
    </row>
    <row r="20" spans="1:27" ht="16.5" thickBot="1" x14ac:dyDescent="0.25">
      <c r="A20" s="6"/>
      <c r="B20" s="5"/>
      <c r="C20" s="681" t="s">
        <v>774</v>
      </c>
      <c r="D20" s="683"/>
      <c r="E20" s="683"/>
      <c r="F20" s="683"/>
      <c r="G20" s="683"/>
      <c r="H20" s="683"/>
      <c r="I20" s="683"/>
      <c r="J20" s="5"/>
      <c r="K20" s="669">
        <f>INDEX(DatasheetPart1!$D$5:$P$319,MATCH(Import_LA_Code,DatasheetPart1!$B$5:$B$319,0),MATCH(CONCATENATE('Part 1'!$AA20,"/",'Part 1'!K$15),DatasheetPart1!$D$3:$P$3,0))</f>
        <v>13411610237</v>
      </c>
      <c r="L20" s="670"/>
      <c r="M20" s="49"/>
      <c r="N20" s="49"/>
      <c r="O20" s="5"/>
      <c r="P20" s="50"/>
      <c r="Q20" s="50"/>
      <c r="R20" s="51"/>
      <c r="S20" s="49"/>
      <c r="T20" s="49"/>
      <c r="U20" s="49"/>
      <c r="V20" s="49"/>
      <c r="W20" s="49"/>
      <c r="X20" s="49"/>
      <c r="Y20" s="5"/>
      <c r="Z20" s="7"/>
      <c r="AA20" s="384">
        <v>1</v>
      </c>
    </row>
    <row r="21" spans="1:27" ht="15.75" x14ac:dyDescent="0.2">
      <c r="A21" s="6"/>
      <c r="B21" s="5"/>
      <c r="C21" s="681"/>
      <c r="D21" s="683"/>
      <c r="E21" s="683"/>
      <c r="F21" s="683"/>
      <c r="G21" s="683"/>
      <c r="H21" s="683"/>
      <c r="I21" s="683"/>
      <c r="J21" s="49"/>
      <c r="K21" s="49"/>
      <c r="L21" s="49"/>
      <c r="M21" s="49"/>
      <c r="N21" s="49"/>
      <c r="O21" s="5"/>
      <c r="P21" s="50"/>
      <c r="Q21" s="50"/>
      <c r="R21" s="51"/>
      <c r="S21" s="49"/>
      <c r="T21" s="49"/>
      <c r="U21" s="49"/>
      <c r="V21" s="49"/>
      <c r="W21" s="49"/>
      <c r="X21" s="49"/>
      <c r="Y21" s="5"/>
      <c r="Z21" s="7"/>
      <c r="AA21" s="384"/>
    </row>
    <row r="22" spans="1:27" x14ac:dyDescent="0.2">
      <c r="A22" s="6"/>
      <c r="B22" s="5"/>
      <c r="C22" s="683"/>
      <c r="D22" s="683"/>
      <c r="E22" s="683"/>
      <c r="F22" s="683"/>
      <c r="G22" s="683"/>
      <c r="H22" s="683"/>
      <c r="I22" s="683"/>
      <c r="J22" s="5"/>
      <c r="K22" s="49"/>
      <c r="L22" s="49"/>
      <c r="M22" s="49"/>
      <c r="N22" s="49"/>
      <c r="O22" s="5"/>
      <c r="P22" s="50"/>
      <c r="Q22" s="50"/>
      <c r="R22" s="50"/>
      <c r="S22" s="49"/>
      <c r="T22" s="49"/>
      <c r="U22" s="49"/>
      <c r="V22" s="49"/>
      <c r="W22" s="49"/>
      <c r="X22" s="49"/>
      <c r="Y22" s="5"/>
      <c r="Z22" s="7"/>
      <c r="AA22" s="384"/>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4"/>
    </row>
    <row r="24" spans="1:27" ht="16.5" thickBot="1" x14ac:dyDescent="0.25">
      <c r="A24" s="6"/>
      <c r="B24" s="5"/>
      <c r="C24" s="684" t="s">
        <v>11</v>
      </c>
      <c r="D24" s="684"/>
      <c r="E24" s="684"/>
      <c r="F24" s="684"/>
      <c r="G24" s="684"/>
      <c r="H24" s="684"/>
      <c r="I24" s="684"/>
      <c r="J24" s="5"/>
      <c r="K24" s="49"/>
      <c r="L24" s="49"/>
      <c r="M24" s="49"/>
      <c r="N24" s="49"/>
      <c r="O24" s="5"/>
      <c r="P24" s="50"/>
      <c r="Q24" s="50"/>
      <c r="R24" s="50"/>
      <c r="S24" s="49"/>
      <c r="T24" s="49"/>
      <c r="U24" s="49"/>
      <c r="V24" s="49"/>
      <c r="W24" s="49"/>
      <c r="X24" s="49"/>
      <c r="Y24" s="5"/>
      <c r="Z24" s="7"/>
      <c r="AA24" s="384"/>
    </row>
    <row r="25" spans="1:27" ht="16.5" thickBot="1" x14ac:dyDescent="0.25">
      <c r="A25" s="6"/>
      <c r="B25" s="5"/>
      <c r="C25" s="57" t="s">
        <v>775</v>
      </c>
      <c r="D25" s="57"/>
      <c r="E25" s="57"/>
      <c r="F25" s="57"/>
      <c r="G25" s="57"/>
      <c r="H25" s="57"/>
      <c r="I25" s="57"/>
      <c r="J25" s="5"/>
      <c r="K25" s="669">
        <f>INDEX(DatasheetPart1!$D$5:$P$319,MATCH(Import_LA_Code,DatasheetPart1!$B$5:$B$319,0),MATCH(CONCATENATE('Part 1'!$AA25,"/",'Part 1'!K$15),DatasheetPart1!$D$3:$P$3,0))</f>
        <v>34795106</v>
      </c>
      <c r="L25" s="670"/>
      <c r="M25" s="49"/>
      <c r="N25" s="49"/>
      <c r="O25" s="5"/>
      <c r="P25" s="50"/>
      <c r="Q25" s="50"/>
      <c r="R25" s="50"/>
      <c r="S25" s="49"/>
      <c r="T25" s="49"/>
      <c r="U25" s="49"/>
      <c r="V25" s="49"/>
      <c r="W25" s="49"/>
      <c r="X25" s="49"/>
      <c r="Y25" s="5"/>
      <c r="Z25" s="7"/>
      <c r="AA25" s="384">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4"/>
    </row>
    <row r="27" spans="1:27" ht="16.5" thickBot="1" x14ac:dyDescent="0.25">
      <c r="A27" s="6"/>
      <c r="B27" s="5"/>
      <c r="C27" s="57" t="s">
        <v>776</v>
      </c>
      <c r="D27" s="57"/>
      <c r="E27" s="57"/>
      <c r="F27" s="57"/>
      <c r="G27" s="57"/>
      <c r="H27" s="57"/>
      <c r="I27" s="57"/>
      <c r="J27" s="5"/>
      <c r="K27" s="669">
        <f>INDEX(DatasheetPart1!$D$5:$P$319,MATCH(Import_LA_Code,DatasheetPart1!$B$5:$B$319,0),MATCH(CONCATENATE('Part 1'!$AA27,"/",'Part 1'!K$15),DatasheetPart1!$D$3:$P$3,0))</f>
        <v>226334615</v>
      </c>
      <c r="L27" s="670"/>
      <c r="M27" s="49"/>
      <c r="N27" s="49"/>
      <c r="O27" s="52"/>
      <c r="P27" s="50"/>
      <c r="Q27" s="50"/>
      <c r="R27" s="50"/>
      <c r="S27" s="49"/>
      <c r="T27" s="49"/>
      <c r="U27" s="49"/>
      <c r="V27" s="49"/>
      <c r="W27" s="49"/>
      <c r="X27" s="49"/>
      <c r="Y27" s="5"/>
      <c r="Z27" s="7"/>
      <c r="AA27" s="384">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4"/>
    </row>
    <row r="29" spans="1:27" ht="16.5" thickBot="1" x14ac:dyDescent="0.25">
      <c r="A29" s="6"/>
      <c r="B29" s="5"/>
      <c r="C29" s="82" t="s">
        <v>45</v>
      </c>
      <c r="D29" s="82"/>
      <c r="E29" s="82"/>
      <c r="F29" s="82"/>
      <c r="G29" s="57"/>
      <c r="H29" s="57"/>
      <c r="I29" s="57"/>
      <c r="J29" s="5"/>
      <c r="K29" s="49"/>
      <c r="L29" s="49"/>
      <c r="M29" s="49"/>
      <c r="N29" s="49"/>
      <c r="O29" s="52"/>
      <c r="P29" s="50"/>
      <c r="Q29" s="50"/>
      <c r="R29" s="50"/>
      <c r="S29" s="49"/>
      <c r="T29" s="49"/>
      <c r="U29" s="49"/>
      <c r="V29" s="49"/>
      <c r="W29" s="49"/>
      <c r="X29" s="49"/>
      <c r="Y29" s="5"/>
      <c r="Z29" s="7"/>
      <c r="AA29" s="384"/>
    </row>
    <row r="30" spans="1:27" ht="16.5" thickBot="1" x14ac:dyDescent="0.25">
      <c r="A30" s="6"/>
      <c r="B30" s="5"/>
      <c r="C30" s="57" t="s">
        <v>26</v>
      </c>
      <c r="D30" s="57"/>
      <c r="E30" s="57"/>
      <c r="F30" s="57"/>
      <c r="G30" s="57"/>
      <c r="H30" s="57"/>
      <c r="I30" s="57"/>
      <c r="J30" s="5"/>
      <c r="K30" s="669">
        <f>INDEX(DatasheetPart1!$D$5:$P$319,MATCH(Import_LA_Code,DatasheetPart1!$B$5:$B$319,0),MATCH(CONCATENATE('Part 1'!$AA30,"/",'Part 1'!K$15),DatasheetPart1!$D$3:$P$3,0))</f>
        <v>83999998</v>
      </c>
      <c r="L30" s="670"/>
      <c r="M30" s="49"/>
      <c r="N30" s="49"/>
      <c r="O30" s="58"/>
      <c r="P30" s="50"/>
      <c r="Q30" s="50"/>
      <c r="R30" s="50"/>
      <c r="S30" s="49"/>
      <c r="T30" s="49"/>
      <c r="U30" s="49"/>
      <c r="V30" s="49"/>
      <c r="W30" s="49"/>
      <c r="X30" s="49"/>
      <c r="Y30" s="5"/>
      <c r="Z30" s="7"/>
      <c r="AA30" s="384">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4"/>
    </row>
    <row r="32" spans="1:27" ht="16.5" thickBot="1" x14ac:dyDescent="0.25">
      <c r="A32" s="6"/>
      <c r="B32" s="5"/>
      <c r="C32" s="57" t="s">
        <v>777</v>
      </c>
      <c r="D32" s="57"/>
      <c r="E32" s="57"/>
      <c r="F32" s="57"/>
      <c r="G32" s="57"/>
      <c r="H32" s="57"/>
      <c r="I32" s="57"/>
      <c r="J32" s="5"/>
      <c r="K32" s="669">
        <f>INDEX(DatasheetPart1!$D$5:$P$319,MATCH(Import_LA_Code,DatasheetPart1!$B$5:$B$319,0),MATCH(CONCATENATE('Part 1'!$AA32,"/",'Part 1'!K$15),DatasheetPart1!$D$3:$P$3,0))</f>
        <v>66405</v>
      </c>
      <c r="L32" s="670"/>
      <c r="M32" s="49"/>
      <c r="N32" s="49"/>
      <c r="O32" s="52"/>
      <c r="P32" s="50"/>
      <c r="Q32" s="50"/>
      <c r="R32" s="50"/>
      <c r="S32" s="49"/>
      <c r="T32" s="49"/>
      <c r="U32" s="49"/>
      <c r="V32" s="49"/>
      <c r="W32" s="49"/>
      <c r="X32" s="49"/>
      <c r="Y32" s="5"/>
      <c r="Z32" s="7"/>
      <c r="AA32" s="384">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4"/>
    </row>
    <row r="34" spans="1:27" ht="16.5" thickBot="1" x14ac:dyDescent="0.25">
      <c r="A34" s="6"/>
      <c r="B34" s="5"/>
      <c r="C34" s="57" t="s">
        <v>778</v>
      </c>
      <c r="D34" s="57"/>
      <c r="E34" s="57"/>
      <c r="F34" s="57"/>
      <c r="G34" s="57"/>
      <c r="H34" s="57"/>
      <c r="I34" s="57"/>
      <c r="J34" s="5"/>
      <c r="K34" s="669">
        <f>INDEX(DatasheetPart1!$D$5:$P$319,MATCH(Import_LA_Code,DatasheetPart1!$B$5:$B$319,0),MATCH(CONCATENATE('Part 1'!$AA34,"/",'Part 1'!K$15),DatasheetPart1!$D$3:$P$3,0))</f>
        <v>84066403</v>
      </c>
      <c r="L34" s="670"/>
      <c r="M34" s="49"/>
      <c r="N34" s="49"/>
      <c r="O34" s="52"/>
      <c r="P34" s="50"/>
      <c r="Q34" s="50"/>
      <c r="R34" s="50"/>
      <c r="S34" s="49"/>
      <c r="T34" s="49"/>
      <c r="U34" s="49"/>
      <c r="V34" s="49"/>
      <c r="W34" s="49"/>
      <c r="X34" s="49"/>
      <c r="Y34" s="5"/>
      <c r="Z34" s="7"/>
      <c r="AA34" s="384">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4"/>
    </row>
    <row r="36" spans="1:27" ht="16.5" thickBot="1" x14ac:dyDescent="0.25">
      <c r="A36" s="6"/>
      <c r="B36" s="5"/>
      <c r="C36" s="82" t="s">
        <v>27</v>
      </c>
      <c r="D36" s="57"/>
      <c r="E36" s="57"/>
      <c r="F36" s="57"/>
      <c r="G36" s="57"/>
      <c r="H36" s="57"/>
      <c r="I36" s="57"/>
      <c r="J36" s="5"/>
      <c r="K36" s="59"/>
      <c r="L36" s="49"/>
      <c r="M36" s="49"/>
      <c r="N36" s="49"/>
      <c r="O36" s="52"/>
      <c r="P36" s="50"/>
      <c r="Q36" s="50"/>
      <c r="R36" s="50"/>
      <c r="S36" s="49"/>
      <c r="T36" s="49"/>
      <c r="U36" s="49"/>
      <c r="V36" s="49"/>
      <c r="W36" s="49"/>
      <c r="X36" s="49"/>
      <c r="Y36" s="5"/>
      <c r="Z36" s="7"/>
      <c r="AA36" s="384"/>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669">
        <f>INDEX(DatasheetPart1!$D$5:$P$319,MATCH(Import_LA_Code,DatasheetPart1!$B$5:$B$319,0),MATCH(CONCATENATE('Part 1'!$AA37,"/",'Part 1'!K$15),DatasheetPart1!$D$3:$P$3,0))</f>
        <v>12064000</v>
      </c>
      <c r="L37" s="670"/>
      <c r="M37" s="49"/>
      <c r="N37" s="49"/>
      <c r="O37" s="52"/>
      <c r="P37" s="50"/>
      <c r="Q37" s="50"/>
      <c r="R37" s="50"/>
      <c r="S37" s="49"/>
      <c r="T37" s="49"/>
      <c r="U37" s="49"/>
      <c r="V37" s="49"/>
      <c r="W37" s="49"/>
      <c r="X37" s="49"/>
      <c r="Y37" s="5"/>
      <c r="Z37" s="7"/>
      <c r="AA37" s="384">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4"/>
    </row>
    <row r="39" spans="1:27" ht="16.5" thickBot="1" x14ac:dyDescent="0.25">
      <c r="A39" s="6"/>
      <c r="B39" s="5"/>
      <c r="C39" s="82" t="s">
        <v>34</v>
      </c>
      <c r="D39" s="57"/>
      <c r="E39" s="57"/>
      <c r="F39" s="57"/>
      <c r="G39" s="57"/>
      <c r="H39" s="57"/>
      <c r="I39" s="57"/>
      <c r="J39" s="5"/>
      <c r="K39" s="49"/>
      <c r="L39" s="49"/>
      <c r="M39" s="49"/>
      <c r="N39" s="49"/>
      <c r="O39" s="52"/>
      <c r="P39" s="50"/>
      <c r="Q39" s="50"/>
      <c r="R39" s="50"/>
      <c r="S39" s="49"/>
      <c r="T39" s="49"/>
      <c r="U39" s="49"/>
      <c r="V39" s="49"/>
      <c r="W39" s="49"/>
      <c r="X39" s="49"/>
      <c r="Y39" s="5"/>
      <c r="Z39" s="7"/>
      <c r="AA39" s="384"/>
    </row>
    <row r="40" spans="1:27" ht="16.5" thickBot="1" x14ac:dyDescent="0.25">
      <c r="A40" s="6"/>
      <c r="B40" s="5"/>
      <c r="C40" s="57" t="s">
        <v>779</v>
      </c>
      <c r="D40" s="57"/>
      <c r="E40" s="57"/>
      <c r="F40" s="57"/>
      <c r="G40" s="57"/>
      <c r="H40" s="57"/>
      <c r="I40" s="57"/>
      <c r="J40" s="5"/>
      <c r="K40" s="669">
        <f>INDEX(DatasheetPart1!$D$5:$P$319,MATCH(Import_LA_Code,DatasheetPart1!$B$5:$B$319,0),MATCH(CONCATENATE('Part 1'!$AA40,"/",'Part 1'!K$15),DatasheetPart1!$D$3:$P$3,0))</f>
        <v>63607537</v>
      </c>
      <c r="L40" s="670"/>
      <c r="M40" s="49"/>
      <c r="N40" s="49"/>
      <c r="O40" s="52"/>
      <c r="P40" s="50"/>
      <c r="Q40" s="50"/>
      <c r="R40" s="50"/>
      <c r="S40" s="49"/>
      <c r="T40" s="49"/>
      <c r="U40" s="49"/>
      <c r="V40" s="49"/>
      <c r="W40" s="49"/>
      <c r="X40" s="49"/>
      <c r="Y40" s="5"/>
      <c r="Z40" s="7"/>
      <c r="AA40" s="384">
        <v>8</v>
      </c>
    </row>
    <row r="41" spans="1:27" ht="15.75" thickBot="1" x14ac:dyDescent="0.25">
      <c r="A41" s="6"/>
      <c r="B41" s="5"/>
      <c r="C41" s="57"/>
      <c r="D41" s="57"/>
      <c r="E41" s="57"/>
      <c r="F41" s="57"/>
      <c r="G41" s="57"/>
      <c r="H41" s="57"/>
      <c r="I41" s="57"/>
      <c r="J41" s="5"/>
      <c r="K41" s="49"/>
      <c r="L41" s="49"/>
      <c r="M41" s="49"/>
      <c r="N41" s="49"/>
      <c r="O41" s="52"/>
      <c r="P41" s="50"/>
      <c r="Q41" s="680"/>
      <c r="R41" s="680"/>
      <c r="S41" s="680"/>
      <c r="T41" s="680"/>
      <c r="U41" s="680"/>
      <c r="V41" s="680"/>
      <c r="W41" s="680"/>
      <c r="X41" s="49"/>
      <c r="Y41" s="5"/>
      <c r="Z41" s="7"/>
      <c r="AA41" s="384"/>
    </row>
    <row r="42" spans="1:27" ht="16.5" thickBot="1" x14ac:dyDescent="0.25">
      <c r="A42" s="6"/>
      <c r="B42" s="5"/>
      <c r="C42" s="681" t="s">
        <v>780</v>
      </c>
      <c r="D42" s="681"/>
      <c r="E42" s="681"/>
      <c r="F42" s="681"/>
      <c r="G42" s="681"/>
      <c r="H42" s="681"/>
      <c r="I42" s="681"/>
      <c r="J42" s="5"/>
      <c r="K42" s="669">
        <f>INDEX(DatasheetPart1!$D$5:$P$319,MATCH(Import_LA_Code,DatasheetPart1!$B$5:$B$319,0),MATCH(CONCATENATE('Part 1'!$AA42,"/",'Part 1'!K$15),DatasheetPart1!$D$3:$P$3,0))</f>
        <v>84534388</v>
      </c>
      <c r="L42" s="670"/>
      <c r="M42" s="49"/>
      <c r="N42" s="49"/>
      <c r="O42" s="52"/>
      <c r="P42" s="50"/>
      <c r="Q42" s="50"/>
      <c r="R42" s="50"/>
      <c r="S42" s="49"/>
      <c r="T42" s="49"/>
      <c r="U42" s="49"/>
      <c r="V42" s="49"/>
      <c r="W42" s="49"/>
      <c r="X42" s="49"/>
      <c r="Y42" s="5"/>
      <c r="Z42" s="7"/>
      <c r="AA42" s="384">
        <v>9</v>
      </c>
    </row>
    <row r="43" spans="1:27" x14ac:dyDescent="0.2">
      <c r="A43" s="6"/>
      <c r="B43" s="5"/>
      <c r="C43" s="681"/>
      <c r="D43" s="681"/>
      <c r="E43" s="681"/>
      <c r="F43" s="681"/>
      <c r="G43" s="681"/>
      <c r="H43" s="681"/>
      <c r="I43" s="681"/>
      <c r="J43" s="5"/>
      <c r="K43" s="49"/>
      <c r="L43" s="49"/>
      <c r="M43" s="49"/>
      <c r="N43" s="49"/>
      <c r="O43" s="52"/>
      <c r="P43" s="50"/>
      <c r="Q43" s="50"/>
      <c r="R43" s="50"/>
      <c r="S43" s="49"/>
      <c r="T43" s="49"/>
      <c r="U43" s="49"/>
      <c r="V43" s="49"/>
      <c r="W43" s="49"/>
      <c r="X43" s="49"/>
      <c r="Y43" s="5"/>
      <c r="Z43" s="7"/>
      <c r="AA43" s="384"/>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4"/>
    </row>
    <row r="45" spans="1:27" ht="15.75" thickBot="1" x14ac:dyDescent="0.25">
      <c r="A45" s="6"/>
      <c r="B45" s="5"/>
      <c r="C45" s="567" t="s">
        <v>37</v>
      </c>
      <c r="D45" s="260"/>
      <c r="E45" s="260"/>
      <c r="F45" s="260"/>
      <c r="G45" s="260"/>
      <c r="H45" s="260"/>
      <c r="I45" s="260"/>
      <c r="J45" s="261"/>
      <c r="K45" s="262"/>
      <c r="L45" s="262"/>
      <c r="M45" s="262"/>
      <c r="N45" s="262"/>
      <c r="O45" s="52"/>
      <c r="P45" s="50"/>
      <c r="Q45" s="50"/>
      <c r="R45" s="50"/>
      <c r="S45" s="49"/>
      <c r="T45" s="49"/>
      <c r="U45" s="49"/>
      <c r="V45" s="49"/>
      <c r="W45" s="49"/>
      <c r="X45" s="49"/>
      <c r="Y45" s="5"/>
      <c r="Z45" s="7"/>
      <c r="AA45" s="384"/>
    </row>
    <row r="46" spans="1:27" ht="16.5" thickBot="1" x14ac:dyDescent="0.25">
      <c r="A46" s="6"/>
      <c r="B46" s="5"/>
      <c r="C46" s="676" t="s">
        <v>1225</v>
      </c>
      <c r="D46" s="676"/>
      <c r="E46" s="676"/>
      <c r="F46" s="260"/>
      <c r="G46" s="260"/>
      <c r="H46" s="260"/>
      <c r="I46" s="260"/>
      <c r="J46" s="261"/>
      <c r="K46" s="669">
        <f>INDEX(DatasheetPart1!$D$5:$P$319,MATCH(Import_LA_Code,DatasheetPart1!$B$5:$B$319,0),MATCH(CONCATENATE('Part 1'!$AA46,"/",'Part 1'!K$15),DatasheetPart1!$D$3:$P$3,0))</f>
        <v>80097913</v>
      </c>
      <c r="L46" s="670"/>
      <c r="M46" s="262"/>
      <c r="N46" s="262"/>
      <c r="O46" s="52"/>
      <c r="P46" s="50"/>
      <c r="Q46" s="50"/>
      <c r="R46" s="50"/>
      <c r="S46" s="49"/>
      <c r="T46" s="49"/>
      <c r="U46" s="49"/>
      <c r="V46" s="49"/>
      <c r="W46" s="49"/>
      <c r="X46" s="49"/>
      <c r="Y46" s="5"/>
      <c r="Z46" s="7"/>
      <c r="AA46" s="384">
        <v>10</v>
      </c>
    </row>
    <row r="47" spans="1:27" ht="16.5" thickBot="1" x14ac:dyDescent="0.25">
      <c r="A47" s="6"/>
      <c r="B47" s="5"/>
      <c r="C47" s="260"/>
      <c r="D47" s="260"/>
      <c r="E47" s="260"/>
      <c r="F47" s="260"/>
      <c r="G47" s="260"/>
      <c r="H47" s="260"/>
      <c r="I47" s="260"/>
      <c r="J47" s="261"/>
      <c r="K47" s="570"/>
      <c r="L47" s="262"/>
      <c r="M47" s="262"/>
      <c r="N47" s="262"/>
      <c r="O47" s="52"/>
      <c r="P47" s="50"/>
      <c r="Q47" s="50"/>
      <c r="R47" s="50"/>
      <c r="S47" s="49"/>
      <c r="T47" s="49"/>
      <c r="U47" s="49"/>
      <c r="V47" s="49"/>
      <c r="W47" s="49"/>
      <c r="X47" s="49"/>
      <c r="Y47" s="5"/>
      <c r="Z47" s="7"/>
      <c r="AA47" s="384"/>
    </row>
    <row r="48" spans="1:27" ht="16.5" thickBot="1" x14ac:dyDescent="0.25">
      <c r="A48" s="6"/>
      <c r="B48" s="5"/>
      <c r="C48" s="676" t="s">
        <v>1226</v>
      </c>
      <c r="D48" s="676"/>
      <c r="E48" s="676"/>
      <c r="F48" s="676"/>
      <c r="G48" s="260"/>
      <c r="H48" s="260"/>
      <c r="I48" s="260"/>
      <c r="J48" s="261"/>
      <c r="K48" s="669">
        <f>INDEX(DatasheetPart1!$D$5:$P$319,MATCH(Import_LA_Code,DatasheetPart1!$B$5:$B$319,0),MATCH(CONCATENATE('Part 1'!$AA48,"/",'Part 1'!K$15),DatasheetPart1!$D$3:$P$3,0))</f>
        <v>4436475</v>
      </c>
      <c r="L48" s="670"/>
      <c r="M48" s="262"/>
      <c r="N48" s="262"/>
      <c r="O48" s="52"/>
      <c r="P48" s="50"/>
      <c r="Q48" s="50"/>
      <c r="R48" s="50"/>
      <c r="S48" s="49"/>
      <c r="T48" s="49"/>
      <c r="U48" s="49"/>
      <c r="V48" s="49"/>
      <c r="W48" s="49"/>
      <c r="X48" s="49"/>
      <c r="Y48" s="5"/>
      <c r="Z48" s="7"/>
      <c r="AA48" s="384">
        <v>11</v>
      </c>
    </row>
    <row r="49" spans="1:27" ht="15.75" x14ac:dyDescent="0.2">
      <c r="A49" s="6"/>
      <c r="B49" s="5"/>
      <c r="C49" s="260"/>
      <c r="D49" s="260"/>
      <c r="E49" s="260"/>
      <c r="F49" s="260"/>
      <c r="G49" s="260"/>
      <c r="H49" s="260"/>
      <c r="I49" s="260"/>
      <c r="J49" s="261"/>
      <c r="K49" s="570"/>
      <c r="L49" s="262"/>
      <c r="M49" s="262"/>
      <c r="N49" s="262"/>
      <c r="O49" s="52"/>
      <c r="P49" s="50"/>
      <c r="Q49" s="50"/>
      <c r="R49" s="50"/>
      <c r="S49" s="49"/>
      <c r="T49" s="49"/>
      <c r="U49" s="49"/>
      <c r="V49" s="49"/>
      <c r="W49" s="49"/>
      <c r="X49" s="49"/>
      <c r="Y49" s="5"/>
      <c r="Z49" s="7"/>
      <c r="AA49" s="384"/>
    </row>
    <row r="50" spans="1:27" ht="15.75" thickBot="1" x14ac:dyDescent="0.25">
      <c r="A50" s="568"/>
      <c r="B50" s="5"/>
      <c r="C50" s="57"/>
      <c r="D50" s="57"/>
      <c r="E50" s="57"/>
      <c r="F50" s="57"/>
      <c r="G50" s="57"/>
      <c r="H50" s="57"/>
      <c r="I50" s="57"/>
      <c r="J50" s="5"/>
      <c r="K50" s="49"/>
      <c r="L50" s="49"/>
      <c r="M50" s="49"/>
      <c r="N50" s="49"/>
      <c r="O50" s="52"/>
      <c r="P50" s="50"/>
      <c r="Q50" s="50"/>
      <c r="R50" s="50"/>
      <c r="S50" s="49"/>
      <c r="T50" s="49"/>
      <c r="U50" s="49"/>
      <c r="V50" s="49"/>
      <c r="W50" s="49"/>
      <c r="X50" s="49"/>
      <c r="Y50" s="5"/>
      <c r="Z50" s="569"/>
      <c r="AA50" s="384"/>
    </row>
    <row r="51" spans="1:27" s="138" customFormat="1" ht="16.5" thickBot="1" x14ac:dyDescent="0.25">
      <c r="A51" s="451"/>
      <c r="B51" s="445"/>
      <c r="C51" s="671" t="s">
        <v>1227</v>
      </c>
      <c r="D51" s="671"/>
      <c r="E51" s="671"/>
      <c r="F51" s="671"/>
      <c r="G51" s="671"/>
      <c r="H51" s="671"/>
      <c r="I51" s="671"/>
      <c r="J51" s="445"/>
      <c r="K51" s="669">
        <f>INDEX(DatasheetPart1!$D$5:$P$319,MATCH(Import_LA_Code,DatasheetPart1!$B$5:$B$319,0),MATCH(CONCATENATE('Part 1'!$AA51,"/",'Part 1'!K$15),DatasheetPart1!$D$3:$P$3,0))</f>
        <v>26368</v>
      </c>
      <c r="L51" s="670"/>
      <c r="M51" s="450"/>
      <c r="N51" s="450"/>
      <c r="O51" s="470"/>
      <c r="P51" s="450"/>
      <c r="Q51" s="450"/>
      <c r="R51" s="450"/>
      <c r="S51" s="450"/>
      <c r="T51" s="450"/>
      <c r="U51" s="450"/>
      <c r="V51" s="450"/>
      <c r="W51" s="450"/>
      <c r="X51" s="450"/>
      <c r="Y51" s="445"/>
      <c r="Z51" s="455"/>
      <c r="AA51" s="384">
        <v>12</v>
      </c>
    </row>
    <row r="52" spans="1:27" ht="15.75" x14ac:dyDescent="0.2">
      <c r="A52" s="6"/>
      <c r="B52" s="5"/>
      <c r="C52" s="57"/>
      <c r="D52" s="57"/>
      <c r="E52" s="57"/>
      <c r="F52" s="57"/>
      <c r="G52" s="57"/>
      <c r="H52" s="57"/>
      <c r="I52" s="57"/>
      <c r="J52" s="5"/>
      <c r="K52" s="672"/>
      <c r="L52" s="673"/>
      <c r="M52" s="673"/>
      <c r="N52" s="673"/>
      <c r="O52" s="673"/>
      <c r="P52" s="673"/>
      <c r="Q52" s="673"/>
      <c r="R52" s="673"/>
      <c r="S52" s="673"/>
      <c r="T52" s="673"/>
      <c r="U52" s="673"/>
      <c r="V52" s="673"/>
      <c r="W52" s="673"/>
      <c r="X52" s="49"/>
      <c r="Y52" s="5"/>
      <c r="Z52" s="7"/>
      <c r="AA52" s="384"/>
    </row>
    <row r="53" spans="1:27" ht="16.5" thickBot="1" x14ac:dyDescent="0.25">
      <c r="A53" s="6"/>
      <c r="B53" s="5"/>
      <c r="C53" s="82" t="s">
        <v>33</v>
      </c>
      <c r="D53" s="82"/>
      <c r="E53" s="82"/>
      <c r="F53" s="82"/>
      <c r="G53" s="82"/>
      <c r="H53" s="57"/>
      <c r="I53" s="57"/>
      <c r="J53" s="5"/>
      <c r="K53" s="49"/>
      <c r="L53" s="49"/>
      <c r="M53" s="49"/>
      <c r="N53" s="49"/>
      <c r="O53" s="52"/>
      <c r="P53" s="50"/>
      <c r="Q53" s="50"/>
      <c r="R53" s="50"/>
      <c r="S53" s="49"/>
      <c r="T53" s="49"/>
      <c r="U53" s="49"/>
      <c r="V53" s="49"/>
      <c r="W53" s="49"/>
      <c r="X53" s="49"/>
      <c r="Y53" s="5"/>
      <c r="Z53" s="7"/>
      <c r="AA53" s="384"/>
    </row>
    <row r="54" spans="1:27" ht="16.5" thickBot="1" x14ac:dyDescent="0.25">
      <c r="A54" s="6"/>
      <c r="B54" s="5"/>
      <c r="C54" s="668" t="s">
        <v>1882</v>
      </c>
      <c r="D54" s="668"/>
      <c r="E54" s="668"/>
      <c r="F54" s="668"/>
      <c r="G54" s="57"/>
      <c r="H54" s="57"/>
      <c r="I54" s="57"/>
      <c r="J54" s="5"/>
      <c r="K54" s="669">
        <f>INDEX(DatasheetPart1!$D$5:$P$319,MATCH(Import_LA_Code,DatasheetPart1!$B$5:$B$319,0),MATCH(CONCATENATE('Part 1'!$AA54,"/",'Part 1'!K$15),DatasheetPart1!$D$3:$P$3,0))</f>
        <v>12975772033</v>
      </c>
      <c r="L54" s="670"/>
      <c r="M54" s="49"/>
      <c r="N54" s="675"/>
      <c r="O54" s="675"/>
      <c r="P54" s="674"/>
      <c r="Q54" s="674"/>
      <c r="R54" s="674"/>
      <c r="S54" s="58"/>
      <c r="T54" s="53"/>
      <c r="U54" s="53"/>
      <c r="V54" s="53"/>
      <c r="W54" s="53"/>
      <c r="X54" s="49"/>
      <c r="Y54" s="5"/>
      <c r="Z54" s="7"/>
      <c r="AA54" s="384">
        <v>13</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36"/>
    </row>
  </sheetData>
  <mergeCells count="38">
    <mergeCell ref="E7:J7"/>
    <mergeCell ref="L12:Q12"/>
    <mergeCell ref="L13:Q13"/>
    <mergeCell ref="R1:S1"/>
    <mergeCell ref="A2:Z2"/>
    <mergeCell ref="A5:Z5"/>
    <mergeCell ref="A3:Z3"/>
    <mergeCell ref="A4:Z4"/>
    <mergeCell ref="E9:J10"/>
    <mergeCell ref="E11:J11"/>
    <mergeCell ref="C16:G16"/>
    <mergeCell ref="K19:L19"/>
    <mergeCell ref="U14:V14"/>
    <mergeCell ref="Q41:W41"/>
    <mergeCell ref="C42:I43"/>
    <mergeCell ref="K42:L42"/>
    <mergeCell ref="K27:L27"/>
    <mergeCell ref="K25:L25"/>
    <mergeCell ref="C17:X17"/>
    <mergeCell ref="C20:I22"/>
    <mergeCell ref="K20:L20"/>
    <mergeCell ref="C24:I24"/>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s>
  <phoneticPr fontId="9"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6"/>
  <sheetViews>
    <sheetView showGridLines="0" workbookViewId="0"/>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51" width="9.140625" style="19" customWidth="1"/>
    <col min="52" max="16384" width="9.140625" style="19"/>
  </cols>
  <sheetData>
    <row r="1" spans="1:20" x14ac:dyDescent="0.2">
      <c r="A1" s="10"/>
      <c r="B1" s="11"/>
      <c r="C1" s="11"/>
      <c r="D1" s="11"/>
      <c r="E1" s="11"/>
      <c r="F1" s="11"/>
      <c r="G1" s="11"/>
      <c r="H1" s="11"/>
      <c r="I1" s="11"/>
      <c r="J1" s="11"/>
      <c r="K1" s="298"/>
      <c r="L1" s="11"/>
      <c r="M1" s="11"/>
      <c r="N1" s="11"/>
      <c r="O1" s="11"/>
      <c r="P1" s="11"/>
      <c r="Q1" s="42"/>
      <c r="R1" s="42"/>
      <c r="S1" s="12"/>
    </row>
    <row r="2" spans="1:20" ht="15.75" x14ac:dyDescent="0.25">
      <c r="A2" s="725" t="s">
        <v>35</v>
      </c>
      <c r="B2" s="726"/>
      <c r="C2" s="726"/>
      <c r="D2" s="726"/>
      <c r="E2" s="726"/>
      <c r="F2" s="726"/>
      <c r="G2" s="726"/>
      <c r="H2" s="726"/>
      <c r="I2" s="726"/>
      <c r="J2" s="726"/>
      <c r="K2" s="726"/>
      <c r="L2" s="726"/>
      <c r="M2" s="726"/>
      <c r="N2" s="726"/>
      <c r="O2" s="726"/>
      <c r="P2" s="726"/>
      <c r="Q2" s="726"/>
      <c r="R2" s="726"/>
      <c r="S2" s="727"/>
    </row>
    <row r="3" spans="1:20" ht="15.75" x14ac:dyDescent="0.25">
      <c r="A3" s="688" t="str">
        <f>'Part 1'!A3</f>
        <v>2020-21</v>
      </c>
      <c r="B3" s="726"/>
      <c r="C3" s="726"/>
      <c r="D3" s="726"/>
      <c r="E3" s="726"/>
      <c r="F3" s="726"/>
      <c r="G3" s="726"/>
      <c r="H3" s="726"/>
      <c r="I3" s="726"/>
      <c r="J3" s="726"/>
      <c r="K3" s="726"/>
      <c r="L3" s="726"/>
      <c r="M3" s="726"/>
      <c r="N3" s="726"/>
      <c r="O3" s="726"/>
      <c r="P3" s="726"/>
      <c r="Q3" s="726"/>
      <c r="R3" s="726"/>
      <c r="S3" s="727"/>
    </row>
    <row r="4" spans="1:20" ht="15.75" x14ac:dyDescent="0.25">
      <c r="A4" s="64"/>
      <c r="B4" s="62"/>
      <c r="C4" s="62"/>
      <c r="D4" s="62"/>
      <c r="E4" s="62"/>
      <c r="F4" s="62"/>
      <c r="G4" s="62"/>
      <c r="H4" s="62"/>
      <c r="I4" s="62"/>
      <c r="J4" s="62"/>
      <c r="K4" s="62"/>
      <c r="L4" s="62"/>
      <c r="M4" s="62"/>
      <c r="N4" s="62"/>
      <c r="O4" s="62"/>
      <c r="P4" s="62"/>
      <c r="Q4" s="62"/>
      <c r="R4" s="62"/>
      <c r="S4" s="63"/>
    </row>
    <row r="5" spans="1:20" x14ac:dyDescent="0.2">
      <c r="A5" s="732" t="s">
        <v>39</v>
      </c>
      <c r="B5" s="733"/>
      <c r="C5" s="733"/>
      <c r="D5" s="733"/>
      <c r="E5" s="733"/>
      <c r="F5" s="733"/>
      <c r="G5" s="733"/>
      <c r="H5" s="733"/>
      <c r="I5" s="733"/>
      <c r="J5" s="733"/>
      <c r="K5" s="733"/>
      <c r="L5" s="733"/>
      <c r="M5" s="733"/>
      <c r="N5" s="733"/>
      <c r="O5" s="733"/>
      <c r="P5" s="733"/>
      <c r="Q5" s="733"/>
      <c r="R5" s="733"/>
      <c r="S5" s="734"/>
    </row>
    <row r="6" spans="1:20" x14ac:dyDescent="0.2">
      <c r="A6" s="61"/>
      <c r="B6" s="62"/>
      <c r="C6" s="62"/>
      <c r="D6" s="62"/>
      <c r="E6" s="62"/>
      <c r="F6" s="62"/>
      <c r="G6" s="62"/>
      <c r="H6" s="62"/>
      <c r="I6" s="62"/>
      <c r="J6" s="62"/>
      <c r="K6" s="62"/>
      <c r="L6" s="62"/>
      <c r="M6" s="62"/>
      <c r="N6" s="62"/>
      <c r="O6" s="62"/>
      <c r="P6" s="62"/>
      <c r="Q6" s="62"/>
      <c r="R6" s="62"/>
      <c r="S6" s="63"/>
    </row>
    <row r="7" spans="1:20" x14ac:dyDescent="0.2">
      <c r="A7" s="691" t="s">
        <v>38</v>
      </c>
      <c r="B7" s="692"/>
      <c r="C7" s="692"/>
      <c r="D7" s="692"/>
      <c r="E7" s="692"/>
      <c r="F7" s="692"/>
      <c r="G7" s="692"/>
      <c r="H7" s="692"/>
      <c r="I7" s="692"/>
      <c r="J7" s="692"/>
      <c r="K7" s="692"/>
      <c r="L7" s="692"/>
      <c r="M7" s="692"/>
      <c r="N7" s="692"/>
      <c r="O7" s="692"/>
      <c r="P7" s="692"/>
      <c r="Q7" s="692"/>
      <c r="R7" s="692"/>
      <c r="S7" s="693"/>
    </row>
    <row r="8" spans="1:20" ht="15.75" thickBot="1" x14ac:dyDescent="0.25">
      <c r="A8" s="30"/>
      <c r="B8" s="31"/>
      <c r="C8" s="31"/>
      <c r="D8" s="31"/>
      <c r="E8" s="31"/>
      <c r="F8" s="31"/>
      <c r="G8" s="31"/>
      <c r="H8" s="31"/>
      <c r="I8" s="31"/>
      <c r="J8" s="31"/>
      <c r="K8" s="31"/>
      <c r="L8" s="31"/>
      <c r="M8" s="31"/>
      <c r="N8" s="31"/>
      <c r="O8" s="31"/>
      <c r="P8" s="267"/>
      <c r="Q8" s="265"/>
      <c r="R8" s="41"/>
      <c r="S8" s="32"/>
      <c r="T8" s="384"/>
    </row>
    <row r="9" spans="1:20" ht="15.75" customHeight="1" x14ac:dyDescent="0.2">
      <c r="A9" s="13"/>
      <c r="B9" s="2"/>
      <c r="C9" s="729"/>
      <c r="D9" s="729"/>
      <c r="E9" s="729"/>
      <c r="F9" s="729"/>
      <c r="G9" s="729"/>
      <c r="H9" s="2"/>
      <c r="I9" s="627">
        <v>1</v>
      </c>
      <c r="J9" s="627"/>
      <c r="K9" s="627"/>
      <c r="L9" s="627">
        <v>2</v>
      </c>
      <c r="M9" s="627"/>
      <c r="N9" s="627"/>
      <c r="O9" s="627"/>
      <c r="P9" s="627">
        <v>3</v>
      </c>
      <c r="Q9" s="2"/>
      <c r="R9" s="2"/>
      <c r="S9" s="37"/>
      <c r="T9" s="384"/>
    </row>
    <row r="10" spans="1:20" ht="18" x14ac:dyDescent="0.25">
      <c r="A10" s="24"/>
      <c r="B10" s="16"/>
      <c r="C10" s="74" t="str">
        <f>+CONCATENATE("Local Authority : ",+'Part 1'!L12)</f>
        <v>Local Authority : England</v>
      </c>
      <c r="D10" s="48"/>
      <c r="E10" s="165"/>
      <c r="F10" s="165"/>
      <c r="G10" s="165"/>
      <c r="H10" s="16"/>
      <c r="I10" s="16"/>
      <c r="J10" s="16"/>
      <c r="K10" s="16"/>
      <c r="L10" s="16"/>
      <c r="M10" s="16"/>
      <c r="N10" s="16"/>
      <c r="O10" s="16"/>
      <c r="P10" s="16"/>
      <c r="Q10" s="16"/>
      <c r="R10" s="16"/>
      <c r="S10" s="17"/>
      <c r="T10" s="384"/>
    </row>
    <row r="11" spans="1:20" ht="15.75" x14ac:dyDescent="0.25">
      <c r="A11" s="23"/>
      <c r="B11" s="165"/>
      <c r="C11" s="165"/>
      <c r="D11" s="165"/>
      <c r="E11" s="16"/>
      <c r="F11" s="25"/>
      <c r="G11" s="25"/>
      <c r="H11" s="25"/>
      <c r="I11" s="16"/>
      <c r="J11" s="16"/>
      <c r="K11" s="16"/>
      <c r="L11" s="16"/>
      <c r="M11" s="16"/>
      <c r="N11" s="16"/>
      <c r="O11" s="16"/>
      <c r="P11" s="16"/>
      <c r="Q11" s="16"/>
      <c r="R11" s="16"/>
      <c r="S11" s="17"/>
      <c r="T11" s="384"/>
    </row>
    <row r="12" spans="1:20" ht="15.75" x14ac:dyDescent="0.25">
      <c r="A12" s="23"/>
      <c r="B12" s="165"/>
      <c r="C12" s="165" t="s">
        <v>0</v>
      </c>
      <c r="D12" s="165"/>
      <c r="E12" s="16"/>
      <c r="F12" s="25"/>
      <c r="G12" s="25"/>
      <c r="H12" s="25"/>
      <c r="I12" s="16"/>
      <c r="J12" s="16"/>
      <c r="K12" s="16"/>
      <c r="L12" s="16"/>
      <c r="M12" s="16"/>
      <c r="N12" s="16"/>
      <c r="O12" s="16"/>
      <c r="P12" s="16"/>
      <c r="Q12" s="16"/>
      <c r="R12" s="16"/>
      <c r="S12" s="17"/>
      <c r="T12" s="384"/>
    </row>
    <row r="13" spans="1:20" ht="15.75" x14ac:dyDescent="0.25">
      <c r="A13" s="606"/>
      <c r="B13" s="165"/>
      <c r="C13" s="736" t="s">
        <v>1912</v>
      </c>
      <c r="D13" s="737"/>
      <c r="E13" s="737"/>
      <c r="F13" s="737"/>
      <c r="G13" s="737"/>
      <c r="H13" s="737"/>
      <c r="I13" s="737"/>
      <c r="J13" s="737"/>
      <c r="K13" s="737"/>
      <c r="L13" s="737"/>
      <c r="M13" s="737"/>
      <c r="N13" s="737"/>
      <c r="O13" s="737"/>
      <c r="P13" s="737"/>
      <c r="Q13" s="737"/>
      <c r="R13" s="16"/>
      <c r="S13" s="607"/>
      <c r="T13" s="384"/>
    </row>
    <row r="14" spans="1:20" ht="15.75" x14ac:dyDescent="0.2">
      <c r="A14" s="24"/>
      <c r="B14" s="16"/>
      <c r="C14" s="735"/>
      <c r="D14" s="735"/>
      <c r="E14" s="735"/>
      <c r="F14" s="735"/>
      <c r="G14" s="735"/>
      <c r="H14" s="43"/>
      <c r="I14" s="701" t="s">
        <v>18</v>
      </c>
      <c r="J14" s="702"/>
      <c r="K14" s="43"/>
      <c r="L14" s="701" t="s">
        <v>19</v>
      </c>
      <c r="M14" s="702"/>
      <c r="N14" s="16"/>
      <c r="O14" s="16"/>
      <c r="P14" s="701" t="s">
        <v>20</v>
      </c>
      <c r="Q14" s="702"/>
      <c r="R14" s="43"/>
      <c r="S14" s="17"/>
      <c r="T14" s="384"/>
    </row>
    <row r="15" spans="1:20" ht="15.75" customHeight="1" x14ac:dyDescent="0.25">
      <c r="A15" s="24"/>
      <c r="B15" s="16"/>
      <c r="C15" s="16"/>
      <c r="D15" s="16"/>
      <c r="E15" s="16"/>
      <c r="F15" s="16"/>
      <c r="G15" s="730"/>
      <c r="H15" s="246"/>
      <c r="I15" s="708" t="s">
        <v>48</v>
      </c>
      <c r="J15" s="708"/>
      <c r="K15" s="40"/>
      <c r="L15" s="730" t="s">
        <v>46</v>
      </c>
      <c r="M15" s="730"/>
      <c r="N15" s="16"/>
      <c r="O15" s="40"/>
      <c r="P15" s="730" t="s">
        <v>763</v>
      </c>
      <c r="Q15" s="740"/>
      <c r="R15" s="40"/>
      <c r="S15" s="17"/>
      <c r="T15" s="384"/>
    </row>
    <row r="16" spans="1:20" ht="15.75" x14ac:dyDescent="0.25">
      <c r="A16" s="24"/>
      <c r="B16" s="16"/>
      <c r="C16" s="16"/>
      <c r="D16" s="16"/>
      <c r="E16" s="16"/>
      <c r="F16" s="16"/>
      <c r="G16" s="731"/>
      <c r="H16" s="246"/>
      <c r="I16" s="708"/>
      <c r="J16" s="708"/>
      <c r="K16" s="40"/>
      <c r="L16" s="730"/>
      <c r="M16" s="730"/>
      <c r="N16" s="16"/>
      <c r="O16" s="16"/>
      <c r="P16" s="740"/>
      <c r="Q16" s="740"/>
      <c r="R16" s="16"/>
      <c r="S16" s="17"/>
      <c r="T16" s="384"/>
    </row>
    <row r="17" spans="1:20" ht="30" customHeight="1" x14ac:dyDescent="0.25">
      <c r="A17" s="24"/>
      <c r="B17" s="16"/>
      <c r="C17" s="16"/>
      <c r="D17" s="16"/>
      <c r="E17" s="16"/>
      <c r="F17" s="16"/>
      <c r="G17" s="40"/>
      <c r="H17" s="246"/>
      <c r="I17" s="703"/>
      <c r="J17" s="703"/>
      <c r="K17" s="16"/>
      <c r="L17" s="703"/>
      <c r="M17" s="703"/>
      <c r="N17" s="16"/>
      <c r="O17" s="738"/>
      <c r="P17" s="738"/>
      <c r="Q17" s="738"/>
      <c r="R17" s="738"/>
      <c r="S17" s="17"/>
      <c r="T17" s="384"/>
    </row>
    <row r="18" spans="1:20" ht="16.5" thickBot="1" x14ac:dyDescent="0.3">
      <c r="A18" s="24"/>
      <c r="B18" s="105" t="s">
        <v>56</v>
      </c>
      <c r="C18" s="16"/>
      <c r="D18" s="98"/>
      <c r="E18" s="39"/>
      <c r="F18" s="16"/>
      <c r="G18" s="40"/>
      <c r="H18" s="246"/>
      <c r="I18" s="678" t="s">
        <v>15</v>
      </c>
      <c r="J18" s="678"/>
      <c r="K18" s="16"/>
      <c r="L18" s="739" t="s">
        <v>15</v>
      </c>
      <c r="M18" s="739"/>
      <c r="N18" s="16"/>
      <c r="O18" s="144"/>
      <c r="P18" s="728" t="s">
        <v>15</v>
      </c>
      <c r="Q18" s="728"/>
      <c r="R18" s="144"/>
      <c r="S18" s="17"/>
      <c r="T18" s="384"/>
    </row>
    <row r="19" spans="1:20" ht="18.75" customHeight="1" thickBot="1" x14ac:dyDescent="0.3">
      <c r="A19" s="24"/>
      <c r="B19" s="16"/>
      <c r="C19" s="682" t="s">
        <v>832</v>
      </c>
      <c r="D19" s="682"/>
      <c r="E19" s="682"/>
      <c r="F19" s="682"/>
      <c r="G19" s="682"/>
      <c r="H19" s="246"/>
      <c r="I19" s="697">
        <f>INDEX(DatasheetPart2!$D$5:$BP$319,MATCH(Import_LA_Code,DatasheetPart2!$B$5:$B$319,0),MATCH(CONCATENATE($T19,"/",I$9),DatasheetPart2!$D$3:$BP$3,0))</f>
        <v>14890657118</v>
      </c>
      <c r="J19" s="698"/>
      <c r="K19" s="44"/>
      <c r="L19" s="697">
        <f>INDEX(DatasheetPart2!$D$5:$BP$319,MATCH(Import_LA_Code,DatasheetPart2!$B$5:$B$319,0),MATCH(CONCATENATE($T19,"/",L$9),DatasheetPart2!$D$3:$BP$3,0))</f>
        <v>212652323</v>
      </c>
      <c r="M19" s="698"/>
      <c r="N19" s="16"/>
      <c r="O19" s="142"/>
      <c r="P19" s="699">
        <f>INDEX(DatasheetPart2!$D$5:$BP$319,MATCH(Import_LA_Code,DatasheetPart2!$B$5:$B$319,0),MATCH(CONCATENATE($T19,"/",P$9),DatasheetPart2!$D$3:$BP$3,0))</f>
        <v>15103309440</v>
      </c>
      <c r="Q19" s="700"/>
      <c r="R19" s="144"/>
      <c r="S19" s="17"/>
      <c r="T19" s="384">
        <v>1</v>
      </c>
    </row>
    <row r="20" spans="1:20" x14ac:dyDescent="0.2">
      <c r="A20" s="24"/>
      <c r="B20" s="16"/>
      <c r="C20" s="682"/>
      <c r="D20" s="682"/>
      <c r="E20" s="682"/>
      <c r="F20" s="682"/>
      <c r="G20" s="682"/>
      <c r="H20" s="44"/>
      <c r="I20" s="44"/>
      <c r="J20" s="44"/>
      <c r="K20" s="44"/>
      <c r="L20" s="44"/>
      <c r="M20" s="44"/>
      <c r="N20" s="16"/>
      <c r="O20" s="142"/>
      <c r="P20" s="142"/>
      <c r="Q20" s="142"/>
      <c r="R20" s="144"/>
      <c r="S20" s="17"/>
      <c r="T20" s="384"/>
    </row>
    <row r="21" spans="1:20" x14ac:dyDescent="0.2">
      <c r="A21" s="24"/>
      <c r="B21" s="16"/>
      <c r="C21" s="96"/>
      <c r="D21" s="96"/>
      <c r="E21" s="96"/>
      <c r="F21" s="108"/>
      <c r="G21" s="88"/>
      <c r="H21" s="44"/>
      <c r="I21" s="44"/>
      <c r="J21" s="44"/>
      <c r="K21" s="44"/>
      <c r="L21" s="44"/>
      <c r="M21" s="44"/>
      <c r="N21" s="44"/>
      <c r="O21" s="142"/>
      <c r="P21" s="142"/>
      <c r="Q21" s="142"/>
      <c r="R21" s="144"/>
      <c r="S21" s="17"/>
      <c r="T21" s="384"/>
    </row>
    <row r="22" spans="1:20" ht="15" customHeight="1" thickBot="1" x14ac:dyDescent="0.25">
      <c r="A22" s="24"/>
      <c r="B22" s="706" t="s">
        <v>75</v>
      </c>
      <c r="C22" s="706"/>
      <c r="D22" s="96"/>
      <c r="E22" s="96"/>
      <c r="F22" s="108"/>
      <c r="G22" s="88"/>
      <c r="H22" s="44"/>
      <c r="I22" s="44"/>
      <c r="J22" s="44"/>
      <c r="K22" s="44"/>
      <c r="L22" s="44"/>
      <c r="M22" s="44"/>
      <c r="N22" s="44"/>
      <c r="O22" s="142"/>
      <c r="P22" s="142"/>
      <c r="Q22" s="142"/>
      <c r="R22" s="144"/>
      <c r="S22" s="17"/>
      <c r="T22" s="384"/>
    </row>
    <row r="23" spans="1:20" ht="16.5" thickBot="1" x14ac:dyDescent="0.25">
      <c r="A23" s="24"/>
      <c r="B23" s="16"/>
      <c r="C23" s="707" t="s">
        <v>781</v>
      </c>
      <c r="D23" s="707"/>
      <c r="E23" s="707"/>
      <c r="F23" s="108"/>
      <c r="G23" s="130"/>
      <c r="H23" s="44"/>
      <c r="I23" s="709">
        <f>INDEX(DatasheetPart2!$D$5:$BP$319,MATCH(Import_LA_Code,DatasheetPart2!$B$5:$B$319,0),MATCH(CONCATENATE($T23,"/",I$9),DatasheetPart2!$D$3:$BP$3,0))</f>
        <v>-9157</v>
      </c>
      <c r="J23" s="710"/>
      <c r="K23" s="44"/>
      <c r="L23" s="709">
        <f>INDEX(DatasheetPart2!$D$5:$BP$319,MATCH(Import_LA_Code,DatasheetPart2!$B$5:$B$319,0),MATCH(CONCATENATE($T23,"/",L$9),DatasheetPart2!$D$3:$BP$3,0))</f>
        <v>0</v>
      </c>
      <c r="M23" s="710"/>
      <c r="N23" s="44"/>
      <c r="O23" s="142"/>
      <c r="P23" s="699">
        <f>INDEX(DatasheetPart2!$D$5:$BP$319,MATCH(Import_LA_Code,DatasheetPart2!$B$5:$B$319,0),MATCH(CONCATENATE($T23,"/",P$9),DatasheetPart2!$D$3:$BP$3,0))</f>
        <v>-9157</v>
      </c>
      <c r="Q23" s="700"/>
      <c r="R23" s="144"/>
      <c r="S23" s="17"/>
      <c r="T23" s="384">
        <v>2</v>
      </c>
    </row>
    <row r="24" spans="1:20" x14ac:dyDescent="0.2">
      <c r="A24" s="24"/>
      <c r="B24" s="16"/>
      <c r="C24" s="96"/>
      <c r="D24" s="96"/>
      <c r="E24" s="96"/>
      <c r="F24" s="108"/>
      <c r="G24" s="88"/>
      <c r="H24" s="44"/>
      <c r="I24" s="44"/>
      <c r="J24" s="44"/>
      <c r="K24" s="44"/>
      <c r="L24" s="44"/>
      <c r="M24" s="44"/>
      <c r="N24" s="44"/>
      <c r="O24" s="142"/>
      <c r="P24" s="142"/>
      <c r="Q24" s="142"/>
      <c r="R24" s="144"/>
      <c r="S24" s="17"/>
      <c r="T24" s="384"/>
    </row>
    <row r="25" spans="1:20" ht="15.75" x14ac:dyDescent="0.2">
      <c r="A25" s="24"/>
      <c r="B25" s="82" t="s">
        <v>58</v>
      </c>
      <c r="C25" s="96"/>
      <c r="D25" s="39"/>
      <c r="E25" s="39"/>
      <c r="F25" s="16"/>
      <c r="G25" s="88"/>
      <c r="H25" s="44"/>
      <c r="I25" s="44"/>
      <c r="J25" s="44"/>
      <c r="K25" s="44"/>
      <c r="L25" s="44"/>
      <c r="M25" s="44"/>
      <c r="N25" s="44"/>
      <c r="O25" s="142"/>
      <c r="P25" s="142"/>
      <c r="Q25" s="142"/>
      <c r="R25" s="144"/>
      <c r="S25" s="17"/>
      <c r="T25" s="384"/>
    </row>
    <row r="26" spans="1:20" ht="14.25" customHeight="1" thickBot="1" x14ac:dyDescent="0.3">
      <c r="A26" s="24"/>
      <c r="B26" s="25"/>
      <c r="C26" s="82" t="s">
        <v>59</v>
      </c>
      <c r="D26" s="108"/>
      <c r="E26" s="39"/>
      <c r="F26" s="16"/>
      <c r="G26" s="88"/>
      <c r="H26" s="44"/>
      <c r="I26" s="44"/>
      <c r="J26" s="44"/>
      <c r="K26" s="44"/>
      <c r="L26" s="44"/>
      <c r="M26" s="44"/>
      <c r="N26" s="44"/>
      <c r="O26" s="142"/>
      <c r="P26" s="142"/>
      <c r="Q26" s="142"/>
      <c r="R26" s="144"/>
      <c r="S26" s="17"/>
      <c r="T26" s="384"/>
    </row>
    <row r="27" spans="1:20" ht="16.5" thickBot="1" x14ac:dyDescent="0.25">
      <c r="A27" s="24"/>
      <c r="B27" s="5"/>
      <c r="C27" s="260" t="s">
        <v>793</v>
      </c>
      <c r="D27" s="261"/>
      <c r="E27" s="260"/>
      <c r="F27" s="261"/>
      <c r="G27" s="262"/>
      <c r="H27" s="262"/>
      <c r="I27" s="709">
        <f>INDEX(DatasheetPart2!$D$5:$BP$319,MATCH(Import_LA_Code,DatasheetPart2!$B$5:$B$319,0),MATCH(CONCATENATE($T27,"/",I$9),DatasheetPart2!$D$3:$BP$3,0))</f>
        <v>-68236691</v>
      </c>
      <c r="J27" s="710"/>
      <c r="K27" s="263"/>
      <c r="L27" s="709">
        <f>INDEX(DatasheetPart2!$D$5:$BP$319,MATCH(Import_LA_Code,DatasheetPart2!$B$5:$B$319,0),MATCH(CONCATENATE($T27,"/",L$9),DatasheetPart2!$D$3:$BP$3,0))</f>
        <v>67102</v>
      </c>
      <c r="M27" s="710"/>
      <c r="N27" s="263"/>
      <c r="O27" s="142"/>
      <c r="P27" s="699">
        <f>INDEX(DatasheetPart2!$D$5:$BP$319,MATCH(Import_LA_Code,DatasheetPart2!$B$5:$B$319,0),MATCH(CONCATENATE($T27,"/",P$9),DatasheetPart2!$D$3:$BP$3,0))</f>
        <v>-68169588</v>
      </c>
      <c r="Q27" s="700"/>
      <c r="R27" s="152">
        <f>+P27</f>
        <v>-68169588</v>
      </c>
      <c r="S27" s="17"/>
      <c r="T27" s="384">
        <v>3</v>
      </c>
    </row>
    <row r="28" spans="1:20" ht="16.5" thickBot="1" x14ac:dyDescent="0.25">
      <c r="A28" s="24"/>
      <c r="B28" s="16"/>
      <c r="C28" s="57"/>
      <c r="D28" s="97"/>
      <c r="E28" s="97"/>
      <c r="F28" s="108"/>
      <c r="G28" s="130"/>
      <c r="H28" s="130"/>
      <c r="I28" s="88"/>
      <c r="J28" s="88"/>
      <c r="K28" s="88"/>
      <c r="L28" s="88"/>
      <c r="M28" s="88"/>
      <c r="N28" s="130"/>
      <c r="O28" s="142"/>
      <c r="P28" s="145"/>
      <c r="Q28" s="142"/>
      <c r="R28" s="153"/>
      <c r="S28" s="17"/>
      <c r="T28" s="384"/>
    </row>
    <row r="29" spans="1:20" ht="16.5" thickBot="1" x14ac:dyDescent="0.25">
      <c r="A29" s="24"/>
      <c r="B29" s="16"/>
      <c r="C29" s="681" t="s">
        <v>794</v>
      </c>
      <c r="D29" s="704"/>
      <c r="E29" s="704"/>
      <c r="F29" s="705"/>
      <c r="G29" s="705"/>
      <c r="H29" s="130"/>
      <c r="I29" s="709">
        <f>INDEX(DatasheetPart2!$D$5:$BP$319,MATCH(Import_LA_Code,DatasheetPart2!$B$5:$B$319,0),MATCH(CONCATENATE($T29,"/",I$9),DatasheetPart2!$D$3:$BP$3,0))</f>
        <v>-16482671</v>
      </c>
      <c r="J29" s="710"/>
      <c r="K29" s="44"/>
      <c r="L29" s="709">
        <f>INDEX(DatasheetPart2!$D$5:$BP$319,MATCH(Import_LA_Code,DatasheetPart2!$B$5:$B$319,0),MATCH(CONCATENATE($T29,"/",L$9),DatasheetPart2!$D$3:$BP$3,0))</f>
        <v>-108452</v>
      </c>
      <c r="M29" s="710"/>
      <c r="N29" s="44"/>
      <c r="O29" s="142"/>
      <c r="P29" s="699">
        <f>INDEX(DatasheetPart2!$D$5:$BP$319,MATCH(Import_LA_Code,DatasheetPart2!$B$5:$B$319,0),MATCH(CONCATENATE($T29,"/",P$9),DatasheetPart2!$D$3:$BP$3,0))</f>
        <v>-16591123</v>
      </c>
      <c r="Q29" s="700"/>
      <c r="R29" s="144"/>
      <c r="S29" s="17"/>
      <c r="T29" s="384">
        <v>4</v>
      </c>
    </row>
    <row r="30" spans="1:20" ht="15.75" x14ac:dyDescent="0.2">
      <c r="A30" s="24"/>
      <c r="B30" s="16"/>
      <c r="C30" s="704"/>
      <c r="D30" s="704"/>
      <c r="E30" s="704"/>
      <c r="F30" s="705"/>
      <c r="G30" s="705"/>
      <c r="H30" s="130"/>
      <c r="I30" s="130"/>
      <c r="J30" s="44"/>
      <c r="K30" s="88"/>
      <c r="L30" s="88"/>
      <c r="M30" s="88"/>
      <c r="N30" s="44"/>
      <c r="O30" s="142"/>
      <c r="P30" s="145"/>
      <c r="Q30" s="142"/>
      <c r="R30" s="144"/>
      <c r="S30" s="17"/>
      <c r="T30" s="384"/>
    </row>
    <row r="31" spans="1:20" ht="16.5" thickBot="1" x14ac:dyDescent="0.25">
      <c r="A31" s="24"/>
      <c r="B31" s="16"/>
      <c r="C31" s="97"/>
      <c r="D31" s="97"/>
      <c r="E31" s="97"/>
      <c r="F31" s="108"/>
      <c r="G31" s="88"/>
      <c r="H31" s="130"/>
      <c r="I31" s="88"/>
      <c r="J31" s="88"/>
      <c r="K31" s="88"/>
      <c r="L31" s="88"/>
      <c r="M31" s="88"/>
      <c r="N31" s="130"/>
      <c r="O31" s="142"/>
      <c r="P31" s="142"/>
      <c r="Q31" s="142"/>
      <c r="R31" s="144"/>
      <c r="S31" s="17"/>
      <c r="T31" s="384"/>
    </row>
    <row r="32" spans="1:20" ht="16.5" customHeight="1" thickBot="1" x14ac:dyDescent="0.25">
      <c r="A32" s="24"/>
      <c r="B32" s="16"/>
      <c r="C32" s="57" t="s">
        <v>795</v>
      </c>
      <c r="D32" s="97"/>
      <c r="E32" s="39"/>
      <c r="F32" s="16"/>
      <c r="G32" s="130"/>
      <c r="H32" s="130"/>
      <c r="I32" s="709">
        <f>INDEX(DatasheetPart2!$D$5:$BP$319,MATCH(Import_LA_Code,DatasheetPart2!$B$5:$B$319,0),MATCH(CONCATENATE($T32,"/",I$9),DatasheetPart2!$D$3:$BP$3,0))</f>
        <v>-799281934</v>
      </c>
      <c r="J32" s="710"/>
      <c r="K32" s="44"/>
      <c r="L32" s="709">
        <f>INDEX(DatasheetPart2!$D$5:$BP$319,MATCH(Import_LA_Code,DatasheetPart2!$B$5:$B$319,0),MATCH(CONCATENATE($T32,"/",L$9),DatasheetPart2!$D$3:$BP$3,0))</f>
        <v>-5393014</v>
      </c>
      <c r="M32" s="710"/>
      <c r="N32" s="130"/>
      <c r="O32" s="142"/>
      <c r="P32" s="699">
        <f>INDEX(DatasheetPart2!$D$5:$BP$319,MATCH(Import_LA_Code,DatasheetPart2!$B$5:$B$319,0),MATCH(CONCATENATE($T32,"/",P$9),DatasheetPart2!$D$3:$BP$3,0))</f>
        <v>-804674948</v>
      </c>
      <c r="Q32" s="700"/>
      <c r="R32" s="153"/>
      <c r="S32" s="17"/>
      <c r="T32" s="384">
        <v>5</v>
      </c>
    </row>
    <row r="33" spans="1:20" ht="30.95" customHeight="1" x14ac:dyDescent="0.2">
      <c r="A33" s="24"/>
      <c r="B33" s="16"/>
      <c r="C33" s="39"/>
      <c r="D33" s="97"/>
      <c r="E33" s="39"/>
      <c r="F33" s="16"/>
      <c r="G33" s="130"/>
      <c r="H33" s="130"/>
      <c r="I33" s="742"/>
      <c r="J33" s="742"/>
      <c r="K33" s="44"/>
      <c r="L33" s="741"/>
      <c r="M33" s="741"/>
      <c r="N33" s="130"/>
      <c r="O33" s="142"/>
      <c r="P33" s="145"/>
      <c r="Q33" s="142"/>
      <c r="R33" s="153"/>
      <c r="S33" s="17"/>
      <c r="T33" s="384"/>
    </row>
    <row r="34" spans="1:20" ht="16.5" thickBot="1" x14ac:dyDescent="0.25">
      <c r="A34" s="24"/>
      <c r="B34" s="16"/>
      <c r="C34" s="82" t="s">
        <v>1055</v>
      </c>
      <c r="D34" s="108"/>
      <c r="E34" s="39"/>
      <c r="F34" s="16"/>
      <c r="G34" s="88"/>
      <c r="H34" s="130"/>
      <c r="I34" s="44"/>
      <c r="J34" s="44"/>
      <c r="K34" s="44"/>
      <c r="L34" s="44"/>
      <c r="M34" s="44"/>
      <c r="N34" s="130"/>
      <c r="O34" s="142"/>
      <c r="P34" s="142"/>
      <c r="Q34" s="142"/>
      <c r="R34" s="153"/>
      <c r="S34" s="17"/>
      <c r="T34" s="384"/>
    </row>
    <row r="35" spans="1:20" s="138" customFormat="1" ht="16.5" thickBot="1" x14ac:dyDescent="0.3">
      <c r="A35" s="451"/>
      <c r="B35" s="445"/>
      <c r="C35" s="57" t="s">
        <v>1052</v>
      </c>
      <c r="D35" s="463"/>
      <c r="E35" s="444"/>
      <c r="F35" s="445"/>
      <c r="G35" s="464"/>
      <c r="H35" s="447"/>
      <c r="I35" s="709">
        <f>INDEX(DatasheetPart2!$D$5:$BP$319,MATCH(Import_LA_Code,DatasheetPart2!$B$5:$B$319,0),MATCH(CONCATENATE($T35,"/",I$9),DatasheetPart2!$D$3:$BP$3,0))</f>
        <v>186348001</v>
      </c>
      <c r="J35" s="710"/>
      <c r="K35" s="59"/>
      <c r="L35" s="709">
        <f>INDEX(DatasheetPart2!$D$5:$BP$319,MATCH(Import_LA_Code,DatasheetPart2!$B$5:$B$319,0),MATCH(CONCATENATE($T35,"/",L$9),DatasheetPart2!$D$3:$BP$3,0))</f>
        <v>464796</v>
      </c>
      <c r="M35" s="710"/>
      <c r="N35" s="79"/>
      <c r="O35" s="277"/>
      <c r="P35" s="699">
        <f>INDEX(DatasheetPart2!$D$5:$BP$319,MATCH(Import_LA_Code,DatasheetPart2!$B$5:$B$319,0),MATCH(CONCATENATE($T35,"/",P$9),DatasheetPart2!$D$3:$BP$3,0))</f>
        <v>186812797</v>
      </c>
      <c r="Q35" s="700"/>
      <c r="R35" s="465"/>
      <c r="S35" s="455"/>
      <c r="T35" s="384">
        <v>6</v>
      </c>
    </row>
    <row r="36" spans="1:20" s="138" customFormat="1" ht="15.75" x14ac:dyDescent="0.25">
      <c r="A36" s="451"/>
      <c r="B36" s="445"/>
      <c r="C36" s="57" t="s">
        <v>1056</v>
      </c>
      <c r="D36" s="463"/>
      <c r="E36" s="444"/>
      <c r="F36" s="445"/>
      <c r="G36" s="464"/>
      <c r="H36" s="447"/>
      <c r="I36" s="59"/>
      <c r="J36" s="59"/>
      <c r="K36" s="59"/>
      <c r="L36" s="59"/>
      <c r="M36" s="59"/>
      <c r="N36" s="79"/>
      <c r="O36" s="277"/>
      <c r="P36" s="277"/>
      <c r="Q36" s="277"/>
      <c r="R36" s="465"/>
      <c r="S36" s="455"/>
      <c r="T36" s="384"/>
    </row>
    <row r="37" spans="1:20" s="138" customFormat="1" ht="16.5" thickBot="1" x14ac:dyDescent="0.25">
      <c r="A37" s="451"/>
      <c r="B37" s="445"/>
      <c r="C37" s="57"/>
      <c r="D37" s="463"/>
      <c r="E37" s="444"/>
      <c r="F37" s="445"/>
      <c r="G37" s="448"/>
      <c r="H37" s="447"/>
      <c r="I37" s="59"/>
      <c r="J37" s="59"/>
      <c r="K37" s="59"/>
      <c r="L37" s="59"/>
      <c r="M37" s="59"/>
      <c r="N37" s="207"/>
      <c r="O37" s="277"/>
      <c r="P37" s="277"/>
      <c r="Q37" s="277"/>
      <c r="R37" s="465"/>
      <c r="S37" s="455"/>
      <c r="T37" s="384"/>
    </row>
    <row r="38" spans="1:20" s="138" customFormat="1" ht="16.5" thickBot="1" x14ac:dyDescent="0.3">
      <c r="A38" s="451"/>
      <c r="B38" s="445"/>
      <c r="C38" s="57" t="s">
        <v>1058</v>
      </c>
      <c r="D38" s="463"/>
      <c r="E38" s="444"/>
      <c r="F38" s="445"/>
      <c r="G38" s="464"/>
      <c r="H38" s="447"/>
      <c r="I38" s="709">
        <f>INDEX(DatasheetPart2!$D$5:$BP$319,MATCH(Import_LA_Code,DatasheetPart2!$B$5:$B$319,0),MATCH(CONCATENATE($T38,"/",I$9),DatasheetPart2!$D$3:$BP$3,0))</f>
        <v>502623899</v>
      </c>
      <c r="J38" s="710"/>
      <c r="K38" s="59"/>
      <c r="L38" s="709">
        <f>INDEX(DatasheetPart2!$D$5:$BP$319,MATCH(Import_LA_Code,DatasheetPart2!$B$5:$B$319,0),MATCH(CONCATENATE($T38,"/",L$9),DatasheetPart2!$D$3:$BP$3,0))</f>
        <v>5025509</v>
      </c>
      <c r="M38" s="710"/>
      <c r="N38" s="79"/>
      <c r="O38" s="277"/>
      <c r="P38" s="699">
        <f>INDEX(DatasheetPart2!$D$5:$BP$319,MATCH(Import_LA_Code,DatasheetPart2!$B$5:$B$319,0),MATCH(CONCATENATE($T38,"/",P$9),DatasheetPart2!$D$3:$BP$3,0))</f>
        <v>507649408</v>
      </c>
      <c r="Q38" s="700"/>
      <c r="R38" s="465"/>
      <c r="S38" s="455"/>
      <c r="T38" s="384">
        <v>7</v>
      </c>
    </row>
    <row r="39" spans="1:20" s="138" customFormat="1" ht="15.75" x14ac:dyDescent="0.25">
      <c r="A39" s="451"/>
      <c r="B39" s="445"/>
      <c r="C39" s="57" t="s">
        <v>1056</v>
      </c>
      <c r="D39" s="463"/>
      <c r="E39" s="444"/>
      <c r="F39" s="445"/>
      <c r="G39" s="464"/>
      <c r="H39" s="447"/>
      <c r="I39" s="59"/>
      <c r="J39" s="59"/>
      <c r="K39" s="59"/>
      <c r="L39" s="59"/>
      <c r="M39" s="59"/>
      <c r="N39" s="79"/>
      <c r="O39" s="277"/>
      <c r="P39" s="277"/>
      <c r="Q39" s="601"/>
      <c r="R39" s="465"/>
      <c r="S39" s="455"/>
      <c r="T39" s="384"/>
    </row>
    <row r="40" spans="1:20" s="138" customFormat="1" ht="16.5" thickBot="1" x14ac:dyDescent="0.3">
      <c r="A40" s="451"/>
      <c r="B40" s="445"/>
      <c r="C40" s="57"/>
      <c r="D40" s="463"/>
      <c r="E40" s="444"/>
      <c r="F40" s="445"/>
      <c r="G40" s="464"/>
      <c r="H40" s="447"/>
      <c r="I40" s="59"/>
      <c r="J40" s="59"/>
      <c r="K40" s="59"/>
      <c r="L40" s="59"/>
      <c r="M40" s="59"/>
      <c r="N40" s="79"/>
      <c r="O40" s="277"/>
      <c r="P40" s="277"/>
      <c r="Q40" s="277"/>
      <c r="R40" s="465"/>
      <c r="S40" s="455"/>
      <c r="T40" s="384"/>
    </row>
    <row r="41" spans="1:20" s="138" customFormat="1" ht="16.5" thickBot="1" x14ac:dyDescent="0.25">
      <c r="A41" s="451"/>
      <c r="B41" s="445"/>
      <c r="C41" s="57" t="s">
        <v>1059</v>
      </c>
      <c r="D41" s="466"/>
      <c r="E41" s="444"/>
      <c r="F41" s="445"/>
      <c r="G41" s="447"/>
      <c r="H41" s="447"/>
      <c r="I41" s="709">
        <f>INDEX(DatasheetPart2!$D$5:$BP$319,MATCH(Import_LA_Code,DatasheetPart2!$B$5:$B$319,0),MATCH(CONCATENATE($T41,"/",I$9),DatasheetPart2!$D$3:$BP$3,0))</f>
        <v>-29452676</v>
      </c>
      <c r="J41" s="710"/>
      <c r="K41" s="59"/>
      <c r="L41" s="709">
        <f>INDEX(DatasheetPart2!$D$5:$BP$319,MATCH(Import_LA_Code,DatasheetPart2!$B$5:$B$319,0),MATCH(CONCATENATE($T41,"/",L$9),DatasheetPart2!$D$3:$BP$3,0))</f>
        <v>-1820697</v>
      </c>
      <c r="M41" s="710"/>
      <c r="N41" s="207"/>
      <c r="O41" s="277"/>
      <c r="P41" s="699">
        <f>INDEX(DatasheetPart2!$D$5:$BP$319,MATCH(Import_LA_Code,DatasheetPart2!$B$5:$B$319,0),MATCH(CONCATENATE($T41,"/",P$9),DatasheetPart2!$D$3:$BP$3,0))</f>
        <v>-31273373</v>
      </c>
      <c r="Q41" s="700"/>
      <c r="R41" s="465"/>
      <c r="S41" s="455"/>
      <c r="T41" s="384">
        <v>8</v>
      </c>
    </row>
    <row r="42" spans="1:20" s="138" customFormat="1" ht="53.25" customHeight="1" thickBot="1" x14ac:dyDescent="0.25">
      <c r="A42" s="451"/>
      <c r="B42" s="445"/>
      <c r="C42" s="57"/>
      <c r="D42" s="466"/>
      <c r="E42" s="444"/>
      <c r="F42" s="445"/>
      <c r="G42" s="447"/>
      <c r="H42" s="447"/>
      <c r="I42" s="744"/>
      <c r="J42" s="744"/>
      <c r="K42" s="59"/>
      <c r="L42" s="745"/>
      <c r="M42" s="745"/>
      <c r="N42" s="207"/>
      <c r="O42" s="277"/>
      <c r="P42" s="277"/>
      <c r="Q42" s="277"/>
      <c r="R42" s="465"/>
      <c r="S42" s="455"/>
      <c r="T42" s="384"/>
    </row>
    <row r="43" spans="1:20" s="138" customFormat="1" ht="16.5" thickBot="1" x14ac:dyDescent="0.25">
      <c r="A43" s="451"/>
      <c r="B43" s="445"/>
      <c r="C43" s="57" t="s">
        <v>1057</v>
      </c>
      <c r="D43" s="466"/>
      <c r="E43" s="444"/>
      <c r="F43" s="445"/>
      <c r="G43" s="447"/>
      <c r="H43" s="447"/>
      <c r="I43" s="709">
        <f>INDEX(DatasheetPart2!$D$5:$BP$319,MATCH(Import_LA_Code,DatasheetPart2!$B$5:$B$319,0),MATCH(CONCATENATE($T43,"/",I$9),DatasheetPart2!$D$3:$BP$3,0))</f>
        <v>-1514061721</v>
      </c>
      <c r="J43" s="710"/>
      <c r="K43" s="59"/>
      <c r="L43" s="709">
        <f>INDEX(DatasheetPart2!$D$5:$BP$319,MATCH(Import_LA_Code,DatasheetPart2!$B$5:$B$319,0),MATCH(CONCATENATE($T43,"/",L$9),DatasheetPart2!$D$3:$BP$3,0))</f>
        <v>-19551084</v>
      </c>
      <c r="M43" s="710"/>
      <c r="N43" s="207"/>
      <c r="O43" s="277"/>
      <c r="P43" s="699">
        <f>INDEX(DatasheetPart2!$D$5:$BP$319,MATCH(Import_LA_Code,DatasheetPart2!$B$5:$B$319,0),MATCH(CONCATENATE($T43,"/",P$9),DatasheetPart2!$D$3:$BP$3,0))</f>
        <v>-1533612805</v>
      </c>
      <c r="Q43" s="700"/>
      <c r="R43" s="465"/>
      <c r="S43" s="455"/>
      <c r="T43" s="384">
        <v>9</v>
      </c>
    </row>
    <row r="44" spans="1:20" ht="42.6" customHeight="1" x14ac:dyDescent="0.2">
      <c r="A44" s="24"/>
      <c r="B44" s="16"/>
      <c r="C44" s="614" t="s">
        <v>32</v>
      </c>
      <c r="D44" s="39"/>
      <c r="E44" s="39"/>
      <c r="F44" s="16"/>
      <c r="G44" s="130"/>
      <c r="H44" s="45"/>
      <c r="I44" s="743"/>
      <c r="J44" s="743"/>
      <c r="K44" s="537"/>
      <c r="L44" s="746"/>
      <c r="M44" s="746"/>
      <c r="N44" s="130"/>
      <c r="O44" s="142"/>
      <c r="P44" s="145"/>
      <c r="Q44" s="142"/>
      <c r="R44" s="153"/>
      <c r="S44" s="17"/>
      <c r="T44" s="384"/>
    </row>
    <row r="45" spans="1:20" ht="6.75" customHeight="1" thickBot="1" x14ac:dyDescent="0.25">
      <c r="A45" s="24"/>
      <c r="B45" s="16"/>
      <c r="C45" s="260"/>
      <c r="D45" s="611"/>
      <c r="E45" s="611"/>
      <c r="F45" s="612"/>
      <c r="G45" s="613"/>
      <c r="H45" s="613"/>
      <c r="I45" s="616"/>
      <c r="J45" s="616"/>
      <c r="K45" s="615"/>
      <c r="L45" s="616"/>
      <c r="M45" s="616"/>
      <c r="N45" s="615"/>
      <c r="O45" s="617"/>
      <c r="P45" s="617"/>
      <c r="Q45" s="617"/>
      <c r="R45" s="618"/>
      <c r="S45" s="607"/>
      <c r="T45" s="384"/>
    </row>
    <row r="46" spans="1:20" ht="18.75" customHeight="1" thickBot="1" x14ac:dyDescent="0.25">
      <c r="A46" s="24"/>
      <c r="B46" s="16"/>
      <c r="C46" s="260" t="s">
        <v>1918</v>
      </c>
      <c r="D46" s="611"/>
      <c r="E46" s="611"/>
      <c r="F46" s="612"/>
      <c r="G46" s="613"/>
      <c r="H46" s="613"/>
      <c r="I46" s="709">
        <f>INDEX(DatasheetPart2!$D$5:$BP$319,MATCH(Import_LA_Code,DatasheetPart2!$B$5:$B$319,0),MATCH(CONCATENATE($T46,"/",I$9),DatasheetPart2!$D$3:$BP$3,0))</f>
        <v>-234001951</v>
      </c>
      <c r="J46" s="710"/>
      <c r="K46" s="615"/>
      <c r="L46" s="709">
        <f>INDEX(DatasheetPart2!$D$5:$BP$319,MATCH(Import_LA_Code,DatasheetPart2!$B$5:$B$319,0),MATCH(CONCATENATE($T46,"/",L$9),DatasheetPart2!$D$3:$BP$3,0))</f>
        <v>-6687994</v>
      </c>
      <c r="M46" s="710"/>
      <c r="N46" s="615"/>
      <c r="O46" s="617"/>
      <c r="P46" s="699">
        <f>INDEX(DatasheetPart2!$D$5:$BP$319,MATCH(Import_LA_Code,DatasheetPart2!$B$5:$B$319,0),MATCH(CONCATENATE($T46,"/",P$9),DatasheetPart2!$D$3:$BP$3,0))</f>
        <v>-240689945</v>
      </c>
      <c r="Q46" s="700"/>
      <c r="R46" s="618"/>
      <c r="S46" s="607"/>
      <c r="T46" s="384">
        <v>10</v>
      </c>
    </row>
    <row r="47" spans="1:20" ht="6.75" customHeight="1" x14ac:dyDescent="0.2">
      <c r="A47" s="24"/>
      <c r="B47" s="16"/>
      <c r="C47" s="260"/>
      <c r="D47" s="611"/>
      <c r="E47" s="611"/>
      <c r="F47" s="612"/>
      <c r="G47" s="613"/>
      <c r="H47" s="613"/>
      <c r="I47" s="616"/>
      <c r="J47" s="616"/>
      <c r="K47" s="615"/>
      <c r="L47" s="616"/>
      <c r="M47" s="616"/>
      <c r="N47" s="615"/>
      <c r="O47" s="617"/>
      <c r="P47" s="617"/>
      <c r="Q47" s="617"/>
      <c r="R47" s="618"/>
      <c r="S47" s="607"/>
      <c r="T47" s="384"/>
    </row>
    <row r="48" spans="1:20" ht="18.75" customHeight="1" thickBot="1" x14ac:dyDescent="0.25">
      <c r="A48" s="24"/>
      <c r="B48" s="16"/>
      <c r="C48" s="39"/>
      <c r="D48" s="39"/>
      <c r="E48" s="39"/>
      <c r="F48" s="16"/>
      <c r="G48" s="130"/>
      <c r="H48" s="45"/>
      <c r="I48" s="609"/>
      <c r="J48" s="609"/>
      <c r="K48" s="537"/>
      <c r="L48" s="610"/>
      <c r="M48" s="610"/>
      <c r="N48" s="130"/>
      <c r="O48" s="142"/>
      <c r="P48" s="145"/>
      <c r="Q48" s="142"/>
      <c r="R48" s="153"/>
      <c r="S48" s="607"/>
      <c r="T48" s="384"/>
    </row>
    <row r="49" spans="1:20" ht="15.75" customHeight="1" x14ac:dyDescent="0.2">
      <c r="A49" s="24"/>
      <c r="B49" s="66"/>
      <c r="C49" s="99"/>
      <c r="D49" s="99"/>
      <c r="E49" s="99"/>
      <c r="F49" s="67"/>
      <c r="G49" s="131"/>
      <c r="H49" s="68"/>
      <c r="I49" s="249"/>
      <c r="J49" s="249"/>
      <c r="K49" s="747"/>
      <c r="L49" s="747"/>
      <c r="M49" s="747"/>
      <c r="N49" s="747"/>
      <c r="O49" s="250"/>
      <c r="P49" s="251"/>
      <c r="Q49" s="250"/>
      <c r="R49" s="154"/>
      <c r="S49" s="17"/>
      <c r="T49" s="384"/>
    </row>
    <row r="50" spans="1:20" ht="16.5" thickBot="1" x14ac:dyDescent="0.25">
      <c r="A50" s="24"/>
      <c r="B50" s="69"/>
      <c r="C50" s="82" t="s">
        <v>57</v>
      </c>
      <c r="D50" s="39"/>
      <c r="E50" s="39"/>
      <c r="F50" s="16"/>
      <c r="G50" s="88"/>
      <c r="H50" s="44"/>
      <c r="I50" s="44"/>
      <c r="J50" s="44"/>
      <c r="K50" s="748"/>
      <c r="L50" s="748"/>
      <c r="M50" s="748"/>
      <c r="N50" s="748"/>
      <c r="O50" s="142"/>
      <c r="P50" s="142"/>
      <c r="Q50" s="142"/>
      <c r="R50" s="155"/>
      <c r="S50" s="17"/>
      <c r="T50" s="384"/>
    </row>
    <row r="51" spans="1:20" ht="16.5" thickBot="1" x14ac:dyDescent="0.3">
      <c r="A51" s="24"/>
      <c r="B51" s="70"/>
      <c r="C51" s="57" t="s">
        <v>1060</v>
      </c>
      <c r="D51" s="39"/>
      <c r="E51" s="39"/>
      <c r="F51" s="16"/>
      <c r="G51" s="207"/>
      <c r="H51" s="130"/>
      <c r="I51" s="697">
        <f>INDEX(DatasheetPart2!$D$5:$BP$319,MATCH(Import_LA_Code,DatasheetPart2!$B$5:$B$319,0),MATCH(CONCATENATE($T51,"/",I$9),DatasheetPart2!$D$3:$BP$3,0))</f>
        <v>13220340857</v>
      </c>
      <c r="J51" s="698"/>
      <c r="K51" s="44"/>
      <c r="L51" s="697">
        <f>INDEX(DatasheetPart2!$D$5:$BP$319,MATCH(Import_LA_Code,DatasheetPart2!$B$5:$B$319,0),MATCH(CONCATENATE($T51,"/",L$9),DatasheetPart2!$D$3:$BP$3,0))</f>
        <v>191269381</v>
      </c>
      <c r="M51" s="698"/>
      <c r="N51" s="44"/>
      <c r="O51" s="142"/>
      <c r="P51" s="699">
        <f>INDEX(DatasheetPart2!$D$5:$BP$319,MATCH(Import_LA_Code,DatasheetPart2!$B$5:$B$319,0),MATCH(CONCATENATE($T51,"/",P$9),DatasheetPart2!$D$3:$BP$3,0))</f>
        <v>13411610237</v>
      </c>
      <c r="Q51" s="700"/>
      <c r="R51" s="156"/>
      <c r="S51" s="17"/>
      <c r="T51" s="384">
        <v>11</v>
      </c>
    </row>
    <row r="52" spans="1:20" ht="15.75" thickBot="1" x14ac:dyDescent="0.25">
      <c r="A52" s="24"/>
      <c r="B52" s="71"/>
      <c r="C52" s="100"/>
      <c r="D52" s="100"/>
      <c r="E52" s="100"/>
      <c r="F52" s="72"/>
      <c r="G52" s="132"/>
      <c r="H52" s="73"/>
      <c r="I52" s="73"/>
      <c r="J52" s="73"/>
      <c r="K52" s="73"/>
      <c r="L52" s="73"/>
      <c r="M52" s="73"/>
      <c r="N52" s="73"/>
      <c r="O52" s="253"/>
      <c r="P52" s="253"/>
      <c r="Q52" s="253"/>
      <c r="R52" s="157"/>
      <c r="S52" s="17"/>
      <c r="T52" s="384"/>
    </row>
    <row r="53" spans="1:20" ht="15.75" thickBot="1" x14ac:dyDescent="0.25">
      <c r="A53" s="24"/>
      <c r="B53" s="16"/>
      <c r="C53" s="39"/>
      <c r="D53" s="39"/>
      <c r="E53" s="39"/>
      <c r="F53" s="16"/>
      <c r="G53" s="44"/>
      <c r="H53" s="44"/>
      <c r="I53" s="44"/>
      <c r="J53" s="44"/>
      <c r="K53" s="44"/>
      <c r="L53" s="44"/>
      <c r="M53" s="44"/>
      <c r="N53" s="44"/>
      <c r="O53" s="44"/>
      <c r="P53" s="44"/>
      <c r="Q53" s="44"/>
      <c r="R53" s="16"/>
      <c r="S53" s="17"/>
      <c r="T53" s="384"/>
    </row>
    <row r="54" spans="1:20" x14ac:dyDescent="0.2">
      <c r="A54" s="133"/>
      <c r="B54" s="134"/>
      <c r="C54" s="135"/>
      <c r="D54" s="135"/>
      <c r="E54" s="135"/>
      <c r="F54" s="134"/>
      <c r="G54" s="252"/>
      <c r="H54" s="252"/>
      <c r="I54" s="252"/>
      <c r="J54" s="252"/>
      <c r="K54" s="538"/>
      <c r="L54" s="252"/>
      <c r="M54" s="252"/>
      <c r="N54" s="252"/>
      <c r="O54" s="252"/>
      <c r="P54" s="252"/>
      <c r="Q54" s="252"/>
      <c r="R54" s="134"/>
      <c r="S54" s="136"/>
      <c r="T54" s="384"/>
    </row>
    <row r="55" spans="1:20" ht="15.75" x14ac:dyDescent="0.2">
      <c r="A55" s="24"/>
      <c r="B55" s="16"/>
      <c r="C55" s="82" t="s">
        <v>76</v>
      </c>
      <c r="D55" s="39"/>
      <c r="E55" s="39"/>
      <c r="F55" s="16"/>
      <c r="G55" s="44"/>
      <c r="H55" s="44"/>
      <c r="I55" s="44"/>
      <c r="J55" s="44"/>
      <c r="K55" s="44"/>
      <c r="L55" s="44"/>
      <c r="M55" s="44"/>
      <c r="N55" s="44"/>
      <c r="O55" s="44"/>
      <c r="P55" s="44"/>
      <c r="Q55" s="44"/>
      <c r="R55" s="16"/>
      <c r="S55" s="17"/>
      <c r="T55" s="384"/>
    </row>
    <row r="56" spans="1:20" ht="33" customHeight="1" x14ac:dyDescent="0.2">
      <c r="A56" s="608"/>
      <c r="B56" s="16"/>
      <c r="C56" s="682" t="s">
        <v>1913</v>
      </c>
      <c r="D56" s="682"/>
      <c r="E56" s="682"/>
      <c r="F56" s="682"/>
      <c r="G56" s="682"/>
      <c r="H56" s="682"/>
      <c r="I56" s="682"/>
      <c r="J56" s="682"/>
      <c r="K56" s="682"/>
      <c r="L56" s="682"/>
      <c r="M56" s="682"/>
      <c r="N56" s="682"/>
      <c r="O56" s="682"/>
      <c r="P56" s="682"/>
      <c r="Q56" s="682"/>
      <c r="R56" s="16"/>
      <c r="S56" s="607"/>
      <c r="T56" s="384"/>
    </row>
    <row r="57" spans="1:20" ht="15.75" x14ac:dyDescent="0.2">
      <c r="A57" s="24"/>
      <c r="B57" s="16"/>
      <c r="C57" s="160"/>
      <c r="D57" s="39"/>
      <c r="E57" s="77"/>
      <c r="F57" s="77"/>
      <c r="G57" s="44"/>
      <c r="H57" s="44"/>
      <c r="I57" s="711" t="s">
        <v>18</v>
      </c>
      <c r="J57" s="711"/>
      <c r="K57" s="539"/>
      <c r="L57" s="711" t="s">
        <v>19</v>
      </c>
      <c r="M57" s="712"/>
      <c r="N57" s="44"/>
      <c r="O57" s="44"/>
      <c r="P57" s="711" t="s">
        <v>20</v>
      </c>
      <c r="Q57" s="712"/>
      <c r="R57" s="16"/>
      <c r="S57" s="17"/>
      <c r="T57" s="384"/>
    </row>
    <row r="58" spans="1:20" ht="15.75" customHeight="1" x14ac:dyDescent="0.2">
      <c r="A58" s="24"/>
      <c r="B58" s="16"/>
      <c r="C58" s="108"/>
      <c r="D58" s="39"/>
      <c r="E58" s="44"/>
      <c r="F58" s="44"/>
      <c r="G58" s="44"/>
      <c r="H58" s="44"/>
      <c r="I58" s="708" t="s">
        <v>48</v>
      </c>
      <c r="J58" s="708"/>
      <c r="K58" s="78"/>
      <c r="L58" s="730" t="s">
        <v>46</v>
      </c>
      <c r="M58" s="730"/>
      <c r="N58" s="44"/>
      <c r="O58" s="44"/>
      <c r="P58" s="730" t="s">
        <v>763</v>
      </c>
      <c r="Q58" s="740"/>
      <c r="R58" s="16"/>
      <c r="S58" s="17"/>
      <c r="T58" s="384"/>
    </row>
    <row r="59" spans="1:20" ht="31.5" customHeight="1" x14ac:dyDescent="0.2">
      <c r="A59" s="24"/>
      <c r="B59" s="16"/>
      <c r="C59" s="82"/>
      <c r="D59" s="39"/>
      <c r="E59" s="44"/>
      <c r="F59" s="44"/>
      <c r="G59" s="44"/>
      <c r="H59" s="44"/>
      <c r="I59" s="708"/>
      <c r="J59" s="708"/>
      <c r="K59" s="78"/>
      <c r="L59" s="730"/>
      <c r="M59" s="730"/>
      <c r="N59" s="44"/>
      <c r="O59" s="44"/>
      <c r="P59" s="740"/>
      <c r="Q59" s="740"/>
      <c r="R59" s="16"/>
      <c r="S59" s="17"/>
      <c r="T59" s="384"/>
    </row>
    <row r="60" spans="1:20" ht="21" customHeight="1" thickBot="1" x14ac:dyDescent="0.3">
      <c r="A60" s="24"/>
      <c r="B60" s="16"/>
      <c r="C60" s="79" t="s">
        <v>44</v>
      </c>
      <c r="D60" s="39"/>
      <c r="E60" s="44"/>
      <c r="F60" s="44"/>
      <c r="G60" s="44"/>
      <c r="H60" s="44"/>
      <c r="I60" s="703"/>
      <c r="J60" s="703"/>
      <c r="K60" s="268"/>
      <c r="L60" s="703"/>
      <c r="M60" s="703"/>
      <c r="N60" s="44"/>
      <c r="O60" s="142"/>
      <c r="P60" s="721"/>
      <c r="Q60" s="721"/>
      <c r="R60" s="144"/>
      <c r="S60" s="17"/>
      <c r="T60" s="384"/>
    </row>
    <row r="61" spans="1:20" ht="16.5" thickBot="1" x14ac:dyDescent="0.25">
      <c r="A61" s="24"/>
      <c r="B61" s="16"/>
      <c r="C61" s="57" t="s">
        <v>1061</v>
      </c>
      <c r="D61" s="39"/>
      <c r="E61" s="44"/>
      <c r="F61" s="44"/>
      <c r="G61" s="44"/>
      <c r="H61" s="44"/>
      <c r="I61" s="254"/>
      <c r="J61" s="44"/>
      <c r="K61" s="268"/>
      <c r="L61" s="697">
        <f>INDEX(DatasheetPart2!$D$5:$BP$319,MATCH(Import_LA_Code,DatasheetPart2!$B$5:$B$319,0),MATCH(CONCATENATE($T61,"/",L$9),DatasheetPart2!$D$3:$BP$3,0))</f>
        <v>191269381</v>
      </c>
      <c r="M61" s="698"/>
      <c r="N61" s="44"/>
      <c r="O61" s="142"/>
      <c r="P61" s="699">
        <f>INDEX(DatasheetPart2!$D$5:$BP$319,MATCH(Import_LA_Code,DatasheetPart2!$B$5:$B$319,0),MATCH(CONCATENATE($T61,"/",P$9),DatasheetPart2!$D$3:$BP$3,0))</f>
        <v>191269381</v>
      </c>
      <c r="Q61" s="700"/>
      <c r="R61" s="144"/>
      <c r="S61" s="17"/>
      <c r="T61" s="384">
        <v>12</v>
      </c>
    </row>
    <row r="62" spans="1:20" ht="15.75" x14ac:dyDescent="0.2">
      <c r="A62" s="24"/>
      <c r="B62" s="16"/>
      <c r="C62" s="82"/>
      <c r="D62" s="39"/>
      <c r="E62" s="254"/>
      <c r="F62" s="44"/>
      <c r="G62" s="254"/>
      <c r="H62" s="254"/>
      <c r="I62" s="254"/>
      <c r="J62" s="254"/>
      <c r="K62" s="268"/>
      <c r="L62" s="254"/>
      <c r="M62" s="254"/>
      <c r="N62" s="44"/>
      <c r="O62" s="142"/>
      <c r="P62" s="142"/>
      <c r="Q62" s="142"/>
      <c r="R62" s="144"/>
      <c r="S62" s="17"/>
      <c r="T62" s="384"/>
    </row>
    <row r="63" spans="1:20" ht="15.75" x14ac:dyDescent="0.2">
      <c r="A63" s="24"/>
      <c r="B63" s="16"/>
      <c r="C63" s="82"/>
      <c r="D63" s="39"/>
      <c r="E63" s="44"/>
      <c r="F63" s="44"/>
      <c r="G63" s="254"/>
      <c r="H63" s="44"/>
      <c r="I63" s="44"/>
      <c r="J63" s="44"/>
      <c r="K63" s="268"/>
      <c r="L63" s="44"/>
      <c r="M63" s="44"/>
      <c r="N63" s="44"/>
      <c r="O63" s="142"/>
      <c r="P63" s="142"/>
      <c r="Q63" s="142"/>
      <c r="R63" s="144"/>
      <c r="S63" s="17"/>
      <c r="T63" s="384"/>
    </row>
    <row r="64" spans="1:20" ht="15" customHeight="1" x14ac:dyDescent="0.2">
      <c r="A64" s="24"/>
      <c r="B64" s="16"/>
      <c r="C64" s="90"/>
      <c r="D64" s="39"/>
      <c r="E64" s="78"/>
      <c r="F64" s="78"/>
      <c r="G64" s="44"/>
      <c r="H64" s="44"/>
      <c r="I64" s="44"/>
      <c r="J64" s="44"/>
      <c r="K64" s="268"/>
      <c r="L64" s="44"/>
      <c r="M64" s="44"/>
      <c r="N64" s="44"/>
      <c r="O64" s="142"/>
      <c r="P64" s="719" t="s">
        <v>763</v>
      </c>
      <c r="Q64" s="720"/>
      <c r="R64" s="144"/>
      <c r="S64" s="17"/>
      <c r="T64" s="384"/>
    </row>
    <row r="65" spans="1:20" ht="16.5" customHeight="1" thickBot="1" x14ac:dyDescent="0.3">
      <c r="A65" s="24"/>
      <c r="B65" s="25"/>
      <c r="C65" s="82" t="s">
        <v>1142</v>
      </c>
      <c r="D65" s="39"/>
      <c r="E65" s="78"/>
      <c r="F65" s="78"/>
      <c r="G65" s="44"/>
      <c r="H65" s="44"/>
      <c r="I65" s="44"/>
      <c r="J65" s="44"/>
      <c r="K65" s="268"/>
      <c r="L65" s="44"/>
      <c r="M65" s="44"/>
      <c r="N65" s="44"/>
      <c r="O65" s="142"/>
      <c r="P65" s="720"/>
      <c r="Q65" s="720"/>
      <c r="R65" s="202"/>
      <c r="S65" s="17"/>
      <c r="T65" s="384"/>
    </row>
    <row r="66" spans="1:20" ht="16.5" thickBot="1" x14ac:dyDescent="0.25">
      <c r="A66" s="24"/>
      <c r="B66" s="16"/>
      <c r="C66" s="57" t="s">
        <v>1062</v>
      </c>
      <c r="D66" s="39"/>
      <c r="E66" s="44"/>
      <c r="F66" s="44"/>
      <c r="G66" s="44"/>
      <c r="H66" s="44"/>
      <c r="I66" s="709">
        <f>INDEX(DatasheetPart2!$D$5:$BP$319,MATCH(Import_LA_Code,DatasheetPart2!$B$5:$B$319,0),MATCH(CONCATENATE($T66,"/",I$9),DatasheetPart2!$D$3:$BP$3,0))</f>
        <v>84038333</v>
      </c>
      <c r="J66" s="710"/>
      <c r="K66" s="268"/>
      <c r="L66" s="697">
        <f>INDEX(DatasheetPart2!$D$5:$BP$319,MATCH(Import_LA_Code,DatasheetPart2!$B$5:$B$319,0),MATCH(CONCATENATE($T66,"/",L$9),DatasheetPart2!$D$3:$BP$3,0))</f>
        <v>496055</v>
      </c>
      <c r="M66" s="698"/>
      <c r="N66" s="16"/>
      <c r="O66" s="142"/>
      <c r="P66" s="699">
        <f>INDEX(DatasheetPart2!$D$5:$BP$319,MATCH(Import_LA_Code,DatasheetPart2!$B$5:$B$319,0),MATCH(CONCATENATE($T66,"/",P$9),DatasheetPart2!$D$3:$BP$3,0))</f>
        <v>84534388</v>
      </c>
      <c r="Q66" s="700"/>
      <c r="R66" s="153"/>
      <c r="S66" s="17"/>
      <c r="T66" s="384">
        <v>13</v>
      </c>
    </row>
    <row r="67" spans="1:20" ht="15.75" thickBot="1" x14ac:dyDescent="0.25">
      <c r="A67" s="24"/>
      <c r="B67" s="16"/>
      <c r="C67" s="39"/>
      <c r="D67" s="39"/>
      <c r="E67" s="44"/>
      <c r="F67" s="44"/>
      <c r="G67" s="44"/>
      <c r="H67" s="44"/>
      <c r="I67" s="44"/>
      <c r="J67" s="44"/>
      <c r="K67" s="268"/>
      <c r="L67" s="44"/>
      <c r="M67" s="44"/>
      <c r="N67" s="44"/>
      <c r="O67" s="142"/>
      <c r="P67" s="142"/>
      <c r="Q67" s="142"/>
      <c r="R67" s="144"/>
      <c r="S67" s="17"/>
      <c r="T67" s="384"/>
    </row>
    <row r="68" spans="1:20" s="138" customFormat="1" ht="16.5" thickBot="1" x14ac:dyDescent="0.25">
      <c r="A68" s="451"/>
      <c r="B68" s="445"/>
      <c r="C68" s="482" t="s">
        <v>1093</v>
      </c>
      <c r="D68" s="444"/>
      <c r="E68" s="450"/>
      <c r="F68" s="450"/>
      <c r="G68" s="450"/>
      <c r="H68" s="450"/>
      <c r="I68" s="709">
        <f>INDEX(DatasheetPart2!$D$5:$BP$319,MATCH(Import_LA_Code,DatasheetPart2!$B$5:$B$319,0),MATCH(CONCATENATE($T68,"/",I$9),DatasheetPart2!$D$3:$BP$3,0))</f>
        <v>26368</v>
      </c>
      <c r="J68" s="710"/>
      <c r="K68" s="268"/>
      <c r="L68" s="697">
        <f>INDEX(DatasheetPart2!$D$5:$BP$319,MATCH(Import_LA_Code,DatasheetPart2!$B$5:$B$319,0),MATCH(CONCATENATE($T68,"/",L$9),DatasheetPart2!$D$3:$BP$3,0))</f>
        <v>0</v>
      </c>
      <c r="M68" s="698"/>
      <c r="N68" s="16"/>
      <c r="O68" s="142"/>
      <c r="P68" s="699">
        <f>INDEX(DatasheetPart2!$D$5:$BP$319,MATCH(Import_LA_Code,DatasheetPart2!$B$5:$B$319,0),MATCH(CONCATENATE($T68,"/",P$9),DatasheetPart2!$D$3:$BP$3,0))</f>
        <v>26368</v>
      </c>
      <c r="Q68" s="700"/>
      <c r="R68" s="454"/>
      <c r="S68" s="455"/>
      <c r="T68" s="384">
        <v>14</v>
      </c>
    </row>
    <row r="69" spans="1:20" ht="15.75" thickBot="1" x14ac:dyDescent="0.25">
      <c r="A69" s="24"/>
      <c r="B69" s="16"/>
      <c r="C69" s="39"/>
      <c r="D69" s="39"/>
      <c r="E69" s="44"/>
      <c r="F69" s="44"/>
      <c r="G69" s="44"/>
      <c r="H69" s="44"/>
      <c r="I69" s="44"/>
      <c r="J69" s="44"/>
      <c r="K69" s="268"/>
      <c r="L69" s="44"/>
      <c r="M69" s="44"/>
      <c r="N69" s="44"/>
      <c r="O69" s="142"/>
      <c r="P69" s="142"/>
      <c r="Q69" s="142"/>
      <c r="R69" s="144"/>
      <c r="S69" s="17"/>
      <c r="T69" s="384"/>
    </row>
    <row r="70" spans="1:20" ht="16.5" thickBot="1" x14ac:dyDescent="0.25">
      <c r="A70" s="24"/>
      <c r="B70" s="16"/>
      <c r="C70" s="57" t="s">
        <v>1063</v>
      </c>
      <c r="D70" s="39"/>
      <c r="E70" s="44"/>
      <c r="F70" s="44"/>
      <c r="G70" s="44"/>
      <c r="H70" s="44"/>
      <c r="I70" s="44"/>
      <c r="J70" s="44"/>
      <c r="K70" s="268"/>
      <c r="L70" s="697">
        <f>INDEX(DatasheetPart2!$D$5:$BP$319,MATCH(Import_LA_Code,DatasheetPart2!$B$5:$B$319,0),MATCH(CONCATENATE($T70,"/",L$9),DatasheetPart2!$D$3:$BP$3,0))</f>
        <v>-3347529</v>
      </c>
      <c r="M70" s="698"/>
      <c r="N70" s="44"/>
      <c r="O70" s="142"/>
      <c r="P70" s="699">
        <f>INDEX(DatasheetPart2!$D$5:$BP$319,MATCH(Import_LA_Code,DatasheetPart2!$B$5:$B$319,0),MATCH(CONCATENATE($T70,"/",P$9),DatasheetPart2!$D$3:$BP$3,0))</f>
        <v>-3347529</v>
      </c>
      <c r="Q70" s="700"/>
      <c r="R70" s="144"/>
      <c r="S70" s="17"/>
      <c r="T70" s="384">
        <v>15</v>
      </c>
    </row>
    <row r="71" spans="1:20" ht="15.75" thickBot="1" x14ac:dyDescent="0.25">
      <c r="A71" s="24"/>
      <c r="B71" s="16"/>
      <c r="C71" s="39"/>
      <c r="D71" s="39"/>
      <c r="E71" s="44"/>
      <c r="F71" s="44"/>
      <c r="G71" s="44"/>
      <c r="H71" s="44"/>
      <c r="I71" s="44"/>
      <c r="J71" s="44"/>
      <c r="K71" s="268"/>
      <c r="L71" s="44"/>
      <c r="M71" s="44"/>
      <c r="N71" s="44"/>
      <c r="O71" s="142"/>
      <c r="P71" s="142"/>
      <c r="Q71" s="142"/>
      <c r="R71" s="144"/>
      <c r="S71" s="17"/>
      <c r="T71" s="384"/>
    </row>
    <row r="72" spans="1:20" ht="16.5" thickBot="1" x14ac:dyDescent="0.25">
      <c r="A72" s="24"/>
      <c r="B72" s="16"/>
      <c r="C72" s="57" t="s">
        <v>1064</v>
      </c>
      <c r="D72" s="39"/>
      <c r="E72" s="44"/>
      <c r="F72" s="44"/>
      <c r="G72" s="44"/>
      <c r="H72" s="44"/>
      <c r="I72" s="44"/>
      <c r="J72" s="44"/>
      <c r="K72" s="268"/>
      <c r="L72" s="697">
        <f>INDEX(DatasheetPart2!$D$5:$BP$319,MATCH(Import_LA_Code,DatasheetPart2!$B$5:$B$319,0),MATCH(CONCATENATE($T72,"/",L$9),DatasheetPart2!$D$3:$BP$3,0))</f>
        <v>217498586</v>
      </c>
      <c r="M72" s="698"/>
      <c r="N72" s="44"/>
      <c r="O72" s="142"/>
      <c r="P72" s="699">
        <f>INDEX(DatasheetPart2!$D$5:$BP$319,MATCH(Import_LA_Code,DatasheetPart2!$B$5:$B$319,0),MATCH(CONCATENATE($T72,"/",P$9),DatasheetPart2!$D$3:$BP$3,0))</f>
        <v>217498586</v>
      </c>
      <c r="Q72" s="700"/>
      <c r="R72" s="144"/>
      <c r="S72" s="17"/>
      <c r="T72" s="384">
        <v>16</v>
      </c>
    </row>
    <row r="73" spans="1:20" ht="16.5" thickBot="1" x14ac:dyDescent="0.25">
      <c r="A73" s="24"/>
      <c r="B73" s="16"/>
      <c r="C73" s="39"/>
      <c r="D73" s="39"/>
      <c r="E73" s="44"/>
      <c r="F73" s="44"/>
      <c r="G73" s="44"/>
      <c r="H73" s="44"/>
      <c r="I73" s="44"/>
      <c r="J73" s="44"/>
      <c r="K73" s="268"/>
      <c r="L73" s="45"/>
      <c r="M73" s="44"/>
      <c r="N73" s="44"/>
      <c r="O73" s="142"/>
      <c r="P73" s="142"/>
      <c r="Q73" s="142"/>
      <c r="R73" s="144"/>
      <c r="S73" s="17"/>
      <c r="T73" s="384"/>
    </row>
    <row r="74" spans="1:20" x14ac:dyDescent="0.2">
      <c r="A74" s="24"/>
      <c r="B74" s="20"/>
      <c r="C74" s="101"/>
      <c r="D74" s="101"/>
      <c r="E74" s="203"/>
      <c r="F74" s="203"/>
      <c r="G74" s="203"/>
      <c r="H74" s="203"/>
      <c r="I74" s="203"/>
      <c r="J74" s="203"/>
      <c r="K74" s="203"/>
      <c r="L74" s="203"/>
      <c r="M74" s="203"/>
      <c r="N74" s="203"/>
      <c r="O74" s="203"/>
      <c r="P74" s="203"/>
      <c r="Q74" s="203"/>
      <c r="R74" s="204"/>
      <c r="S74" s="17"/>
      <c r="T74" s="384"/>
    </row>
    <row r="75" spans="1:20" ht="15.75" x14ac:dyDescent="0.2">
      <c r="A75" s="24"/>
      <c r="B75" s="21"/>
      <c r="C75" s="103"/>
      <c r="D75" s="103"/>
      <c r="E75" s="46"/>
      <c r="F75" s="46"/>
      <c r="G75" s="46"/>
      <c r="H75" s="46"/>
      <c r="I75" s="46"/>
      <c r="J75" s="46"/>
      <c r="K75" s="46"/>
      <c r="L75" s="46"/>
      <c r="M75" s="722" t="s">
        <v>60</v>
      </c>
      <c r="N75" s="722"/>
      <c r="O75" s="722"/>
      <c r="P75" s="722"/>
      <c r="Q75" s="722"/>
      <c r="R75" s="368"/>
      <c r="S75" s="17"/>
      <c r="T75" s="384"/>
    </row>
    <row r="76" spans="1:20" ht="16.5" thickBot="1" x14ac:dyDescent="0.25">
      <c r="A76" s="24"/>
      <c r="B76" s="21"/>
      <c r="C76" s="102" t="s">
        <v>34</v>
      </c>
      <c r="D76" s="103"/>
      <c r="E76" s="46"/>
      <c r="F76" s="46"/>
      <c r="G76" s="46"/>
      <c r="H76" s="46"/>
      <c r="I76" s="46"/>
      <c r="J76" s="46"/>
      <c r="K76" s="129"/>
      <c r="L76" s="715"/>
      <c r="M76" s="715"/>
      <c r="N76" s="129"/>
      <c r="O76" s="205"/>
      <c r="P76" s="715" t="s">
        <v>15</v>
      </c>
      <c r="Q76" s="715"/>
      <c r="R76" s="206"/>
      <c r="S76" s="17"/>
      <c r="T76" s="384"/>
    </row>
    <row r="77" spans="1:20" ht="16.5" thickBot="1" x14ac:dyDescent="0.25">
      <c r="A77" s="24"/>
      <c r="B77" s="21"/>
      <c r="C77" s="106" t="s">
        <v>1065</v>
      </c>
      <c r="D77" s="103"/>
      <c r="E77" s="46"/>
      <c r="F77" s="46"/>
      <c r="G77" s="46"/>
      <c r="H77" s="46"/>
      <c r="I77" s="46"/>
      <c r="J77" s="46"/>
      <c r="K77" s="46"/>
      <c r="L77" s="46"/>
      <c r="M77" s="46"/>
      <c r="N77" s="46"/>
      <c r="O77" s="205"/>
      <c r="P77" s="716">
        <f>INDEX(DatasheetPart2!$D$5:$BP$319,MATCH(Import_LA_Code,DatasheetPart2!$B$5:$B$319,0),MATCH(CONCATENATE($T77,"/",P$9),DatasheetPart2!$D$3:$BP$3,0))</f>
        <v>63607537</v>
      </c>
      <c r="Q77" s="717"/>
      <c r="R77" s="206"/>
      <c r="S77" s="17"/>
      <c r="T77" s="384">
        <v>17</v>
      </c>
    </row>
    <row r="78" spans="1:20" ht="15.75" thickBot="1" x14ac:dyDescent="0.25">
      <c r="A78" s="24"/>
      <c r="B78" s="22"/>
      <c r="C78" s="104"/>
      <c r="D78" s="104"/>
      <c r="E78" s="104"/>
      <c r="F78" s="543"/>
      <c r="G78" s="80"/>
      <c r="H78" s="80"/>
      <c r="I78" s="80"/>
      <c r="J78" s="80"/>
      <c r="K78" s="80"/>
      <c r="L78" s="80"/>
      <c r="M78" s="80"/>
      <c r="N78" s="80"/>
      <c r="O78" s="80"/>
      <c r="P78" s="80"/>
      <c r="Q78" s="80"/>
      <c r="R78" s="18"/>
      <c r="S78" s="17"/>
      <c r="T78" s="384"/>
    </row>
    <row r="79" spans="1:20" x14ac:dyDescent="0.2">
      <c r="A79" s="57"/>
      <c r="B79" s="57"/>
      <c r="C79" s="57"/>
      <c r="D79" s="57"/>
      <c r="E79" s="57"/>
      <c r="F79" s="57"/>
      <c r="G79" s="57"/>
      <c r="H79" s="57"/>
      <c r="I79" s="57"/>
      <c r="J79" s="57"/>
      <c r="K79" s="57"/>
      <c r="L79" s="57"/>
      <c r="M79" s="57"/>
      <c r="N79" s="57"/>
      <c r="O79" s="57"/>
      <c r="P79" s="57"/>
      <c r="Q79" s="57"/>
      <c r="R79" s="57"/>
      <c r="S79" s="17"/>
      <c r="T79" s="384"/>
    </row>
    <row r="80" spans="1:20" ht="15.75" x14ac:dyDescent="0.2">
      <c r="A80" s="24"/>
      <c r="B80" s="16"/>
      <c r="C80" s="82" t="s">
        <v>1927</v>
      </c>
      <c r="D80" s="39"/>
      <c r="E80" s="44"/>
      <c r="F80" s="44"/>
      <c r="G80" s="44"/>
      <c r="H80" s="44"/>
      <c r="I80" s="44"/>
      <c r="J80" s="44"/>
      <c r="K80" s="44"/>
      <c r="L80" s="44"/>
      <c r="M80" s="44"/>
      <c r="N80" s="44"/>
      <c r="O80" s="142"/>
      <c r="P80" s="277"/>
      <c r="Q80" s="142"/>
      <c r="R80" s="144"/>
      <c r="S80" s="17"/>
      <c r="T80" s="384"/>
    </row>
    <row r="81" spans="1:20" ht="16.5" thickBot="1" x14ac:dyDescent="0.25">
      <c r="A81" s="24"/>
      <c r="B81" s="16"/>
      <c r="C81" s="57"/>
      <c r="D81" s="39"/>
      <c r="E81" s="44"/>
      <c r="F81" s="44"/>
      <c r="G81" s="44"/>
      <c r="H81" s="44"/>
      <c r="I81" s="44"/>
      <c r="J81" s="44"/>
      <c r="K81" s="268"/>
      <c r="L81" s="254"/>
      <c r="M81" s="254"/>
      <c r="N81" s="44"/>
      <c r="O81" s="142"/>
      <c r="P81" s="277"/>
      <c r="Q81" s="142"/>
      <c r="R81" s="144"/>
      <c r="S81" s="17"/>
      <c r="T81" s="384"/>
    </row>
    <row r="82" spans="1:20" ht="16.5" thickBot="1" x14ac:dyDescent="0.25">
      <c r="A82" s="24"/>
      <c r="B82" s="16"/>
      <c r="C82" s="57" t="s">
        <v>1156</v>
      </c>
      <c r="D82" s="39"/>
      <c r="E82" s="44"/>
      <c r="F82" s="44"/>
      <c r="G82" s="44"/>
      <c r="H82" s="44"/>
      <c r="I82" s="697">
        <f>INDEX(DatasheetPart2!$D$5:$BP$319,MATCH(Import_LA_Code,DatasheetPart2!$B$5:$B$319,0),MATCH(CONCATENATE($T82,"/",I$9),DatasheetPart2!$D$3:$BP$3,0))</f>
        <v>194697</v>
      </c>
      <c r="J82" s="698"/>
      <c r="K82" s="268"/>
      <c r="L82" s="697">
        <f>INDEX(DatasheetPart2!$D$5:$BP$319,MATCH(Import_LA_Code,DatasheetPart2!$B$5:$B$319,0),MATCH(CONCATENATE($T82,"/",L$9),DatasheetPart2!$D$3:$BP$3,0))</f>
        <v>2756335</v>
      </c>
      <c r="M82" s="698"/>
      <c r="N82" s="268"/>
      <c r="O82" s="142"/>
      <c r="P82" s="699">
        <f>INDEX(DatasheetPart2!$D$5:$BP$319,MATCH(Import_LA_Code,DatasheetPart2!$B$5:$B$319,0),MATCH(CONCATENATE($T82,"/",P$9),DatasheetPart2!$D$3:$BP$3,0))</f>
        <v>2951032</v>
      </c>
      <c r="Q82" s="700"/>
      <c r="R82" s="144"/>
      <c r="S82" s="17"/>
      <c r="T82" s="384">
        <v>18</v>
      </c>
    </row>
    <row r="83" spans="1:20" ht="15.75" x14ac:dyDescent="0.2">
      <c r="A83" s="24"/>
      <c r="B83" s="16"/>
      <c r="C83" s="57"/>
      <c r="D83" s="39"/>
      <c r="E83" s="44"/>
      <c r="F83" s="44"/>
      <c r="G83" s="44"/>
      <c r="H83" s="44"/>
      <c r="I83" s="44"/>
      <c r="J83" s="44"/>
      <c r="K83" s="268"/>
      <c r="L83" s="254"/>
      <c r="M83" s="268"/>
      <c r="N83" s="44"/>
      <c r="O83" s="142"/>
      <c r="P83" s="145"/>
      <c r="Q83" s="145"/>
      <c r="R83" s="144"/>
      <c r="S83" s="17"/>
      <c r="T83" s="384"/>
    </row>
    <row r="84" spans="1:20" ht="15.75" x14ac:dyDescent="0.2">
      <c r="A84" s="24"/>
      <c r="B84" s="16"/>
      <c r="C84" s="82" t="s">
        <v>1038</v>
      </c>
      <c r="D84" s="39"/>
      <c r="E84" s="44"/>
      <c r="F84" s="44"/>
      <c r="G84" s="44"/>
      <c r="H84" s="44"/>
      <c r="I84" s="44"/>
      <c r="J84" s="44"/>
      <c r="K84" s="268"/>
      <c r="L84" s="254"/>
      <c r="M84" s="268"/>
      <c r="N84" s="44"/>
      <c r="O84" s="142"/>
      <c r="P84" s="145"/>
      <c r="Q84" s="145"/>
      <c r="R84" s="144"/>
      <c r="S84" s="17"/>
      <c r="T84" s="384"/>
    </row>
    <row r="85" spans="1:20" ht="16.5" thickBot="1" x14ac:dyDescent="0.25">
      <c r="A85" s="24"/>
      <c r="B85" s="16"/>
      <c r="C85" s="57"/>
      <c r="D85" s="39"/>
      <c r="E85" s="44"/>
      <c r="F85" s="44"/>
      <c r="G85" s="44"/>
      <c r="H85" s="44"/>
      <c r="I85" s="44"/>
      <c r="J85" s="44"/>
      <c r="K85" s="268"/>
      <c r="L85" s="254"/>
      <c r="M85" s="268"/>
      <c r="N85" s="44"/>
      <c r="O85" s="142"/>
      <c r="P85" s="145"/>
      <c r="Q85" s="145"/>
      <c r="R85" s="144"/>
      <c r="S85" s="17"/>
      <c r="T85" s="384"/>
    </row>
    <row r="86" spans="1:20" ht="16.5" thickBot="1" x14ac:dyDescent="0.25">
      <c r="A86" s="24"/>
      <c r="B86" s="16"/>
      <c r="C86" s="57" t="s">
        <v>1094</v>
      </c>
      <c r="D86" s="39"/>
      <c r="E86" s="44"/>
      <c r="F86" s="44"/>
      <c r="G86" s="44"/>
      <c r="H86" s="44"/>
      <c r="I86" s="697">
        <f>INDEX(DatasheetPart2!$D$5:$BP$319,MATCH(Import_LA_Code,DatasheetPart2!$B$5:$B$319,0),MATCH(CONCATENATE($T86,"/",I$9),DatasheetPart2!$D$3:$BP$3,0))</f>
        <v>1254902</v>
      </c>
      <c r="J86" s="698"/>
      <c r="K86" s="268"/>
      <c r="L86" s="697">
        <f>INDEX(DatasheetPart2!$D$5:$BP$319,MATCH(Import_LA_Code,DatasheetPart2!$B$5:$B$319,0),MATCH(CONCATENATE($T86,"/",L$9),DatasheetPart2!$D$3:$BP$3,0))</f>
        <v>11527345</v>
      </c>
      <c r="M86" s="698"/>
      <c r="N86" s="44"/>
      <c r="O86" s="142"/>
      <c r="P86" s="699">
        <f>INDEX(DatasheetPart2!$D$5:$BP$319,MATCH(Import_LA_Code,DatasheetPart2!$B$5:$B$319,0),MATCH(CONCATENATE($T86,"/",P$9),DatasheetPart2!$D$3:$BP$3,0))</f>
        <v>12782247</v>
      </c>
      <c r="Q86" s="700"/>
      <c r="R86" s="144"/>
      <c r="S86" s="17"/>
      <c r="T86" s="384">
        <v>19</v>
      </c>
    </row>
    <row r="87" spans="1:20" ht="15.75" x14ac:dyDescent="0.2">
      <c r="A87" s="24"/>
      <c r="B87" s="16"/>
      <c r="C87" s="57"/>
      <c r="D87" s="39"/>
      <c r="E87" s="44"/>
      <c r="F87" s="44"/>
      <c r="G87" s="44"/>
      <c r="H87" s="44"/>
      <c r="I87" s="44"/>
      <c r="J87" s="44"/>
      <c r="K87" s="268"/>
      <c r="L87" s="254"/>
      <c r="M87" s="254"/>
      <c r="N87" s="44"/>
      <c r="O87" s="142"/>
      <c r="P87" s="277"/>
      <c r="Q87" s="142"/>
      <c r="R87" s="144"/>
      <c r="S87" s="17"/>
      <c r="T87" s="384"/>
    </row>
    <row r="88" spans="1:20" s="138" customFormat="1" ht="15.75" x14ac:dyDescent="0.2">
      <c r="A88" s="451"/>
      <c r="B88" s="483"/>
      <c r="C88" s="484" t="s">
        <v>1928</v>
      </c>
      <c r="D88" s="482"/>
      <c r="E88" s="485"/>
      <c r="F88" s="485"/>
      <c r="G88" s="450"/>
      <c r="H88" s="450"/>
      <c r="I88" s="450"/>
      <c r="J88" s="450"/>
      <c r="K88" s="268"/>
      <c r="L88" s="254"/>
      <c r="M88" s="254"/>
      <c r="N88" s="450"/>
      <c r="O88" s="452"/>
      <c r="P88" s="453"/>
      <c r="Q88" s="452"/>
      <c r="R88" s="454"/>
      <c r="S88" s="455"/>
      <c r="T88" s="384"/>
    </row>
    <row r="89" spans="1:20" s="138" customFormat="1" ht="16.5" thickBot="1" x14ac:dyDescent="0.25">
      <c r="A89" s="451"/>
      <c r="B89" s="483"/>
      <c r="C89" s="482"/>
      <c r="D89" s="482"/>
      <c r="E89" s="485"/>
      <c r="F89" s="485"/>
      <c r="G89" s="450"/>
      <c r="H89" s="450"/>
      <c r="I89" s="450"/>
      <c r="J89" s="450"/>
      <c r="K89" s="268"/>
      <c r="L89" s="254"/>
      <c r="M89" s="254"/>
      <c r="N89" s="450"/>
      <c r="O89" s="452"/>
      <c r="P89" s="453"/>
      <c r="Q89" s="452"/>
      <c r="R89" s="454"/>
      <c r="S89" s="455"/>
      <c r="T89" s="384"/>
    </row>
    <row r="90" spans="1:20" s="138" customFormat="1" ht="16.5" thickBot="1" x14ac:dyDescent="0.25">
      <c r="A90" s="451"/>
      <c r="B90" s="483"/>
      <c r="C90" s="718" t="s">
        <v>1299</v>
      </c>
      <c r="D90" s="718"/>
      <c r="E90" s="718"/>
      <c r="F90" s="718"/>
      <c r="G90" s="450"/>
      <c r="H90" s="450"/>
      <c r="I90" s="697">
        <f>INDEX(DatasheetPart2!$D$5:$BP$319,MATCH(Import_LA_Code,DatasheetPart2!$B$5:$B$319,0),MATCH(CONCATENATE($T90,"/",I$9),DatasheetPart2!$D$3:$BP$3,0))</f>
        <v>130708491</v>
      </c>
      <c r="J90" s="698"/>
      <c r="K90" s="268"/>
      <c r="L90" s="254"/>
      <c r="M90" s="254"/>
      <c r="N90" s="450"/>
      <c r="O90" s="452"/>
      <c r="P90" s="699">
        <f>INDEX(DatasheetPart2!$D$5:$BP$319,MATCH(Import_LA_Code,DatasheetPart2!$B$5:$B$319,0),MATCH(CONCATENATE($T90,"/",P$9),DatasheetPart2!$D$3:$BP$3,0))</f>
        <v>130708491</v>
      </c>
      <c r="Q90" s="700"/>
      <c r="R90" s="454"/>
      <c r="S90" s="455"/>
      <c r="T90" s="384">
        <v>20</v>
      </c>
    </row>
    <row r="91" spans="1:20" s="138" customFormat="1" ht="15.75" x14ac:dyDescent="0.2">
      <c r="A91" s="451"/>
      <c r="B91" s="483"/>
      <c r="C91" s="718"/>
      <c r="D91" s="718"/>
      <c r="E91" s="718"/>
      <c r="F91" s="718"/>
      <c r="G91" s="450"/>
      <c r="H91" s="450"/>
      <c r="I91" s="444"/>
      <c r="J91" s="444"/>
      <c r="K91" s="268"/>
      <c r="L91" s="254"/>
      <c r="M91" s="254"/>
      <c r="N91" s="450"/>
      <c r="O91" s="452"/>
      <c r="P91" s="453"/>
      <c r="Q91" s="452"/>
      <c r="R91" s="454"/>
      <c r="S91" s="455"/>
      <c r="T91" s="384"/>
    </row>
    <row r="92" spans="1:20" s="138" customFormat="1" ht="16.5" thickBot="1" x14ac:dyDescent="0.25">
      <c r="A92" s="451"/>
      <c r="B92" s="483"/>
      <c r="C92" s="482"/>
      <c r="D92" s="482"/>
      <c r="E92" s="485"/>
      <c r="F92" s="485"/>
      <c r="G92" s="450"/>
      <c r="H92" s="450"/>
      <c r="I92" s="450"/>
      <c r="J92" s="450"/>
      <c r="K92" s="268"/>
      <c r="L92" s="254"/>
      <c r="M92" s="254"/>
      <c r="N92" s="450"/>
      <c r="O92" s="452"/>
      <c r="P92" s="453"/>
      <c r="Q92" s="452"/>
      <c r="R92" s="454"/>
      <c r="S92" s="455"/>
      <c r="T92" s="384"/>
    </row>
    <row r="93" spans="1:20" s="138" customFormat="1" ht="16.5" thickBot="1" x14ac:dyDescent="0.25">
      <c r="A93" s="451"/>
      <c r="B93" s="483"/>
      <c r="C93" s="482" t="s">
        <v>1300</v>
      </c>
      <c r="D93" s="482"/>
      <c r="E93" s="485"/>
      <c r="F93" s="485"/>
      <c r="G93" s="450"/>
      <c r="H93" s="450"/>
      <c r="I93" s="723">
        <f>INDEX(DatasheetPart2!$D$5:$BP$319,MATCH(Import_LA_Code,DatasheetPart2!$B$5:$B$319,0),MATCH(CONCATENATE($T93,"/",I$9),DatasheetPart2!$D$3:$BP$3,0))</f>
        <v>231879104</v>
      </c>
      <c r="J93" s="724"/>
      <c r="K93" s="268"/>
      <c r="L93" s="254"/>
      <c r="M93" s="254"/>
      <c r="N93" s="450"/>
      <c r="O93" s="452"/>
      <c r="P93" s="699">
        <f>INDEX(DatasheetPart2!$D$5:$BP$319,MATCH(Import_LA_Code,DatasheetPart2!$B$5:$B$319,0),MATCH(CONCATENATE($T93,"/",P$9),DatasheetPart2!$D$3:$BP$3,0))</f>
        <v>231879104</v>
      </c>
      <c r="Q93" s="700"/>
      <c r="R93" s="454"/>
      <c r="S93" s="455"/>
      <c r="T93" s="384">
        <v>21</v>
      </c>
    </row>
    <row r="94" spans="1:20" s="138" customFormat="1" ht="16.5" thickBot="1" x14ac:dyDescent="0.25">
      <c r="A94" s="451"/>
      <c r="B94" s="483"/>
      <c r="C94" s="482"/>
      <c r="D94" s="482"/>
      <c r="E94" s="485"/>
      <c r="F94" s="485"/>
      <c r="G94" s="450"/>
      <c r="H94" s="450"/>
      <c r="I94" s="450"/>
      <c r="J94" s="450"/>
      <c r="K94" s="268"/>
      <c r="L94" s="254"/>
      <c r="M94" s="254"/>
      <c r="N94" s="450"/>
      <c r="O94" s="452"/>
      <c r="P94" s="453"/>
      <c r="Q94" s="452"/>
      <c r="R94" s="454"/>
      <c r="S94" s="455"/>
      <c r="T94" s="384"/>
    </row>
    <row r="95" spans="1:20" s="138" customFormat="1" ht="16.5" thickBot="1" x14ac:dyDescent="0.25">
      <c r="A95" s="451"/>
      <c r="B95" s="483"/>
      <c r="C95" s="482" t="s">
        <v>1301</v>
      </c>
      <c r="D95" s="482"/>
      <c r="E95" s="485"/>
      <c r="F95" s="485"/>
      <c r="G95" s="450"/>
      <c r="H95" s="450"/>
      <c r="I95" s="697">
        <f>INDEX(DatasheetPart2!$D$5:$BP$319,MATCH(Import_LA_Code,DatasheetPart2!$B$5:$B$319,0),MATCH(CONCATENATE($T95,"/",I$9),DatasheetPart2!$D$3:$BP$3,0))</f>
        <v>0</v>
      </c>
      <c r="J95" s="698"/>
      <c r="K95" s="268"/>
      <c r="L95" s="254"/>
      <c r="M95" s="254"/>
      <c r="N95" s="450"/>
      <c r="O95" s="452"/>
      <c r="P95" s="713">
        <f>INDEX(DatasheetPart2!$D$5:$BP$319,MATCH(Import_LA_Code,DatasheetPart2!$B$5:$B$319,0),MATCH(CONCATENATE($T95,"/",P$9),DatasheetPart2!$D$3:$BP$3,0))</f>
        <v>0</v>
      </c>
      <c r="Q95" s="714"/>
      <c r="R95" s="454"/>
      <c r="S95" s="455"/>
      <c r="T95" s="384">
        <v>22</v>
      </c>
    </row>
    <row r="96" spans="1:20" ht="15.75" x14ac:dyDescent="0.2">
      <c r="A96" s="24"/>
      <c r="B96" s="16"/>
      <c r="C96" s="57"/>
      <c r="D96" s="39"/>
      <c r="E96" s="44"/>
      <c r="F96" s="44"/>
      <c r="G96" s="44"/>
      <c r="H96" s="44"/>
      <c r="I96" s="44"/>
      <c r="J96" s="44"/>
      <c r="K96" s="268"/>
      <c r="L96" s="254"/>
      <c r="M96" s="254"/>
      <c r="N96" s="44"/>
      <c r="O96" s="142"/>
      <c r="P96" s="277"/>
      <c r="Q96" s="142"/>
      <c r="R96" s="144"/>
      <c r="S96" s="17"/>
      <c r="T96" s="384"/>
    </row>
    <row r="97" spans="1:20" ht="15.75" x14ac:dyDescent="0.2">
      <c r="A97" s="24"/>
      <c r="B97" s="16"/>
      <c r="C97" s="82" t="s">
        <v>2389</v>
      </c>
      <c r="D97" s="39"/>
      <c r="E97" s="44"/>
      <c r="F97" s="44"/>
      <c r="G97" s="44"/>
      <c r="H97" s="44"/>
      <c r="I97" s="44"/>
      <c r="J97" s="44"/>
      <c r="K97" s="268"/>
      <c r="L97" s="254"/>
      <c r="M97" s="254"/>
      <c r="N97" s="44"/>
      <c r="O97" s="142"/>
      <c r="P97" s="277"/>
      <c r="Q97" s="142"/>
      <c r="R97" s="144"/>
      <c r="S97" s="17"/>
      <c r="T97" s="384"/>
    </row>
    <row r="98" spans="1:20" ht="16.5" thickBot="1" x14ac:dyDescent="0.25">
      <c r="A98" s="24"/>
      <c r="B98" s="16"/>
      <c r="C98" s="82"/>
      <c r="D98" s="39"/>
      <c r="E98" s="44"/>
      <c r="F98" s="44"/>
      <c r="G98" s="44"/>
      <c r="H98" s="44"/>
      <c r="I98" s="44"/>
      <c r="J98" s="44"/>
      <c r="K98" s="268"/>
      <c r="L98" s="254"/>
      <c r="M98" s="254"/>
      <c r="N98" s="44"/>
      <c r="O98" s="142"/>
      <c r="P98" s="277"/>
      <c r="Q98" s="142"/>
      <c r="R98" s="144"/>
      <c r="S98" s="17"/>
      <c r="T98" s="384"/>
    </row>
    <row r="99" spans="1:20" ht="16.5" thickBot="1" x14ac:dyDescent="0.25">
      <c r="A99" s="24"/>
      <c r="B99" s="16"/>
      <c r="C99" s="57" t="s">
        <v>2390</v>
      </c>
      <c r="D99" s="39"/>
      <c r="E99" s="44"/>
      <c r="F99" s="44"/>
      <c r="G99" s="44"/>
      <c r="H99" s="44"/>
      <c r="I99" s="709">
        <f>INDEX(DatasheetPart2!$D$5:$BP$319,MATCH(Import_LA_Code,DatasheetPart2!$B$5:$B$319,0),MATCH(CONCATENATE($T99,"/",I$9),DatasheetPart2!$D$3:$BP$3,0))</f>
        <v>1315489</v>
      </c>
      <c r="J99" s="710"/>
      <c r="K99" s="268"/>
      <c r="L99" s="254"/>
      <c r="M99" s="254"/>
      <c r="N99" s="44"/>
      <c r="O99" s="142"/>
      <c r="P99" s="713">
        <f>INDEX(DatasheetPart2!$D$5:$BP$319,MATCH(Import_LA_Code,DatasheetPart2!$B$5:$B$319,0),MATCH(CONCATENATE($T99,"/",P$9),DatasheetPart2!$D$3:$BP$3,0))</f>
        <v>670899</v>
      </c>
      <c r="Q99" s="714"/>
      <c r="R99" s="144"/>
      <c r="S99" s="17"/>
      <c r="T99" s="384">
        <v>23</v>
      </c>
    </row>
    <row r="100" spans="1:20" ht="16.5" thickBot="1" x14ac:dyDescent="0.25">
      <c r="A100" s="24"/>
      <c r="B100" s="16"/>
      <c r="C100" s="57"/>
      <c r="D100" s="39"/>
      <c r="E100" s="44"/>
      <c r="F100" s="44"/>
      <c r="G100" s="44"/>
      <c r="H100" s="44"/>
      <c r="I100" s="44"/>
      <c r="J100" s="44"/>
      <c r="K100" s="268"/>
      <c r="L100" s="254"/>
      <c r="M100" s="254"/>
      <c r="N100" s="44"/>
      <c r="O100" s="142"/>
      <c r="P100" s="277"/>
      <c r="Q100" s="142"/>
      <c r="R100" s="144"/>
      <c r="S100" s="17"/>
      <c r="T100" s="384"/>
    </row>
    <row r="101" spans="1:20" ht="15.75" x14ac:dyDescent="0.2">
      <c r="A101" s="24"/>
      <c r="B101" s="16"/>
      <c r="C101" s="396"/>
      <c r="D101" s="397"/>
      <c r="E101" s="398"/>
      <c r="F101" s="398"/>
      <c r="G101" s="398"/>
      <c r="H101" s="398"/>
      <c r="I101" s="398"/>
      <c r="J101" s="398"/>
      <c r="K101" s="540"/>
      <c r="L101" s="399"/>
      <c r="M101" s="399"/>
      <c r="N101" s="398"/>
      <c r="O101" s="400"/>
      <c r="P101" s="401"/>
      <c r="Q101" s="400"/>
      <c r="R101" s="402"/>
      <c r="S101" s="17"/>
      <c r="T101" s="384"/>
    </row>
    <row r="102" spans="1:20" ht="19.5" customHeight="1" thickBot="1" x14ac:dyDescent="0.25">
      <c r="A102" s="24"/>
      <c r="B102" s="16"/>
      <c r="C102" s="403" t="s">
        <v>1038</v>
      </c>
      <c r="D102" s="394"/>
      <c r="E102" s="393"/>
      <c r="F102" s="393"/>
      <c r="G102" s="393"/>
      <c r="H102" s="393"/>
      <c r="I102" s="393"/>
      <c r="J102" s="393"/>
      <c r="K102" s="541"/>
      <c r="L102" s="395"/>
      <c r="M102" s="395"/>
      <c r="N102" s="393"/>
      <c r="O102" s="142"/>
      <c r="P102" s="277"/>
      <c r="Q102" s="142"/>
      <c r="R102" s="404"/>
      <c r="S102" s="17"/>
      <c r="T102" s="384"/>
    </row>
    <row r="103" spans="1:20" ht="16.5" thickBot="1" x14ac:dyDescent="0.25">
      <c r="A103" s="24"/>
      <c r="B103" s="16"/>
      <c r="C103" s="405" t="s">
        <v>1066</v>
      </c>
      <c r="D103" s="394"/>
      <c r="E103" s="393"/>
      <c r="F103" s="393"/>
      <c r="G103" s="393"/>
      <c r="H103" s="393"/>
      <c r="I103" s="697">
        <f>INDEX(DatasheetPart2!$D$5:$BP$319,MATCH(Import_LA_Code,DatasheetPart2!$B$5:$B$319,0),MATCH(CONCATENATE($T103,"/",I$9),DatasheetPart2!$D$3:$BP$3,0))</f>
        <v>1925801</v>
      </c>
      <c r="J103" s="698"/>
      <c r="K103" s="541"/>
      <c r="L103" s="697">
        <f>INDEX(DatasheetPart2!$D$5:$BP$319,MATCH(Import_LA_Code,DatasheetPart2!$B$5:$B$319,0),MATCH(CONCATENATE($T103,"/",L$9),DatasheetPart2!$D$3:$BP$3,0))</f>
        <v>11527345</v>
      </c>
      <c r="M103" s="698"/>
      <c r="N103" s="393"/>
      <c r="O103" s="142"/>
      <c r="P103" s="713">
        <f>INDEX(DatasheetPart2!$D$5:$BP$319,MATCH(Import_LA_Code,DatasheetPart2!$B$5:$B$319,0),MATCH(CONCATENATE($T103,"/",P$9),DatasheetPart2!$D$3:$BP$3,0))</f>
        <v>13453146</v>
      </c>
      <c r="Q103" s="714"/>
      <c r="R103" s="406"/>
      <c r="S103" s="17"/>
      <c r="T103" s="384">
        <v>24</v>
      </c>
    </row>
    <row r="104" spans="1:20" ht="16.5" thickBot="1" x14ac:dyDescent="0.25">
      <c r="A104" s="24"/>
      <c r="B104" s="16"/>
      <c r="C104" s="407"/>
      <c r="D104" s="408"/>
      <c r="E104" s="409"/>
      <c r="F104" s="409"/>
      <c r="G104" s="409"/>
      <c r="H104" s="409"/>
      <c r="I104" s="409"/>
      <c r="J104" s="409"/>
      <c r="K104" s="542"/>
      <c r="L104" s="410"/>
      <c r="M104" s="410"/>
      <c r="N104" s="409"/>
      <c r="O104" s="411"/>
      <c r="P104" s="411"/>
      <c r="Q104" s="411"/>
      <c r="R104" s="412"/>
      <c r="S104" s="17"/>
      <c r="T104" s="384"/>
    </row>
    <row r="105" spans="1:20" ht="15.75" thickBot="1" x14ac:dyDescent="0.25">
      <c r="A105" s="24"/>
      <c r="B105" s="16"/>
      <c r="C105" s="39"/>
      <c r="D105" s="39"/>
      <c r="E105" s="39"/>
      <c r="F105" s="16"/>
      <c r="G105" s="81"/>
      <c r="H105" s="81"/>
      <c r="I105" s="81"/>
      <c r="J105" s="81"/>
      <c r="K105" s="81"/>
      <c r="L105" s="81"/>
      <c r="M105" s="81"/>
      <c r="N105" s="81"/>
      <c r="O105" s="81"/>
      <c r="P105" s="81"/>
      <c r="Q105" s="81"/>
      <c r="R105" s="16"/>
      <c r="S105" s="17"/>
      <c r="T105" s="384"/>
    </row>
    <row r="106" spans="1:20" x14ac:dyDescent="0.2">
      <c r="A106" s="24"/>
      <c r="B106" s="551"/>
      <c r="C106" s="552"/>
      <c r="D106" s="552"/>
      <c r="E106" s="552"/>
      <c r="F106" s="553"/>
      <c r="G106" s="553"/>
      <c r="H106" s="554"/>
      <c r="I106" s="554"/>
      <c r="J106" s="554"/>
      <c r="K106" s="554"/>
      <c r="L106" s="554"/>
      <c r="M106" s="554"/>
      <c r="N106" s="554"/>
      <c r="O106" s="554"/>
      <c r="P106" s="554"/>
      <c r="Q106" s="554"/>
      <c r="R106" s="555"/>
      <c r="S106" s="17"/>
      <c r="T106" s="384"/>
    </row>
    <row r="107" spans="1:20" ht="16.5" thickBot="1" x14ac:dyDescent="0.25">
      <c r="A107" s="24"/>
      <c r="B107" s="556"/>
      <c r="C107" s="557" t="s">
        <v>1155</v>
      </c>
      <c r="D107" s="558"/>
      <c r="E107" s="558"/>
      <c r="P107" s="559"/>
      <c r="Q107" s="559"/>
      <c r="R107" s="560"/>
      <c r="S107" s="17"/>
      <c r="T107" s="384"/>
    </row>
    <row r="108" spans="1:20" ht="16.5" thickBot="1" x14ac:dyDescent="0.25">
      <c r="A108" s="24"/>
      <c r="B108" s="556"/>
      <c r="C108" s="561" t="s">
        <v>1067</v>
      </c>
      <c r="D108" s="558"/>
      <c r="E108" s="558"/>
      <c r="P108" s="709">
        <f>INDEX(DatasheetPart2!$D$5:$BP$319,MATCH(Import_LA_Code,DatasheetPart2!$B$5:$B$319,0),MATCH(CONCATENATE($T108,"/",P$9),DatasheetPart2!$D$3:$BP$3,0))</f>
        <v>2513767125</v>
      </c>
      <c r="Q108" s="710"/>
      <c r="R108" s="562"/>
      <c r="S108" s="17"/>
      <c r="T108" s="384">
        <v>25</v>
      </c>
    </row>
    <row r="109" spans="1:20" ht="15.75" thickBot="1" x14ac:dyDescent="0.25">
      <c r="A109" s="24"/>
      <c r="B109" s="556"/>
      <c r="C109" s="558"/>
      <c r="D109" s="558"/>
      <c r="E109" s="558"/>
      <c r="P109" s="563"/>
      <c r="Q109" s="563"/>
      <c r="R109" s="562"/>
      <c r="S109" s="17"/>
      <c r="T109" s="384"/>
    </row>
    <row r="110" spans="1:20" ht="16.5" thickBot="1" x14ac:dyDescent="0.25">
      <c r="A110" s="24"/>
      <c r="B110" s="556"/>
      <c r="C110" s="561" t="s">
        <v>1068</v>
      </c>
      <c r="D110" s="558"/>
      <c r="E110" s="558"/>
      <c r="P110" s="709">
        <f>INDEX(DatasheetPart2!$D$5:$BP$319,MATCH(Import_LA_Code,DatasheetPart2!$B$5:$B$319,0),MATCH(CONCATENATE($T110,"/",P$9),DatasheetPart2!$D$3:$BP$3,0))</f>
        <v>-1002687876</v>
      </c>
      <c r="Q110" s="710"/>
      <c r="R110" s="562"/>
      <c r="S110" s="17"/>
      <c r="T110" s="384">
        <v>26</v>
      </c>
    </row>
    <row r="111" spans="1:20" ht="15.75" thickBot="1" x14ac:dyDescent="0.25">
      <c r="A111" s="24"/>
      <c r="B111" s="564"/>
      <c r="C111" s="565"/>
      <c r="D111" s="565"/>
      <c r="E111" s="565"/>
      <c r="F111" s="565"/>
      <c r="G111" s="565"/>
      <c r="H111" s="565"/>
      <c r="I111" s="565"/>
      <c r="J111" s="565"/>
      <c r="K111" s="565"/>
      <c r="L111" s="565"/>
      <c r="M111" s="565"/>
      <c r="N111" s="565"/>
      <c r="O111" s="565"/>
      <c r="P111" s="565"/>
      <c r="Q111" s="587"/>
      <c r="R111" s="566"/>
      <c r="S111" s="17"/>
    </row>
    <row r="112" spans="1:20" ht="15.75" thickBot="1" x14ac:dyDescent="0.25">
      <c r="A112" s="624"/>
      <c r="B112" s="625"/>
      <c r="C112" s="625"/>
      <c r="D112" s="625"/>
      <c r="E112" s="625"/>
      <c r="F112" s="625"/>
      <c r="G112" s="625"/>
      <c r="H112" s="625"/>
      <c r="I112" s="625"/>
      <c r="J112" s="625"/>
      <c r="K112" s="625"/>
      <c r="L112" s="625"/>
      <c r="M112" s="625"/>
      <c r="N112" s="625"/>
      <c r="O112" s="625"/>
      <c r="P112" s="625"/>
      <c r="Q112" s="625"/>
      <c r="R112" s="625"/>
      <c r="S112" s="626"/>
    </row>
    <row r="114" spans="3:19" x14ac:dyDescent="0.2">
      <c r="G114" s="162"/>
    </row>
    <row r="115" spans="3:19" x14ac:dyDescent="0.2">
      <c r="G115" s="162"/>
    </row>
    <row r="116" spans="3:19" x14ac:dyDescent="0.2">
      <c r="G116" s="162"/>
    </row>
    <row r="117" spans="3:19" x14ac:dyDescent="0.2">
      <c r="E117" s="162"/>
      <c r="G117" s="162"/>
      <c r="H117" s="162"/>
    </row>
    <row r="118" spans="3:19" x14ac:dyDescent="0.2">
      <c r="G118" s="162"/>
    </row>
    <row r="119" spans="3:19" x14ac:dyDescent="0.2">
      <c r="G119" s="162"/>
    </row>
    <row r="120" spans="3:19" x14ac:dyDescent="0.2">
      <c r="G120" s="162"/>
    </row>
    <row r="121" spans="3:19" x14ac:dyDescent="0.2">
      <c r="C121" s="162"/>
      <c r="D121" s="162"/>
      <c r="E121" s="162"/>
      <c r="F121" s="162"/>
      <c r="G121" s="162"/>
      <c r="H121" s="162"/>
      <c r="I121" s="162"/>
      <c r="J121" s="162"/>
      <c r="K121" s="162"/>
      <c r="L121" s="162"/>
      <c r="M121" s="162"/>
      <c r="N121" s="162"/>
      <c r="O121" s="162"/>
      <c r="P121" s="162"/>
      <c r="Q121" s="162"/>
      <c r="R121" s="162"/>
      <c r="S121" s="162"/>
    </row>
    <row r="122" spans="3:19" x14ac:dyDescent="0.2">
      <c r="G122" s="162"/>
    </row>
    <row r="123" spans="3:19" x14ac:dyDescent="0.2">
      <c r="G123" s="162"/>
    </row>
    <row r="124" spans="3:19" x14ac:dyDescent="0.2">
      <c r="G124" s="162"/>
    </row>
    <row r="125" spans="3:19" x14ac:dyDescent="0.2">
      <c r="G125" s="162"/>
    </row>
    <row r="126" spans="3:19" x14ac:dyDescent="0.2">
      <c r="G126" s="162"/>
    </row>
  </sheetData>
  <mergeCells count="111">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 ref="L17:M17"/>
    <mergeCell ref="O17:R17"/>
    <mergeCell ref="L23:M23"/>
    <mergeCell ref="L18:M18"/>
    <mergeCell ref="P14:Q14"/>
    <mergeCell ref="P15:Q16"/>
    <mergeCell ref="P38:Q38"/>
    <mergeCell ref="C19:G20"/>
    <mergeCell ref="I29:J29"/>
    <mergeCell ref="L33:M33"/>
    <mergeCell ref="I33:J33"/>
    <mergeCell ref="L35:M35"/>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P110:Q110"/>
    <mergeCell ref="P77:Q77"/>
    <mergeCell ref="I57:J57"/>
    <mergeCell ref="C90:F91"/>
    <mergeCell ref="I58:J59"/>
    <mergeCell ref="I66:J66"/>
    <mergeCell ref="L66:M66"/>
    <mergeCell ref="L60:M60"/>
    <mergeCell ref="P82:Q82"/>
    <mergeCell ref="P72:Q72"/>
    <mergeCell ref="P64:Q65"/>
    <mergeCell ref="P60:Q60"/>
    <mergeCell ref="P86:Q86"/>
    <mergeCell ref="L86:M86"/>
    <mergeCell ref="P108:Q108"/>
    <mergeCell ref="L103:M103"/>
    <mergeCell ref="I99:J99"/>
    <mergeCell ref="I90:J90"/>
    <mergeCell ref="M75:Q75"/>
    <mergeCell ref="I103:J103"/>
    <mergeCell ref="I93:J93"/>
    <mergeCell ref="I95:J95"/>
    <mergeCell ref="I68:J68"/>
    <mergeCell ref="I60:J60"/>
    <mergeCell ref="P90:Q90"/>
    <mergeCell ref="P93:Q93"/>
    <mergeCell ref="P95:Q95"/>
    <mergeCell ref="P99:Q99"/>
    <mergeCell ref="I86:J86"/>
    <mergeCell ref="P76:Q76"/>
    <mergeCell ref="L82:M82"/>
    <mergeCell ref="L76:M76"/>
    <mergeCell ref="P103:Q103"/>
    <mergeCell ref="I82:J82"/>
    <mergeCell ref="L70:M70"/>
    <mergeCell ref="L72:M72"/>
    <mergeCell ref="P70:Q70"/>
    <mergeCell ref="I14:J14"/>
    <mergeCell ref="I17:J17"/>
    <mergeCell ref="C29:G30"/>
    <mergeCell ref="B22:C22"/>
    <mergeCell ref="C23:E23"/>
    <mergeCell ref="P29:Q29"/>
    <mergeCell ref="I15:J16"/>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s>
  <phoneticPr fontId="9"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Normal="100" workbookViewId="0">
      <selection sqref="A1:S1"/>
    </sheetView>
  </sheetViews>
  <sheetFormatPr defaultColWidth="9.140625" defaultRowHeight="12.75" x14ac:dyDescent="0.2"/>
  <cols>
    <col min="1" max="1" width="4.85546875" style="299" customWidth="1"/>
    <col min="2" max="2" width="28.140625" style="299" hidden="1" customWidth="1"/>
    <col min="3" max="3" width="107.140625" style="299" customWidth="1"/>
    <col min="4" max="4" width="3.85546875" style="299" customWidth="1"/>
    <col min="5" max="5" width="36.85546875" style="299" customWidth="1"/>
    <col min="6" max="6" width="3.5703125" style="299" customWidth="1"/>
    <col min="7" max="7" width="3.85546875" style="299" customWidth="1"/>
    <col min="8" max="8" width="26.42578125" style="299" customWidth="1"/>
    <col min="9" max="9" width="3.5703125" style="299" customWidth="1"/>
    <col min="10" max="10" width="29.140625" style="477" customWidth="1"/>
    <col min="11" max="11" width="3.5703125" style="299" customWidth="1"/>
    <col min="12" max="12" width="29.85546875" style="299" customWidth="1"/>
    <col min="13" max="13" width="3.85546875" style="299" customWidth="1"/>
    <col min="14" max="14" width="23.5703125" style="299" customWidth="1"/>
    <col min="15" max="15" width="3.85546875" style="299" customWidth="1"/>
    <col min="16" max="16" width="20.85546875" style="299" customWidth="1"/>
    <col min="17" max="17" width="3.5703125" style="299" customWidth="1"/>
    <col min="18" max="18" width="25.42578125" style="299" customWidth="1"/>
    <col min="19" max="19" width="3.140625" style="299" customWidth="1"/>
    <col min="20" max="20" width="26.85546875" style="299" customWidth="1"/>
    <col min="21" max="21" width="6.85546875" style="299" customWidth="1"/>
    <col min="22" max="16384" width="9.140625" style="299"/>
  </cols>
  <sheetData>
    <row r="1" spans="1:21" s="507" customFormat="1" ht="36.75" customHeight="1" x14ac:dyDescent="0.2">
      <c r="A1" s="749" t="s">
        <v>1095</v>
      </c>
      <c r="B1" s="750"/>
      <c r="C1" s="750"/>
      <c r="D1" s="750"/>
      <c r="E1" s="750"/>
      <c r="F1" s="750"/>
      <c r="G1" s="750"/>
      <c r="H1" s="750"/>
      <c r="I1" s="750"/>
      <c r="J1" s="750"/>
      <c r="K1" s="750"/>
      <c r="L1" s="750"/>
      <c r="M1" s="750"/>
      <c r="N1" s="750"/>
      <c r="O1" s="750"/>
      <c r="P1" s="750"/>
      <c r="Q1" s="750"/>
      <c r="R1" s="750"/>
      <c r="S1" s="750"/>
      <c r="T1" s="505">
        <f>'Part 1'!W14</f>
        <v>0</v>
      </c>
      <c r="U1" s="506">
        <f>'Part 1'!X14</f>
        <v>0</v>
      </c>
    </row>
    <row r="2" spans="1:21" ht="21" customHeight="1" x14ac:dyDescent="0.2">
      <c r="A2" s="300"/>
      <c r="B2" s="301"/>
      <c r="C2" s="302"/>
      <c r="D2" s="302"/>
      <c r="E2" s="302"/>
      <c r="F2" s="302"/>
      <c r="G2" s="308"/>
      <c r="H2" s="302"/>
      <c r="I2" s="302"/>
      <c r="J2" s="471"/>
      <c r="K2" s="302"/>
      <c r="L2" s="303"/>
      <c r="M2" s="304"/>
      <c r="N2" s="305"/>
      <c r="O2" s="306"/>
      <c r="P2" s="307"/>
      <c r="Q2" s="307"/>
      <c r="R2" s="302"/>
      <c r="S2" s="302"/>
      <c r="T2" s="305"/>
      <c r="U2" s="309"/>
    </row>
    <row r="3" spans="1:21" ht="23.25" x14ac:dyDescent="0.2">
      <c r="A3" s="300"/>
      <c r="B3" s="301"/>
      <c r="C3" s="310"/>
      <c r="D3" s="311"/>
      <c r="E3" s="305" t="str">
        <f>'Part 1'!L13</f>
        <v>E0000</v>
      </c>
      <c r="F3" s="304"/>
      <c r="G3" s="311"/>
      <c r="H3" s="305"/>
      <c r="I3" s="304"/>
      <c r="J3" s="472"/>
      <c r="K3" s="304"/>
      <c r="L3" s="305"/>
      <c r="M3" s="306"/>
      <c r="N3" s="307"/>
      <c r="O3" s="307"/>
      <c r="P3" s="311"/>
      <c r="Q3" s="311"/>
      <c r="R3" s="305"/>
      <c r="S3" s="304"/>
      <c r="T3" s="307"/>
      <c r="U3" s="309"/>
    </row>
    <row r="4" spans="1:21" ht="18" x14ac:dyDescent="0.2">
      <c r="A4" s="300"/>
      <c r="B4" s="311"/>
      <c r="C4" s="620"/>
      <c r="D4" s="311"/>
      <c r="E4" s="353" t="s">
        <v>833</v>
      </c>
      <c r="F4" s="304"/>
      <c r="G4" s="308"/>
      <c r="H4" s="760" t="s">
        <v>834</v>
      </c>
      <c r="I4" s="761"/>
      <c r="J4" s="761"/>
      <c r="K4" s="761"/>
      <c r="L4" s="761"/>
      <c r="M4" s="761"/>
      <c r="N4" s="761"/>
      <c r="O4" s="761"/>
      <c r="P4" s="762"/>
      <c r="Q4" s="307"/>
      <c r="R4" s="760" t="s">
        <v>835</v>
      </c>
      <c r="S4" s="763"/>
      <c r="T4" s="764"/>
      <c r="U4" s="309"/>
    </row>
    <row r="5" spans="1:21" ht="17.25" thickBot="1" x14ac:dyDescent="0.25">
      <c r="A5" s="300"/>
      <c r="B5" s="312"/>
      <c r="C5" s="312"/>
      <c r="D5" s="313"/>
      <c r="E5" s="354"/>
      <c r="F5" s="314"/>
      <c r="G5" s="308"/>
      <c r="H5" s="349"/>
      <c r="I5" s="314"/>
      <c r="J5" s="473"/>
      <c r="K5" s="314"/>
      <c r="L5" s="314"/>
      <c r="M5" s="314"/>
      <c r="N5" s="314"/>
      <c r="O5" s="314"/>
      <c r="P5" s="358"/>
      <c r="Q5" s="315"/>
      <c r="R5" s="349"/>
      <c r="S5" s="314"/>
      <c r="T5" s="369"/>
      <c r="U5" s="309"/>
    </row>
    <row r="6" spans="1:21" ht="21" thickBot="1" x14ac:dyDescent="0.25">
      <c r="A6" s="300"/>
      <c r="B6" s="312"/>
      <c r="C6" s="316" t="s">
        <v>836</v>
      </c>
      <c r="D6" s="313"/>
      <c r="E6" s="366">
        <f>IF(Import_LA_Code="E0000",DatasheetPart2DA!F236,SUM(E13:E53))</f>
        <v>190915972</v>
      </c>
      <c r="F6" s="317"/>
      <c r="G6" s="320"/>
      <c r="H6" s="350">
        <f>IF(Import_LA_Code="E0000",DatasheetPart2DA!G236,SUM(H13:H53))</f>
        <v>496055</v>
      </c>
      <c r="I6" s="317"/>
      <c r="J6" s="350">
        <f>IF(Import_LA_Code="E0000",DatasheetPart2DA!H236,SUM(J13:J53))</f>
        <v>0</v>
      </c>
      <c r="K6" s="317"/>
      <c r="L6" s="318">
        <f>IF(Import_LA_Code="E0000",DatasheetPart2DA!I236,SUM(L13:L53))</f>
        <v>-3347529</v>
      </c>
      <c r="M6" s="319"/>
      <c r="N6" s="318">
        <f>IF(Import_LA_Code="E0000",DatasheetPart2DA!J236,SUM(N13:N53))</f>
        <v>217498586</v>
      </c>
      <c r="O6" s="319"/>
      <c r="P6" s="359">
        <f>IF(Import_LA_Code="E0000",DatasheetPart2DA!K236,SUM(P13:P53))</f>
        <v>63607537</v>
      </c>
      <c r="Q6" s="319"/>
      <c r="R6" s="350">
        <f>IF(Import_LA_Code="E0000",DatasheetPart2DA!L236,SUM(R13:R53))</f>
        <v>13733251</v>
      </c>
      <c r="S6" s="317"/>
      <c r="T6" s="359">
        <f>IF(Import_LA_Code="E0000",DatasheetPart2DA!M236,SUM(T13:T53))</f>
        <v>14283679</v>
      </c>
      <c r="U6" s="309"/>
    </row>
    <row r="7" spans="1:21" s="326" customFormat="1" ht="21" customHeight="1" x14ac:dyDescent="0.2">
      <c r="A7" s="321"/>
      <c r="B7" s="312"/>
      <c r="C7" s="312"/>
      <c r="D7" s="302"/>
      <c r="E7" s="367"/>
      <c r="F7" s="302"/>
      <c r="G7" s="323"/>
      <c r="H7" s="351"/>
      <c r="I7" s="302"/>
      <c r="J7" s="471"/>
      <c r="K7" s="302"/>
      <c r="L7" s="312"/>
      <c r="M7" s="322"/>
      <c r="N7" s="322"/>
      <c r="O7" s="322"/>
      <c r="P7" s="360"/>
      <c r="Q7" s="324"/>
      <c r="R7" s="370"/>
      <c r="S7" s="302"/>
      <c r="T7" s="360"/>
      <c r="U7" s="325"/>
    </row>
    <row r="8" spans="1:21" s="326" customFormat="1" ht="18.75" customHeight="1" x14ac:dyDescent="0.2">
      <c r="A8" s="321"/>
      <c r="B8" s="312"/>
      <c r="C8" s="312"/>
      <c r="D8" s="302"/>
      <c r="E8" s="355"/>
      <c r="F8" s="302"/>
      <c r="G8" s="322"/>
      <c r="H8" s="351"/>
      <c r="I8" s="302"/>
      <c r="J8" s="471"/>
      <c r="K8" s="302"/>
      <c r="L8" s="322"/>
      <c r="M8" s="322"/>
      <c r="N8" s="322"/>
      <c r="O8" s="322"/>
      <c r="P8" s="360"/>
      <c r="Q8" s="322"/>
      <c r="R8" s="370"/>
      <c r="S8" s="322"/>
      <c r="T8" s="360"/>
      <c r="U8" s="325"/>
    </row>
    <row r="9" spans="1:21" ht="43.5" customHeight="1" x14ac:dyDescent="0.2">
      <c r="A9" s="300"/>
      <c r="B9" s="312"/>
      <c r="C9" s="327" t="s">
        <v>837</v>
      </c>
      <c r="D9" s="302"/>
      <c r="E9" s="356" t="s">
        <v>833</v>
      </c>
      <c r="F9" s="328"/>
      <c r="G9" s="329"/>
      <c r="H9" s="751" t="s">
        <v>834</v>
      </c>
      <c r="I9" s="752"/>
      <c r="J9" s="752"/>
      <c r="K9" s="752"/>
      <c r="L9" s="752"/>
      <c r="M9" s="752"/>
      <c r="N9" s="752"/>
      <c r="O9" s="753"/>
      <c r="P9" s="754"/>
      <c r="Q9" s="329"/>
      <c r="R9" s="755"/>
      <c r="S9" s="752"/>
      <c r="T9" s="371"/>
      <c r="U9" s="309"/>
    </row>
    <row r="10" spans="1:21" ht="21" customHeight="1" x14ac:dyDescent="0.2">
      <c r="A10" s="300"/>
      <c r="B10" s="312"/>
      <c r="C10" s="312"/>
      <c r="D10" s="302"/>
      <c r="E10" s="356">
        <v>1</v>
      </c>
      <c r="F10" s="330"/>
      <c r="G10" s="331"/>
      <c r="H10" s="352">
        <v>2</v>
      </c>
      <c r="I10" s="330"/>
      <c r="J10" s="330">
        <v>3</v>
      </c>
      <c r="K10" s="330"/>
      <c r="L10" s="331">
        <v>4</v>
      </c>
      <c r="M10" s="331"/>
      <c r="N10" s="331">
        <v>5</v>
      </c>
      <c r="O10" s="331"/>
      <c r="P10" s="361">
        <v>6</v>
      </c>
      <c r="Q10" s="331"/>
      <c r="R10" s="372" t="s">
        <v>838</v>
      </c>
      <c r="S10" s="331"/>
      <c r="T10" s="361" t="s">
        <v>839</v>
      </c>
      <c r="U10" s="309"/>
    </row>
    <row r="11" spans="1:21" ht="151.5" customHeight="1" x14ac:dyDescent="0.2">
      <c r="A11" s="300"/>
      <c r="B11" s="302"/>
      <c r="C11" s="316" t="s">
        <v>760</v>
      </c>
      <c r="D11" s="302"/>
      <c r="E11" s="357" t="s">
        <v>860</v>
      </c>
      <c r="F11" s="302"/>
      <c r="G11" s="308"/>
      <c r="H11" s="362" t="s">
        <v>840</v>
      </c>
      <c r="I11" s="363"/>
      <c r="J11" s="363" t="s">
        <v>1096</v>
      </c>
      <c r="K11" s="363"/>
      <c r="L11" s="363" t="s">
        <v>841</v>
      </c>
      <c r="M11" s="363"/>
      <c r="N11" s="363" t="s">
        <v>842</v>
      </c>
      <c r="O11" s="364"/>
      <c r="P11" s="365" t="s">
        <v>843</v>
      </c>
      <c r="Q11" s="315"/>
      <c r="R11" s="373" t="s">
        <v>844</v>
      </c>
      <c r="S11" s="374"/>
      <c r="T11" s="375" t="s">
        <v>845</v>
      </c>
      <c r="U11" s="309"/>
    </row>
    <row r="12" spans="1:21" ht="75.75" customHeight="1" thickBot="1" x14ac:dyDescent="0.3">
      <c r="A12" s="300"/>
      <c r="B12" s="756"/>
      <c r="C12" s="757"/>
      <c r="D12" s="302"/>
      <c r="E12" s="333" t="s">
        <v>846</v>
      </c>
      <c r="F12" s="334"/>
      <c r="G12" s="336"/>
      <c r="H12" s="333" t="s">
        <v>846</v>
      </c>
      <c r="I12" s="334"/>
      <c r="J12" s="333" t="s">
        <v>846</v>
      </c>
      <c r="K12" s="334"/>
      <c r="L12" s="333" t="s">
        <v>858</v>
      </c>
      <c r="M12" s="337"/>
      <c r="N12" s="333" t="s">
        <v>1037</v>
      </c>
      <c r="O12" s="335"/>
      <c r="P12" s="333" t="s">
        <v>861</v>
      </c>
      <c r="Q12" s="333"/>
      <c r="R12" s="333" t="s">
        <v>846</v>
      </c>
      <c r="S12" s="334"/>
      <c r="T12" s="333" t="s">
        <v>847</v>
      </c>
      <c r="U12" s="309"/>
    </row>
    <row r="13" spans="1:21" s="340" customFormat="1" ht="21" customHeight="1" thickBot="1" x14ac:dyDescent="0.25">
      <c r="A13" s="338">
        <v>1</v>
      </c>
      <c r="B13" s="312" t="str">
        <f>CONCATENATE($E$3,"EZ",A13)</f>
        <v>E0000EZ1</v>
      </c>
      <c r="C13" s="588" t="str">
        <f>IFERROR(INDEX(DatasheetPart2DA!E:E,MATCH($B13,DatasheetPart2DA!$C:$C,0)),"")</f>
        <v/>
      </c>
      <c r="D13" s="332"/>
      <c r="E13" s="619" t="str">
        <f>IFERROR(INDEX(DatasheetPart2DA!F:F,MATCH($B13,DatasheetPart2DA!$C:$C,0)),"")</f>
        <v/>
      </c>
      <c r="F13" s="317"/>
      <c r="G13" s="320"/>
      <c r="H13" s="619" t="str">
        <f>IFERROR(INDEX(DatasheetPart2DA!G:G,MATCH($B13,DatasheetPart2DA!$C:$C,0)),"")</f>
        <v/>
      </c>
      <c r="I13" s="317"/>
      <c r="J13" s="619" t="str">
        <f>IFERROR(INDEX(DatasheetPart2DA!H:H,MATCH($B13,DatasheetPart2DA!$C:$C,0)),"")</f>
        <v/>
      </c>
      <c r="K13" s="317"/>
      <c r="L13" s="619" t="str">
        <f>IFERROR(INDEX(DatasheetPart2DA!I:I,MATCH($B13,DatasheetPart2DA!$C:$C,0)),"")</f>
        <v/>
      </c>
      <c r="M13" s="319"/>
      <c r="N13" s="589" t="str">
        <f>IFERROR(INDEX(DatasheetPart2DA!J:J,MATCH($B13,DatasheetPart2DA!$C:$C,0)),"")</f>
        <v/>
      </c>
      <c r="O13" s="319"/>
      <c r="P13" s="655" t="str">
        <f>IFERROR(INDEX(DatasheetPart2DA!K:K,MATCH($B13,DatasheetPart2DA!$C:$C,0)),"")</f>
        <v/>
      </c>
      <c r="Q13" s="319"/>
      <c r="R13" s="619" t="str">
        <f>IFERROR(INDEX(DatasheetPart2DA!L:L,MATCH($B13,DatasheetPart2DA!$C:$C,0)),"")</f>
        <v/>
      </c>
      <c r="S13" s="317"/>
      <c r="T13" s="655" t="str">
        <f>IFERROR(INDEX(DatasheetPart2DA!M:M,MATCH($B13,DatasheetPart2DA!$C:$C,0)),"")</f>
        <v/>
      </c>
      <c r="U13" s="339"/>
    </row>
    <row r="14" spans="1:21" s="340" customFormat="1" ht="21" customHeight="1" thickBot="1" x14ac:dyDescent="0.25">
      <c r="A14" s="338">
        <v>2</v>
      </c>
      <c r="B14" s="312" t="str">
        <f t="shared" ref="B14:B53" si="0">CONCATENATE($E$3,"EZ",A14)</f>
        <v>E0000EZ2</v>
      </c>
      <c r="C14" s="588" t="str">
        <f>IFERROR(INDEX(DatasheetPart2DA!E:E,MATCH($B14,DatasheetPart2DA!$C:$C,0)),"")</f>
        <v/>
      </c>
      <c r="D14" s="332"/>
      <c r="E14" s="619" t="str">
        <f>IFERROR(INDEX(DatasheetPart2DA!F:F,MATCH($B14,DatasheetPart2DA!$C:$C,0)),"")</f>
        <v/>
      </c>
      <c r="F14" s="317"/>
      <c r="G14" s="320"/>
      <c r="H14" s="619" t="str">
        <f>IFERROR(INDEX(DatasheetPart2DA!G:G,MATCH($B14,DatasheetPart2DA!$C:$C,0)),"")</f>
        <v/>
      </c>
      <c r="I14" s="317"/>
      <c r="J14" s="619" t="str">
        <f>IFERROR(INDEX(DatasheetPart2DA!H:H,MATCH($B14,DatasheetPart2DA!$C:$C,0)),"")</f>
        <v/>
      </c>
      <c r="K14" s="317"/>
      <c r="L14" s="619" t="str">
        <f>IFERROR(INDEX(DatasheetPart2DA!I:I,MATCH($B14,DatasheetPart2DA!$C:$C,0)),"")</f>
        <v/>
      </c>
      <c r="M14" s="319"/>
      <c r="N14" s="589" t="str">
        <f>IFERROR(INDEX(DatasheetPart2DA!J:J,MATCH($B14,DatasheetPart2DA!$C:$C,0)),"")</f>
        <v/>
      </c>
      <c r="O14" s="319"/>
      <c r="P14" s="655" t="str">
        <f>IFERROR(INDEX(DatasheetPart2DA!K:K,MATCH($B14,DatasheetPart2DA!$C:$C,0)),"")</f>
        <v/>
      </c>
      <c r="Q14" s="319"/>
      <c r="R14" s="619" t="str">
        <f>IFERROR(INDEX(DatasheetPart2DA!L:L,MATCH($B14,DatasheetPart2DA!$C:$C,0)),"")</f>
        <v/>
      </c>
      <c r="S14" s="317"/>
      <c r="T14" s="655" t="str">
        <f>IFERROR(INDEX(DatasheetPart2DA!M:M,MATCH($B14,DatasheetPart2DA!$C:$C,0)),"")</f>
        <v/>
      </c>
      <c r="U14" s="339"/>
    </row>
    <row r="15" spans="1:21" s="340" customFormat="1" ht="21" customHeight="1" thickBot="1" x14ac:dyDescent="0.25">
      <c r="A15" s="338">
        <v>3</v>
      </c>
      <c r="B15" s="312" t="str">
        <f t="shared" si="0"/>
        <v>E0000EZ3</v>
      </c>
      <c r="C15" s="588" t="str">
        <f>IFERROR(INDEX(DatasheetPart2DA!E:E,MATCH($B15,DatasheetPart2DA!$C:$C,0)),"")</f>
        <v/>
      </c>
      <c r="D15" s="332"/>
      <c r="E15" s="619" t="str">
        <f>IFERROR(INDEX(DatasheetPart2DA!F:F,MATCH($B15,DatasheetPart2DA!$C:$C,0)),"")</f>
        <v/>
      </c>
      <c r="F15" s="317"/>
      <c r="G15" s="320"/>
      <c r="H15" s="619" t="str">
        <f>IFERROR(INDEX(DatasheetPart2DA!G:G,MATCH($B15,DatasheetPart2DA!$C:$C,0)),"")</f>
        <v/>
      </c>
      <c r="I15" s="317"/>
      <c r="J15" s="619" t="str">
        <f>IFERROR(INDEX(DatasheetPart2DA!H:H,MATCH($B15,DatasheetPart2DA!$C:$C,0)),"")</f>
        <v/>
      </c>
      <c r="K15" s="317"/>
      <c r="L15" s="619" t="str">
        <f>IFERROR(INDEX(DatasheetPart2DA!I:I,MATCH($B15,DatasheetPart2DA!$C:$C,0)),"")</f>
        <v/>
      </c>
      <c r="M15" s="319"/>
      <c r="N15" s="589" t="str">
        <f>IFERROR(INDEX(DatasheetPart2DA!J:J,MATCH($B15,DatasheetPart2DA!$C:$C,0)),"")</f>
        <v/>
      </c>
      <c r="O15" s="319"/>
      <c r="P15" s="655" t="str">
        <f>IFERROR(INDEX(DatasheetPart2DA!K:K,MATCH($B15,DatasheetPart2DA!$C:$C,0)),"")</f>
        <v/>
      </c>
      <c r="Q15" s="319"/>
      <c r="R15" s="619" t="str">
        <f>IFERROR(INDEX(DatasheetPart2DA!L:L,MATCH($B15,DatasheetPart2DA!$C:$C,0)),"")</f>
        <v/>
      </c>
      <c r="S15" s="317"/>
      <c r="T15" s="655" t="str">
        <f>IFERROR(INDEX(DatasheetPart2DA!M:M,MATCH($B15,DatasheetPart2DA!$C:$C,0)),"")</f>
        <v/>
      </c>
      <c r="U15" s="339"/>
    </row>
    <row r="16" spans="1:21" s="340" customFormat="1" ht="21" customHeight="1" thickBot="1" x14ac:dyDescent="0.25">
      <c r="A16" s="338">
        <v>4</v>
      </c>
      <c r="B16" s="312" t="str">
        <f t="shared" si="0"/>
        <v>E0000EZ4</v>
      </c>
      <c r="C16" s="588" t="str">
        <f>IFERROR(INDEX(DatasheetPart2DA!E:E,MATCH($B16,DatasheetPart2DA!$C:$C,0)),"")</f>
        <v/>
      </c>
      <c r="D16" s="332"/>
      <c r="E16" s="619" t="str">
        <f>IFERROR(INDEX(DatasheetPart2DA!F:F,MATCH($B16,DatasheetPart2DA!$C:$C,0)),"")</f>
        <v/>
      </c>
      <c r="F16" s="317"/>
      <c r="G16" s="320"/>
      <c r="H16" s="619" t="str">
        <f>IFERROR(INDEX(DatasheetPart2DA!G:G,MATCH($B16,DatasheetPart2DA!$C:$C,0)),"")</f>
        <v/>
      </c>
      <c r="I16" s="317"/>
      <c r="J16" s="619" t="str">
        <f>IFERROR(INDEX(DatasheetPart2DA!H:H,MATCH($B16,DatasheetPart2DA!$C:$C,0)),"")</f>
        <v/>
      </c>
      <c r="K16" s="317"/>
      <c r="L16" s="619" t="str">
        <f>IFERROR(INDEX(DatasheetPart2DA!I:I,MATCH($B16,DatasheetPart2DA!$C:$C,0)),"")</f>
        <v/>
      </c>
      <c r="M16" s="319"/>
      <c r="N16" s="589" t="str">
        <f>IFERROR(INDEX(DatasheetPart2DA!J:J,MATCH($B16,DatasheetPart2DA!$C:$C,0)),"")</f>
        <v/>
      </c>
      <c r="O16" s="319"/>
      <c r="P16" s="655" t="str">
        <f>IFERROR(INDEX(DatasheetPart2DA!K:K,MATCH($B16,DatasheetPart2DA!$C:$C,0)),"")</f>
        <v/>
      </c>
      <c r="Q16" s="319"/>
      <c r="R16" s="619" t="str">
        <f>IFERROR(INDEX(DatasheetPart2DA!L:L,MATCH($B16,DatasheetPart2DA!$C:$C,0)),"")</f>
        <v/>
      </c>
      <c r="S16" s="317"/>
      <c r="T16" s="655" t="str">
        <f>IFERROR(INDEX(DatasheetPart2DA!M:M,MATCH($B16,DatasheetPart2DA!$C:$C,0)),"")</f>
        <v/>
      </c>
      <c r="U16" s="339"/>
    </row>
    <row r="17" spans="1:21" s="340" customFormat="1" ht="21" customHeight="1" thickBot="1" x14ac:dyDescent="0.25">
      <c r="A17" s="338">
        <v>5</v>
      </c>
      <c r="B17" s="312" t="str">
        <f t="shared" si="0"/>
        <v>E0000EZ5</v>
      </c>
      <c r="C17" s="588" t="str">
        <f>IFERROR(INDEX(DatasheetPart2DA!E:E,MATCH($B17,DatasheetPart2DA!$C:$C,0)),"")</f>
        <v/>
      </c>
      <c r="D17" s="332"/>
      <c r="E17" s="619" t="str">
        <f>IFERROR(INDEX(DatasheetPart2DA!F:F,MATCH($B17,DatasheetPart2DA!$C:$C,0)),"")</f>
        <v/>
      </c>
      <c r="F17" s="317"/>
      <c r="G17" s="320"/>
      <c r="H17" s="619" t="str">
        <f>IFERROR(INDEX(DatasheetPart2DA!G:G,MATCH($B17,DatasheetPart2DA!$C:$C,0)),"")</f>
        <v/>
      </c>
      <c r="I17" s="317"/>
      <c r="J17" s="619" t="str">
        <f>IFERROR(INDEX(DatasheetPart2DA!H:H,MATCH($B17,DatasheetPart2DA!$C:$C,0)),"")</f>
        <v/>
      </c>
      <c r="K17" s="317"/>
      <c r="L17" s="619" t="str">
        <f>IFERROR(INDEX(DatasheetPart2DA!I:I,MATCH($B17,DatasheetPart2DA!$C:$C,0)),"")</f>
        <v/>
      </c>
      <c r="M17" s="319"/>
      <c r="N17" s="589" t="str">
        <f>IFERROR(INDEX(DatasheetPart2DA!J:J,MATCH($B17,DatasheetPart2DA!$C:$C,0)),"")</f>
        <v/>
      </c>
      <c r="O17" s="319"/>
      <c r="P17" s="655" t="str">
        <f>IFERROR(INDEX(DatasheetPart2DA!K:K,MATCH($B17,DatasheetPart2DA!$C:$C,0)),"")</f>
        <v/>
      </c>
      <c r="Q17" s="319"/>
      <c r="R17" s="619" t="str">
        <f>IFERROR(INDEX(DatasheetPart2DA!L:L,MATCH($B17,DatasheetPart2DA!$C:$C,0)),"")</f>
        <v/>
      </c>
      <c r="S17" s="317"/>
      <c r="T17" s="655" t="str">
        <f>IFERROR(INDEX(DatasheetPart2DA!M:M,MATCH($B17,DatasheetPart2DA!$C:$C,0)),"")</f>
        <v/>
      </c>
      <c r="U17" s="339"/>
    </row>
    <row r="18" spans="1:21" s="340" customFormat="1" ht="21" customHeight="1" thickBot="1" x14ac:dyDescent="0.25">
      <c r="A18" s="338">
        <v>6</v>
      </c>
      <c r="B18" s="312" t="str">
        <f t="shared" si="0"/>
        <v>E0000EZ6</v>
      </c>
      <c r="C18" s="588" t="str">
        <f>IFERROR(INDEX(DatasheetPart2DA!E:E,MATCH($B18,DatasheetPart2DA!$C:$C,0)),"")</f>
        <v/>
      </c>
      <c r="D18" s="332"/>
      <c r="E18" s="619" t="str">
        <f>IFERROR(INDEX(DatasheetPart2DA!F:F,MATCH($B18,DatasheetPart2DA!$C:$C,0)),"")</f>
        <v/>
      </c>
      <c r="F18" s="317"/>
      <c r="G18" s="320"/>
      <c r="H18" s="619" t="str">
        <f>IFERROR(INDEX(DatasheetPart2DA!G:G,MATCH($B18,DatasheetPart2DA!$C:$C,0)),"")</f>
        <v/>
      </c>
      <c r="I18" s="317"/>
      <c r="J18" s="619" t="str">
        <f>IFERROR(INDEX(DatasheetPart2DA!H:H,MATCH($B18,DatasheetPart2DA!$C:$C,0)),"")</f>
        <v/>
      </c>
      <c r="K18" s="317"/>
      <c r="L18" s="619" t="str">
        <f>IFERROR(INDEX(DatasheetPart2DA!I:I,MATCH($B18,DatasheetPart2DA!$C:$C,0)),"")</f>
        <v/>
      </c>
      <c r="M18" s="319"/>
      <c r="N18" s="589" t="str">
        <f>IFERROR(INDEX(DatasheetPart2DA!J:J,MATCH($B18,DatasheetPart2DA!$C:$C,0)),"")</f>
        <v/>
      </c>
      <c r="O18" s="319"/>
      <c r="P18" s="655" t="str">
        <f>IFERROR(INDEX(DatasheetPart2DA!K:K,MATCH($B18,DatasheetPart2DA!$C:$C,0)),"")</f>
        <v/>
      </c>
      <c r="Q18" s="319"/>
      <c r="R18" s="619" t="str">
        <f>IFERROR(INDEX(DatasheetPart2DA!L:L,MATCH($B18,DatasheetPart2DA!$C:$C,0)),"")</f>
        <v/>
      </c>
      <c r="S18" s="317"/>
      <c r="T18" s="655" t="str">
        <f>IFERROR(INDEX(DatasheetPart2DA!M:M,MATCH($B18,DatasheetPart2DA!$C:$C,0)),"")</f>
        <v/>
      </c>
      <c r="U18" s="339"/>
    </row>
    <row r="19" spans="1:21" s="340" customFormat="1" ht="21" customHeight="1" thickBot="1" x14ac:dyDescent="0.25">
      <c r="A19" s="338">
        <v>7</v>
      </c>
      <c r="B19" s="312" t="str">
        <f t="shared" si="0"/>
        <v>E0000EZ7</v>
      </c>
      <c r="C19" s="588" t="str">
        <f>IFERROR(INDEX(DatasheetPart2DA!E:E,MATCH($B19,DatasheetPart2DA!$C:$C,0)),"")</f>
        <v/>
      </c>
      <c r="D19" s="332"/>
      <c r="E19" s="619" t="str">
        <f>IFERROR(INDEX(DatasheetPart2DA!F:F,MATCH($B19,DatasheetPart2DA!$C:$C,0)),"")</f>
        <v/>
      </c>
      <c r="F19" s="317"/>
      <c r="G19" s="320"/>
      <c r="H19" s="619" t="str">
        <f>IFERROR(INDEX(DatasheetPart2DA!G:G,MATCH($B19,DatasheetPart2DA!$C:$C,0)),"")</f>
        <v/>
      </c>
      <c r="I19" s="317"/>
      <c r="J19" s="619" t="str">
        <f>IFERROR(INDEX(DatasheetPart2DA!H:H,MATCH($B19,DatasheetPart2DA!$C:$C,0)),"")</f>
        <v/>
      </c>
      <c r="K19" s="317"/>
      <c r="L19" s="619" t="str">
        <f>IFERROR(INDEX(DatasheetPart2DA!I:I,MATCH($B19,DatasheetPart2DA!$C:$C,0)),"")</f>
        <v/>
      </c>
      <c r="M19" s="319"/>
      <c r="N19" s="589" t="str">
        <f>IFERROR(INDEX(DatasheetPart2DA!J:J,MATCH($B19,DatasheetPart2DA!$C:$C,0)),"")</f>
        <v/>
      </c>
      <c r="O19" s="319"/>
      <c r="P19" s="655" t="str">
        <f>IFERROR(INDEX(DatasheetPart2DA!K:K,MATCH($B19,DatasheetPart2DA!$C:$C,0)),"")</f>
        <v/>
      </c>
      <c r="Q19" s="319"/>
      <c r="R19" s="619" t="str">
        <f>IFERROR(INDEX(DatasheetPart2DA!L:L,MATCH($B19,DatasheetPart2DA!$C:$C,0)),"")</f>
        <v/>
      </c>
      <c r="S19" s="317"/>
      <c r="T19" s="655" t="str">
        <f>IFERROR(INDEX(DatasheetPart2DA!M:M,MATCH($B19,DatasheetPart2DA!$C:$C,0)),"")</f>
        <v/>
      </c>
      <c r="U19" s="339"/>
    </row>
    <row r="20" spans="1:21" s="340" customFormat="1" ht="21" customHeight="1" thickBot="1" x14ac:dyDescent="0.25">
      <c r="A20" s="338">
        <v>8</v>
      </c>
      <c r="B20" s="312" t="str">
        <f t="shared" si="0"/>
        <v>E0000EZ8</v>
      </c>
      <c r="C20" s="588" t="str">
        <f>IFERROR(INDEX(DatasheetPart2DA!E:E,MATCH($B20,DatasheetPart2DA!$C:$C,0)),"")</f>
        <v/>
      </c>
      <c r="D20" s="332"/>
      <c r="E20" s="619" t="str">
        <f>IFERROR(INDEX(DatasheetPart2DA!F:F,MATCH($B20,DatasheetPart2DA!$C:$C,0)),"")</f>
        <v/>
      </c>
      <c r="F20" s="317"/>
      <c r="G20" s="320"/>
      <c r="H20" s="619" t="str">
        <f>IFERROR(INDEX(DatasheetPart2DA!G:G,MATCH($B20,DatasheetPart2DA!$C:$C,0)),"")</f>
        <v/>
      </c>
      <c r="I20" s="317"/>
      <c r="J20" s="619" t="str">
        <f>IFERROR(INDEX(DatasheetPart2DA!H:H,MATCH($B20,DatasheetPart2DA!$C:$C,0)),"")</f>
        <v/>
      </c>
      <c r="K20" s="317"/>
      <c r="L20" s="619" t="str">
        <f>IFERROR(INDEX(DatasheetPart2DA!I:I,MATCH($B20,DatasheetPart2DA!$C:$C,0)),"")</f>
        <v/>
      </c>
      <c r="M20" s="319"/>
      <c r="N20" s="589" t="str">
        <f>IFERROR(INDEX(DatasheetPart2DA!J:J,MATCH($B20,DatasheetPart2DA!$C:$C,0)),"")</f>
        <v/>
      </c>
      <c r="O20" s="319"/>
      <c r="P20" s="655" t="str">
        <f>IFERROR(INDEX(DatasheetPart2DA!K:K,MATCH($B20,DatasheetPart2DA!$C:$C,0)),"")</f>
        <v/>
      </c>
      <c r="Q20" s="319"/>
      <c r="R20" s="619" t="str">
        <f>IFERROR(INDEX(DatasheetPart2DA!L:L,MATCH($B20,DatasheetPart2DA!$C:$C,0)),"")</f>
        <v/>
      </c>
      <c r="S20" s="317"/>
      <c r="T20" s="655" t="str">
        <f>IFERROR(INDEX(DatasheetPart2DA!M:M,MATCH($B20,DatasheetPart2DA!$C:$C,0)),"")</f>
        <v/>
      </c>
      <c r="U20" s="339"/>
    </row>
    <row r="21" spans="1:21" s="340" customFormat="1" ht="21" customHeight="1" thickBot="1" x14ac:dyDescent="0.25">
      <c r="A21" s="338">
        <v>9</v>
      </c>
      <c r="B21" s="312" t="str">
        <f t="shared" si="0"/>
        <v>E0000EZ9</v>
      </c>
      <c r="C21" s="588" t="str">
        <f>IFERROR(INDEX(DatasheetPart2DA!E:E,MATCH($B21,DatasheetPart2DA!$C:$C,0)),"")</f>
        <v/>
      </c>
      <c r="D21" s="332"/>
      <c r="E21" s="619" t="str">
        <f>IFERROR(INDEX(DatasheetPart2DA!F:F,MATCH($B21,DatasheetPart2DA!$C:$C,0)),"")</f>
        <v/>
      </c>
      <c r="F21" s="317"/>
      <c r="G21" s="320"/>
      <c r="H21" s="619" t="str">
        <f>IFERROR(INDEX(DatasheetPart2DA!G:G,MATCH($B21,DatasheetPart2DA!$C:$C,0)),"")</f>
        <v/>
      </c>
      <c r="I21" s="317"/>
      <c r="J21" s="619" t="str">
        <f>IFERROR(INDEX(DatasheetPart2DA!H:H,MATCH($B21,DatasheetPart2DA!$C:$C,0)),"")</f>
        <v/>
      </c>
      <c r="K21" s="317"/>
      <c r="L21" s="619" t="str">
        <f>IFERROR(INDEX(DatasheetPart2DA!I:I,MATCH($B21,DatasheetPart2DA!$C:$C,0)),"")</f>
        <v/>
      </c>
      <c r="M21" s="319"/>
      <c r="N21" s="589" t="str">
        <f>IFERROR(INDEX(DatasheetPart2DA!J:J,MATCH($B21,DatasheetPart2DA!$C:$C,0)),"")</f>
        <v/>
      </c>
      <c r="O21" s="319"/>
      <c r="P21" s="655" t="str">
        <f>IFERROR(INDEX(DatasheetPart2DA!K:K,MATCH($B21,DatasheetPart2DA!$C:$C,0)),"")</f>
        <v/>
      </c>
      <c r="Q21" s="319"/>
      <c r="R21" s="619" t="str">
        <f>IFERROR(INDEX(DatasheetPart2DA!L:L,MATCH($B21,DatasheetPart2DA!$C:$C,0)),"")</f>
        <v/>
      </c>
      <c r="S21" s="317"/>
      <c r="T21" s="655" t="str">
        <f>IFERROR(INDEX(DatasheetPart2DA!M:M,MATCH($B21,DatasheetPart2DA!$C:$C,0)),"")</f>
        <v/>
      </c>
      <c r="U21" s="339"/>
    </row>
    <row r="22" spans="1:21" s="340" customFormat="1" ht="21" customHeight="1" thickBot="1" x14ac:dyDescent="0.25">
      <c r="A22" s="338">
        <v>10</v>
      </c>
      <c r="B22" s="312" t="str">
        <f t="shared" si="0"/>
        <v>E0000EZ10</v>
      </c>
      <c r="C22" s="588" t="str">
        <f>IFERROR(INDEX(DatasheetPart2DA!E:E,MATCH($B22,DatasheetPart2DA!$C:$C,0)),"")</f>
        <v/>
      </c>
      <c r="D22" s="332"/>
      <c r="E22" s="619" t="str">
        <f>IFERROR(INDEX(DatasheetPart2DA!F:F,MATCH($B22,DatasheetPart2DA!$C:$C,0)),"")</f>
        <v/>
      </c>
      <c r="F22" s="317"/>
      <c r="G22" s="320"/>
      <c r="H22" s="619" t="str">
        <f>IFERROR(INDEX(DatasheetPart2DA!G:G,MATCH($B22,DatasheetPart2DA!$C:$C,0)),"")</f>
        <v/>
      </c>
      <c r="I22" s="317"/>
      <c r="J22" s="619" t="str">
        <f>IFERROR(INDEX(DatasheetPart2DA!H:H,MATCH($B22,DatasheetPart2DA!$C:$C,0)),"")</f>
        <v/>
      </c>
      <c r="K22" s="317"/>
      <c r="L22" s="619" t="str">
        <f>IFERROR(INDEX(DatasheetPart2DA!I:I,MATCH($B22,DatasheetPart2DA!$C:$C,0)),"")</f>
        <v/>
      </c>
      <c r="M22" s="319"/>
      <c r="N22" s="589" t="str">
        <f>IFERROR(INDEX(DatasheetPart2DA!J:J,MATCH($B22,DatasheetPart2DA!$C:$C,0)),"")</f>
        <v/>
      </c>
      <c r="O22" s="319"/>
      <c r="P22" s="655" t="str">
        <f>IFERROR(INDEX(DatasheetPart2DA!K:K,MATCH($B22,DatasheetPart2DA!$C:$C,0)),"")</f>
        <v/>
      </c>
      <c r="Q22" s="319"/>
      <c r="R22" s="619" t="str">
        <f>IFERROR(INDEX(DatasheetPart2DA!L:L,MATCH($B22,DatasheetPart2DA!$C:$C,0)),"")</f>
        <v/>
      </c>
      <c r="S22" s="317"/>
      <c r="T22" s="655" t="str">
        <f>IFERROR(INDEX(DatasheetPart2DA!M:M,MATCH($B22,DatasheetPart2DA!$C:$C,0)),"")</f>
        <v/>
      </c>
      <c r="U22" s="339"/>
    </row>
    <row r="23" spans="1:21" s="340" customFormat="1" ht="21" customHeight="1" thickBot="1" x14ac:dyDescent="0.25">
      <c r="A23" s="338">
        <v>11</v>
      </c>
      <c r="B23" s="312" t="str">
        <f t="shared" si="0"/>
        <v>E0000EZ11</v>
      </c>
      <c r="C23" s="588" t="str">
        <f>IFERROR(INDEX(DatasheetPart2DA!E:E,MATCH($B23,DatasheetPart2DA!$C:$C,0)),"")</f>
        <v/>
      </c>
      <c r="D23" s="332"/>
      <c r="E23" s="619" t="str">
        <f>IFERROR(INDEX(DatasheetPart2DA!F:F,MATCH($B23,DatasheetPart2DA!$C:$C,0)),"")</f>
        <v/>
      </c>
      <c r="F23" s="317"/>
      <c r="G23" s="320"/>
      <c r="H23" s="619" t="str">
        <f>IFERROR(INDEX(DatasheetPart2DA!G:G,MATCH($B23,DatasheetPart2DA!$C:$C,0)),"")</f>
        <v/>
      </c>
      <c r="I23" s="317"/>
      <c r="J23" s="619" t="str">
        <f>IFERROR(INDEX(DatasheetPart2DA!H:H,MATCH($B23,DatasheetPart2DA!$C:$C,0)),"")</f>
        <v/>
      </c>
      <c r="K23" s="317"/>
      <c r="L23" s="619" t="str">
        <f>IFERROR(INDEX(DatasheetPart2DA!I:I,MATCH($B23,DatasheetPart2DA!$C:$C,0)),"")</f>
        <v/>
      </c>
      <c r="M23" s="319"/>
      <c r="N23" s="589" t="str">
        <f>IFERROR(INDEX(DatasheetPart2DA!J:J,MATCH($B23,DatasheetPart2DA!$C:$C,0)),"")</f>
        <v/>
      </c>
      <c r="O23" s="319"/>
      <c r="P23" s="655" t="str">
        <f>IFERROR(INDEX(DatasheetPart2DA!K:K,MATCH($B23,DatasheetPart2DA!$C:$C,0)),"")</f>
        <v/>
      </c>
      <c r="Q23" s="319"/>
      <c r="R23" s="619" t="str">
        <f>IFERROR(INDEX(DatasheetPart2DA!L:L,MATCH($B23,DatasheetPart2DA!$C:$C,0)),"")</f>
        <v/>
      </c>
      <c r="S23" s="317"/>
      <c r="T23" s="655" t="str">
        <f>IFERROR(INDEX(DatasheetPart2DA!M:M,MATCH($B23,DatasheetPart2DA!$C:$C,0)),"")</f>
        <v/>
      </c>
      <c r="U23" s="339"/>
    </row>
    <row r="24" spans="1:21" s="340" customFormat="1" ht="21" customHeight="1" thickBot="1" x14ac:dyDescent="0.25">
      <c r="A24" s="338">
        <v>12</v>
      </c>
      <c r="B24" s="312" t="str">
        <f t="shared" si="0"/>
        <v>E0000EZ12</v>
      </c>
      <c r="C24" s="588" t="str">
        <f>IFERROR(INDEX(DatasheetPart2DA!E:E,MATCH($B24,DatasheetPart2DA!$C:$C,0)),"")</f>
        <v/>
      </c>
      <c r="D24" s="332"/>
      <c r="E24" s="619" t="str">
        <f>IFERROR(INDEX(DatasheetPart2DA!F:F,MATCH($B24,DatasheetPart2DA!$C:$C,0)),"")</f>
        <v/>
      </c>
      <c r="F24" s="317"/>
      <c r="G24" s="320"/>
      <c r="H24" s="619" t="str">
        <f>IFERROR(INDEX(DatasheetPart2DA!G:G,MATCH($B24,DatasheetPart2DA!$C:$C,0)),"")</f>
        <v/>
      </c>
      <c r="I24" s="317"/>
      <c r="J24" s="619" t="str">
        <f>IFERROR(INDEX(DatasheetPart2DA!H:H,MATCH($B24,DatasheetPart2DA!$C:$C,0)),"")</f>
        <v/>
      </c>
      <c r="K24" s="317"/>
      <c r="L24" s="619" t="str">
        <f>IFERROR(INDEX(DatasheetPart2DA!I:I,MATCH($B24,DatasheetPart2DA!$C:$C,0)),"")</f>
        <v/>
      </c>
      <c r="M24" s="319"/>
      <c r="N24" s="589" t="str">
        <f>IFERROR(INDEX(DatasheetPart2DA!J:J,MATCH($B24,DatasheetPart2DA!$C:$C,0)),"")</f>
        <v/>
      </c>
      <c r="O24" s="319"/>
      <c r="P24" s="655" t="str">
        <f>IFERROR(INDEX(DatasheetPart2DA!K:K,MATCH($B24,DatasheetPart2DA!$C:$C,0)),"")</f>
        <v/>
      </c>
      <c r="Q24" s="319"/>
      <c r="R24" s="619" t="str">
        <f>IFERROR(INDEX(DatasheetPart2DA!L:L,MATCH($B24,DatasheetPart2DA!$C:$C,0)),"")</f>
        <v/>
      </c>
      <c r="S24" s="317"/>
      <c r="T24" s="655" t="str">
        <f>IFERROR(INDEX(DatasheetPart2DA!M:M,MATCH($B24,DatasheetPart2DA!$C:$C,0)),"")</f>
        <v/>
      </c>
      <c r="U24" s="339"/>
    </row>
    <row r="25" spans="1:21" s="340" customFormat="1" ht="21" customHeight="1" thickBot="1" x14ac:dyDescent="0.25">
      <c r="A25" s="338">
        <v>13</v>
      </c>
      <c r="B25" s="312" t="str">
        <f t="shared" si="0"/>
        <v>E0000EZ13</v>
      </c>
      <c r="C25" s="588" t="str">
        <f>IFERROR(INDEX(DatasheetPart2DA!E:E,MATCH($B25,DatasheetPart2DA!$C:$C,0)),"")</f>
        <v/>
      </c>
      <c r="D25" s="332"/>
      <c r="E25" s="619" t="str">
        <f>IFERROR(INDEX(DatasheetPart2DA!F:F,MATCH($B25,DatasheetPart2DA!$C:$C,0)),"")</f>
        <v/>
      </c>
      <c r="F25" s="317"/>
      <c r="G25" s="320"/>
      <c r="H25" s="619" t="str">
        <f>IFERROR(INDEX(DatasheetPart2DA!G:G,MATCH($B25,DatasheetPart2DA!$C:$C,0)),"")</f>
        <v/>
      </c>
      <c r="I25" s="317"/>
      <c r="J25" s="619" t="str">
        <f>IFERROR(INDEX(DatasheetPart2DA!H:H,MATCH($B25,DatasheetPart2DA!$C:$C,0)),"")</f>
        <v/>
      </c>
      <c r="K25" s="317"/>
      <c r="L25" s="619" t="str">
        <f>IFERROR(INDEX(DatasheetPart2DA!I:I,MATCH($B25,DatasheetPart2DA!$C:$C,0)),"")</f>
        <v/>
      </c>
      <c r="M25" s="319"/>
      <c r="N25" s="589" t="str">
        <f>IFERROR(INDEX(DatasheetPart2DA!J:J,MATCH($B25,DatasheetPart2DA!$C:$C,0)),"")</f>
        <v/>
      </c>
      <c r="O25" s="319"/>
      <c r="P25" s="655" t="str">
        <f>IFERROR(INDEX(DatasheetPart2DA!K:K,MATCH($B25,DatasheetPart2DA!$C:$C,0)),"")</f>
        <v/>
      </c>
      <c r="Q25" s="319"/>
      <c r="R25" s="619" t="str">
        <f>IFERROR(INDEX(DatasheetPart2DA!L:L,MATCH($B25,DatasheetPart2DA!$C:$C,0)),"")</f>
        <v/>
      </c>
      <c r="S25" s="317"/>
      <c r="T25" s="655" t="str">
        <f>IFERROR(INDEX(DatasheetPart2DA!M:M,MATCH($B25,DatasheetPart2DA!$C:$C,0)),"")</f>
        <v/>
      </c>
      <c r="U25" s="339"/>
    </row>
    <row r="26" spans="1:21" s="340" customFormat="1" ht="21" customHeight="1" thickBot="1" x14ac:dyDescent="0.25">
      <c r="A26" s="338">
        <v>14</v>
      </c>
      <c r="B26" s="312" t="str">
        <f t="shared" si="0"/>
        <v>E0000EZ14</v>
      </c>
      <c r="C26" s="588" t="str">
        <f>IFERROR(INDEX(DatasheetPart2DA!E:E,MATCH($B26,DatasheetPart2DA!$C:$C,0)),"")</f>
        <v/>
      </c>
      <c r="D26" s="332"/>
      <c r="E26" s="619" t="str">
        <f>IFERROR(INDEX(DatasheetPart2DA!F:F,MATCH($B26,DatasheetPart2DA!$C:$C,0)),"")</f>
        <v/>
      </c>
      <c r="F26" s="317"/>
      <c r="G26" s="320"/>
      <c r="H26" s="619" t="str">
        <f>IFERROR(INDEX(DatasheetPart2DA!G:G,MATCH($B26,DatasheetPart2DA!$C:$C,0)),"")</f>
        <v/>
      </c>
      <c r="I26" s="317"/>
      <c r="J26" s="619" t="str">
        <f>IFERROR(INDEX(DatasheetPart2DA!H:H,MATCH($B26,DatasheetPart2DA!$C:$C,0)),"")</f>
        <v/>
      </c>
      <c r="K26" s="317"/>
      <c r="L26" s="619" t="str">
        <f>IFERROR(INDEX(DatasheetPart2DA!I:I,MATCH($B26,DatasheetPart2DA!$C:$C,0)),"")</f>
        <v/>
      </c>
      <c r="M26" s="319"/>
      <c r="N26" s="589" t="str">
        <f>IFERROR(INDEX(DatasheetPart2DA!J:J,MATCH($B26,DatasheetPart2DA!$C:$C,0)),"")</f>
        <v/>
      </c>
      <c r="O26" s="319"/>
      <c r="P26" s="655" t="str">
        <f>IFERROR(INDEX(DatasheetPart2DA!K:K,MATCH($B26,DatasheetPart2DA!$C:$C,0)),"")</f>
        <v/>
      </c>
      <c r="Q26" s="319"/>
      <c r="R26" s="619" t="str">
        <f>IFERROR(INDEX(DatasheetPart2DA!L:L,MATCH($B26,DatasheetPart2DA!$C:$C,0)),"")</f>
        <v/>
      </c>
      <c r="S26" s="317"/>
      <c r="T26" s="655" t="str">
        <f>IFERROR(INDEX(DatasheetPart2DA!M:M,MATCH($B26,DatasheetPart2DA!$C:$C,0)),"")</f>
        <v/>
      </c>
      <c r="U26" s="339"/>
    </row>
    <row r="27" spans="1:21" s="340" customFormat="1" ht="21" customHeight="1" thickBot="1" x14ac:dyDescent="0.25">
      <c r="A27" s="338">
        <v>15</v>
      </c>
      <c r="B27" s="312" t="str">
        <f t="shared" si="0"/>
        <v>E0000EZ15</v>
      </c>
      <c r="C27" s="588" t="str">
        <f>IFERROR(INDEX(DatasheetPart2DA!E:E,MATCH($B27,DatasheetPart2DA!$C:$C,0)),"")</f>
        <v/>
      </c>
      <c r="D27" s="332"/>
      <c r="E27" s="619" t="str">
        <f>IFERROR(INDEX(DatasheetPart2DA!F:F,MATCH($B27,DatasheetPart2DA!$C:$C,0)),"")</f>
        <v/>
      </c>
      <c r="F27" s="317"/>
      <c r="G27" s="320"/>
      <c r="H27" s="619" t="str">
        <f>IFERROR(INDEX(DatasheetPart2DA!G:G,MATCH($B27,DatasheetPart2DA!$C:$C,0)),"")</f>
        <v/>
      </c>
      <c r="I27" s="317"/>
      <c r="J27" s="619" t="str">
        <f>IFERROR(INDEX(DatasheetPart2DA!H:H,MATCH($B27,DatasheetPart2DA!$C:$C,0)),"")</f>
        <v/>
      </c>
      <c r="K27" s="317"/>
      <c r="L27" s="619" t="str">
        <f>IFERROR(INDEX(DatasheetPart2DA!I:I,MATCH($B27,DatasheetPart2DA!$C:$C,0)),"")</f>
        <v/>
      </c>
      <c r="M27" s="319"/>
      <c r="N27" s="589" t="str">
        <f>IFERROR(INDEX(DatasheetPart2DA!J:J,MATCH($B27,DatasheetPart2DA!$C:$C,0)),"")</f>
        <v/>
      </c>
      <c r="O27" s="319"/>
      <c r="P27" s="655" t="str">
        <f>IFERROR(INDEX(DatasheetPart2DA!K:K,MATCH($B27,DatasheetPart2DA!$C:$C,0)),"")</f>
        <v/>
      </c>
      <c r="Q27" s="319"/>
      <c r="R27" s="619" t="str">
        <f>IFERROR(INDEX(DatasheetPart2DA!L:L,MATCH($B27,DatasheetPart2DA!$C:$C,0)),"")</f>
        <v/>
      </c>
      <c r="S27" s="317"/>
      <c r="T27" s="655" t="str">
        <f>IFERROR(INDEX(DatasheetPart2DA!M:M,MATCH($B27,DatasheetPart2DA!$C:$C,0)),"")</f>
        <v/>
      </c>
      <c r="U27" s="339"/>
    </row>
    <row r="28" spans="1:21" s="340" customFormat="1" ht="21" customHeight="1" thickBot="1" x14ac:dyDescent="0.25">
      <c r="A28" s="338">
        <v>16</v>
      </c>
      <c r="B28" s="312" t="str">
        <f t="shared" si="0"/>
        <v>E0000EZ16</v>
      </c>
      <c r="C28" s="588" t="str">
        <f>IFERROR(INDEX(DatasheetPart2DA!E:E,MATCH($B28,DatasheetPart2DA!$C:$C,0)),"")</f>
        <v/>
      </c>
      <c r="D28" s="332"/>
      <c r="E28" s="619" t="str">
        <f>IFERROR(INDEX(DatasheetPart2DA!F:F,MATCH($B28,DatasheetPart2DA!$C:$C,0)),"")</f>
        <v/>
      </c>
      <c r="F28" s="317"/>
      <c r="G28" s="320"/>
      <c r="H28" s="619" t="str">
        <f>IFERROR(INDEX(DatasheetPart2DA!G:G,MATCH($B28,DatasheetPart2DA!$C:$C,0)),"")</f>
        <v/>
      </c>
      <c r="I28" s="317"/>
      <c r="J28" s="619" t="str">
        <f>IFERROR(INDEX(DatasheetPart2DA!H:H,MATCH($B28,DatasheetPart2DA!$C:$C,0)),"")</f>
        <v/>
      </c>
      <c r="K28" s="317"/>
      <c r="L28" s="619" t="str">
        <f>IFERROR(INDEX(DatasheetPart2DA!I:I,MATCH($B28,DatasheetPart2DA!$C:$C,0)),"")</f>
        <v/>
      </c>
      <c r="M28" s="319"/>
      <c r="N28" s="589" t="str">
        <f>IFERROR(INDEX(DatasheetPart2DA!J:J,MATCH($B28,DatasheetPart2DA!$C:$C,0)),"")</f>
        <v/>
      </c>
      <c r="O28" s="319"/>
      <c r="P28" s="655" t="str">
        <f>IFERROR(INDEX(DatasheetPart2DA!K:K,MATCH($B28,DatasheetPart2DA!$C:$C,0)),"")</f>
        <v/>
      </c>
      <c r="Q28" s="319"/>
      <c r="R28" s="619" t="str">
        <f>IFERROR(INDEX(DatasheetPart2DA!L:L,MATCH($B28,DatasheetPart2DA!$C:$C,0)),"")</f>
        <v/>
      </c>
      <c r="S28" s="317"/>
      <c r="T28" s="655" t="str">
        <f>IFERROR(INDEX(DatasheetPart2DA!M:M,MATCH($B28,DatasheetPart2DA!$C:$C,0)),"")</f>
        <v/>
      </c>
      <c r="U28" s="339"/>
    </row>
    <row r="29" spans="1:21" s="340" customFormat="1" ht="21" customHeight="1" thickBot="1" x14ac:dyDescent="0.25">
      <c r="A29" s="338">
        <v>17</v>
      </c>
      <c r="B29" s="312" t="str">
        <f t="shared" si="0"/>
        <v>E0000EZ17</v>
      </c>
      <c r="C29" s="588" t="str">
        <f>IFERROR(INDEX(DatasheetPart2DA!E:E,MATCH($B29,DatasheetPart2DA!$C:$C,0)),"")</f>
        <v/>
      </c>
      <c r="D29" s="332"/>
      <c r="E29" s="619" t="str">
        <f>IFERROR(INDEX(DatasheetPart2DA!F:F,MATCH($B29,DatasheetPart2DA!$C:$C,0)),"")</f>
        <v/>
      </c>
      <c r="F29" s="317"/>
      <c r="G29" s="320"/>
      <c r="H29" s="619" t="str">
        <f>IFERROR(INDEX(DatasheetPart2DA!G:G,MATCH($B29,DatasheetPart2DA!$C:$C,0)),"")</f>
        <v/>
      </c>
      <c r="I29" s="317"/>
      <c r="J29" s="619" t="str">
        <f>IFERROR(INDEX(DatasheetPart2DA!H:H,MATCH($B29,DatasheetPart2DA!$C:$C,0)),"")</f>
        <v/>
      </c>
      <c r="K29" s="317"/>
      <c r="L29" s="619" t="str">
        <f>IFERROR(INDEX(DatasheetPart2DA!I:I,MATCH($B29,DatasheetPart2DA!$C:$C,0)),"")</f>
        <v/>
      </c>
      <c r="M29" s="319"/>
      <c r="N29" s="589" t="str">
        <f>IFERROR(INDEX(DatasheetPart2DA!J:J,MATCH($B29,DatasheetPart2DA!$C:$C,0)),"")</f>
        <v/>
      </c>
      <c r="O29" s="319"/>
      <c r="P29" s="655" t="str">
        <f>IFERROR(INDEX(DatasheetPart2DA!K:K,MATCH($B29,DatasheetPart2DA!$C:$C,0)),"")</f>
        <v/>
      </c>
      <c r="Q29" s="319"/>
      <c r="R29" s="619" t="str">
        <f>IFERROR(INDEX(DatasheetPart2DA!L:L,MATCH($B29,DatasheetPart2DA!$C:$C,0)),"")</f>
        <v/>
      </c>
      <c r="S29" s="317"/>
      <c r="T29" s="655" t="str">
        <f>IFERROR(INDEX(DatasheetPart2DA!M:M,MATCH($B29,DatasheetPart2DA!$C:$C,0)),"")</f>
        <v/>
      </c>
      <c r="U29" s="339"/>
    </row>
    <row r="30" spans="1:21" s="340" customFormat="1" ht="21" customHeight="1" thickBot="1" x14ac:dyDescent="0.25">
      <c r="A30" s="338">
        <v>18</v>
      </c>
      <c r="B30" s="312" t="str">
        <f t="shared" si="0"/>
        <v>E0000EZ18</v>
      </c>
      <c r="C30" s="588" t="str">
        <f>IFERROR(INDEX(DatasheetPart2DA!E:E,MATCH($B30,DatasheetPart2DA!$C:$C,0)),"")</f>
        <v/>
      </c>
      <c r="D30" s="332"/>
      <c r="E30" s="619" t="str">
        <f>IFERROR(INDEX(DatasheetPart2DA!F:F,MATCH($B30,DatasheetPart2DA!$C:$C,0)),"")</f>
        <v/>
      </c>
      <c r="F30" s="317"/>
      <c r="G30" s="320"/>
      <c r="H30" s="619" t="str">
        <f>IFERROR(INDEX(DatasheetPart2DA!G:G,MATCH($B30,DatasheetPart2DA!$C:$C,0)),"")</f>
        <v/>
      </c>
      <c r="I30" s="317"/>
      <c r="J30" s="619" t="str">
        <f>IFERROR(INDEX(DatasheetPart2DA!H:H,MATCH($B30,DatasheetPart2DA!$C:$C,0)),"")</f>
        <v/>
      </c>
      <c r="K30" s="317"/>
      <c r="L30" s="619" t="str">
        <f>IFERROR(INDEX(DatasheetPart2DA!I:I,MATCH($B30,DatasheetPart2DA!$C:$C,0)),"")</f>
        <v/>
      </c>
      <c r="M30" s="319"/>
      <c r="N30" s="589" t="str">
        <f>IFERROR(INDEX(DatasheetPart2DA!J:J,MATCH($B30,DatasheetPart2DA!$C:$C,0)),"")</f>
        <v/>
      </c>
      <c r="O30" s="319"/>
      <c r="P30" s="655" t="str">
        <f>IFERROR(INDEX(DatasheetPart2DA!K:K,MATCH($B30,DatasheetPart2DA!$C:$C,0)),"")</f>
        <v/>
      </c>
      <c r="Q30" s="319"/>
      <c r="R30" s="619" t="str">
        <f>IFERROR(INDEX(DatasheetPart2DA!L:L,MATCH($B30,DatasheetPart2DA!$C:$C,0)),"")</f>
        <v/>
      </c>
      <c r="S30" s="317"/>
      <c r="T30" s="655" t="str">
        <f>IFERROR(INDEX(DatasheetPart2DA!M:M,MATCH($B30,DatasheetPart2DA!$C:$C,0)),"")</f>
        <v/>
      </c>
      <c r="U30" s="339"/>
    </row>
    <row r="31" spans="1:21" s="340" customFormat="1" ht="21" customHeight="1" thickBot="1" x14ac:dyDescent="0.25">
      <c r="A31" s="338">
        <v>19</v>
      </c>
      <c r="B31" s="312" t="str">
        <f t="shared" si="0"/>
        <v>E0000EZ19</v>
      </c>
      <c r="C31" s="588" t="str">
        <f>IFERROR(INDEX(DatasheetPart2DA!E:E,MATCH($B31,DatasheetPart2DA!$C:$C,0)),"")</f>
        <v/>
      </c>
      <c r="D31" s="332"/>
      <c r="E31" s="619" t="str">
        <f>IFERROR(INDEX(DatasheetPart2DA!F:F,MATCH($B31,DatasheetPart2DA!$C:$C,0)),"")</f>
        <v/>
      </c>
      <c r="F31" s="317"/>
      <c r="G31" s="320"/>
      <c r="H31" s="619" t="str">
        <f>IFERROR(INDEX(DatasheetPart2DA!G:G,MATCH($B31,DatasheetPart2DA!$C:$C,0)),"")</f>
        <v/>
      </c>
      <c r="I31" s="317"/>
      <c r="J31" s="619" t="str">
        <f>IFERROR(INDEX(DatasheetPart2DA!H:H,MATCH($B31,DatasheetPart2DA!$C:$C,0)),"")</f>
        <v/>
      </c>
      <c r="K31" s="317"/>
      <c r="L31" s="619" t="str">
        <f>IFERROR(INDEX(DatasheetPart2DA!I:I,MATCH($B31,DatasheetPart2DA!$C:$C,0)),"")</f>
        <v/>
      </c>
      <c r="M31" s="319"/>
      <c r="N31" s="589" t="str">
        <f>IFERROR(INDEX(DatasheetPart2DA!J:J,MATCH($B31,DatasheetPart2DA!$C:$C,0)),"")</f>
        <v/>
      </c>
      <c r="O31" s="319"/>
      <c r="P31" s="655" t="str">
        <f>IFERROR(INDEX(DatasheetPart2DA!K:K,MATCH($B31,DatasheetPart2DA!$C:$C,0)),"")</f>
        <v/>
      </c>
      <c r="Q31" s="319"/>
      <c r="R31" s="619" t="str">
        <f>IFERROR(INDEX(DatasheetPart2DA!L:L,MATCH($B31,DatasheetPart2DA!$C:$C,0)),"")</f>
        <v/>
      </c>
      <c r="S31" s="317"/>
      <c r="T31" s="655" t="str">
        <f>IFERROR(INDEX(DatasheetPart2DA!M:M,MATCH($B31,DatasheetPart2DA!$C:$C,0)),"")</f>
        <v/>
      </c>
      <c r="U31" s="339"/>
    </row>
    <row r="32" spans="1:21" s="340" customFormat="1" ht="21" customHeight="1" thickBot="1" x14ac:dyDescent="0.25">
      <c r="A32" s="338">
        <v>20</v>
      </c>
      <c r="B32" s="312" t="str">
        <f t="shared" si="0"/>
        <v>E0000EZ20</v>
      </c>
      <c r="C32" s="588" t="str">
        <f>IFERROR(INDEX(DatasheetPart2DA!E:E,MATCH($B32,DatasheetPart2DA!$C:$C,0)),"")</f>
        <v/>
      </c>
      <c r="D32" s="332"/>
      <c r="E32" s="619" t="str">
        <f>IFERROR(INDEX(DatasheetPart2DA!F:F,MATCH($B32,DatasheetPart2DA!$C:$C,0)),"")</f>
        <v/>
      </c>
      <c r="F32" s="317"/>
      <c r="G32" s="320"/>
      <c r="H32" s="619" t="str">
        <f>IFERROR(INDEX(DatasheetPart2DA!G:G,MATCH($B32,DatasheetPart2DA!$C:$C,0)),"")</f>
        <v/>
      </c>
      <c r="I32" s="317"/>
      <c r="J32" s="619" t="str">
        <f>IFERROR(INDEX(DatasheetPart2DA!H:H,MATCH($B32,DatasheetPart2DA!$C:$C,0)),"")</f>
        <v/>
      </c>
      <c r="K32" s="317"/>
      <c r="L32" s="619" t="str">
        <f>IFERROR(INDEX(DatasheetPart2DA!I:I,MATCH($B32,DatasheetPart2DA!$C:$C,0)),"")</f>
        <v/>
      </c>
      <c r="M32" s="319"/>
      <c r="N32" s="589" t="str">
        <f>IFERROR(INDEX(DatasheetPart2DA!J:J,MATCH($B32,DatasheetPart2DA!$C:$C,0)),"")</f>
        <v/>
      </c>
      <c r="O32" s="319"/>
      <c r="P32" s="655" t="str">
        <f>IFERROR(INDEX(DatasheetPart2DA!K:K,MATCH($B32,DatasheetPart2DA!$C:$C,0)),"")</f>
        <v/>
      </c>
      <c r="Q32" s="319"/>
      <c r="R32" s="619" t="str">
        <f>IFERROR(INDEX(DatasheetPart2DA!L:L,MATCH($B32,DatasheetPart2DA!$C:$C,0)),"")</f>
        <v/>
      </c>
      <c r="S32" s="317"/>
      <c r="T32" s="655" t="str">
        <f>IFERROR(INDEX(DatasheetPart2DA!M:M,MATCH($B32,DatasheetPart2DA!$C:$C,0)),"")</f>
        <v/>
      </c>
      <c r="U32" s="339"/>
    </row>
    <row r="33" spans="1:21" s="340" customFormat="1" ht="21" customHeight="1" thickBot="1" x14ac:dyDescent="0.25">
      <c r="A33" s="338">
        <v>21</v>
      </c>
      <c r="B33" s="312" t="str">
        <f t="shared" si="0"/>
        <v>E0000EZ21</v>
      </c>
      <c r="C33" s="588" t="str">
        <f>IFERROR(INDEX(DatasheetPart2DA!E:E,MATCH($B33,DatasheetPart2DA!$C:$C,0)),"")</f>
        <v/>
      </c>
      <c r="D33" s="332"/>
      <c r="E33" s="619" t="str">
        <f>IFERROR(INDEX(DatasheetPart2DA!F:F,MATCH($B33,DatasheetPart2DA!$C:$C,0)),"")</f>
        <v/>
      </c>
      <c r="F33" s="317"/>
      <c r="G33" s="320"/>
      <c r="H33" s="619" t="str">
        <f>IFERROR(INDEX(DatasheetPart2DA!G:G,MATCH($B33,DatasheetPart2DA!$C:$C,0)),"")</f>
        <v/>
      </c>
      <c r="I33" s="317"/>
      <c r="J33" s="619" t="str">
        <f>IFERROR(INDEX(DatasheetPart2DA!H:H,MATCH($B33,DatasheetPart2DA!$C:$C,0)),"")</f>
        <v/>
      </c>
      <c r="K33" s="317"/>
      <c r="L33" s="619" t="str">
        <f>IFERROR(INDEX(DatasheetPart2DA!I:I,MATCH($B33,DatasheetPart2DA!$C:$C,0)),"")</f>
        <v/>
      </c>
      <c r="M33" s="319"/>
      <c r="N33" s="589" t="str">
        <f>IFERROR(INDEX(DatasheetPart2DA!J:J,MATCH($B33,DatasheetPart2DA!$C:$C,0)),"")</f>
        <v/>
      </c>
      <c r="O33" s="319"/>
      <c r="P33" s="655" t="str">
        <f>IFERROR(INDEX(DatasheetPart2DA!K:K,MATCH($B33,DatasheetPart2DA!$C:$C,0)),"")</f>
        <v/>
      </c>
      <c r="Q33" s="319"/>
      <c r="R33" s="619" t="str">
        <f>IFERROR(INDEX(DatasheetPart2DA!L:L,MATCH($B33,DatasheetPart2DA!$C:$C,0)),"")</f>
        <v/>
      </c>
      <c r="S33" s="317"/>
      <c r="T33" s="655" t="str">
        <f>IFERROR(INDEX(DatasheetPart2DA!M:M,MATCH($B33,DatasheetPart2DA!$C:$C,0)),"")</f>
        <v/>
      </c>
      <c r="U33" s="339"/>
    </row>
    <row r="34" spans="1:21" s="340" customFormat="1" ht="21" customHeight="1" thickBot="1" x14ac:dyDescent="0.25">
      <c r="A34" s="338">
        <v>22</v>
      </c>
      <c r="B34" s="312" t="str">
        <f t="shared" si="0"/>
        <v>E0000EZ22</v>
      </c>
      <c r="C34" s="588" t="str">
        <f>IFERROR(INDEX(DatasheetPart2DA!E:E,MATCH($B34,DatasheetPart2DA!$C:$C,0)),"")</f>
        <v/>
      </c>
      <c r="D34" s="332"/>
      <c r="E34" s="619" t="str">
        <f>IFERROR(INDEX(DatasheetPart2DA!F:F,MATCH($B34,DatasheetPart2DA!$C:$C,0)),"")</f>
        <v/>
      </c>
      <c r="F34" s="317"/>
      <c r="G34" s="320"/>
      <c r="H34" s="619" t="str">
        <f>IFERROR(INDEX(DatasheetPart2DA!G:G,MATCH($B34,DatasheetPart2DA!$C:$C,0)),"")</f>
        <v/>
      </c>
      <c r="I34" s="317"/>
      <c r="J34" s="619" t="str">
        <f>IFERROR(INDEX(DatasheetPart2DA!H:H,MATCH($B34,DatasheetPart2DA!$C:$C,0)),"")</f>
        <v/>
      </c>
      <c r="K34" s="317"/>
      <c r="L34" s="619" t="str">
        <f>IFERROR(INDEX(DatasheetPart2DA!I:I,MATCH($B34,DatasheetPart2DA!$C:$C,0)),"")</f>
        <v/>
      </c>
      <c r="M34" s="319"/>
      <c r="N34" s="589" t="str">
        <f>IFERROR(INDEX(DatasheetPart2DA!J:J,MATCH($B34,DatasheetPart2DA!$C:$C,0)),"")</f>
        <v/>
      </c>
      <c r="O34" s="319"/>
      <c r="P34" s="655" t="str">
        <f>IFERROR(INDEX(DatasheetPart2DA!K:K,MATCH($B34,DatasheetPart2DA!$C:$C,0)),"")</f>
        <v/>
      </c>
      <c r="Q34" s="319"/>
      <c r="R34" s="619" t="str">
        <f>IFERROR(INDEX(DatasheetPart2DA!L:L,MATCH($B34,DatasheetPart2DA!$C:$C,0)),"")</f>
        <v/>
      </c>
      <c r="S34" s="317"/>
      <c r="T34" s="655" t="str">
        <f>IFERROR(INDEX(DatasheetPart2DA!M:M,MATCH($B34,DatasheetPart2DA!$C:$C,0)),"")</f>
        <v/>
      </c>
      <c r="U34" s="339"/>
    </row>
    <row r="35" spans="1:21" s="340" customFormat="1" ht="21" customHeight="1" thickBot="1" x14ac:dyDescent="0.25">
      <c r="A35" s="338">
        <v>23</v>
      </c>
      <c r="B35" s="312" t="str">
        <f t="shared" si="0"/>
        <v>E0000EZ23</v>
      </c>
      <c r="C35" s="588" t="str">
        <f>IFERROR(INDEX(DatasheetPart2DA!E:E,MATCH($B35,DatasheetPart2DA!$C:$C,0)),"")</f>
        <v/>
      </c>
      <c r="D35" s="332"/>
      <c r="E35" s="619" t="str">
        <f>IFERROR(INDEX(DatasheetPart2DA!F:F,MATCH($B35,DatasheetPart2DA!$C:$C,0)),"")</f>
        <v/>
      </c>
      <c r="F35" s="317"/>
      <c r="G35" s="320"/>
      <c r="H35" s="619" t="str">
        <f>IFERROR(INDEX(DatasheetPart2DA!G:G,MATCH($B35,DatasheetPart2DA!$C:$C,0)),"")</f>
        <v/>
      </c>
      <c r="I35" s="317"/>
      <c r="J35" s="619" t="str">
        <f>IFERROR(INDEX(DatasheetPart2DA!H:H,MATCH($B35,DatasheetPart2DA!$C:$C,0)),"")</f>
        <v/>
      </c>
      <c r="K35" s="317"/>
      <c r="L35" s="619" t="str">
        <f>IFERROR(INDEX(DatasheetPart2DA!I:I,MATCH($B35,DatasheetPart2DA!$C:$C,0)),"")</f>
        <v/>
      </c>
      <c r="M35" s="319"/>
      <c r="N35" s="589" t="str">
        <f>IFERROR(INDEX(DatasheetPart2DA!J:J,MATCH($B35,DatasheetPart2DA!$C:$C,0)),"")</f>
        <v/>
      </c>
      <c r="O35" s="319"/>
      <c r="P35" s="655" t="str">
        <f>IFERROR(INDEX(DatasheetPart2DA!K:K,MATCH($B35,DatasheetPart2DA!$C:$C,0)),"")</f>
        <v/>
      </c>
      <c r="Q35" s="319"/>
      <c r="R35" s="619" t="str">
        <f>IFERROR(INDEX(DatasheetPart2DA!L:L,MATCH($B35,DatasheetPart2DA!$C:$C,0)),"")</f>
        <v/>
      </c>
      <c r="S35" s="317"/>
      <c r="T35" s="655" t="str">
        <f>IFERROR(INDEX(DatasheetPart2DA!M:M,MATCH($B35,DatasheetPart2DA!$C:$C,0)),"")</f>
        <v/>
      </c>
      <c r="U35" s="339"/>
    </row>
    <row r="36" spans="1:21" s="340" customFormat="1" ht="21" customHeight="1" thickBot="1" x14ac:dyDescent="0.25">
      <c r="A36" s="338">
        <v>24</v>
      </c>
      <c r="B36" s="312" t="str">
        <f t="shared" si="0"/>
        <v>E0000EZ24</v>
      </c>
      <c r="C36" s="588" t="str">
        <f>IFERROR(INDEX(DatasheetPart2DA!E:E,MATCH($B36,DatasheetPart2DA!$C:$C,0)),"")</f>
        <v/>
      </c>
      <c r="D36" s="332"/>
      <c r="E36" s="619" t="str">
        <f>IFERROR(INDEX(DatasheetPart2DA!F:F,MATCH($B36,DatasheetPart2DA!$C:$C,0)),"")</f>
        <v/>
      </c>
      <c r="F36" s="317"/>
      <c r="G36" s="320"/>
      <c r="H36" s="619" t="str">
        <f>IFERROR(INDEX(DatasheetPart2DA!G:G,MATCH($B36,DatasheetPart2DA!$C:$C,0)),"")</f>
        <v/>
      </c>
      <c r="I36" s="317"/>
      <c r="J36" s="619" t="str">
        <f>IFERROR(INDEX(DatasheetPart2DA!H:H,MATCH($B36,DatasheetPart2DA!$C:$C,0)),"")</f>
        <v/>
      </c>
      <c r="K36" s="317"/>
      <c r="L36" s="619" t="str">
        <f>IFERROR(INDEX(DatasheetPart2DA!I:I,MATCH($B36,DatasheetPart2DA!$C:$C,0)),"")</f>
        <v/>
      </c>
      <c r="M36" s="319"/>
      <c r="N36" s="589" t="str">
        <f>IFERROR(INDEX(DatasheetPart2DA!J:J,MATCH($B36,DatasheetPart2DA!$C:$C,0)),"")</f>
        <v/>
      </c>
      <c r="O36" s="319"/>
      <c r="P36" s="655" t="str">
        <f>IFERROR(INDEX(DatasheetPart2DA!K:K,MATCH($B36,DatasheetPart2DA!$C:$C,0)),"")</f>
        <v/>
      </c>
      <c r="Q36" s="319"/>
      <c r="R36" s="619" t="str">
        <f>IFERROR(INDEX(DatasheetPart2DA!L:L,MATCH($B36,DatasheetPart2DA!$C:$C,0)),"")</f>
        <v/>
      </c>
      <c r="S36" s="317"/>
      <c r="T36" s="655" t="str">
        <f>IFERROR(INDEX(DatasheetPart2DA!M:M,MATCH($B36,DatasheetPart2DA!$C:$C,0)),"")</f>
        <v/>
      </c>
      <c r="U36" s="339"/>
    </row>
    <row r="37" spans="1:21" s="340" customFormat="1" ht="21" customHeight="1" thickBot="1" x14ac:dyDescent="0.25">
      <c r="A37" s="338">
        <v>25</v>
      </c>
      <c r="B37" s="312" t="str">
        <f t="shared" si="0"/>
        <v>E0000EZ25</v>
      </c>
      <c r="C37" s="588" t="str">
        <f>IFERROR(INDEX(DatasheetPart2DA!E:E,MATCH($B37,DatasheetPart2DA!$C:$C,0)),"")</f>
        <v/>
      </c>
      <c r="D37" s="332"/>
      <c r="E37" s="619" t="str">
        <f>IFERROR(INDEX(DatasheetPart2DA!F:F,MATCH($B37,DatasheetPart2DA!$C:$C,0)),"")</f>
        <v/>
      </c>
      <c r="F37" s="317"/>
      <c r="G37" s="320"/>
      <c r="H37" s="619" t="str">
        <f>IFERROR(INDEX(DatasheetPart2DA!G:G,MATCH($B37,DatasheetPart2DA!$C:$C,0)),"")</f>
        <v/>
      </c>
      <c r="I37" s="317"/>
      <c r="J37" s="619" t="str">
        <f>IFERROR(INDEX(DatasheetPart2DA!H:H,MATCH($B37,DatasheetPart2DA!$C:$C,0)),"")</f>
        <v/>
      </c>
      <c r="K37" s="317"/>
      <c r="L37" s="619" t="str">
        <f>IFERROR(INDEX(DatasheetPart2DA!I:I,MATCH($B37,DatasheetPart2DA!$C:$C,0)),"")</f>
        <v/>
      </c>
      <c r="M37" s="319"/>
      <c r="N37" s="589" t="str">
        <f>IFERROR(INDEX(DatasheetPart2DA!J:J,MATCH($B37,DatasheetPart2DA!$C:$C,0)),"")</f>
        <v/>
      </c>
      <c r="O37" s="319"/>
      <c r="P37" s="655" t="str">
        <f>IFERROR(INDEX(DatasheetPart2DA!K:K,MATCH($B37,DatasheetPart2DA!$C:$C,0)),"")</f>
        <v/>
      </c>
      <c r="Q37" s="319"/>
      <c r="R37" s="619" t="str">
        <f>IFERROR(INDEX(DatasheetPart2DA!L:L,MATCH($B37,DatasheetPart2DA!$C:$C,0)),"")</f>
        <v/>
      </c>
      <c r="S37" s="317"/>
      <c r="T37" s="655" t="str">
        <f>IFERROR(INDEX(DatasheetPart2DA!M:M,MATCH($B37,DatasheetPart2DA!$C:$C,0)),"")</f>
        <v/>
      </c>
      <c r="U37" s="339"/>
    </row>
    <row r="38" spans="1:21" s="340" customFormat="1" ht="21" customHeight="1" thickBot="1" x14ac:dyDescent="0.25">
      <c r="A38" s="338">
        <v>26</v>
      </c>
      <c r="B38" s="312" t="str">
        <f t="shared" si="0"/>
        <v>E0000EZ26</v>
      </c>
      <c r="C38" s="588" t="str">
        <f>IFERROR(INDEX(DatasheetPart2DA!E:E,MATCH($B38,DatasheetPart2DA!$C:$C,0)),"")</f>
        <v/>
      </c>
      <c r="D38" s="332"/>
      <c r="E38" s="619" t="str">
        <f>IFERROR(INDEX(DatasheetPart2DA!F:F,MATCH($B38,DatasheetPart2DA!$C:$C,0)),"")</f>
        <v/>
      </c>
      <c r="F38" s="317"/>
      <c r="G38" s="320"/>
      <c r="H38" s="619" t="str">
        <f>IFERROR(INDEX(DatasheetPart2DA!G:G,MATCH($B38,DatasheetPart2DA!$C:$C,0)),"")</f>
        <v/>
      </c>
      <c r="I38" s="317"/>
      <c r="J38" s="619" t="str">
        <f>IFERROR(INDEX(DatasheetPart2DA!H:H,MATCH($B38,DatasheetPart2DA!$C:$C,0)),"")</f>
        <v/>
      </c>
      <c r="K38" s="317"/>
      <c r="L38" s="619" t="str">
        <f>IFERROR(INDEX(DatasheetPart2DA!I:I,MATCH($B38,DatasheetPart2DA!$C:$C,0)),"")</f>
        <v/>
      </c>
      <c r="M38" s="319"/>
      <c r="N38" s="589" t="str">
        <f>IFERROR(INDEX(DatasheetPart2DA!J:J,MATCH($B38,DatasheetPart2DA!$C:$C,0)),"")</f>
        <v/>
      </c>
      <c r="O38" s="319"/>
      <c r="P38" s="655" t="str">
        <f>IFERROR(INDEX(DatasheetPart2DA!K:K,MATCH($B38,DatasheetPart2DA!$C:$C,0)),"")</f>
        <v/>
      </c>
      <c r="Q38" s="319"/>
      <c r="R38" s="619" t="str">
        <f>IFERROR(INDEX(DatasheetPart2DA!L:L,MATCH($B38,DatasheetPart2DA!$C:$C,0)),"")</f>
        <v/>
      </c>
      <c r="S38" s="317"/>
      <c r="T38" s="655" t="str">
        <f>IFERROR(INDEX(DatasheetPart2DA!M:M,MATCH($B38,DatasheetPart2DA!$C:$C,0)),"")</f>
        <v/>
      </c>
      <c r="U38" s="339"/>
    </row>
    <row r="39" spans="1:21" s="340" customFormat="1" ht="21" customHeight="1" thickBot="1" x14ac:dyDescent="0.25">
      <c r="A39" s="338">
        <v>27</v>
      </c>
      <c r="B39" s="312" t="str">
        <f t="shared" si="0"/>
        <v>E0000EZ27</v>
      </c>
      <c r="C39" s="588" t="str">
        <f>IFERROR(INDEX(DatasheetPart2DA!E:E,MATCH($B39,DatasheetPart2DA!$C:$C,0)),"")</f>
        <v/>
      </c>
      <c r="D39" s="332"/>
      <c r="E39" s="619" t="str">
        <f>IFERROR(INDEX(DatasheetPart2DA!F:F,MATCH($B39,DatasheetPart2DA!$C:$C,0)),"")</f>
        <v/>
      </c>
      <c r="F39" s="317"/>
      <c r="G39" s="320"/>
      <c r="H39" s="619" t="str">
        <f>IFERROR(INDEX(DatasheetPart2DA!G:G,MATCH($B39,DatasheetPart2DA!$C:$C,0)),"")</f>
        <v/>
      </c>
      <c r="I39" s="317"/>
      <c r="J39" s="619" t="str">
        <f>IFERROR(INDEX(DatasheetPart2DA!H:H,MATCH($B39,DatasheetPart2DA!$C:$C,0)),"")</f>
        <v/>
      </c>
      <c r="K39" s="317"/>
      <c r="L39" s="619" t="str">
        <f>IFERROR(INDEX(DatasheetPart2DA!I:I,MATCH($B39,DatasheetPart2DA!$C:$C,0)),"")</f>
        <v/>
      </c>
      <c r="M39" s="319"/>
      <c r="N39" s="589" t="str">
        <f>IFERROR(INDEX(DatasheetPart2DA!J:J,MATCH($B39,DatasheetPart2DA!$C:$C,0)),"")</f>
        <v/>
      </c>
      <c r="O39" s="319"/>
      <c r="P39" s="655" t="str">
        <f>IFERROR(INDEX(DatasheetPart2DA!K:K,MATCH($B39,DatasheetPart2DA!$C:$C,0)),"")</f>
        <v/>
      </c>
      <c r="Q39" s="319"/>
      <c r="R39" s="619" t="str">
        <f>IFERROR(INDEX(DatasheetPart2DA!L:L,MATCH($B39,DatasheetPart2DA!$C:$C,0)),"")</f>
        <v/>
      </c>
      <c r="S39" s="317"/>
      <c r="T39" s="655" t="str">
        <f>IFERROR(INDEX(DatasheetPart2DA!M:M,MATCH($B39,DatasheetPart2DA!$C:$C,0)),"")</f>
        <v/>
      </c>
      <c r="U39" s="339"/>
    </row>
    <row r="40" spans="1:21" s="340" customFormat="1" ht="21" customHeight="1" thickBot="1" x14ac:dyDescent="0.25">
      <c r="A40" s="338">
        <v>28</v>
      </c>
      <c r="B40" s="312" t="str">
        <f t="shared" si="0"/>
        <v>E0000EZ28</v>
      </c>
      <c r="C40" s="588" t="str">
        <f>IFERROR(INDEX(DatasheetPart2DA!E:E,MATCH($B40,DatasheetPart2DA!$C:$C,0)),"")</f>
        <v/>
      </c>
      <c r="D40" s="332"/>
      <c r="E40" s="619" t="str">
        <f>IFERROR(INDEX(DatasheetPart2DA!F:F,MATCH($B40,DatasheetPart2DA!$C:$C,0)),"")</f>
        <v/>
      </c>
      <c r="F40" s="317"/>
      <c r="G40" s="320"/>
      <c r="H40" s="619" t="str">
        <f>IFERROR(INDEX(DatasheetPart2DA!G:G,MATCH($B40,DatasheetPart2DA!$C:$C,0)),"")</f>
        <v/>
      </c>
      <c r="I40" s="317"/>
      <c r="J40" s="619" t="str">
        <f>IFERROR(INDEX(DatasheetPart2DA!H:H,MATCH($B40,DatasheetPart2DA!$C:$C,0)),"")</f>
        <v/>
      </c>
      <c r="K40" s="317"/>
      <c r="L40" s="619" t="str">
        <f>IFERROR(INDEX(DatasheetPart2DA!I:I,MATCH($B40,DatasheetPart2DA!$C:$C,0)),"")</f>
        <v/>
      </c>
      <c r="M40" s="319"/>
      <c r="N40" s="589" t="str">
        <f>IFERROR(INDEX(DatasheetPart2DA!J:J,MATCH($B40,DatasheetPart2DA!$C:$C,0)),"")</f>
        <v/>
      </c>
      <c r="O40" s="319"/>
      <c r="P40" s="655" t="str">
        <f>IFERROR(INDEX(DatasheetPart2DA!K:K,MATCH($B40,DatasheetPart2DA!$C:$C,0)),"")</f>
        <v/>
      </c>
      <c r="Q40" s="319"/>
      <c r="R40" s="619" t="str">
        <f>IFERROR(INDEX(DatasheetPart2DA!L:L,MATCH($B40,DatasheetPart2DA!$C:$C,0)),"")</f>
        <v/>
      </c>
      <c r="S40" s="317"/>
      <c r="T40" s="655" t="str">
        <f>IFERROR(INDEX(DatasheetPart2DA!M:M,MATCH($B40,DatasheetPart2DA!$C:$C,0)),"")</f>
        <v/>
      </c>
      <c r="U40" s="339"/>
    </row>
    <row r="41" spans="1:21" s="340" customFormat="1" ht="21" customHeight="1" thickBot="1" x14ac:dyDescent="0.25">
      <c r="A41" s="338">
        <v>29</v>
      </c>
      <c r="B41" s="312" t="str">
        <f t="shared" si="0"/>
        <v>E0000EZ29</v>
      </c>
      <c r="C41" s="588" t="str">
        <f>IFERROR(INDEX(DatasheetPart2DA!E:E,MATCH($B41,DatasheetPart2DA!$C:$C,0)),"")</f>
        <v/>
      </c>
      <c r="D41" s="332"/>
      <c r="E41" s="619" t="str">
        <f>IFERROR(INDEX(DatasheetPart2DA!F:F,MATCH($B41,DatasheetPart2DA!$C:$C,0)),"")</f>
        <v/>
      </c>
      <c r="F41" s="317"/>
      <c r="G41" s="320"/>
      <c r="H41" s="619" t="str">
        <f>IFERROR(INDEX(DatasheetPart2DA!G:G,MATCH($B41,DatasheetPart2DA!$C:$C,0)),"")</f>
        <v/>
      </c>
      <c r="I41" s="317"/>
      <c r="J41" s="619" t="str">
        <f>IFERROR(INDEX(DatasheetPart2DA!H:H,MATCH($B41,DatasheetPart2DA!$C:$C,0)),"")</f>
        <v/>
      </c>
      <c r="K41" s="317"/>
      <c r="L41" s="619" t="str">
        <f>IFERROR(INDEX(DatasheetPart2DA!I:I,MATCH($B41,DatasheetPart2DA!$C:$C,0)),"")</f>
        <v/>
      </c>
      <c r="M41" s="319"/>
      <c r="N41" s="589" t="str">
        <f>IFERROR(INDEX(DatasheetPart2DA!J:J,MATCH($B41,DatasheetPart2DA!$C:$C,0)),"")</f>
        <v/>
      </c>
      <c r="O41" s="319"/>
      <c r="P41" s="655" t="str">
        <f>IFERROR(INDEX(DatasheetPart2DA!K:K,MATCH($B41,DatasheetPart2DA!$C:$C,0)),"")</f>
        <v/>
      </c>
      <c r="Q41" s="319"/>
      <c r="R41" s="619" t="str">
        <f>IFERROR(INDEX(DatasheetPart2DA!L:L,MATCH($B41,DatasheetPart2DA!$C:$C,0)),"")</f>
        <v/>
      </c>
      <c r="S41" s="317"/>
      <c r="T41" s="655" t="str">
        <f>IFERROR(INDEX(DatasheetPart2DA!M:M,MATCH($B41,DatasheetPart2DA!$C:$C,0)),"")</f>
        <v/>
      </c>
      <c r="U41" s="339"/>
    </row>
    <row r="42" spans="1:21" s="340" customFormat="1" ht="21" customHeight="1" thickBot="1" x14ac:dyDescent="0.25">
      <c r="A42" s="338">
        <v>30</v>
      </c>
      <c r="B42" s="312" t="str">
        <f t="shared" si="0"/>
        <v>E0000EZ30</v>
      </c>
      <c r="C42" s="588" t="str">
        <f>IFERROR(INDEX(DatasheetPart2DA!E:E,MATCH($B42,DatasheetPart2DA!$C:$C,0)),"")</f>
        <v/>
      </c>
      <c r="D42" s="332"/>
      <c r="E42" s="619" t="str">
        <f>IFERROR(INDEX(DatasheetPart2DA!F:F,MATCH($B42,DatasheetPart2DA!$C:$C,0)),"")</f>
        <v/>
      </c>
      <c r="F42" s="317"/>
      <c r="G42" s="320"/>
      <c r="H42" s="619" t="str">
        <f>IFERROR(INDEX(DatasheetPart2DA!G:G,MATCH($B42,DatasheetPart2DA!$C:$C,0)),"")</f>
        <v/>
      </c>
      <c r="I42" s="317"/>
      <c r="J42" s="619" t="str">
        <f>IFERROR(INDEX(DatasheetPart2DA!H:H,MATCH($B42,DatasheetPart2DA!$C:$C,0)),"")</f>
        <v/>
      </c>
      <c r="K42" s="317"/>
      <c r="L42" s="619" t="str">
        <f>IFERROR(INDEX(DatasheetPart2DA!I:I,MATCH($B42,DatasheetPart2DA!$C:$C,0)),"")</f>
        <v/>
      </c>
      <c r="M42" s="319"/>
      <c r="N42" s="589" t="str">
        <f>IFERROR(INDEX(DatasheetPart2DA!J:J,MATCH($B42,DatasheetPart2DA!$C:$C,0)),"")</f>
        <v/>
      </c>
      <c r="O42" s="319"/>
      <c r="P42" s="655" t="str">
        <f>IFERROR(INDEX(DatasheetPart2DA!K:K,MATCH($B42,DatasheetPart2DA!$C:$C,0)),"")</f>
        <v/>
      </c>
      <c r="Q42" s="319"/>
      <c r="R42" s="619" t="str">
        <f>IFERROR(INDEX(DatasheetPart2DA!L:L,MATCH($B42,DatasheetPart2DA!$C:$C,0)),"")</f>
        <v/>
      </c>
      <c r="S42" s="317"/>
      <c r="T42" s="655" t="str">
        <f>IFERROR(INDEX(DatasheetPart2DA!M:M,MATCH($B42,DatasheetPart2DA!$C:$C,0)),"")</f>
        <v/>
      </c>
      <c r="U42" s="339"/>
    </row>
    <row r="43" spans="1:21" s="340" customFormat="1" ht="21" customHeight="1" thickBot="1" x14ac:dyDescent="0.25">
      <c r="A43" s="338">
        <v>31</v>
      </c>
      <c r="B43" s="312" t="str">
        <f t="shared" si="0"/>
        <v>E0000EZ31</v>
      </c>
      <c r="C43" s="588" t="str">
        <f>IFERROR(INDEX(DatasheetPart2DA!E:E,MATCH($B43,DatasheetPart2DA!$C:$C,0)),"")</f>
        <v/>
      </c>
      <c r="D43" s="332"/>
      <c r="E43" s="619" t="str">
        <f>IFERROR(INDEX(DatasheetPart2DA!F:F,MATCH($B43,DatasheetPart2DA!$C:$C,0)),"")</f>
        <v/>
      </c>
      <c r="F43" s="317"/>
      <c r="G43" s="320"/>
      <c r="H43" s="619" t="str">
        <f>IFERROR(INDEX(DatasheetPart2DA!G:G,MATCH($B43,DatasheetPart2DA!$C:$C,0)),"")</f>
        <v/>
      </c>
      <c r="I43" s="317"/>
      <c r="J43" s="619" t="str">
        <f>IFERROR(INDEX(DatasheetPart2DA!H:H,MATCH($B43,DatasheetPart2DA!$C:$C,0)),"")</f>
        <v/>
      </c>
      <c r="K43" s="317"/>
      <c r="L43" s="619" t="str">
        <f>IFERROR(INDEX(DatasheetPart2DA!I:I,MATCH($B43,DatasheetPart2DA!$C:$C,0)),"")</f>
        <v/>
      </c>
      <c r="M43" s="319"/>
      <c r="N43" s="589" t="str">
        <f>IFERROR(INDEX(DatasheetPart2DA!J:J,MATCH($B43,DatasheetPart2DA!$C:$C,0)),"")</f>
        <v/>
      </c>
      <c r="O43" s="319"/>
      <c r="P43" s="655" t="str">
        <f>IFERROR(INDEX(DatasheetPart2DA!K:K,MATCH($B43,DatasheetPart2DA!$C:$C,0)),"")</f>
        <v/>
      </c>
      <c r="Q43" s="319"/>
      <c r="R43" s="619" t="str">
        <f>IFERROR(INDEX(DatasheetPart2DA!L:L,MATCH($B43,DatasheetPart2DA!$C:$C,0)),"")</f>
        <v/>
      </c>
      <c r="S43" s="317"/>
      <c r="T43" s="655" t="str">
        <f>IFERROR(INDEX(DatasheetPart2DA!M:M,MATCH($B43,DatasheetPart2DA!$C:$C,0)),"")</f>
        <v/>
      </c>
      <c r="U43" s="339"/>
    </row>
    <row r="44" spans="1:21" s="340" customFormat="1" ht="21" customHeight="1" thickBot="1" x14ac:dyDescent="0.25">
      <c r="A44" s="338">
        <v>32</v>
      </c>
      <c r="B44" s="312" t="str">
        <f t="shared" si="0"/>
        <v>E0000EZ32</v>
      </c>
      <c r="C44" s="588" t="str">
        <f>IFERROR(INDEX(DatasheetPart2DA!E:E,MATCH($B44,DatasheetPart2DA!$C:$C,0)),"")</f>
        <v/>
      </c>
      <c r="D44" s="332"/>
      <c r="E44" s="619" t="str">
        <f>IFERROR(INDEX(DatasheetPart2DA!F:F,MATCH($B44,DatasheetPart2DA!$C:$C,0)),"")</f>
        <v/>
      </c>
      <c r="F44" s="317"/>
      <c r="G44" s="320"/>
      <c r="H44" s="619" t="str">
        <f>IFERROR(INDEX(DatasheetPart2DA!G:G,MATCH($B44,DatasheetPart2DA!$C:$C,0)),"")</f>
        <v/>
      </c>
      <c r="I44" s="317"/>
      <c r="J44" s="619" t="str">
        <f>IFERROR(INDEX(DatasheetPart2DA!H:H,MATCH($B44,DatasheetPart2DA!$C:$C,0)),"")</f>
        <v/>
      </c>
      <c r="K44" s="317"/>
      <c r="L44" s="619" t="str">
        <f>IFERROR(INDEX(DatasheetPart2DA!I:I,MATCH($B44,DatasheetPart2DA!$C:$C,0)),"")</f>
        <v/>
      </c>
      <c r="M44" s="319"/>
      <c r="N44" s="589" t="str">
        <f>IFERROR(INDEX(DatasheetPart2DA!J:J,MATCH($B44,DatasheetPart2DA!$C:$C,0)),"")</f>
        <v/>
      </c>
      <c r="O44" s="319"/>
      <c r="P44" s="655" t="str">
        <f>IFERROR(INDEX(DatasheetPart2DA!K:K,MATCH($B44,DatasheetPart2DA!$C:$C,0)),"")</f>
        <v/>
      </c>
      <c r="Q44" s="319"/>
      <c r="R44" s="619" t="str">
        <f>IFERROR(INDEX(DatasheetPart2DA!L:L,MATCH($B44,DatasheetPart2DA!$C:$C,0)),"")</f>
        <v/>
      </c>
      <c r="S44" s="317"/>
      <c r="T44" s="655" t="str">
        <f>IFERROR(INDEX(DatasheetPart2DA!M:M,MATCH($B44,DatasheetPart2DA!$C:$C,0)),"")</f>
        <v/>
      </c>
      <c r="U44" s="339"/>
    </row>
    <row r="45" spans="1:21" s="340" customFormat="1" ht="21" customHeight="1" thickBot="1" x14ac:dyDescent="0.25">
      <c r="A45" s="338">
        <v>33</v>
      </c>
      <c r="B45" s="312" t="str">
        <f t="shared" si="0"/>
        <v>E0000EZ33</v>
      </c>
      <c r="C45" s="588" t="str">
        <f>IFERROR(INDEX(DatasheetPart2DA!E:E,MATCH($B45,DatasheetPart2DA!$C:$C,0)),"")</f>
        <v/>
      </c>
      <c r="D45" s="332"/>
      <c r="E45" s="619" t="str">
        <f>IFERROR(INDEX(DatasheetPart2DA!F:F,MATCH($B45,DatasheetPart2DA!$C:$C,0)),"")</f>
        <v/>
      </c>
      <c r="F45" s="317"/>
      <c r="G45" s="320"/>
      <c r="H45" s="619" t="str">
        <f>IFERROR(INDEX(DatasheetPart2DA!G:G,MATCH($B45,DatasheetPart2DA!$C:$C,0)),"")</f>
        <v/>
      </c>
      <c r="I45" s="317"/>
      <c r="J45" s="619" t="str">
        <f>IFERROR(INDEX(DatasheetPart2DA!H:H,MATCH($B45,DatasheetPart2DA!$C:$C,0)),"")</f>
        <v/>
      </c>
      <c r="K45" s="317"/>
      <c r="L45" s="619" t="str">
        <f>IFERROR(INDEX(DatasheetPart2DA!I:I,MATCH($B45,DatasheetPart2DA!$C:$C,0)),"")</f>
        <v/>
      </c>
      <c r="M45" s="319"/>
      <c r="N45" s="589" t="str">
        <f>IFERROR(INDEX(DatasheetPart2DA!J:J,MATCH($B45,DatasheetPart2DA!$C:$C,0)),"")</f>
        <v/>
      </c>
      <c r="O45" s="319"/>
      <c r="P45" s="655" t="str">
        <f>IFERROR(INDEX(DatasheetPart2DA!K:K,MATCH($B45,DatasheetPart2DA!$C:$C,0)),"")</f>
        <v/>
      </c>
      <c r="Q45" s="319"/>
      <c r="R45" s="619" t="str">
        <f>IFERROR(INDEX(DatasheetPart2DA!L:L,MATCH($B45,DatasheetPart2DA!$C:$C,0)),"")</f>
        <v/>
      </c>
      <c r="S45" s="317"/>
      <c r="T45" s="655" t="str">
        <f>IFERROR(INDEX(DatasheetPart2DA!M:M,MATCH($B45,DatasheetPart2DA!$C:$C,0)),"")</f>
        <v/>
      </c>
      <c r="U45" s="339"/>
    </row>
    <row r="46" spans="1:21" s="340" customFormat="1" ht="21" customHeight="1" thickBot="1" x14ac:dyDescent="0.25">
      <c r="A46" s="338">
        <v>34</v>
      </c>
      <c r="B46" s="312" t="str">
        <f t="shared" si="0"/>
        <v>E0000EZ34</v>
      </c>
      <c r="C46" s="588" t="str">
        <f>IFERROR(INDEX(DatasheetPart2DA!E:E,MATCH($B46,DatasheetPart2DA!$C:$C,0)),"")</f>
        <v/>
      </c>
      <c r="D46" s="332"/>
      <c r="E46" s="619" t="str">
        <f>IFERROR(INDEX(DatasheetPart2DA!F:F,MATCH($B46,DatasheetPart2DA!$C:$C,0)),"")</f>
        <v/>
      </c>
      <c r="F46" s="317"/>
      <c r="G46" s="320"/>
      <c r="H46" s="619" t="str">
        <f>IFERROR(INDEX(DatasheetPart2DA!G:G,MATCH($B46,DatasheetPart2DA!$C:$C,0)),"")</f>
        <v/>
      </c>
      <c r="I46" s="317"/>
      <c r="J46" s="619" t="str">
        <f>IFERROR(INDEX(DatasheetPart2DA!H:H,MATCH($B46,DatasheetPart2DA!$C:$C,0)),"")</f>
        <v/>
      </c>
      <c r="K46" s="317"/>
      <c r="L46" s="619" t="str">
        <f>IFERROR(INDEX(DatasheetPart2DA!I:I,MATCH($B46,DatasheetPart2DA!$C:$C,0)),"")</f>
        <v/>
      </c>
      <c r="M46" s="319"/>
      <c r="N46" s="589" t="str">
        <f>IFERROR(INDEX(DatasheetPart2DA!J:J,MATCH($B46,DatasheetPart2DA!$C:$C,0)),"")</f>
        <v/>
      </c>
      <c r="O46" s="319"/>
      <c r="P46" s="655" t="str">
        <f>IFERROR(INDEX(DatasheetPart2DA!K:K,MATCH($B46,DatasheetPart2DA!$C:$C,0)),"")</f>
        <v/>
      </c>
      <c r="Q46" s="319"/>
      <c r="R46" s="619" t="str">
        <f>IFERROR(INDEX(DatasheetPart2DA!L:L,MATCH($B46,DatasheetPart2DA!$C:$C,0)),"")</f>
        <v/>
      </c>
      <c r="S46" s="317"/>
      <c r="T46" s="655" t="str">
        <f>IFERROR(INDEX(DatasheetPart2DA!M:M,MATCH($B46,DatasheetPart2DA!$C:$C,0)),"")</f>
        <v/>
      </c>
      <c r="U46" s="339"/>
    </row>
    <row r="47" spans="1:21" s="340" customFormat="1" ht="21" customHeight="1" thickBot="1" x14ac:dyDescent="0.25">
      <c r="A47" s="338">
        <v>35</v>
      </c>
      <c r="B47" s="312" t="str">
        <f t="shared" si="0"/>
        <v>E0000EZ35</v>
      </c>
      <c r="C47" s="588" t="str">
        <f>IFERROR(INDEX(DatasheetPart2DA!E:E,MATCH($B47,DatasheetPart2DA!$C:$C,0)),"")</f>
        <v/>
      </c>
      <c r="D47" s="332"/>
      <c r="E47" s="619" t="str">
        <f>IFERROR(INDEX(DatasheetPart2DA!F:F,MATCH($B47,DatasheetPart2DA!$C:$C,0)),"")</f>
        <v/>
      </c>
      <c r="F47" s="317"/>
      <c r="G47" s="320"/>
      <c r="H47" s="619" t="str">
        <f>IFERROR(INDEX(DatasheetPart2DA!G:G,MATCH($B47,DatasheetPart2DA!$C:$C,0)),"")</f>
        <v/>
      </c>
      <c r="I47" s="317"/>
      <c r="J47" s="619" t="str">
        <f>IFERROR(INDEX(DatasheetPart2DA!H:H,MATCH($B47,DatasheetPart2DA!$C:$C,0)),"")</f>
        <v/>
      </c>
      <c r="K47" s="317"/>
      <c r="L47" s="619" t="str">
        <f>IFERROR(INDEX(DatasheetPart2DA!I:I,MATCH($B47,DatasheetPart2DA!$C:$C,0)),"")</f>
        <v/>
      </c>
      <c r="M47" s="319"/>
      <c r="N47" s="589" t="str">
        <f>IFERROR(INDEX(DatasheetPart2DA!J:J,MATCH($B47,DatasheetPart2DA!$C:$C,0)),"")</f>
        <v/>
      </c>
      <c r="O47" s="319"/>
      <c r="P47" s="655" t="str">
        <f>IFERROR(INDEX(DatasheetPart2DA!K:K,MATCH($B47,DatasheetPart2DA!$C:$C,0)),"")</f>
        <v/>
      </c>
      <c r="Q47" s="319"/>
      <c r="R47" s="619" t="str">
        <f>IFERROR(INDEX(DatasheetPart2DA!L:L,MATCH($B47,DatasheetPart2DA!$C:$C,0)),"")</f>
        <v/>
      </c>
      <c r="S47" s="317"/>
      <c r="T47" s="655" t="str">
        <f>IFERROR(INDEX(DatasheetPart2DA!M:M,MATCH($B47,DatasheetPart2DA!$C:$C,0)),"")</f>
        <v/>
      </c>
      <c r="U47" s="339"/>
    </row>
    <row r="48" spans="1:21" s="340" customFormat="1" ht="21" customHeight="1" thickBot="1" x14ac:dyDescent="0.25">
      <c r="A48" s="338">
        <v>36</v>
      </c>
      <c r="B48" s="312" t="str">
        <f t="shared" si="0"/>
        <v>E0000EZ36</v>
      </c>
      <c r="C48" s="588" t="str">
        <f>IFERROR(INDEX(DatasheetPart2DA!E:E,MATCH($B48,DatasheetPart2DA!$C:$C,0)),"")</f>
        <v/>
      </c>
      <c r="D48" s="332"/>
      <c r="E48" s="619" t="str">
        <f>IFERROR(INDEX(DatasheetPart2DA!F:F,MATCH($B48,DatasheetPart2DA!$C:$C,0)),"")</f>
        <v/>
      </c>
      <c r="F48" s="317"/>
      <c r="G48" s="320"/>
      <c r="H48" s="619" t="str">
        <f>IFERROR(INDEX(DatasheetPart2DA!G:G,MATCH($B48,DatasheetPart2DA!$C:$C,0)),"")</f>
        <v/>
      </c>
      <c r="I48" s="317"/>
      <c r="J48" s="619" t="str">
        <f>IFERROR(INDEX(DatasheetPart2DA!H:H,MATCH($B48,DatasheetPart2DA!$C:$C,0)),"")</f>
        <v/>
      </c>
      <c r="K48" s="317"/>
      <c r="L48" s="619" t="str">
        <f>IFERROR(INDEX(DatasheetPart2DA!I:I,MATCH($B48,DatasheetPart2DA!$C:$C,0)),"")</f>
        <v/>
      </c>
      <c r="M48" s="319"/>
      <c r="N48" s="589" t="str">
        <f>IFERROR(INDEX(DatasheetPart2DA!J:J,MATCH($B48,DatasheetPart2DA!$C:$C,0)),"")</f>
        <v/>
      </c>
      <c r="O48" s="319"/>
      <c r="P48" s="655" t="str">
        <f>IFERROR(INDEX(DatasheetPart2DA!K:K,MATCH($B48,DatasheetPart2DA!$C:$C,0)),"")</f>
        <v/>
      </c>
      <c r="Q48" s="319"/>
      <c r="R48" s="619" t="str">
        <f>IFERROR(INDEX(DatasheetPart2DA!L:L,MATCH($B48,DatasheetPart2DA!$C:$C,0)),"")</f>
        <v/>
      </c>
      <c r="S48" s="317"/>
      <c r="T48" s="655" t="str">
        <f>IFERROR(INDEX(DatasheetPart2DA!M:M,MATCH($B48,DatasheetPart2DA!$C:$C,0)),"")</f>
        <v/>
      </c>
      <c r="U48" s="339"/>
    </row>
    <row r="49" spans="1:21" s="340" customFormat="1" ht="18.75" thickBot="1" x14ac:dyDescent="0.25">
      <c r="A49" s="338">
        <v>37</v>
      </c>
      <c r="B49" s="312" t="str">
        <f t="shared" si="0"/>
        <v>E0000EZ37</v>
      </c>
      <c r="C49" s="588" t="str">
        <f>IFERROR(INDEX(DatasheetPart2DA!E:E,MATCH($B49,DatasheetPart2DA!$C:$C,0)),"")</f>
        <v/>
      </c>
      <c r="D49" s="332"/>
      <c r="E49" s="619" t="str">
        <f>IFERROR(INDEX(DatasheetPart2DA!F:F,MATCH($B49,DatasheetPart2DA!$C:$C,0)),"")</f>
        <v/>
      </c>
      <c r="F49" s="317"/>
      <c r="G49" s="320"/>
      <c r="H49" s="619" t="str">
        <f>IFERROR(INDEX(DatasheetPart2DA!G:G,MATCH($B49,DatasheetPart2DA!$C:$C,0)),"")</f>
        <v/>
      </c>
      <c r="I49" s="317"/>
      <c r="J49" s="619" t="str">
        <f>IFERROR(INDEX(DatasheetPart2DA!H:H,MATCH($B49,DatasheetPart2DA!$C:$C,0)),"")</f>
        <v/>
      </c>
      <c r="K49" s="317"/>
      <c r="L49" s="619" t="str">
        <f>IFERROR(INDEX(DatasheetPart2DA!I:I,MATCH($B49,DatasheetPart2DA!$C:$C,0)),"")</f>
        <v/>
      </c>
      <c r="M49" s="319"/>
      <c r="N49" s="589" t="str">
        <f>IFERROR(INDEX(DatasheetPart2DA!J:J,MATCH($B49,DatasheetPart2DA!$C:$C,0)),"")</f>
        <v/>
      </c>
      <c r="O49" s="319"/>
      <c r="P49" s="655" t="str">
        <f>IFERROR(INDEX(DatasheetPart2DA!K:K,MATCH($B49,DatasheetPart2DA!$C:$C,0)),"")</f>
        <v/>
      </c>
      <c r="Q49" s="319"/>
      <c r="R49" s="619" t="str">
        <f>IFERROR(INDEX(DatasheetPart2DA!L:L,MATCH($B49,DatasheetPart2DA!$C:$C,0)),"")</f>
        <v/>
      </c>
      <c r="S49" s="317"/>
      <c r="T49" s="655" t="str">
        <f>IFERROR(INDEX(DatasheetPart2DA!M:M,MATCH($B49,DatasheetPart2DA!$C:$C,0)),"")</f>
        <v/>
      </c>
      <c r="U49" s="339"/>
    </row>
    <row r="50" spans="1:21" s="340" customFormat="1" ht="18.75" thickBot="1" x14ac:dyDescent="0.25">
      <c r="A50" s="338">
        <v>38</v>
      </c>
      <c r="B50" s="312" t="str">
        <f t="shared" si="0"/>
        <v>E0000EZ38</v>
      </c>
      <c r="C50" s="588" t="str">
        <f>IFERROR(INDEX(DatasheetPart2DA!E:E,MATCH($B50,DatasheetPart2DA!$C:$C,0)),"")</f>
        <v/>
      </c>
      <c r="D50" s="332"/>
      <c r="E50" s="619" t="str">
        <f>IFERROR(INDEX(DatasheetPart2DA!F:F,MATCH($B50,DatasheetPart2DA!$C:$C,0)),"")</f>
        <v/>
      </c>
      <c r="F50" s="317"/>
      <c r="G50" s="320"/>
      <c r="H50" s="619" t="str">
        <f>IFERROR(INDEX(DatasheetPart2DA!G:G,MATCH($B50,DatasheetPart2DA!$C:$C,0)),"")</f>
        <v/>
      </c>
      <c r="I50" s="317"/>
      <c r="J50" s="619" t="str">
        <f>IFERROR(INDEX(DatasheetPart2DA!H:H,MATCH($B50,DatasheetPart2DA!$C:$C,0)),"")</f>
        <v/>
      </c>
      <c r="K50" s="317"/>
      <c r="L50" s="619" t="str">
        <f>IFERROR(INDEX(DatasheetPart2DA!I:I,MATCH($B50,DatasheetPart2DA!$C:$C,0)),"")</f>
        <v/>
      </c>
      <c r="M50" s="319"/>
      <c r="N50" s="589" t="str">
        <f>IFERROR(INDEX(DatasheetPart2DA!J:J,MATCH($B50,DatasheetPart2DA!$C:$C,0)),"")</f>
        <v/>
      </c>
      <c r="O50" s="319"/>
      <c r="P50" s="655" t="str">
        <f>IFERROR(INDEX(DatasheetPart2DA!K:K,MATCH($B50,DatasheetPart2DA!$C:$C,0)),"")</f>
        <v/>
      </c>
      <c r="Q50" s="319"/>
      <c r="R50" s="619" t="str">
        <f>IFERROR(INDEX(DatasheetPart2DA!L:L,MATCH($B50,DatasheetPart2DA!$C:$C,0)),"")</f>
        <v/>
      </c>
      <c r="S50" s="317"/>
      <c r="T50" s="655" t="str">
        <f>IFERROR(INDEX(DatasheetPart2DA!M:M,MATCH($B50,DatasheetPart2DA!$C:$C,0)),"")</f>
        <v/>
      </c>
      <c r="U50" s="339"/>
    </row>
    <row r="51" spans="1:21" s="340" customFormat="1" ht="18.75" thickBot="1" x14ac:dyDescent="0.25">
      <c r="A51" s="338">
        <v>39</v>
      </c>
      <c r="B51" s="312" t="str">
        <f t="shared" si="0"/>
        <v>E0000EZ39</v>
      </c>
      <c r="C51" s="588" t="str">
        <f>IFERROR(INDEX(DatasheetPart2DA!E:E,MATCH($B51,DatasheetPart2DA!$C:$C,0)),"")</f>
        <v/>
      </c>
      <c r="D51" s="332"/>
      <c r="E51" s="619" t="str">
        <f>IFERROR(INDEX(DatasheetPart2DA!F:F,MATCH($B51,DatasheetPart2DA!$C:$C,0)),"")</f>
        <v/>
      </c>
      <c r="F51" s="317"/>
      <c r="G51" s="320"/>
      <c r="H51" s="619" t="str">
        <f>IFERROR(INDEX(DatasheetPart2DA!G:G,MATCH($B51,DatasheetPart2DA!$C:$C,0)),"")</f>
        <v/>
      </c>
      <c r="I51" s="317"/>
      <c r="J51" s="619" t="str">
        <f>IFERROR(INDEX(DatasheetPart2DA!H:H,MATCH($B51,DatasheetPart2DA!$C:$C,0)),"")</f>
        <v/>
      </c>
      <c r="K51" s="317"/>
      <c r="L51" s="619" t="str">
        <f>IFERROR(INDEX(DatasheetPart2DA!I:I,MATCH($B51,DatasheetPart2DA!$C:$C,0)),"")</f>
        <v/>
      </c>
      <c r="M51" s="319"/>
      <c r="N51" s="589" t="str">
        <f>IFERROR(INDEX(DatasheetPart2DA!J:J,MATCH($B51,DatasheetPart2DA!$C:$C,0)),"")</f>
        <v/>
      </c>
      <c r="O51" s="319"/>
      <c r="P51" s="655" t="str">
        <f>IFERROR(INDEX(DatasheetPart2DA!K:K,MATCH($B51,DatasheetPart2DA!$C:$C,0)),"")</f>
        <v/>
      </c>
      <c r="Q51" s="319"/>
      <c r="R51" s="619" t="str">
        <f>IFERROR(INDEX(DatasheetPart2DA!L:L,MATCH($B51,DatasheetPart2DA!$C:$C,0)),"")</f>
        <v/>
      </c>
      <c r="S51" s="317"/>
      <c r="T51" s="655" t="str">
        <f>IFERROR(INDEX(DatasheetPart2DA!M:M,MATCH($B51,DatasheetPart2DA!$C:$C,0)),"")</f>
        <v/>
      </c>
      <c r="U51" s="339"/>
    </row>
    <row r="52" spans="1:21" s="340" customFormat="1" ht="18.75" thickBot="1" x14ac:dyDescent="0.25">
      <c r="A52" s="338">
        <v>40</v>
      </c>
      <c r="B52" s="312" t="str">
        <f t="shared" si="0"/>
        <v>E0000EZ40</v>
      </c>
      <c r="C52" s="588" t="str">
        <f>IFERROR(INDEX(DatasheetPart2DA!E:E,MATCH($B52,DatasheetPart2DA!$C:$C,0)),"")</f>
        <v/>
      </c>
      <c r="D52" s="332"/>
      <c r="E52" s="619" t="str">
        <f>IFERROR(INDEX(DatasheetPart2DA!F:F,MATCH($B52,DatasheetPart2DA!$C:$C,0)),"")</f>
        <v/>
      </c>
      <c r="F52" s="317"/>
      <c r="G52" s="320"/>
      <c r="H52" s="619" t="str">
        <f>IFERROR(INDEX(DatasheetPart2DA!G:G,MATCH($B52,DatasheetPart2DA!$C:$C,0)),"")</f>
        <v/>
      </c>
      <c r="I52" s="317"/>
      <c r="J52" s="619" t="str">
        <f>IFERROR(INDEX(DatasheetPart2DA!H:H,MATCH($B52,DatasheetPart2DA!$C:$C,0)),"")</f>
        <v/>
      </c>
      <c r="K52" s="317"/>
      <c r="L52" s="619" t="str">
        <f>IFERROR(INDEX(DatasheetPart2DA!I:I,MATCH($B52,DatasheetPart2DA!$C:$C,0)),"")</f>
        <v/>
      </c>
      <c r="M52" s="319"/>
      <c r="N52" s="589" t="str">
        <f>IFERROR(INDEX(DatasheetPart2DA!J:J,MATCH($B52,DatasheetPart2DA!$C:$C,0)),"")</f>
        <v/>
      </c>
      <c r="O52" s="319"/>
      <c r="P52" s="655" t="str">
        <f>IFERROR(INDEX(DatasheetPart2DA!K:K,MATCH($B52,DatasheetPart2DA!$C:$C,0)),"")</f>
        <v/>
      </c>
      <c r="Q52" s="319"/>
      <c r="R52" s="619" t="str">
        <f>IFERROR(INDEX(DatasheetPart2DA!L:L,MATCH($B52,DatasheetPart2DA!$C:$C,0)),"")</f>
        <v/>
      </c>
      <c r="S52" s="317"/>
      <c r="T52" s="655" t="str">
        <f>IFERROR(INDEX(DatasheetPart2DA!M:M,MATCH($B52,DatasheetPart2DA!$C:$C,0)),"")</f>
        <v/>
      </c>
      <c r="U52" s="339"/>
    </row>
    <row r="53" spans="1:21" s="340" customFormat="1" ht="18.75" thickBot="1" x14ac:dyDescent="0.25">
      <c r="A53" s="338">
        <v>41</v>
      </c>
      <c r="B53" s="312" t="str">
        <f t="shared" si="0"/>
        <v>E0000EZ41</v>
      </c>
      <c r="C53" s="588" t="str">
        <f>IFERROR(INDEX(DatasheetPart2DA!E:E,MATCH($B53,DatasheetPart2DA!$C:$C,0)),"")</f>
        <v/>
      </c>
      <c r="D53" s="332"/>
      <c r="E53" s="619" t="str">
        <f>IFERROR(INDEX(DatasheetPart2DA!F:F,MATCH($B53,DatasheetPart2DA!$C:$C,0)),"")</f>
        <v/>
      </c>
      <c r="F53" s="317"/>
      <c r="G53" s="320"/>
      <c r="H53" s="619" t="str">
        <f>IFERROR(INDEX(DatasheetPart2DA!G:G,MATCH($B53,DatasheetPart2DA!$C:$C,0)),"")</f>
        <v/>
      </c>
      <c r="I53" s="317"/>
      <c r="J53" s="619" t="str">
        <f>IFERROR(INDEX(DatasheetPart2DA!H:H,MATCH($B53,DatasheetPart2DA!$C:$C,0)),"")</f>
        <v/>
      </c>
      <c r="K53" s="317"/>
      <c r="L53" s="619" t="str">
        <f>IFERROR(INDEX(DatasheetPart2DA!I:I,MATCH($B53,DatasheetPart2DA!$C:$C,0)),"")</f>
        <v/>
      </c>
      <c r="M53" s="319"/>
      <c r="N53" s="589" t="str">
        <f>IFERROR(INDEX(DatasheetPart2DA!J:J,MATCH($B53,DatasheetPart2DA!$C:$C,0)),"")</f>
        <v/>
      </c>
      <c r="O53" s="319"/>
      <c r="P53" s="655" t="str">
        <f>IFERROR(INDEX(DatasheetPart2DA!K:K,MATCH($B53,DatasheetPart2DA!$C:$C,0)),"")</f>
        <v/>
      </c>
      <c r="Q53" s="319"/>
      <c r="R53" s="619" t="str">
        <f>IFERROR(INDEX(DatasheetPart2DA!L:L,MATCH($B53,DatasheetPart2DA!$C:$C,0)),"")</f>
        <v/>
      </c>
      <c r="S53" s="317"/>
      <c r="T53" s="655" t="str">
        <f>IFERROR(INDEX(DatasheetPart2DA!M:M,MATCH($B53,DatasheetPart2DA!$C:$C,0)),"")</f>
        <v/>
      </c>
      <c r="U53" s="339"/>
    </row>
    <row r="54" spans="1:21" ht="18.75" thickBot="1" x14ac:dyDescent="0.25">
      <c r="A54" s="341"/>
      <c r="B54" s="342"/>
      <c r="C54" s="342"/>
      <c r="D54" s="342"/>
      <c r="E54" s="342"/>
      <c r="F54" s="342"/>
      <c r="G54" s="342"/>
      <c r="H54" s="342"/>
      <c r="I54" s="342"/>
      <c r="J54" s="474"/>
      <c r="K54" s="342"/>
      <c r="L54" s="342"/>
      <c r="M54" s="342"/>
      <c r="N54" s="342"/>
      <c r="O54" s="342"/>
      <c r="P54" s="342"/>
      <c r="Q54" s="342"/>
      <c r="R54" s="342"/>
      <c r="S54" s="342"/>
      <c r="T54" s="342"/>
      <c r="U54" s="343"/>
    </row>
    <row r="55" spans="1:21" ht="15" x14ac:dyDescent="0.2">
      <c r="B55" s="344"/>
      <c r="C55" s="345"/>
      <c r="D55" s="345"/>
      <c r="E55" s="345"/>
      <c r="F55" s="345"/>
      <c r="H55" s="345"/>
      <c r="I55" s="345"/>
      <c r="J55" s="475"/>
      <c r="K55" s="345"/>
      <c r="L55" s="345"/>
      <c r="M55" s="345"/>
      <c r="N55" s="346"/>
      <c r="R55" s="345"/>
      <c r="S55" s="345"/>
      <c r="T55" s="346"/>
    </row>
    <row r="56" spans="1:21" x14ac:dyDescent="0.2">
      <c r="B56" s="347"/>
      <c r="C56" s="347"/>
      <c r="D56" s="347"/>
      <c r="E56" s="347"/>
      <c r="F56" s="347"/>
      <c r="H56" s="347"/>
      <c r="I56" s="347"/>
      <c r="J56" s="476"/>
      <c r="K56" s="347"/>
      <c r="L56" s="347"/>
      <c r="M56" s="347"/>
      <c r="N56" s="347"/>
      <c r="R56" s="347"/>
      <c r="S56" s="347"/>
      <c r="T56" s="347"/>
    </row>
    <row r="57" spans="1:21" x14ac:dyDescent="0.2">
      <c r="B57" s="758"/>
      <c r="C57" s="759"/>
      <c r="D57" s="759"/>
      <c r="E57" s="759"/>
      <c r="F57" s="759"/>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72"/>
  <sheetViews>
    <sheetView showGridLines="0" zoomScaleNormal="100" workbookViewId="0"/>
  </sheetViews>
  <sheetFormatPr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43" customWidth="1"/>
    <col min="23" max="27" width="8.7109375" customWidth="1"/>
  </cols>
  <sheetData>
    <row r="1" spans="1:22" ht="15" x14ac:dyDescent="0.2">
      <c r="A1" s="269"/>
      <c r="B1" s="270"/>
      <c r="C1" s="270"/>
      <c r="D1" s="270"/>
      <c r="E1" s="270"/>
      <c r="F1" s="270"/>
      <c r="G1" s="270"/>
      <c r="H1" s="270"/>
      <c r="I1" s="270"/>
      <c r="J1" s="270"/>
      <c r="K1" s="270"/>
      <c r="L1" s="270"/>
      <c r="M1" s="270"/>
      <c r="N1" s="270"/>
      <c r="O1" s="270"/>
      <c r="P1" s="270"/>
      <c r="Q1" s="270"/>
      <c r="R1" s="270"/>
      <c r="S1" s="270"/>
      <c r="T1" s="270"/>
      <c r="U1" s="271"/>
    </row>
    <row r="2" spans="1:22" ht="15.75" x14ac:dyDescent="0.25">
      <c r="A2" s="688" t="s">
        <v>35</v>
      </c>
      <c r="B2" s="726"/>
      <c r="C2" s="726"/>
      <c r="D2" s="726"/>
      <c r="E2" s="726"/>
      <c r="F2" s="726"/>
      <c r="G2" s="726"/>
      <c r="H2" s="726"/>
      <c r="I2" s="726"/>
      <c r="J2" s="726"/>
      <c r="K2" s="726"/>
      <c r="L2" s="726"/>
      <c r="M2" s="726"/>
      <c r="N2" s="726"/>
      <c r="O2" s="726"/>
      <c r="P2" s="726"/>
      <c r="Q2" s="726"/>
      <c r="R2" s="726"/>
      <c r="S2" s="726"/>
      <c r="T2" s="726"/>
      <c r="U2" s="727"/>
    </row>
    <row r="3" spans="1:22" ht="15.75" x14ac:dyDescent="0.25">
      <c r="A3" s="688" t="str">
        <f>'Part 1'!A3</f>
        <v>2020-21</v>
      </c>
      <c r="B3" s="726"/>
      <c r="C3" s="726"/>
      <c r="D3" s="726"/>
      <c r="E3" s="726"/>
      <c r="F3" s="726"/>
      <c r="G3" s="726"/>
      <c r="H3" s="726"/>
      <c r="I3" s="726"/>
      <c r="J3" s="726"/>
      <c r="K3" s="726"/>
      <c r="L3" s="726"/>
      <c r="M3" s="726"/>
      <c r="N3" s="726"/>
      <c r="O3" s="726"/>
      <c r="P3" s="726"/>
      <c r="Q3" s="726"/>
      <c r="R3" s="726"/>
      <c r="S3" s="726"/>
      <c r="T3" s="726"/>
      <c r="U3" s="727"/>
    </row>
    <row r="4" spans="1:22" ht="15" x14ac:dyDescent="0.2">
      <c r="A4" s="691"/>
      <c r="B4" s="692"/>
      <c r="C4" s="692"/>
      <c r="D4" s="692"/>
      <c r="E4" s="692"/>
      <c r="F4" s="692"/>
      <c r="G4" s="692"/>
      <c r="H4" s="692"/>
      <c r="I4" s="692"/>
      <c r="J4" s="692"/>
      <c r="K4" s="692"/>
      <c r="L4" s="692"/>
      <c r="M4" s="692"/>
      <c r="N4" s="692"/>
      <c r="O4" s="692"/>
      <c r="P4" s="692"/>
      <c r="Q4" s="692"/>
      <c r="R4" s="692"/>
      <c r="S4" s="692"/>
      <c r="T4" s="692"/>
      <c r="U4" s="693"/>
    </row>
    <row r="5" spans="1:22" ht="15" x14ac:dyDescent="0.2">
      <c r="A5" s="732" t="s">
        <v>39</v>
      </c>
      <c r="B5" s="733"/>
      <c r="C5" s="733"/>
      <c r="D5" s="733"/>
      <c r="E5" s="733"/>
      <c r="F5" s="733"/>
      <c r="G5" s="733"/>
      <c r="H5" s="733"/>
      <c r="I5" s="733"/>
      <c r="J5" s="733"/>
      <c r="K5" s="733"/>
      <c r="L5" s="733"/>
      <c r="M5" s="733"/>
      <c r="N5" s="733"/>
      <c r="O5" s="733"/>
      <c r="P5" s="733"/>
      <c r="Q5" s="733"/>
      <c r="R5" s="733"/>
      <c r="S5" s="733"/>
      <c r="T5" s="733"/>
      <c r="U5" s="734"/>
    </row>
    <row r="6" spans="1:22" ht="15" x14ac:dyDescent="0.2">
      <c r="A6" s="691"/>
      <c r="B6" s="692"/>
      <c r="C6" s="692"/>
      <c r="D6" s="692"/>
      <c r="E6" s="692"/>
      <c r="F6" s="692"/>
      <c r="G6" s="692"/>
      <c r="H6" s="692"/>
      <c r="I6" s="692"/>
      <c r="J6" s="692"/>
      <c r="K6" s="692"/>
      <c r="L6" s="692"/>
      <c r="M6" s="692"/>
      <c r="N6" s="692"/>
      <c r="O6" s="692"/>
      <c r="P6" s="692"/>
      <c r="Q6" s="692"/>
      <c r="R6" s="692"/>
      <c r="S6" s="692"/>
      <c r="T6" s="692"/>
      <c r="U6" s="693"/>
    </row>
    <row r="7" spans="1:22" ht="15" x14ac:dyDescent="0.2">
      <c r="A7" s="691" t="s">
        <v>38</v>
      </c>
      <c r="B7" s="692"/>
      <c r="C7" s="692"/>
      <c r="D7" s="692"/>
      <c r="E7" s="692"/>
      <c r="F7" s="692"/>
      <c r="G7" s="692"/>
      <c r="H7" s="692"/>
      <c r="I7" s="692"/>
      <c r="J7" s="692"/>
      <c r="K7" s="692"/>
      <c r="L7" s="692"/>
      <c r="M7" s="692"/>
      <c r="N7" s="692"/>
      <c r="O7" s="692"/>
      <c r="P7" s="692"/>
      <c r="Q7" s="692"/>
      <c r="R7" s="692"/>
      <c r="S7" s="692"/>
      <c r="T7" s="692"/>
      <c r="U7" s="693"/>
    </row>
    <row r="8" spans="1:22" ht="15.75" thickBot="1" x14ac:dyDescent="0.25">
      <c r="A8" s="30"/>
      <c r="B8" s="31"/>
      <c r="C8" s="31"/>
      <c r="D8" s="31"/>
      <c r="E8" s="31"/>
      <c r="F8" s="31"/>
      <c r="G8" s="31"/>
      <c r="H8" s="31"/>
      <c r="I8" s="31"/>
      <c r="J8" s="31"/>
      <c r="K8" s="31"/>
      <c r="L8" s="31"/>
      <c r="M8" s="31"/>
      <c r="N8" s="31"/>
      <c r="O8" s="31"/>
      <c r="P8" s="31"/>
      <c r="Q8" s="31"/>
      <c r="R8" s="65"/>
      <c r="S8" s="265"/>
      <c r="T8" s="31"/>
      <c r="U8" s="32"/>
    </row>
    <row r="9" spans="1:22" x14ac:dyDescent="0.2">
      <c r="A9" s="272"/>
      <c r="B9" s="273"/>
      <c r="C9" s="787"/>
      <c r="D9" s="787"/>
      <c r="E9" s="787"/>
      <c r="F9" s="787"/>
      <c r="G9" s="787"/>
      <c r="H9" s="787"/>
      <c r="I9" s="273"/>
      <c r="J9" s="629">
        <v>1</v>
      </c>
      <c r="K9" s="629"/>
      <c r="L9" s="629"/>
      <c r="M9" s="629"/>
      <c r="N9" s="629">
        <v>2</v>
      </c>
      <c r="O9" s="629"/>
      <c r="P9" s="629"/>
      <c r="Q9" s="629"/>
      <c r="R9" s="629">
        <v>3</v>
      </c>
      <c r="S9" s="273"/>
      <c r="T9" s="273"/>
      <c r="U9" s="274"/>
    </row>
    <row r="10" spans="1:22" s="4" customFormat="1" ht="18" x14ac:dyDescent="0.25">
      <c r="A10" s="6"/>
      <c r="B10" s="5"/>
      <c r="C10" s="74" t="str">
        <f>+CONCATENATE("Local Authority : ",+'Part 1'!L12)</f>
        <v>Local Authority : England</v>
      </c>
      <c r="D10" s="48"/>
      <c r="E10" s="48"/>
      <c r="F10" s="74"/>
      <c r="G10" s="74"/>
      <c r="H10" s="74"/>
      <c r="I10" s="5"/>
      <c r="J10" s="5"/>
      <c r="K10" s="5"/>
      <c r="L10" s="5"/>
      <c r="M10" s="5"/>
      <c r="N10" s="5"/>
      <c r="O10" s="5"/>
      <c r="P10" s="5"/>
      <c r="Q10" s="5"/>
      <c r="R10" s="5"/>
      <c r="S10" s="5"/>
      <c r="T10" s="5"/>
      <c r="U10" s="7"/>
      <c r="V10" s="384"/>
    </row>
    <row r="11" spans="1:22" s="4" customFormat="1" ht="15.75" x14ac:dyDescent="0.25">
      <c r="A11" s="6"/>
      <c r="B11" s="5"/>
      <c r="C11" s="788" t="s">
        <v>1098</v>
      </c>
      <c r="D11" s="788"/>
      <c r="E11" s="788"/>
      <c r="F11" s="788"/>
      <c r="G11" s="788"/>
      <c r="H11" s="788"/>
      <c r="I11" s="5"/>
      <c r="J11" s="5"/>
      <c r="K11" s="5"/>
      <c r="L11" s="5"/>
      <c r="M11" s="5"/>
      <c r="N11" s="5"/>
      <c r="O11" s="5"/>
      <c r="P11" s="5"/>
      <c r="Q11" s="5"/>
      <c r="R11" s="5"/>
      <c r="S11" s="5"/>
      <c r="T11" s="5"/>
      <c r="U11" s="7"/>
      <c r="V11" s="384"/>
    </row>
    <row r="12" spans="1:22" s="4" customFormat="1" ht="32.25" customHeight="1" x14ac:dyDescent="0.2">
      <c r="A12" s="568"/>
      <c r="B12" s="5"/>
      <c r="C12" s="779" t="s">
        <v>1914</v>
      </c>
      <c r="D12" s="779"/>
      <c r="E12" s="779"/>
      <c r="F12" s="779"/>
      <c r="G12" s="779"/>
      <c r="H12" s="779"/>
      <c r="I12" s="779"/>
      <c r="J12" s="779"/>
      <c r="K12" s="779"/>
      <c r="L12" s="779"/>
      <c r="M12" s="779"/>
      <c r="N12" s="779"/>
      <c r="O12" s="779"/>
      <c r="P12" s="779"/>
      <c r="Q12" s="779"/>
      <c r="R12" s="779"/>
      <c r="S12" s="779"/>
      <c r="T12" s="5"/>
      <c r="U12" s="569"/>
      <c r="V12" s="384"/>
    </row>
    <row r="13" spans="1:22" ht="15.75" x14ac:dyDescent="0.2">
      <c r="A13" s="13"/>
      <c r="B13" s="2"/>
      <c r="C13" s="735"/>
      <c r="D13" s="735"/>
      <c r="E13" s="735"/>
      <c r="F13" s="735"/>
      <c r="G13" s="735"/>
      <c r="H13" s="735"/>
      <c r="I13" s="5"/>
      <c r="J13" s="701" t="s">
        <v>18</v>
      </c>
      <c r="K13" s="701"/>
      <c r="L13" s="492"/>
      <c r="M13" s="492"/>
      <c r="N13" s="701" t="s">
        <v>19</v>
      </c>
      <c r="O13" s="701"/>
      <c r="P13" s="492"/>
      <c r="Q13" s="492"/>
      <c r="R13" s="701" t="s">
        <v>20</v>
      </c>
      <c r="S13" s="701"/>
      <c r="T13" s="1"/>
      <c r="U13" s="37"/>
    </row>
    <row r="14" spans="1:22" ht="15.75" customHeight="1" x14ac:dyDescent="0.25">
      <c r="A14" s="13"/>
      <c r="B14" s="2"/>
      <c r="C14" s="383"/>
      <c r="D14" s="383"/>
      <c r="E14" s="383"/>
      <c r="F14" s="383"/>
      <c r="G14" s="383"/>
      <c r="H14" s="383"/>
      <c r="I14" s="5"/>
      <c r="J14" s="730" t="s">
        <v>47</v>
      </c>
      <c r="K14" s="730"/>
      <c r="L14" s="8"/>
      <c r="M14" s="8"/>
      <c r="N14" s="730" t="s">
        <v>46</v>
      </c>
      <c r="O14" s="730"/>
      <c r="P14" s="8"/>
      <c r="Q14" s="8"/>
      <c r="R14" s="730" t="s">
        <v>763</v>
      </c>
      <c r="S14" s="730"/>
      <c r="T14" s="3"/>
      <c r="U14" s="37"/>
    </row>
    <row r="15" spans="1:22" ht="15.75" customHeight="1" x14ac:dyDescent="0.25">
      <c r="A15" s="13"/>
      <c r="B15" s="2"/>
      <c r="C15" s="5"/>
      <c r="D15" s="5"/>
      <c r="E15" s="5"/>
      <c r="F15" s="5"/>
      <c r="G15" s="5"/>
      <c r="H15" s="5"/>
      <c r="I15" s="5"/>
      <c r="J15" s="660"/>
      <c r="K15" s="660"/>
      <c r="L15" s="5"/>
      <c r="M15" s="8"/>
      <c r="N15" s="730"/>
      <c r="O15" s="730"/>
      <c r="P15" s="8"/>
      <c r="Q15" s="5"/>
      <c r="R15" s="730"/>
      <c r="S15" s="730"/>
      <c r="T15" s="2"/>
      <c r="U15" s="37"/>
    </row>
    <row r="16" spans="1:22" ht="32.25" customHeight="1" x14ac:dyDescent="0.25">
      <c r="A16" s="13"/>
      <c r="B16" s="2"/>
      <c r="C16" s="256"/>
      <c r="D16" s="5"/>
      <c r="E16" s="5"/>
      <c r="F16" s="5"/>
      <c r="G16" s="5"/>
      <c r="H16" s="5"/>
      <c r="I16" s="5"/>
      <c r="J16" s="703"/>
      <c r="K16" s="703"/>
      <c r="L16" s="5"/>
      <c r="M16" s="5"/>
      <c r="N16" s="703"/>
      <c r="O16" s="703"/>
      <c r="P16" s="287"/>
      <c r="Q16" s="738"/>
      <c r="R16" s="738"/>
      <c r="S16" s="738"/>
      <c r="T16" s="738"/>
      <c r="U16" s="37"/>
    </row>
    <row r="17" spans="1:22" s="168" customFormat="1" ht="16.5" thickBot="1" x14ac:dyDescent="0.3">
      <c r="A17" s="442"/>
      <c r="B17" s="443"/>
      <c r="C17" s="79" t="s">
        <v>1924</v>
      </c>
      <c r="D17" s="5"/>
      <c r="E17" s="5"/>
      <c r="F17" s="5"/>
      <c r="G17" s="5"/>
      <c r="H17" s="5"/>
      <c r="I17" s="5"/>
      <c r="J17" s="529"/>
      <c r="K17" s="529"/>
      <c r="L17" s="5"/>
      <c r="M17" s="5"/>
      <c r="N17" s="529"/>
      <c r="O17" s="529"/>
      <c r="P17" s="287"/>
      <c r="Q17" s="530"/>
      <c r="R17" s="628"/>
      <c r="S17" s="530"/>
      <c r="T17" s="493"/>
      <c r="U17" s="446"/>
      <c r="V17" s="243"/>
    </row>
    <row r="18" spans="1:22" s="168" customFormat="1" ht="16.5" thickBot="1" x14ac:dyDescent="0.25">
      <c r="A18" s="442"/>
      <c r="B18" s="443"/>
      <c r="C18" s="57" t="s">
        <v>1160</v>
      </c>
      <c r="D18" s="57"/>
      <c r="E18" s="57"/>
      <c r="F18" s="57"/>
      <c r="G18" s="57"/>
      <c r="H18" s="5"/>
      <c r="I18" s="5"/>
      <c r="J18" s="709">
        <f>INDEX(DatasheetPart3!$D$5:$HY$319,MATCH(Import_LA_Code,DatasheetPart3!$B$5:$B$319,0),MATCH(CONCATENATE($V18,"/",J$9),DatasheetPart3!$D$3:$HY$3,0))</f>
        <v>31439109429</v>
      </c>
      <c r="K18" s="710"/>
      <c r="L18" s="49"/>
      <c r="M18" s="49"/>
      <c r="N18" s="709">
        <f>INDEX(DatasheetPart3!$D$5:$HY$319,MATCH(Import_LA_Code,DatasheetPart3!$B$5:$B$319,0),MATCH(CONCATENATE($V18,"/",N$9),DatasheetPart3!$D$3:$HY$3,0))</f>
        <v>348434383</v>
      </c>
      <c r="O18" s="710"/>
      <c r="P18" s="49"/>
      <c r="Q18" s="275"/>
      <c r="R18" s="765">
        <f>INDEX(DatasheetPart3!$D$5:$HY$319,MATCH(Import_LA_Code,DatasheetPart3!$B$5:$B$319,0),MATCH(CONCATENATE($V18,"/",R$9),DatasheetPart3!$D$3:$HY$3,0))</f>
        <v>31787543812</v>
      </c>
      <c r="S18" s="766"/>
      <c r="T18" s="469"/>
      <c r="U18" s="446"/>
      <c r="V18" s="243">
        <v>1</v>
      </c>
    </row>
    <row r="19" spans="1:22" s="168" customFormat="1" ht="15.75" thickBot="1" x14ac:dyDescent="0.25">
      <c r="A19" s="442"/>
      <c r="B19" s="443"/>
      <c r="C19" s="57"/>
      <c r="D19" s="57"/>
      <c r="E19" s="57"/>
      <c r="F19" s="57"/>
      <c r="G19" s="57"/>
      <c r="H19" s="5"/>
      <c r="I19" s="5"/>
      <c r="J19" s="49"/>
      <c r="K19" s="49"/>
      <c r="L19" s="49"/>
      <c r="M19" s="49"/>
      <c r="N19" s="49"/>
      <c r="O19" s="49"/>
      <c r="P19" s="49"/>
      <c r="Q19" s="275"/>
      <c r="R19" s="275"/>
      <c r="S19" s="275"/>
      <c r="T19" s="469"/>
      <c r="U19" s="446"/>
      <c r="V19" s="243"/>
    </row>
    <row r="20" spans="1:22" s="168" customFormat="1" ht="16.5" thickBot="1" x14ac:dyDescent="0.25">
      <c r="A20" s="442"/>
      <c r="B20" s="443"/>
      <c r="C20" s="681" t="s">
        <v>1097</v>
      </c>
      <c r="D20" s="681"/>
      <c r="E20" s="681"/>
      <c r="F20" s="681"/>
      <c r="G20" s="681"/>
      <c r="H20" s="5"/>
      <c r="I20" s="5"/>
      <c r="J20" s="709">
        <f>INDEX(DatasheetPart3!$D$5:$HY$319,MATCH(Import_LA_Code,DatasheetPart3!$B$5:$B$319,0),MATCH(CONCATENATE($V20,"/",J$9),DatasheetPart3!$D$3:$HY$3,0))</f>
        <v>-836639161</v>
      </c>
      <c r="K20" s="710"/>
      <c r="L20" s="49"/>
      <c r="M20" s="49"/>
      <c r="N20" s="709">
        <f>INDEX(DatasheetPart3!$D$5:$HY$319,MATCH(Import_LA_Code,DatasheetPart3!$B$5:$B$319,0),MATCH(CONCATENATE($V20,"/",N$9),DatasheetPart3!$D$3:$HY$3,0))</f>
        <v>-8563629</v>
      </c>
      <c r="O20" s="710"/>
      <c r="P20" s="49"/>
      <c r="Q20" s="275"/>
      <c r="R20" s="765">
        <f>INDEX(DatasheetPart3!$D$5:$HY$319,MATCH(Import_LA_Code,DatasheetPart3!$B$5:$B$319,0),MATCH(CONCATENATE($V20,"/",R$9),DatasheetPart3!$D$3:$HY$3,0))</f>
        <v>-845202790</v>
      </c>
      <c r="S20" s="766"/>
      <c r="T20" s="469"/>
      <c r="U20" s="446"/>
      <c r="V20" s="243">
        <v>2</v>
      </c>
    </row>
    <row r="21" spans="1:22" s="168" customFormat="1" ht="15.75" x14ac:dyDescent="0.2">
      <c r="A21" s="442"/>
      <c r="B21" s="443"/>
      <c r="C21" s="780"/>
      <c r="D21" s="780"/>
      <c r="E21" s="780"/>
      <c r="F21" s="780"/>
      <c r="G21" s="780"/>
      <c r="H21" s="5"/>
      <c r="I21" s="5"/>
      <c r="J21" s="59"/>
      <c r="K21" s="49"/>
      <c r="L21" s="49"/>
      <c r="M21" s="49"/>
      <c r="N21" s="59"/>
      <c r="O21" s="49"/>
      <c r="P21" s="49"/>
      <c r="Q21" s="275"/>
      <c r="R21" s="277"/>
      <c r="S21" s="275"/>
      <c r="T21" s="469"/>
      <c r="U21" s="446"/>
      <c r="V21" s="243"/>
    </row>
    <row r="22" spans="1:22" ht="15.75" x14ac:dyDescent="0.25">
      <c r="A22" s="13"/>
      <c r="B22" s="2"/>
      <c r="C22" s="256"/>
      <c r="D22" s="5"/>
      <c r="E22" s="5"/>
      <c r="F22" s="5"/>
      <c r="G22" s="5"/>
      <c r="H22" s="5"/>
      <c r="I22" s="5"/>
      <c r="J22" s="268"/>
      <c r="K22" s="268"/>
      <c r="L22" s="5"/>
      <c r="M22" s="5"/>
      <c r="N22" s="268"/>
      <c r="O22" s="268"/>
      <c r="P22" s="287"/>
      <c r="Q22" s="493"/>
      <c r="R22" s="493"/>
      <c r="S22" s="493"/>
      <c r="T22" s="493"/>
      <c r="U22" s="37"/>
    </row>
    <row r="23" spans="1:22" ht="16.5" thickBot="1" x14ac:dyDescent="0.25">
      <c r="A23" s="93"/>
      <c r="B23" s="91"/>
      <c r="C23" s="82" t="s">
        <v>1143</v>
      </c>
      <c r="D23" s="57"/>
      <c r="E23" s="57"/>
      <c r="F23" s="57"/>
      <c r="G23" s="57"/>
      <c r="H23" s="5"/>
      <c r="I23" s="5"/>
      <c r="J23" s="783" t="s">
        <v>15</v>
      </c>
      <c r="K23" s="784"/>
      <c r="L23" s="49"/>
      <c r="M23" s="49"/>
      <c r="N23" s="783" t="s">
        <v>15</v>
      </c>
      <c r="O23" s="784"/>
      <c r="P23" s="49"/>
      <c r="Q23" s="275"/>
      <c r="R23" s="785" t="s">
        <v>15</v>
      </c>
      <c r="S23" s="786"/>
      <c r="T23" s="143"/>
      <c r="U23" s="37"/>
    </row>
    <row r="24" spans="1:22" ht="16.5" thickBot="1" x14ac:dyDescent="0.25">
      <c r="A24" s="93"/>
      <c r="B24" s="91"/>
      <c r="C24" s="57" t="s">
        <v>1161</v>
      </c>
      <c r="D24" s="57"/>
      <c r="E24" s="57"/>
      <c r="F24" s="57"/>
      <c r="G24" s="57"/>
      <c r="H24" s="57"/>
      <c r="I24" s="57"/>
      <c r="J24" s="709">
        <f>INDEX(DatasheetPart3!$D$5:$HY$319,MATCH(Import_LA_Code,DatasheetPart3!$B$5:$B$319,0),MATCH(CONCATENATE($V24,"/",J$9),DatasheetPart3!$D$3:$HY$3,0))</f>
        <v>-153813321</v>
      </c>
      <c r="K24" s="710"/>
      <c r="L24" s="208"/>
      <c r="M24" s="208"/>
      <c r="N24" s="709">
        <f>INDEX(DatasheetPart3!$D$5:$HY$319,MATCH(Import_LA_Code,DatasheetPart3!$B$5:$B$319,0),MATCH(CONCATENATE($V24,"/",N$9),DatasheetPart3!$D$3:$HY$3,0))</f>
        <v>-795108</v>
      </c>
      <c r="O24" s="710"/>
      <c r="P24" s="208"/>
      <c r="Q24" s="275"/>
      <c r="R24" s="765">
        <f>INDEX(DatasheetPart3!$D$5:$HY$319,MATCH(Import_LA_Code,DatasheetPart3!$B$5:$B$319,0),MATCH(CONCATENATE($V24,"/",R$9),DatasheetPart3!$D$3:$HY$3,0))</f>
        <v>-154608429</v>
      </c>
      <c r="S24" s="766"/>
      <c r="T24" s="143"/>
      <c r="U24" s="37"/>
      <c r="V24" s="243">
        <v>3</v>
      </c>
    </row>
    <row r="25" spans="1:22" ht="16.5" thickBot="1" x14ac:dyDescent="0.25">
      <c r="A25" s="93"/>
      <c r="B25" s="91"/>
      <c r="C25" s="57"/>
      <c r="D25" s="57"/>
      <c r="E25" s="57"/>
      <c r="F25" s="57"/>
      <c r="G25" s="57"/>
      <c r="H25" s="5"/>
      <c r="I25" s="5"/>
      <c r="J25" s="5"/>
      <c r="K25" s="5"/>
      <c r="L25" s="5"/>
      <c r="M25" s="5"/>
      <c r="N25" s="5"/>
      <c r="O25" s="5"/>
      <c r="P25" s="5"/>
      <c r="Q25" s="276"/>
      <c r="R25" s="277"/>
      <c r="S25" s="275"/>
      <c r="T25" s="143"/>
      <c r="U25" s="37"/>
    </row>
    <row r="26" spans="1:22" ht="18.75" customHeight="1" thickBot="1" x14ac:dyDescent="0.25">
      <c r="A26" s="93"/>
      <c r="B26" s="91"/>
      <c r="C26" s="57" t="s">
        <v>1125</v>
      </c>
      <c r="D26" s="57"/>
      <c r="E26" s="57"/>
      <c r="F26" s="57"/>
      <c r="G26" s="57"/>
      <c r="H26" s="5"/>
      <c r="I26" s="5"/>
      <c r="J26" s="709">
        <f>INDEX(DatasheetPart3!$D$5:$HY$319,MATCH(Import_LA_Code,DatasheetPart3!$B$5:$B$319,0),MATCH(CONCATENATE($V26,"/",J$9),DatasheetPart3!$D$3:$HY$3,0))</f>
        <v>92135087</v>
      </c>
      <c r="K26" s="710"/>
      <c r="L26" s="49"/>
      <c r="M26" s="49"/>
      <c r="N26" s="709">
        <f>INDEX(DatasheetPart3!$D$5:$HY$319,MATCH(Import_LA_Code,DatasheetPart3!$B$5:$B$319,0),MATCH(CONCATENATE($V26,"/",N$9),DatasheetPart3!$D$3:$HY$3,0))</f>
        <v>-96375</v>
      </c>
      <c r="O26" s="710"/>
      <c r="P26" s="49"/>
      <c r="Q26" s="275"/>
      <c r="R26" s="765">
        <f>INDEX(DatasheetPart3!$D$5:$HY$319,MATCH(Import_LA_Code,DatasheetPart3!$B$5:$B$319,0),MATCH(CONCATENATE($V26,"/",R$9),DatasheetPart3!$D$3:$HY$3,0))</f>
        <v>92038712</v>
      </c>
      <c r="S26" s="766"/>
      <c r="T26" s="143"/>
      <c r="U26" s="37"/>
      <c r="V26" s="243">
        <v>4</v>
      </c>
    </row>
    <row r="27" spans="1:22" ht="15.75" customHeight="1" thickBot="1" x14ac:dyDescent="0.25">
      <c r="A27" s="93"/>
      <c r="B27" s="91"/>
      <c r="C27" s="57"/>
      <c r="D27" s="57"/>
      <c r="E27" s="57"/>
      <c r="F27" s="57"/>
      <c r="G27" s="57"/>
      <c r="H27" s="5"/>
      <c r="I27" s="5"/>
      <c r="J27" s="5"/>
      <c r="K27" s="5"/>
      <c r="L27" s="5"/>
      <c r="M27" s="5"/>
      <c r="N27" s="5"/>
      <c r="O27" s="5"/>
      <c r="P27" s="5"/>
      <c r="Q27" s="276"/>
      <c r="R27" s="277"/>
      <c r="S27" s="275"/>
      <c r="T27" s="143"/>
      <c r="U27" s="37"/>
    </row>
    <row r="28" spans="1:22" ht="18.75" customHeight="1" thickBot="1" x14ac:dyDescent="0.25">
      <c r="A28" s="93"/>
      <c r="B28" s="91"/>
      <c r="C28" s="789" t="s">
        <v>1162</v>
      </c>
      <c r="D28" s="789"/>
      <c r="E28" s="789"/>
      <c r="F28" s="789"/>
      <c r="G28" s="789"/>
      <c r="H28" s="287"/>
      <c r="I28" s="287"/>
      <c r="J28" s="709">
        <f>INDEX(DatasheetPart3!$D$5:$HY$319,MATCH(Import_LA_Code,DatasheetPart3!$B$5:$B$319,0),MATCH(CONCATENATE($V28,"/",J$9),DatasheetPart3!$D$3:$HY$3,0))</f>
        <v>203873699</v>
      </c>
      <c r="K28" s="710"/>
      <c r="L28" s="208"/>
      <c r="M28" s="208"/>
      <c r="N28" s="709">
        <f>INDEX(DatasheetPart3!$D$5:$HY$319,MATCH(Import_LA_Code,DatasheetPart3!$B$5:$B$319,0),MATCH(CONCATENATE($V28,"/",N$9),DatasheetPart3!$D$3:$HY$3,0))</f>
        <v>2972754</v>
      </c>
      <c r="O28" s="710"/>
      <c r="P28" s="208"/>
      <c r="Q28" s="275"/>
      <c r="R28" s="765">
        <f>INDEX(DatasheetPart3!$D$5:$HY$319,MATCH(Import_LA_Code,DatasheetPart3!$B$5:$B$319,0),MATCH(CONCATENATE($V28,"/",R$9),DatasheetPart3!$D$3:$HY$3,0))</f>
        <v>206846453</v>
      </c>
      <c r="S28" s="766"/>
      <c r="T28" s="143"/>
      <c r="U28" s="37"/>
      <c r="V28" s="243">
        <v>5</v>
      </c>
    </row>
    <row r="29" spans="1:22" ht="15.75" customHeight="1" x14ac:dyDescent="0.2">
      <c r="A29" s="93"/>
      <c r="B29" s="91"/>
      <c r="C29" s="789"/>
      <c r="D29" s="789"/>
      <c r="E29" s="789"/>
      <c r="F29" s="789"/>
      <c r="G29" s="789"/>
      <c r="H29" s="287"/>
      <c r="I29" s="287"/>
      <c r="J29" s="208"/>
      <c r="K29" s="208"/>
      <c r="L29" s="208"/>
      <c r="M29" s="208"/>
      <c r="N29" s="208"/>
      <c r="O29" s="208"/>
      <c r="P29" s="208"/>
      <c r="Q29" s="275"/>
      <c r="R29" s="275"/>
      <c r="S29" s="275"/>
      <c r="T29" s="143"/>
      <c r="U29" s="37"/>
    </row>
    <row r="30" spans="1:22" ht="15.75" customHeight="1" thickBot="1" x14ac:dyDescent="0.25">
      <c r="A30" s="93"/>
      <c r="B30" s="91"/>
      <c r="C30" s="57"/>
      <c r="D30" s="57"/>
      <c r="E30" s="57"/>
      <c r="F30" s="57"/>
      <c r="G30" s="57"/>
      <c r="H30" s="5"/>
      <c r="I30" s="5"/>
      <c r="J30" s="49"/>
      <c r="K30" s="49"/>
      <c r="L30" s="49"/>
      <c r="M30" s="49"/>
      <c r="N30" s="49"/>
      <c r="O30" s="49"/>
      <c r="P30" s="49"/>
      <c r="Q30" s="275"/>
      <c r="R30" s="275"/>
      <c r="S30" s="275"/>
      <c r="T30" s="143"/>
      <c r="U30" s="37"/>
    </row>
    <row r="31" spans="1:22" ht="18.75" customHeight="1" thickBot="1" x14ac:dyDescent="0.25">
      <c r="A31" s="93"/>
      <c r="B31" s="91"/>
      <c r="C31" s="681" t="s">
        <v>1126</v>
      </c>
      <c r="D31" s="681"/>
      <c r="E31" s="681"/>
      <c r="F31" s="681"/>
      <c r="G31" s="681"/>
      <c r="H31" s="5"/>
      <c r="I31" s="5"/>
      <c r="J31" s="709">
        <f>INDEX(DatasheetPart3!$D$5:$HY$319,MATCH(Import_LA_Code,DatasheetPart3!$B$5:$B$319,0),MATCH(CONCATENATE($V31,"/",J$9),DatasheetPart3!$D$3:$HY$3,0))</f>
        <v>45996514</v>
      </c>
      <c r="K31" s="710"/>
      <c r="L31" s="49"/>
      <c r="M31" s="49"/>
      <c r="N31" s="709">
        <f>INDEX(DatasheetPart3!$D$5:$HY$319,MATCH(Import_LA_Code,DatasheetPart3!$B$5:$B$319,0),MATCH(CONCATENATE($V31,"/",N$9),DatasheetPart3!$D$3:$HY$3,0))</f>
        <v>1266258</v>
      </c>
      <c r="O31" s="710"/>
      <c r="P31" s="49"/>
      <c r="Q31" s="275"/>
      <c r="R31" s="765">
        <f>INDEX(DatasheetPart3!$D$5:$HY$319,MATCH(Import_LA_Code,DatasheetPart3!$B$5:$B$319,0),MATCH(CONCATENATE($V31,"/",R$9),DatasheetPart3!$D$3:$HY$3,0))</f>
        <v>47262772</v>
      </c>
      <c r="S31" s="766"/>
      <c r="T31" s="143"/>
      <c r="U31" s="37"/>
      <c r="V31" s="243">
        <v>6</v>
      </c>
    </row>
    <row r="32" spans="1:22" ht="15.75" customHeight="1" x14ac:dyDescent="0.2">
      <c r="A32" s="93"/>
      <c r="B32" s="91"/>
      <c r="C32" s="681"/>
      <c r="D32" s="681"/>
      <c r="E32" s="681"/>
      <c r="F32" s="681"/>
      <c r="G32" s="681"/>
      <c r="H32" s="5"/>
      <c r="I32" s="5"/>
      <c r="J32" s="49"/>
      <c r="K32" s="49"/>
      <c r="L32" s="49"/>
      <c r="M32" s="49"/>
      <c r="N32" s="49"/>
      <c r="O32" s="49"/>
      <c r="P32" s="49"/>
      <c r="Q32" s="275"/>
      <c r="R32" s="275"/>
      <c r="S32" s="275"/>
      <c r="T32" s="143"/>
      <c r="U32" s="37"/>
    </row>
    <row r="33" spans="1:22" ht="15.75" customHeight="1" thickBot="1" x14ac:dyDescent="0.25">
      <c r="A33" s="93"/>
      <c r="B33" s="91"/>
      <c r="C33" s="107"/>
      <c r="D33" s="107"/>
      <c r="E33" s="107"/>
      <c r="F33" s="107"/>
      <c r="G33" s="107"/>
      <c r="H33" s="5"/>
      <c r="I33" s="5"/>
      <c r="J33" s="49"/>
      <c r="K33" s="49"/>
      <c r="L33" s="49"/>
      <c r="M33" s="49"/>
      <c r="N33" s="49"/>
      <c r="O33" s="49"/>
      <c r="P33" s="49"/>
      <c r="Q33" s="275"/>
      <c r="R33" s="275"/>
      <c r="S33" s="275"/>
      <c r="T33" s="143"/>
      <c r="U33" s="37"/>
    </row>
    <row r="34" spans="1:22" ht="15.75" customHeight="1" thickBot="1" x14ac:dyDescent="0.25">
      <c r="A34" s="93"/>
      <c r="B34" s="109"/>
      <c r="C34" s="278"/>
      <c r="D34" s="278"/>
      <c r="E34" s="278"/>
      <c r="F34" s="278"/>
      <c r="G34" s="278"/>
      <c r="H34" s="279"/>
      <c r="I34" s="279"/>
      <c r="J34" s="110"/>
      <c r="K34" s="110"/>
      <c r="L34" s="110"/>
      <c r="M34" s="110"/>
      <c r="N34" s="110"/>
      <c r="O34" s="110"/>
      <c r="P34" s="110"/>
      <c r="Q34" s="280"/>
      <c r="R34" s="280"/>
      <c r="S34" s="280"/>
      <c r="T34" s="146"/>
      <c r="U34" s="37"/>
    </row>
    <row r="35" spans="1:22" ht="15.75" customHeight="1" thickBot="1" x14ac:dyDescent="0.25">
      <c r="A35" s="93"/>
      <c r="B35" s="111"/>
      <c r="C35" s="682" t="s">
        <v>1127</v>
      </c>
      <c r="D35" s="682"/>
      <c r="E35" s="682"/>
      <c r="F35" s="682"/>
      <c r="G35" s="682"/>
      <c r="H35" s="5"/>
      <c r="I35" s="5"/>
      <c r="J35" s="770">
        <f>INDEX(DatasheetPart3!$D$5:$HY$319,MATCH(Import_LA_Code,DatasheetPart3!$B$5:$B$319,0),MATCH(CONCATENATE($V35,"/",J$9),DatasheetPart3!$D$3:$HY$3,0))</f>
        <v>188191980</v>
      </c>
      <c r="K35" s="771"/>
      <c r="L35" s="49"/>
      <c r="M35" s="49"/>
      <c r="N35" s="770">
        <f>INDEX(DatasheetPart3!$D$5:$HY$319,MATCH(Import_LA_Code,DatasheetPart3!$B$5:$B$319,0),MATCH(CONCATENATE($V35,"/",N$9),DatasheetPart3!$D$3:$HY$3,0))</f>
        <v>3347529</v>
      </c>
      <c r="O35" s="771"/>
      <c r="P35" s="49"/>
      <c r="Q35" s="275"/>
      <c r="R35" s="765">
        <f>INDEX(DatasheetPart3!$D$5:$HY$319,MATCH(Import_LA_Code,DatasheetPart3!$B$5:$B$319,0),MATCH(CONCATENATE($V35,"/",R$9),DatasheetPart3!$D$3:$HY$3,0))</f>
        <v>191539509</v>
      </c>
      <c r="S35" s="766"/>
      <c r="T35" s="147"/>
      <c r="U35" s="37"/>
      <c r="V35" s="243">
        <v>7</v>
      </c>
    </row>
    <row r="36" spans="1:22" ht="15.75" customHeight="1" thickBot="1" x14ac:dyDescent="0.3">
      <c r="A36" s="93"/>
      <c r="B36" s="112"/>
      <c r="C36" s="113"/>
      <c r="D36" s="113"/>
      <c r="E36" s="113"/>
      <c r="F36" s="113"/>
      <c r="G36" s="113"/>
      <c r="H36" s="281"/>
      <c r="I36" s="281"/>
      <c r="J36" s="281"/>
      <c r="K36" s="281"/>
      <c r="L36" s="281"/>
      <c r="M36" s="281"/>
      <c r="N36" s="584"/>
      <c r="O36" s="281"/>
      <c r="P36" s="281"/>
      <c r="Q36" s="282"/>
      <c r="R36" s="282"/>
      <c r="S36" s="282"/>
      <c r="T36" s="148"/>
      <c r="U36" s="37"/>
    </row>
    <row r="37" spans="1:22" ht="15.75" customHeight="1" x14ac:dyDescent="0.2">
      <c r="A37" s="93"/>
      <c r="B37" s="91"/>
      <c r="C37" s="107"/>
      <c r="D37" s="107"/>
      <c r="E37" s="107"/>
      <c r="F37" s="107"/>
      <c r="G37" s="107"/>
      <c r="H37" s="5"/>
      <c r="I37" s="5"/>
      <c r="J37" s="49"/>
      <c r="K37" s="49"/>
      <c r="L37" s="49"/>
      <c r="M37" s="49"/>
      <c r="N37" s="49"/>
      <c r="O37" s="49"/>
      <c r="P37" s="49"/>
      <c r="Q37" s="275"/>
      <c r="R37" s="275"/>
      <c r="S37" s="275"/>
      <c r="T37" s="143"/>
      <c r="U37" s="37"/>
    </row>
    <row r="38" spans="1:22" ht="15.75" x14ac:dyDescent="0.2">
      <c r="A38" s="283"/>
      <c r="B38" s="284"/>
      <c r="C38" s="82" t="s">
        <v>1144</v>
      </c>
      <c r="D38" s="57"/>
      <c r="E38" s="57"/>
      <c r="F38" s="57"/>
      <c r="G38" s="57"/>
      <c r="H38" s="5"/>
      <c r="I38" s="49"/>
      <c r="J38" s="49"/>
      <c r="K38" s="49"/>
      <c r="L38" s="49"/>
      <c r="M38" s="49"/>
      <c r="N38" s="49"/>
      <c r="O38" s="49"/>
      <c r="P38" s="49"/>
      <c r="Q38" s="275"/>
      <c r="R38" s="275"/>
      <c r="S38" s="275"/>
      <c r="T38" s="143"/>
      <c r="U38" s="37"/>
    </row>
    <row r="39" spans="1:22" ht="16.5" thickBot="1" x14ac:dyDescent="0.25">
      <c r="A39" s="93"/>
      <c r="B39" s="91"/>
      <c r="C39" s="82" t="s">
        <v>22</v>
      </c>
      <c r="D39" s="57"/>
      <c r="E39" s="57"/>
      <c r="F39" s="57"/>
      <c r="G39" s="57"/>
      <c r="H39" s="5"/>
      <c r="I39" s="5"/>
      <c r="J39" s="49"/>
      <c r="K39" s="49"/>
      <c r="L39" s="49"/>
      <c r="M39" s="49"/>
      <c r="N39" s="49"/>
      <c r="O39" s="49"/>
      <c r="P39" s="49"/>
      <c r="Q39" s="275"/>
      <c r="R39" s="275"/>
      <c r="S39" s="275"/>
      <c r="T39" s="143"/>
      <c r="U39" s="37"/>
    </row>
    <row r="40" spans="1:22" ht="16.5" thickBot="1" x14ac:dyDescent="0.25">
      <c r="A40" s="93"/>
      <c r="B40" s="91"/>
      <c r="C40" s="57" t="s">
        <v>1163</v>
      </c>
      <c r="D40" s="57"/>
      <c r="E40" s="57"/>
      <c r="F40" s="57"/>
      <c r="G40" s="57"/>
      <c r="H40" s="5"/>
      <c r="I40" s="5"/>
      <c r="J40" s="709">
        <f>INDEX(DatasheetPart3!$D$5:$HY$319,MATCH(Import_LA_Code,DatasheetPart3!$B$5:$B$319,0),MATCH(CONCATENATE($V40,"/",J$9),DatasheetPart3!$D$3:$HY$3,0))</f>
        <v>-2092550668</v>
      </c>
      <c r="K40" s="710"/>
      <c r="L40" s="49"/>
      <c r="M40" s="49"/>
      <c r="N40" s="709">
        <f>INDEX(DatasheetPart3!$D$5:$HY$319,MATCH(Import_LA_Code,DatasheetPart3!$B$5:$B$319,0),MATCH(CONCATENATE($V40,"/",N$9),DatasheetPart3!$D$3:$HY$3,0))</f>
        <v>-7850946</v>
      </c>
      <c r="O40" s="710"/>
      <c r="P40" s="49"/>
      <c r="Q40" s="275"/>
      <c r="R40" s="765">
        <f>INDEX(DatasheetPart3!$D$5:$HY$319,MATCH(Import_LA_Code,DatasheetPart3!$B$5:$B$319,0),MATCH(CONCATENATE($V40,"/",R$9),DatasheetPart3!$D$3:$HY$3,0))</f>
        <v>-2100401614</v>
      </c>
      <c r="S40" s="766"/>
      <c r="T40" s="143"/>
      <c r="U40" s="37"/>
      <c r="V40" s="243">
        <v>8</v>
      </c>
    </row>
    <row r="41" spans="1:22" ht="48.75" customHeight="1" thickBot="1" x14ac:dyDescent="0.25">
      <c r="A41" s="93"/>
      <c r="B41" s="57"/>
      <c r="C41" s="386" t="s">
        <v>32</v>
      </c>
      <c r="D41" s="57"/>
      <c r="E41" s="57"/>
      <c r="F41" s="57"/>
      <c r="G41" s="57"/>
      <c r="H41" s="57"/>
      <c r="I41" s="57"/>
      <c r="J41" s="57"/>
      <c r="K41" s="57"/>
      <c r="L41" s="392"/>
      <c r="M41" s="502"/>
      <c r="N41" s="502"/>
      <c r="O41" s="502"/>
      <c r="P41" s="49"/>
      <c r="Q41" s="275"/>
      <c r="R41" s="277"/>
      <c r="S41" s="277"/>
      <c r="T41" s="143"/>
      <c r="U41" s="37"/>
    </row>
    <row r="42" spans="1:22" ht="16.5" thickBot="1" x14ac:dyDescent="0.25">
      <c r="A42" s="93"/>
      <c r="B42" s="118"/>
      <c r="C42" s="387"/>
      <c r="D42" s="125" t="s">
        <v>1241</v>
      </c>
      <c r="E42" s="125"/>
      <c r="F42" s="125"/>
      <c r="G42" s="125"/>
      <c r="H42" s="285"/>
      <c r="I42" s="285"/>
      <c r="J42" s="709">
        <f>INDEX(DatasheetPart3!$D$5:$HY$319,MATCH(Import_LA_Code,DatasheetPart3!$B$5:$B$319,0),MATCH(CONCATENATE($V42,"/",J$9),DatasheetPart3!$D$3:$HY$3,0))</f>
        <v>-4569276</v>
      </c>
      <c r="K42" s="710"/>
      <c r="L42" s="286"/>
      <c r="M42" s="286"/>
      <c r="N42" s="709">
        <f>INDEX(DatasheetPart3!$D$5:$HY$319,MATCH(Import_LA_Code,DatasheetPart3!$B$5:$B$319,0),MATCH(CONCATENATE($V42,"/",N$9),DatasheetPart3!$D$3:$HY$3,0))</f>
        <v>-36872</v>
      </c>
      <c r="O42" s="710"/>
      <c r="P42" s="286"/>
      <c r="Q42" s="275"/>
      <c r="R42" s="765">
        <f>INDEX(DatasheetPart3!$D$5:$HY$319,MATCH(Import_LA_Code,DatasheetPart3!$B$5:$B$319,0),MATCH(CONCATENATE($V42,"/",R$9),DatasheetPart3!$D$3:$HY$3,0))</f>
        <v>-4606148</v>
      </c>
      <c r="S42" s="766"/>
      <c r="T42" s="143"/>
      <c r="U42" s="37"/>
      <c r="V42" s="243">
        <v>9</v>
      </c>
    </row>
    <row r="43" spans="1:22" ht="26.25" customHeight="1" x14ac:dyDescent="0.2">
      <c r="A43" s="93"/>
      <c r="B43" s="118"/>
      <c r="C43" s="387"/>
      <c r="D43" s="125" t="s">
        <v>69</v>
      </c>
      <c r="E43" s="125"/>
      <c r="F43" s="125"/>
      <c r="G43" s="125"/>
      <c r="H43" s="285"/>
      <c r="I43" s="285"/>
      <c r="J43" s="769"/>
      <c r="K43" s="769"/>
      <c r="L43" s="503"/>
      <c r="M43" s="531"/>
      <c r="N43" s="778"/>
      <c r="O43" s="778"/>
      <c r="P43" s="262"/>
      <c r="Q43" s="275"/>
      <c r="R43" s="277"/>
      <c r="S43" s="277"/>
      <c r="T43" s="143"/>
      <c r="U43" s="37"/>
    </row>
    <row r="44" spans="1:22" ht="16.5" thickBot="1" x14ac:dyDescent="0.25">
      <c r="A44" s="93"/>
      <c r="B44" s="57"/>
      <c r="C44" s="160"/>
      <c r="D44" s="57"/>
      <c r="E44" s="57"/>
      <c r="F44" s="57"/>
      <c r="G44" s="57"/>
      <c r="H44" s="57"/>
      <c r="I44" s="57"/>
      <c r="J44" s="57"/>
      <c r="K44" s="160"/>
      <c r="L44" s="57"/>
      <c r="M44" s="49"/>
      <c r="N44" s="49"/>
      <c r="O44" s="49"/>
      <c r="P44" s="49"/>
      <c r="Q44" s="275"/>
      <c r="R44" s="277"/>
      <c r="S44" s="277"/>
      <c r="T44" s="143"/>
      <c r="U44" s="37"/>
    </row>
    <row r="45" spans="1:22" s="168" customFormat="1" ht="16.5" thickBot="1" x14ac:dyDescent="0.25">
      <c r="A45" s="467"/>
      <c r="B45" s="495"/>
      <c r="C45" s="57" t="s">
        <v>1242</v>
      </c>
      <c r="D45" s="57"/>
      <c r="E45" s="57"/>
      <c r="F45" s="57"/>
      <c r="G45" s="57"/>
      <c r="H45" s="5"/>
      <c r="I45" s="5"/>
      <c r="J45" s="709">
        <f>INDEX(DatasheetPart3!$D$5:$HY$319,MATCH(Import_LA_Code,DatasheetPart3!$B$5:$B$319,0),MATCH(CONCATENATE($V45,"/",J$9),DatasheetPart3!$D$3:$HY$3,0))</f>
        <v>-123146146</v>
      </c>
      <c r="K45" s="710"/>
      <c r="L45" s="49"/>
      <c r="M45" s="49"/>
      <c r="N45" s="709">
        <f>INDEX(DatasheetPart3!$D$5:$HY$319,MATCH(Import_LA_Code,DatasheetPart3!$B$5:$B$319,0),MATCH(CONCATENATE($V45,"/",N$9),DatasheetPart3!$D$3:$HY$3,0))</f>
        <v>-621928</v>
      </c>
      <c r="O45" s="710"/>
      <c r="P45" s="49"/>
      <c r="Q45" s="275"/>
      <c r="R45" s="765">
        <f>INDEX(DatasheetPart3!$D$5:$HY$319,MATCH(Import_LA_Code,DatasheetPart3!$B$5:$B$319,0),MATCH(CONCATENATE($V45,"/",R$9),DatasheetPart3!$D$3:$HY$3,0))</f>
        <v>-123768074</v>
      </c>
      <c r="S45" s="766"/>
      <c r="T45" s="469"/>
      <c r="U45" s="446"/>
      <c r="V45" s="243">
        <v>10</v>
      </c>
    </row>
    <row r="46" spans="1:22" s="168" customFormat="1" ht="15.75" x14ac:dyDescent="0.2">
      <c r="A46" s="467"/>
      <c r="B46" s="495"/>
      <c r="C46" s="386" t="s">
        <v>32</v>
      </c>
      <c r="D46" s="57"/>
      <c r="E46" s="57"/>
      <c r="F46" s="57"/>
      <c r="G46" s="57"/>
      <c r="H46" s="5"/>
      <c r="I46" s="5"/>
      <c r="J46" s="781"/>
      <c r="K46" s="781"/>
      <c r="L46" s="208"/>
      <c r="M46" s="208"/>
      <c r="N46" s="781"/>
      <c r="O46" s="781"/>
      <c r="P46" s="208"/>
      <c r="Q46" s="275"/>
      <c r="R46" s="277"/>
      <c r="S46" s="277"/>
      <c r="T46" s="469"/>
      <c r="U46" s="446"/>
      <c r="V46" s="243"/>
    </row>
    <row r="47" spans="1:22" s="168" customFormat="1" ht="16.5" thickBot="1" x14ac:dyDescent="0.25">
      <c r="A47" s="467"/>
      <c r="B47" s="444"/>
      <c r="C47" s="57"/>
      <c r="D47" s="57"/>
      <c r="E47" s="57"/>
      <c r="F47" s="57"/>
      <c r="G47" s="57"/>
      <c r="H47" s="57"/>
      <c r="I47" s="57"/>
      <c r="J47" s="782"/>
      <c r="K47" s="782"/>
      <c r="L47" s="57"/>
      <c r="M47" s="49"/>
      <c r="N47" s="782"/>
      <c r="O47" s="782"/>
      <c r="P47" s="49"/>
      <c r="Q47" s="275"/>
      <c r="R47" s="277"/>
      <c r="S47" s="277"/>
      <c r="T47" s="469"/>
      <c r="U47" s="446"/>
      <c r="V47" s="243"/>
    </row>
    <row r="48" spans="1:22" s="168" customFormat="1" ht="16.5" thickBot="1" x14ac:dyDescent="0.25">
      <c r="A48" s="467"/>
      <c r="B48" s="468"/>
      <c r="C48" s="387"/>
      <c r="D48" s="125" t="s">
        <v>1243</v>
      </c>
      <c r="E48" s="125"/>
      <c r="F48" s="125"/>
      <c r="G48" s="125"/>
      <c r="H48" s="285"/>
      <c r="I48" s="285"/>
      <c r="J48" s="709">
        <f>INDEX(DatasheetPart3!$D$5:$HY$319,MATCH(Import_LA_Code,DatasheetPart3!$B$5:$B$319,0),MATCH(CONCATENATE($V48,"/",J$9),DatasheetPart3!$D$3:$HY$3,0))</f>
        <v>-476344</v>
      </c>
      <c r="K48" s="710"/>
      <c r="L48" s="286"/>
      <c r="M48" s="286"/>
      <c r="N48" s="709">
        <f>INDEX(DatasheetPart3!$D$5:$HY$319,MATCH(Import_LA_Code,DatasheetPart3!$B$5:$B$319,0),MATCH(CONCATENATE($V48,"/",N$9),DatasheetPart3!$D$3:$HY$3,0))</f>
        <v>-10114</v>
      </c>
      <c r="O48" s="710"/>
      <c r="P48" s="286"/>
      <c r="Q48" s="275"/>
      <c r="R48" s="765">
        <f>INDEX(DatasheetPart3!$D$5:$HY$319,MATCH(Import_LA_Code,DatasheetPart3!$B$5:$B$319,0),MATCH(CONCATENATE($V48,"/",R$9),DatasheetPart3!$D$3:$HY$3,0))</f>
        <v>-486458</v>
      </c>
      <c r="S48" s="766"/>
      <c r="T48" s="469"/>
      <c r="U48" s="446"/>
      <c r="V48" s="243">
        <v>11</v>
      </c>
    </row>
    <row r="49" spans="1:22" s="168" customFormat="1" ht="15.75" x14ac:dyDescent="0.2">
      <c r="A49" s="500"/>
      <c r="B49" s="468"/>
      <c r="C49" s="387"/>
      <c r="D49" s="527" t="s">
        <v>32</v>
      </c>
      <c r="E49" s="125"/>
      <c r="F49" s="125"/>
      <c r="G49" s="125"/>
      <c r="H49" s="125"/>
      <c r="I49" s="125"/>
      <c r="J49" s="125"/>
      <c r="K49" s="125"/>
      <c r="L49" s="125"/>
      <c r="M49" s="125"/>
      <c r="N49" s="125"/>
      <c r="O49" s="125"/>
      <c r="P49" s="125"/>
      <c r="Q49" s="275"/>
      <c r="R49" s="277"/>
      <c r="S49" s="275"/>
      <c r="T49" s="469"/>
      <c r="U49" s="501"/>
      <c r="V49" s="243"/>
    </row>
    <row r="50" spans="1:22" s="168" customFormat="1" ht="16.5" thickBot="1" x14ac:dyDescent="0.25">
      <c r="A50" s="467"/>
      <c r="B50" s="444"/>
      <c r="C50" s="82"/>
      <c r="D50" s="125"/>
      <c r="E50" s="125"/>
      <c r="F50" s="125"/>
      <c r="G50" s="125"/>
      <c r="H50" s="125"/>
      <c r="I50" s="125"/>
      <c r="J50" s="125"/>
      <c r="K50" s="125"/>
      <c r="L50" s="125"/>
      <c r="M50" s="125"/>
      <c r="N50" s="125"/>
      <c r="O50" s="125"/>
      <c r="P50" s="125"/>
      <c r="Q50" s="275"/>
      <c r="R50" s="277"/>
      <c r="S50" s="277"/>
      <c r="T50" s="469"/>
      <c r="U50" s="446"/>
      <c r="V50" s="243"/>
    </row>
    <row r="51" spans="1:22" s="168" customFormat="1" ht="18.75" customHeight="1" thickBot="1" x14ac:dyDescent="0.25">
      <c r="A51" s="467"/>
      <c r="B51" s="468"/>
      <c r="C51" s="387"/>
      <c r="D51" s="767" t="s">
        <v>1244</v>
      </c>
      <c r="E51" s="768"/>
      <c r="F51" s="768"/>
      <c r="G51" s="768"/>
      <c r="H51" s="285"/>
      <c r="I51" s="285"/>
      <c r="J51" s="709">
        <f>INDEX(DatasheetPart3!$D$5:$HY$319,MATCH(Import_LA_Code,DatasheetPart3!$B$5:$B$319,0),MATCH(CONCATENATE($V51,"/",J$9),DatasheetPart3!$D$3:$HY$3,0))</f>
        <v>-1208</v>
      </c>
      <c r="K51" s="710"/>
      <c r="L51" s="286"/>
      <c r="M51" s="286"/>
      <c r="N51" s="709">
        <f>INDEX(DatasheetPart3!$D$5:$HY$319,MATCH(Import_LA_Code,DatasheetPart3!$B$5:$B$319,0),MATCH(CONCATENATE($V51,"/",N$9),DatasheetPart3!$D$3:$HY$3,0))</f>
        <v>0</v>
      </c>
      <c r="O51" s="710"/>
      <c r="P51" s="286"/>
      <c r="Q51" s="275"/>
      <c r="R51" s="765">
        <f>INDEX(DatasheetPart3!$D$5:$HY$319,MATCH(Import_LA_Code,DatasheetPart3!$B$5:$B$319,0),MATCH(CONCATENATE($V51,"/",R$9),DatasheetPart3!$D$3:$HY$3,0))</f>
        <v>-1208</v>
      </c>
      <c r="S51" s="766"/>
      <c r="T51" s="469"/>
      <c r="U51" s="446"/>
      <c r="V51" s="243">
        <v>12</v>
      </c>
    </row>
    <row r="52" spans="1:22" s="168" customFormat="1" ht="27" customHeight="1" x14ac:dyDescent="0.2">
      <c r="A52" s="467"/>
      <c r="B52" s="444"/>
      <c r="C52" s="82"/>
      <c r="D52" s="768"/>
      <c r="E52" s="768"/>
      <c r="F52" s="768"/>
      <c r="G52" s="768"/>
      <c r="H52" s="125"/>
      <c r="I52" s="125"/>
      <c r="J52" s="769"/>
      <c r="K52" s="769"/>
      <c r="L52" s="528"/>
      <c r="M52" s="528"/>
      <c r="N52" s="769"/>
      <c r="O52" s="769"/>
      <c r="P52" s="125"/>
      <c r="Q52" s="275"/>
      <c r="R52" s="277"/>
      <c r="S52" s="277"/>
      <c r="T52" s="469"/>
      <c r="U52" s="446"/>
      <c r="V52" s="243"/>
    </row>
    <row r="53" spans="1:22" s="168" customFormat="1" ht="16.5" thickBot="1" x14ac:dyDescent="0.25">
      <c r="A53" s="467"/>
      <c r="B53" s="468"/>
      <c r="C53" s="387"/>
      <c r="D53" s="125"/>
      <c r="E53" s="125"/>
      <c r="F53" s="125"/>
      <c r="G53" s="125"/>
      <c r="H53" s="285"/>
      <c r="I53" s="285"/>
      <c r="J53" s="285"/>
      <c r="K53" s="285"/>
      <c r="L53" s="285"/>
      <c r="M53" s="125"/>
      <c r="N53" s="125"/>
      <c r="O53" s="125"/>
      <c r="P53" s="125"/>
      <c r="Q53" s="275"/>
      <c r="R53" s="277"/>
      <c r="S53" s="275"/>
      <c r="T53" s="469"/>
      <c r="U53" s="446"/>
      <c r="V53" s="243"/>
    </row>
    <row r="54" spans="1:22" s="168" customFormat="1" ht="16.5" thickBot="1" x14ac:dyDescent="0.25">
      <c r="A54" s="467"/>
      <c r="B54" s="468"/>
      <c r="C54" s="387"/>
      <c r="D54" s="125" t="s">
        <v>1128</v>
      </c>
      <c r="E54" s="125"/>
      <c r="F54" s="125"/>
      <c r="G54" s="125"/>
      <c r="H54" s="285"/>
      <c r="I54" s="285"/>
      <c r="J54" s="709">
        <f>INDEX(DatasheetPart3!$D$5:$HY$319,MATCH(Import_LA_Code,DatasheetPart3!$B$5:$B$319,0),MATCH(CONCATENATE($V54,"/",J$9),DatasheetPart3!$D$3:$HY$3,0))</f>
        <v>-6751054</v>
      </c>
      <c r="K54" s="710"/>
      <c r="L54" s="286"/>
      <c r="M54" s="286"/>
      <c r="N54" s="709">
        <f>INDEX(DatasheetPart3!$D$5:$HY$319,MATCH(Import_LA_Code,DatasheetPart3!$B$5:$B$319,0),MATCH(CONCATENATE($V54,"/",N$9),DatasheetPart3!$D$3:$HY$3,0))</f>
        <v>-42470</v>
      </c>
      <c r="O54" s="710"/>
      <c r="P54" s="286"/>
      <c r="Q54" s="275"/>
      <c r="R54" s="765">
        <f>INDEX(DatasheetPart3!$D$5:$HY$319,MATCH(Import_LA_Code,DatasheetPart3!$B$5:$B$319,0),MATCH(CONCATENATE($V54,"/",R$9),DatasheetPart3!$D$3:$HY$3,0))</f>
        <v>-6793524</v>
      </c>
      <c r="S54" s="766"/>
      <c r="T54" s="469"/>
      <c r="U54" s="446"/>
      <c r="V54" s="243">
        <v>13</v>
      </c>
    </row>
    <row r="55" spans="1:22" s="168" customFormat="1" ht="15.75" x14ac:dyDescent="0.2">
      <c r="A55" s="500"/>
      <c r="B55" s="468"/>
      <c r="C55" s="387"/>
      <c r="D55" s="527" t="s">
        <v>32</v>
      </c>
      <c r="E55" s="125"/>
      <c r="F55" s="125"/>
      <c r="G55" s="125"/>
      <c r="H55" s="125"/>
      <c r="I55" s="125"/>
      <c r="J55" s="125"/>
      <c r="K55" s="125"/>
      <c r="L55" s="125"/>
      <c r="M55" s="125"/>
      <c r="N55" s="125"/>
      <c r="O55" s="125"/>
      <c r="P55" s="125"/>
      <c r="Q55" s="275"/>
      <c r="R55" s="277"/>
      <c r="S55" s="275"/>
      <c r="T55" s="469"/>
      <c r="U55" s="501"/>
      <c r="V55" s="243"/>
    </row>
    <row r="56" spans="1:22" s="168" customFormat="1" ht="16.5" thickBot="1" x14ac:dyDescent="0.25">
      <c r="A56" s="467"/>
      <c r="B56" s="444"/>
      <c r="C56" s="82"/>
      <c r="D56" s="125"/>
      <c r="E56" s="125"/>
      <c r="F56" s="125"/>
      <c r="G56" s="125"/>
      <c r="H56" s="125"/>
      <c r="I56" s="125"/>
      <c r="J56" s="125"/>
      <c r="K56" s="125"/>
      <c r="L56" s="125"/>
      <c r="M56" s="125"/>
      <c r="N56" s="125"/>
      <c r="O56" s="125"/>
      <c r="P56" s="125"/>
      <c r="Q56" s="275"/>
      <c r="R56" s="277"/>
      <c r="S56" s="277"/>
      <c r="T56" s="469"/>
      <c r="U56" s="446"/>
      <c r="V56" s="243"/>
    </row>
    <row r="57" spans="1:22" s="168" customFormat="1" ht="18.75" customHeight="1" thickBot="1" x14ac:dyDescent="0.25">
      <c r="A57" s="467"/>
      <c r="B57" s="468"/>
      <c r="C57" s="387"/>
      <c r="D57" s="767" t="s">
        <v>1129</v>
      </c>
      <c r="E57" s="768"/>
      <c r="F57" s="768"/>
      <c r="G57" s="768"/>
      <c r="H57" s="285"/>
      <c r="I57" s="285"/>
      <c r="J57" s="709">
        <f>INDEX(DatasheetPart3!$D$5:$HY$319,MATCH(Import_LA_Code,DatasheetPart3!$B$5:$B$319,0),MATCH(CONCATENATE($V57,"/",J$9),DatasheetPart3!$D$3:$HY$3,0))</f>
        <v>-180890</v>
      </c>
      <c r="K57" s="710"/>
      <c r="L57" s="286"/>
      <c r="M57" s="286"/>
      <c r="N57" s="709">
        <f>INDEX(DatasheetPart3!$D$5:$HY$319,MATCH(Import_LA_Code,DatasheetPart3!$B$5:$B$319,0),MATCH(CONCATENATE($V57,"/",N$9),DatasheetPart3!$D$3:$HY$3,0))</f>
        <v>-4547</v>
      </c>
      <c r="O57" s="710"/>
      <c r="P57" s="286"/>
      <c r="Q57" s="275"/>
      <c r="R57" s="765">
        <f>INDEX(DatasheetPart3!$D$5:$HY$319,MATCH(Import_LA_Code,DatasheetPart3!$B$5:$B$319,0),MATCH(CONCATENATE($V57,"/",R$9),DatasheetPart3!$D$3:$HY$3,0))</f>
        <v>-185437</v>
      </c>
      <c r="S57" s="766"/>
      <c r="T57" s="469"/>
      <c r="U57" s="446"/>
      <c r="V57" s="243">
        <v>14</v>
      </c>
    </row>
    <row r="58" spans="1:22" s="168" customFormat="1" ht="27" customHeight="1" x14ac:dyDescent="0.2">
      <c r="A58" s="467"/>
      <c r="B58" s="444"/>
      <c r="C58" s="82"/>
      <c r="D58" s="768"/>
      <c r="E58" s="768"/>
      <c r="F58" s="768"/>
      <c r="G58" s="768"/>
      <c r="H58" s="125"/>
      <c r="I58" s="125"/>
      <c r="J58" s="769"/>
      <c r="K58" s="769"/>
      <c r="L58" s="528"/>
      <c r="M58" s="528"/>
      <c r="N58" s="769"/>
      <c r="O58" s="769"/>
      <c r="P58" s="125"/>
      <c r="Q58" s="275"/>
      <c r="R58" s="277"/>
      <c r="S58" s="277"/>
      <c r="T58" s="469"/>
      <c r="U58" s="446"/>
      <c r="V58" s="243"/>
    </row>
    <row r="59" spans="1:22" s="168" customFormat="1" ht="16.5" thickBot="1" x14ac:dyDescent="0.25">
      <c r="A59" s="467"/>
      <c r="B59" s="468"/>
      <c r="C59" s="387"/>
      <c r="D59" s="125"/>
      <c r="E59" s="125"/>
      <c r="F59" s="125"/>
      <c r="G59" s="125"/>
      <c r="H59" s="285"/>
      <c r="I59" s="285"/>
      <c r="J59" s="285"/>
      <c r="K59" s="285"/>
      <c r="L59" s="285"/>
      <c r="M59" s="125"/>
      <c r="N59" s="125"/>
      <c r="O59" s="125"/>
      <c r="P59" s="125"/>
      <c r="Q59" s="275"/>
      <c r="R59" s="277"/>
      <c r="S59" s="275"/>
      <c r="T59" s="469"/>
      <c r="U59" s="446"/>
      <c r="V59" s="243"/>
    </row>
    <row r="60" spans="1:22" s="168" customFormat="1" ht="16.5" thickBot="1" x14ac:dyDescent="0.25">
      <c r="A60" s="467"/>
      <c r="B60" s="468"/>
      <c r="C60" s="387"/>
      <c r="D60" s="125" t="s">
        <v>1220</v>
      </c>
      <c r="E60" s="125"/>
      <c r="F60" s="125"/>
      <c r="G60" s="125"/>
      <c r="H60" s="285"/>
      <c r="I60" s="285"/>
      <c r="J60" s="709">
        <f>INDEX(DatasheetPart3!$D$5:$HY$319,MATCH(Import_LA_Code,DatasheetPart3!$B$5:$B$319,0),MATCH(CONCATENATE($V60,"/",J$9),DatasheetPart3!$D$3:$HY$3,0))</f>
        <v>-115918718</v>
      </c>
      <c r="K60" s="710"/>
      <c r="L60" s="286"/>
      <c r="M60" s="286"/>
      <c r="N60" s="709">
        <f>INDEX(DatasheetPart3!$D$5:$HY$319,MATCH(Import_LA_Code,DatasheetPart3!$B$5:$B$319,0),MATCH(CONCATENATE($V60,"/",N$9),DatasheetPart3!$D$3:$HY$3,0))</f>
        <v>-569344</v>
      </c>
      <c r="O60" s="710"/>
      <c r="P60" s="286"/>
      <c r="Q60" s="275"/>
      <c r="R60" s="765">
        <f>INDEX(DatasheetPart3!$D$5:$HY$319,MATCH(Import_LA_Code,DatasheetPart3!$B$5:$B$319,0),MATCH(CONCATENATE($V60,"/",R$9),DatasheetPart3!$D$3:$HY$3,0))</f>
        <v>-116488062</v>
      </c>
      <c r="S60" s="766"/>
      <c r="T60" s="469"/>
      <c r="U60" s="446"/>
      <c r="V60" s="243">
        <v>15</v>
      </c>
    </row>
    <row r="61" spans="1:22" s="168" customFormat="1" ht="15.75" x14ac:dyDescent="0.2">
      <c r="A61" s="500"/>
      <c r="B61" s="468"/>
      <c r="C61" s="387"/>
      <c r="D61" s="527" t="s">
        <v>32</v>
      </c>
      <c r="E61" s="125"/>
      <c r="F61" s="125"/>
      <c r="G61" s="125"/>
      <c r="H61" s="125"/>
      <c r="I61" s="125"/>
      <c r="J61" s="125"/>
      <c r="K61" s="125"/>
      <c r="L61" s="125"/>
      <c r="M61" s="125"/>
      <c r="N61" s="125"/>
      <c r="O61" s="125"/>
      <c r="P61" s="125"/>
      <c r="Q61" s="275"/>
      <c r="R61" s="277"/>
      <c r="S61" s="275"/>
      <c r="T61" s="469"/>
      <c r="U61" s="501"/>
      <c r="V61" s="243"/>
    </row>
    <row r="62" spans="1:22" s="168" customFormat="1" ht="16.5" thickBot="1" x14ac:dyDescent="0.25">
      <c r="A62" s="467"/>
      <c r="B62" s="444"/>
      <c r="C62" s="82"/>
      <c r="D62" s="125"/>
      <c r="E62" s="125"/>
      <c r="F62" s="125"/>
      <c r="G62" s="125"/>
      <c r="H62" s="125"/>
      <c r="I62" s="125"/>
      <c r="J62" s="125"/>
      <c r="K62" s="125"/>
      <c r="L62" s="125"/>
      <c r="M62" s="125"/>
      <c r="N62" s="125"/>
      <c r="O62" s="125"/>
      <c r="P62" s="125"/>
      <c r="Q62" s="275"/>
      <c r="R62" s="277"/>
      <c r="S62" s="277"/>
      <c r="T62" s="469"/>
      <c r="U62" s="446"/>
      <c r="V62" s="243"/>
    </row>
    <row r="63" spans="1:22" s="168" customFormat="1" ht="16.5" thickBot="1" x14ac:dyDescent="0.25">
      <c r="A63" s="467"/>
      <c r="B63" s="444"/>
      <c r="C63" s="82"/>
      <c r="D63" s="767" t="s">
        <v>1221</v>
      </c>
      <c r="E63" s="768"/>
      <c r="F63" s="768"/>
      <c r="G63" s="768"/>
      <c r="H63" s="285"/>
      <c r="I63" s="285"/>
      <c r="J63" s="709">
        <f>INDEX(DatasheetPart3!$D$5:$HY$319,MATCH(Import_LA_Code,DatasheetPart3!$B$5:$B$319,0),MATCH(CONCATENATE($V63,"/",J$9),DatasheetPart3!$D$3:$HY$3,0))</f>
        <v>-1782839</v>
      </c>
      <c r="K63" s="710"/>
      <c r="L63" s="286"/>
      <c r="M63" s="286"/>
      <c r="N63" s="709">
        <f>INDEX(DatasheetPart3!$D$5:$HY$319,MATCH(Import_LA_Code,DatasheetPart3!$B$5:$B$319,0),MATCH(CONCATENATE($V63,"/",N$9),DatasheetPart3!$D$3:$HY$3,0))</f>
        <v>-88395</v>
      </c>
      <c r="O63" s="710"/>
      <c r="P63" s="286"/>
      <c r="Q63" s="275"/>
      <c r="R63" s="765">
        <f>INDEX(DatasheetPart3!$D$5:$HY$319,MATCH(Import_LA_Code,DatasheetPart3!$B$5:$B$319,0),MATCH(CONCATENATE($V63,"/",R$9),DatasheetPart3!$D$3:$HY$3,0))</f>
        <v>-1871234</v>
      </c>
      <c r="S63" s="766"/>
      <c r="T63" s="469"/>
      <c r="U63" s="446"/>
      <c r="V63" s="243">
        <v>16</v>
      </c>
    </row>
    <row r="64" spans="1:22" s="168" customFormat="1" ht="27" customHeight="1" x14ac:dyDescent="0.2">
      <c r="A64" s="467"/>
      <c r="B64" s="444"/>
      <c r="C64" s="82"/>
      <c r="D64" s="768"/>
      <c r="E64" s="768"/>
      <c r="F64" s="768"/>
      <c r="G64" s="768"/>
      <c r="H64" s="125"/>
      <c r="I64" s="125"/>
      <c r="J64" s="769"/>
      <c r="K64" s="769"/>
      <c r="L64" s="125"/>
      <c r="M64" s="125"/>
      <c r="N64" s="769"/>
      <c r="O64" s="769"/>
      <c r="P64" s="125"/>
      <c r="Q64" s="275"/>
      <c r="R64" s="277"/>
      <c r="S64" s="277"/>
      <c r="T64" s="469"/>
      <c r="U64" s="446"/>
      <c r="V64" s="243"/>
    </row>
    <row r="65" spans="1:22" ht="16.5" thickBot="1" x14ac:dyDescent="0.25">
      <c r="A65" s="93"/>
      <c r="B65" s="57"/>
      <c r="C65" s="160"/>
      <c r="D65" s="57"/>
      <c r="E65" s="57"/>
      <c r="F65" s="57"/>
      <c r="G65" s="57"/>
      <c r="H65" s="57"/>
      <c r="I65" s="57"/>
      <c r="J65" s="57"/>
      <c r="K65" s="160"/>
      <c r="L65" s="57"/>
      <c r="M65" s="49"/>
      <c r="N65" s="49"/>
      <c r="O65" s="49"/>
      <c r="P65" s="49"/>
      <c r="Q65" s="275"/>
      <c r="R65" s="277"/>
      <c r="S65" s="277"/>
      <c r="T65" s="143"/>
      <c r="U65" s="37"/>
    </row>
    <row r="66" spans="1:22" ht="18.75" customHeight="1" thickBot="1" x14ac:dyDescent="0.25">
      <c r="A66" s="93"/>
      <c r="B66" s="91"/>
      <c r="C66" s="681" t="s">
        <v>1164</v>
      </c>
      <c r="D66" s="681"/>
      <c r="E66" s="681"/>
      <c r="F66" s="681"/>
      <c r="G66" s="681"/>
      <c r="H66" s="5"/>
      <c r="I66" s="5"/>
      <c r="J66" s="709">
        <f>INDEX(DatasheetPart3!$D$5:$HY$319,MATCH(Import_LA_Code,DatasheetPart3!$B$5:$B$319,0),MATCH(CONCATENATE($V66,"/",J$9),DatasheetPart3!$D$3:$HY$3,0))</f>
        <v>622753396</v>
      </c>
      <c r="K66" s="710"/>
      <c r="L66" s="49"/>
      <c r="M66" s="49"/>
      <c r="N66" s="709">
        <f>INDEX(DatasheetPart3!$D$5:$HY$319,MATCH(Import_LA_Code,DatasheetPart3!$B$5:$B$319,0),MATCH(CONCATENATE($V66,"/",N$9),DatasheetPart3!$D$3:$HY$3,0))</f>
        <v>7431180</v>
      </c>
      <c r="O66" s="710"/>
      <c r="P66" s="49"/>
      <c r="Q66" s="275"/>
      <c r="R66" s="765">
        <f>INDEX(DatasheetPart3!$D$5:$HY$319,MATCH(Import_LA_Code,DatasheetPart3!$B$5:$B$319,0),MATCH(CONCATENATE($V66,"/",R$9),DatasheetPart3!$D$3:$HY$3,0))</f>
        <v>630184576</v>
      </c>
      <c r="S66" s="766"/>
      <c r="T66" s="143"/>
      <c r="U66" s="37"/>
      <c r="V66" s="243">
        <v>17</v>
      </c>
    </row>
    <row r="67" spans="1:22" ht="15.75" x14ac:dyDescent="0.2">
      <c r="A67" s="93"/>
      <c r="B67" s="91"/>
      <c r="C67" s="704"/>
      <c r="D67" s="704"/>
      <c r="E67" s="704"/>
      <c r="F67" s="704"/>
      <c r="G67" s="704"/>
      <c r="H67" s="5"/>
      <c r="I67" s="5"/>
      <c r="J67" s="59"/>
      <c r="K67" s="49"/>
      <c r="L67" s="49"/>
      <c r="M67" s="49"/>
      <c r="N67" s="59"/>
      <c r="O67" s="49"/>
      <c r="P67" s="49"/>
      <c r="Q67" s="275"/>
      <c r="R67" s="277"/>
      <c r="S67" s="275"/>
      <c r="T67" s="143"/>
      <c r="U67" s="37"/>
    </row>
    <row r="68" spans="1:22" ht="16.5" thickBot="1" x14ac:dyDescent="0.25">
      <c r="A68" s="93"/>
      <c r="B68" s="91"/>
      <c r="C68" s="107"/>
      <c r="D68" s="107"/>
      <c r="E68" s="107"/>
      <c r="F68" s="107"/>
      <c r="G68" s="107"/>
      <c r="H68" s="5"/>
      <c r="I68" s="5"/>
      <c r="J68" s="59"/>
      <c r="K68" s="49"/>
      <c r="L68" s="49"/>
      <c r="M68" s="49"/>
      <c r="N68" s="59"/>
      <c r="O68" s="49"/>
      <c r="P68" s="49"/>
      <c r="Q68" s="275"/>
      <c r="R68" s="277"/>
      <c r="S68" s="275"/>
      <c r="T68" s="143"/>
      <c r="U68" s="37"/>
    </row>
    <row r="69" spans="1:22" ht="18.75" customHeight="1" thickBot="1" x14ac:dyDescent="0.25">
      <c r="A69" s="93"/>
      <c r="B69" s="91"/>
      <c r="C69" s="681" t="s">
        <v>1130</v>
      </c>
      <c r="D69" s="681"/>
      <c r="E69" s="681"/>
      <c r="F69" s="681"/>
      <c r="G69" s="681"/>
      <c r="H69" s="5"/>
      <c r="I69" s="5"/>
      <c r="J69" s="709">
        <f>INDEX(DatasheetPart3!$D$5:$HY$319,MATCH(Import_LA_Code,DatasheetPart3!$B$5:$B$319,0),MATCH(CONCATENATE($V69,"/",J$9),DatasheetPart3!$D$3:$HY$3,0))</f>
        <v>-6955782</v>
      </c>
      <c r="K69" s="710"/>
      <c r="L69" s="49"/>
      <c r="M69" s="49"/>
      <c r="N69" s="709">
        <f>INDEX(DatasheetPart3!$D$5:$HY$319,MATCH(Import_LA_Code,DatasheetPart3!$B$5:$B$319,0),MATCH(CONCATENATE($V69,"/",N$9),DatasheetPart3!$D$3:$HY$3,0))</f>
        <v>58402</v>
      </c>
      <c r="O69" s="710"/>
      <c r="P69" s="49"/>
      <c r="Q69" s="275"/>
      <c r="R69" s="765">
        <f>INDEX(DatasheetPart3!$D$5:$HY$319,MATCH(Import_LA_Code,DatasheetPart3!$B$5:$B$319,0),MATCH(CONCATENATE($V69,"/",R$9),DatasheetPart3!$D$3:$HY$3,0))</f>
        <v>-6897379</v>
      </c>
      <c r="S69" s="766"/>
      <c r="T69" s="143"/>
      <c r="U69" s="37"/>
      <c r="V69" s="243">
        <v>18</v>
      </c>
    </row>
    <row r="70" spans="1:22" ht="15.75" x14ac:dyDescent="0.2">
      <c r="A70" s="93"/>
      <c r="B70" s="91"/>
      <c r="C70" s="704"/>
      <c r="D70" s="704"/>
      <c r="E70" s="704"/>
      <c r="F70" s="704"/>
      <c r="G70" s="704"/>
      <c r="H70" s="5"/>
      <c r="I70" s="5"/>
      <c r="J70" s="59"/>
      <c r="K70" s="49"/>
      <c r="L70" s="49"/>
      <c r="M70" s="49"/>
      <c r="N70" s="59"/>
      <c r="O70" s="49"/>
      <c r="P70" s="49"/>
      <c r="Q70" s="275"/>
      <c r="R70" s="277"/>
      <c r="S70" s="275"/>
      <c r="T70" s="143"/>
      <c r="U70" s="37"/>
    </row>
    <row r="71" spans="1:22" ht="15" x14ac:dyDescent="0.2">
      <c r="A71" s="93"/>
      <c r="B71" s="91"/>
      <c r="C71" s="57"/>
      <c r="D71" s="57"/>
      <c r="E71" s="57"/>
      <c r="F71" s="57"/>
      <c r="G71" s="57"/>
      <c r="H71" s="5"/>
      <c r="I71" s="5"/>
      <c r="J71" s="49"/>
      <c r="K71" s="49"/>
      <c r="L71" s="49"/>
      <c r="M71" s="49"/>
      <c r="N71" s="49"/>
      <c r="O71" s="49"/>
      <c r="P71" s="49"/>
      <c r="Q71" s="275"/>
      <c r="R71" s="275"/>
      <c r="S71" s="275"/>
      <c r="T71" s="143"/>
      <c r="U71" s="37"/>
    </row>
    <row r="72" spans="1:22" ht="16.5" thickBot="1" x14ac:dyDescent="0.25">
      <c r="A72" s="93"/>
      <c r="B72" s="91"/>
      <c r="C72" s="82" t="s">
        <v>28</v>
      </c>
      <c r="D72" s="57"/>
      <c r="E72" s="57"/>
      <c r="F72" s="57"/>
      <c r="G72" s="57"/>
      <c r="H72" s="5"/>
      <c r="I72" s="5"/>
      <c r="J72" s="49"/>
      <c r="K72" s="49"/>
      <c r="L72" s="49"/>
      <c r="M72" s="49"/>
      <c r="N72" s="49"/>
      <c r="O72" s="49"/>
      <c r="P72" s="49"/>
      <c r="Q72" s="275"/>
      <c r="R72" s="275"/>
      <c r="S72" s="275"/>
      <c r="T72" s="143"/>
      <c r="U72" s="37"/>
    </row>
    <row r="73" spans="1:22" ht="16.5" thickBot="1" x14ac:dyDescent="0.25">
      <c r="A73" s="93"/>
      <c r="B73" s="91"/>
      <c r="C73" s="57" t="s">
        <v>1165</v>
      </c>
      <c r="D73" s="57"/>
      <c r="E73" s="57"/>
      <c r="F73" s="57"/>
      <c r="G73" s="57"/>
      <c r="H73" s="5"/>
      <c r="I73" s="5"/>
      <c r="J73" s="709">
        <f>INDEX(DatasheetPart3!$D$5:$HY$319,MATCH(Import_LA_Code,DatasheetPart3!$B$5:$B$319,0),MATCH(CONCATENATE($V73,"/",J$9),DatasheetPart3!$D$3:$HY$3,0))</f>
        <v>-2007752245</v>
      </c>
      <c r="K73" s="710"/>
      <c r="L73" s="49"/>
      <c r="M73" s="49"/>
      <c r="N73" s="709">
        <f>INDEX(DatasheetPart3!$D$5:$HY$319,MATCH(Import_LA_Code,DatasheetPart3!$B$5:$B$319,0),MATCH(CONCATENATE($V73,"/",N$9),DatasheetPart3!$D$3:$HY$3,0))</f>
        <v>-13591379</v>
      </c>
      <c r="O73" s="710"/>
      <c r="P73" s="49"/>
      <c r="Q73" s="275"/>
      <c r="R73" s="765">
        <f>INDEX(DatasheetPart3!$D$5:$HY$319,MATCH(Import_LA_Code,DatasheetPart3!$B$5:$B$319,0),MATCH(CONCATENATE($V73,"/",R$9),DatasheetPart3!$D$3:$HY$3,0))</f>
        <v>-2021343624</v>
      </c>
      <c r="S73" s="766"/>
      <c r="T73" s="143"/>
      <c r="U73" s="37"/>
      <c r="V73" s="243">
        <v>19</v>
      </c>
    </row>
    <row r="74" spans="1:22" ht="15.75" thickBot="1" x14ac:dyDescent="0.25">
      <c r="A74" s="93"/>
      <c r="B74" s="91"/>
      <c r="C74" s="57"/>
      <c r="D74" s="57"/>
      <c r="E74" s="57"/>
      <c r="F74" s="57"/>
      <c r="G74" s="57"/>
      <c r="H74" s="5"/>
      <c r="I74" s="5"/>
      <c r="J74" s="49"/>
      <c r="K74" s="49"/>
      <c r="L74" s="49"/>
      <c r="M74" s="49"/>
      <c r="N74" s="49"/>
      <c r="O74" s="49"/>
      <c r="P74" s="49"/>
      <c r="Q74" s="275"/>
      <c r="R74" s="275"/>
      <c r="S74" s="275"/>
      <c r="T74" s="143"/>
      <c r="U74" s="37"/>
    </row>
    <row r="75" spans="1:22" ht="18.75" customHeight="1" thickBot="1" x14ac:dyDescent="0.25">
      <c r="A75" s="93"/>
      <c r="B75" s="91"/>
      <c r="C75" s="681" t="s">
        <v>787</v>
      </c>
      <c r="D75" s="681"/>
      <c r="E75" s="681"/>
      <c r="F75" s="681"/>
      <c r="G75" s="681"/>
      <c r="H75" s="5"/>
      <c r="I75" s="5"/>
      <c r="J75" s="709">
        <f>INDEX(DatasheetPart3!$D$5:$HY$319,MATCH(Import_LA_Code,DatasheetPart3!$B$5:$B$319,0),MATCH(CONCATENATE($V75,"/",J$9),DatasheetPart3!$D$3:$HY$3,0))</f>
        <v>12648135</v>
      </c>
      <c r="K75" s="710"/>
      <c r="L75" s="49"/>
      <c r="M75" s="49"/>
      <c r="N75" s="709">
        <f>INDEX(DatasheetPart3!$D$5:$HY$319,MATCH(Import_LA_Code,DatasheetPart3!$B$5:$B$319,0),MATCH(CONCATENATE($V75,"/",N$9),DatasheetPart3!$D$3:$HY$3,0))</f>
        <v>290235</v>
      </c>
      <c r="O75" s="710"/>
      <c r="P75" s="49"/>
      <c r="Q75" s="275"/>
      <c r="R75" s="765">
        <f>INDEX(DatasheetPart3!$D$5:$HY$319,MATCH(Import_LA_Code,DatasheetPart3!$B$5:$B$319,0),MATCH(CONCATENATE($V75,"/",R$9),DatasheetPart3!$D$3:$HY$3,0))</f>
        <v>12938370</v>
      </c>
      <c r="S75" s="766"/>
      <c r="T75" s="143"/>
      <c r="U75" s="37"/>
      <c r="V75" s="243">
        <v>20</v>
      </c>
    </row>
    <row r="76" spans="1:22" ht="15.75" x14ac:dyDescent="0.2">
      <c r="A76" s="93"/>
      <c r="B76" s="91"/>
      <c r="C76" s="704"/>
      <c r="D76" s="704"/>
      <c r="E76" s="704"/>
      <c r="F76" s="704"/>
      <c r="G76" s="704"/>
      <c r="H76" s="5"/>
      <c r="I76" s="5"/>
      <c r="J76" s="59"/>
      <c r="K76" s="49"/>
      <c r="L76" s="49"/>
      <c r="M76" s="49"/>
      <c r="N76" s="59"/>
      <c r="O76" s="49"/>
      <c r="P76" s="49"/>
      <c r="Q76" s="275"/>
      <c r="R76" s="277"/>
      <c r="S76" s="275"/>
      <c r="T76" s="143"/>
      <c r="U76" s="37"/>
    </row>
    <row r="77" spans="1:22" ht="15" x14ac:dyDescent="0.2">
      <c r="A77" s="93"/>
      <c r="B77" s="91"/>
      <c r="C77" s="57"/>
      <c r="D77" s="57"/>
      <c r="E77" s="57"/>
      <c r="F77" s="57"/>
      <c r="G77" s="57"/>
      <c r="H77" s="5"/>
      <c r="I77" s="5"/>
      <c r="J77" s="49"/>
      <c r="K77" s="49"/>
      <c r="L77" s="49"/>
      <c r="M77" s="49"/>
      <c r="N77" s="49"/>
      <c r="O77" s="49"/>
      <c r="P77" s="49"/>
      <c r="Q77" s="275"/>
      <c r="R77" s="275"/>
      <c r="S77" s="275"/>
      <c r="T77" s="143"/>
      <c r="U77" s="37"/>
    </row>
    <row r="78" spans="1:22" ht="16.5" thickBot="1" x14ac:dyDescent="0.25">
      <c r="A78" s="93"/>
      <c r="B78" s="91"/>
      <c r="C78" s="82" t="s">
        <v>23</v>
      </c>
      <c r="D78" s="57"/>
      <c r="E78" s="57"/>
      <c r="F78" s="57"/>
      <c r="G78" s="57"/>
      <c r="H78" s="5"/>
      <c r="I78" s="5"/>
      <c r="J78" s="49"/>
      <c r="K78" s="49"/>
      <c r="L78" s="49"/>
      <c r="M78" s="49"/>
      <c r="N78" s="49"/>
      <c r="O78" s="49"/>
      <c r="P78" s="49"/>
      <c r="Q78" s="275"/>
      <c r="R78" s="275"/>
      <c r="S78" s="275"/>
      <c r="T78" s="143"/>
      <c r="U78" s="37"/>
    </row>
    <row r="79" spans="1:22" ht="16.5" thickBot="1" x14ac:dyDescent="0.25">
      <c r="A79" s="93"/>
      <c r="B79" s="91"/>
      <c r="C79" s="57" t="s">
        <v>1166</v>
      </c>
      <c r="D79" s="57"/>
      <c r="E79" s="57"/>
      <c r="F79" s="57"/>
      <c r="G79" s="57"/>
      <c r="H79" s="5"/>
      <c r="I79" s="5"/>
      <c r="J79" s="709">
        <f>INDEX(DatasheetPart3!$D$5:$HY$319,MATCH(Import_LA_Code,DatasheetPart3!$B$5:$B$319,0),MATCH(CONCATENATE($V79,"/",J$9),DatasheetPart3!$D$3:$HY$3,0))</f>
        <v>-22062339</v>
      </c>
      <c r="K79" s="710"/>
      <c r="L79" s="49"/>
      <c r="M79" s="49"/>
      <c r="N79" s="709">
        <f>INDEX(DatasheetPart3!$D$5:$HY$319,MATCH(Import_LA_Code,DatasheetPart3!$B$5:$B$319,0),MATCH(CONCATENATE($V79,"/",N$9),DatasheetPart3!$D$3:$HY$3,0))</f>
        <v>-18432</v>
      </c>
      <c r="O79" s="710"/>
      <c r="P79" s="49"/>
      <c r="Q79" s="275"/>
      <c r="R79" s="765">
        <f>INDEX(DatasheetPart3!$D$5:$HY$319,MATCH(Import_LA_Code,DatasheetPart3!$B$5:$B$319,0),MATCH(CONCATENATE($V79,"/",R$9),DatasheetPart3!$D$3:$HY$3,0))</f>
        <v>-22080771</v>
      </c>
      <c r="S79" s="766"/>
      <c r="T79" s="143"/>
      <c r="U79" s="37"/>
      <c r="V79" s="243">
        <v>21</v>
      </c>
    </row>
    <row r="80" spans="1:22" ht="15.75" thickBot="1" x14ac:dyDescent="0.25">
      <c r="A80" s="93"/>
      <c r="B80" s="91"/>
      <c r="C80" s="57"/>
      <c r="D80" s="57"/>
      <c r="E80" s="57"/>
      <c r="F80" s="57"/>
      <c r="G80" s="57"/>
      <c r="H80" s="5"/>
      <c r="I80" s="5"/>
      <c r="J80" s="5"/>
      <c r="K80" s="5"/>
      <c r="L80" s="5"/>
      <c r="M80" s="5"/>
      <c r="N80" s="5"/>
      <c r="O80" s="5"/>
      <c r="P80" s="5"/>
      <c r="Q80" s="276"/>
      <c r="R80" s="276"/>
      <c r="S80" s="276"/>
      <c r="T80" s="143"/>
      <c r="U80" s="37"/>
    </row>
    <row r="81" spans="1:22" ht="18.75" customHeight="1" thickBot="1" x14ac:dyDescent="0.25">
      <c r="A81" s="93"/>
      <c r="B81" s="91"/>
      <c r="C81" s="681" t="s">
        <v>788</v>
      </c>
      <c r="D81" s="681"/>
      <c r="E81" s="681"/>
      <c r="F81" s="681"/>
      <c r="G81" s="681"/>
      <c r="H81" s="5"/>
      <c r="I81" s="5"/>
      <c r="J81" s="709">
        <f>INDEX(DatasheetPart3!$D$5:$HY$319,MATCH(Import_LA_Code,DatasheetPart3!$B$5:$B$319,0),MATCH(CONCATENATE($V81,"/",J$9),DatasheetPart3!$D$3:$HY$3,0))</f>
        <v>-64015</v>
      </c>
      <c r="K81" s="710"/>
      <c r="L81" s="49"/>
      <c r="M81" s="49"/>
      <c r="N81" s="709">
        <f>INDEX(DatasheetPart3!$D$5:$HY$319,MATCH(Import_LA_Code,DatasheetPart3!$B$5:$B$319,0),MATCH(CONCATENATE($V81,"/",N$9),DatasheetPart3!$D$3:$HY$3,0))</f>
        <v>0</v>
      </c>
      <c r="O81" s="710"/>
      <c r="P81" s="49"/>
      <c r="Q81" s="275"/>
      <c r="R81" s="765">
        <f>INDEX(DatasheetPart3!$D$5:$HY$319,MATCH(Import_LA_Code,DatasheetPart3!$B$5:$B$319,0),MATCH(CONCATENATE($V81,"/",R$9),DatasheetPart3!$D$3:$HY$3,0))</f>
        <v>-64015</v>
      </c>
      <c r="S81" s="766"/>
      <c r="T81" s="143"/>
      <c r="U81" s="37"/>
      <c r="V81" s="243">
        <v>22</v>
      </c>
    </row>
    <row r="82" spans="1:22" ht="15.75" x14ac:dyDescent="0.2">
      <c r="A82" s="93"/>
      <c r="B82" s="91"/>
      <c r="C82" s="704"/>
      <c r="D82" s="704"/>
      <c r="E82" s="704"/>
      <c r="F82" s="704"/>
      <c r="G82" s="704"/>
      <c r="H82" s="5"/>
      <c r="I82" s="5"/>
      <c r="J82" s="59"/>
      <c r="K82" s="49"/>
      <c r="L82" s="49"/>
      <c r="M82" s="49"/>
      <c r="N82" s="59"/>
      <c r="O82" s="49"/>
      <c r="P82" s="49"/>
      <c r="Q82" s="275"/>
      <c r="R82" s="277"/>
      <c r="S82" s="275"/>
      <c r="T82" s="143"/>
      <c r="U82" s="37"/>
    </row>
    <row r="83" spans="1:22" ht="15" x14ac:dyDescent="0.2">
      <c r="A83" s="93"/>
      <c r="B83" s="91"/>
      <c r="C83" s="57"/>
      <c r="D83" s="57"/>
      <c r="E83" s="57"/>
      <c r="F83" s="57"/>
      <c r="G83" s="57"/>
      <c r="H83" s="5"/>
      <c r="I83" s="5"/>
      <c r="J83" s="5"/>
      <c r="K83" s="5"/>
      <c r="L83" s="5"/>
      <c r="M83" s="5"/>
      <c r="N83" s="5"/>
      <c r="O83" s="5"/>
      <c r="P83" s="5"/>
      <c r="Q83" s="276"/>
      <c r="R83" s="276"/>
      <c r="S83" s="276"/>
      <c r="T83" s="276"/>
      <c r="U83" s="37"/>
    </row>
    <row r="84" spans="1:22" ht="16.5" thickBot="1" x14ac:dyDescent="0.25">
      <c r="A84" s="93"/>
      <c r="B84" s="91"/>
      <c r="C84" s="82" t="s">
        <v>30</v>
      </c>
      <c r="D84" s="57"/>
      <c r="E84" s="57"/>
      <c r="F84" s="57"/>
      <c r="G84" s="57"/>
      <c r="H84" s="5"/>
      <c r="I84" s="5"/>
      <c r="J84" s="49"/>
      <c r="K84" s="49"/>
      <c r="L84" s="49"/>
      <c r="M84" s="49"/>
      <c r="N84" s="49"/>
      <c r="O84" s="49"/>
      <c r="P84" s="49"/>
      <c r="Q84" s="275"/>
      <c r="R84" s="275"/>
      <c r="S84" s="275"/>
      <c r="T84" s="143"/>
      <c r="U84" s="37"/>
    </row>
    <row r="85" spans="1:22" ht="16.5" thickBot="1" x14ac:dyDescent="0.25">
      <c r="A85" s="93"/>
      <c r="B85" s="91"/>
      <c r="C85" s="57" t="s">
        <v>1167</v>
      </c>
      <c r="D85" s="57"/>
      <c r="E85" s="57"/>
      <c r="F85" s="57"/>
      <c r="G85" s="57"/>
      <c r="H85" s="5"/>
      <c r="I85" s="5"/>
      <c r="J85" s="709">
        <f>INDEX(DatasheetPart3!$D$5:$HY$319,MATCH(Import_LA_Code,DatasheetPart3!$B$5:$B$319,0),MATCH(CONCATENATE($V85,"/",J$9),DatasheetPart3!$D$3:$HY$3,0))</f>
        <v>-4029513</v>
      </c>
      <c r="K85" s="710"/>
      <c r="L85" s="49"/>
      <c r="M85" s="49"/>
      <c r="N85" s="709">
        <f>INDEX(DatasheetPart3!$D$5:$HY$319,MATCH(Import_LA_Code,DatasheetPart3!$B$5:$B$319,0),MATCH(CONCATENATE($V85,"/",N$9),DatasheetPart3!$D$3:$HY$3,0))</f>
        <v>0</v>
      </c>
      <c r="O85" s="710"/>
      <c r="P85" s="49"/>
      <c r="Q85" s="275"/>
      <c r="R85" s="765">
        <f>INDEX(DatasheetPart3!$D$5:$HY$319,MATCH(Import_LA_Code,DatasheetPart3!$B$5:$B$319,0),MATCH(CONCATENATE($V85,"/",R$9),DatasheetPart3!$D$3:$HY$3,0))</f>
        <v>-4029513</v>
      </c>
      <c r="S85" s="766"/>
      <c r="T85" s="143"/>
      <c r="U85" s="37"/>
      <c r="V85" s="243">
        <v>23</v>
      </c>
    </row>
    <row r="86" spans="1:22" ht="15.75" thickBot="1" x14ac:dyDescent="0.25">
      <c r="A86" s="93"/>
      <c r="B86" s="91"/>
      <c r="C86" s="57"/>
      <c r="D86" s="57"/>
      <c r="E86" s="57"/>
      <c r="F86" s="57"/>
      <c r="G86" s="57"/>
      <c r="H86" s="5"/>
      <c r="I86" s="5"/>
      <c r="J86" s="5"/>
      <c r="K86" s="5"/>
      <c r="L86" s="5"/>
      <c r="M86" s="5"/>
      <c r="N86" s="5"/>
      <c r="O86" s="5"/>
      <c r="P86" s="5"/>
      <c r="Q86" s="276"/>
      <c r="R86" s="276"/>
      <c r="S86" s="276"/>
      <c r="T86" s="143"/>
      <c r="U86" s="37"/>
    </row>
    <row r="87" spans="1:22" ht="16.5" thickBot="1" x14ac:dyDescent="0.25">
      <c r="A87" s="93"/>
      <c r="B87" s="91"/>
      <c r="C87" s="681" t="s">
        <v>1131</v>
      </c>
      <c r="D87" s="681"/>
      <c r="E87" s="681"/>
      <c r="F87" s="681"/>
      <c r="G87" s="681"/>
      <c r="H87" s="5"/>
      <c r="I87" s="5"/>
      <c r="J87" s="709">
        <f>INDEX(DatasheetPart3!$D$5:$HY$319,MATCH(Import_LA_Code,DatasheetPart3!$B$5:$B$319,0),MATCH(CONCATENATE($V87,"/",J$9),DatasheetPart3!$D$3:$HY$3,0))</f>
        <v>111472</v>
      </c>
      <c r="K87" s="710"/>
      <c r="L87" s="49"/>
      <c r="M87" s="49"/>
      <c r="N87" s="709">
        <f>INDEX(DatasheetPart3!$D$5:$HY$319,MATCH(Import_LA_Code,DatasheetPart3!$B$5:$B$319,0),MATCH(CONCATENATE($V87,"/",N$9),DatasheetPart3!$D$3:$HY$3,0))</f>
        <v>0</v>
      </c>
      <c r="O87" s="710"/>
      <c r="P87" s="49"/>
      <c r="Q87" s="275"/>
      <c r="R87" s="765">
        <f>INDEX(DatasheetPart3!$D$5:$HY$319,MATCH(Import_LA_Code,DatasheetPart3!$B$5:$B$319,0),MATCH(CONCATENATE($V87,"/",R$9),DatasheetPart3!$D$3:$HY$3,0))</f>
        <v>111472</v>
      </c>
      <c r="S87" s="766"/>
      <c r="T87" s="143"/>
      <c r="U87" s="37"/>
      <c r="V87" s="243">
        <v>24</v>
      </c>
    </row>
    <row r="88" spans="1:22" ht="15.75" x14ac:dyDescent="0.2">
      <c r="A88" s="93"/>
      <c r="B88" s="91"/>
      <c r="C88" s="704"/>
      <c r="D88" s="704"/>
      <c r="E88" s="704"/>
      <c r="F88" s="704"/>
      <c r="G88" s="704"/>
      <c r="H88" s="5"/>
      <c r="I88" s="5"/>
      <c r="J88" s="59"/>
      <c r="K88" s="49"/>
      <c r="L88" s="49"/>
      <c r="M88" s="49"/>
      <c r="N88" s="59"/>
      <c r="O88" s="49"/>
      <c r="P88" s="49"/>
      <c r="Q88" s="275"/>
      <c r="R88" s="277"/>
      <c r="S88" s="275"/>
      <c r="T88" s="143"/>
      <c r="U88" s="37"/>
    </row>
    <row r="89" spans="1:22" ht="15.75" x14ac:dyDescent="0.2">
      <c r="A89" s="93"/>
      <c r="B89" s="118"/>
      <c r="C89" s="96"/>
      <c r="D89" s="96"/>
      <c r="E89" s="96"/>
      <c r="F89" s="96"/>
      <c r="G89" s="96"/>
      <c r="H89" s="287"/>
      <c r="I89" s="5"/>
      <c r="J89" s="59"/>
      <c r="K89" s="49"/>
      <c r="L89" s="49"/>
      <c r="M89" s="49"/>
      <c r="N89" s="59"/>
      <c r="O89" s="49"/>
      <c r="P89" s="49"/>
      <c r="Q89" s="275"/>
      <c r="R89" s="277"/>
      <c r="S89" s="275"/>
      <c r="T89" s="143"/>
      <c r="U89" s="37"/>
    </row>
    <row r="90" spans="1:22" s="168" customFormat="1" ht="16.5" thickBot="1" x14ac:dyDescent="0.25">
      <c r="A90" s="508"/>
      <c r="B90" s="509"/>
      <c r="C90" s="378" t="s">
        <v>1145</v>
      </c>
      <c r="D90" s="379"/>
      <c r="E90" s="379"/>
      <c r="F90" s="379"/>
      <c r="G90" s="379"/>
      <c r="H90" s="287"/>
      <c r="I90" s="287"/>
      <c r="J90" s="287"/>
      <c r="K90" s="287"/>
      <c r="L90" s="287"/>
      <c r="M90" s="287"/>
      <c r="N90" s="287"/>
      <c r="O90" s="287"/>
      <c r="P90" s="287"/>
      <c r="Q90" s="276"/>
      <c r="R90" s="276"/>
      <c r="S90" s="276"/>
      <c r="T90" s="510"/>
      <c r="U90" s="446"/>
      <c r="V90" s="243"/>
    </row>
    <row r="91" spans="1:22" s="168" customFormat="1" ht="16.5" thickBot="1" x14ac:dyDescent="0.25">
      <c r="A91" s="508"/>
      <c r="B91" s="509"/>
      <c r="C91" s="379" t="s">
        <v>1168</v>
      </c>
      <c r="D91" s="379"/>
      <c r="E91" s="379"/>
      <c r="F91" s="379"/>
      <c r="G91" s="379"/>
      <c r="H91" s="287"/>
      <c r="I91" s="287"/>
      <c r="J91" s="709">
        <f>INDEX(DatasheetPart3!$D$5:$HY$319,MATCH(Import_LA_Code,DatasheetPart3!$B$5:$B$319,0),MATCH(CONCATENATE($V91,"/",J$9),DatasheetPart3!$D$3:$HY$3,0))</f>
        <v>-30654</v>
      </c>
      <c r="K91" s="710"/>
      <c r="L91" s="49"/>
      <c r="M91" s="49"/>
      <c r="N91" s="709">
        <f>INDEX(DatasheetPart3!$D$5:$HY$319,MATCH(Import_LA_Code,DatasheetPart3!$B$5:$B$319,0),MATCH(CONCATENATE($V91,"/",N$9),DatasheetPart3!$D$3:$HY$3,0))</f>
        <v>0</v>
      </c>
      <c r="O91" s="710"/>
      <c r="P91" s="49"/>
      <c r="Q91" s="275"/>
      <c r="R91" s="765">
        <f>INDEX(DatasheetPart3!$D$5:$HY$319,MATCH(Import_LA_Code,DatasheetPart3!$B$5:$B$319,0),MATCH(CONCATENATE($V91,"/",R$9),DatasheetPart3!$D$3:$HY$3,0))</f>
        <v>-30654</v>
      </c>
      <c r="S91" s="766"/>
      <c r="T91" s="510"/>
      <c r="U91" s="446"/>
      <c r="V91" s="243">
        <v>25</v>
      </c>
    </row>
    <row r="92" spans="1:22" s="168" customFormat="1" ht="16.5" thickBot="1" x14ac:dyDescent="0.25">
      <c r="A92" s="508"/>
      <c r="B92" s="509"/>
      <c r="C92" s="379"/>
      <c r="D92" s="379"/>
      <c r="E92" s="379"/>
      <c r="F92" s="379"/>
      <c r="G92" s="379"/>
      <c r="H92" s="287"/>
      <c r="I92" s="287"/>
      <c r="J92" s="5"/>
      <c r="K92" s="5"/>
      <c r="L92" s="49"/>
      <c r="M92" s="49"/>
      <c r="N92" s="287"/>
      <c r="O92" s="287"/>
      <c r="P92" s="49"/>
      <c r="Q92" s="275"/>
      <c r="R92" s="277"/>
      <c r="S92" s="275"/>
      <c r="T92" s="510"/>
      <c r="U92" s="446"/>
      <c r="V92" s="243"/>
    </row>
    <row r="93" spans="1:22" s="168" customFormat="1" ht="16.5" thickBot="1" x14ac:dyDescent="0.25">
      <c r="A93" s="508"/>
      <c r="B93" s="509"/>
      <c r="C93" s="379" t="s">
        <v>1132</v>
      </c>
      <c r="D93" s="379"/>
      <c r="E93" s="379"/>
      <c r="F93" s="379"/>
      <c r="G93" s="379"/>
      <c r="H93" s="287"/>
      <c r="I93" s="287"/>
      <c r="J93" s="709">
        <f>INDEX(DatasheetPart3!$D$5:$HY$319,MATCH(Import_LA_Code,DatasheetPart3!$B$5:$B$319,0),MATCH(CONCATENATE($V93,"/",J$9),DatasheetPart3!$D$3:$HY$3,0))</f>
        <v>4193</v>
      </c>
      <c r="K93" s="710"/>
      <c r="L93" s="49"/>
      <c r="M93" s="49"/>
      <c r="N93" s="709">
        <f>INDEX(DatasheetPart3!$D$5:$HY$319,MATCH(Import_LA_Code,DatasheetPart3!$B$5:$B$319,0),MATCH(CONCATENATE($V93,"/",N$9),DatasheetPart3!$D$3:$HY$3,0))</f>
        <v>0</v>
      </c>
      <c r="O93" s="710"/>
      <c r="P93" s="49"/>
      <c r="Q93" s="275"/>
      <c r="R93" s="765">
        <f>INDEX(DatasheetPart3!$D$5:$HY$319,MATCH(Import_LA_Code,DatasheetPart3!$B$5:$B$319,0),MATCH(CONCATENATE($V93,"/",R$9),DatasheetPart3!$D$3:$HY$3,0))</f>
        <v>4193</v>
      </c>
      <c r="S93" s="766"/>
      <c r="T93" s="510"/>
      <c r="U93" s="446"/>
      <c r="V93" s="243">
        <v>26</v>
      </c>
    </row>
    <row r="94" spans="1:22" s="168" customFormat="1" ht="15.75" x14ac:dyDescent="0.2">
      <c r="A94" s="508"/>
      <c r="B94" s="509"/>
      <c r="C94" s="379" t="s">
        <v>61</v>
      </c>
      <c r="D94" s="379"/>
      <c r="E94" s="379"/>
      <c r="F94" s="379"/>
      <c r="G94" s="379"/>
      <c r="H94" s="287"/>
      <c r="I94" s="287"/>
      <c r="J94" s="5"/>
      <c r="K94" s="5"/>
      <c r="L94" s="49"/>
      <c r="M94" s="49"/>
      <c r="N94" s="287"/>
      <c r="O94" s="287"/>
      <c r="P94" s="49"/>
      <c r="Q94" s="275"/>
      <c r="R94" s="277"/>
      <c r="S94" s="275"/>
      <c r="T94" s="510"/>
      <c r="U94" s="446"/>
      <c r="V94" s="243"/>
    </row>
    <row r="95" spans="1:22" ht="16.5" thickBot="1" x14ac:dyDescent="0.25">
      <c r="A95" s="508"/>
      <c r="B95" s="518"/>
      <c r="C95" s="519"/>
      <c r="D95" s="519"/>
      <c r="E95" s="519"/>
      <c r="F95" s="519"/>
      <c r="G95" s="519"/>
      <c r="H95" s="287"/>
      <c r="I95" s="5"/>
      <c r="J95" s="59"/>
      <c r="K95" s="49"/>
      <c r="L95" s="49"/>
      <c r="M95" s="49"/>
      <c r="N95" s="59"/>
      <c r="O95" s="49"/>
      <c r="P95" s="49"/>
      <c r="Q95" s="275"/>
      <c r="R95" s="277"/>
      <c r="S95" s="275"/>
      <c r="T95" s="510"/>
      <c r="U95" s="37"/>
    </row>
    <row r="96" spans="1:22" s="168" customFormat="1" ht="16.5" thickBot="1" x14ac:dyDescent="0.25">
      <c r="A96" s="508"/>
      <c r="B96" s="520"/>
      <c r="C96" s="521"/>
      <c r="D96" s="521"/>
      <c r="E96" s="521"/>
      <c r="F96" s="521"/>
      <c r="G96" s="521"/>
      <c r="H96" s="522"/>
      <c r="I96" s="279"/>
      <c r="J96" s="115"/>
      <c r="K96" s="110"/>
      <c r="L96" s="110"/>
      <c r="M96" s="110"/>
      <c r="N96" s="115"/>
      <c r="O96" s="110"/>
      <c r="P96" s="110"/>
      <c r="Q96" s="280"/>
      <c r="R96" s="288"/>
      <c r="S96" s="280"/>
      <c r="T96" s="513"/>
      <c r="U96" s="446"/>
      <c r="V96" s="243"/>
    </row>
    <row r="97" spans="1:22" s="168" customFormat="1" ht="16.5" thickBot="1" x14ac:dyDescent="0.25">
      <c r="A97" s="508"/>
      <c r="B97" s="523"/>
      <c r="C97" s="706" t="s">
        <v>1133</v>
      </c>
      <c r="D97" s="706"/>
      <c r="E97" s="706"/>
      <c r="F97" s="706"/>
      <c r="G97" s="519"/>
      <c r="H97" s="287"/>
      <c r="I97" s="5"/>
      <c r="J97" s="770">
        <f>INDEX(DatasheetPart3!$D$5:$HY$319,MATCH(Import_LA_Code,DatasheetPart3!$B$5:$B$319,0),MATCH(CONCATENATE($V97,"/",J$9),DatasheetPart3!$D$3:$HY$3,0))</f>
        <v>-3621074167</v>
      </c>
      <c r="K97" s="771"/>
      <c r="L97" s="49"/>
      <c r="M97" s="49"/>
      <c r="N97" s="770">
        <f>INDEX(DatasheetPart3!$D$5:$HY$319,MATCH(Import_LA_Code,DatasheetPart3!$B$5:$B$319,0),MATCH(CONCATENATE($V97,"/",N$9),DatasheetPart3!$D$3:$HY$3,0))</f>
        <v>-14302868</v>
      </c>
      <c r="O97" s="771"/>
      <c r="P97" s="49"/>
      <c r="Q97" s="275"/>
      <c r="R97" s="765">
        <f>INDEX(DatasheetPart3!$D$5:$HY$319,MATCH(Import_LA_Code,DatasheetPart3!$B$5:$B$319,0),MATCH(CONCATENATE($V97,"/",R$9),DatasheetPart3!$D$3:$HY$3,0))</f>
        <v>-3635377035</v>
      </c>
      <c r="S97" s="766"/>
      <c r="T97" s="515"/>
      <c r="U97" s="446"/>
      <c r="V97" s="243">
        <v>27</v>
      </c>
    </row>
    <row r="98" spans="1:22" s="168" customFormat="1" ht="16.5" thickBot="1" x14ac:dyDescent="0.25">
      <c r="A98" s="508"/>
      <c r="B98" s="524"/>
      <c r="C98" s="525"/>
      <c r="D98" s="525"/>
      <c r="E98" s="525"/>
      <c r="F98" s="525"/>
      <c r="G98" s="525"/>
      <c r="H98" s="526"/>
      <c r="I98" s="281"/>
      <c r="J98" s="116"/>
      <c r="K98" s="117"/>
      <c r="L98" s="117"/>
      <c r="M98" s="117"/>
      <c r="N98" s="116"/>
      <c r="O98" s="117"/>
      <c r="P98" s="117"/>
      <c r="Q98" s="289"/>
      <c r="R98" s="290"/>
      <c r="S98" s="289"/>
      <c r="T98" s="517"/>
      <c r="U98" s="446"/>
      <c r="V98" s="243"/>
    </row>
    <row r="99" spans="1:22" ht="15.75" x14ac:dyDescent="0.2">
      <c r="A99" s="571"/>
      <c r="B99" s="118"/>
      <c r="C99" s="379"/>
      <c r="D99" s="379"/>
      <c r="E99" s="379"/>
      <c r="F99" s="379"/>
      <c r="G99" s="379"/>
      <c r="H99" s="287"/>
      <c r="I99" s="5"/>
      <c r="J99" s="59"/>
      <c r="K99" s="49"/>
      <c r="L99" s="49"/>
      <c r="M99" s="49"/>
      <c r="N99" s="59"/>
      <c r="O99" s="49"/>
      <c r="P99" s="49"/>
      <c r="Q99" s="275"/>
      <c r="R99" s="277"/>
      <c r="S99" s="275"/>
      <c r="T99" s="143"/>
      <c r="U99" s="572"/>
    </row>
    <row r="100" spans="1:22" ht="15.75" x14ac:dyDescent="0.2">
      <c r="A100" s="571"/>
      <c r="B100" s="91"/>
      <c r="C100" s="82" t="s">
        <v>1146</v>
      </c>
      <c r="D100" s="57"/>
      <c r="E100" s="57"/>
      <c r="F100" s="57"/>
      <c r="G100" s="57"/>
      <c r="H100" s="5"/>
      <c r="I100" s="5"/>
      <c r="J100" s="49"/>
      <c r="K100" s="49"/>
      <c r="L100" s="49"/>
      <c r="M100" s="49"/>
      <c r="N100" s="49"/>
      <c r="O100" s="49"/>
      <c r="P100" s="49"/>
      <c r="Q100" s="275"/>
      <c r="R100" s="275"/>
      <c r="S100" s="275"/>
      <c r="T100" s="143"/>
      <c r="U100" s="572"/>
    </row>
    <row r="101" spans="1:22" ht="16.5" thickBot="1" x14ac:dyDescent="0.25">
      <c r="A101" s="93"/>
      <c r="B101" s="91"/>
      <c r="C101" s="82" t="s">
        <v>1</v>
      </c>
      <c r="D101" s="57"/>
      <c r="E101" s="57"/>
      <c r="F101" s="57"/>
      <c r="G101" s="57"/>
      <c r="H101" s="5"/>
      <c r="I101" s="5"/>
      <c r="J101" s="49"/>
      <c r="K101" s="49"/>
      <c r="L101" s="49"/>
      <c r="M101" s="49"/>
      <c r="N101" s="49"/>
      <c r="O101" s="49"/>
      <c r="P101" s="49"/>
      <c r="Q101" s="275"/>
      <c r="R101" s="275"/>
      <c r="S101" s="275"/>
      <c r="T101" s="143"/>
      <c r="U101" s="37"/>
    </row>
    <row r="102" spans="1:22" ht="16.5" thickBot="1" x14ac:dyDescent="0.25">
      <c r="A102" s="93"/>
      <c r="B102" s="91"/>
      <c r="C102" s="57" t="s">
        <v>1169</v>
      </c>
      <c r="D102" s="57"/>
      <c r="E102" s="57"/>
      <c r="F102" s="57"/>
      <c r="G102" s="57"/>
      <c r="H102" s="5"/>
      <c r="I102" s="5"/>
      <c r="J102" s="709">
        <f>INDEX(DatasheetPart3!$D$5:$HY$319,MATCH(Import_LA_Code,DatasheetPart3!$B$5:$B$319,0),MATCH(CONCATENATE($V102,"/",J$9),DatasheetPart3!$D$3:$HY$3,0))</f>
        <v>-21143419</v>
      </c>
      <c r="K102" s="710"/>
      <c r="L102" s="49"/>
      <c r="M102" s="49"/>
      <c r="N102" s="709">
        <f>INDEX(DatasheetPart3!$D$5:$HY$319,MATCH(Import_LA_Code,DatasheetPart3!$B$5:$B$319,0),MATCH(CONCATENATE($V102,"/",N$9),DatasheetPart3!$D$3:$HY$3,0))</f>
        <v>-516870</v>
      </c>
      <c r="O102" s="710"/>
      <c r="P102" s="49"/>
      <c r="Q102" s="275"/>
      <c r="R102" s="765">
        <f>INDEX(DatasheetPart3!$D$5:$HY$319,MATCH(Import_LA_Code,DatasheetPart3!$B$5:$B$319,0),MATCH(CONCATENATE($V102,"/",R$9),DatasheetPart3!$D$3:$HY$3,0))</f>
        <v>-21660289</v>
      </c>
      <c r="S102" s="766"/>
      <c r="T102" s="143"/>
      <c r="U102" s="37"/>
      <c r="V102" s="243">
        <v>28</v>
      </c>
    </row>
    <row r="103" spans="1:22" ht="15.75" thickBot="1" x14ac:dyDescent="0.25">
      <c r="A103" s="93"/>
      <c r="B103" s="91"/>
      <c r="C103" s="57"/>
      <c r="D103" s="57"/>
      <c r="E103" s="57"/>
      <c r="F103" s="57"/>
      <c r="G103" s="57"/>
      <c r="H103" s="5"/>
      <c r="I103" s="5"/>
      <c r="J103" s="5"/>
      <c r="K103" s="5"/>
      <c r="L103" s="5"/>
      <c r="M103" s="5"/>
      <c r="N103" s="5"/>
      <c r="O103" s="5"/>
      <c r="P103" s="5"/>
      <c r="Q103" s="276"/>
      <c r="R103" s="276"/>
      <c r="S103" s="276"/>
      <c r="T103" s="276"/>
      <c r="U103" s="37"/>
    </row>
    <row r="104" spans="1:22" ht="16.5" thickBot="1" x14ac:dyDescent="0.25">
      <c r="A104" s="93"/>
      <c r="B104" s="91"/>
      <c r="C104" s="681" t="s">
        <v>1121</v>
      </c>
      <c r="D104" s="681"/>
      <c r="E104" s="681"/>
      <c r="F104" s="681"/>
      <c r="G104" s="681"/>
      <c r="H104" s="5"/>
      <c r="I104" s="5"/>
      <c r="J104" s="709">
        <f>INDEX(DatasheetPart3!$D$5:$HY$319,MATCH(Import_LA_Code,DatasheetPart3!$B$5:$B$319,0),MATCH(CONCATENATE($V104,"/",J$9),DatasheetPart3!$D$3:$HY$3,0))</f>
        <v>-6278736</v>
      </c>
      <c r="K104" s="710"/>
      <c r="L104" s="49"/>
      <c r="M104" s="49"/>
      <c r="N104" s="709">
        <f>INDEX(DatasheetPart3!$D$5:$HY$319,MATCH(Import_LA_Code,DatasheetPart3!$B$5:$B$319,0),MATCH(CONCATENATE($V104,"/",N$9),DatasheetPart3!$D$3:$HY$3,0))</f>
        <v>-74389</v>
      </c>
      <c r="O104" s="710"/>
      <c r="P104" s="49"/>
      <c r="Q104" s="275"/>
      <c r="R104" s="765">
        <f>INDEX(DatasheetPart3!$D$5:$HY$319,MATCH(Import_LA_Code,DatasheetPart3!$B$5:$B$319,0),MATCH(CONCATENATE($V104,"/",R$9),DatasheetPart3!$D$3:$HY$3,0))</f>
        <v>-6353125</v>
      </c>
      <c r="S104" s="766"/>
      <c r="T104" s="143"/>
      <c r="U104" s="37"/>
      <c r="V104" s="243">
        <v>29</v>
      </c>
    </row>
    <row r="105" spans="1:22" ht="15.75" x14ac:dyDescent="0.2">
      <c r="A105" s="93"/>
      <c r="B105" s="91"/>
      <c r="C105" s="704"/>
      <c r="D105" s="704"/>
      <c r="E105" s="704"/>
      <c r="F105" s="704"/>
      <c r="G105" s="704"/>
      <c r="H105" s="5"/>
      <c r="I105" s="5"/>
      <c r="J105" s="59"/>
      <c r="K105" s="49"/>
      <c r="L105" s="49"/>
      <c r="M105" s="49"/>
      <c r="N105" s="59"/>
      <c r="O105" s="49"/>
      <c r="P105" s="49"/>
      <c r="Q105" s="275"/>
      <c r="R105" s="277"/>
      <c r="S105" s="275"/>
      <c r="T105" s="143"/>
      <c r="U105" s="37"/>
    </row>
    <row r="106" spans="1:22" ht="15" x14ac:dyDescent="0.2">
      <c r="A106" s="93"/>
      <c r="B106" s="91"/>
      <c r="C106" s="57"/>
      <c r="D106" s="57"/>
      <c r="E106" s="57"/>
      <c r="F106" s="57"/>
      <c r="G106" s="57"/>
      <c r="H106" s="5"/>
      <c r="I106" s="5"/>
      <c r="J106" s="5"/>
      <c r="K106" s="5"/>
      <c r="L106" s="5"/>
      <c r="M106" s="5"/>
      <c r="N106" s="5"/>
      <c r="O106" s="5"/>
      <c r="P106" s="5"/>
      <c r="Q106" s="276"/>
      <c r="R106" s="276"/>
      <c r="S106" s="276"/>
      <c r="T106" s="143"/>
      <c r="U106" s="37"/>
    </row>
    <row r="107" spans="1:22" ht="16.5" thickBot="1" x14ac:dyDescent="0.25">
      <c r="A107" s="93"/>
      <c r="B107" s="91"/>
      <c r="C107" s="82" t="s">
        <v>2</v>
      </c>
      <c r="D107" s="57"/>
      <c r="E107" s="57"/>
      <c r="F107" s="57"/>
      <c r="G107" s="57"/>
      <c r="H107" s="5"/>
      <c r="I107" s="5"/>
      <c r="J107" s="49"/>
      <c r="K107" s="49"/>
      <c r="L107" s="49"/>
      <c r="M107" s="49"/>
      <c r="N107" s="49"/>
      <c r="O107" s="49"/>
      <c r="P107" s="49"/>
      <c r="Q107" s="275"/>
      <c r="R107" s="275"/>
      <c r="S107" s="275"/>
      <c r="T107" s="143"/>
      <c r="U107" s="37"/>
    </row>
    <row r="108" spans="1:22" ht="16.5" customHeight="1" thickBot="1" x14ac:dyDescent="0.25">
      <c r="A108" s="93"/>
      <c r="B108" s="91"/>
      <c r="C108" s="57" t="s">
        <v>1170</v>
      </c>
      <c r="D108" s="57"/>
      <c r="E108" s="57"/>
      <c r="F108" s="57"/>
      <c r="G108" s="57"/>
      <c r="H108" s="5"/>
      <c r="I108" s="5"/>
      <c r="J108" s="709">
        <f>INDEX(DatasheetPart3!$D$5:$HY$319,MATCH(Import_LA_Code,DatasheetPart3!$B$5:$B$319,0),MATCH(CONCATENATE($V108,"/",J$9),DatasheetPart3!$D$3:$HY$3,0))</f>
        <v>-1058080685</v>
      </c>
      <c r="K108" s="710"/>
      <c r="L108" s="49"/>
      <c r="M108" s="49"/>
      <c r="N108" s="709">
        <f>INDEX(DatasheetPart3!$D$5:$HY$319,MATCH(Import_LA_Code,DatasheetPart3!$B$5:$B$319,0),MATCH(CONCATENATE($V108,"/",N$9),DatasheetPart3!$D$3:$HY$3,0))</f>
        <v>-23503233</v>
      </c>
      <c r="O108" s="710"/>
      <c r="P108" s="49"/>
      <c r="Q108" s="275"/>
      <c r="R108" s="765">
        <f>INDEX(DatasheetPart3!$D$5:$HY$319,MATCH(Import_LA_Code,DatasheetPart3!$B$5:$B$319,0),MATCH(CONCATENATE($V108,"/",R$9),DatasheetPart3!$D$3:$HY$3,0))</f>
        <v>-1081583918</v>
      </c>
      <c r="S108" s="766"/>
      <c r="T108" s="143"/>
      <c r="U108" s="37"/>
      <c r="V108" s="243">
        <v>30</v>
      </c>
    </row>
    <row r="109" spans="1:22" ht="16.5" customHeight="1" thickBot="1" x14ac:dyDescent="0.25">
      <c r="A109" s="93"/>
      <c r="B109" s="91"/>
      <c r="C109" s="57"/>
      <c r="D109" s="57"/>
      <c r="E109" s="57"/>
      <c r="F109" s="57"/>
      <c r="G109" s="57"/>
      <c r="H109" s="5"/>
      <c r="I109" s="5"/>
      <c r="J109" s="5"/>
      <c r="K109" s="5"/>
      <c r="L109" s="5"/>
      <c r="M109" s="5"/>
      <c r="N109" s="5"/>
      <c r="O109" s="5"/>
      <c r="P109" s="5"/>
      <c r="Q109" s="276"/>
      <c r="R109" s="276"/>
      <c r="S109" s="276"/>
      <c r="T109" s="276"/>
      <c r="U109" s="37"/>
    </row>
    <row r="110" spans="1:22" ht="16.5" customHeight="1" thickBot="1" x14ac:dyDescent="0.25">
      <c r="A110" s="93"/>
      <c r="B110" s="91"/>
      <c r="C110" s="681" t="s">
        <v>1134</v>
      </c>
      <c r="D110" s="681"/>
      <c r="E110" s="681"/>
      <c r="F110" s="681"/>
      <c r="G110" s="681"/>
      <c r="H110" s="5"/>
      <c r="I110" s="5"/>
      <c r="J110" s="709">
        <f>INDEX(DatasheetPart3!$D$5:$HY$319,MATCH(Import_LA_Code,DatasheetPart3!$B$5:$B$319,0),MATCH(CONCATENATE($V110,"/",J$9),DatasheetPart3!$D$3:$HY$3,0))</f>
        <v>17093851</v>
      </c>
      <c r="K110" s="710"/>
      <c r="L110" s="49"/>
      <c r="M110" s="49"/>
      <c r="N110" s="709">
        <f>INDEX(DatasheetPart3!$D$5:$HY$319,MATCH(Import_LA_Code,DatasheetPart3!$B$5:$B$319,0),MATCH(CONCATENATE($V110,"/",N$9),DatasheetPart3!$D$3:$HY$3,0))</f>
        <v>321350</v>
      </c>
      <c r="O110" s="710"/>
      <c r="P110" s="49"/>
      <c r="Q110" s="275"/>
      <c r="R110" s="765">
        <f>INDEX(DatasheetPart3!$D$5:$HY$319,MATCH(Import_LA_Code,DatasheetPart3!$B$5:$B$319,0),MATCH(CONCATENATE($V110,"/",R$9),DatasheetPart3!$D$3:$HY$3,0))</f>
        <v>17415201</v>
      </c>
      <c r="S110" s="766"/>
      <c r="T110" s="143"/>
      <c r="U110" s="37"/>
      <c r="V110" s="243">
        <v>31</v>
      </c>
    </row>
    <row r="111" spans="1:22" ht="16.5" customHeight="1" x14ac:dyDescent="0.2">
      <c r="A111" s="93"/>
      <c r="B111" s="91"/>
      <c r="C111" s="704"/>
      <c r="D111" s="704"/>
      <c r="E111" s="704"/>
      <c r="F111" s="704"/>
      <c r="G111" s="704"/>
      <c r="H111" s="5"/>
      <c r="I111" s="5"/>
      <c r="J111" s="59"/>
      <c r="K111" s="49"/>
      <c r="L111" s="49"/>
      <c r="M111" s="49"/>
      <c r="N111" s="59"/>
      <c r="O111" s="49"/>
      <c r="P111" s="49"/>
      <c r="Q111" s="275"/>
      <c r="R111" s="277"/>
      <c r="S111" s="275"/>
      <c r="T111" s="143"/>
      <c r="U111" s="37"/>
    </row>
    <row r="112" spans="1:22" ht="16.5" customHeight="1" thickBot="1" x14ac:dyDescent="0.25">
      <c r="A112" s="93"/>
      <c r="B112" s="91"/>
      <c r="C112" s="96"/>
      <c r="D112" s="96"/>
      <c r="E112" s="96"/>
      <c r="F112" s="96"/>
      <c r="G112" s="96"/>
      <c r="H112" s="5"/>
      <c r="I112" s="5"/>
      <c r="J112" s="59"/>
      <c r="K112" s="49"/>
      <c r="L112" s="49"/>
      <c r="M112" s="49"/>
      <c r="N112" s="59"/>
      <c r="O112" s="49"/>
      <c r="P112" s="49"/>
      <c r="Q112" s="275"/>
      <c r="R112" s="277"/>
      <c r="S112" s="275"/>
      <c r="T112" s="143"/>
      <c r="U112" s="37"/>
    </row>
    <row r="113" spans="1:22" ht="16.5" customHeight="1" thickBot="1" x14ac:dyDescent="0.25">
      <c r="A113" s="93"/>
      <c r="B113" s="109"/>
      <c r="C113" s="119"/>
      <c r="D113" s="119"/>
      <c r="E113" s="119"/>
      <c r="F113" s="119"/>
      <c r="G113" s="119"/>
      <c r="H113" s="279"/>
      <c r="I113" s="279"/>
      <c r="J113" s="115"/>
      <c r="K113" s="110"/>
      <c r="L113" s="110"/>
      <c r="M113" s="110"/>
      <c r="N113" s="115"/>
      <c r="O113" s="110"/>
      <c r="P113" s="110"/>
      <c r="Q113" s="280"/>
      <c r="R113" s="288"/>
      <c r="S113" s="280"/>
      <c r="T113" s="146"/>
      <c r="U113" s="37"/>
    </row>
    <row r="114" spans="1:22" ht="16.5" customHeight="1" thickBot="1" x14ac:dyDescent="0.25">
      <c r="A114" s="93"/>
      <c r="B114" s="111"/>
      <c r="C114" s="706" t="s">
        <v>1135</v>
      </c>
      <c r="D114" s="706"/>
      <c r="E114" s="706"/>
      <c r="F114" s="706"/>
      <c r="G114" s="706"/>
      <c r="H114" s="5"/>
      <c r="I114" s="5"/>
      <c r="J114" s="770">
        <f>INDEX(DatasheetPart3!$D$5:$HY$319,MATCH(Import_LA_Code,DatasheetPart3!$B$5:$B$319,0),MATCH(CONCATENATE($V114,"/",J$9),DatasheetPart3!$D$3:$HY$3,0))</f>
        <v>-1068408990</v>
      </c>
      <c r="K114" s="771"/>
      <c r="L114" s="49"/>
      <c r="M114" s="49"/>
      <c r="N114" s="770">
        <f>INDEX(DatasheetPart3!$D$5:$HY$319,MATCH(Import_LA_Code,DatasheetPart3!$B$5:$B$319,0),MATCH(CONCATENATE($V114,"/",N$9),DatasheetPart3!$D$3:$HY$3,0))</f>
        <v>-23773141</v>
      </c>
      <c r="O114" s="771"/>
      <c r="P114" s="49"/>
      <c r="Q114" s="275"/>
      <c r="R114" s="765">
        <f>INDEX(DatasheetPart3!$D$5:$HY$319,MATCH(Import_LA_Code,DatasheetPart3!$B$5:$B$319,0),MATCH(CONCATENATE($V114,"/",R$9),DatasheetPart3!$D$3:$HY$3,0))</f>
        <v>-1092182131</v>
      </c>
      <c r="S114" s="766"/>
      <c r="T114" s="147"/>
      <c r="U114" s="37"/>
      <c r="V114" s="243">
        <v>32</v>
      </c>
    </row>
    <row r="115" spans="1:22" ht="16.5" customHeight="1" thickBot="1" x14ac:dyDescent="0.25">
      <c r="A115" s="93"/>
      <c r="B115" s="112"/>
      <c r="C115" s="120"/>
      <c r="D115" s="120"/>
      <c r="E115" s="120"/>
      <c r="F115" s="120"/>
      <c r="G115" s="120"/>
      <c r="H115" s="281"/>
      <c r="I115" s="281"/>
      <c r="J115" s="116"/>
      <c r="K115" s="117"/>
      <c r="L115" s="117"/>
      <c r="M115" s="117"/>
      <c r="N115" s="116"/>
      <c r="O115" s="117"/>
      <c r="P115" s="117"/>
      <c r="Q115" s="289"/>
      <c r="R115" s="290"/>
      <c r="S115" s="289"/>
      <c r="T115" s="148"/>
      <c r="U115" s="37"/>
    </row>
    <row r="116" spans="1:22" ht="15.75" thickBot="1" x14ac:dyDescent="0.25">
      <c r="A116" s="93"/>
      <c r="B116" s="91"/>
      <c r="C116" s="57"/>
      <c r="D116" s="57"/>
      <c r="E116" s="57"/>
      <c r="F116" s="57"/>
      <c r="G116" s="57"/>
      <c r="H116" s="5"/>
      <c r="I116" s="5"/>
      <c r="J116" s="49"/>
      <c r="K116" s="49"/>
      <c r="L116" s="49"/>
      <c r="M116" s="49"/>
      <c r="N116" s="49"/>
      <c r="O116" s="49"/>
      <c r="P116" s="49"/>
      <c r="Q116" s="275"/>
      <c r="R116" s="275"/>
      <c r="S116" s="275"/>
      <c r="T116" s="143"/>
      <c r="U116" s="37"/>
    </row>
    <row r="117" spans="1:22" ht="15.75" x14ac:dyDescent="0.2">
      <c r="A117" s="574"/>
      <c r="B117" s="575"/>
      <c r="C117" s="576" t="s">
        <v>1147</v>
      </c>
      <c r="D117" s="577"/>
      <c r="E117" s="577"/>
      <c r="F117" s="577"/>
      <c r="G117" s="577"/>
      <c r="H117" s="578"/>
      <c r="I117" s="578"/>
      <c r="J117" s="579"/>
      <c r="K117" s="579"/>
      <c r="L117" s="579"/>
      <c r="M117" s="579"/>
      <c r="N117" s="579"/>
      <c r="O117" s="579"/>
      <c r="P117" s="579"/>
      <c r="Q117" s="580"/>
      <c r="R117" s="580"/>
      <c r="S117" s="580"/>
      <c r="T117" s="581"/>
      <c r="U117" s="274"/>
    </row>
    <row r="118" spans="1:22" ht="16.5" thickBot="1" x14ac:dyDescent="0.25">
      <c r="A118" s="93"/>
      <c r="B118" s="91"/>
      <c r="C118" s="82" t="s">
        <v>28</v>
      </c>
      <c r="D118" s="57"/>
      <c r="E118" s="57"/>
      <c r="F118" s="57"/>
      <c r="G118" s="57"/>
      <c r="H118" s="5"/>
      <c r="I118" s="5"/>
      <c r="J118" s="49"/>
      <c r="K118" s="49"/>
      <c r="L118" s="49"/>
      <c r="M118" s="49"/>
      <c r="N118" s="49"/>
      <c r="O118" s="49"/>
      <c r="P118" s="49"/>
      <c r="Q118" s="275"/>
      <c r="R118" s="275"/>
      <c r="S118" s="275"/>
      <c r="T118" s="143"/>
      <c r="U118" s="37"/>
    </row>
    <row r="119" spans="1:22" ht="16.5" thickBot="1" x14ac:dyDescent="0.25">
      <c r="A119" s="93"/>
      <c r="B119" s="91"/>
      <c r="C119" s="57" t="s">
        <v>1171</v>
      </c>
      <c r="D119" s="57"/>
      <c r="E119" s="57"/>
      <c r="F119" s="57"/>
      <c r="G119" s="57"/>
      <c r="H119" s="5"/>
      <c r="I119" s="5"/>
      <c r="J119" s="709">
        <f>INDEX(DatasheetPart3!$D$5:$HY$319,MATCH(Import_LA_Code,DatasheetPart3!$B$5:$B$319,0),MATCH(CONCATENATE($V119,"/",J$9),DatasheetPart3!$D$3:$HY$3,0))</f>
        <v>-41363805</v>
      </c>
      <c r="K119" s="710"/>
      <c r="L119" s="49"/>
      <c r="M119" s="49"/>
      <c r="N119" s="709">
        <f>INDEX(DatasheetPart3!$D$5:$HY$319,MATCH(Import_LA_Code,DatasheetPart3!$B$5:$B$319,0),MATCH(CONCATENATE($V119,"/",N$9),DatasheetPart3!$D$3:$HY$3,0))</f>
        <v>-180964</v>
      </c>
      <c r="O119" s="710"/>
      <c r="P119" s="49"/>
      <c r="Q119" s="275"/>
      <c r="R119" s="765">
        <f>INDEX(DatasheetPart3!$D$5:$HY$319,MATCH(Import_LA_Code,DatasheetPart3!$B$5:$B$319,0),MATCH(CONCATENATE($V119,"/",R$9),DatasheetPart3!$D$3:$HY$3,0))</f>
        <v>-41544769</v>
      </c>
      <c r="S119" s="766"/>
      <c r="T119" s="143"/>
      <c r="U119" s="37"/>
      <c r="V119" s="243">
        <v>33</v>
      </c>
    </row>
    <row r="120" spans="1:22" ht="15.75" thickBot="1" x14ac:dyDescent="0.25">
      <c r="A120" s="93"/>
      <c r="B120" s="91"/>
      <c r="C120" s="57"/>
      <c r="D120" s="57"/>
      <c r="E120" s="57"/>
      <c r="F120" s="57"/>
      <c r="G120" s="57"/>
      <c r="H120" s="5"/>
      <c r="I120" s="5"/>
      <c r="J120" s="5"/>
      <c r="K120" s="5"/>
      <c r="L120" s="5"/>
      <c r="M120" s="5"/>
      <c r="N120" s="5"/>
      <c r="O120" s="5"/>
      <c r="P120" s="5"/>
      <c r="Q120" s="276"/>
      <c r="R120" s="276"/>
      <c r="S120" s="276"/>
      <c r="T120" s="276"/>
      <c r="U120" s="37"/>
    </row>
    <row r="121" spans="1:22" ht="18.75" customHeight="1" thickBot="1" x14ac:dyDescent="0.25">
      <c r="A121" s="93"/>
      <c r="B121" s="91"/>
      <c r="C121" s="681" t="s">
        <v>789</v>
      </c>
      <c r="D121" s="681"/>
      <c r="E121" s="681"/>
      <c r="F121" s="681"/>
      <c r="G121" s="681"/>
      <c r="H121" s="5"/>
      <c r="I121" s="5"/>
      <c r="J121" s="709">
        <f>INDEX(DatasheetPart3!$D$5:$HY$319,MATCH(Import_LA_Code,DatasheetPart3!$B$5:$B$319,0),MATCH(CONCATENATE($V121,"/",J$9),DatasheetPart3!$D$3:$HY$3,0))</f>
        <v>-477685</v>
      </c>
      <c r="K121" s="710"/>
      <c r="L121" s="49"/>
      <c r="M121" s="49"/>
      <c r="N121" s="709">
        <f>INDEX(DatasheetPart3!$D$5:$HY$319,MATCH(Import_LA_Code,DatasheetPart3!$B$5:$B$319,0),MATCH(CONCATENATE($V121,"/",N$9),DatasheetPart3!$D$3:$HY$3,0))</f>
        <v>1918</v>
      </c>
      <c r="O121" s="710"/>
      <c r="P121" s="49"/>
      <c r="Q121" s="275"/>
      <c r="R121" s="765">
        <f>INDEX(DatasheetPart3!$D$5:$HY$319,MATCH(Import_LA_Code,DatasheetPart3!$B$5:$B$319,0),MATCH(CONCATENATE($V121,"/",R$9),DatasheetPart3!$D$3:$HY$3,0))</f>
        <v>-475767</v>
      </c>
      <c r="S121" s="766"/>
      <c r="T121" s="143"/>
      <c r="U121" s="37"/>
      <c r="V121" s="243">
        <v>34</v>
      </c>
    </row>
    <row r="122" spans="1:22" ht="15.75" x14ac:dyDescent="0.2">
      <c r="A122" s="93"/>
      <c r="B122" s="91"/>
      <c r="C122" s="704"/>
      <c r="D122" s="704"/>
      <c r="E122" s="704"/>
      <c r="F122" s="704"/>
      <c r="G122" s="704"/>
      <c r="H122" s="5"/>
      <c r="I122" s="5"/>
      <c r="J122" s="59"/>
      <c r="K122" s="49"/>
      <c r="L122" s="49"/>
      <c r="M122" s="49"/>
      <c r="N122" s="59"/>
      <c r="O122" s="49"/>
      <c r="P122" s="49"/>
      <c r="Q122" s="275"/>
      <c r="R122" s="277"/>
      <c r="S122" s="275"/>
      <c r="T122" s="143"/>
      <c r="U122" s="37"/>
    </row>
    <row r="123" spans="1:22" ht="15.75" x14ac:dyDescent="0.2">
      <c r="A123" s="93"/>
      <c r="B123" s="91"/>
      <c r="C123" s="82"/>
      <c r="D123" s="57"/>
      <c r="E123" s="57"/>
      <c r="F123" s="57"/>
      <c r="G123" s="57"/>
      <c r="H123" s="5"/>
      <c r="I123" s="5"/>
      <c r="J123" s="49"/>
      <c r="K123" s="49"/>
      <c r="L123" s="49"/>
      <c r="M123" s="49"/>
      <c r="N123" s="49"/>
      <c r="O123" s="49"/>
      <c r="P123" s="49"/>
      <c r="Q123" s="275"/>
      <c r="R123" s="275"/>
      <c r="S123" s="275"/>
      <c r="T123" s="143"/>
      <c r="U123" s="37"/>
    </row>
    <row r="124" spans="1:22" ht="16.5" thickBot="1" x14ac:dyDescent="0.25">
      <c r="A124" s="93"/>
      <c r="B124" s="91"/>
      <c r="C124" s="82" t="s">
        <v>24</v>
      </c>
      <c r="D124" s="57"/>
      <c r="E124" s="57"/>
      <c r="F124" s="57"/>
      <c r="G124" s="57"/>
      <c r="H124" s="5"/>
      <c r="I124" s="5"/>
      <c r="J124" s="49"/>
      <c r="K124" s="49"/>
      <c r="L124" s="49"/>
      <c r="M124" s="49"/>
      <c r="N124" s="49"/>
      <c r="O124" s="49"/>
      <c r="P124" s="49"/>
      <c r="Q124" s="275"/>
      <c r="R124" s="275"/>
      <c r="S124" s="275"/>
      <c r="T124" s="143"/>
      <c r="U124" s="37"/>
    </row>
    <row r="125" spans="1:22" ht="16.5" thickBot="1" x14ac:dyDescent="0.25">
      <c r="A125" s="93"/>
      <c r="B125" s="91"/>
      <c r="C125" s="57" t="s">
        <v>1172</v>
      </c>
      <c r="D125" s="57"/>
      <c r="E125" s="57"/>
      <c r="F125" s="57"/>
      <c r="G125" s="57"/>
      <c r="H125" s="5"/>
      <c r="I125" s="5"/>
      <c r="J125" s="709">
        <f>INDEX(DatasheetPart3!$D$5:$HY$319,MATCH(Import_LA_Code,DatasheetPart3!$B$5:$B$319,0),MATCH(CONCATENATE($V125,"/",J$9),DatasheetPart3!$D$3:$HY$3,0))</f>
        <v>-31222563</v>
      </c>
      <c r="K125" s="710"/>
      <c r="L125" s="49"/>
      <c r="M125" s="49"/>
      <c r="N125" s="709">
        <f>INDEX(DatasheetPart3!$D$5:$HY$319,MATCH(Import_LA_Code,DatasheetPart3!$B$5:$B$319,0),MATCH(CONCATENATE($V125,"/",N$9),DatasheetPart3!$D$3:$HY$3,0))</f>
        <v>-25163</v>
      </c>
      <c r="O125" s="710"/>
      <c r="P125" s="49"/>
      <c r="Q125" s="275"/>
      <c r="R125" s="765">
        <f>INDEX(DatasheetPart3!$D$5:$HY$319,MATCH(Import_LA_Code,DatasheetPart3!$B$5:$B$319,0),MATCH(CONCATENATE($V125,"/",R$9),DatasheetPart3!$D$3:$HY$3,0))</f>
        <v>-31247726</v>
      </c>
      <c r="S125" s="766"/>
      <c r="T125" s="143"/>
      <c r="U125" s="37"/>
      <c r="V125" s="243">
        <v>35</v>
      </c>
    </row>
    <row r="126" spans="1:22" ht="15.75" thickBot="1" x14ac:dyDescent="0.25">
      <c r="A126" s="93"/>
      <c r="B126" s="91"/>
      <c r="C126" s="57"/>
      <c r="D126" s="57"/>
      <c r="E126" s="57"/>
      <c r="F126" s="57"/>
      <c r="G126" s="57"/>
      <c r="H126" s="5"/>
      <c r="I126" s="5"/>
      <c r="J126" s="5"/>
      <c r="K126" s="5"/>
      <c r="L126" s="5"/>
      <c r="M126" s="5"/>
      <c r="N126" s="5"/>
      <c r="O126" s="5"/>
      <c r="P126" s="5"/>
      <c r="Q126" s="276"/>
      <c r="R126" s="276"/>
      <c r="S126" s="276"/>
      <c r="T126" s="143"/>
      <c r="U126" s="37"/>
    </row>
    <row r="127" spans="1:22" ht="18.75" customHeight="1" thickBot="1" x14ac:dyDescent="0.25">
      <c r="A127" s="93"/>
      <c r="B127" s="91"/>
      <c r="C127" s="681" t="s">
        <v>790</v>
      </c>
      <c r="D127" s="681"/>
      <c r="E127" s="681"/>
      <c r="F127" s="681"/>
      <c r="G127" s="681"/>
      <c r="H127" s="5"/>
      <c r="I127" s="5"/>
      <c r="J127" s="709">
        <f>INDEX(DatasheetPart3!$D$5:$HY$319,MATCH(Import_LA_Code,DatasheetPart3!$B$5:$B$319,0),MATCH(CONCATENATE($V127,"/",J$9),DatasheetPart3!$D$3:$HY$3,0))</f>
        <v>547600</v>
      </c>
      <c r="K127" s="710"/>
      <c r="L127" s="49"/>
      <c r="M127" s="49"/>
      <c r="N127" s="709">
        <f>INDEX(DatasheetPart3!$D$5:$HY$319,MATCH(Import_LA_Code,DatasheetPart3!$B$5:$B$319,0),MATCH(CONCATENATE($V127,"/",N$9),DatasheetPart3!$D$3:$HY$3,0))</f>
        <v>1714</v>
      </c>
      <c r="O127" s="710"/>
      <c r="P127" s="49"/>
      <c r="Q127" s="275"/>
      <c r="R127" s="765">
        <f>INDEX(DatasheetPart3!$D$5:$HY$319,MATCH(Import_LA_Code,DatasheetPart3!$B$5:$B$319,0),MATCH(CONCATENATE($V127,"/",R$9),DatasheetPart3!$D$3:$HY$3,0))</f>
        <v>549314</v>
      </c>
      <c r="S127" s="766"/>
      <c r="T127" s="143"/>
      <c r="U127" s="37"/>
      <c r="V127" s="243">
        <v>36</v>
      </c>
    </row>
    <row r="128" spans="1:22" ht="15.75" x14ac:dyDescent="0.2">
      <c r="A128" s="93"/>
      <c r="B128" s="91"/>
      <c r="C128" s="704"/>
      <c r="D128" s="704"/>
      <c r="E128" s="704"/>
      <c r="F128" s="704"/>
      <c r="G128" s="704"/>
      <c r="H128" s="5"/>
      <c r="I128" s="5"/>
      <c r="J128" s="59"/>
      <c r="K128" s="49"/>
      <c r="L128" s="49"/>
      <c r="M128" s="49"/>
      <c r="N128" s="59"/>
      <c r="O128" s="49"/>
      <c r="P128" s="49"/>
      <c r="Q128" s="275"/>
      <c r="R128" s="277"/>
      <c r="S128" s="275"/>
      <c r="T128" s="143"/>
      <c r="U128" s="37"/>
    </row>
    <row r="129" spans="1:22" ht="15.75" x14ac:dyDescent="0.2">
      <c r="A129" s="93"/>
      <c r="B129" s="91"/>
      <c r="C129" s="107"/>
      <c r="D129" s="107"/>
      <c r="E129" s="107"/>
      <c r="F129" s="107"/>
      <c r="G129" s="107"/>
      <c r="H129" s="5"/>
      <c r="I129" s="5"/>
      <c r="J129" s="59"/>
      <c r="K129" s="49"/>
      <c r="L129" s="49"/>
      <c r="M129" s="49"/>
      <c r="N129" s="59"/>
      <c r="O129" s="49"/>
      <c r="P129" s="49"/>
      <c r="Q129" s="275"/>
      <c r="R129" s="277"/>
      <c r="S129" s="275"/>
      <c r="T129" s="143"/>
      <c r="U129" s="37"/>
    </row>
    <row r="130" spans="1:22" ht="16.5" thickBot="1" x14ac:dyDescent="0.25">
      <c r="A130" s="93"/>
      <c r="B130" s="91"/>
      <c r="C130" s="82" t="s">
        <v>23</v>
      </c>
      <c r="D130" s="57"/>
      <c r="E130" s="57"/>
      <c r="F130" s="57"/>
      <c r="G130" s="57"/>
      <c r="H130" s="5"/>
      <c r="I130" s="5"/>
      <c r="J130" s="49"/>
      <c r="K130" s="49"/>
      <c r="L130" s="49"/>
      <c r="M130" s="49"/>
      <c r="N130" s="49"/>
      <c r="O130" s="49"/>
      <c r="P130" s="49"/>
      <c r="Q130" s="275"/>
      <c r="R130" s="275"/>
      <c r="S130" s="275"/>
      <c r="T130" s="143"/>
      <c r="U130" s="37"/>
    </row>
    <row r="131" spans="1:22" ht="16.5" thickBot="1" x14ac:dyDescent="0.25">
      <c r="A131" s="93"/>
      <c r="B131" s="91"/>
      <c r="C131" s="57" t="s">
        <v>1173</v>
      </c>
      <c r="D131" s="57"/>
      <c r="E131" s="57"/>
      <c r="F131" s="57"/>
      <c r="G131" s="57"/>
      <c r="H131" s="5"/>
      <c r="I131" s="5"/>
      <c r="J131" s="709">
        <f>INDEX(DatasheetPart3!$D$5:$HY$319,MATCH(Import_LA_Code,DatasheetPart3!$B$5:$B$319,0),MATCH(CONCATENATE($V131,"/",J$9),DatasheetPart3!$D$3:$HY$3,0))</f>
        <v>-1432745</v>
      </c>
      <c r="K131" s="710"/>
      <c r="L131" s="49"/>
      <c r="M131" s="49"/>
      <c r="N131" s="709">
        <f>INDEX(DatasheetPart3!$D$5:$HY$319,MATCH(Import_LA_Code,DatasheetPart3!$B$5:$B$319,0),MATCH(CONCATENATE($V131,"/",N$9),DatasheetPart3!$D$3:$HY$3,0))</f>
        <v>0</v>
      </c>
      <c r="O131" s="710"/>
      <c r="P131" s="49"/>
      <c r="Q131" s="275"/>
      <c r="R131" s="765">
        <f>INDEX(DatasheetPart3!$D$5:$HY$319,MATCH(Import_LA_Code,DatasheetPart3!$B$5:$B$319,0),MATCH(CONCATENATE($V131,"/",R$9),DatasheetPart3!$D$3:$HY$3,0))</f>
        <v>-1432745</v>
      </c>
      <c r="S131" s="766"/>
      <c r="T131" s="143"/>
      <c r="U131" s="37"/>
      <c r="V131" s="243">
        <v>37</v>
      </c>
    </row>
    <row r="132" spans="1:22" ht="15.75" thickBot="1" x14ac:dyDescent="0.25">
      <c r="A132" s="93"/>
      <c r="B132" s="91"/>
      <c r="C132" s="57"/>
      <c r="D132" s="57"/>
      <c r="E132" s="57"/>
      <c r="F132" s="57"/>
      <c r="G132" s="57"/>
      <c r="H132" s="5"/>
      <c r="I132" s="5"/>
      <c r="J132" s="5"/>
      <c r="K132" s="5"/>
      <c r="L132" s="5"/>
      <c r="M132" s="5"/>
      <c r="N132" s="5"/>
      <c r="O132" s="5"/>
      <c r="P132" s="5"/>
      <c r="Q132" s="276"/>
      <c r="R132" s="276"/>
      <c r="S132" s="276"/>
      <c r="T132" s="143"/>
      <c r="U132" s="37"/>
    </row>
    <row r="133" spans="1:22" ht="18.75" customHeight="1" thickBot="1" x14ac:dyDescent="0.25">
      <c r="A133" s="93"/>
      <c r="B133" s="91"/>
      <c r="C133" s="681" t="s">
        <v>791</v>
      </c>
      <c r="D133" s="681"/>
      <c r="E133" s="681"/>
      <c r="F133" s="681"/>
      <c r="G133" s="681"/>
      <c r="H133" s="5"/>
      <c r="I133" s="5"/>
      <c r="J133" s="709">
        <f>INDEX(DatasheetPart3!$D$5:$HY$319,MATCH(Import_LA_Code,DatasheetPart3!$B$5:$B$319,0),MATCH(CONCATENATE($V133,"/",J$9),DatasheetPart3!$D$3:$HY$3,0))</f>
        <v>-13895</v>
      </c>
      <c r="K133" s="710"/>
      <c r="L133" s="49"/>
      <c r="M133" s="49"/>
      <c r="N133" s="709">
        <f>INDEX(DatasheetPart3!$D$5:$HY$319,MATCH(Import_LA_Code,DatasheetPart3!$B$5:$B$319,0),MATCH(CONCATENATE($V133,"/",N$9),DatasheetPart3!$D$3:$HY$3,0))</f>
        <v>0</v>
      </c>
      <c r="O133" s="710"/>
      <c r="P133" s="49"/>
      <c r="Q133" s="275"/>
      <c r="R133" s="765">
        <f>INDEX(DatasheetPart3!$D$5:$HY$319,MATCH(Import_LA_Code,DatasheetPart3!$B$5:$B$319,0),MATCH(CONCATENATE($V133,"/",R$9),DatasheetPart3!$D$3:$HY$3,0))</f>
        <v>-13895</v>
      </c>
      <c r="S133" s="766"/>
      <c r="T133" s="143"/>
      <c r="U133" s="37"/>
      <c r="V133" s="243">
        <v>38</v>
      </c>
    </row>
    <row r="134" spans="1:22" ht="15.75" x14ac:dyDescent="0.2">
      <c r="A134" s="93"/>
      <c r="B134" s="91"/>
      <c r="C134" s="704"/>
      <c r="D134" s="704"/>
      <c r="E134" s="704"/>
      <c r="F134" s="704"/>
      <c r="G134" s="704"/>
      <c r="H134" s="5"/>
      <c r="I134" s="5"/>
      <c r="J134" s="59"/>
      <c r="K134" s="49"/>
      <c r="L134" s="49"/>
      <c r="M134" s="49"/>
      <c r="N134" s="59"/>
      <c r="O134" s="49"/>
      <c r="P134" s="49"/>
      <c r="Q134" s="275"/>
      <c r="R134" s="277"/>
      <c r="S134" s="275"/>
      <c r="T134" s="143"/>
      <c r="U134" s="37"/>
    </row>
    <row r="135" spans="1:22" ht="15" x14ac:dyDescent="0.2">
      <c r="A135" s="93"/>
      <c r="B135" s="91"/>
      <c r="C135" s="57"/>
      <c r="D135" s="57"/>
      <c r="E135" s="57"/>
      <c r="F135" s="57"/>
      <c r="G135" s="57"/>
      <c r="H135" s="5"/>
      <c r="I135" s="5"/>
      <c r="J135" s="5"/>
      <c r="K135" s="5"/>
      <c r="L135" s="5"/>
      <c r="M135" s="5"/>
      <c r="N135" s="5"/>
      <c r="O135" s="5"/>
      <c r="P135" s="5"/>
      <c r="Q135" s="276"/>
      <c r="R135" s="276"/>
      <c r="S135" s="276"/>
      <c r="T135" s="143"/>
      <c r="U135" s="37"/>
    </row>
    <row r="136" spans="1:22" ht="16.5" thickBot="1" x14ac:dyDescent="0.25">
      <c r="A136" s="93"/>
      <c r="B136" s="91"/>
      <c r="C136" s="82" t="s">
        <v>29</v>
      </c>
      <c r="D136" s="57"/>
      <c r="E136" s="57"/>
      <c r="F136" s="57"/>
      <c r="G136" s="57"/>
      <c r="H136" s="5"/>
      <c r="I136" s="5"/>
      <c r="J136" s="49"/>
      <c r="K136" s="49"/>
      <c r="L136" s="49"/>
      <c r="M136" s="49"/>
      <c r="N136" s="49"/>
      <c r="O136" s="49"/>
      <c r="P136" s="49"/>
      <c r="Q136" s="275"/>
      <c r="R136" s="275"/>
      <c r="S136" s="275"/>
      <c r="T136" s="143"/>
      <c r="U136" s="37"/>
    </row>
    <row r="137" spans="1:22" ht="16.5" thickBot="1" x14ac:dyDescent="0.25">
      <c r="A137" s="93"/>
      <c r="B137" s="91"/>
      <c r="C137" s="57" t="s">
        <v>1174</v>
      </c>
      <c r="D137" s="57"/>
      <c r="E137" s="57"/>
      <c r="F137" s="57"/>
      <c r="G137" s="57"/>
      <c r="H137" s="5"/>
      <c r="I137" s="5"/>
      <c r="J137" s="709">
        <f>INDEX(DatasheetPart3!$D$5:$HY$319,MATCH(Import_LA_Code,DatasheetPart3!$B$5:$B$319,0),MATCH(CONCATENATE($V137,"/",J$9),DatasheetPart3!$D$3:$HY$3,0))</f>
        <v>-212772</v>
      </c>
      <c r="K137" s="710"/>
      <c r="L137" s="49"/>
      <c r="M137" s="49"/>
      <c r="N137" s="709">
        <f>INDEX(DatasheetPart3!$D$5:$HY$319,MATCH(Import_LA_Code,DatasheetPart3!$B$5:$B$319,0),MATCH(CONCATENATE($V137,"/",N$9),DatasheetPart3!$D$3:$HY$3,0))</f>
        <v>0</v>
      </c>
      <c r="O137" s="710"/>
      <c r="P137" s="49"/>
      <c r="Q137" s="275"/>
      <c r="R137" s="765">
        <f>INDEX(DatasheetPart3!$D$5:$HY$319,MATCH(Import_LA_Code,DatasheetPart3!$B$5:$B$319,0),MATCH(CONCATENATE($V137,"/",R$9),DatasheetPart3!$D$3:$HY$3,0))</f>
        <v>-212772</v>
      </c>
      <c r="S137" s="766"/>
      <c r="T137" s="143"/>
      <c r="U137" s="37"/>
      <c r="V137" s="243">
        <v>39</v>
      </c>
    </row>
    <row r="138" spans="1:22" ht="15.75" thickBot="1" x14ac:dyDescent="0.25">
      <c r="A138" s="93"/>
      <c r="B138" s="91"/>
      <c r="C138" s="57"/>
      <c r="D138" s="57"/>
      <c r="E138" s="57"/>
      <c r="F138" s="57"/>
      <c r="G138" s="57"/>
      <c r="H138" s="5"/>
      <c r="I138" s="5"/>
      <c r="J138" s="5"/>
      <c r="K138" s="5"/>
      <c r="L138" s="5"/>
      <c r="M138" s="5"/>
      <c r="N138" s="5"/>
      <c r="O138" s="5"/>
      <c r="P138" s="5"/>
      <c r="Q138" s="276"/>
      <c r="R138" s="276"/>
      <c r="S138" s="276"/>
      <c r="T138" s="276"/>
      <c r="U138" s="37"/>
    </row>
    <row r="139" spans="1:22" ht="18.75" customHeight="1" thickBot="1" x14ac:dyDescent="0.25">
      <c r="A139" s="93"/>
      <c r="B139" s="91"/>
      <c r="C139" s="681" t="s">
        <v>792</v>
      </c>
      <c r="D139" s="681"/>
      <c r="E139" s="681"/>
      <c r="F139" s="681"/>
      <c r="G139" s="681"/>
      <c r="H139" s="5"/>
      <c r="I139" s="5"/>
      <c r="J139" s="709">
        <f>INDEX(DatasheetPart3!$D$5:$HY$319,MATCH(Import_LA_Code,DatasheetPart3!$B$5:$B$319,0),MATCH(CONCATENATE($V139,"/",J$9),DatasheetPart3!$D$3:$HY$3,0))</f>
        <v>21709</v>
      </c>
      <c r="K139" s="710"/>
      <c r="L139" s="49"/>
      <c r="M139" s="49"/>
      <c r="N139" s="709">
        <f>INDEX(DatasheetPart3!$D$5:$HY$319,MATCH(Import_LA_Code,DatasheetPart3!$B$5:$B$319,0),MATCH(CONCATENATE($V139,"/",N$9),DatasheetPart3!$D$3:$HY$3,0))</f>
        <v>0</v>
      </c>
      <c r="O139" s="710"/>
      <c r="P139" s="49"/>
      <c r="Q139" s="275"/>
      <c r="R139" s="765">
        <f>INDEX(DatasheetPart3!$D$5:$HY$319,MATCH(Import_LA_Code,DatasheetPart3!$B$5:$B$319,0),MATCH(CONCATENATE($V139,"/",R$9),DatasheetPart3!$D$3:$HY$3,0))</f>
        <v>21709</v>
      </c>
      <c r="S139" s="766"/>
      <c r="T139" s="143"/>
      <c r="U139" s="37"/>
      <c r="V139" s="243">
        <v>40</v>
      </c>
    </row>
    <row r="140" spans="1:22" ht="15.75" x14ac:dyDescent="0.2">
      <c r="A140" s="93"/>
      <c r="B140" s="91"/>
      <c r="C140" s="704"/>
      <c r="D140" s="704"/>
      <c r="E140" s="704"/>
      <c r="F140" s="704"/>
      <c r="G140" s="704"/>
      <c r="H140" s="5"/>
      <c r="I140" s="5"/>
      <c r="J140" s="59"/>
      <c r="K140" s="49"/>
      <c r="L140" s="49"/>
      <c r="M140" s="49"/>
      <c r="N140" s="59"/>
      <c r="O140" s="49"/>
      <c r="P140" s="49"/>
      <c r="Q140" s="275"/>
      <c r="R140" s="277"/>
      <c r="S140" s="275"/>
      <c r="T140" s="143"/>
      <c r="U140" s="37"/>
    </row>
    <row r="141" spans="1:22" ht="15.75" x14ac:dyDescent="0.2">
      <c r="A141" s="571"/>
      <c r="B141" s="91"/>
      <c r="C141" s="96"/>
      <c r="D141" s="96"/>
      <c r="E141" s="96"/>
      <c r="F141" s="96"/>
      <c r="G141" s="96"/>
      <c r="H141" s="287"/>
      <c r="I141" s="287"/>
      <c r="J141" s="207"/>
      <c r="K141" s="208"/>
      <c r="L141" s="208"/>
      <c r="M141" s="208"/>
      <c r="N141" s="207"/>
      <c r="O141" s="208"/>
      <c r="P141" s="208"/>
      <c r="Q141" s="275"/>
      <c r="R141" s="277"/>
      <c r="S141" s="275"/>
      <c r="T141" s="143"/>
      <c r="U141" s="573"/>
    </row>
    <row r="142" spans="1:22" ht="16.5" thickBot="1" x14ac:dyDescent="0.25">
      <c r="A142" s="571"/>
      <c r="B142" s="91"/>
      <c r="C142" s="82" t="s">
        <v>25</v>
      </c>
      <c r="D142" s="57"/>
      <c r="E142" s="57"/>
      <c r="F142" s="57"/>
      <c r="G142" s="57"/>
      <c r="H142" s="5"/>
      <c r="I142" s="5"/>
      <c r="J142" s="49"/>
      <c r="K142" s="49"/>
      <c r="L142" s="49"/>
      <c r="M142" s="49"/>
      <c r="N142" s="49"/>
      <c r="O142" s="49"/>
      <c r="P142" s="49"/>
      <c r="Q142" s="275"/>
      <c r="R142" s="275"/>
      <c r="S142" s="275"/>
      <c r="T142" s="143"/>
      <c r="U142" s="572"/>
    </row>
    <row r="143" spans="1:22" ht="16.5" thickBot="1" x14ac:dyDescent="0.25">
      <c r="A143" s="93"/>
      <c r="B143" s="91"/>
      <c r="C143" s="57" t="s">
        <v>1175</v>
      </c>
      <c r="D143" s="57"/>
      <c r="E143" s="57"/>
      <c r="F143" s="57"/>
      <c r="G143" s="57"/>
      <c r="H143" s="5"/>
      <c r="I143" s="5"/>
      <c r="J143" s="709">
        <f>INDEX(DatasheetPart3!$D$5:$HY$319,MATCH(Import_LA_Code,DatasheetPart3!$B$5:$B$319,0),MATCH(CONCATENATE($V143,"/",J$9),DatasheetPart3!$D$3:$HY$3,0))</f>
        <v>-810836</v>
      </c>
      <c r="K143" s="710"/>
      <c r="L143" s="49"/>
      <c r="M143" s="49"/>
      <c r="N143" s="709">
        <f>INDEX(DatasheetPart3!$D$5:$HY$319,MATCH(Import_LA_Code,DatasheetPart3!$B$5:$B$319,0),MATCH(CONCATENATE($V143,"/",N$9),DatasheetPart3!$D$3:$HY$3,0))</f>
        <v>0</v>
      </c>
      <c r="O143" s="710"/>
      <c r="P143" s="49"/>
      <c r="Q143" s="275"/>
      <c r="R143" s="765">
        <f>INDEX(DatasheetPart3!$D$5:$HY$319,MATCH(Import_LA_Code,DatasheetPart3!$B$5:$B$319,0),MATCH(CONCATENATE($V143,"/",R$9),DatasheetPart3!$D$3:$HY$3,0))</f>
        <v>-810836</v>
      </c>
      <c r="S143" s="766"/>
      <c r="T143" s="143"/>
      <c r="U143" s="37"/>
      <c r="V143" s="243">
        <v>41</v>
      </c>
    </row>
    <row r="144" spans="1:22" ht="15.75" thickBot="1" x14ac:dyDescent="0.25">
      <c r="A144" s="93"/>
      <c r="B144" s="91"/>
      <c r="C144" s="57"/>
      <c r="D144" s="57"/>
      <c r="E144" s="57"/>
      <c r="F144" s="57"/>
      <c r="G144" s="57"/>
      <c r="H144" s="5"/>
      <c r="I144" s="5"/>
      <c r="J144" s="5"/>
      <c r="K144" s="5"/>
      <c r="L144" s="5"/>
      <c r="M144" s="5"/>
      <c r="N144" s="5"/>
      <c r="O144" s="5"/>
      <c r="P144" s="5"/>
      <c r="Q144" s="276"/>
      <c r="R144" s="276"/>
      <c r="S144" s="276"/>
      <c r="T144" s="143"/>
      <c r="U144" s="37"/>
    </row>
    <row r="145" spans="1:22" ht="18.75" customHeight="1" thickBot="1" x14ac:dyDescent="0.25">
      <c r="A145" s="93"/>
      <c r="B145" s="91"/>
      <c r="C145" s="681" t="s">
        <v>1122</v>
      </c>
      <c r="D145" s="681"/>
      <c r="E145" s="681"/>
      <c r="F145" s="681"/>
      <c r="G145" s="681"/>
      <c r="H145" s="5"/>
      <c r="I145" s="5"/>
      <c r="J145" s="709">
        <f>INDEX(DatasheetPart3!$D$5:$HY$319,MATCH(Import_LA_Code,DatasheetPart3!$B$5:$B$319,0),MATCH(CONCATENATE($V145,"/",J$9),DatasheetPart3!$D$3:$HY$3,0))</f>
        <v>38645</v>
      </c>
      <c r="K145" s="710"/>
      <c r="L145" s="49"/>
      <c r="M145" s="49"/>
      <c r="N145" s="709">
        <f>INDEX(DatasheetPart3!$D$5:$HY$319,MATCH(Import_LA_Code,DatasheetPart3!$B$5:$B$319,0),MATCH(CONCATENATE($V145,"/",N$9),DatasheetPart3!$D$3:$HY$3,0))</f>
        <v>0</v>
      </c>
      <c r="O145" s="710"/>
      <c r="P145" s="49"/>
      <c r="Q145" s="275"/>
      <c r="R145" s="765">
        <f>INDEX(DatasheetPart3!$D$5:$HY$319,MATCH(Import_LA_Code,DatasheetPart3!$B$5:$B$319,0),MATCH(CONCATENATE($V145,"/",R$9),DatasheetPart3!$D$3:$HY$3,0))</f>
        <v>38645</v>
      </c>
      <c r="S145" s="766"/>
      <c r="T145" s="143"/>
      <c r="U145" s="37"/>
      <c r="V145" s="243">
        <v>42</v>
      </c>
    </row>
    <row r="146" spans="1:22" ht="15.75" x14ac:dyDescent="0.2">
      <c r="A146" s="93"/>
      <c r="B146" s="91"/>
      <c r="C146" s="704"/>
      <c r="D146" s="704"/>
      <c r="E146" s="704"/>
      <c r="F146" s="704"/>
      <c r="G146" s="704"/>
      <c r="H146" s="5"/>
      <c r="I146" s="5"/>
      <c r="J146" s="59"/>
      <c r="K146" s="49"/>
      <c r="L146" s="49"/>
      <c r="M146" s="49"/>
      <c r="N146" s="59"/>
      <c r="O146" s="49"/>
      <c r="P146" s="49"/>
      <c r="Q146" s="275"/>
      <c r="R146" s="277"/>
      <c r="S146" s="275"/>
      <c r="T146" s="143"/>
      <c r="U146" s="37"/>
    </row>
    <row r="147" spans="1:22" ht="15" x14ac:dyDescent="0.2">
      <c r="A147" s="93"/>
      <c r="B147" s="91"/>
      <c r="C147" s="57"/>
      <c r="D147" s="57"/>
      <c r="E147" s="57"/>
      <c r="F147" s="57"/>
      <c r="G147" s="57"/>
      <c r="H147" s="5"/>
      <c r="I147" s="5"/>
      <c r="J147" s="49"/>
      <c r="K147" s="49"/>
      <c r="L147" s="49"/>
      <c r="M147" s="49"/>
      <c r="N147" s="49"/>
      <c r="O147" s="49"/>
      <c r="P147" s="49"/>
      <c r="Q147" s="275"/>
      <c r="R147" s="275"/>
      <c r="S147" s="275"/>
      <c r="T147" s="143"/>
      <c r="U147" s="37"/>
    </row>
    <row r="148" spans="1:22" ht="16.5" thickBot="1" x14ac:dyDescent="0.25">
      <c r="A148" s="93"/>
      <c r="B148" s="91"/>
      <c r="C148" s="82" t="s">
        <v>31</v>
      </c>
      <c r="D148" s="57"/>
      <c r="E148" s="57"/>
      <c r="F148" s="57"/>
      <c r="G148" s="57"/>
      <c r="H148" s="5"/>
      <c r="I148" s="5"/>
      <c r="J148" s="49"/>
      <c r="K148" s="49"/>
      <c r="L148" s="49"/>
      <c r="M148" s="49"/>
      <c r="N148" s="49"/>
      <c r="O148" s="49"/>
      <c r="P148" s="49"/>
      <c r="Q148" s="275"/>
      <c r="R148" s="275"/>
      <c r="S148" s="275"/>
      <c r="T148" s="143"/>
      <c r="U148" s="37"/>
    </row>
    <row r="149" spans="1:22" ht="16.5" thickBot="1" x14ac:dyDescent="0.25">
      <c r="A149" s="93"/>
      <c r="B149" s="91"/>
      <c r="C149" s="57" t="s">
        <v>1176</v>
      </c>
      <c r="D149" s="57"/>
      <c r="E149" s="57"/>
      <c r="F149" s="57"/>
      <c r="G149" s="57"/>
      <c r="H149" s="5"/>
      <c r="I149" s="5"/>
      <c r="J149" s="709">
        <f>INDEX(DatasheetPart3!$D$5:$HY$319,MATCH(Import_LA_Code,DatasheetPart3!$B$5:$B$319,0),MATCH(CONCATENATE($V149,"/",J$9),DatasheetPart3!$D$3:$HY$3,0))</f>
        <v>-5883803</v>
      </c>
      <c r="K149" s="710"/>
      <c r="L149" s="49"/>
      <c r="M149" s="49"/>
      <c r="N149" s="709">
        <f>INDEX(DatasheetPart3!$D$5:$HY$319,MATCH(Import_LA_Code,DatasheetPart3!$B$5:$B$319,0),MATCH(CONCATENATE($V149,"/",N$9),DatasheetPart3!$D$3:$HY$3,0))</f>
        <v>-13800690</v>
      </c>
      <c r="O149" s="710"/>
      <c r="P149" s="49"/>
      <c r="Q149" s="275"/>
      <c r="R149" s="765">
        <f>INDEX(DatasheetPart3!$D$5:$HY$319,MATCH(Import_LA_Code,DatasheetPart3!$B$5:$B$319,0),MATCH(CONCATENATE($V149,"/",R$9),DatasheetPart3!$D$3:$HY$3,0))</f>
        <v>-19684493</v>
      </c>
      <c r="S149" s="766"/>
      <c r="T149" s="143"/>
      <c r="U149" s="37"/>
      <c r="V149" s="243">
        <v>43</v>
      </c>
    </row>
    <row r="150" spans="1:22" ht="15.75" thickBot="1" x14ac:dyDescent="0.25">
      <c r="A150" s="93"/>
      <c r="B150" s="91"/>
      <c r="C150" s="57"/>
      <c r="D150" s="57"/>
      <c r="E150" s="57"/>
      <c r="F150" s="57"/>
      <c r="G150" s="57"/>
      <c r="H150" s="5"/>
      <c r="I150" s="5"/>
      <c r="J150" s="5"/>
      <c r="K150" s="5"/>
      <c r="L150" s="5"/>
      <c r="M150" s="5"/>
      <c r="N150" s="5"/>
      <c r="O150" s="5"/>
      <c r="P150" s="5"/>
      <c r="Q150" s="276"/>
      <c r="R150" s="276"/>
      <c r="S150" s="276"/>
      <c r="T150" s="276"/>
      <c r="U150" s="37"/>
    </row>
    <row r="151" spans="1:22" ht="18.75" customHeight="1" thickBot="1" x14ac:dyDescent="0.25">
      <c r="A151" s="93"/>
      <c r="B151" s="91"/>
      <c r="C151" s="681" t="s">
        <v>1136</v>
      </c>
      <c r="D151" s="681"/>
      <c r="E151" s="681"/>
      <c r="F151" s="681"/>
      <c r="G151" s="681"/>
      <c r="H151" s="5"/>
      <c r="I151" s="5"/>
      <c r="J151" s="709">
        <f>INDEX(DatasheetPart3!$D$5:$HY$319,MATCH(Import_LA_Code,DatasheetPart3!$B$5:$B$319,0),MATCH(CONCATENATE($V151,"/",J$9),DatasheetPart3!$D$3:$HY$3,0))</f>
        <v>-397830</v>
      </c>
      <c r="K151" s="710"/>
      <c r="L151" s="49"/>
      <c r="M151" s="49"/>
      <c r="N151" s="709">
        <f>INDEX(DatasheetPart3!$D$5:$HY$319,MATCH(Import_LA_Code,DatasheetPart3!$B$5:$B$319,0),MATCH(CONCATENATE($V151,"/",N$9),DatasheetPart3!$D$3:$HY$3,0))</f>
        <v>-314716</v>
      </c>
      <c r="O151" s="710"/>
      <c r="P151" s="49"/>
      <c r="Q151" s="275"/>
      <c r="R151" s="765">
        <f>INDEX(DatasheetPart3!$D$5:$HY$319,MATCH(Import_LA_Code,DatasheetPart3!$B$5:$B$319,0),MATCH(CONCATENATE($V151,"/",R$9),DatasheetPart3!$D$3:$HY$3,0))</f>
        <v>-712546</v>
      </c>
      <c r="S151" s="766"/>
      <c r="T151" s="143"/>
      <c r="U151" s="37"/>
      <c r="V151" s="243">
        <v>44</v>
      </c>
    </row>
    <row r="152" spans="1:22" ht="15.75" x14ac:dyDescent="0.2">
      <c r="A152" s="93"/>
      <c r="B152" s="91"/>
      <c r="C152" s="704"/>
      <c r="D152" s="704"/>
      <c r="E152" s="704"/>
      <c r="F152" s="704"/>
      <c r="G152" s="704"/>
      <c r="H152" s="5"/>
      <c r="I152" s="5"/>
      <c r="J152" s="59"/>
      <c r="K152" s="49"/>
      <c r="L152" s="49"/>
      <c r="M152" s="49"/>
      <c r="N152" s="59"/>
      <c r="O152" s="49"/>
      <c r="P152" s="49"/>
      <c r="Q152" s="275"/>
      <c r="R152" s="277"/>
      <c r="S152" s="275"/>
      <c r="T152" s="143"/>
      <c r="U152" s="37"/>
    </row>
    <row r="153" spans="1:22" ht="16.5" thickBot="1" x14ac:dyDescent="0.3">
      <c r="A153" s="93"/>
      <c r="B153" s="91"/>
      <c r="C153" s="82"/>
      <c r="D153" s="82"/>
      <c r="E153" s="82"/>
      <c r="F153" s="82"/>
      <c r="G153" s="82"/>
      <c r="H153" s="79"/>
      <c r="I153" s="261"/>
      <c r="J153" s="604" t="s">
        <v>32</v>
      </c>
      <c r="K153" s="262"/>
      <c r="L153" s="262"/>
      <c r="M153" s="262"/>
      <c r="N153" s="262"/>
      <c r="O153" s="262"/>
      <c r="P153" s="262"/>
      <c r="Q153" s="275"/>
      <c r="R153" s="277"/>
      <c r="S153" s="275"/>
      <c r="T153" s="143"/>
      <c r="U153" s="37"/>
    </row>
    <row r="154" spans="1:22" ht="16.5" thickBot="1" x14ac:dyDescent="0.25">
      <c r="A154" s="93"/>
      <c r="B154" s="91"/>
      <c r="C154" s="89" t="s">
        <v>1137</v>
      </c>
      <c r="D154" s="57"/>
      <c r="E154" s="57"/>
      <c r="F154" s="57"/>
      <c r="G154" s="57"/>
      <c r="H154" s="5"/>
      <c r="I154" s="261"/>
      <c r="J154" s="262"/>
      <c r="K154" s="262"/>
      <c r="L154" s="262"/>
      <c r="M154" s="262"/>
      <c r="N154" s="770">
        <f>INDEX(DatasheetPart3!$D$5:$HY$319,MATCH(Import_LA_Code,DatasheetPart3!$B$5:$B$319,0),MATCH(CONCATENATE($V154,"/",N$9),DatasheetPart3!$D$3:$HY$3,0))</f>
        <v>-13733251</v>
      </c>
      <c r="O154" s="771"/>
      <c r="P154" s="262"/>
      <c r="Q154" s="275"/>
      <c r="R154" s="275"/>
      <c r="S154" s="275"/>
      <c r="T154" s="143"/>
      <c r="U154" s="37"/>
      <c r="V154" s="243">
        <v>45</v>
      </c>
    </row>
    <row r="155" spans="1:22" ht="15.75" thickBot="1" x14ac:dyDescent="0.25">
      <c r="A155" s="93"/>
      <c r="B155" s="91"/>
      <c r="C155" s="57"/>
      <c r="D155" s="57"/>
      <c r="E155" s="57"/>
      <c r="F155" s="57"/>
      <c r="G155" s="57"/>
      <c r="H155" s="49"/>
      <c r="I155" s="262"/>
      <c r="J155" s="262"/>
      <c r="K155" s="262"/>
      <c r="L155" s="262"/>
      <c r="M155" s="262"/>
      <c r="N155" s="603"/>
      <c r="O155" s="262"/>
      <c r="P155" s="262"/>
      <c r="Q155" s="275"/>
      <c r="R155" s="275"/>
      <c r="S155" s="275"/>
      <c r="T155" s="143"/>
      <c r="U155" s="37"/>
    </row>
    <row r="156" spans="1:22" ht="16.5" thickBot="1" x14ac:dyDescent="0.25">
      <c r="A156" s="93"/>
      <c r="B156" s="91"/>
      <c r="C156" s="89" t="s">
        <v>1138</v>
      </c>
      <c r="D156" s="57"/>
      <c r="E156" s="57"/>
      <c r="F156" s="57"/>
      <c r="G156" s="57"/>
      <c r="H156" s="5"/>
      <c r="I156" s="261"/>
      <c r="J156" s="709">
        <f>INDEX(DatasheetPart3!$D$5:$HY$319,MATCH(Import_LA_Code,DatasheetPart3!$B$5:$B$319,0),MATCH(CONCATENATE($V156,"/",J$9),DatasheetPart3!$D$3:$HY$3,0))</f>
        <v>-2600281</v>
      </c>
      <c r="K156" s="710"/>
      <c r="L156" s="262"/>
      <c r="M156" s="262"/>
      <c r="N156" s="262"/>
      <c r="O156" s="262"/>
      <c r="P156" s="262"/>
      <c r="Q156" s="275"/>
      <c r="R156" s="275"/>
      <c r="S156" s="275"/>
      <c r="T156" s="143"/>
      <c r="U156" s="37"/>
      <c r="V156" s="243">
        <v>46</v>
      </c>
    </row>
    <row r="157" spans="1:22" ht="15.75" thickBot="1" x14ac:dyDescent="0.25">
      <c r="A157" s="93"/>
      <c r="B157" s="91"/>
      <c r="C157" s="57"/>
      <c r="D157" s="57"/>
      <c r="E157" s="57"/>
      <c r="F157" s="57"/>
      <c r="G157" s="57"/>
      <c r="H157" s="5"/>
      <c r="I157" s="261"/>
      <c r="J157" s="603"/>
      <c r="K157" s="262"/>
      <c r="L157" s="262"/>
      <c r="M157" s="262"/>
      <c r="N157" s="262"/>
      <c r="O157" s="262"/>
      <c r="P157" s="262"/>
      <c r="Q157" s="275"/>
      <c r="R157" s="275"/>
      <c r="S157" s="275"/>
      <c r="T157" s="143"/>
      <c r="U157" s="37"/>
    </row>
    <row r="158" spans="1:22" ht="15.75" thickBot="1" x14ac:dyDescent="0.25">
      <c r="A158" s="93"/>
      <c r="B158" s="109"/>
      <c r="C158" s="121"/>
      <c r="D158" s="121"/>
      <c r="E158" s="121"/>
      <c r="F158" s="121"/>
      <c r="G158" s="121"/>
      <c r="H158" s="279"/>
      <c r="I158" s="279"/>
      <c r="J158" s="110"/>
      <c r="K158" s="110"/>
      <c r="L158" s="110"/>
      <c r="M158" s="110"/>
      <c r="N158" s="110"/>
      <c r="O158" s="110"/>
      <c r="P158" s="110"/>
      <c r="Q158" s="280"/>
      <c r="R158" s="280"/>
      <c r="S158" s="280"/>
      <c r="T158" s="146"/>
      <c r="U158" s="37"/>
    </row>
    <row r="159" spans="1:22" ht="16.5" thickBot="1" x14ac:dyDescent="0.25">
      <c r="A159" s="93"/>
      <c r="B159" s="111"/>
      <c r="C159" s="677" t="s">
        <v>1139</v>
      </c>
      <c r="D159" s="677"/>
      <c r="E159" s="677"/>
      <c r="F159" s="677"/>
      <c r="G159" s="677"/>
      <c r="H159" s="5"/>
      <c r="I159" s="5"/>
      <c r="J159" s="770">
        <f>INDEX(DatasheetPart3!$D$5:$HY$319,MATCH(Import_LA_Code,DatasheetPart3!$B$5:$B$319,0),MATCH(CONCATENATE($V159,"/",J$9),DatasheetPart3!$D$3:$HY$3,0))</f>
        <v>-81207981</v>
      </c>
      <c r="K159" s="771"/>
      <c r="L159" s="49"/>
      <c r="M159" s="49"/>
      <c r="N159" s="770">
        <f>INDEX(DatasheetPart3!$D$5:$HY$319,MATCH(Import_LA_Code,DatasheetPart3!$B$5:$B$319,0),MATCH(CONCATENATE($V159,"/",N$9),DatasheetPart3!$D$3:$HY$3,0))</f>
        <v>-14317901</v>
      </c>
      <c r="O159" s="771"/>
      <c r="P159" s="49"/>
      <c r="Q159" s="275"/>
      <c r="R159" s="765">
        <f>INDEX(DatasheetPart3!$D$5:$HY$319,MATCH(Import_LA_Code,DatasheetPart3!$B$5:$B$319,0),MATCH(CONCATENATE($V159,"/",R$9),DatasheetPart3!$D$3:$HY$3,0))</f>
        <v>-95525882</v>
      </c>
      <c r="S159" s="766"/>
      <c r="T159" s="147"/>
      <c r="U159" s="37"/>
      <c r="V159" s="243">
        <v>47</v>
      </c>
    </row>
    <row r="160" spans="1:22" ht="15.75" thickBot="1" x14ac:dyDescent="0.25">
      <c r="A160" s="93"/>
      <c r="B160" s="112"/>
      <c r="C160" s="122"/>
      <c r="D160" s="122"/>
      <c r="E160" s="122"/>
      <c r="F160" s="122"/>
      <c r="G160" s="122"/>
      <c r="H160" s="281"/>
      <c r="I160" s="281"/>
      <c r="J160" s="117"/>
      <c r="K160" s="117"/>
      <c r="L160" s="117"/>
      <c r="M160" s="117"/>
      <c r="N160" s="117"/>
      <c r="O160" s="117"/>
      <c r="P160" s="117"/>
      <c r="Q160" s="289"/>
      <c r="R160" s="289"/>
      <c r="S160" s="289"/>
      <c r="T160" s="148"/>
      <c r="U160" s="37"/>
    </row>
    <row r="161" spans="1:22" ht="15.75" thickBot="1" x14ac:dyDescent="0.25">
      <c r="A161" s="94"/>
      <c r="B161" s="95"/>
      <c r="C161" s="124"/>
      <c r="D161" s="124"/>
      <c r="E161" s="124"/>
      <c r="F161" s="124"/>
      <c r="G161" s="124"/>
      <c r="H161" s="190"/>
      <c r="I161" s="190"/>
      <c r="J161" s="191"/>
      <c r="K161" s="191"/>
      <c r="L161" s="191"/>
      <c r="M161" s="191"/>
      <c r="N161" s="191"/>
      <c r="O161" s="191"/>
      <c r="P161" s="191"/>
      <c r="Q161" s="291"/>
      <c r="R161" s="291"/>
      <c r="S161" s="291"/>
      <c r="T161" s="151"/>
      <c r="U161" s="38"/>
    </row>
    <row r="162" spans="1:22" ht="15.75" x14ac:dyDescent="0.2">
      <c r="A162" s="93"/>
      <c r="B162" s="91"/>
      <c r="C162" s="82" t="s">
        <v>1148</v>
      </c>
      <c r="D162" s="57"/>
      <c r="E162" s="57"/>
      <c r="F162" s="57"/>
      <c r="G162" s="57"/>
      <c r="H162" s="5"/>
      <c r="I162" s="5"/>
      <c r="J162" s="49"/>
      <c r="K162" s="49"/>
      <c r="L162" s="49"/>
      <c r="M162" s="49"/>
      <c r="N162" s="49"/>
      <c r="O162" s="49"/>
      <c r="P162" s="49"/>
      <c r="Q162" s="275"/>
      <c r="R162" s="275"/>
      <c r="S162" s="275"/>
      <c r="T162" s="143"/>
      <c r="U162" s="37"/>
    </row>
    <row r="163" spans="1:22" ht="16.5" thickBot="1" x14ac:dyDescent="0.25">
      <c r="A163" s="93"/>
      <c r="B163" s="91"/>
      <c r="C163" s="82" t="s">
        <v>3</v>
      </c>
      <c r="D163" s="57"/>
      <c r="E163" s="57"/>
      <c r="F163" s="57"/>
      <c r="G163" s="57"/>
      <c r="H163" s="5"/>
      <c r="I163" s="5"/>
      <c r="J163" s="49"/>
      <c r="K163" s="49"/>
      <c r="L163" s="49"/>
      <c r="M163" s="49"/>
      <c r="N163" s="49"/>
      <c r="O163" s="49"/>
      <c r="P163" s="49"/>
      <c r="Q163" s="275"/>
      <c r="R163" s="275"/>
      <c r="S163" s="275"/>
      <c r="T163" s="143"/>
      <c r="U163" s="37"/>
    </row>
    <row r="164" spans="1:22" ht="16.5" thickBot="1" x14ac:dyDescent="0.25">
      <c r="A164" s="93"/>
      <c r="B164" s="91"/>
      <c r="C164" s="57" t="s">
        <v>826</v>
      </c>
      <c r="D164" s="57"/>
      <c r="E164" s="57"/>
      <c r="F164" s="57"/>
      <c r="G164" s="57"/>
      <c r="H164" s="5"/>
      <c r="I164" s="5"/>
      <c r="J164" s="709">
        <f>INDEX(DatasheetPart3!$D$5:$HY$319,MATCH(Import_LA_Code,DatasheetPart3!$B$5:$B$319,0),MATCH(CONCATENATE($V164,"/",J$9),DatasheetPart3!$D$3:$HY$3,0))</f>
        <v>-19363</v>
      </c>
      <c r="K164" s="710"/>
      <c r="L164" s="208"/>
      <c r="M164" s="208"/>
      <c r="N164" s="709">
        <f>INDEX(DatasheetPart3!$D$5:$HY$319,MATCH(Import_LA_Code,DatasheetPart3!$B$5:$B$319,0),MATCH(CONCATENATE($V164,"/",N$9),DatasheetPart3!$D$3:$HY$3,0))</f>
        <v>0</v>
      </c>
      <c r="O164" s="710"/>
      <c r="P164" s="208"/>
      <c r="Q164" s="275"/>
      <c r="R164" s="765">
        <f>INDEX(DatasheetPart3!$D$5:$HY$319,MATCH(Import_LA_Code,DatasheetPart3!$B$5:$B$319,0),MATCH(CONCATENATE($V164,"/",R$9),DatasheetPart3!$D$3:$HY$3,0))</f>
        <v>-19363</v>
      </c>
      <c r="S164" s="766"/>
      <c r="T164" s="143"/>
      <c r="U164" s="37"/>
      <c r="V164" s="243">
        <v>48</v>
      </c>
    </row>
    <row r="165" spans="1:22" ht="15.75" x14ac:dyDescent="0.2">
      <c r="A165" s="93"/>
      <c r="B165" s="91"/>
      <c r="C165" s="57" t="s">
        <v>61</v>
      </c>
      <c r="D165" s="57"/>
      <c r="E165" s="57"/>
      <c r="F165" s="57"/>
      <c r="G165" s="57"/>
      <c r="H165" s="5"/>
      <c r="I165" s="5"/>
      <c r="J165" s="207"/>
      <c r="K165" s="207"/>
      <c r="L165" s="208"/>
      <c r="M165" s="208"/>
      <c r="N165" s="207"/>
      <c r="O165" s="207"/>
      <c r="P165" s="208"/>
      <c r="Q165" s="275"/>
      <c r="R165" s="277"/>
      <c r="S165" s="275"/>
      <c r="T165" s="143"/>
      <c r="U165" s="37"/>
    </row>
    <row r="166" spans="1:22" ht="15.75" x14ac:dyDescent="0.2">
      <c r="A166" s="93"/>
      <c r="B166" s="91"/>
      <c r="C166" s="57"/>
      <c r="D166" s="57"/>
      <c r="E166" s="57"/>
      <c r="F166" s="57"/>
      <c r="G166" s="57"/>
      <c r="H166" s="5"/>
      <c r="I166" s="5"/>
      <c r="J166" s="207"/>
      <c r="K166" s="207"/>
      <c r="L166" s="208"/>
      <c r="M166" s="208"/>
      <c r="N166" s="207"/>
      <c r="O166" s="207"/>
      <c r="P166" s="208"/>
      <c r="Q166" s="275"/>
      <c r="R166" s="277"/>
      <c r="S166" s="275"/>
      <c r="T166" s="143"/>
      <c r="U166" s="37"/>
    </row>
    <row r="167" spans="1:22" ht="16.5" thickBot="1" x14ac:dyDescent="0.25">
      <c r="A167" s="93"/>
      <c r="B167" s="91"/>
      <c r="C167" s="82" t="s">
        <v>62</v>
      </c>
      <c r="D167" s="57"/>
      <c r="E167" s="57"/>
      <c r="F167" s="57"/>
      <c r="G167" s="57"/>
      <c r="H167" s="5"/>
      <c r="I167" s="5"/>
      <c r="J167" s="207"/>
      <c r="K167" s="207"/>
      <c r="L167" s="208"/>
      <c r="M167" s="208"/>
      <c r="N167" s="207"/>
      <c r="O167" s="207"/>
      <c r="P167" s="208"/>
      <c r="Q167" s="275"/>
      <c r="R167" s="277"/>
      <c r="S167" s="275"/>
      <c r="T167" s="143"/>
      <c r="U167" s="37"/>
    </row>
    <row r="168" spans="1:22" ht="16.5" thickBot="1" x14ac:dyDescent="0.25">
      <c r="A168" s="93"/>
      <c r="B168" s="91"/>
      <c r="C168" s="57" t="s">
        <v>1043</v>
      </c>
      <c r="D168" s="57"/>
      <c r="E168" s="57"/>
      <c r="F168" s="57"/>
      <c r="G168" s="57"/>
      <c r="H168" s="5"/>
      <c r="I168" s="5"/>
      <c r="J168" s="709">
        <f>INDEX(DatasheetPart3!$D$5:$HY$319,MATCH(Import_LA_Code,DatasheetPart3!$B$5:$B$319,0),MATCH(CONCATENATE($V168,"/",J$9),DatasheetPart3!$D$3:$HY$3,0))</f>
        <v>-145310</v>
      </c>
      <c r="K168" s="710"/>
      <c r="L168" s="49"/>
      <c r="M168" s="49"/>
      <c r="N168" s="709">
        <f>INDEX(DatasheetPart3!$D$5:$HY$319,MATCH(Import_LA_Code,DatasheetPart3!$B$5:$B$319,0),MATCH(CONCATENATE($V168,"/",N$9),DatasheetPart3!$D$3:$HY$3,0))</f>
        <v>0</v>
      </c>
      <c r="O168" s="710"/>
      <c r="P168" s="49"/>
      <c r="Q168" s="275"/>
      <c r="R168" s="765">
        <f>INDEX(DatasheetPart3!$D$5:$HY$319,MATCH(Import_LA_Code,DatasheetPart3!$B$5:$B$319,0),MATCH(CONCATENATE($V168,"/",R$9),DatasheetPart3!$D$3:$HY$3,0))</f>
        <v>-145310</v>
      </c>
      <c r="S168" s="766"/>
      <c r="T168" s="143"/>
      <c r="U168" s="37"/>
      <c r="V168" s="243">
        <v>49</v>
      </c>
    </row>
    <row r="169" spans="1:22" ht="15.75" x14ac:dyDescent="0.2">
      <c r="A169" s="93"/>
      <c r="B169" s="91"/>
      <c r="C169" s="57" t="s">
        <v>61</v>
      </c>
      <c r="D169" s="57"/>
      <c r="E169" s="57"/>
      <c r="F169" s="57"/>
      <c r="G169" s="57"/>
      <c r="H169" s="5"/>
      <c r="I169" s="5"/>
      <c r="J169" s="207"/>
      <c r="K169" s="207"/>
      <c r="L169" s="208"/>
      <c r="M169" s="208"/>
      <c r="N169" s="207"/>
      <c r="O169" s="207"/>
      <c r="P169" s="208"/>
      <c r="Q169" s="275"/>
      <c r="R169" s="277"/>
      <c r="S169" s="275"/>
      <c r="T169" s="143"/>
      <c r="U169" s="37"/>
    </row>
    <row r="170" spans="1:22" ht="15.75" x14ac:dyDescent="0.2">
      <c r="A170" s="93"/>
      <c r="B170" s="91"/>
      <c r="C170" s="57"/>
      <c r="D170" s="57"/>
      <c r="E170" s="57"/>
      <c r="F170" s="57"/>
      <c r="G170" s="57"/>
      <c r="H170" s="5"/>
      <c r="I170" s="5"/>
      <c r="J170" s="207"/>
      <c r="K170" s="207"/>
      <c r="L170" s="208"/>
      <c r="M170" s="208"/>
      <c r="N170" s="207"/>
      <c r="O170" s="207"/>
      <c r="P170" s="208"/>
      <c r="Q170" s="275"/>
      <c r="R170" s="277"/>
      <c r="S170" s="275"/>
      <c r="T170" s="143"/>
      <c r="U170" s="37"/>
    </row>
    <row r="171" spans="1:22" ht="16.5" thickBot="1" x14ac:dyDescent="0.25">
      <c r="A171" s="93"/>
      <c r="B171" s="91"/>
      <c r="C171" s="82" t="s">
        <v>63</v>
      </c>
      <c r="D171" s="57"/>
      <c r="E171" s="57"/>
      <c r="F171" s="57"/>
      <c r="G171" s="57"/>
      <c r="H171" s="5"/>
      <c r="I171" s="5"/>
      <c r="J171" s="5"/>
      <c r="K171" s="5"/>
      <c r="L171" s="5"/>
      <c r="M171" s="5"/>
      <c r="N171" s="5"/>
      <c r="O171" s="5"/>
      <c r="P171" s="5"/>
      <c r="Q171" s="276"/>
      <c r="R171" s="276"/>
      <c r="S171" s="276"/>
      <c r="T171" s="143"/>
      <c r="U171" s="37"/>
    </row>
    <row r="172" spans="1:22" ht="16.5" thickBot="1" x14ac:dyDescent="0.25">
      <c r="A172" s="93"/>
      <c r="B172" s="91"/>
      <c r="C172" s="57" t="s">
        <v>1123</v>
      </c>
      <c r="D172" s="57"/>
      <c r="E172" s="57"/>
      <c r="F172" s="57"/>
      <c r="G172" s="57"/>
      <c r="H172" s="5"/>
      <c r="I172" s="5"/>
      <c r="J172" s="709">
        <f>INDEX(DatasheetPart3!$D$5:$HY$319,MATCH(Import_LA_Code,DatasheetPart3!$B$5:$B$319,0),MATCH(CONCATENATE($V172,"/",J$9),DatasheetPart3!$D$3:$HY$3,0))</f>
        <v>-6529448</v>
      </c>
      <c r="K172" s="710"/>
      <c r="L172" s="49"/>
      <c r="M172" s="49"/>
      <c r="N172" s="709">
        <f>INDEX(DatasheetPart3!$D$5:$HY$319,MATCH(Import_LA_Code,DatasheetPart3!$B$5:$B$319,0),MATCH(CONCATENATE($V172,"/",N$9),DatasheetPart3!$D$3:$HY$3,0))</f>
        <v>-18811</v>
      </c>
      <c r="O172" s="710"/>
      <c r="P172" s="49"/>
      <c r="Q172" s="275"/>
      <c r="R172" s="765">
        <f>INDEX(DatasheetPart3!$D$5:$HY$319,MATCH(Import_LA_Code,DatasheetPart3!$B$5:$B$319,0),MATCH(CONCATENATE($V172,"/",R$9),DatasheetPart3!$D$3:$HY$3,0))</f>
        <v>-6548259</v>
      </c>
      <c r="S172" s="766"/>
      <c r="T172" s="143"/>
      <c r="U172" s="37"/>
      <c r="V172" s="243">
        <v>50</v>
      </c>
    </row>
    <row r="173" spans="1:22" ht="15" x14ac:dyDescent="0.2">
      <c r="A173" s="93"/>
      <c r="B173" s="91"/>
      <c r="C173" s="57" t="s">
        <v>61</v>
      </c>
      <c r="D173" s="57"/>
      <c r="E173" s="57"/>
      <c r="F173" s="57"/>
      <c r="G173" s="57"/>
      <c r="H173" s="5"/>
      <c r="I173" s="5"/>
      <c r="J173" s="5"/>
      <c r="K173" s="5"/>
      <c r="L173" s="5"/>
      <c r="M173" s="5"/>
      <c r="N173" s="5"/>
      <c r="O173" s="5"/>
      <c r="P173" s="5"/>
      <c r="Q173" s="276"/>
      <c r="R173" s="276"/>
      <c r="S173" s="276"/>
      <c r="T173" s="143"/>
      <c r="U173" s="37"/>
    </row>
    <row r="174" spans="1:22" ht="15" x14ac:dyDescent="0.2">
      <c r="A174" s="93"/>
      <c r="B174" s="91"/>
      <c r="C174" s="57"/>
      <c r="D174" s="57"/>
      <c r="E174" s="57"/>
      <c r="F174" s="57"/>
      <c r="G174" s="57"/>
      <c r="H174" s="5"/>
      <c r="I174" s="5"/>
      <c r="J174" s="5"/>
      <c r="K174" s="287"/>
      <c r="L174" s="5"/>
      <c r="M174" s="5"/>
      <c r="N174" s="5"/>
      <c r="O174" s="5"/>
      <c r="P174" s="5"/>
      <c r="Q174" s="276"/>
      <c r="R174" s="276"/>
      <c r="S174" s="276"/>
      <c r="T174" s="143"/>
      <c r="U174" s="37"/>
    </row>
    <row r="175" spans="1:22" ht="16.5" thickBot="1" x14ac:dyDescent="0.25">
      <c r="A175" s="93"/>
      <c r="B175" s="91"/>
      <c r="C175" s="82" t="s">
        <v>43</v>
      </c>
      <c r="D175" s="57"/>
      <c r="E175" s="57"/>
      <c r="F175" s="57"/>
      <c r="G175" s="57"/>
      <c r="H175" s="5"/>
      <c r="I175" s="5"/>
      <c r="J175" s="49"/>
      <c r="K175" s="49"/>
      <c r="L175" s="49"/>
      <c r="M175" s="49"/>
      <c r="N175" s="49"/>
      <c r="O175" s="49"/>
      <c r="P175" s="49"/>
      <c r="Q175" s="275"/>
      <c r="R175" s="275"/>
      <c r="S175" s="275"/>
      <c r="T175" s="143"/>
      <c r="U175" s="37"/>
    </row>
    <row r="176" spans="1:22" ht="16.5" thickBot="1" x14ac:dyDescent="0.25">
      <c r="A176" s="93"/>
      <c r="B176" s="91"/>
      <c r="C176" s="57" t="s">
        <v>1177</v>
      </c>
      <c r="D176" s="57"/>
      <c r="E176" s="57"/>
      <c r="F176" s="57"/>
      <c r="G176" s="57"/>
      <c r="H176" s="5"/>
      <c r="I176" s="5"/>
      <c r="J176" s="709">
        <f>INDEX(DatasheetPart3!$D$5:$HY$319,MATCH(Import_LA_Code,DatasheetPart3!$B$5:$B$319,0),MATCH(CONCATENATE($V176,"/",J$9),DatasheetPart3!$D$3:$HY$3,0))</f>
        <v>-1015784</v>
      </c>
      <c r="K176" s="710"/>
      <c r="L176" s="49"/>
      <c r="M176" s="49"/>
      <c r="N176" s="709">
        <f>INDEX(DatasheetPart3!$D$5:$HY$319,MATCH(Import_LA_Code,DatasheetPart3!$B$5:$B$319,0),MATCH(CONCATENATE($V176,"/",N$9),DatasheetPart3!$D$3:$HY$3,0))</f>
        <v>0</v>
      </c>
      <c r="O176" s="710"/>
      <c r="P176" s="49"/>
      <c r="Q176" s="275"/>
      <c r="R176" s="765">
        <f>INDEX(DatasheetPart3!$D$5:$HY$319,MATCH(Import_LA_Code,DatasheetPart3!$B$5:$B$319,0),MATCH(CONCATENATE($V176,"/",R$9),DatasheetPart3!$D$3:$HY$3,0))</f>
        <v>-1015784</v>
      </c>
      <c r="S176" s="766"/>
      <c r="T176" s="143"/>
      <c r="U176" s="37"/>
      <c r="V176" s="243">
        <v>51</v>
      </c>
    </row>
    <row r="177" spans="1:22" ht="16.5" thickBot="1" x14ac:dyDescent="0.25">
      <c r="A177" s="93"/>
      <c r="B177" s="91"/>
      <c r="C177" s="57"/>
      <c r="D177" s="57"/>
      <c r="E177" s="57"/>
      <c r="F177" s="57"/>
      <c r="G177" s="57"/>
      <c r="H177" s="5"/>
      <c r="I177" s="5"/>
      <c r="J177" s="207"/>
      <c r="K177" s="207"/>
      <c r="L177" s="208"/>
      <c r="M177" s="208"/>
      <c r="N177" s="207"/>
      <c r="O177" s="207"/>
      <c r="P177" s="208"/>
      <c r="Q177" s="275"/>
      <c r="R177" s="277"/>
      <c r="S177" s="275"/>
      <c r="T177" s="143"/>
      <c r="U177" s="37"/>
    </row>
    <row r="178" spans="1:22" ht="18.75" customHeight="1" thickBot="1" x14ac:dyDescent="0.25">
      <c r="A178" s="93"/>
      <c r="B178" s="91"/>
      <c r="C178" s="57" t="s">
        <v>1140</v>
      </c>
      <c r="D178" s="57"/>
      <c r="E178" s="57"/>
      <c r="F178" s="57"/>
      <c r="G178" s="57"/>
      <c r="H178" s="5"/>
      <c r="I178" s="5"/>
      <c r="J178" s="709">
        <f>INDEX(DatasheetPart3!$D$5:$HY$319,MATCH(Import_LA_Code,DatasheetPart3!$B$5:$B$319,0),MATCH(CONCATENATE($V178,"/",J$9),DatasheetPart3!$D$3:$HY$3,0))</f>
        <v>-853380</v>
      </c>
      <c r="K178" s="710"/>
      <c r="L178" s="287"/>
      <c r="M178" s="287"/>
      <c r="N178" s="709">
        <f>INDEX(DatasheetPart3!$D$5:$HY$319,MATCH(Import_LA_Code,DatasheetPart3!$B$5:$B$319,0),MATCH(CONCATENATE($V178,"/",N$9),DatasheetPart3!$D$3:$HY$3,0))</f>
        <v>0</v>
      </c>
      <c r="O178" s="710"/>
      <c r="P178" s="287"/>
      <c r="Q178" s="276"/>
      <c r="R178" s="765">
        <f>INDEX(DatasheetPart3!$D$5:$HY$319,MATCH(Import_LA_Code,DatasheetPart3!$B$5:$B$319,0),MATCH(CONCATENATE($V178,"/",R$9),DatasheetPart3!$D$3:$HY$3,0))</f>
        <v>-853380</v>
      </c>
      <c r="S178" s="766"/>
      <c r="T178" s="143"/>
      <c r="U178" s="37"/>
      <c r="V178" s="243">
        <v>52</v>
      </c>
    </row>
    <row r="179" spans="1:22" ht="15" x14ac:dyDescent="0.2">
      <c r="A179" s="93"/>
      <c r="B179" s="91"/>
      <c r="C179" s="57" t="s">
        <v>61</v>
      </c>
      <c r="D179" s="57"/>
      <c r="E179" s="57"/>
      <c r="F179" s="57"/>
      <c r="G179" s="57"/>
      <c r="H179" s="5"/>
      <c r="I179" s="5"/>
      <c r="J179" s="5"/>
      <c r="K179" s="5"/>
      <c r="L179" s="5"/>
      <c r="M179" s="5"/>
      <c r="N179" s="5"/>
      <c r="O179" s="5"/>
      <c r="P179" s="5"/>
      <c r="Q179" s="276"/>
      <c r="R179" s="276"/>
      <c r="S179" s="276"/>
      <c r="T179" s="143"/>
      <c r="U179" s="37"/>
    </row>
    <row r="180" spans="1:22" ht="15" x14ac:dyDescent="0.2">
      <c r="A180" s="93"/>
      <c r="B180" s="91"/>
      <c r="C180" s="57"/>
      <c r="D180" s="57"/>
      <c r="E180" s="57"/>
      <c r="F180" s="57"/>
      <c r="G180" s="57"/>
      <c r="H180" s="5"/>
      <c r="I180" s="5"/>
      <c r="J180" s="5"/>
      <c r="K180" s="5"/>
      <c r="L180" s="5"/>
      <c r="M180" s="5"/>
      <c r="N180" s="5"/>
      <c r="O180" s="5"/>
      <c r="P180" s="5"/>
      <c r="Q180" s="276"/>
      <c r="R180" s="276"/>
      <c r="S180" s="276"/>
      <c r="T180" s="143"/>
      <c r="U180" s="37"/>
    </row>
    <row r="181" spans="1:22" ht="16.5" thickBot="1" x14ac:dyDescent="0.25">
      <c r="A181" s="93"/>
      <c r="B181" s="91"/>
      <c r="C181" s="378" t="s">
        <v>783</v>
      </c>
      <c r="D181" s="379"/>
      <c r="E181" s="379"/>
      <c r="F181" s="379"/>
      <c r="G181" s="379"/>
      <c r="H181" s="287"/>
      <c r="I181" s="287"/>
      <c r="J181" s="287"/>
      <c r="K181" s="287"/>
      <c r="L181" s="287"/>
      <c r="M181" s="287"/>
      <c r="N181" s="287"/>
      <c r="O181" s="287"/>
      <c r="P181" s="287"/>
      <c r="Q181" s="276"/>
      <c r="R181" s="276"/>
      <c r="S181" s="276"/>
      <c r="T181" s="143"/>
      <c r="U181" s="37"/>
    </row>
    <row r="182" spans="1:22" ht="18.75" customHeight="1" thickBot="1" x14ac:dyDescent="0.25">
      <c r="A182" s="93"/>
      <c r="B182" s="91"/>
      <c r="C182" s="379" t="s">
        <v>1044</v>
      </c>
      <c r="D182" s="379"/>
      <c r="E182" s="379"/>
      <c r="F182" s="379"/>
      <c r="G182" s="379"/>
      <c r="H182" s="287"/>
      <c r="I182" s="287"/>
      <c r="J182" s="709">
        <f>INDEX(DatasheetPart3!$D$5:$HY$319,MATCH(Import_LA_Code,DatasheetPart3!$B$5:$B$319,0),MATCH(CONCATENATE($V182,"/",J$9),DatasheetPart3!$D$3:$HY$3,0))</f>
        <v>286947</v>
      </c>
      <c r="K182" s="710"/>
      <c r="L182" s="287"/>
      <c r="M182" s="287"/>
      <c r="N182" s="709">
        <f>INDEX(DatasheetPart3!$D$5:$HY$319,MATCH(Import_LA_Code,DatasheetPart3!$B$5:$B$319,0),MATCH(CONCATENATE($V182,"/",N$9),DatasheetPart3!$D$3:$HY$3,0))</f>
        <v>0</v>
      </c>
      <c r="O182" s="710"/>
      <c r="P182" s="287"/>
      <c r="Q182" s="276"/>
      <c r="R182" s="765">
        <f>INDEX(DatasheetPart3!$D$5:$HY$319,MATCH(Import_LA_Code,DatasheetPart3!$B$5:$B$319,0),MATCH(CONCATENATE($V182,"/",R$9),DatasheetPart3!$D$3:$HY$3,0))</f>
        <v>286947</v>
      </c>
      <c r="S182" s="766"/>
      <c r="T182" s="143"/>
      <c r="U182" s="37"/>
      <c r="V182" s="243">
        <v>53</v>
      </c>
    </row>
    <row r="183" spans="1:22" ht="18.75" customHeight="1" x14ac:dyDescent="0.2">
      <c r="A183" s="93"/>
      <c r="B183" s="91"/>
      <c r="C183" s="379" t="s">
        <v>61</v>
      </c>
      <c r="D183" s="379"/>
      <c r="E183" s="379"/>
      <c r="F183" s="379"/>
      <c r="G183" s="379"/>
      <c r="H183" s="287"/>
      <c r="I183" s="287"/>
      <c r="J183" s="287"/>
      <c r="K183" s="287"/>
      <c r="L183" s="287"/>
      <c r="M183" s="287"/>
      <c r="N183" s="287"/>
      <c r="O183" s="287"/>
      <c r="P183" s="287"/>
      <c r="Q183" s="276"/>
      <c r="R183" s="276"/>
      <c r="S183" s="276"/>
      <c r="T183" s="143"/>
      <c r="U183" s="37"/>
    </row>
    <row r="184" spans="1:22" ht="15" x14ac:dyDescent="0.2">
      <c r="A184" s="93"/>
      <c r="B184" s="91"/>
      <c r="C184" s="57"/>
      <c r="D184" s="57"/>
      <c r="E184" s="57"/>
      <c r="F184" s="57"/>
      <c r="G184" s="57"/>
      <c r="H184" s="5"/>
      <c r="I184" s="5"/>
      <c r="J184" s="5"/>
      <c r="K184" s="5"/>
      <c r="L184" s="5"/>
      <c r="M184" s="5"/>
      <c r="N184" s="5"/>
      <c r="O184" s="5"/>
      <c r="P184" s="5"/>
      <c r="Q184" s="276"/>
      <c r="R184" s="276"/>
      <c r="S184" s="276"/>
      <c r="T184" s="143"/>
      <c r="U184" s="37"/>
    </row>
    <row r="185" spans="1:22" ht="16.5" thickBot="1" x14ac:dyDescent="0.25">
      <c r="A185" s="93"/>
      <c r="B185" s="91"/>
      <c r="C185" s="82" t="s">
        <v>30</v>
      </c>
      <c r="D185" s="57"/>
      <c r="E185" s="57"/>
      <c r="F185" s="57"/>
      <c r="G185" s="57"/>
      <c r="H185" s="5"/>
      <c r="I185" s="5"/>
      <c r="J185" s="5"/>
      <c r="K185" s="5"/>
      <c r="L185" s="5"/>
      <c r="M185" s="5"/>
      <c r="N185" s="5"/>
      <c r="O185" s="5"/>
      <c r="P185" s="5"/>
      <c r="Q185" s="276"/>
      <c r="R185" s="276"/>
      <c r="S185" s="276"/>
      <c r="T185" s="143"/>
      <c r="U185" s="37"/>
    </row>
    <row r="186" spans="1:22" ht="16.5" thickBot="1" x14ac:dyDescent="0.25">
      <c r="A186" s="93"/>
      <c r="B186" s="91"/>
      <c r="C186" s="57" t="s">
        <v>1178</v>
      </c>
      <c r="D186" s="57"/>
      <c r="E186" s="57"/>
      <c r="F186" s="57"/>
      <c r="G186" s="57"/>
      <c r="H186" s="5"/>
      <c r="I186" s="5"/>
      <c r="J186" s="709">
        <f>INDEX(DatasheetPart3!$D$5:$HY$319,MATCH(Import_LA_Code,DatasheetPart3!$B$5:$B$319,0),MATCH(CONCATENATE($V186,"/",J$9),DatasheetPart3!$D$3:$HY$3,0))</f>
        <v>-4080450</v>
      </c>
      <c r="K186" s="710"/>
      <c r="L186" s="49"/>
      <c r="M186" s="49"/>
      <c r="N186" s="709">
        <f>INDEX(DatasheetPart3!$D$5:$HY$319,MATCH(Import_LA_Code,DatasheetPart3!$B$5:$B$319,0),MATCH(CONCATENATE($V186,"/",N$9),DatasheetPart3!$D$3:$HY$3,0))</f>
        <v>0</v>
      </c>
      <c r="O186" s="710"/>
      <c r="P186" s="49"/>
      <c r="Q186" s="275"/>
      <c r="R186" s="765">
        <f>INDEX(DatasheetPart3!$D$5:$HY$319,MATCH(Import_LA_Code,DatasheetPart3!$B$5:$B$319,0),MATCH(CONCATENATE($V186,"/",R$9),DatasheetPart3!$D$3:$HY$3,0))</f>
        <v>-4080450</v>
      </c>
      <c r="S186" s="766"/>
      <c r="T186" s="143"/>
      <c r="U186" s="37"/>
      <c r="V186" s="243">
        <v>54</v>
      </c>
    </row>
    <row r="187" spans="1:22" ht="16.5" thickBot="1" x14ac:dyDescent="0.25">
      <c r="A187" s="93"/>
      <c r="B187" s="91"/>
      <c r="C187" s="57"/>
      <c r="D187" s="57"/>
      <c r="E187" s="57"/>
      <c r="F187" s="57"/>
      <c r="G187" s="57"/>
      <c r="H187" s="5"/>
      <c r="I187" s="5"/>
      <c r="J187" s="287"/>
      <c r="K187" s="287"/>
      <c r="L187" s="49"/>
      <c r="M187" s="49"/>
      <c r="N187" s="5"/>
      <c r="O187" s="5"/>
      <c r="P187" s="49"/>
      <c r="Q187" s="275"/>
      <c r="R187" s="277"/>
      <c r="S187" s="275"/>
      <c r="T187" s="143"/>
      <c r="U187" s="37"/>
    </row>
    <row r="188" spans="1:22" ht="16.5" thickBot="1" x14ac:dyDescent="0.25">
      <c r="A188" s="93"/>
      <c r="B188" s="91"/>
      <c r="C188" s="379" t="s">
        <v>1045</v>
      </c>
      <c r="D188" s="379"/>
      <c r="E188" s="379"/>
      <c r="F188" s="379"/>
      <c r="G188" s="379"/>
      <c r="H188" s="287"/>
      <c r="I188" s="287"/>
      <c r="J188" s="709">
        <f>INDEX(DatasheetPart3!$D$5:$HY$319,MATCH(Import_LA_Code,DatasheetPart3!$B$5:$B$319,0),MATCH(CONCATENATE($V188,"/",J$9),DatasheetPart3!$D$3:$HY$3,0))</f>
        <v>9482</v>
      </c>
      <c r="K188" s="710"/>
      <c r="L188" s="287"/>
      <c r="M188" s="287"/>
      <c r="N188" s="709">
        <f>INDEX(DatasheetPart3!$D$5:$HY$319,MATCH(Import_LA_Code,DatasheetPart3!$B$5:$B$319,0),MATCH(CONCATENATE($V188,"/",N$9),DatasheetPart3!$D$3:$HY$3,0))</f>
        <v>0</v>
      </c>
      <c r="O188" s="710"/>
      <c r="P188" s="287"/>
      <c r="Q188" s="276"/>
      <c r="R188" s="765">
        <f>INDEX(DatasheetPart3!$D$5:$HY$319,MATCH(Import_LA_Code,DatasheetPart3!$B$5:$B$319,0),MATCH(CONCATENATE($V188,"/",R$9),DatasheetPart3!$D$3:$HY$3,0))</f>
        <v>9482</v>
      </c>
      <c r="S188" s="766"/>
      <c r="T188" s="143"/>
      <c r="U188" s="37"/>
      <c r="V188" s="243">
        <v>55</v>
      </c>
    </row>
    <row r="189" spans="1:22" ht="15" x14ac:dyDescent="0.2">
      <c r="A189" s="93"/>
      <c r="B189" s="91"/>
      <c r="C189" s="379" t="s">
        <v>61</v>
      </c>
      <c r="D189" s="379"/>
      <c r="E189" s="379"/>
      <c r="F189" s="379"/>
      <c r="G189" s="379"/>
      <c r="H189" s="287"/>
      <c r="I189" s="287"/>
      <c r="J189" s="287"/>
      <c r="K189" s="287"/>
      <c r="L189" s="287"/>
      <c r="M189" s="287"/>
      <c r="N189" s="287"/>
      <c r="O189" s="287"/>
      <c r="P189" s="287"/>
      <c r="Q189" s="276"/>
      <c r="R189" s="276"/>
      <c r="S189" s="276"/>
      <c r="T189" s="143"/>
      <c r="U189" s="37"/>
    </row>
    <row r="190" spans="1:22" ht="15.75" x14ac:dyDescent="0.2">
      <c r="A190" s="93"/>
      <c r="B190" s="91"/>
      <c r="C190" s="57"/>
      <c r="D190" s="57"/>
      <c r="E190" s="57"/>
      <c r="F190" s="57"/>
      <c r="G190" s="57"/>
      <c r="H190" s="5"/>
      <c r="I190" s="5"/>
      <c r="J190" s="5"/>
      <c r="K190" s="5"/>
      <c r="L190" s="5"/>
      <c r="M190" s="5"/>
      <c r="N190" s="5"/>
      <c r="O190" s="5"/>
      <c r="P190" s="49"/>
      <c r="Q190" s="275"/>
      <c r="R190" s="277"/>
      <c r="S190" s="275"/>
      <c r="T190" s="143"/>
      <c r="U190" s="37"/>
    </row>
    <row r="191" spans="1:22" ht="16.5" thickBot="1" x14ac:dyDescent="0.25">
      <c r="A191" s="93"/>
      <c r="B191" s="91"/>
      <c r="C191" s="82" t="s">
        <v>1229</v>
      </c>
      <c r="D191" s="57"/>
      <c r="E191" s="57"/>
      <c r="F191" s="57"/>
      <c r="G191" s="57"/>
      <c r="H191" s="5"/>
      <c r="I191" s="5"/>
      <c r="J191" s="5"/>
      <c r="K191" s="5"/>
      <c r="L191" s="5"/>
      <c r="M191" s="5"/>
      <c r="N191" s="5"/>
      <c r="O191" s="5"/>
      <c r="P191" s="49"/>
      <c r="Q191" s="275"/>
      <c r="R191" s="277"/>
      <c r="S191" s="275"/>
      <c r="T191" s="143"/>
      <c r="U191" s="37"/>
    </row>
    <row r="192" spans="1:22" ht="16.5" thickBot="1" x14ac:dyDescent="0.25">
      <c r="A192" s="93"/>
      <c r="B192" s="91"/>
      <c r="C192" s="57" t="s">
        <v>1179</v>
      </c>
      <c r="D192" s="57"/>
      <c r="E192" s="57"/>
      <c r="F192" s="57"/>
      <c r="G192" s="57"/>
      <c r="H192" s="5"/>
      <c r="I192" s="5"/>
      <c r="J192" s="709">
        <f>INDEX(DatasheetPart3!$D$5:$HY$319,MATCH(Import_LA_Code,DatasheetPart3!$B$5:$B$319,0),MATCH(CONCATENATE($V192,"/",J$9),DatasheetPart3!$D$3:$HY$3,0))</f>
        <v>-130940</v>
      </c>
      <c r="K192" s="710"/>
      <c r="L192" s="49"/>
      <c r="M192" s="49"/>
      <c r="N192" s="709">
        <f>INDEX(DatasheetPart3!$D$5:$HY$319,MATCH(Import_LA_Code,DatasheetPart3!$B$5:$B$319,0),MATCH(CONCATENATE($V192,"/",N$9),DatasheetPart3!$D$3:$HY$3,0))</f>
        <v>0</v>
      </c>
      <c r="O192" s="710"/>
      <c r="P192" s="49"/>
      <c r="Q192" s="275"/>
      <c r="R192" s="765">
        <f>INDEX(DatasheetPart3!$D$5:$HY$319,MATCH(Import_LA_Code,DatasheetPart3!$B$5:$B$319,0),MATCH(CONCATENATE($V192,"/",R$9),DatasheetPart3!$D$3:$HY$3,0))</f>
        <v>-130940</v>
      </c>
      <c r="S192" s="766"/>
      <c r="T192" s="143"/>
      <c r="U192" s="37"/>
      <c r="V192" s="243">
        <v>56</v>
      </c>
    </row>
    <row r="193" spans="1:22" ht="16.5" thickBot="1" x14ac:dyDescent="0.25">
      <c r="A193" s="93"/>
      <c r="B193" s="91"/>
      <c r="C193" s="57"/>
      <c r="D193" s="57"/>
      <c r="E193" s="57"/>
      <c r="F193" s="57"/>
      <c r="G193" s="57"/>
      <c r="H193" s="5"/>
      <c r="I193" s="5"/>
      <c r="J193" s="287"/>
      <c r="K193" s="287"/>
      <c r="L193" s="49"/>
      <c r="M193" s="49"/>
      <c r="N193" s="5"/>
      <c r="O193" s="5"/>
      <c r="P193" s="49"/>
      <c r="Q193" s="275"/>
      <c r="R193" s="277"/>
      <c r="S193" s="275"/>
      <c r="T193" s="143"/>
      <c r="U193" s="37"/>
    </row>
    <row r="194" spans="1:22" ht="16.5" thickBot="1" x14ac:dyDescent="0.25">
      <c r="A194" s="93"/>
      <c r="B194" s="91"/>
      <c r="C194" s="379" t="s">
        <v>1046</v>
      </c>
      <c r="D194" s="379"/>
      <c r="E194" s="379"/>
      <c r="F194" s="379"/>
      <c r="G194" s="379"/>
      <c r="H194" s="287"/>
      <c r="I194" s="287"/>
      <c r="J194" s="709">
        <f>INDEX(DatasheetPart3!$D$5:$HY$319,MATCH(Import_LA_Code,DatasheetPart3!$B$5:$B$319,0),MATCH(CONCATENATE($V194,"/",J$9),DatasheetPart3!$D$3:$HY$3,0))</f>
        <v>5036</v>
      </c>
      <c r="K194" s="710"/>
      <c r="L194" s="287"/>
      <c r="M194" s="287"/>
      <c r="N194" s="709">
        <f>INDEX(DatasheetPart3!$D$5:$HY$319,MATCH(Import_LA_Code,DatasheetPart3!$B$5:$B$319,0),MATCH(CONCATENATE($V194,"/",N$9),DatasheetPart3!$D$3:$HY$3,0))</f>
        <v>0</v>
      </c>
      <c r="O194" s="710"/>
      <c r="P194" s="287"/>
      <c r="Q194" s="276"/>
      <c r="R194" s="765">
        <f>INDEX(DatasheetPart3!$D$5:$HY$319,MATCH(Import_LA_Code,DatasheetPart3!$B$5:$B$319,0),MATCH(CONCATENATE($V194,"/",R$9),DatasheetPart3!$D$3:$HY$3,0))</f>
        <v>5036</v>
      </c>
      <c r="S194" s="766"/>
      <c r="T194" s="143"/>
      <c r="U194" s="37"/>
      <c r="V194" s="243">
        <v>57</v>
      </c>
    </row>
    <row r="195" spans="1:22" ht="15" x14ac:dyDescent="0.2">
      <c r="A195" s="93"/>
      <c r="B195" s="91"/>
      <c r="C195" s="379" t="s">
        <v>61</v>
      </c>
      <c r="D195" s="379"/>
      <c r="E195" s="379"/>
      <c r="F195" s="379"/>
      <c r="G195" s="379"/>
      <c r="H195" s="287"/>
      <c r="I195" s="287"/>
      <c r="J195" s="287"/>
      <c r="K195" s="287"/>
      <c r="L195" s="287"/>
      <c r="M195" s="287"/>
      <c r="N195" s="287"/>
      <c r="O195" s="287"/>
      <c r="P195" s="287"/>
      <c r="Q195" s="276"/>
      <c r="R195" s="276"/>
      <c r="S195" s="276"/>
      <c r="T195" s="143"/>
      <c r="U195" s="37"/>
    </row>
    <row r="196" spans="1:22" ht="15.75" x14ac:dyDescent="0.2">
      <c r="A196" s="93"/>
      <c r="B196" s="91"/>
      <c r="C196" s="57"/>
      <c r="D196" s="57"/>
      <c r="E196" s="57"/>
      <c r="F196" s="57"/>
      <c r="G196" s="57"/>
      <c r="H196" s="5"/>
      <c r="I196" s="5"/>
      <c r="J196" s="5"/>
      <c r="K196" s="5"/>
      <c r="L196" s="5"/>
      <c r="M196" s="5"/>
      <c r="N196" s="5"/>
      <c r="O196" s="5"/>
      <c r="P196" s="49"/>
      <c r="Q196" s="275"/>
      <c r="R196" s="277"/>
      <c r="S196" s="275"/>
      <c r="T196" s="143"/>
      <c r="U196" s="37"/>
    </row>
    <row r="197" spans="1:22" ht="16.5" thickBot="1" x14ac:dyDescent="0.25">
      <c r="A197" s="93"/>
      <c r="B197" s="91"/>
      <c r="C197" s="82" t="s">
        <v>863</v>
      </c>
      <c r="D197" s="57"/>
      <c r="E197" s="57"/>
      <c r="F197" s="57"/>
      <c r="G197" s="57"/>
      <c r="H197" s="5"/>
      <c r="I197" s="5"/>
      <c r="J197" s="5"/>
      <c r="K197" s="5"/>
      <c r="L197" s="5"/>
      <c r="M197" s="5"/>
      <c r="N197" s="5"/>
      <c r="O197" s="5"/>
      <c r="P197" s="49"/>
      <c r="Q197" s="275"/>
      <c r="R197" s="277"/>
      <c r="S197" s="275"/>
      <c r="T197" s="143"/>
      <c r="U197" s="37"/>
    </row>
    <row r="198" spans="1:22" ht="16.5" thickBot="1" x14ac:dyDescent="0.25">
      <c r="A198" s="93"/>
      <c r="B198" s="91"/>
      <c r="C198" s="57" t="s">
        <v>1180</v>
      </c>
      <c r="D198" s="57"/>
      <c r="E198" s="57"/>
      <c r="F198" s="57"/>
      <c r="G198" s="57"/>
      <c r="H198" s="5"/>
      <c r="I198" s="5"/>
      <c r="J198" s="709">
        <f>INDEX(DatasheetPart3!$D$5:$HY$319,MATCH(Import_LA_Code,DatasheetPart3!$B$5:$B$319,0),MATCH(CONCATENATE($V198,"/",J$9),DatasheetPart3!$D$3:$HY$3,0))</f>
        <v>-12972483</v>
      </c>
      <c r="K198" s="710"/>
      <c r="L198" s="49"/>
      <c r="M198" s="49"/>
      <c r="N198" s="709">
        <f>INDEX(DatasheetPart3!$D$5:$HY$319,MATCH(Import_LA_Code,DatasheetPart3!$B$5:$B$319,0),MATCH(CONCATENATE($V198,"/",N$9),DatasheetPart3!$D$3:$HY$3,0))</f>
        <v>-20733</v>
      </c>
      <c r="O198" s="710"/>
      <c r="P198" s="49"/>
      <c r="Q198" s="275"/>
      <c r="R198" s="765">
        <f>INDEX(DatasheetPart3!$D$5:$HY$319,MATCH(Import_LA_Code,DatasheetPart3!$B$5:$B$319,0),MATCH(CONCATENATE($V198,"/",R$9),DatasheetPart3!$D$3:$HY$3,0))</f>
        <v>-12993216</v>
      </c>
      <c r="S198" s="766"/>
      <c r="T198" s="143"/>
      <c r="U198" s="37"/>
      <c r="V198" s="243">
        <v>58</v>
      </c>
    </row>
    <row r="199" spans="1:22" ht="16.5" thickBot="1" x14ac:dyDescent="0.25">
      <c r="A199" s="93"/>
      <c r="B199" s="91"/>
      <c r="C199" s="57"/>
      <c r="D199" s="57"/>
      <c r="E199" s="57"/>
      <c r="F199" s="57"/>
      <c r="G199" s="57"/>
      <c r="H199" s="5"/>
      <c r="I199" s="5"/>
      <c r="J199" s="287"/>
      <c r="K199" s="287"/>
      <c r="L199" s="49"/>
      <c r="M199" s="49"/>
      <c r="N199" s="5"/>
      <c r="O199" s="5"/>
      <c r="P199" s="49"/>
      <c r="Q199" s="275"/>
      <c r="R199" s="277"/>
      <c r="S199" s="275"/>
      <c r="T199" s="143"/>
      <c r="U199" s="37"/>
    </row>
    <row r="200" spans="1:22" ht="16.5" thickBot="1" x14ac:dyDescent="0.25">
      <c r="A200" s="93"/>
      <c r="B200" s="91"/>
      <c r="C200" s="379" t="s">
        <v>1047</v>
      </c>
      <c r="D200" s="379"/>
      <c r="E200" s="379"/>
      <c r="F200" s="379"/>
      <c r="G200" s="379"/>
      <c r="H200" s="287"/>
      <c r="I200" s="287"/>
      <c r="J200" s="709">
        <f>INDEX(DatasheetPart3!$D$5:$HY$319,MATCH(Import_LA_Code,DatasheetPart3!$B$5:$B$319,0),MATCH(CONCATENATE($V200,"/",J$9),DatasheetPart3!$D$3:$HY$3,0))</f>
        <v>739581</v>
      </c>
      <c r="K200" s="710"/>
      <c r="L200" s="287"/>
      <c r="M200" s="287"/>
      <c r="N200" s="709">
        <f>INDEX(DatasheetPart3!$D$5:$HY$319,MATCH(Import_LA_Code,DatasheetPart3!$B$5:$B$319,0),MATCH(CONCATENATE($V200,"/",N$9),DatasheetPart3!$D$3:$HY$3,0))</f>
        <v>3248</v>
      </c>
      <c r="O200" s="710"/>
      <c r="P200" s="287"/>
      <c r="Q200" s="276"/>
      <c r="R200" s="765">
        <f>INDEX(DatasheetPart3!$D$5:$HY$319,MATCH(Import_LA_Code,DatasheetPart3!$B$5:$B$319,0),MATCH(CONCATENATE($V200,"/",R$9),DatasheetPart3!$D$3:$HY$3,0))</f>
        <v>742829</v>
      </c>
      <c r="S200" s="766"/>
      <c r="T200" s="143"/>
      <c r="U200" s="37"/>
      <c r="V200" s="243">
        <v>59</v>
      </c>
    </row>
    <row r="201" spans="1:22" ht="15" x14ac:dyDescent="0.2">
      <c r="A201" s="93"/>
      <c r="B201" s="91"/>
      <c r="C201" s="379" t="s">
        <v>61</v>
      </c>
      <c r="D201" s="379"/>
      <c r="E201" s="379"/>
      <c r="F201" s="379"/>
      <c r="G201" s="379"/>
      <c r="H201" s="287"/>
      <c r="I201" s="287"/>
      <c r="J201" s="287"/>
      <c r="K201" s="287"/>
      <c r="L201" s="287"/>
      <c r="M201" s="287"/>
      <c r="N201" s="287"/>
      <c r="O201" s="287"/>
      <c r="P201" s="287"/>
      <c r="Q201" s="276"/>
      <c r="R201" s="276"/>
      <c r="S201" s="276"/>
      <c r="T201" s="143"/>
      <c r="U201" s="37"/>
    </row>
    <row r="202" spans="1:22" ht="15.75" x14ac:dyDescent="0.2">
      <c r="A202" s="93"/>
      <c r="B202" s="91"/>
      <c r="C202" s="57"/>
      <c r="D202" s="57"/>
      <c r="E202" s="57"/>
      <c r="F202" s="57"/>
      <c r="G202" s="57"/>
      <c r="H202" s="5"/>
      <c r="I202" s="5"/>
      <c r="J202" s="5"/>
      <c r="K202" s="5"/>
      <c r="L202" s="5"/>
      <c r="M202" s="5"/>
      <c r="N202" s="5"/>
      <c r="O202" s="5"/>
      <c r="P202" s="49"/>
      <c r="Q202" s="275"/>
      <c r="R202" s="277"/>
      <c r="S202" s="275"/>
      <c r="T202" s="143"/>
      <c r="U202" s="37"/>
    </row>
    <row r="203" spans="1:22" ht="16.5" thickBot="1" x14ac:dyDescent="0.25">
      <c r="A203" s="93"/>
      <c r="B203" s="91"/>
      <c r="C203" s="82" t="s">
        <v>864</v>
      </c>
      <c r="D203" s="57"/>
      <c r="E203" s="57"/>
      <c r="F203" s="57"/>
      <c r="G203" s="57"/>
      <c r="H203" s="5"/>
      <c r="I203" s="5"/>
      <c r="J203" s="776"/>
      <c r="K203" s="777"/>
      <c r="L203" s="5"/>
      <c r="M203" s="5"/>
      <c r="N203" s="776"/>
      <c r="O203" s="777"/>
      <c r="P203" s="49"/>
      <c r="Q203" s="275"/>
      <c r="R203" s="277"/>
      <c r="S203" s="275"/>
      <c r="T203" s="143"/>
      <c r="U203" s="37"/>
    </row>
    <row r="204" spans="1:22" ht="16.5" thickBot="1" x14ac:dyDescent="0.25">
      <c r="A204" s="93"/>
      <c r="B204" s="91"/>
      <c r="C204" s="57" t="s">
        <v>1181</v>
      </c>
      <c r="D204" s="57"/>
      <c r="E204" s="57"/>
      <c r="F204" s="57"/>
      <c r="G204" s="57"/>
      <c r="H204" s="5"/>
      <c r="I204" s="5"/>
      <c r="J204" s="709">
        <f>INDEX(DatasheetPart3!$D$5:$HY$319,MATCH(Import_LA_Code,DatasheetPart3!$B$5:$B$319,0),MATCH(CONCATENATE($V204,"/",J$9),DatasheetPart3!$D$3:$HY$3,0))</f>
        <v>-3131124</v>
      </c>
      <c r="K204" s="710"/>
      <c r="L204" s="49"/>
      <c r="M204" s="49"/>
      <c r="N204" s="709">
        <f>INDEX(DatasheetPart3!$D$5:$HY$319,MATCH(Import_LA_Code,DatasheetPart3!$B$5:$B$319,0),MATCH(CONCATENATE($V204,"/",N$9),DatasheetPart3!$D$3:$HY$3,0))</f>
        <v>-9535</v>
      </c>
      <c r="O204" s="710"/>
      <c r="P204" s="49"/>
      <c r="Q204" s="275"/>
      <c r="R204" s="765">
        <f>INDEX(DatasheetPart3!$D$5:$HY$319,MATCH(Import_LA_Code,DatasheetPart3!$B$5:$B$319,0),MATCH(CONCATENATE($V204,"/",R$9),DatasheetPart3!$D$3:$HY$3,0))</f>
        <v>-3140659</v>
      </c>
      <c r="S204" s="766"/>
      <c r="T204" s="143"/>
      <c r="U204" s="37"/>
      <c r="V204" s="243">
        <v>60</v>
      </c>
    </row>
    <row r="205" spans="1:22" ht="16.5" thickBot="1" x14ac:dyDescent="0.3">
      <c r="A205" s="93"/>
      <c r="B205" s="91"/>
      <c r="C205" s="57"/>
      <c r="D205" s="57"/>
      <c r="E205" s="57"/>
      <c r="F205" s="57"/>
      <c r="G205" s="57"/>
      <c r="H205" s="5"/>
      <c r="I205" s="5"/>
      <c r="J205" s="287"/>
      <c r="K205" s="287"/>
      <c r="L205" s="49"/>
      <c r="M205" s="49"/>
      <c r="N205" s="5"/>
      <c r="O205" s="5"/>
      <c r="P205" s="49"/>
      <c r="Q205" s="275"/>
      <c r="R205" s="481"/>
      <c r="S205" s="435"/>
      <c r="T205" s="143"/>
      <c r="U205" s="37"/>
    </row>
    <row r="206" spans="1:22" ht="16.5" thickBot="1" x14ac:dyDescent="0.25">
      <c r="A206" s="93"/>
      <c r="B206" s="91"/>
      <c r="C206" s="379" t="s">
        <v>1077</v>
      </c>
      <c r="D206" s="379"/>
      <c r="E206" s="379"/>
      <c r="F206" s="379"/>
      <c r="G206" s="379"/>
      <c r="H206" s="287"/>
      <c r="I206" s="287"/>
      <c r="J206" s="709">
        <f>INDEX(DatasheetPart3!$D$5:$HY$319,MATCH(Import_LA_Code,DatasheetPart3!$B$5:$B$319,0),MATCH(CONCATENATE($V206,"/",J$9),DatasheetPart3!$D$3:$HY$3,0))</f>
        <v>4227651</v>
      </c>
      <c r="K206" s="710"/>
      <c r="L206" s="287"/>
      <c r="M206" s="287"/>
      <c r="N206" s="709">
        <f>INDEX(DatasheetPart3!$D$5:$HY$319,MATCH(Import_LA_Code,DatasheetPart3!$B$5:$B$319,0),MATCH(CONCATENATE($V206,"/",N$9),DatasheetPart3!$D$3:$HY$3,0))</f>
        <v>56193</v>
      </c>
      <c r="O206" s="710"/>
      <c r="P206" s="287"/>
      <c r="Q206" s="276"/>
      <c r="R206" s="765">
        <f>INDEX(DatasheetPart3!$D$5:$HY$319,MATCH(Import_LA_Code,DatasheetPart3!$B$5:$B$319,0),MATCH(CONCATENATE($V206,"/",R$9),DatasheetPart3!$D$3:$HY$3,0))</f>
        <v>4283844</v>
      </c>
      <c r="S206" s="766"/>
      <c r="T206" s="143"/>
      <c r="U206" s="37"/>
      <c r="V206" s="243">
        <v>61</v>
      </c>
    </row>
    <row r="207" spans="1:22" ht="15.75" x14ac:dyDescent="0.25">
      <c r="A207" s="93"/>
      <c r="B207" s="91"/>
      <c r="C207" s="379" t="s">
        <v>61</v>
      </c>
      <c r="D207" s="379"/>
      <c r="E207" s="379"/>
      <c r="F207" s="379"/>
      <c r="G207" s="379"/>
      <c r="H207" s="287"/>
      <c r="I207" s="287"/>
      <c r="J207" s="774"/>
      <c r="K207" s="775"/>
      <c r="L207" s="494"/>
      <c r="M207" s="494"/>
      <c r="N207" s="774"/>
      <c r="O207" s="775"/>
      <c r="P207" s="287"/>
      <c r="Q207" s="276"/>
      <c r="R207" s="481"/>
      <c r="S207" s="435"/>
      <c r="T207" s="143"/>
      <c r="U207" s="37"/>
    </row>
    <row r="208" spans="1:22" ht="15.75" x14ac:dyDescent="0.25">
      <c r="A208" s="93"/>
      <c r="B208" s="91"/>
      <c r="C208" s="57"/>
      <c r="D208" s="57"/>
      <c r="E208" s="57"/>
      <c r="F208" s="57"/>
      <c r="G208" s="57"/>
      <c r="H208" s="5"/>
      <c r="I208" s="5"/>
      <c r="J208" s="5"/>
      <c r="K208" s="5"/>
      <c r="L208" s="5"/>
      <c r="M208" s="5"/>
      <c r="N208" s="5"/>
      <c r="O208" s="5"/>
      <c r="P208" s="49"/>
      <c r="Q208" s="275"/>
      <c r="R208" s="435"/>
      <c r="S208" s="504"/>
      <c r="T208" s="143"/>
      <c r="U208" s="37"/>
    </row>
    <row r="209" spans="1:22" ht="16.5" thickBot="1" x14ac:dyDescent="0.25">
      <c r="A209" s="93"/>
      <c r="B209" s="91"/>
      <c r="C209" s="82" t="s">
        <v>862</v>
      </c>
      <c r="D209" s="57"/>
      <c r="E209" s="57"/>
      <c r="F209" s="57"/>
      <c r="G209" s="57"/>
      <c r="H209" s="5"/>
      <c r="I209" s="5"/>
      <c r="J209" s="5"/>
      <c r="K209" s="5"/>
      <c r="L209" s="5"/>
      <c r="M209" s="5"/>
      <c r="N209" s="5"/>
      <c r="O209" s="5"/>
      <c r="P209" s="49"/>
      <c r="Q209" s="275"/>
      <c r="R209" s="277"/>
      <c r="S209" s="275"/>
      <c r="T209" s="143"/>
      <c r="U209" s="37"/>
    </row>
    <row r="210" spans="1:22" ht="16.5" thickBot="1" x14ac:dyDescent="0.25">
      <c r="A210" s="93"/>
      <c r="B210" s="91"/>
      <c r="C210" s="379" t="s">
        <v>1124</v>
      </c>
      <c r="D210" s="379"/>
      <c r="E210" s="379"/>
      <c r="F210" s="379"/>
      <c r="G210" s="379"/>
      <c r="H210" s="287"/>
      <c r="I210" s="287"/>
      <c r="J210" s="709">
        <f>INDEX(DatasheetPart3!$D$5:$HY$319,MATCH(Import_LA_Code,DatasheetPart3!$B$5:$B$319,0),MATCH(CONCATENATE($V210,"/",J$9),DatasheetPart3!$D$3:$HY$3,0))</f>
        <v>-119786</v>
      </c>
      <c r="K210" s="710"/>
      <c r="L210" s="287"/>
      <c r="M210" s="287"/>
      <c r="N210" s="709">
        <f>INDEX(DatasheetPart3!$D$5:$HY$319,MATCH(Import_LA_Code,DatasheetPart3!$B$5:$B$319,0),MATCH(CONCATENATE($V210,"/",N$9),DatasheetPart3!$D$3:$HY$3,0))</f>
        <v>584</v>
      </c>
      <c r="O210" s="710"/>
      <c r="P210" s="287"/>
      <c r="Q210" s="276"/>
      <c r="R210" s="765">
        <f>INDEX(DatasheetPart3!$D$5:$HY$319,MATCH(Import_LA_Code,DatasheetPart3!$B$5:$B$319,0),MATCH(CONCATENATE($V210,"/",R$9),DatasheetPart3!$D$3:$HY$3,0))</f>
        <v>-119202</v>
      </c>
      <c r="S210" s="766"/>
      <c r="T210" s="143"/>
      <c r="U210" s="37"/>
      <c r="V210" s="243">
        <v>62</v>
      </c>
    </row>
    <row r="211" spans="1:22" ht="15" x14ac:dyDescent="0.2">
      <c r="A211" s="93"/>
      <c r="B211" s="91"/>
      <c r="C211" s="379" t="s">
        <v>61</v>
      </c>
      <c r="D211" s="379"/>
      <c r="E211" s="379"/>
      <c r="F211" s="379"/>
      <c r="G211" s="379"/>
      <c r="H211" s="287"/>
      <c r="I211" s="287"/>
      <c r="J211" s="287"/>
      <c r="K211" s="287"/>
      <c r="L211" s="287"/>
      <c r="M211" s="287"/>
      <c r="N211" s="287"/>
      <c r="O211" s="287"/>
      <c r="P211" s="287"/>
      <c r="Q211" s="276"/>
      <c r="R211" s="276"/>
      <c r="S211" s="276"/>
      <c r="T211" s="143"/>
      <c r="U211" s="37"/>
    </row>
    <row r="212" spans="1:22" ht="15" x14ac:dyDescent="0.2">
      <c r="A212" s="93"/>
      <c r="B212" s="91"/>
      <c r="C212" s="379"/>
      <c r="D212" s="379"/>
      <c r="E212" s="379"/>
      <c r="F212" s="379"/>
      <c r="G212" s="379"/>
      <c r="H212" s="287"/>
      <c r="I212" s="287"/>
      <c r="J212" s="287"/>
      <c r="K212" s="287"/>
      <c r="L212" s="287"/>
      <c r="M212" s="287"/>
      <c r="N212" s="287"/>
      <c r="O212" s="287"/>
      <c r="P212" s="287"/>
      <c r="Q212" s="276"/>
      <c r="R212" s="276"/>
      <c r="S212" s="276"/>
      <c r="T212" s="143"/>
      <c r="U212" s="37"/>
    </row>
    <row r="213" spans="1:22" s="137" customFormat="1" ht="16.5" thickBot="1" x14ac:dyDescent="0.25">
      <c r="A213" s="508"/>
      <c r="B213" s="509"/>
      <c r="C213" s="378" t="s">
        <v>1228</v>
      </c>
      <c r="D213" s="379"/>
      <c r="E213" s="379"/>
      <c r="F213" s="379"/>
      <c r="G213" s="379"/>
      <c r="H213" s="287"/>
      <c r="I213" s="287"/>
      <c r="J213" s="5"/>
      <c r="K213" s="5"/>
      <c r="L213" s="49"/>
      <c r="M213" s="49"/>
      <c r="N213" s="287"/>
      <c r="O213" s="287"/>
      <c r="P213" s="49"/>
      <c r="Q213" s="275"/>
      <c r="R213" s="277"/>
      <c r="S213" s="275"/>
      <c r="T213" s="510"/>
      <c r="U213" s="511"/>
      <c r="V213" s="243"/>
    </row>
    <row r="214" spans="1:22" s="137" customFormat="1" ht="16.5" thickBot="1" x14ac:dyDescent="0.25">
      <c r="A214" s="508"/>
      <c r="B214" s="509"/>
      <c r="C214" s="57" t="s">
        <v>1182</v>
      </c>
      <c r="D214" s="57"/>
      <c r="E214" s="57"/>
      <c r="F214" s="57"/>
      <c r="G214" s="57"/>
      <c r="H214" s="5"/>
      <c r="I214" s="5"/>
      <c r="J214" s="709">
        <f>INDEX(DatasheetPart3!$D$5:$HY$319,MATCH(Import_LA_Code,DatasheetPart3!$B$5:$B$319,0),MATCH(CONCATENATE($V214,"/",J$9),DatasheetPart3!$D$3:$HY$3,0))</f>
        <v>-10982805916</v>
      </c>
      <c r="K214" s="710"/>
      <c r="L214" s="49"/>
      <c r="M214" s="49"/>
      <c r="N214" s="709">
        <f>INDEX(DatasheetPart3!$D$5:$HY$319,MATCH(Import_LA_Code,DatasheetPart3!$B$5:$B$319,0),MATCH(CONCATENATE($V214,"/",N$9),DatasheetPart3!$D$3:$HY$3,0))</f>
        <v>-77773082</v>
      </c>
      <c r="O214" s="710"/>
      <c r="P214" s="49"/>
      <c r="Q214" s="275"/>
      <c r="R214" s="765">
        <f>INDEX(DatasheetPart3!$D$5:$HY$319,MATCH(Import_LA_Code,DatasheetPart3!$B$5:$B$319,0),MATCH(CONCATENATE($V214,"/",R$9),DatasheetPart3!$D$3:$HY$3,0))</f>
        <v>-11060578998</v>
      </c>
      <c r="S214" s="766"/>
      <c r="T214" s="510"/>
      <c r="U214" s="511"/>
      <c r="V214" s="243">
        <v>63</v>
      </c>
    </row>
    <row r="215" spans="1:22" s="137" customFormat="1" ht="16.5" thickBot="1" x14ac:dyDescent="0.25">
      <c r="A215" s="508"/>
      <c r="B215" s="509"/>
      <c r="C215" s="57"/>
      <c r="D215" s="57"/>
      <c r="E215" s="57"/>
      <c r="F215" s="57"/>
      <c r="G215" s="57"/>
      <c r="H215" s="5"/>
      <c r="I215" s="5"/>
      <c r="J215" s="287"/>
      <c r="K215" s="287"/>
      <c r="L215" s="49"/>
      <c r="M215" s="49"/>
      <c r="N215" s="5"/>
      <c r="O215" s="5"/>
      <c r="P215" s="49"/>
      <c r="Q215" s="275"/>
      <c r="R215" s="277"/>
      <c r="S215" s="275"/>
      <c r="T215" s="510"/>
      <c r="U215" s="511"/>
      <c r="V215" s="243"/>
    </row>
    <row r="216" spans="1:22" s="137" customFormat="1" ht="16.5" thickBot="1" x14ac:dyDescent="0.25">
      <c r="A216" s="582"/>
      <c r="B216" s="509"/>
      <c r="C216" s="57" t="s">
        <v>1230</v>
      </c>
      <c r="D216" s="57"/>
      <c r="E216" s="57"/>
      <c r="F216" s="57"/>
      <c r="G216" s="57"/>
      <c r="H216" s="5"/>
      <c r="I216" s="5"/>
      <c r="J216" s="709">
        <f>INDEX(DatasheetPart3!$D$5:$HY$319,MATCH(Import_LA_Code,DatasheetPart3!$B$5:$B$319,0),MATCH(CONCATENATE($V216,"/",J$9),DatasheetPart3!$D$3:$HY$3,0))</f>
        <v>-22187641</v>
      </c>
      <c r="K216" s="710"/>
      <c r="L216" s="49"/>
      <c r="M216" s="49"/>
      <c r="N216" s="709">
        <f>INDEX(DatasheetPart3!$D$5:$HY$319,MATCH(Import_LA_Code,DatasheetPart3!$B$5:$B$319,0),MATCH(CONCATENATE($V216,"/",N$9),DatasheetPart3!$D$3:$HY$3,0))</f>
        <v>-127963</v>
      </c>
      <c r="O216" s="710"/>
      <c r="P216" s="49"/>
      <c r="Q216" s="275"/>
      <c r="R216" s="765">
        <f>INDEX(DatasheetPart3!$D$5:$HY$319,MATCH(Import_LA_Code,DatasheetPart3!$B$5:$B$319,0),MATCH(CONCATENATE($V216,"/",R$9),DatasheetPart3!$D$3:$HY$3,0))</f>
        <v>-22315604</v>
      </c>
      <c r="S216" s="766"/>
      <c r="T216" s="510"/>
      <c r="U216" s="583"/>
      <c r="V216" s="243">
        <v>64</v>
      </c>
    </row>
    <row r="217" spans="1:22" s="137" customFormat="1" ht="15.75" x14ac:dyDescent="0.2">
      <c r="A217" s="582"/>
      <c r="B217" s="509"/>
      <c r="C217" s="57" t="s">
        <v>61</v>
      </c>
      <c r="D217" s="57"/>
      <c r="E217" s="57"/>
      <c r="F217" s="57"/>
      <c r="G217" s="57"/>
      <c r="H217" s="5"/>
      <c r="I217" s="5"/>
      <c r="J217" s="287"/>
      <c r="K217" s="287"/>
      <c r="L217" s="49"/>
      <c r="M217" s="49"/>
      <c r="N217" s="5"/>
      <c r="O217" s="5"/>
      <c r="P217" s="49"/>
      <c r="Q217" s="275"/>
      <c r="R217" s="277"/>
      <c r="S217" s="275"/>
      <c r="T217" s="510"/>
      <c r="U217" s="583"/>
      <c r="V217" s="243"/>
    </row>
    <row r="218" spans="1:22" s="137" customFormat="1" ht="15.75" x14ac:dyDescent="0.2">
      <c r="A218" s="582"/>
      <c r="B218" s="509"/>
      <c r="C218" s="57"/>
      <c r="D218" s="57"/>
      <c r="E218" s="57"/>
      <c r="F218" s="57"/>
      <c r="G218" s="57"/>
      <c r="H218" s="5"/>
      <c r="I218" s="5"/>
      <c r="J218" s="287"/>
      <c r="K218" s="287"/>
      <c r="L218" s="49"/>
      <c r="M218" s="49"/>
      <c r="N218" s="5"/>
      <c r="O218" s="5"/>
      <c r="P218" s="49"/>
      <c r="Q218" s="275"/>
      <c r="R218" s="277"/>
      <c r="S218" s="275"/>
      <c r="T218" s="510"/>
      <c r="U218" s="583"/>
      <c r="V218" s="243"/>
    </row>
    <row r="219" spans="1:22" s="137" customFormat="1" ht="16.5" thickBot="1" x14ac:dyDescent="0.25">
      <c r="A219" s="582"/>
      <c r="B219" s="509"/>
      <c r="C219" s="82" t="s">
        <v>1231</v>
      </c>
      <c r="D219" s="57"/>
      <c r="E219" s="57"/>
      <c r="F219" s="57"/>
      <c r="G219" s="57"/>
      <c r="H219" s="5"/>
      <c r="I219" s="5"/>
      <c r="J219" s="287"/>
      <c r="K219" s="287"/>
      <c r="L219" s="49"/>
      <c r="M219" s="49"/>
      <c r="N219" s="5"/>
      <c r="O219" s="5"/>
      <c r="P219" s="49"/>
      <c r="Q219" s="275"/>
      <c r="R219" s="277"/>
      <c r="S219" s="275"/>
      <c r="T219" s="510"/>
      <c r="U219" s="583"/>
      <c r="V219" s="243"/>
    </row>
    <row r="220" spans="1:22" s="137" customFormat="1" ht="16.5" thickBot="1" x14ac:dyDescent="0.25">
      <c r="A220" s="582"/>
      <c r="B220" s="509"/>
      <c r="C220" s="57" t="s">
        <v>1232</v>
      </c>
      <c r="D220" s="57"/>
      <c r="E220" s="57"/>
      <c r="F220" s="57"/>
      <c r="G220" s="57"/>
      <c r="H220" s="5"/>
      <c r="I220" s="5"/>
      <c r="J220" s="709">
        <f>INDEX(DatasheetPart3!$D$5:$HY$319,MATCH(Import_LA_Code,DatasheetPart3!$B$5:$B$319,0),MATCH(CONCATENATE($V220,"/",J$9),DatasheetPart3!$D$3:$HY$3,0))</f>
        <v>-97405735</v>
      </c>
      <c r="K220" s="710"/>
      <c r="L220" s="49"/>
      <c r="M220" s="49"/>
      <c r="N220" s="709">
        <f>INDEX(DatasheetPart3!$D$5:$HY$319,MATCH(Import_LA_Code,DatasheetPart3!$B$5:$B$319,0),MATCH(CONCATENATE($V220,"/",N$9),DatasheetPart3!$D$3:$HY$3,0))</f>
        <v>-281951</v>
      </c>
      <c r="O220" s="710"/>
      <c r="P220" s="49"/>
      <c r="Q220" s="275"/>
      <c r="R220" s="765">
        <f>INDEX(DatasheetPart3!$D$5:$HY$319,MATCH(Import_LA_Code,DatasheetPart3!$B$5:$B$319,0),MATCH(CONCATENATE($V220,"/",R$9),DatasheetPart3!$D$3:$HY$3,0))</f>
        <v>-97687686</v>
      </c>
      <c r="S220" s="766"/>
      <c r="T220" s="510"/>
      <c r="U220" s="583"/>
      <c r="V220" s="243">
        <v>65</v>
      </c>
    </row>
    <row r="221" spans="1:22" s="137" customFormat="1" ht="16.5" thickBot="1" x14ac:dyDescent="0.25">
      <c r="A221" s="582"/>
      <c r="B221" s="509"/>
      <c r="C221" s="57"/>
      <c r="D221" s="57"/>
      <c r="E221" s="57"/>
      <c r="F221" s="57"/>
      <c r="G221" s="57"/>
      <c r="H221" s="5"/>
      <c r="I221" s="5"/>
      <c r="J221" s="287"/>
      <c r="K221" s="287"/>
      <c r="L221" s="49"/>
      <c r="M221" s="49"/>
      <c r="N221" s="5"/>
      <c r="O221" s="5"/>
      <c r="P221" s="49"/>
      <c r="Q221" s="275"/>
      <c r="R221" s="277"/>
      <c r="S221" s="275"/>
      <c r="T221" s="510"/>
      <c r="U221" s="583"/>
      <c r="V221" s="243"/>
    </row>
    <row r="222" spans="1:22" s="137" customFormat="1" ht="15.75" thickBot="1" x14ac:dyDescent="0.25">
      <c r="A222" s="508"/>
      <c r="B222" s="512"/>
      <c r="C222" s="121"/>
      <c r="D222" s="121"/>
      <c r="E222" s="121"/>
      <c r="F222" s="121"/>
      <c r="G222" s="121"/>
      <c r="H222" s="279"/>
      <c r="I222" s="279"/>
      <c r="J222" s="279"/>
      <c r="K222" s="279"/>
      <c r="L222" s="279"/>
      <c r="M222" s="279"/>
      <c r="N222" s="279"/>
      <c r="O222" s="279"/>
      <c r="P222" s="279"/>
      <c r="Q222" s="292"/>
      <c r="R222" s="292"/>
      <c r="S222" s="292"/>
      <c r="T222" s="513"/>
      <c r="U222" s="511"/>
      <c r="V222" s="243"/>
    </row>
    <row r="223" spans="1:22" s="137" customFormat="1" ht="16.5" thickBot="1" x14ac:dyDescent="0.25">
      <c r="A223" s="508"/>
      <c r="B223" s="514"/>
      <c r="C223" s="677" t="s">
        <v>1233</v>
      </c>
      <c r="D223" s="677"/>
      <c r="E223" s="677"/>
      <c r="F223" s="677"/>
      <c r="G223" s="677"/>
      <c r="H223" s="5"/>
      <c r="I223" s="5"/>
      <c r="J223" s="770">
        <f>INDEX(DatasheetPart3!$D$5:$HY$319,MATCH(Import_LA_Code,DatasheetPart3!$B$5:$B$319,0),MATCH(CONCATENATE($V223,"/",J$9),DatasheetPart3!$D$3:$HY$3,0))</f>
        <v>-11126128660</v>
      </c>
      <c r="K223" s="771"/>
      <c r="L223" s="49"/>
      <c r="M223" s="49"/>
      <c r="N223" s="770">
        <f>INDEX(DatasheetPart3!$D$5:$HY$319,MATCH(Import_LA_Code,DatasheetPart3!$B$5:$B$319,0),MATCH(CONCATENATE($V223,"/",N$9),DatasheetPart3!$D$3:$HY$3,0))</f>
        <v>-78172050</v>
      </c>
      <c r="O223" s="771"/>
      <c r="P223" s="5"/>
      <c r="Q223" s="276"/>
      <c r="R223" s="765">
        <f>INDEX(DatasheetPart3!$D$5:$HY$319,MATCH(Import_LA_Code,DatasheetPart3!$B$5:$B$319,0),MATCH(CONCATENATE($V223,"/",R$9),DatasheetPart3!$D$3:$HY$3,0))</f>
        <v>-11204300709</v>
      </c>
      <c r="S223" s="766"/>
      <c r="T223" s="515"/>
      <c r="U223" s="511"/>
      <c r="V223" s="243">
        <v>66</v>
      </c>
    </row>
    <row r="224" spans="1:22" s="137" customFormat="1" ht="15.75" thickBot="1" x14ac:dyDescent="0.25">
      <c r="A224" s="508"/>
      <c r="B224" s="516"/>
      <c r="C224" s="122"/>
      <c r="D224" s="122"/>
      <c r="E224" s="122"/>
      <c r="F224" s="122"/>
      <c r="G224" s="122"/>
      <c r="H224" s="281"/>
      <c r="I224" s="281"/>
      <c r="J224" s="281"/>
      <c r="K224" s="281"/>
      <c r="L224" s="281"/>
      <c r="M224" s="281"/>
      <c r="N224" s="281"/>
      <c r="O224" s="281"/>
      <c r="P224" s="281"/>
      <c r="Q224" s="282"/>
      <c r="R224" s="282"/>
      <c r="S224" s="282"/>
      <c r="T224" s="517"/>
      <c r="U224" s="511"/>
      <c r="V224" s="243"/>
    </row>
    <row r="225" spans="1:22" ht="15.75" x14ac:dyDescent="0.2">
      <c r="A225" s="93"/>
      <c r="B225" s="91"/>
      <c r="C225" s="82"/>
      <c r="D225" s="57"/>
      <c r="E225" s="57"/>
      <c r="F225" s="57"/>
      <c r="G225" s="57"/>
      <c r="H225" s="5"/>
      <c r="I225" s="5"/>
      <c r="J225" s="49"/>
      <c r="K225" s="49"/>
      <c r="L225" s="49"/>
      <c r="M225" s="49"/>
      <c r="N225" s="49"/>
      <c r="O225" s="49"/>
      <c r="P225" s="49"/>
      <c r="Q225" s="275"/>
      <c r="R225" s="275"/>
      <c r="S225" s="275"/>
      <c r="T225" s="143"/>
      <c r="U225" s="37"/>
    </row>
    <row r="226" spans="1:22" ht="16.5" thickBot="1" x14ac:dyDescent="0.25">
      <c r="A226" s="93"/>
      <c r="B226" s="91"/>
      <c r="C226" s="82" t="s">
        <v>41</v>
      </c>
      <c r="D226" s="57"/>
      <c r="E226" s="57"/>
      <c r="F226" s="57"/>
      <c r="G226" s="57"/>
      <c r="H226" s="5"/>
      <c r="I226" s="5"/>
      <c r="J226" s="49"/>
      <c r="K226" s="49"/>
      <c r="L226" s="49"/>
      <c r="M226" s="49"/>
      <c r="N226" s="49"/>
      <c r="O226" s="49"/>
      <c r="P226" s="49"/>
      <c r="Q226" s="275"/>
      <c r="R226" s="275"/>
      <c r="S226" s="275"/>
      <c r="T226" s="143"/>
      <c r="U226" s="37"/>
    </row>
    <row r="227" spans="1:22" ht="18.75" customHeight="1" thickBot="1" x14ac:dyDescent="0.25">
      <c r="A227" s="93"/>
      <c r="B227" s="91"/>
      <c r="C227" s="668" t="s">
        <v>1234</v>
      </c>
      <c r="D227" s="668"/>
      <c r="E227" s="668"/>
      <c r="F227" s="668"/>
      <c r="G227" s="668"/>
      <c r="H227" s="5"/>
      <c r="I227" s="5"/>
      <c r="J227" s="709">
        <f>INDEX(DatasheetPart3!$D$5:$HY$319,MATCH(Import_LA_Code,DatasheetPart3!$B$5:$B$319,0),MATCH(CONCATENATE($V227,"/",J$9),DatasheetPart3!$D$3:$HY$3,0))</f>
        <v>-2656485</v>
      </c>
      <c r="K227" s="710"/>
      <c r="L227" s="49"/>
      <c r="M227" s="49"/>
      <c r="N227" s="709">
        <f>INDEX(DatasheetPart3!$D$5:$HY$319,MATCH(Import_LA_Code,DatasheetPart3!$B$5:$B$319,0),MATCH(CONCATENATE($V227,"/",N$9),DatasheetPart3!$D$3:$HY$3,0))</f>
        <v>0</v>
      </c>
      <c r="O227" s="710"/>
      <c r="P227" s="49"/>
      <c r="Q227" s="275"/>
      <c r="R227" s="765">
        <f>INDEX(DatasheetPart3!$D$5:$HY$319,MATCH(Import_LA_Code,DatasheetPart3!$B$5:$B$319,0),MATCH(CONCATENATE($V227,"/",R$9),DatasheetPart3!$D$3:$HY$3,0))</f>
        <v>-2656485</v>
      </c>
      <c r="S227" s="766"/>
      <c r="T227" s="143"/>
      <c r="U227" s="37"/>
      <c r="V227" s="243">
        <v>67</v>
      </c>
    </row>
    <row r="228" spans="1:22" ht="16.5" thickBot="1" x14ac:dyDescent="0.25">
      <c r="A228" s="93"/>
      <c r="B228" s="91"/>
      <c r="C228" s="57"/>
      <c r="D228" s="57"/>
      <c r="E228" s="57"/>
      <c r="F228" s="57"/>
      <c r="G228" s="57"/>
      <c r="H228" s="5"/>
      <c r="I228" s="5"/>
      <c r="J228" s="207"/>
      <c r="K228" s="207"/>
      <c r="L228" s="5"/>
      <c r="M228" s="5"/>
      <c r="N228" s="207"/>
      <c r="O228" s="207"/>
      <c r="P228" s="5"/>
      <c r="Q228" s="276"/>
      <c r="R228" s="276"/>
      <c r="S228" s="276"/>
      <c r="T228" s="276"/>
      <c r="U228" s="37"/>
    </row>
    <row r="229" spans="1:22" ht="16.5" thickBot="1" x14ac:dyDescent="0.25">
      <c r="A229" s="93"/>
      <c r="B229" s="91"/>
      <c r="C229" s="681" t="s">
        <v>1235</v>
      </c>
      <c r="D229" s="681"/>
      <c r="E229" s="681"/>
      <c r="F229" s="681"/>
      <c r="G229" s="681"/>
      <c r="H229" s="5"/>
      <c r="I229" s="5"/>
      <c r="J229" s="709">
        <f>INDEX(DatasheetPart3!$D$5:$HY$319,MATCH(Import_LA_Code,DatasheetPart3!$B$5:$B$319,0),MATCH(CONCATENATE($V229,"/",J$9),DatasheetPart3!$D$3:$HY$3,0))</f>
        <v>-528849</v>
      </c>
      <c r="K229" s="710"/>
      <c r="L229" s="49"/>
      <c r="M229" s="49"/>
      <c r="N229" s="709">
        <f>INDEX(DatasheetPart3!$D$5:$HY$319,MATCH(Import_LA_Code,DatasheetPart3!$B$5:$B$319,0),MATCH(CONCATENATE($V229,"/",N$9),DatasheetPart3!$D$3:$HY$3,0))</f>
        <v>0</v>
      </c>
      <c r="O229" s="710"/>
      <c r="P229" s="49"/>
      <c r="Q229" s="275"/>
      <c r="R229" s="765">
        <f>INDEX(DatasheetPart3!$D$5:$HY$319,MATCH(Import_LA_Code,DatasheetPart3!$B$5:$B$319,0),MATCH(CONCATENATE($V229,"/",R$9),DatasheetPart3!$D$3:$HY$3,0))</f>
        <v>-528849</v>
      </c>
      <c r="S229" s="766"/>
      <c r="T229" s="143"/>
      <c r="U229" s="37"/>
      <c r="V229" s="243">
        <v>68</v>
      </c>
    </row>
    <row r="230" spans="1:22" ht="15.75" x14ac:dyDescent="0.2">
      <c r="A230" s="93"/>
      <c r="B230" s="91"/>
      <c r="C230" s="704"/>
      <c r="D230" s="704"/>
      <c r="E230" s="704"/>
      <c r="F230" s="704"/>
      <c r="G230" s="704"/>
      <c r="H230" s="5"/>
      <c r="I230" s="5"/>
      <c r="J230" s="59"/>
      <c r="K230" s="49"/>
      <c r="L230" s="49"/>
      <c r="M230" s="49"/>
      <c r="N230" s="59"/>
      <c r="O230" s="49"/>
      <c r="P230" s="49"/>
      <c r="Q230" s="275"/>
      <c r="R230" s="277"/>
      <c r="S230" s="275"/>
      <c r="T230" s="143"/>
      <c r="U230" s="37"/>
    </row>
    <row r="231" spans="1:22" ht="18.75" customHeight="1" thickBot="1" x14ac:dyDescent="0.25">
      <c r="A231" s="93"/>
      <c r="B231" s="91"/>
      <c r="C231" s="96"/>
      <c r="D231" s="96"/>
      <c r="E231" s="96"/>
      <c r="F231" s="96"/>
      <c r="G231" s="96"/>
      <c r="H231" s="5"/>
      <c r="I231" s="5"/>
      <c r="J231" s="59"/>
      <c r="K231" s="49"/>
      <c r="L231" s="49"/>
      <c r="M231" s="49"/>
      <c r="N231" s="59"/>
      <c r="O231" s="49"/>
      <c r="P231" s="49"/>
      <c r="Q231" s="275"/>
      <c r="R231" s="277"/>
      <c r="S231" s="275"/>
      <c r="T231" s="143"/>
      <c r="U231" s="37"/>
    </row>
    <row r="232" spans="1:22" ht="16.5" thickBot="1" x14ac:dyDescent="0.25">
      <c r="A232" s="93"/>
      <c r="B232" s="109"/>
      <c r="C232" s="119"/>
      <c r="D232" s="119"/>
      <c r="E232" s="119"/>
      <c r="F232" s="119"/>
      <c r="G232" s="119"/>
      <c r="H232" s="279"/>
      <c r="I232" s="279"/>
      <c r="J232" s="115"/>
      <c r="K232" s="110"/>
      <c r="L232" s="110"/>
      <c r="M232" s="110"/>
      <c r="N232" s="115"/>
      <c r="O232" s="110"/>
      <c r="P232" s="110"/>
      <c r="Q232" s="280"/>
      <c r="R232" s="288"/>
      <c r="S232" s="280"/>
      <c r="T232" s="146"/>
      <c r="U232" s="37"/>
    </row>
    <row r="233" spans="1:22" ht="16.5" thickBot="1" x14ac:dyDescent="0.25">
      <c r="A233" s="93"/>
      <c r="B233" s="111"/>
      <c r="C233" s="706" t="s">
        <v>1236</v>
      </c>
      <c r="D233" s="706"/>
      <c r="E233" s="706"/>
      <c r="F233" s="706"/>
      <c r="G233" s="706"/>
      <c r="H233" s="5"/>
      <c r="I233" s="5"/>
      <c r="J233" s="770">
        <f>INDEX(DatasheetPart3!$D$5:$HY$319,MATCH(Import_LA_Code,DatasheetPart3!$B$5:$B$319,0),MATCH(CONCATENATE($V233,"/",J$9),DatasheetPart3!$D$3:$HY$3,0))</f>
        <v>-3185334</v>
      </c>
      <c r="K233" s="771"/>
      <c r="L233" s="49"/>
      <c r="M233" s="49"/>
      <c r="N233" s="770">
        <f>INDEX(DatasheetPart3!$D$5:$HY$319,MATCH(Import_LA_Code,DatasheetPart3!$B$5:$B$319,0),MATCH(CONCATENATE($V233,"/",N$9),DatasheetPart3!$D$3:$HY$3,0))</f>
        <v>0</v>
      </c>
      <c r="O233" s="771"/>
      <c r="P233" s="49"/>
      <c r="Q233" s="275"/>
      <c r="R233" s="765">
        <f>INDEX(DatasheetPart3!$D$5:$HY$319,MATCH(Import_LA_Code,DatasheetPart3!$B$5:$B$319,0),MATCH(CONCATENATE($V233,"/",R$9),DatasheetPart3!$D$3:$HY$3,0))</f>
        <v>-3185334</v>
      </c>
      <c r="S233" s="766"/>
      <c r="T233" s="147"/>
      <c r="U233" s="37"/>
      <c r="V233" s="243">
        <v>69</v>
      </c>
    </row>
    <row r="234" spans="1:22" ht="13.5" thickBot="1" x14ac:dyDescent="0.25">
      <c r="A234" s="13"/>
      <c r="B234" s="123"/>
      <c r="C234" s="114"/>
      <c r="D234" s="114"/>
      <c r="E234" s="114"/>
      <c r="F234" s="114"/>
      <c r="G234" s="114"/>
      <c r="H234" s="114"/>
      <c r="I234" s="114"/>
      <c r="J234" s="114"/>
      <c r="K234" s="114"/>
      <c r="L234" s="114"/>
      <c r="M234" s="114"/>
      <c r="N234" s="114"/>
      <c r="O234" s="114"/>
      <c r="P234" s="114"/>
      <c r="Q234" s="247"/>
      <c r="R234" s="247"/>
      <c r="S234" s="247"/>
      <c r="T234" s="148"/>
      <c r="U234" s="37"/>
    </row>
    <row r="235" spans="1:22" ht="13.5" thickBot="1" x14ac:dyDescent="0.25">
      <c r="A235" s="13"/>
      <c r="B235" s="2"/>
      <c r="C235" s="2"/>
      <c r="D235" s="2"/>
      <c r="E235" s="2"/>
      <c r="F235" s="2"/>
      <c r="G235" s="2"/>
      <c r="H235" s="2"/>
      <c r="I235" s="2"/>
      <c r="J235" s="2"/>
      <c r="K235" s="2"/>
      <c r="L235" s="2"/>
      <c r="M235" s="2"/>
      <c r="N235" s="2"/>
      <c r="O235" s="2"/>
      <c r="P235" s="2"/>
      <c r="Q235" s="2"/>
      <c r="R235" s="2"/>
      <c r="S235" s="2"/>
      <c r="T235" s="2"/>
      <c r="U235" s="37"/>
    </row>
    <row r="236" spans="1:22" x14ac:dyDescent="0.2">
      <c r="A236" s="13"/>
      <c r="B236" s="293"/>
      <c r="C236" s="294"/>
      <c r="D236" s="294"/>
      <c r="E236" s="294"/>
      <c r="F236" s="294"/>
      <c r="G236" s="294"/>
      <c r="H236" s="294"/>
      <c r="I236" s="294"/>
      <c r="J236" s="294"/>
      <c r="K236" s="294"/>
      <c r="L236" s="294"/>
      <c r="M236" s="294"/>
      <c r="N236" s="294"/>
      <c r="O236" s="294"/>
      <c r="P236" s="294"/>
      <c r="Q236" s="294"/>
      <c r="R236" s="294"/>
      <c r="S236" s="294"/>
      <c r="T236" s="295"/>
      <c r="U236" s="37"/>
    </row>
    <row r="237" spans="1:22" ht="16.5" customHeight="1" x14ac:dyDescent="0.25">
      <c r="A237" s="13"/>
      <c r="B237" s="188"/>
      <c r="C237" s="127" t="s">
        <v>49</v>
      </c>
      <c r="D237" s="126"/>
      <c r="E237" s="126"/>
      <c r="F237" s="126"/>
      <c r="G237" s="126"/>
      <c r="H237" s="126"/>
      <c r="I237" s="126"/>
      <c r="J237" s="126"/>
      <c r="K237" s="126"/>
      <c r="L237" s="126"/>
      <c r="M237" s="126"/>
      <c r="N237" s="126"/>
      <c r="O237" s="126"/>
      <c r="P237" s="126"/>
      <c r="Q237" s="126"/>
      <c r="R237" s="126"/>
      <c r="S237" s="126"/>
      <c r="T237" s="185"/>
      <c r="U237" s="37"/>
    </row>
    <row r="238" spans="1:22" ht="16.5" customHeight="1" thickBot="1" x14ac:dyDescent="0.25">
      <c r="A238" s="13"/>
      <c r="B238" s="188"/>
      <c r="C238" s="126"/>
      <c r="D238" s="126"/>
      <c r="E238" s="126"/>
      <c r="F238" s="126"/>
      <c r="G238" s="126"/>
      <c r="H238" s="126"/>
      <c r="I238" s="126"/>
      <c r="J238" s="126"/>
      <c r="K238" s="126"/>
      <c r="L238" s="126"/>
      <c r="M238" s="126"/>
      <c r="N238" s="126"/>
      <c r="O238" s="126"/>
      <c r="P238" s="126"/>
      <c r="Q238" s="126"/>
      <c r="R238" s="126"/>
      <c r="S238" s="126"/>
      <c r="T238" s="185"/>
      <c r="U238" s="37"/>
    </row>
    <row r="239" spans="1:22" ht="16.5" customHeight="1" thickBot="1" x14ac:dyDescent="0.3">
      <c r="A239" s="13"/>
      <c r="B239" s="380"/>
      <c r="C239" s="381"/>
      <c r="D239" s="382" t="s">
        <v>54</v>
      </c>
      <c r="E239" s="382"/>
      <c r="F239" s="382"/>
      <c r="G239" s="382"/>
      <c r="H239" s="382"/>
      <c r="I239" s="382"/>
      <c r="J239" s="765">
        <f>INDEX(DatasheetPart3!$D$5:$HY$319,MATCH(Import_LA_Code,DatasheetPart3!$B$5:$B$319,0),MATCH(CONCATENATE($V239,"/",J$9),DatasheetPart3!$D$3:$HY$3,0))</f>
        <v>30602470270</v>
      </c>
      <c r="K239" s="766"/>
      <c r="L239" s="126"/>
      <c r="M239" s="126"/>
      <c r="N239" s="765">
        <f>INDEX(DatasheetPart3!$D$5:$HY$319,MATCH(Import_LA_Code,DatasheetPart3!$B$5:$B$319,0),MATCH(CONCATENATE($V239,"/",N$9),DatasheetPart3!$D$3:$HY$3,0))</f>
        <v>339870754</v>
      </c>
      <c r="O239" s="766"/>
      <c r="P239" s="248"/>
      <c r="Q239" s="248"/>
      <c r="R239" s="765">
        <f>INDEX(DatasheetPart3!$D$5:$HY$319,MATCH(Import_LA_Code,DatasheetPart3!$B$5:$B$319,0),MATCH(CONCATENATE($V239,"/",R$9),DatasheetPart3!$D$3:$HY$3,0))</f>
        <v>30942341023</v>
      </c>
      <c r="S239" s="766"/>
      <c r="T239" s="185"/>
      <c r="U239" s="37"/>
      <c r="V239" s="243">
        <v>70</v>
      </c>
    </row>
    <row r="240" spans="1:22" ht="16.5" customHeight="1" thickBot="1" x14ac:dyDescent="0.25">
      <c r="A240" s="13"/>
      <c r="B240" s="188"/>
      <c r="C240" s="296" t="s">
        <v>50</v>
      </c>
      <c r="D240" s="126"/>
      <c r="E240" s="126"/>
      <c r="F240" s="126"/>
      <c r="G240" s="126"/>
      <c r="H240" s="126"/>
      <c r="I240" s="126"/>
      <c r="J240" s="197"/>
      <c r="K240" s="197"/>
      <c r="L240" s="197"/>
      <c r="M240" s="197"/>
      <c r="N240" s="197"/>
      <c r="O240" s="197"/>
      <c r="P240" s="197"/>
      <c r="Q240" s="197"/>
      <c r="R240" s="197"/>
      <c r="S240" s="197"/>
      <c r="T240" s="185"/>
      <c r="U240" s="37"/>
    </row>
    <row r="241" spans="1:22" ht="16.5" customHeight="1" thickBot="1" x14ac:dyDescent="0.25">
      <c r="A241" s="13"/>
      <c r="B241" s="188"/>
      <c r="C241" s="126"/>
      <c r="D241" s="296" t="s">
        <v>51</v>
      </c>
      <c r="E241" s="126"/>
      <c r="F241" s="126"/>
      <c r="G241" s="126"/>
      <c r="H241" s="126"/>
      <c r="I241" s="126"/>
      <c r="J241" s="765">
        <f>INDEX(DatasheetPart3!$D$5:$HY$319,MATCH(Import_LA_Code,DatasheetPart3!$B$5:$B$319,0),MATCH(CONCATENATE($V241,"/",J$9),DatasheetPart3!$D$3:$HY$3,0))</f>
        <v>188191980</v>
      </c>
      <c r="K241" s="766"/>
      <c r="L241" s="197"/>
      <c r="M241" s="197"/>
      <c r="N241" s="765">
        <f>INDEX(DatasheetPart3!$D$5:$HY$319,MATCH(Import_LA_Code,DatasheetPart3!$B$5:$B$319,0),MATCH(CONCATENATE($V241,"/",N$9),DatasheetPart3!$D$3:$HY$3,0))</f>
        <v>3347529</v>
      </c>
      <c r="O241" s="766"/>
      <c r="P241" s="197"/>
      <c r="Q241" s="197"/>
      <c r="R241" s="765">
        <f>INDEX(DatasheetPart3!$D$5:$HY$319,MATCH(Import_LA_Code,DatasheetPart3!$B$5:$B$319,0),MATCH(CONCATENATE($V241,"/",R$9),DatasheetPart3!$D$3:$HY$3,0))</f>
        <v>191539509</v>
      </c>
      <c r="S241" s="766"/>
      <c r="T241" s="185"/>
      <c r="U241" s="37"/>
      <c r="V241" s="243">
        <v>71</v>
      </c>
    </row>
    <row r="242" spans="1:22" ht="16.5" customHeight="1" thickBot="1" x14ac:dyDescent="0.25">
      <c r="A242" s="13"/>
      <c r="B242" s="188"/>
      <c r="C242" s="126"/>
      <c r="D242" s="296"/>
      <c r="E242" s="126"/>
      <c r="F242" s="126"/>
      <c r="G242" s="126"/>
      <c r="H242" s="126"/>
      <c r="I242" s="126"/>
      <c r="J242" s="197"/>
      <c r="K242" s="197"/>
      <c r="L242" s="197"/>
      <c r="M242" s="197"/>
      <c r="N242" s="197"/>
      <c r="O242" s="197"/>
      <c r="P242" s="197"/>
      <c r="Q242" s="197"/>
      <c r="R242" s="197"/>
      <c r="S242" s="197"/>
      <c r="T242" s="185"/>
      <c r="U242" s="37"/>
    </row>
    <row r="243" spans="1:22" ht="16.5" customHeight="1" thickBot="1" x14ac:dyDescent="0.25">
      <c r="A243" s="13"/>
      <c r="B243" s="188"/>
      <c r="C243" s="126"/>
      <c r="D243" s="296" t="s">
        <v>52</v>
      </c>
      <c r="E243" s="126"/>
      <c r="F243" s="126"/>
      <c r="G243" s="126"/>
      <c r="H243" s="126"/>
      <c r="I243" s="126"/>
      <c r="J243" s="765">
        <f>INDEX(DatasheetPart3!$D$5:$HY$319,MATCH(Import_LA_Code,DatasheetPart3!$B$5:$B$319,0),MATCH(CONCATENATE($V243,"/",J$9),DatasheetPart3!$D$3:$HY$3,0))</f>
        <v>-3621074167</v>
      </c>
      <c r="K243" s="766"/>
      <c r="L243" s="197"/>
      <c r="M243" s="197"/>
      <c r="N243" s="765">
        <f>INDEX(DatasheetPart3!$D$5:$HY$319,MATCH(Import_LA_Code,DatasheetPart3!$B$5:$B$319,0),MATCH(CONCATENATE($V243,"/",N$9),DatasheetPart3!$D$3:$HY$3,0))</f>
        <v>-14302868</v>
      </c>
      <c r="O243" s="766"/>
      <c r="P243" s="197"/>
      <c r="Q243" s="197"/>
      <c r="R243" s="765">
        <f>INDEX(DatasheetPart3!$D$5:$HY$319,MATCH(Import_LA_Code,DatasheetPart3!$B$5:$B$319,0),MATCH(CONCATENATE($V243,"/",R$9),DatasheetPart3!$D$3:$HY$3,0))</f>
        <v>-3635377035</v>
      </c>
      <c r="S243" s="766"/>
      <c r="T243" s="185"/>
      <c r="U243" s="37"/>
      <c r="V243" s="243">
        <v>72</v>
      </c>
    </row>
    <row r="244" spans="1:22" ht="16.5" customHeight="1" thickBot="1" x14ac:dyDescent="0.25">
      <c r="A244" s="13"/>
      <c r="B244" s="188"/>
      <c r="C244" s="126"/>
      <c r="D244" s="296"/>
      <c r="E244" s="126"/>
      <c r="F244" s="126"/>
      <c r="G244" s="126"/>
      <c r="H244" s="126"/>
      <c r="I244" s="126"/>
      <c r="J244" s="197"/>
      <c r="K244" s="197"/>
      <c r="L244" s="197"/>
      <c r="M244" s="197"/>
      <c r="N244" s="197"/>
      <c r="O244" s="197"/>
      <c r="P244" s="197"/>
      <c r="Q244" s="197"/>
      <c r="R244" s="197"/>
      <c r="S244" s="197"/>
      <c r="T244" s="185"/>
      <c r="U244" s="37"/>
    </row>
    <row r="245" spans="1:22" ht="16.5" customHeight="1" thickBot="1" x14ac:dyDescent="0.25">
      <c r="A245" s="13"/>
      <c r="B245" s="188"/>
      <c r="C245" s="126"/>
      <c r="D245" s="296" t="s">
        <v>77</v>
      </c>
      <c r="E245" s="126"/>
      <c r="F245" s="126"/>
      <c r="G245" s="126"/>
      <c r="H245" s="126"/>
      <c r="I245" s="126"/>
      <c r="J245" s="765">
        <f>INDEX(DatasheetPart3!$D$5:$HY$319,MATCH(Import_LA_Code,DatasheetPart3!$B$5:$B$319,0),MATCH(CONCATENATE($V245,"/",J$9),DatasheetPart3!$D$3:$HY$3,0))</f>
        <v>-1068408990</v>
      </c>
      <c r="K245" s="766"/>
      <c r="L245" s="197"/>
      <c r="M245" s="197"/>
      <c r="N245" s="765">
        <f>INDEX(DatasheetPart3!$D$5:$HY$319,MATCH(Import_LA_Code,DatasheetPart3!$B$5:$B$319,0),MATCH(CONCATENATE($V245,"/",N$9),DatasheetPart3!$D$3:$HY$3,0))</f>
        <v>-23773141</v>
      </c>
      <c r="O245" s="766"/>
      <c r="P245" s="197"/>
      <c r="Q245" s="197"/>
      <c r="R245" s="765">
        <f>INDEX(DatasheetPart3!$D$5:$HY$319,MATCH(Import_LA_Code,DatasheetPart3!$B$5:$B$319,0),MATCH(CONCATENATE($V245,"/",R$9),DatasheetPart3!$D$3:$HY$3,0))</f>
        <v>-1092182131</v>
      </c>
      <c r="S245" s="766"/>
      <c r="T245" s="185"/>
      <c r="U245" s="37"/>
      <c r="V245" s="243">
        <v>73</v>
      </c>
    </row>
    <row r="246" spans="1:22" ht="16.5" customHeight="1" thickBot="1" x14ac:dyDescent="0.25">
      <c r="A246" s="13"/>
      <c r="B246" s="188"/>
      <c r="C246" s="126"/>
      <c r="D246" s="296"/>
      <c r="E246" s="126"/>
      <c r="F246" s="126"/>
      <c r="G246" s="126"/>
      <c r="H246" s="126"/>
      <c r="I246" s="126"/>
      <c r="J246" s="197"/>
      <c r="K246" s="197"/>
      <c r="L246" s="197"/>
      <c r="M246" s="197"/>
      <c r="N246" s="197"/>
      <c r="O246" s="197"/>
      <c r="P246" s="197"/>
      <c r="Q246" s="197"/>
      <c r="R246" s="197"/>
      <c r="S246" s="197"/>
      <c r="T246" s="185"/>
      <c r="U246" s="37"/>
    </row>
    <row r="247" spans="1:22" ht="16.5" customHeight="1" thickBot="1" x14ac:dyDescent="0.25">
      <c r="A247" s="13"/>
      <c r="B247" s="188"/>
      <c r="C247" s="126"/>
      <c r="D247" s="296" t="s">
        <v>64</v>
      </c>
      <c r="E247" s="126"/>
      <c r="F247" s="126"/>
      <c r="G247" s="126"/>
      <c r="H247" s="126"/>
      <c r="I247" s="126"/>
      <c r="J247" s="765">
        <f>INDEX(DatasheetPart3!$D$5:$HY$319,MATCH(Import_LA_Code,DatasheetPart3!$B$5:$B$319,0),MATCH(CONCATENATE($V247,"/",J$9),DatasheetPart3!$D$3:$HY$3,0))</f>
        <v>-81207981</v>
      </c>
      <c r="K247" s="766"/>
      <c r="L247" s="197"/>
      <c r="M247" s="197"/>
      <c r="N247" s="765">
        <f>INDEX(DatasheetPart3!$D$5:$HY$319,MATCH(Import_LA_Code,DatasheetPart3!$B$5:$B$319,0),MATCH(CONCATENATE($V247,"/",N$9),DatasheetPart3!$D$3:$HY$3,0))</f>
        <v>-14317901</v>
      </c>
      <c r="O247" s="766"/>
      <c r="P247" s="197"/>
      <c r="Q247" s="197"/>
      <c r="R247" s="765">
        <f>INDEX(DatasheetPart3!$D$5:$HY$319,MATCH(Import_LA_Code,DatasheetPart3!$B$5:$B$319,0),MATCH(CONCATENATE($V247,"/",R$9),DatasheetPart3!$D$3:$HY$3,0))</f>
        <v>-95525882</v>
      </c>
      <c r="S247" s="766"/>
      <c r="T247" s="185"/>
      <c r="U247" s="37"/>
      <c r="V247" s="243">
        <v>74</v>
      </c>
    </row>
    <row r="248" spans="1:22" ht="16.5" customHeight="1" thickBot="1" x14ac:dyDescent="0.25">
      <c r="A248" s="13"/>
      <c r="B248" s="188"/>
      <c r="C248" s="126"/>
      <c r="D248" s="296"/>
      <c r="E248" s="126"/>
      <c r="F248" s="126"/>
      <c r="G248" s="126"/>
      <c r="H248" s="126"/>
      <c r="I248" s="126"/>
      <c r="J248" s="197"/>
      <c r="K248" s="197"/>
      <c r="L248" s="197"/>
      <c r="M248" s="197"/>
      <c r="N248" s="197"/>
      <c r="O248" s="197"/>
      <c r="P248" s="197"/>
      <c r="Q248" s="197"/>
      <c r="R248" s="197"/>
      <c r="S248" s="197"/>
      <c r="T248" s="185"/>
      <c r="U248" s="37"/>
    </row>
    <row r="249" spans="1:22" ht="16.5" customHeight="1" thickBot="1" x14ac:dyDescent="0.25">
      <c r="A249" s="13"/>
      <c r="B249" s="188"/>
      <c r="C249" s="126"/>
      <c r="D249" s="296" t="s">
        <v>65</v>
      </c>
      <c r="E249" s="126"/>
      <c r="F249" s="126"/>
      <c r="G249" s="126"/>
      <c r="H249" s="126"/>
      <c r="I249" s="126"/>
      <c r="J249" s="765">
        <f>INDEX(DatasheetPart3!$D$5:$HY$319,MATCH(Import_LA_Code,DatasheetPart3!$B$5:$B$319,0),MATCH(CONCATENATE($V249,"/",J$9),DatasheetPart3!$D$3:$HY$3,0))</f>
        <v>-11126128660</v>
      </c>
      <c r="K249" s="766"/>
      <c r="L249" s="197"/>
      <c r="M249" s="197"/>
      <c r="N249" s="765">
        <f>INDEX(DatasheetPart3!$D$5:$HY$319,MATCH(Import_LA_Code,DatasheetPart3!$B$5:$B$319,0),MATCH(CONCATENATE($V249,"/",N$9),DatasheetPart3!$D$3:$HY$3,0))</f>
        <v>-78172050</v>
      </c>
      <c r="O249" s="766"/>
      <c r="P249" s="197"/>
      <c r="Q249" s="197"/>
      <c r="R249" s="765">
        <f>INDEX(DatasheetPart3!$D$5:$HY$319,MATCH(Import_LA_Code,DatasheetPart3!$B$5:$B$319,0),MATCH(CONCATENATE($V249,"/",R$9),DatasheetPart3!$D$3:$HY$3,0))</f>
        <v>-11204300710</v>
      </c>
      <c r="S249" s="766"/>
      <c r="T249" s="185"/>
      <c r="U249" s="37"/>
      <c r="V249" s="243">
        <v>75</v>
      </c>
    </row>
    <row r="250" spans="1:22" ht="16.5" customHeight="1" thickBot="1" x14ac:dyDescent="0.25">
      <c r="A250" s="13"/>
      <c r="B250" s="188"/>
      <c r="C250" s="126"/>
      <c r="D250" s="296"/>
      <c r="E250" s="126"/>
      <c r="F250" s="126"/>
      <c r="G250" s="126"/>
      <c r="H250" s="126"/>
      <c r="I250" s="126"/>
      <c r="J250" s="197"/>
      <c r="K250" s="197"/>
      <c r="L250" s="197"/>
      <c r="M250" s="197"/>
      <c r="N250" s="197"/>
      <c r="O250" s="197"/>
      <c r="P250" s="197"/>
      <c r="Q250" s="197"/>
      <c r="R250" s="197"/>
      <c r="S250" s="197"/>
      <c r="T250" s="185"/>
      <c r="U250" s="37"/>
    </row>
    <row r="251" spans="1:22" ht="16.5" customHeight="1" thickBot="1" x14ac:dyDescent="0.25">
      <c r="A251" s="13"/>
      <c r="B251" s="188"/>
      <c r="C251" s="126"/>
      <c r="D251" s="296" t="s">
        <v>53</v>
      </c>
      <c r="E251" s="126"/>
      <c r="F251" s="126"/>
      <c r="G251" s="126"/>
      <c r="H251" s="126"/>
      <c r="I251" s="126"/>
      <c r="J251" s="765">
        <f>INDEX(DatasheetPart3!$D$5:$HY$319,MATCH(Import_LA_Code,DatasheetPart3!$B$5:$B$319,0),MATCH(CONCATENATE($V251,"/",J$9),DatasheetPart3!$D$3:$HY$3,0))</f>
        <v>-3185334</v>
      </c>
      <c r="K251" s="766"/>
      <c r="L251" s="197"/>
      <c r="M251" s="197"/>
      <c r="N251" s="765">
        <f>INDEX(DatasheetPart3!$D$5:$HY$319,MATCH(Import_LA_Code,DatasheetPart3!$B$5:$B$319,0),MATCH(CONCATENATE($V251,"/",N$9),DatasheetPart3!$D$3:$HY$3,0))</f>
        <v>0</v>
      </c>
      <c r="O251" s="766"/>
      <c r="P251" s="197"/>
      <c r="Q251" s="197"/>
      <c r="R251" s="765">
        <f>INDEX(DatasheetPart3!$D$5:$HY$319,MATCH(Import_LA_Code,DatasheetPart3!$B$5:$B$319,0),MATCH(CONCATENATE($V251,"/",R$9),DatasheetPart3!$D$3:$HY$3,0))</f>
        <v>-3185334</v>
      </c>
      <c r="S251" s="766"/>
      <c r="T251" s="185"/>
      <c r="U251" s="37"/>
      <c r="V251" s="243">
        <v>76</v>
      </c>
    </row>
    <row r="252" spans="1:22" ht="15" thickBot="1" x14ac:dyDescent="0.25">
      <c r="A252" s="13"/>
      <c r="B252" s="188"/>
      <c r="C252" s="126"/>
      <c r="D252" s="128"/>
      <c r="E252" s="126"/>
      <c r="F252" s="126"/>
      <c r="G252" s="126"/>
      <c r="H252" s="126"/>
      <c r="I252" s="126"/>
      <c r="J252" s="197"/>
      <c r="K252" s="197"/>
      <c r="L252" s="197"/>
      <c r="M252" s="197"/>
      <c r="N252" s="197"/>
      <c r="O252" s="197"/>
      <c r="P252" s="197"/>
      <c r="Q252" s="197"/>
      <c r="R252" s="197"/>
      <c r="S252" s="197"/>
      <c r="T252" s="185"/>
      <c r="U252" s="37"/>
    </row>
    <row r="253" spans="1:22" ht="16.5" thickBot="1" x14ac:dyDescent="0.3">
      <c r="A253" s="13"/>
      <c r="B253" s="188"/>
      <c r="C253" s="126"/>
      <c r="D253" s="170" t="s">
        <v>765</v>
      </c>
      <c r="E253" s="126"/>
      <c r="F253" s="126"/>
      <c r="G253" s="126"/>
      <c r="H253" s="126"/>
      <c r="I253" s="126"/>
      <c r="J253" s="765">
        <f>INDEX(DatasheetPart3!$D$5:$HY$319,MATCH(Import_LA_Code,DatasheetPart3!$B$5:$B$319,0),MATCH(CONCATENATE($V253,"/",J$9),DatasheetPart3!$D$3:$HY$3,0))</f>
        <v>-15711813152</v>
      </c>
      <c r="K253" s="766"/>
      <c r="L253" s="197"/>
      <c r="M253" s="197"/>
      <c r="N253" s="765">
        <f>INDEX(DatasheetPart3!$D$5:$HY$319,MATCH(Import_LA_Code,DatasheetPart3!$B$5:$B$319,0),MATCH(CONCATENATE($V253,"/",N$9),DatasheetPart3!$D$3:$HY$3,0))</f>
        <v>-127218431</v>
      </c>
      <c r="O253" s="766"/>
      <c r="P253" s="197"/>
      <c r="Q253" s="197"/>
      <c r="R253" s="765">
        <f>INDEX(DatasheetPart3!$D$5:$HY$319,MATCH(Import_LA_Code,DatasheetPart3!$B$5:$B$319,0),MATCH(CONCATENATE($V253,"/",R$9),DatasheetPart3!$D$3:$HY$3,0))</f>
        <v>-15839031583</v>
      </c>
      <c r="S253" s="766"/>
      <c r="T253" s="185"/>
      <c r="U253" s="37"/>
      <c r="V253" s="243">
        <v>77</v>
      </c>
    </row>
    <row r="254" spans="1:22" ht="15" thickBot="1" x14ac:dyDescent="0.25">
      <c r="A254" s="13"/>
      <c r="B254" s="188"/>
      <c r="C254" s="126"/>
      <c r="D254" s="128"/>
      <c r="E254" s="126"/>
      <c r="F254" s="126"/>
      <c r="G254" s="126"/>
      <c r="H254" s="126"/>
      <c r="I254" s="126"/>
      <c r="J254" s="197"/>
      <c r="K254" s="197"/>
      <c r="L254" s="197"/>
      <c r="M254" s="197"/>
      <c r="N254" s="197"/>
      <c r="O254" s="197"/>
      <c r="P254" s="197"/>
      <c r="Q254" s="197"/>
      <c r="R254" s="197"/>
      <c r="S254" s="197"/>
      <c r="T254" s="185"/>
      <c r="U254" s="37"/>
    </row>
    <row r="255" spans="1:22" ht="16.5" thickBot="1" x14ac:dyDescent="0.3">
      <c r="A255" s="13"/>
      <c r="B255" s="188"/>
      <c r="C255" s="126"/>
      <c r="D255" s="127" t="s">
        <v>55</v>
      </c>
      <c r="E255" s="126"/>
      <c r="F255" s="126"/>
      <c r="G255" s="126"/>
      <c r="H255" s="126"/>
      <c r="I255" s="126"/>
      <c r="J255" s="765">
        <f>INDEX(DatasheetPart3!$D$5:$HY$319,MATCH(Import_LA_Code,DatasheetPart3!$B$5:$B$319,0),MATCH(CONCATENATE($V255,"/",J$9),DatasheetPart3!$D$3:$HY$3,0))</f>
        <v>14890657118</v>
      </c>
      <c r="K255" s="766"/>
      <c r="L255" s="197"/>
      <c r="M255" s="197"/>
      <c r="N255" s="765">
        <f>INDEX(DatasheetPart3!$D$5:$HY$319,MATCH(Import_LA_Code,DatasheetPart3!$B$5:$B$319,0),MATCH(CONCATENATE($V255,"/",N$9),DatasheetPart3!$D$3:$HY$3,0))</f>
        <v>212652323</v>
      </c>
      <c r="O255" s="766"/>
      <c r="P255" s="197"/>
      <c r="Q255" s="197"/>
      <c r="R255" s="765">
        <f>INDEX(DatasheetPart3!$D$5:$HY$319,MATCH(Import_LA_Code,DatasheetPart3!$B$5:$B$319,0),MATCH(CONCATENATE($V255,"/",R$9),DatasheetPart3!$D$3:$HY$3,0))</f>
        <v>15103309440</v>
      </c>
      <c r="S255" s="766"/>
      <c r="T255" s="185"/>
      <c r="U255" s="37"/>
      <c r="V255" s="243">
        <v>78</v>
      </c>
    </row>
    <row r="256" spans="1:22" ht="15.75" x14ac:dyDescent="0.25">
      <c r="A256" s="13"/>
      <c r="B256" s="188"/>
      <c r="C256" s="126"/>
      <c r="D256" s="127"/>
      <c r="E256" s="126"/>
      <c r="F256" s="126"/>
      <c r="G256" s="126"/>
      <c r="H256" s="126"/>
      <c r="I256" s="126"/>
      <c r="J256" s="166"/>
      <c r="K256" s="297"/>
      <c r="L256" s="126"/>
      <c r="M256" s="126"/>
      <c r="N256" s="772"/>
      <c r="O256" s="772"/>
      <c r="P256" s="126"/>
      <c r="Q256" s="126"/>
      <c r="R256" s="166"/>
      <c r="S256" s="297"/>
      <c r="T256" s="185"/>
      <c r="U256" s="37"/>
    </row>
    <row r="257" spans="1:21" ht="15.75" x14ac:dyDescent="0.25">
      <c r="A257" s="13"/>
      <c r="B257" s="188"/>
      <c r="C257" s="773"/>
      <c r="D257" s="773"/>
      <c r="E257" s="773"/>
      <c r="F257" s="773"/>
      <c r="G257" s="773"/>
      <c r="H257" s="773"/>
      <c r="I257" s="773"/>
      <c r="J257" s="773"/>
      <c r="K257" s="773"/>
      <c r="L257" s="773"/>
      <c r="M257" s="773"/>
      <c r="N257" s="773"/>
      <c r="O257" s="773"/>
      <c r="P257" s="773"/>
      <c r="Q257" s="773"/>
      <c r="R257" s="773"/>
      <c r="S257" s="773"/>
      <c r="T257" s="185"/>
      <c r="U257" s="37"/>
    </row>
    <row r="258" spans="1:21" ht="15.75" x14ac:dyDescent="0.25">
      <c r="A258" s="13"/>
      <c r="B258" s="188"/>
      <c r="C258" s="773"/>
      <c r="D258" s="773"/>
      <c r="E258" s="773"/>
      <c r="F258" s="773"/>
      <c r="G258" s="773"/>
      <c r="H258" s="773"/>
      <c r="I258" s="773"/>
      <c r="J258" s="773"/>
      <c r="K258" s="773"/>
      <c r="L258" s="773"/>
      <c r="M258" s="773"/>
      <c r="N258" s="773"/>
      <c r="O258" s="773"/>
      <c r="P258" s="773"/>
      <c r="Q258" s="773"/>
      <c r="R258" s="773"/>
      <c r="S258" s="773"/>
      <c r="T258" s="185"/>
      <c r="U258" s="37"/>
    </row>
    <row r="259" spans="1:21" ht="13.5" thickBot="1" x14ac:dyDescent="0.25">
      <c r="A259" s="13"/>
      <c r="B259" s="189"/>
      <c r="C259" s="186"/>
      <c r="D259" s="186"/>
      <c r="E259" s="186"/>
      <c r="F259" s="186"/>
      <c r="G259" s="186"/>
      <c r="H259" s="186"/>
      <c r="I259" s="186"/>
      <c r="J259" s="186"/>
      <c r="K259" s="186"/>
      <c r="L259" s="186"/>
      <c r="M259" s="186"/>
      <c r="N259" s="186"/>
      <c r="O259" s="186"/>
      <c r="P259" s="186"/>
      <c r="Q259" s="186"/>
      <c r="R259" s="186"/>
      <c r="S259" s="186"/>
      <c r="T259" s="187"/>
      <c r="U259" s="37"/>
    </row>
    <row r="260" spans="1:21" x14ac:dyDescent="0.2">
      <c r="A260" s="13"/>
      <c r="B260" s="2"/>
      <c r="C260" s="2"/>
      <c r="D260" s="2"/>
      <c r="E260" s="2"/>
      <c r="F260" s="2"/>
      <c r="G260" s="2"/>
      <c r="H260" s="2"/>
      <c r="I260" s="2"/>
      <c r="J260" s="2"/>
      <c r="K260" s="2"/>
      <c r="L260" s="2"/>
      <c r="M260" s="2"/>
      <c r="N260" s="2"/>
      <c r="O260" s="2"/>
      <c r="P260" s="2"/>
      <c r="Q260" s="2"/>
      <c r="R260" s="2"/>
      <c r="S260" s="2"/>
      <c r="T260" s="2"/>
      <c r="U260" s="37"/>
    </row>
    <row r="261" spans="1:21" ht="15.75" customHeight="1" thickBot="1" x14ac:dyDescent="0.25">
      <c r="A261" s="14"/>
      <c r="B261" s="15"/>
      <c r="C261" s="15"/>
      <c r="D261" s="15"/>
      <c r="E261" s="15"/>
      <c r="F261" s="15"/>
      <c r="G261" s="15"/>
      <c r="H261" s="15"/>
      <c r="I261" s="15"/>
      <c r="J261" s="15"/>
      <c r="K261" s="15"/>
      <c r="L261" s="15"/>
      <c r="M261" s="15"/>
      <c r="N261" s="15"/>
      <c r="O261" s="15"/>
      <c r="P261" s="15"/>
      <c r="Q261" s="15"/>
      <c r="R261" s="15"/>
      <c r="S261" s="15"/>
      <c r="T261" s="15"/>
      <c r="U261" s="38"/>
    </row>
    <row r="263" spans="1:21" ht="15.75" customHeight="1" x14ac:dyDescent="0.25">
      <c r="C263" s="240"/>
      <c r="D263" s="240"/>
      <c r="E263" s="240"/>
      <c r="F263" s="240"/>
      <c r="G263" s="240"/>
      <c r="H263" s="240"/>
      <c r="I263" s="240"/>
      <c r="J263" s="240"/>
      <c r="K263" s="240"/>
      <c r="L263" s="240"/>
      <c r="M263" s="240"/>
      <c r="N263" s="240"/>
      <c r="O263" s="240"/>
      <c r="P263" s="240"/>
      <c r="Q263" s="240"/>
      <c r="R263" s="240"/>
      <c r="S263" s="240"/>
      <c r="T263" s="240"/>
      <c r="U263" s="240"/>
    </row>
    <row r="264" spans="1:21" ht="15.75" customHeight="1" x14ac:dyDescent="0.25">
      <c r="C264" s="240"/>
      <c r="D264" s="240"/>
      <c r="E264" s="240"/>
      <c r="F264" s="240"/>
      <c r="G264" s="241"/>
      <c r="H264" s="241"/>
      <c r="I264" s="241"/>
      <c r="J264" s="376"/>
      <c r="K264" s="376"/>
      <c r="L264" s="376"/>
      <c r="M264" s="376"/>
      <c r="N264" s="376"/>
      <c r="O264" s="376"/>
      <c r="P264" s="376"/>
      <c r="Q264" s="376"/>
      <c r="R264" s="376"/>
      <c r="S264" s="376"/>
      <c r="T264" s="376"/>
      <c r="U264" s="376"/>
    </row>
    <row r="265" spans="1:21" ht="15.75" customHeight="1" x14ac:dyDescent="0.25">
      <c r="B265" s="243"/>
      <c r="C265" s="244"/>
      <c r="D265" s="244"/>
      <c r="E265" s="244"/>
      <c r="F265" s="244"/>
      <c r="G265" s="244"/>
      <c r="H265" s="245" t="s">
        <v>764</v>
      </c>
      <c r="I265" s="244"/>
      <c r="J265" s="377"/>
      <c r="K265" s="376"/>
      <c r="L265" s="376"/>
      <c r="M265" s="376"/>
      <c r="N265" s="377"/>
      <c r="O265" s="376"/>
      <c r="P265" s="376"/>
      <c r="Q265" s="376"/>
      <c r="R265" s="376"/>
      <c r="S265" s="376"/>
      <c r="T265" s="376"/>
      <c r="U265" s="376"/>
    </row>
    <row r="266" spans="1:21" ht="15.75" customHeight="1" x14ac:dyDescent="0.25">
      <c r="C266" s="240"/>
      <c r="D266" s="240"/>
      <c r="E266" s="240"/>
      <c r="F266" s="240"/>
      <c r="G266" s="240"/>
      <c r="H266" s="240"/>
      <c r="I266" s="240"/>
      <c r="J266" s="240"/>
      <c r="K266" s="240"/>
      <c r="L266" s="240"/>
      <c r="M266" s="240"/>
      <c r="N266" s="240"/>
      <c r="O266" s="240"/>
      <c r="P266" s="240"/>
      <c r="Q266" s="240"/>
      <c r="R266" s="240"/>
      <c r="S266" s="240"/>
      <c r="T266" s="240"/>
      <c r="U266" s="240"/>
    </row>
    <row r="267" spans="1:21" ht="15" customHeight="1" x14ac:dyDescent="0.25">
      <c r="C267" s="240"/>
      <c r="D267" s="240"/>
      <c r="E267" s="240"/>
      <c r="F267" s="240"/>
      <c r="G267" s="240"/>
      <c r="H267" s="240"/>
      <c r="I267" s="240"/>
      <c r="J267" s="240"/>
      <c r="K267" s="240"/>
      <c r="L267" s="240"/>
      <c r="M267" s="240"/>
      <c r="N267" s="240"/>
      <c r="O267" s="240"/>
      <c r="P267" s="240"/>
      <c r="Q267" s="240"/>
      <c r="R267" s="240"/>
      <c r="S267" s="240"/>
      <c r="T267" s="240"/>
      <c r="U267" s="240"/>
    </row>
    <row r="268" spans="1:21" ht="15" customHeight="1" x14ac:dyDescent="0.25">
      <c r="C268" s="240"/>
      <c r="D268" s="240"/>
      <c r="E268" s="240"/>
      <c r="F268" s="240"/>
      <c r="G268" s="240"/>
      <c r="H268" s="240"/>
      <c r="I268" s="240"/>
      <c r="J268" s="242"/>
      <c r="K268" s="242"/>
      <c r="L268" s="240"/>
      <c r="M268" s="240"/>
      <c r="N268" s="240"/>
      <c r="O268" s="240"/>
      <c r="P268" s="240"/>
      <c r="Q268" s="240"/>
      <c r="R268" s="240"/>
      <c r="S268" s="240"/>
      <c r="T268" s="240"/>
      <c r="U268" s="240"/>
    </row>
    <row r="269" spans="1:21" ht="15" customHeight="1" x14ac:dyDescent="0.2">
      <c r="J269" s="169"/>
      <c r="K269" s="167"/>
    </row>
    <row r="270" spans="1:21" ht="15.75" customHeight="1" x14ac:dyDescent="0.2">
      <c r="J270" s="169"/>
      <c r="K270" s="167"/>
    </row>
    <row r="271" spans="1:21" ht="15" customHeight="1" x14ac:dyDescent="0.2">
      <c r="J271" s="168"/>
    </row>
    <row r="272" spans="1:21" ht="15" customHeight="1" x14ac:dyDescent="0.2">
      <c r="J272" s="169"/>
      <c r="K272" s="167"/>
    </row>
  </sheetData>
  <dataConsolidate/>
  <mergeCells count="296">
    <mergeCell ref="J46:K47"/>
    <mergeCell ref="N46:O47"/>
    <mergeCell ref="C227:G227"/>
    <mergeCell ref="C223:G223"/>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26:K26"/>
    <mergeCell ref="N26:O26"/>
    <mergeCell ref="R26:S26"/>
    <mergeCell ref="J42:K42"/>
    <mergeCell ref="N42:O42"/>
    <mergeCell ref="R42:S42"/>
    <mergeCell ref="J45:K45"/>
    <mergeCell ref="N45:O45"/>
    <mergeCell ref="R45:S45"/>
    <mergeCell ref="C35:G35"/>
    <mergeCell ref="J35:K35"/>
    <mergeCell ref="N35:O35"/>
    <mergeCell ref="R35:S35"/>
    <mergeCell ref="J40:K40"/>
    <mergeCell ref="N40:O40"/>
    <mergeCell ref="R40:S40"/>
    <mergeCell ref="J43:K43"/>
    <mergeCell ref="N43:O43"/>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C87:G88"/>
    <mergeCell ref="J87:K87"/>
    <mergeCell ref="N87:O87"/>
    <mergeCell ref="R87:S87"/>
    <mergeCell ref="J79:K79"/>
    <mergeCell ref="N79:O79"/>
    <mergeCell ref="R79:S79"/>
    <mergeCell ref="C81:G82"/>
    <mergeCell ref="J81:K81"/>
    <mergeCell ref="N81:O81"/>
    <mergeCell ref="R81:S81"/>
    <mergeCell ref="J91:K91"/>
    <mergeCell ref="N91:O91"/>
    <mergeCell ref="R91:S91"/>
    <mergeCell ref="J93:K93"/>
    <mergeCell ref="N93:O93"/>
    <mergeCell ref="R93:S93"/>
    <mergeCell ref="J85:K85"/>
    <mergeCell ref="N85:O85"/>
    <mergeCell ref="R85:S85"/>
    <mergeCell ref="C104:G105"/>
    <mergeCell ref="J104:K104"/>
    <mergeCell ref="N104:O104"/>
    <mergeCell ref="R104:S104"/>
    <mergeCell ref="J108:K108"/>
    <mergeCell ref="N108:O108"/>
    <mergeCell ref="R108:S108"/>
    <mergeCell ref="C97:F97"/>
    <mergeCell ref="J97:K97"/>
    <mergeCell ref="N97:O97"/>
    <mergeCell ref="R97:S97"/>
    <mergeCell ref="J102:K102"/>
    <mergeCell ref="N102:O102"/>
    <mergeCell ref="R102:S102"/>
    <mergeCell ref="J119:K119"/>
    <mergeCell ref="N119:O119"/>
    <mergeCell ref="R119:S119"/>
    <mergeCell ref="C121:G122"/>
    <mergeCell ref="J121:K121"/>
    <mergeCell ref="N121:O121"/>
    <mergeCell ref="R121:S121"/>
    <mergeCell ref="C110:G111"/>
    <mergeCell ref="J110:K110"/>
    <mergeCell ref="N110:O110"/>
    <mergeCell ref="R110:S110"/>
    <mergeCell ref="C114:G114"/>
    <mergeCell ref="J114:K114"/>
    <mergeCell ref="N114:O114"/>
    <mergeCell ref="R114:S114"/>
    <mergeCell ref="J131:K131"/>
    <mergeCell ref="N131:O131"/>
    <mergeCell ref="R131:S131"/>
    <mergeCell ref="C133:G134"/>
    <mergeCell ref="J133:K133"/>
    <mergeCell ref="N133:O133"/>
    <mergeCell ref="R133:S133"/>
    <mergeCell ref="J125:K125"/>
    <mergeCell ref="N125:O125"/>
    <mergeCell ref="R125:S125"/>
    <mergeCell ref="C127:G128"/>
    <mergeCell ref="J127:K127"/>
    <mergeCell ref="N127:O127"/>
    <mergeCell ref="R127:S127"/>
    <mergeCell ref="J143:K143"/>
    <mergeCell ref="N143:O143"/>
    <mergeCell ref="R143:S143"/>
    <mergeCell ref="C145:G146"/>
    <mergeCell ref="J145:K145"/>
    <mergeCell ref="N145:O145"/>
    <mergeCell ref="R145:S145"/>
    <mergeCell ref="J137:K137"/>
    <mergeCell ref="N137:O137"/>
    <mergeCell ref="R137:S137"/>
    <mergeCell ref="C139:G140"/>
    <mergeCell ref="J139:K139"/>
    <mergeCell ref="N139:O139"/>
    <mergeCell ref="R139:S139"/>
    <mergeCell ref="N154:O154"/>
    <mergeCell ref="J156:K156"/>
    <mergeCell ref="C159:G159"/>
    <mergeCell ref="J159:K159"/>
    <mergeCell ref="N159:O159"/>
    <mergeCell ref="R159:S159"/>
    <mergeCell ref="J149:K149"/>
    <mergeCell ref="N149:O149"/>
    <mergeCell ref="R149:S149"/>
    <mergeCell ref="C151:G152"/>
    <mergeCell ref="J151:K151"/>
    <mergeCell ref="N151:O151"/>
    <mergeCell ref="R151:S151"/>
    <mergeCell ref="J172:K172"/>
    <mergeCell ref="N172:O172"/>
    <mergeCell ref="R172:S172"/>
    <mergeCell ref="J176:K176"/>
    <mergeCell ref="N176:O176"/>
    <mergeCell ref="R176:S176"/>
    <mergeCell ref="J164:K164"/>
    <mergeCell ref="N164:O164"/>
    <mergeCell ref="R164:S164"/>
    <mergeCell ref="J168:K168"/>
    <mergeCell ref="N168:O168"/>
    <mergeCell ref="R168:S168"/>
    <mergeCell ref="J186:K186"/>
    <mergeCell ref="N186:O186"/>
    <mergeCell ref="R186:S186"/>
    <mergeCell ref="J188:K188"/>
    <mergeCell ref="N188:O188"/>
    <mergeCell ref="R188:S188"/>
    <mergeCell ref="J178:K178"/>
    <mergeCell ref="N178:O178"/>
    <mergeCell ref="R178:S178"/>
    <mergeCell ref="J182:K182"/>
    <mergeCell ref="N182:O182"/>
    <mergeCell ref="R182:S182"/>
    <mergeCell ref="J198:K198"/>
    <mergeCell ref="N198:O198"/>
    <mergeCell ref="R198:S198"/>
    <mergeCell ref="J200:K200"/>
    <mergeCell ref="N200:O200"/>
    <mergeCell ref="R200:S200"/>
    <mergeCell ref="J192:K192"/>
    <mergeCell ref="N192:O192"/>
    <mergeCell ref="R192:S192"/>
    <mergeCell ref="J194:K194"/>
    <mergeCell ref="N194:O194"/>
    <mergeCell ref="R194:S194"/>
    <mergeCell ref="J207:K207"/>
    <mergeCell ref="N207:O207"/>
    <mergeCell ref="J210:K210"/>
    <mergeCell ref="N210:O210"/>
    <mergeCell ref="R210:S210"/>
    <mergeCell ref="J203:K203"/>
    <mergeCell ref="N203:O203"/>
    <mergeCell ref="J204:K204"/>
    <mergeCell ref="N204:O204"/>
    <mergeCell ref="R204:S204"/>
    <mergeCell ref="J206:K206"/>
    <mergeCell ref="N206:O206"/>
    <mergeCell ref="R206:S206"/>
    <mergeCell ref="R233:S233"/>
    <mergeCell ref="J223:K223"/>
    <mergeCell ref="N223:O223"/>
    <mergeCell ref="R223:S223"/>
    <mergeCell ref="J227:K227"/>
    <mergeCell ref="N227:O227"/>
    <mergeCell ref="R227:S227"/>
    <mergeCell ref="J214:K214"/>
    <mergeCell ref="N214:O214"/>
    <mergeCell ref="R214:S214"/>
    <mergeCell ref="J216:K216"/>
    <mergeCell ref="N216:O216"/>
    <mergeCell ref="R216:S216"/>
    <mergeCell ref="J220:K220"/>
    <mergeCell ref="N220:O220"/>
    <mergeCell ref="R220:S220"/>
    <mergeCell ref="J255:K255"/>
    <mergeCell ref="N255:O255"/>
    <mergeCell ref="R255:S255"/>
    <mergeCell ref="N256:O256"/>
    <mergeCell ref="C257:S257"/>
    <mergeCell ref="C258:S258"/>
    <mergeCell ref="J251:K251"/>
    <mergeCell ref="N251:O251"/>
    <mergeCell ref="R251:S251"/>
    <mergeCell ref="J253:K253"/>
    <mergeCell ref="N253:O253"/>
    <mergeCell ref="R253:S253"/>
    <mergeCell ref="J48:K48"/>
    <mergeCell ref="N247:O247"/>
    <mergeCell ref="N48:O48"/>
    <mergeCell ref="R48:S48"/>
    <mergeCell ref="D51:G52"/>
    <mergeCell ref="J51:K51"/>
    <mergeCell ref="N51:O51"/>
    <mergeCell ref="R51:S51"/>
    <mergeCell ref="J52:K52"/>
    <mergeCell ref="N52:O52"/>
    <mergeCell ref="R247:S247"/>
    <mergeCell ref="J239:K239"/>
    <mergeCell ref="N239:O239"/>
    <mergeCell ref="R239:S239"/>
    <mergeCell ref="J241:K241"/>
    <mergeCell ref="N241:O241"/>
    <mergeCell ref="R241:S241"/>
    <mergeCell ref="C229:G230"/>
    <mergeCell ref="J229:K229"/>
    <mergeCell ref="N229:O229"/>
    <mergeCell ref="R229:S229"/>
    <mergeCell ref="C233:G233"/>
    <mergeCell ref="J233:K233"/>
    <mergeCell ref="N233:O233"/>
    <mergeCell ref="J249:K249"/>
    <mergeCell ref="N249:O249"/>
    <mergeCell ref="R249:S249"/>
    <mergeCell ref="J243:K243"/>
    <mergeCell ref="N243:O243"/>
    <mergeCell ref="R243:S243"/>
    <mergeCell ref="J245:K245"/>
    <mergeCell ref="N245:O245"/>
    <mergeCell ref="R245:S245"/>
    <mergeCell ref="J247:K247"/>
  </mergeCell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rowBreaks count="3" manualBreakCount="3">
    <brk id="135" max="20" man="1"/>
    <brk id="196" max="20" man="1"/>
    <brk id="2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201"/>
  <sheetViews>
    <sheetView showGridLines="0" zoomScaleNormal="100" workbookViewId="0"/>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3"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315</v>
      </c>
      <c r="H1" s="11"/>
      <c r="I1" s="11"/>
      <c r="J1" s="11"/>
      <c r="K1" s="11"/>
      <c r="L1" s="11"/>
      <c r="M1" s="11"/>
      <c r="N1" s="11"/>
      <c r="O1" s="11"/>
      <c r="P1" s="11"/>
      <c r="Q1" s="11"/>
      <c r="R1" s="11"/>
      <c r="S1" s="11"/>
      <c r="T1" s="11"/>
      <c r="U1" s="11"/>
      <c r="V1" s="12"/>
    </row>
    <row r="2" spans="1:23" ht="15.75" x14ac:dyDescent="0.25">
      <c r="A2" s="725" t="s">
        <v>35</v>
      </c>
      <c r="B2" s="726"/>
      <c r="C2" s="726"/>
      <c r="D2" s="726"/>
      <c r="E2" s="726"/>
      <c r="F2" s="726"/>
      <c r="G2" s="726"/>
      <c r="H2" s="726"/>
      <c r="I2" s="726"/>
      <c r="J2" s="726"/>
      <c r="K2" s="726"/>
      <c r="L2" s="726"/>
      <c r="M2" s="726"/>
      <c r="N2" s="726"/>
      <c r="O2" s="726"/>
      <c r="P2" s="726"/>
      <c r="Q2" s="726"/>
      <c r="R2" s="726"/>
      <c r="S2" s="726"/>
      <c r="T2" s="726"/>
      <c r="U2" s="726"/>
      <c r="V2" s="727"/>
    </row>
    <row r="3" spans="1:23" ht="15.75" x14ac:dyDescent="0.25">
      <c r="A3" s="688" t="str">
        <f>'Part 1'!A3</f>
        <v>2020-21</v>
      </c>
      <c r="B3" s="726"/>
      <c r="C3" s="726"/>
      <c r="D3" s="726"/>
      <c r="E3" s="726"/>
      <c r="F3" s="726"/>
      <c r="G3" s="726"/>
      <c r="H3" s="726"/>
      <c r="I3" s="726"/>
      <c r="J3" s="726"/>
      <c r="K3" s="726"/>
      <c r="L3" s="726"/>
      <c r="M3" s="726"/>
      <c r="N3" s="726"/>
      <c r="O3" s="726"/>
      <c r="P3" s="726"/>
      <c r="Q3" s="726"/>
      <c r="R3" s="726"/>
      <c r="S3" s="726"/>
      <c r="T3" s="726"/>
      <c r="U3" s="726"/>
      <c r="V3" s="727"/>
    </row>
    <row r="4" spans="1:23" ht="15" x14ac:dyDescent="0.2">
      <c r="A4" s="691"/>
      <c r="B4" s="692"/>
      <c r="C4" s="692"/>
      <c r="D4" s="692"/>
      <c r="E4" s="692"/>
      <c r="F4" s="692"/>
      <c r="G4" s="692"/>
      <c r="H4" s="692"/>
      <c r="I4" s="692"/>
      <c r="J4" s="692"/>
      <c r="K4" s="692"/>
      <c r="L4" s="692"/>
      <c r="M4" s="692"/>
      <c r="N4" s="692"/>
      <c r="O4" s="692"/>
      <c r="P4" s="692"/>
      <c r="Q4" s="692"/>
      <c r="R4" s="692"/>
      <c r="S4" s="692"/>
      <c r="T4" s="692"/>
      <c r="U4" s="692"/>
      <c r="V4" s="693"/>
    </row>
    <row r="5" spans="1:23" ht="15" x14ac:dyDescent="0.2">
      <c r="A5" s="732" t="s">
        <v>39</v>
      </c>
      <c r="B5" s="733"/>
      <c r="C5" s="733"/>
      <c r="D5" s="733"/>
      <c r="E5" s="733"/>
      <c r="F5" s="733"/>
      <c r="G5" s="733"/>
      <c r="H5" s="733"/>
      <c r="I5" s="733"/>
      <c r="J5" s="733"/>
      <c r="K5" s="733"/>
      <c r="L5" s="733"/>
      <c r="M5" s="733"/>
      <c r="N5" s="733"/>
      <c r="O5" s="733"/>
      <c r="P5" s="733"/>
      <c r="Q5" s="733"/>
      <c r="R5" s="733"/>
      <c r="S5" s="733"/>
      <c r="T5" s="733"/>
      <c r="U5" s="733"/>
      <c r="V5" s="734"/>
    </row>
    <row r="6" spans="1:23" ht="15" x14ac:dyDescent="0.2">
      <c r="A6" s="691"/>
      <c r="B6" s="692"/>
      <c r="C6" s="692"/>
      <c r="D6" s="692"/>
      <c r="E6" s="692"/>
      <c r="F6" s="692"/>
      <c r="G6" s="692"/>
      <c r="H6" s="692"/>
      <c r="I6" s="692"/>
      <c r="J6" s="692"/>
      <c r="K6" s="692"/>
      <c r="L6" s="692"/>
      <c r="M6" s="692"/>
      <c r="N6" s="692"/>
      <c r="O6" s="692"/>
      <c r="P6" s="692"/>
      <c r="Q6" s="692"/>
      <c r="R6" s="692"/>
      <c r="S6" s="692"/>
      <c r="T6" s="692"/>
      <c r="U6" s="692"/>
      <c r="V6" s="693"/>
    </row>
    <row r="7" spans="1:23" ht="15" x14ac:dyDescent="0.2">
      <c r="A7" s="691" t="s">
        <v>38</v>
      </c>
      <c r="B7" s="692"/>
      <c r="C7" s="692"/>
      <c r="D7" s="692"/>
      <c r="E7" s="692"/>
      <c r="F7" s="692"/>
      <c r="G7" s="692"/>
      <c r="H7" s="692"/>
      <c r="I7" s="692"/>
      <c r="J7" s="692"/>
      <c r="K7" s="692"/>
      <c r="L7" s="692"/>
      <c r="M7" s="692"/>
      <c r="N7" s="692"/>
      <c r="O7" s="692"/>
      <c r="P7" s="692"/>
      <c r="Q7" s="692"/>
      <c r="R7" s="692"/>
      <c r="S7" s="692"/>
      <c r="T7" s="692"/>
      <c r="U7" s="692"/>
      <c r="V7" s="693"/>
    </row>
    <row r="8" spans="1:23" ht="15.75" thickBot="1" x14ac:dyDescent="0.25">
      <c r="A8" s="30"/>
      <c r="B8" s="31"/>
      <c r="C8" s="31"/>
      <c r="D8" s="31"/>
      <c r="E8" s="31"/>
      <c r="F8" s="31"/>
      <c r="G8" s="31"/>
      <c r="H8" s="31"/>
      <c r="I8" s="31"/>
      <c r="J8" s="31"/>
      <c r="K8" s="31"/>
      <c r="L8" s="31"/>
      <c r="M8" s="31"/>
      <c r="N8" s="31"/>
      <c r="O8" s="31"/>
      <c r="P8" s="31"/>
      <c r="Q8" s="31"/>
      <c r="R8" s="31"/>
      <c r="S8" s="65"/>
      <c r="T8" s="265"/>
      <c r="U8" s="31"/>
      <c r="V8" s="32"/>
    </row>
    <row r="9" spans="1:23" x14ac:dyDescent="0.2">
      <c r="A9" s="34"/>
      <c r="B9" s="35"/>
      <c r="C9" s="822"/>
      <c r="D9" s="822"/>
      <c r="E9" s="822"/>
      <c r="F9" s="822"/>
      <c r="G9" s="822"/>
      <c r="H9" s="822"/>
      <c r="I9" s="822"/>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v>
      </c>
      <c r="D10" s="48"/>
      <c r="E10" s="48"/>
      <c r="F10" s="631"/>
      <c r="G10" s="632">
        <v>0</v>
      </c>
      <c r="H10" s="633"/>
      <c r="I10" s="633"/>
      <c r="J10" s="494"/>
      <c r="K10" s="494">
        <v>1</v>
      </c>
      <c r="L10" s="494"/>
      <c r="M10" s="494"/>
      <c r="N10" s="494"/>
      <c r="O10" s="494">
        <v>2</v>
      </c>
      <c r="P10" s="494"/>
      <c r="Q10" s="494"/>
      <c r="R10" s="494"/>
      <c r="S10" s="494">
        <v>3</v>
      </c>
      <c r="T10" s="16"/>
      <c r="U10" s="16"/>
      <c r="V10" s="17"/>
      <c r="W10" s="384"/>
    </row>
    <row r="11" spans="1:23" s="19" customFormat="1" ht="18" customHeight="1" x14ac:dyDescent="0.25">
      <c r="A11" s="608"/>
      <c r="B11" s="16"/>
      <c r="C11" s="79" t="s">
        <v>766</v>
      </c>
      <c r="D11" s="48"/>
      <c r="E11" s="48"/>
      <c r="F11" s="48"/>
      <c r="G11" s="165"/>
      <c r="H11" s="165"/>
      <c r="I11" s="165"/>
      <c r="J11" s="16"/>
      <c r="K11" s="16"/>
      <c r="L11" s="16"/>
      <c r="M11" s="16"/>
      <c r="N11" s="16"/>
      <c r="O11" s="16"/>
      <c r="P11" s="16"/>
      <c r="Q11" s="16"/>
      <c r="R11" s="16"/>
      <c r="S11" s="16"/>
      <c r="T11" s="16"/>
      <c r="U11" s="16"/>
      <c r="V11" s="607"/>
      <c r="W11" s="384"/>
    </row>
    <row r="12" spans="1:23" s="19" customFormat="1" ht="18" customHeight="1" x14ac:dyDescent="0.2">
      <c r="A12" s="608"/>
      <c r="B12" s="16"/>
      <c r="C12" s="736" t="s">
        <v>1916</v>
      </c>
      <c r="D12" s="736"/>
      <c r="E12" s="736"/>
      <c r="F12" s="736"/>
      <c r="G12" s="736"/>
      <c r="H12" s="736"/>
      <c r="I12" s="736"/>
      <c r="J12" s="736"/>
      <c r="K12" s="736"/>
      <c r="L12" s="736"/>
      <c r="M12" s="736"/>
      <c r="N12" s="736"/>
      <c r="O12" s="736"/>
      <c r="P12" s="736"/>
      <c r="Q12" s="736"/>
      <c r="R12" s="736"/>
      <c r="S12" s="736"/>
      <c r="T12" s="736"/>
      <c r="U12" s="16"/>
      <c r="V12" s="607"/>
      <c r="W12" s="384"/>
    </row>
    <row r="13" spans="1:23" ht="15.75" x14ac:dyDescent="0.25">
      <c r="A13" s="13"/>
      <c r="B13" s="2"/>
      <c r="C13" s="165"/>
      <c r="D13" s="165"/>
      <c r="E13" s="165"/>
      <c r="F13" s="165"/>
      <c r="G13" s="165"/>
      <c r="H13" s="165"/>
      <c r="I13" s="165"/>
      <c r="J13" s="16"/>
      <c r="K13" s="702" t="s">
        <v>18</v>
      </c>
      <c r="L13" s="702"/>
      <c r="M13" s="43"/>
      <c r="N13" s="43"/>
      <c r="O13" s="702" t="s">
        <v>19</v>
      </c>
      <c r="P13" s="702"/>
      <c r="Q13" s="43"/>
      <c r="R13" s="43"/>
      <c r="S13" s="701" t="s">
        <v>20</v>
      </c>
      <c r="T13" s="702"/>
      <c r="U13" s="1"/>
      <c r="V13" s="37"/>
    </row>
    <row r="14" spans="1:23" ht="15.75" x14ac:dyDescent="0.25">
      <c r="A14" s="13"/>
      <c r="B14" s="2"/>
      <c r="C14" s="79"/>
      <c r="D14" s="16"/>
      <c r="E14" s="16"/>
      <c r="F14" s="16"/>
      <c r="G14" s="16"/>
      <c r="H14" s="16"/>
      <c r="I14" s="16"/>
      <c r="J14" s="730" t="s">
        <v>48</v>
      </c>
      <c r="K14" s="730"/>
      <c r="L14" s="730"/>
      <c r="M14" s="730"/>
      <c r="N14" s="678" t="s">
        <v>46</v>
      </c>
      <c r="O14" s="678"/>
      <c r="P14" s="678"/>
      <c r="Q14" s="678"/>
      <c r="R14" s="40"/>
      <c r="S14" s="730" t="s">
        <v>763</v>
      </c>
      <c r="T14" s="740"/>
      <c r="U14" s="3"/>
      <c r="V14" s="37"/>
    </row>
    <row r="15" spans="1:23" ht="15" x14ac:dyDescent="0.2">
      <c r="A15" s="13"/>
      <c r="B15" s="2"/>
      <c r="C15" s="16"/>
      <c r="D15" s="16"/>
      <c r="E15" s="16"/>
      <c r="F15" s="16"/>
      <c r="G15" s="16"/>
      <c r="H15" s="16"/>
      <c r="I15" s="16"/>
      <c r="J15" s="730"/>
      <c r="K15" s="730"/>
      <c r="L15" s="730"/>
      <c r="M15" s="730"/>
      <c r="N15" s="678"/>
      <c r="O15" s="678"/>
      <c r="P15" s="678"/>
      <c r="Q15" s="678"/>
      <c r="R15" s="16"/>
      <c r="S15" s="740"/>
      <c r="T15" s="740"/>
      <c r="U15" s="2"/>
      <c r="V15" s="37"/>
    </row>
    <row r="16" spans="1:23" ht="30.75" customHeight="1" x14ac:dyDescent="0.25">
      <c r="A16" s="13"/>
      <c r="B16" s="2"/>
      <c r="C16" s="79"/>
      <c r="D16" s="16"/>
      <c r="E16" s="16"/>
      <c r="F16" s="16"/>
      <c r="G16" s="16"/>
      <c r="H16" s="16"/>
      <c r="I16" s="16"/>
      <c r="J16" s="163"/>
      <c r="K16" s="703"/>
      <c r="L16" s="703"/>
      <c r="M16" s="16"/>
      <c r="N16" s="703"/>
      <c r="O16" s="703"/>
      <c r="P16" s="703"/>
      <c r="Q16" s="703"/>
      <c r="R16" s="159"/>
      <c r="S16" s="738"/>
      <c r="T16" s="738"/>
      <c r="U16" s="159"/>
      <c r="V16" s="37"/>
    </row>
    <row r="17" spans="1:23" ht="18" customHeight="1" thickBot="1" x14ac:dyDescent="0.25">
      <c r="A17" s="13"/>
      <c r="B17" s="2"/>
      <c r="C17" s="39"/>
      <c r="D17" s="39"/>
      <c r="E17" s="39"/>
      <c r="F17" s="39"/>
      <c r="G17" s="39"/>
      <c r="H17" s="39"/>
      <c r="I17" s="39"/>
      <c r="J17" s="16"/>
      <c r="K17" s="810" t="s">
        <v>15</v>
      </c>
      <c r="L17" s="784"/>
      <c r="M17" s="44"/>
      <c r="N17" s="44"/>
      <c r="O17" s="810" t="s">
        <v>15</v>
      </c>
      <c r="P17" s="784"/>
      <c r="Q17" s="44"/>
      <c r="R17" s="142"/>
      <c r="S17" s="818" t="s">
        <v>15</v>
      </c>
      <c r="T17" s="786"/>
      <c r="U17" s="143"/>
      <c r="V17" s="37"/>
    </row>
    <row r="18" spans="1:23" ht="18" customHeight="1" thickBot="1" x14ac:dyDescent="0.25">
      <c r="A18" s="13"/>
      <c r="B18" s="2"/>
      <c r="C18" s="707" t="s">
        <v>1183</v>
      </c>
      <c r="D18" s="707"/>
      <c r="E18" s="707"/>
      <c r="F18" s="707"/>
      <c r="G18" s="707"/>
      <c r="H18" s="707"/>
      <c r="I18" s="96"/>
      <c r="J18" s="16"/>
      <c r="K18" s="796">
        <f>INDEX(DatasheetPart4!$D$5:$GQ$319,MATCH(Import_LA_Code,DatasheetPart4!$B$5:$B$319,0),MATCH(CONCATENATE($W18,"/",K$10),DatasheetPart4!$D$3:$GV$3,0))</f>
        <v>-188191980</v>
      </c>
      <c r="L18" s="793"/>
      <c r="M18" s="75"/>
      <c r="N18" s="76"/>
      <c r="O18" s="796">
        <f>INDEX(DatasheetPart4!$D$5:$GQ$319,MATCH(Import_LA_Code,DatasheetPart4!$B$5:$B$319,0),MATCH(CONCATENATE($W18,"/",O$10),DatasheetPart4!$D$3:$GV$3,0))</f>
        <v>-3347529</v>
      </c>
      <c r="P18" s="793"/>
      <c r="Q18" s="75"/>
      <c r="R18" s="158"/>
      <c r="S18" s="699">
        <f>INDEX(DatasheetPart4!$D$5:$GQ$319,MATCH(Import_LA_Code,DatasheetPart4!$B$5:$B$319,0),MATCH(CONCATENATE($W18,"/",S$10),DatasheetPart4!$D$3:$GV$3,0))</f>
        <v>-191539509</v>
      </c>
      <c r="T18" s="700"/>
      <c r="U18" s="143"/>
      <c r="V18" s="37"/>
      <c r="W18" s="243">
        <v>1</v>
      </c>
    </row>
    <row r="19" spans="1:23" ht="18" customHeight="1" thickBot="1" x14ac:dyDescent="0.25">
      <c r="A19" s="13"/>
      <c r="B19" s="2"/>
      <c r="C19" s="91"/>
      <c r="D19" s="91"/>
      <c r="E19" s="91"/>
      <c r="F19" s="91"/>
      <c r="G19" s="91"/>
      <c r="H19" s="91"/>
      <c r="I19" s="91"/>
      <c r="J19" s="2"/>
      <c r="K19" s="2"/>
      <c r="L19" s="2"/>
      <c r="M19" s="2"/>
      <c r="N19" s="2"/>
      <c r="O19" s="2"/>
      <c r="P19" s="2"/>
      <c r="Q19" s="2"/>
      <c r="R19" s="143"/>
      <c r="S19" s="143"/>
      <c r="T19" s="143"/>
      <c r="U19" s="143"/>
      <c r="V19" s="37"/>
    </row>
    <row r="20" spans="1:23" ht="18" customHeight="1" thickBot="1" x14ac:dyDescent="0.25">
      <c r="A20" s="13"/>
      <c r="B20" s="2"/>
      <c r="C20" s="681" t="s">
        <v>1184</v>
      </c>
      <c r="D20" s="681"/>
      <c r="E20" s="811"/>
      <c r="F20" s="811"/>
      <c r="G20" s="811"/>
      <c r="H20" s="811"/>
      <c r="I20" s="39"/>
      <c r="J20" s="16"/>
      <c r="K20" s="823">
        <f>INDEX(DatasheetPart4!$D$5:$GQ$319,MATCH(Import_LA_Code,DatasheetPart4!$B$5:$B$319,0),MATCH(CONCATENATE($W20,"/",K$10),DatasheetPart4!$D$3:$GV$3,0))</f>
        <v>-48349888</v>
      </c>
      <c r="L20" s="824"/>
      <c r="M20" s="44"/>
      <c r="N20" s="44"/>
      <c r="O20" s="823">
        <f>INDEX(DatasheetPart4!$D$5:$GQ$319,MATCH(Import_LA_Code,DatasheetPart4!$B$5:$B$319,0),MATCH(CONCATENATE($W20,"/",O$10),DatasheetPart4!$D$3:$GV$3,0))</f>
        <v>-1294480</v>
      </c>
      <c r="P20" s="824"/>
      <c r="Q20" s="44"/>
      <c r="R20" s="142"/>
      <c r="S20" s="699">
        <f>INDEX(DatasheetPart4!$D$5:$GQ$319,MATCH(Import_LA_Code,DatasheetPart4!$B$5:$B$319,0),MATCH(CONCATENATE($W20,"/",S$10),DatasheetPart4!$D$3:$GV$3,0))</f>
        <v>-49644368</v>
      </c>
      <c r="T20" s="700"/>
      <c r="U20" s="143"/>
      <c r="V20" s="37"/>
      <c r="W20" s="243">
        <v>2</v>
      </c>
    </row>
    <row r="21" spans="1:23" ht="18" customHeight="1" x14ac:dyDescent="0.2">
      <c r="A21" s="13"/>
      <c r="B21" s="2"/>
      <c r="C21" s="704"/>
      <c r="D21" s="704"/>
      <c r="E21" s="704"/>
      <c r="F21" s="704"/>
      <c r="G21" s="704"/>
      <c r="H21" s="704"/>
      <c r="I21" s="39"/>
      <c r="J21" s="16"/>
      <c r="K21" s="45"/>
      <c r="L21" s="44"/>
      <c r="M21" s="44"/>
      <c r="N21" s="44"/>
      <c r="O21" s="45"/>
      <c r="P21" s="44"/>
      <c r="Q21" s="44"/>
      <c r="R21" s="142"/>
      <c r="S21" s="145"/>
      <c r="T21" s="142"/>
      <c r="U21" s="143"/>
      <c r="V21" s="37"/>
    </row>
    <row r="22" spans="1:23" ht="18" customHeight="1" thickBot="1" x14ac:dyDescent="0.25">
      <c r="A22" s="13"/>
      <c r="B22" s="2"/>
      <c r="C22" s="164"/>
      <c r="D22" s="164"/>
      <c r="E22" s="164"/>
      <c r="F22" s="164"/>
      <c r="G22" s="164"/>
      <c r="H22" s="164"/>
      <c r="I22" s="39"/>
      <c r="J22" s="16"/>
      <c r="K22" s="45"/>
      <c r="L22" s="44"/>
      <c r="M22" s="44"/>
      <c r="N22" s="44"/>
      <c r="O22" s="45"/>
      <c r="P22" s="44"/>
      <c r="Q22" s="44"/>
      <c r="R22" s="142"/>
      <c r="S22" s="145"/>
      <c r="T22" s="142"/>
      <c r="U22" s="143"/>
      <c r="V22" s="37"/>
    </row>
    <row r="23" spans="1:23" ht="18" customHeight="1" thickBot="1" x14ac:dyDescent="0.25">
      <c r="A23" s="13"/>
      <c r="B23" s="2"/>
      <c r="C23" s="57" t="s">
        <v>768</v>
      </c>
      <c r="D23" s="57"/>
      <c r="E23" s="39"/>
      <c r="F23" s="39"/>
      <c r="G23" s="39"/>
      <c r="H23" s="39"/>
      <c r="I23" s="39"/>
      <c r="J23" s="16"/>
      <c r="K23" s="796">
        <f>INDEX(DatasheetPart4!$D$5:$GQ$319,MATCH(Import_LA_Code,DatasheetPart4!$B$5:$B$319,0),MATCH(CONCATENATE($W23,"/",K$10),DatasheetPart4!$D$3:$GV$3,0))</f>
        <v>-139842092</v>
      </c>
      <c r="L23" s="793"/>
      <c r="M23" s="75"/>
      <c r="N23" s="76"/>
      <c r="O23" s="796">
        <f>INDEX(DatasheetPart4!$D$5:$GQ$319,MATCH(Import_LA_Code,DatasheetPart4!$B$5:$B$319,0),MATCH(CONCATENATE($W23,"/",O$10),DatasheetPart4!$D$3:$GV$3,0))</f>
        <v>-2053049</v>
      </c>
      <c r="P23" s="793"/>
      <c r="Q23" s="75"/>
      <c r="R23" s="158"/>
      <c r="S23" s="699">
        <f>INDEX(DatasheetPart4!$D$5:$GQ$319,MATCH(Import_LA_Code,DatasheetPart4!$B$5:$B$319,0),MATCH(CONCATENATE($W23,"/",S$10),DatasheetPart4!$D$3:$GV$3,0))</f>
        <v>-141895141</v>
      </c>
      <c r="T23" s="700"/>
      <c r="U23" s="143"/>
      <c r="V23" s="37"/>
      <c r="W23" s="243">
        <v>3</v>
      </c>
    </row>
    <row r="24" spans="1:23" ht="18" customHeight="1" thickBot="1" x14ac:dyDescent="0.25">
      <c r="A24" s="14"/>
      <c r="B24" s="15"/>
      <c r="C24" s="124"/>
      <c r="D24" s="124"/>
      <c r="E24" s="92"/>
      <c r="F24" s="92"/>
      <c r="G24" s="92"/>
      <c r="H24" s="92"/>
      <c r="I24" s="92"/>
      <c r="J24" s="54"/>
      <c r="K24" s="86"/>
      <c r="L24" s="87"/>
      <c r="M24" s="87"/>
      <c r="N24" s="87"/>
      <c r="O24" s="86"/>
      <c r="P24" s="87"/>
      <c r="Q24" s="87"/>
      <c r="R24" s="149"/>
      <c r="S24" s="150"/>
      <c r="T24" s="149"/>
      <c r="U24" s="151"/>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49"/>
      <c r="B26" s="2"/>
      <c r="C26" s="79" t="s">
        <v>1149</v>
      </c>
      <c r="D26" s="57"/>
      <c r="E26" s="39"/>
      <c r="F26" s="39"/>
      <c r="G26" s="39"/>
      <c r="H26" s="39"/>
      <c r="I26" s="39"/>
      <c r="J26" s="16"/>
      <c r="K26" s="130"/>
      <c r="L26" s="88"/>
      <c r="M26" s="88"/>
      <c r="N26" s="88"/>
      <c r="O26" s="130"/>
      <c r="P26" s="88"/>
      <c r="Q26" s="88"/>
      <c r="R26" s="88"/>
      <c r="S26" s="130"/>
      <c r="T26" s="88"/>
      <c r="U26" s="2"/>
      <c r="V26" s="572"/>
    </row>
    <row r="27" spans="1:23" ht="16.5" customHeight="1" x14ac:dyDescent="0.2">
      <c r="A27" s="549"/>
      <c r="B27" s="2"/>
      <c r="C27" s="736" t="s">
        <v>1917</v>
      </c>
      <c r="D27" s="736"/>
      <c r="E27" s="736"/>
      <c r="F27" s="736"/>
      <c r="G27" s="736"/>
      <c r="H27" s="736"/>
      <c r="I27" s="736"/>
      <c r="J27" s="736"/>
      <c r="K27" s="736"/>
      <c r="L27" s="736"/>
      <c r="M27" s="736"/>
      <c r="N27" s="736"/>
      <c r="O27" s="736"/>
      <c r="P27" s="736"/>
      <c r="Q27" s="736"/>
      <c r="R27" s="736"/>
      <c r="S27" s="736"/>
      <c r="T27" s="736"/>
      <c r="U27" s="736"/>
      <c r="V27" s="572"/>
    </row>
    <row r="28" spans="1:23" ht="18" customHeight="1" x14ac:dyDescent="0.2">
      <c r="A28" s="549"/>
      <c r="B28" s="2"/>
      <c r="C28" s="383"/>
      <c r="D28" s="57"/>
      <c r="E28" s="39"/>
      <c r="F28" s="39"/>
      <c r="G28" s="711" t="s">
        <v>18</v>
      </c>
      <c r="H28" s="711"/>
      <c r="I28" s="49"/>
      <c r="J28" s="16"/>
      <c r="K28" s="711" t="s">
        <v>19</v>
      </c>
      <c r="L28" s="711"/>
      <c r="M28" s="88"/>
      <c r="N28" s="88"/>
      <c r="O28" s="711" t="s">
        <v>20</v>
      </c>
      <c r="P28" s="711"/>
      <c r="Q28" s="88"/>
      <c r="R28" s="88"/>
      <c r="S28" s="711" t="s">
        <v>21</v>
      </c>
      <c r="T28" s="711"/>
      <c r="U28" s="2"/>
      <c r="V28" s="37"/>
    </row>
    <row r="29" spans="1:23" ht="22.5" customHeight="1" x14ac:dyDescent="0.2">
      <c r="A29" s="13"/>
      <c r="B29" s="2"/>
      <c r="C29" s="57"/>
      <c r="D29" s="57"/>
      <c r="E29" s="39"/>
      <c r="F29" s="817" t="s">
        <v>2641</v>
      </c>
      <c r="G29" s="817"/>
      <c r="H29" s="817"/>
      <c r="I29" s="817"/>
      <c r="J29" s="817" t="str">
        <f>INDEX(DatasheetPart4!$C:$C,MATCH('Part 1'!L13,DatasheetPart4!B:B,0))</f>
        <v>England</v>
      </c>
      <c r="K29" s="817"/>
      <c r="L29" s="817"/>
      <c r="M29" s="817"/>
      <c r="N29" s="817" t="str">
        <f>IF(OR(INDEX(DatasheetPart4!GR:GR,MATCH('Part 1'!L13,DatasheetPart4!B:B,0))="UA",INDEX(DatasheetPart4!GR:GR,MATCH('Part 1'!L13,DatasheetPart4!B:B,0))="Met"),"",IF(OR(INDEX(DatasheetPart4!GT:GT,MATCH('Part 1'!L13,DatasheetPart4!B:B,0))="ILB",INDEX(DatasheetPart4!GT:GT,MATCH('Part 1'!L13,DatasheetPart4!B:B,0))="OLB"),INDEX(DatasheetPart4!GR:GR,MATCH('Part 1'!L13,DatasheetPart4!B:B,0)),CONCATENATE(INDEX(DatasheetPart4!GR:GR,MATCH('Part 1'!L13,DatasheetPart4!B:B,0))," County Council")))</f>
        <v xml:space="preserve"> County Council</v>
      </c>
      <c r="O29" s="817"/>
      <c r="P29" s="817"/>
      <c r="Q29" s="817"/>
      <c r="R29" s="817">
        <f>IF(OR(INDEX(DatasheetPart4!GS:GS,MATCH('Part 1'!L13,DatasheetPart4!B:B,0))="County",INDEX(DatasheetPart4!GS:GS,MATCH('Part 1'!L13,DatasheetPart4!B:B,0))="NA"),"",INDEX(DatasheetPart4!GS:GS,MATCH('Part 1'!L13,DatasheetPart4!B:B,0)))</f>
        <v>0</v>
      </c>
      <c r="S29" s="817"/>
      <c r="T29" s="817"/>
      <c r="U29" s="817"/>
      <c r="V29" s="37"/>
    </row>
    <row r="30" spans="1:23" ht="22.5" customHeight="1" x14ac:dyDescent="0.2">
      <c r="A30" s="13"/>
      <c r="B30" s="2"/>
      <c r="C30" s="57"/>
      <c r="D30" s="57"/>
      <c r="E30" s="39"/>
      <c r="F30" s="817"/>
      <c r="G30" s="817"/>
      <c r="H30" s="817"/>
      <c r="I30" s="817"/>
      <c r="J30" s="817"/>
      <c r="K30" s="817"/>
      <c r="L30" s="817"/>
      <c r="M30" s="817"/>
      <c r="N30" s="817"/>
      <c r="O30" s="817"/>
      <c r="P30" s="817"/>
      <c r="Q30" s="817"/>
      <c r="R30" s="817"/>
      <c r="S30" s="817"/>
      <c r="T30" s="817"/>
      <c r="U30" s="817"/>
      <c r="V30" s="37"/>
    </row>
    <row r="31" spans="1:23" ht="33" customHeight="1" x14ac:dyDescent="0.2">
      <c r="A31" s="13"/>
      <c r="B31" s="2"/>
      <c r="C31" s="57"/>
      <c r="D31" s="57"/>
      <c r="E31" s="39"/>
      <c r="F31" s="703"/>
      <c r="G31" s="703"/>
      <c r="H31" s="703"/>
      <c r="I31" s="703"/>
      <c r="J31" s="703"/>
      <c r="K31" s="703"/>
      <c r="L31" s="703"/>
      <c r="M31" s="703"/>
      <c r="N31" s="703"/>
      <c r="O31" s="703"/>
      <c r="P31" s="703"/>
      <c r="Q31" s="703"/>
      <c r="R31" s="703"/>
      <c r="S31" s="703"/>
      <c r="T31" s="703"/>
      <c r="U31" s="703"/>
      <c r="V31" s="37"/>
    </row>
    <row r="32" spans="1:23" ht="16.5" thickBot="1" x14ac:dyDescent="0.25">
      <c r="A32" s="13"/>
      <c r="B32" s="2"/>
      <c r="C32" s="82"/>
      <c r="D32" s="90"/>
      <c r="E32" s="91"/>
      <c r="F32" s="91"/>
      <c r="G32" s="810" t="s">
        <v>15</v>
      </c>
      <c r="H32" s="784"/>
      <c r="I32" s="39"/>
      <c r="J32" s="91"/>
      <c r="K32" s="810" t="s">
        <v>15</v>
      </c>
      <c r="L32" s="784"/>
      <c r="M32" s="44"/>
      <c r="N32" s="2"/>
      <c r="O32" s="815" t="s">
        <v>15</v>
      </c>
      <c r="P32" s="815"/>
      <c r="Q32" s="44"/>
      <c r="R32" s="44"/>
      <c r="S32" s="810" t="s">
        <v>15</v>
      </c>
      <c r="T32" s="784"/>
      <c r="U32" s="2"/>
      <c r="V32" s="37"/>
    </row>
    <row r="33" spans="1:23" ht="16.5" thickBot="1" x14ac:dyDescent="0.25">
      <c r="A33" s="820" t="s">
        <v>761</v>
      </c>
      <c r="B33" s="704"/>
      <c r="C33" s="704"/>
      <c r="D33" s="704"/>
      <c r="E33" s="704"/>
      <c r="F33" s="821"/>
      <c r="G33" s="808" t="str">
        <f>INDEX(DatasheetPart4!$D$5:$GQ$319,MATCH(Import_LA_Code,DatasheetPart4!$B$5:$B$319,0),MATCH(CONCATENATE($W33,"/",G$10),DatasheetPart4!$D$3:$GV$3,0))</f>
        <v/>
      </c>
      <c r="H33" s="809"/>
      <c r="I33" s="141"/>
      <c r="J33" s="91"/>
      <c r="K33" s="808" t="str">
        <f>INDEX(DatasheetPart4!$D$5:$GQ$319,MATCH(Import_LA_Code,DatasheetPart4!$B$5:$B$319,0),MATCH(CONCATENATE($W33,"/",K$10),DatasheetPart4!$D$3:$GV$3,0))</f>
        <v/>
      </c>
      <c r="L33" s="809"/>
      <c r="M33" s="44"/>
      <c r="N33" s="44"/>
      <c r="O33" s="808" t="str">
        <f>INDEX(DatasheetPart4!$D$5:$GQ$319,MATCH(Import_LA_Code,DatasheetPart4!$B$5:$B$319,0),MATCH(CONCATENATE($W33,"/",O$10),DatasheetPart4!$D$3:$GV$3,0))</f>
        <v/>
      </c>
      <c r="P33" s="809"/>
      <c r="Q33" s="49"/>
      <c r="R33" s="49"/>
      <c r="S33" s="808" t="str">
        <f>INDEX(DatasheetPart4!$D$5:$GQ$319,MATCH(Import_LA_Code,DatasheetPart4!$B$5:$B$319,0),MATCH(CONCATENATE($W33,"/",S$10),DatasheetPart4!$D$3:$GV$3,0))</f>
        <v/>
      </c>
      <c r="T33" s="809"/>
      <c r="U33" s="383"/>
      <c r="V33" s="37"/>
      <c r="W33" s="243">
        <v>4</v>
      </c>
    </row>
    <row r="34" spans="1:23" ht="18" customHeight="1" x14ac:dyDescent="0.2">
      <c r="A34" s="5"/>
      <c r="B34" s="5"/>
      <c r="C34" s="5"/>
      <c r="D34" s="5"/>
      <c r="E34" s="5"/>
      <c r="F34" s="5"/>
      <c r="G34" s="5"/>
      <c r="H34" s="140"/>
      <c r="I34" s="140"/>
      <c r="J34" s="91"/>
      <c r="K34" s="140"/>
      <c r="L34" s="140"/>
      <c r="M34" s="44"/>
      <c r="N34" s="44"/>
      <c r="O34" s="140"/>
      <c r="P34" s="49"/>
      <c r="Q34" s="140"/>
      <c r="R34" s="140"/>
      <c r="S34" s="78"/>
      <c r="T34" s="140"/>
      <c r="U34" s="140"/>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12</v>
      </c>
      <c r="D36" s="90"/>
      <c r="E36" s="39"/>
      <c r="F36" s="39"/>
      <c r="G36" s="810"/>
      <c r="H36" s="784"/>
      <c r="I36" s="39"/>
      <c r="J36" s="16"/>
      <c r="K36" s="810"/>
      <c r="L36" s="784"/>
      <c r="M36" s="44"/>
      <c r="N36" s="44"/>
      <c r="O36" s="810"/>
      <c r="P36" s="784"/>
      <c r="Q36" s="44"/>
      <c r="R36" s="44"/>
      <c r="S36" s="810"/>
      <c r="T36" s="784"/>
      <c r="U36" s="2"/>
      <c r="V36" s="37"/>
    </row>
    <row r="37" spans="1:23" ht="18" customHeight="1" thickBot="1" x14ac:dyDescent="0.25">
      <c r="A37" s="13"/>
      <c r="B37" s="2"/>
      <c r="C37" s="57" t="s">
        <v>1185</v>
      </c>
      <c r="D37" s="57"/>
      <c r="E37" s="39"/>
      <c r="F37" s="39"/>
      <c r="G37" s="39"/>
      <c r="H37" s="39"/>
      <c r="I37" s="39"/>
      <c r="J37" s="16"/>
      <c r="K37" s="796">
        <f>INDEX(DatasheetPart4!$D$5:$GQ$319,MATCH(Import_LA_Code,DatasheetPart4!$B$5:$B$319,0),MATCH(CONCATENATE($W37,"/",K$10),DatasheetPart4!$D$3:$GV$3,0))</f>
        <v>84066403</v>
      </c>
      <c r="L37" s="793"/>
      <c r="M37" s="2"/>
      <c r="N37" s="2"/>
      <c r="O37" s="2"/>
      <c r="P37" s="2"/>
      <c r="Q37" s="2"/>
      <c r="R37" s="2"/>
      <c r="S37" s="44"/>
      <c r="T37" s="44"/>
      <c r="U37" s="2"/>
      <c r="V37" s="37"/>
      <c r="W37" s="243">
        <v>5</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66</v>
      </c>
      <c r="D39" s="57"/>
      <c r="E39" s="39"/>
      <c r="F39" s="39"/>
      <c r="G39" s="39"/>
      <c r="H39" s="39"/>
      <c r="I39" s="39"/>
      <c r="J39" s="16"/>
      <c r="K39" s="794">
        <f>INDEX(DatasheetPart4!$D$5:$GQ$319,MATCH(Import_LA_Code,DatasheetPart4!$B$5:$B$319,0),MATCH(CONCATENATE($W39,"/",K$10),DatasheetPart4!$D$3:$GV$3,0))</f>
        <v>84023717</v>
      </c>
      <c r="L39" s="795"/>
      <c r="M39" s="2"/>
      <c r="N39" s="2"/>
      <c r="O39" s="2"/>
      <c r="P39" s="2"/>
      <c r="Q39" s="2"/>
      <c r="R39" s="2"/>
      <c r="S39" s="44"/>
      <c r="T39" s="44"/>
      <c r="U39" s="2"/>
      <c r="V39" s="37"/>
      <c r="W39" s="243">
        <v>6</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770</v>
      </c>
      <c r="D41" s="57"/>
      <c r="E41" s="39"/>
      <c r="F41" s="39"/>
      <c r="G41" s="39"/>
      <c r="H41" s="39"/>
      <c r="I41" s="39"/>
      <c r="J41" s="16"/>
      <c r="K41" s="796">
        <f>INDEX(DatasheetPart4!$D$5:$GQ$319,MATCH(Import_LA_Code,DatasheetPart4!$B$5:$B$319,0),MATCH(CONCATENATE($W41,"/",K$10),DatasheetPart4!$D$3:$GV$3,0))</f>
        <v>42686</v>
      </c>
      <c r="L41" s="793"/>
      <c r="M41" s="2"/>
      <c r="N41" s="2"/>
      <c r="O41" s="2"/>
      <c r="P41" s="2"/>
      <c r="Q41" s="2"/>
      <c r="R41" s="2"/>
      <c r="S41" s="44"/>
      <c r="T41" s="44"/>
      <c r="U41" s="2"/>
      <c r="V41" s="37"/>
      <c r="W41" s="243">
        <v>7</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46</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1186</v>
      </c>
      <c r="D44" s="57"/>
      <c r="E44" s="39"/>
      <c r="F44" s="39"/>
      <c r="G44" s="39"/>
      <c r="H44" s="39"/>
      <c r="I44" s="39"/>
      <c r="J44" s="16"/>
      <c r="K44" s="796">
        <f>INDEX(DatasheetPart4!$D$5:$GQ$319,MATCH(Import_LA_Code,DatasheetPart4!$B$5:$B$319,0),MATCH(CONCATENATE($W44,"/",K$10),DatasheetPart4!$D$3:$GV$3,0))</f>
        <v>63607537</v>
      </c>
      <c r="L44" s="793"/>
      <c r="M44" s="2"/>
      <c r="N44" s="2"/>
      <c r="O44" s="2"/>
      <c r="P44" s="2"/>
      <c r="Q44" s="2"/>
      <c r="R44" s="2"/>
      <c r="S44" s="44"/>
      <c r="T44" s="44"/>
      <c r="U44" s="2"/>
      <c r="V44" s="37"/>
      <c r="W44" s="243">
        <v>8</v>
      </c>
    </row>
    <row r="45" spans="1:23" ht="18" customHeight="1" thickBot="1" x14ac:dyDescent="0.25">
      <c r="A45" s="13"/>
      <c r="B45" s="2"/>
      <c r="C45" s="39"/>
      <c r="D45" s="39"/>
      <c r="E45" s="39"/>
      <c r="F45" s="39"/>
      <c r="G45" s="39"/>
      <c r="H45" s="39"/>
      <c r="I45" s="39"/>
      <c r="J45" s="16"/>
      <c r="K45" s="16"/>
      <c r="L45" s="16"/>
      <c r="M45" s="2"/>
      <c r="N45" s="2"/>
      <c r="O45" s="2"/>
      <c r="P45" s="2"/>
      <c r="Q45" s="2"/>
      <c r="R45" s="2"/>
      <c r="S45" s="44"/>
      <c r="T45" s="44"/>
      <c r="U45" s="2"/>
      <c r="V45" s="37"/>
    </row>
    <row r="46" spans="1:23" ht="18" customHeight="1" thickBot="1" x14ac:dyDescent="0.25">
      <c r="A46" s="13"/>
      <c r="B46" s="2"/>
      <c r="C46" s="57" t="s">
        <v>67</v>
      </c>
      <c r="D46" s="57"/>
      <c r="E46" s="39"/>
      <c r="F46" s="39"/>
      <c r="G46" s="39"/>
      <c r="H46" s="39"/>
      <c r="I46" s="39"/>
      <c r="J46" s="16"/>
      <c r="K46" s="794">
        <f>INDEX(DatasheetPart4!$D$5:$GQ$319,MATCH(Import_LA_Code,DatasheetPart4!$B$5:$B$319,0),MATCH(CONCATENATE($W46,"/",K$10),DatasheetPart4!$D$3:$GV$3,0))</f>
        <v>88279269</v>
      </c>
      <c r="L46" s="795"/>
      <c r="M46" s="2"/>
      <c r="N46" s="2"/>
      <c r="O46" s="2"/>
      <c r="P46" s="2"/>
      <c r="Q46" s="2"/>
      <c r="R46" s="2"/>
      <c r="S46" s="44"/>
      <c r="T46" s="44"/>
      <c r="U46" s="2"/>
      <c r="V46" s="37"/>
      <c r="W46" s="243">
        <v>9</v>
      </c>
    </row>
    <row r="47" spans="1:23" ht="18" customHeight="1" thickBot="1" x14ac:dyDescent="0.25">
      <c r="A47" s="13"/>
      <c r="B47" s="2"/>
      <c r="C47" s="39"/>
      <c r="D47" s="39"/>
      <c r="E47" s="39"/>
      <c r="F47" s="39"/>
      <c r="G47" s="39"/>
      <c r="H47" s="39"/>
      <c r="I47" s="39"/>
      <c r="J47" s="16"/>
      <c r="K47" s="45"/>
      <c r="L47" s="44"/>
      <c r="M47" s="2"/>
      <c r="N47" s="2"/>
      <c r="O47" s="2"/>
      <c r="P47" s="2"/>
      <c r="Q47" s="2"/>
      <c r="R47" s="2"/>
      <c r="S47" s="44"/>
      <c r="T47" s="44"/>
      <c r="U47" s="2"/>
      <c r="V47" s="37"/>
    </row>
    <row r="48" spans="1:23" ht="18" customHeight="1" thickBot="1" x14ac:dyDescent="0.25">
      <c r="A48" s="13"/>
      <c r="B48" s="2"/>
      <c r="C48" s="57" t="s">
        <v>769</v>
      </c>
      <c r="D48" s="57"/>
      <c r="E48" s="39"/>
      <c r="F48" s="39"/>
      <c r="G48" s="39"/>
      <c r="H48" s="39"/>
      <c r="I48" s="39"/>
      <c r="J48" s="16"/>
      <c r="K48" s="796">
        <f>INDEX(DatasheetPart4!$D$5:$GQ$319,MATCH(Import_LA_Code,DatasheetPart4!$B$5:$B$319,0),MATCH(CONCATENATE($W48,"/",K$10),DatasheetPart4!$D$3:$GV$3,0))</f>
        <v>-24671732</v>
      </c>
      <c r="L48" s="793"/>
      <c r="M48" s="2"/>
      <c r="N48" s="2"/>
      <c r="O48" s="2"/>
      <c r="P48" s="2"/>
      <c r="Q48" s="2"/>
      <c r="R48" s="2"/>
      <c r="S48" s="44"/>
      <c r="T48" s="44"/>
      <c r="U48" s="2"/>
      <c r="V48" s="37"/>
      <c r="W48" s="243">
        <v>10</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13</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1187</v>
      </c>
      <c r="D51" s="57"/>
      <c r="E51" s="39"/>
      <c r="F51" s="39"/>
      <c r="G51" s="39"/>
      <c r="H51" s="39"/>
      <c r="I51" s="39"/>
      <c r="J51" s="16"/>
      <c r="K51" s="796">
        <f>INDEX(DatasheetPart4!$D$5:$GQ$319,MATCH(Import_LA_Code,DatasheetPart4!$B$5:$B$319,0),MATCH(CONCATENATE($W51,"/",K$10),DatasheetPart4!$D$3:$GV$3,0))</f>
        <v>80097913</v>
      </c>
      <c r="L51" s="793"/>
      <c r="M51" s="2"/>
      <c r="N51" s="2"/>
      <c r="O51" s="796">
        <f>INDEX(DatasheetPart4!$D$5:$GQ$319,MATCH(Import_LA_Code,DatasheetPart4!$B$5:$B$319,0),MATCH(CONCATENATE($W51,"/",O$10),DatasheetPart4!$D$3:$GV$3,0))</f>
        <v>4436475</v>
      </c>
      <c r="P51" s="793"/>
      <c r="Q51" s="2"/>
      <c r="R51" s="2"/>
      <c r="S51" s="44"/>
      <c r="T51" s="44"/>
      <c r="U51" s="16"/>
      <c r="V51" s="37"/>
      <c r="W51" s="243">
        <v>11</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68</v>
      </c>
      <c r="D53" s="57"/>
      <c r="E53" s="39"/>
      <c r="F53" s="39"/>
      <c r="G53" s="39"/>
      <c r="H53" s="39"/>
      <c r="I53" s="39"/>
      <c r="J53" s="16"/>
      <c r="K53" s="794">
        <f>INDEX(DatasheetPart4!$D$5:$GQ$319,MATCH(Import_LA_Code,DatasheetPart4!$B$5:$B$319,0),MATCH(CONCATENATE($W53,"/",K$10),DatasheetPart4!$D$3:$GV$3,0))</f>
        <v>68738505</v>
      </c>
      <c r="L53" s="795"/>
      <c r="M53" s="2"/>
      <c r="N53" s="2"/>
      <c r="O53" s="794">
        <f>INDEX(DatasheetPart4!$D$5:$GQ$319,MATCH(Import_LA_Code,DatasheetPart4!$B$5:$B$319,0),MATCH(CONCATENATE($W53,"/",O$10),DatasheetPart4!$D$3:$GV$3,0))</f>
        <v>3899592</v>
      </c>
      <c r="P53" s="795"/>
      <c r="Q53" s="2"/>
      <c r="R53" s="2"/>
      <c r="S53" s="44"/>
      <c r="T53" s="44"/>
      <c r="U53" s="16"/>
      <c r="V53" s="37"/>
      <c r="W53" s="243">
        <v>12</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771</v>
      </c>
      <c r="D55" s="57"/>
      <c r="E55" s="39"/>
      <c r="F55" s="39"/>
      <c r="G55" s="39"/>
      <c r="H55" s="39"/>
      <c r="I55" s="39"/>
      <c r="J55" s="16"/>
      <c r="K55" s="796">
        <f>INDEX(DatasheetPart4!$D$5:$GQ$319,MATCH(Import_LA_Code,DatasheetPart4!$B$5:$B$319,0),MATCH(CONCATENATE($W55,"/",K$10),DatasheetPart4!$D$3:$GV$3,0))</f>
        <v>11359408</v>
      </c>
      <c r="L55" s="793"/>
      <c r="M55" s="16"/>
      <c r="N55" s="16"/>
      <c r="O55" s="796">
        <f>INDEX(DatasheetPart4!$D$5:$GQ$319,MATCH(Import_LA_Code,DatasheetPart4!$B$5:$B$319,0),MATCH(CONCATENATE($W55,"/",O$10),DatasheetPart4!$D$3:$GV$3,0))</f>
        <v>536882.89</v>
      </c>
      <c r="P55" s="793"/>
      <c r="Q55" s="2"/>
      <c r="R55" s="2"/>
      <c r="S55" s="44"/>
      <c r="T55" s="44"/>
      <c r="U55" s="16"/>
      <c r="V55" s="37"/>
      <c r="W55" s="243">
        <v>13</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68" customFormat="1" ht="18" customHeight="1" thickBot="1" x14ac:dyDescent="0.25">
      <c r="A57" s="442"/>
      <c r="B57" s="443"/>
      <c r="C57" s="484" t="s">
        <v>1096</v>
      </c>
      <c r="D57" s="444"/>
      <c r="E57" s="444"/>
      <c r="F57" s="444"/>
      <c r="G57" s="444"/>
      <c r="H57" s="444"/>
      <c r="I57" s="444"/>
      <c r="J57" s="445"/>
      <c r="K57" s="45"/>
      <c r="L57" s="44"/>
      <c r="M57" s="445"/>
      <c r="N57" s="445"/>
      <c r="O57" s="2"/>
      <c r="P57" s="2"/>
      <c r="Q57" s="443"/>
      <c r="R57" s="443"/>
      <c r="S57" s="450"/>
      <c r="T57" s="450"/>
      <c r="U57" s="445"/>
      <c r="V57" s="446"/>
      <c r="W57" s="243"/>
    </row>
    <row r="58" spans="1:23" ht="18" customHeight="1" thickBot="1" x14ac:dyDescent="0.25">
      <c r="A58" s="13"/>
      <c r="B58" s="2"/>
      <c r="C58" s="57" t="s">
        <v>1188</v>
      </c>
      <c r="D58" s="57"/>
      <c r="E58" s="39"/>
      <c r="F58" s="39"/>
      <c r="G58" s="39"/>
      <c r="H58" s="39"/>
      <c r="I58" s="39"/>
      <c r="J58" s="16"/>
      <c r="K58" s="796">
        <f>INDEX(DatasheetPart4!$D$5:$GQ$319,MATCH(Import_LA_Code,DatasheetPart4!$B$5:$B$319,0),MATCH(CONCATENATE($W58,"/",K$10),DatasheetPart4!$D$3:$GV$3,0))</f>
        <v>10547</v>
      </c>
      <c r="L58" s="793"/>
      <c r="M58" s="2"/>
      <c r="N58" s="2"/>
      <c r="O58" s="796">
        <f>INDEX(DatasheetPart4!$D$5:$GQ$319,MATCH(Import_LA_Code,DatasheetPart4!$B$5:$B$319,0),MATCH(CONCATENATE($W58,"/",O$10),DatasheetPart4!$D$3:$GV$3,0))</f>
        <v>15557</v>
      </c>
      <c r="P58" s="793"/>
      <c r="Q58" s="2"/>
      <c r="R58" s="2"/>
      <c r="S58" s="796">
        <f>INDEX(DatasheetPart4!$D$5:$GQ$319,MATCH(Import_LA_Code,DatasheetPart4!$B$5:$B$319,0),MATCH(CONCATENATE($W58,"/",S$10),DatasheetPart4!$D$3:$GV$3,0))</f>
        <v>264</v>
      </c>
      <c r="T58" s="793"/>
      <c r="U58" s="16"/>
      <c r="V58" s="37"/>
      <c r="W58" s="243">
        <v>14</v>
      </c>
    </row>
    <row r="59" spans="1:23" ht="18" customHeight="1" thickBot="1" x14ac:dyDescent="0.25">
      <c r="A59" s="13"/>
      <c r="B59" s="2"/>
      <c r="C59" s="57"/>
      <c r="D59" s="57"/>
      <c r="E59" s="39"/>
      <c r="F59" s="39"/>
      <c r="G59" s="39"/>
      <c r="H59" s="39"/>
      <c r="I59" s="39"/>
      <c r="J59" s="16"/>
      <c r="K59" s="16"/>
      <c r="L59" s="16"/>
      <c r="M59" s="445"/>
      <c r="N59" s="445"/>
      <c r="O59" s="16"/>
      <c r="P59" s="16"/>
      <c r="Q59" s="443"/>
      <c r="R59" s="443"/>
      <c r="S59" s="16"/>
      <c r="T59" s="16"/>
      <c r="U59" s="16"/>
      <c r="V59" s="37"/>
    </row>
    <row r="60" spans="1:23" ht="18" customHeight="1" thickBot="1" x14ac:dyDescent="0.25">
      <c r="A60" s="13"/>
      <c r="B60" s="2"/>
      <c r="C60" s="379" t="s">
        <v>1099</v>
      </c>
      <c r="D60" s="379"/>
      <c r="E60" s="97"/>
      <c r="F60" s="97"/>
      <c r="G60" s="97"/>
      <c r="H60" s="97"/>
      <c r="I60" s="97"/>
      <c r="J60" s="108"/>
      <c r="K60" s="794">
        <f>INDEX(DatasheetPart4!$D$5:$GQ$319,MATCH(Import_LA_Code,DatasheetPart4!$B$5:$B$319,0),MATCH(CONCATENATE($W60,"/",K$10),DatasheetPart4!$D$3:$GV$3,0))</f>
        <v>10547</v>
      </c>
      <c r="L60" s="795"/>
      <c r="M60" s="383"/>
      <c r="N60" s="383"/>
      <c r="O60" s="794">
        <f>INDEX(DatasheetPart4!$D$5:$GQ$319,MATCH(Import_LA_Code,DatasheetPart4!$B$5:$B$319,0),MATCH(CONCATENATE($W60,"/",O$10),DatasheetPart4!$D$3:$GV$3,0))</f>
        <v>15557</v>
      </c>
      <c r="P60" s="795"/>
      <c r="Q60" s="383"/>
      <c r="R60" s="383"/>
      <c r="S60" s="794">
        <f>INDEX(DatasheetPart4!$D$5:$GQ$319,MATCH(Import_LA_Code,DatasheetPart4!$B$5:$B$319,0),MATCH(CONCATENATE($W60,"/",S$10),DatasheetPart4!$D$3:$GV$3,0))</f>
        <v>264</v>
      </c>
      <c r="T60" s="795"/>
      <c r="U60" s="16"/>
      <c r="V60" s="37"/>
      <c r="W60" s="243">
        <v>15</v>
      </c>
    </row>
    <row r="61" spans="1:23" ht="18" customHeight="1" thickBot="1" x14ac:dyDescent="0.25">
      <c r="A61" s="13"/>
      <c r="B61" s="2"/>
      <c r="C61" s="57"/>
      <c r="D61" s="57"/>
      <c r="E61" s="39"/>
      <c r="F61" s="39"/>
      <c r="G61" s="39"/>
      <c r="H61" s="39"/>
      <c r="I61" s="39"/>
      <c r="J61" s="16"/>
      <c r="K61" s="45"/>
      <c r="L61" s="44"/>
      <c r="M61" s="445"/>
      <c r="N61" s="445"/>
      <c r="O61" s="45"/>
      <c r="P61" s="44"/>
      <c r="Q61" s="443"/>
      <c r="R61" s="443"/>
      <c r="S61" s="45"/>
      <c r="T61" s="44"/>
      <c r="U61" s="16"/>
      <c r="V61" s="37"/>
    </row>
    <row r="62" spans="1:23" ht="18" customHeight="1" thickBot="1" x14ac:dyDescent="0.25">
      <c r="A62" s="13"/>
      <c r="B62" s="2"/>
      <c r="C62" s="57" t="s">
        <v>762</v>
      </c>
      <c r="D62" s="57"/>
      <c r="E62" s="39"/>
      <c r="F62" s="39"/>
      <c r="G62" s="39"/>
      <c r="H62" s="39"/>
      <c r="I62" s="39"/>
      <c r="J62" s="16"/>
      <c r="K62" s="796">
        <f>INDEX(DatasheetPart4!$D$5:$GQ$319,MATCH(Import_LA_Code,DatasheetPart4!$B$5:$B$319,0),MATCH(CONCATENATE($W62,"/",K$10),DatasheetPart4!$D$3:$GV$3,0))</f>
        <v>0</v>
      </c>
      <c r="L62" s="793"/>
      <c r="M62" s="2"/>
      <c r="N62" s="2"/>
      <c r="O62" s="796">
        <f>INDEX(DatasheetPart4!$D$5:$GQ$319,MATCH(Import_LA_Code,DatasheetPart4!$B$5:$B$319,0),MATCH(CONCATENATE($W62,"/",O$10),DatasheetPart4!$D$3:$GV$3,0))</f>
        <v>0</v>
      </c>
      <c r="P62" s="793"/>
      <c r="Q62" s="2"/>
      <c r="R62" s="2"/>
      <c r="S62" s="796">
        <f>INDEX(DatasheetPart4!$D$5:$GQ$319,MATCH(Import_LA_Code,DatasheetPart4!$B$5:$B$319,0),MATCH(CONCATENATE($W62,"/",S$10),DatasheetPart4!$D$3:$GV$3,0))</f>
        <v>0</v>
      </c>
      <c r="T62" s="793"/>
      <c r="U62" s="16"/>
      <c r="V62" s="37"/>
      <c r="W62" s="243">
        <v>16</v>
      </c>
    </row>
    <row r="63" spans="1:23" ht="18" customHeight="1" x14ac:dyDescent="0.2">
      <c r="A63" s="13"/>
      <c r="B63" s="2"/>
      <c r="C63" s="39"/>
      <c r="D63" s="39"/>
      <c r="E63" s="39"/>
      <c r="F63" s="39"/>
      <c r="G63" s="39"/>
      <c r="H63" s="39"/>
      <c r="I63" s="39"/>
      <c r="J63" s="16"/>
      <c r="K63" s="16"/>
      <c r="L63" s="2"/>
      <c r="M63" s="2"/>
      <c r="N63" s="2"/>
      <c r="O63" s="194"/>
      <c r="P63" s="193"/>
      <c r="Q63" s="2"/>
      <c r="R63" s="2"/>
      <c r="S63" s="44"/>
      <c r="T63" s="44"/>
      <c r="U63" s="16"/>
      <c r="V63" s="37"/>
    </row>
    <row r="64" spans="1:23" ht="35.25" customHeight="1" thickBot="1" x14ac:dyDescent="0.25">
      <c r="A64" s="13"/>
      <c r="B64" s="2"/>
      <c r="C64" s="819" t="s">
        <v>1925</v>
      </c>
      <c r="D64" s="819"/>
      <c r="E64" s="819"/>
      <c r="F64" s="39"/>
      <c r="G64" s="815" t="s">
        <v>5</v>
      </c>
      <c r="H64" s="816"/>
      <c r="I64" s="39"/>
      <c r="J64" s="16"/>
      <c r="K64" s="16"/>
      <c r="L64" s="2"/>
      <c r="M64" s="2"/>
      <c r="N64" s="2"/>
      <c r="O64" s="194"/>
      <c r="P64" s="194"/>
      <c r="Q64" s="2"/>
      <c r="R64" s="2"/>
      <c r="S64" s="44"/>
      <c r="T64" s="44"/>
      <c r="U64" s="16"/>
      <c r="V64" s="37"/>
    </row>
    <row r="65" spans="1:23" ht="16.5" customHeight="1" thickBot="1" x14ac:dyDescent="0.25">
      <c r="A65" s="13"/>
      <c r="B65" s="2"/>
      <c r="C65" s="682" t="s">
        <v>1720</v>
      </c>
      <c r="D65" s="682"/>
      <c r="E65" s="682"/>
      <c r="F65" s="39"/>
      <c r="G65" s="796">
        <f>INDEX(DatasheetPart4!$D$5:$GQ$319,MATCH(Import_LA_Code,DatasheetPart4!$B$5:$B$319,0),MATCH(CONCATENATE($W65,"/",G$10),DatasheetPart4!$D$3:$GV$3,0))</f>
        <v>12782247</v>
      </c>
      <c r="H65" s="793"/>
      <c r="I65" s="57"/>
      <c r="J65" s="5"/>
      <c r="K65" s="796">
        <f>INDEX(DatasheetPart4!$D$5:$GQ$319,MATCH(Import_LA_Code,DatasheetPart4!$B$5:$B$319,0),MATCH(CONCATENATE($W65,"/",K$10),DatasheetPart4!$D$3:$GV$3,0))</f>
        <v>12577857</v>
      </c>
      <c r="L65" s="793"/>
      <c r="M65" s="2"/>
      <c r="N65" s="2"/>
      <c r="O65" s="796">
        <f>INDEX(DatasheetPart4!$D$5:$GQ$319,MATCH(Import_LA_Code,DatasheetPart4!$B$5:$B$319,0),MATCH(CONCATENATE($W65,"/",O$10),DatasheetPart4!$D$3:$GV$3,0))</f>
        <v>179292</v>
      </c>
      <c r="P65" s="793"/>
      <c r="Q65" s="2"/>
      <c r="R65" s="2"/>
      <c r="S65" s="796">
        <f>INDEX(DatasheetPart4!$D$5:$GQ$319,MATCH(Import_LA_Code,DatasheetPart4!$B$5:$B$319,0),MATCH(CONCATENATE($W65,"/",S$10),DatasheetPart4!$D$3:$GV$3,0))</f>
        <v>25098</v>
      </c>
      <c r="T65" s="793"/>
      <c r="U65" s="16"/>
      <c r="V65" s="37"/>
      <c r="W65" s="243">
        <v>17</v>
      </c>
    </row>
    <row r="66" spans="1:23" ht="15" x14ac:dyDescent="0.2">
      <c r="A66" s="13"/>
      <c r="B66" s="2"/>
      <c r="C66" s="682"/>
      <c r="D66" s="682"/>
      <c r="E66" s="682"/>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1078</v>
      </c>
      <c r="D68" s="57"/>
      <c r="E68" s="39"/>
      <c r="F68" s="39"/>
      <c r="G68" s="794">
        <f>INDEX(DatasheetPart4!$D$5:$GQ$319,MATCH(Import_LA_Code,DatasheetPart4!$B$5:$B$319,0),MATCH(CONCATENATE($W68,"/",G$10),DatasheetPart4!$D$3:$GV$3,0))</f>
        <v>10966511</v>
      </c>
      <c r="H68" s="797"/>
      <c r="I68" s="39"/>
      <c r="J68" s="16"/>
      <c r="K68" s="794">
        <f>INDEX(DatasheetPart4!$D$5:$GQ$319,MATCH(Import_LA_Code,DatasheetPart4!$B$5:$B$319,0),MATCH(CONCATENATE($W68,"/",K$10),DatasheetPart4!$D$3:$GV$3,0))</f>
        <v>10399536</v>
      </c>
      <c r="L68" s="797"/>
      <c r="M68" s="2"/>
      <c r="N68" s="2"/>
      <c r="O68" s="794">
        <f>INDEX(DatasheetPart4!$D$5:$GQ$319,MATCH(Import_LA_Code,DatasheetPart4!$B$5:$B$319,0),MATCH(CONCATENATE($W68,"/",O$10),DatasheetPart4!$D$3:$GV$3,0))</f>
        <v>146250</v>
      </c>
      <c r="P68" s="797"/>
      <c r="Q68" s="2"/>
      <c r="R68" s="2"/>
      <c r="S68" s="794">
        <f>INDEX(DatasheetPart4!$D$5:$GQ$319,MATCH(Import_LA_Code,DatasheetPart4!$B$5:$B$319,0),MATCH(CONCATENATE($W68,"/",S$10),DatasheetPart4!$D$3:$GV$3,0))</f>
        <v>420725</v>
      </c>
      <c r="T68" s="797"/>
      <c r="U68" s="16"/>
      <c r="V68" s="37"/>
      <c r="W68" s="243">
        <v>18</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772</v>
      </c>
      <c r="D70" s="57"/>
      <c r="E70" s="39"/>
      <c r="F70" s="39"/>
      <c r="G70" s="796">
        <f>INDEX(DatasheetPart4!$D$5:$GQ$319,MATCH(Import_LA_Code,DatasheetPart4!$B$5:$B$319,0),MATCH(CONCATENATE($W70,"/",G$10),DatasheetPart4!$D$3:$GV$3,0))</f>
        <v>1815736</v>
      </c>
      <c r="H70" s="793"/>
      <c r="I70" s="39"/>
      <c r="J70" s="16"/>
      <c r="K70" s="796">
        <f>INDEX(DatasheetPart4!$D$5:$GQ$319,MATCH(Import_LA_Code,DatasheetPart4!$B$5:$B$319,0),MATCH(CONCATENATE($W70,"/",K$10),DatasheetPart4!$D$3:$GV$3,0))</f>
        <v>2178321</v>
      </c>
      <c r="L70" s="793"/>
      <c r="M70" s="2"/>
      <c r="N70" s="2"/>
      <c r="O70" s="796">
        <f>INDEX(DatasheetPart4!$D$5:$GQ$319,MATCH(Import_LA_Code,DatasheetPart4!$B$5:$B$319,0),MATCH(CONCATENATE($W70,"/",O$10),DatasheetPart4!$D$3:$GV$3,0))</f>
        <v>33042</v>
      </c>
      <c r="P70" s="793"/>
      <c r="Q70" s="2"/>
      <c r="R70" s="2"/>
      <c r="S70" s="796">
        <f>INDEX(DatasheetPart4!$D$5:$GQ$319,MATCH(Import_LA_Code,DatasheetPart4!$B$5:$B$319,0),MATCH(CONCATENATE($W70,"/",S$10),DatasheetPart4!$D$3:$GV$3,0))</f>
        <v>-395627</v>
      </c>
      <c r="T70" s="793"/>
      <c r="U70" s="16"/>
      <c r="V70" s="37"/>
      <c r="W70" s="243">
        <v>19</v>
      </c>
    </row>
    <row r="71" spans="1:23" ht="18" customHeight="1" x14ac:dyDescent="0.2">
      <c r="A71" s="13"/>
      <c r="B71" s="2"/>
      <c r="C71" s="57"/>
      <c r="D71" s="57"/>
      <c r="E71" s="39"/>
      <c r="F71" s="39"/>
      <c r="G71" s="39"/>
      <c r="H71" s="39"/>
      <c r="I71" s="39"/>
      <c r="J71" s="16"/>
      <c r="K71" s="130"/>
      <c r="L71" s="88"/>
      <c r="M71" s="383"/>
      <c r="N71" s="383"/>
      <c r="O71" s="130"/>
      <c r="P71" s="130"/>
      <c r="Q71" s="383"/>
      <c r="R71" s="383"/>
      <c r="S71" s="130"/>
      <c r="T71" s="88"/>
      <c r="U71" s="16"/>
      <c r="V71" s="37"/>
    </row>
    <row r="72" spans="1:23" s="168" customFormat="1" ht="39.75" customHeight="1" thickBot="1" x14ac:dyDescent="0.25">
      <c r="A72" s="442"/>
      <c r="B72" s="443"/>
      <c r="C72" s="804" t="s">
        <v>1929</v>
      </c>
      <c r="D72" s="804"/>
      <c r="E72" s="804"/>
      <c r="F72" s="444"/>
      <c r="G72" s="814" t="s">
        <v>5</v>
      </c>
      <c r="H72" s="814"/>
      <c r="I72" s="444"/>
      <c r="J72" s="445"/>
      <c r="K72" s="447"/>
      <c r="L72" s="448"/>
      <c r="M72" s="449"/>
      <c r="N72" s="449"/>
      <c r="O72" s="447"/>
      <c r="P72" s="447"/>
      <c r="Q72" s="449"/>
      <c r="R72" s="449"/>
      <c r="S72" s="447"/>
      <c r="T72" s="448"/>
      <c r="U72" s="445"/>
      <c r="V72" s="446"/>
      <c r="W72" s="243"/>
    </row>
    <row r="73" spans="1:23" s="168" customFormat="1" ht="18" customHeight="1" thickBot="1" x14ac:dyDescent="0.25">
      <c r="A73" s="442"/>
      <c r="B73" s="443"/>
      <c r="C73" s="482" t="s">
        <v>1930</v>
      </c>
      <c r="D73" s="444"/>
      <c r="E73" s="444"/>
      <c r="F73" s="444"/>
      <c r="G73" s="796">
        <f>INDEX(DatasheetPart4!$D$5:$GQ$319,MATCH(Import_LA_Code,DatasheetPart4!$B$5:$B$319,0),MATCH(CONCATENATE($W73,"/",G$10),DatasheetPart4!$D$3:$GV$3,0))</f>
        <v>0</v>
      </c>
      <c r="H73" s="793"/>
      <c r="I73" s="482"/>
      <c r="J73" s="483"/>
      <c r="K73" s="796">
        <f>INDEX(DatasheetPart4!$D$5:$GQ$319,MATCH(Import_LA_Code,DatasheetPart4!$B$5:$B$319,0),MATCH(CONCATENATE($W73,"/",K$10),DatasheetPart4!$D$3:$GV$3,0))</f>
        <v>0</v>
      </c>
      <c r="L73" s="793"/>
      <c r="M73" s="443"/>
      <c r="N73" s="443"/>
      <c r="O73" s="812"/>
      <c r="P73" s="812"/>
      <c r="Q73" s="544"/>
      <c r="R73" s="544"/>
      <c r="S73" s="812"/>
      <c r="T73" s="813"/>
      <c r="U73" s="445"/>
      <c r="V73" s="446"/>
      <c r="W73" s="243">
        <v>20</v>
      </c>
    </row>
    <row r="74" spans="1:23" s="168" customFormat="1" ht="18" customHeight="1" thickBot="1" x14ac:dyDescent="0.25">
      <c r="A74" s="442"/>
      <c r="B74" s="443"/>
      <c r="C74" s="482"/>
      <c r="D74" s="444"/>
      <c r="E74" s="444"/>
      <c r="F74" s="444"/>
      <c r="G74" s="16"/>
      <c r="H74" s="16"/>
      <c r="I74" s="482"/>
      <c r="J74" s="483"/>
      <c r="K74" s="16"/>
      <c r="L74" s="16"/>
      <c r="M74" s="443"/>
      <c r="N74" s="443"/>
      <c r="O74" s="623"/>
      <c r="P74" s="623"/>
      <c r="Q74" s="544"/>
      <c r="R74" s="544"/>
      <c r="S74" s="621"/>
      <c r="T74" s="621"/>
      <c r="U74" s="445"/>
      <c r="V74" s="446"/>
      <c r="W74" s="243"/>
    </row>
    <row r="75" spans="1:23" s="168" customFormat="1" ht="18" customHeight="1" thickBot="1" x14ac:dyDescent="0.25">
      <c r="A75" s="442"/>
      <c r="B75" s="443"/>
      <c r="C75" s="482" t="s">
        <v>1931</v>
      </c>
      <c r="D75" s="444"/>
      <c r="E75" s="444"/>
      <c r="F75" s="444"/>
      <c r="G75" s="794">
        <f>INDEX(DatasheetPart4!$D$5:$GQ$319,MATCH(Import_LA_Code,DatasheetPart4!$B$5:$B$319,0),MATCH(CONCATENATE($W75,"/",G$10),DatasheetPart4!$D$3:$GV$3,0))</f>
        <v>4979351</v>
      </c>
      <c r="H75" s="795"/>
      <c r="I75" s="482"/>
      <c r="J75" s="483"/>
      <c r="K75" s="794">
        <f>INDEX(DatasheetPart4!$D$5:$GQ$319,MATCH(Import_LA_Code,DatasheetPart4!$B$5:$B$319,0),MATCH(CONCATENATE($W75,"/",K$10),DatasheetPart4!$D$3:$GV$3,0))</f>
        <v>4979351</v>
      </c>
      <c r="L75" s="795"/>
      <c r="M75" s="443"/>
      <c r="N75" s="443"/>
      <c r="O75" s="812"/>
      <c r="P75" s="812"/>
      <c r="Q75" s="544"/>
      <c r="R75" s="544"/>
      <c r="S75" s="812"/>
      <c r="T75" s="813"/>
      <c r="U75" s="445"/>
      <c r="V75" s="446"/>
      <c r="W75" s="243">
        <v>21</v>
      </c>
    </row>
    <row r="76" spans="1:23" s="168" customFormat="1" ht="18" customHeight="1" thickBot="1" x14ac:dyDescent="0.25">
      <c r="A76" s="442"/>
      <c r="B76" s="443"/>
      <c r="C76" s="482"/>
      <c r="D76" s="444"/>
      <c r="E76" s="444"/>
      <c r="F76" s="444"/>
      <c r="G76" s="45"/>
      <c r="H76" s="44"/>
      <c r="I76" s="482"/>
      <c r="J76" s="483"/>
      <c r="K76" s="45"/>
      <c r="L76" s="44"/>
      <c r="M76" s="443"/>
      <c r="N76" s="443"/>
      <c r="O76" s="623"/>
      <c r="P76" s="623"/>
      <c r="Q76" s="544"/>
      <c r="R76" s="544"/>
      <c r="S76" s="621"/>
      <c r="T76" s="621"/>
      <c r="U76" s="445"/>
      <c r="V76" s="446"/>
      <c r="W76" s="243"/>
    </row>
    <row r="77" spans="1:23" s="168" customFormat="1" ht="18" customHeight="1" thickBot="1" x14ac:dyDescent="0.25">
      <c r="A77" s="442"/>
      <c r="B77" s="443"/>
      <c r="C77" s="718" t="s">
        <v>773</v>
      </c>
      <c r="D77" s="718"/>
      <c r="E77" s="718"/>
      <c r="F77" s="444"/>
      <c r="G77" s="796">
        <f>INDEX(DatasheetPart4!$D$5:$GQ$319,MATCH(Import_LA_Code,DatasheetPart4!$B$5:$B$319,0),MATCH(CONCATENATE($W77,"/",G$10),DatasheetPart4!$D$3:$GV$3,0))</f>
        <v>-4979351</v>
      </c>
      <c r="H77" s="793"/>
      <c r="I77" s="482"/>
      <c r="J77" s="483"/>
      <c r="K77" s="796">
        <f>INDEX(DatasheetPart4!$D$5:$GQ$319,MATCH(Import_LA_Code,DatasheetPart4!$B$5:$B$319,0),MATCH(CONCATENATE($W77,"/",K$10),DatasheetPart4!$D$3:$GV$3,0))</f>
        <v>-4979351</v>
      </c>
      <c r="L77" s="793"/>
      <c r="M77" s="443"/>
      <c r="N77" s="443"/>
      <c r="O77" s="812"/>
      <c r="P77" s="813"/>
      <c r="Q77" s="544"/>
      <c r="R77" s="544"/>
      <c r="S77" s="812"/>
      <c r="T77" s="813"/>
      <c r="U77" s="445"/>
      <c r="V77" s="446"/>
      <c r="W77" s="243">
        <v>22</v>
      </c>
    </row>
    <row r="78" spans="1:23" s="441" customFormat="1" ht="18" customHeight="1" x14ac:dyDescent="0.2">
      <c r="A78" s="437"/>
      <c r="B78" s="438"/>
      <c r="C78" s="439"/>
      <c r="D78" s="439"/>
      <c r="E78" s="439"/>
      <c r="F78" s="439"/>
      <c r="G78" s="486"/>
      <c r="H78" s="486"/>
      <c r="I78" s="486"/>
      <c r="J78" s="486"/>
      <c r="K78" s="486"/>
      <c r="L78" s="486"/>
      <c r="M78" s="439"/>
      <c r="N78" s="438"/>
      <c r="O78" s="438"/>
      <c r="P78" s="438"/>
      <c r="Q78" s="438"/>
      <c r="R78" s="438"/>
      <c r="S78" s="438"/>
      <c r="T78" s="438"/>
      <c r="U78" s="438"/>
      <c r="V78" s="440"/>
      <c r="W78" s="630"/>
    </row>
    <row r="79" spans="1:23" ht="18" customHeight="1" thickBot="1" x14ac:dyDescent="0.25">
      <c r="A79" s="13"/>
      <c r="B79" s="2"/>
      <c r="C79" s="82" t="s">
        <v>2635</v>
      </c>
      <c r="D79" s="57"/>
      <c r="E79" s="39"/>
      <c r="F79" s="39"/>
      <c r="G79" s="805" t="s">
        <v>5</v>
      </c>
      <c r="H79" s="805"/>
      <c r="I79" s="482"/>
      <c r="J79" s="482"/>
      <c r="K79" s="482"/>
      <c r="L79" s="482"/>
      <c r="M79" s="39"/>
      <c r="N79" s="2"/>
      <c r="O79" s="2"/>
      <c r="P79" s="2"/>
      <c r="Q79" s="2"/>
      <c r="R79" s="2"/>
      <c r="S79" s="2"/>
      <c r="T79" s="2"/>
      <c r="U79" s="2"/>
      <c r="V79" s="37"/>
    </row>
    <row r="80" spans="1:23" ht="18" customHeight="1" thickBot="1" x14ac:dyDescent="0.25">
      <c r="A80" s="13"/>
      <c r="B80" s="2"/>
      <c r="C80" s="682" t="s">
        <v>2636</v>
      </c>
      <c r="D80" s="682"/>
      <c r="E80" s="682"/>
      <c r="F80" s="39"/>
      <c r="G80" s="796">
        <f>INDEX(DatasheetPart4!$D$5:$GQ$319,MATCH(Import_LA_Code,DatasheetPart4!$B$5:$B$319,0),MATCH(CONCATENATE($W80,"/",G$10),DatasheetPart4!$D$3:$GV$3,0))</f>
        <v>670899</v>
      </c>
      <c r="H80" s="793"/>
      <c r="I80" s="39"/>
      <c r="J80" s="16"/>
      <c r="K80" s="796">
        <f>INDEX(DatasheetPart4!$D$5:$GQ$319,MATCH(Import_LA_Code,DatasheetPart4!$B$5:$B$319,0),MATCH(CONCATENATE($W80,"/",K$10),DatasheetPart4!$D$3:$GV$3,0))</f>
        <v>670899</v>
      </c>
      <c r="L80" s="793"/>
      <c r="M80" s="2"/>
      <c r="N80" s="2"/>
      <c r="O80" s="2"/>
      <c r="P80" s="2"/>
      <c r="Q80" s="2"/>
      <c r="R80" s="2"/>
      <c r="S80" s="2"/>
      <c r="T80" s="2"/>
      <c r="U80" s="2"/>
      <c r="V80" s="37"/>
      <c r="W80" s="243">
        <v>23</v>
      </c>
    </row>
    <row r="81" spans="1:35" ht="18" customHeight="1" x14ac:dyDescent="0.2">
      <c r="A81" s="13"/>
      <c r="B81" s="2"/>
      <c r="C81" s="682"/>
      <c r="D81" s="682"/>
      <c r="E81" s="682"/>
      <c r="F81" s="39"/>
      <c r="G81" s="39"/>
      <c r="H81" s="39"/>
      <c r="I81" s="39"/>
      <c r="J81" s="39"/>
      <c r="K81" s="39"/>
      <c r="L81" s="39"/>
      <c r="M81" s="2"/>
      <c r="N81" s="2"/>
      <c r="O81" s="2"/>
      <c r="P81" s="2"/>
      <c r="Q81" s="2"/>
      <c r="R81" s="2"/>
      <c r="S81" s="2"/>
      <c r="T81" s="2"/>
      <c r="U81" s="2"/>
      <c r="V81" s="37"/>
    </row>
    <row r="82" spans="1:35" ht="18" customHeight="1" thickBot="1" x14ac:dyDescent="0.25">
      <c r="A82" s="13"/>
      <c r="B82" s="2"/>
      <c r="C82" s="392"/>
      <c r="D82" s="392"/>
      <c r="E82" s="392"/>
      <c r="F82" s="39"/>
      <c r="G82" s="16"/>
      <c r="H82" s="16"/>
      <c r="I82" s="39"/>
      <c r="J82" s="39"/>
      <c r="K82" s="16"/>
      <c r="L82" s="16"/>
      <c r="M82" s="2"/>
      <c r="N82" s="2"/>
      <c r="O82" s="2"/>
      <c r="P82" s="2"/>
      <c r="Q82" s="2"/>
      <c r="R82" s="2"/>
      <c r="S82" s="2"/>
      <c r="T82" s="2"/>
      <c r="U82" s="2"/>
      <c r="V82" s="37"/>
    </row>
    <row r="83" spans="1:35" ht="18" customHeight="1" thickBot="1" x14ac:dyDescent="0.25">
      <c r="A83" s="13"/>
      <c r="B83" s="2"/>
      <c r="C83" s="57" t="s">
        <v>2637</v>
      </c>
      <c r="D83" s="392"/>
      <c r="E83" s="392"/>
      <c r="F83" s="39"/>
      <c r="G83" s="794">
        <f>INDEX(DatasheetPart4!$D$5:$GQ$319,MATCH(Import_LA_Code,DatasheetPart4!$B$5:$B$319,0),MATCH(CONCATENATE($W83,"/",G$10),DatasheetPart4!$D$3:$GV$3,0))</f>
        <v>697190</v>
      </c>
      <c r="H83" s="797"/>
      <c r="I83" s="39"/>
      <c r="J83" s="16"/>
      <c r="K83" s="794">
        <f>INDEX(DatasheetPart4!$D$5:$GQ$319,MATCH(Import_LA_Code,DatasheetPart4!$B$5:$B$319,0),MATCH(CONCATENATE($W83,"/",K$10),DatasheetPart4!$D$3:$GV$3,0))</f>
        <v>697190</v>
      </c>
      <c r="L83" s="797"/>
      <c r="M83" s="2"/>
      <c r="N83" s="2"/>
      <c r="O83" s="2"/>
      <c r="P83" s="2"/>
      <c r="Q83" s="2"/>
      <c r="R83" s="2"/>
      <c r="S83" s="2"/>
      <c r="T83" s="2"/>
      <c r="U83" s="2"/>
      <c r="V83" s="37"/>
      <c r="W83" s="243">
        <v>24</v>
      </c>
    </row>
    <row r="84" spans="1:35" ht="18" customHeight="1" thickBot="1" x14ac:dyDescent="0.25">
      <c r="A84" s="13"/>
      <c r="B84" s="2"/>
      <c r="C84" s="57"/>
      <c r="D84" s="392"/>
      <c r="E84" s="392"/>
      <c r="F84" s="39"/>
      <c r="G84" s="45"/>
      <c r="H84" s="44"/>
      <c r="I84" s="39"/>
      <c r="J84" s="16"/>
      <c r="K84" s="45"/>
      <c r="L84" s="44"/>
      <c r="M84" s="16"/>
      <c r="N84" s="2"/>
      <c r="O84" s="2"/>
      <c r="P84" s="2"/>
      <c r="Q84" s="2"/>
      <c r="R84" s="2"/>
      <c r="S84" s="2"/>
      <c r="T84" s="2"/>
      <c r="U84" s="2"/>
      <c r="V84" s="37"/>
    </row>
    <row r="85" spans="1:35" ht="18" customHeight="1" thickBot="1" x14ac:dyDescent="0.25">
      <c r="A85" s="13"/>
      <c r="B85" s="2"/>
      <c r="C85" s="57" t="s">
        <v>1079</v>
      </c>
      <c r="D85" s="57"/>
      <c r="E85" s="57"/>
      <c r="F85" s="39"/>
      <c r="G85" s="796">
        <f>INDEX(DatasheetPart4!$D$5:$GQ$319,MATCH(Import_LA_Code,DatasheetPart4!$B$5:$B$319,0),MATCH(CONCATENATE($W85,"/",G$10),DatasheetPart4!$D$3:$GV$3,0))</f>
        <v>-26291</v>
      </c>
      <c r="H85" s="793"/>
      <c r="I85" s="39"/>
      <c r="J85" s="16"/>
      <c r="K85" s="796">
        <f>INDEX(DatasheetPart4!$D$5:$GQ$319,MATCH(Import_LA_Code,DatasheetPart4!$B$5:$B$319,0),MATCH(CONCATENATE($W85,"/",K$10),DatasheetPart4!$D$3:$GV$3,0))</f>
        <v>-26291</v>
      </c>
      <c r="L85" s="793"/>
      <c r="M85" s="2"/>
      <c r="N85" s="2"/>
      <c r="O85" s="2"/>
      <c r="P85" s="2"/>
      <c r="Q85" s="2"/>
      <c r="R85" s="2"/>
      <c r="S85" s="2"/>
      <c r="T85" s="2"/>
      <c r="U85" s="2"/>
      <c r="V85" s="37"/>
      <c r="W85" s="243">
        <v>25</v>
      </c>
    </row>
    <row r="86" spans="1:35" ht="18" customHeight="1" x14ac:dyDescent="0.2">
      <c r="A86" s="13"/>
      <c r="B86" s="2"/>
      <c r="C86" s="391"/>
      <c r="D86" s="57"/>
      <c r="E86" s="39"/>
      <c r="F86" s="39"/>
      <c r="G86" s="39"/>
      <c r="H86" s="39"/>
      <c r="I86" s="39"/>
      <c r="J86" s="16"/>
      <c r="K86" s="2"/>
      <c r="L86" s="2"/>
      <c r="M86" s="2"/>
      <c r="N86" s="2"/>
      <c r="O86" s="194"/>
      <c r="P86" s="194"/>
      <c r="Q86" s="2"/>
      <c r="R86" s="2"/>
      <c r="S86" s="45"/>
      <c r="T86" s="44"/>
      <c r="U86" s="16"/>
      <c r="V86" s="37"/>
    </row>
    <row r="87" spans="1:35" ht="18" customHeight="1" x14ac:dyDescent="0.2">
      <c r="A87" s="13"/>
      <c r="B87" s="2"/>
      <c r="C87" s="82" t="s">
        <v>1926</v>
      </c>
      <c r="D87" s="90"/>
      <c r="E87" s="91"/>
      <c r="F87" s="91"/>
      <c r="G87" s="91"/>
      <c r="H87" s="91"/>
      <c r="I87" s="91"/>
      <c r="J87" s="2"/>
      <c r="K87" s="2"/>
      <c r="L87" s="2"/>
      <c r="M87" s="2"/>
      <c r="N87" s="2"/>
      <c r="O87" s="194"/>
      <c r="P87" s="194"/>
      <c r="Q87" s="2"/>
      <c r="R87" s="2"/>
      <c r="S87" s="44"/>
      <c r="T87" s="44"/>
      <c r="U87" s="16"/>
      <c r="V87" s="37"/>
    </row>
    <row r="88" spans="1:35" ht="18" customHeight="1" thickBot="1" x14ac:dyDescent="0.25">
      <c r="A88" s="13"/>
      <c r="B88" s="2"/>
      <c r="C88" s="90" t="s">
        <v>14</v>
      </c>
      <c r="D88" s="90"/>
      <c r="E88" s="39"/>
      <c r="F88" s="39"/>
      <c r="G88" s="57"/>
      <c r="H88" s="39"/>
      <c r="I88" s="39"/>
      <c r="J88" s="16"/>
      <c r="K88" s="534"/>
      <c r="L88" s="2"/>
      <c r="M88" s="2"/>
      <c r="N88" s="2"/>
      <c r="O88" s="194"/>
      <c r="P88" s="194"/>
      <c r="Q88" s="2"/>
      <c r="R88" s="2"/>
      <c r="S88" s="44"/>
      <c r="T88" s="44"/>
      <c r="U88" s="16"/>
      <c r="V88" s="37"/>
    </row>
    <row r="89" spans="1:35" ht="18" customHeight="1" thickBot="1" x14ac:dyDescent="0.25">
      <c r="A89" s="13"/>
      <c r="B89" s="2"/>
      <c r="C89" s="57" t="s">
        <v>1189</v>
      </c>
      <c r="D89" s="57"/>
      <c r="E89" s="39"/>
      <c r="F89" s="39"/>
      <c r="G89" s="39"/>
      <c r="H89" s="39"/>
      <c r="I89" s="39"/>
      <c r="J89" s="16"/>
      <c r="K89" s="796">
        <f>INDEX(DatasheetPart4!$D$5:$GQ$319,MATCH(Import_LA_Code,DatasheetPart4!$B$5:$B$319,0),MATCH(CONCATENATE($W89,"/",K$10),DatasheetPart4!$D$3:$GV$3,0))</f>
        <v>810068119</v>
      </c>
      <c r="L89" s="793"/>
      <c r="M89" s="211"/>
      <c r="N89" s="211"/>
      <c r="O89" s="796">
        <f>INDEX(DatasheetPart4!$D$5:$GQ$319,MATCH(Import_LA_Code,DatasheetPart4!$B$5:$B$319,0),MATCH(CONCATENATE($W89,"/",O$10),DatasheetPart4!$D$3:$GV$3,0))</f>
        <v>137810656</v>
      </c>
      <c r="P89" s="793"/>
      <c r="Q89" s="211"/>
      <c r="R89" s="211"/>
      <c r="S89" s="796">
        <f>INDEX(DatasheetPart4!$D$5:$GQ$319,MATCH(Import_LA_Code,DatasheetPart4!$B$5:$B$319,0),MATCH(CONCATENATE($W89,"/",S$10),DatasheetPart4!$D$3:$GV$3,0))</f>
        <v>10877278</v>
      </c>
      <c r="T89" s="793"/>
      <c r="U89" s="16"/>
      <c r="V89" s="37"/>
      <c r="W89" s="243">
        <v>26</v>
      </c>
      <c r="AI89">
        <v>1000000</v>
      </c>
    </row>
    <row r="90" spans="1:35" ht="18" customHeight="1" thickBot="1" x14ac:dyDescent="0.25">
      <c r="A90" s="13"/>
      <c r="B90" s="2"/>
      <c r="C90" s="57"/>
      <c r="D90" s="57"/>
      <c r="E90" s="39"/>
      <c r="F90" s="39"/>
      <c r="G90" s="39"/>
      <c r="H90" s="39"/>
      <c r="I90" s="39"/>
      <c r="J90" s="16"/>
      <c r="K90" s="2"/>
      <c r="L90" s="2"/>
      <c r="M90" s="2"/>
      <c r="N90" s="2"/>
      <c r="O90" s="194"/>
      <c r="P90" s="194"/>
      <c r="Q90" s="2"/>
      <c r="R90" s="2"/>
      <c r="S90" s="44"/>
      <c r="T90" s="44"/>
      <c r="U90" s="16"/>
      <c r="V90" s="37"/>
      <c r="AI90">
        <f>11/480</f>
        <v>2.2916666666666665E-2</v>
      </c>
    </row>
    <row r="91" spans="1:35" s="168" customFormat="1" ht="18" customHeight="1" thickBot="1" x14ac:dyDescent="0.25">
      <c r="A91" s="442"/>
      <c r="B91" s="443"/>
      <c r="C91" s="483" t="s">
        <v>1190</v>
      </c>
      <c r="D91" s="444"/>
      <c r="E91" s="445"/>
      <c r="F91" s="445"/>
      <c r="G91" s="445"/>
      <c r="H91" s="445"/>
      <c r="I91" s="445"/>
      <c r="J91" s="445"/>
      <c r="K91" s="796">
        <f>INDEX(DatasheetPart4!$D$5:$GQ$319,MATCH(Import_LA_Code,DatasheetPart4!$B$5:$B$319,0),MATCH(CONCATENATE($W91,"/",K$10),DatasheetPart4!$D$3:$GV$3,0))</f>
        <v>45664162</v>
      </c>
      <c r="L91" s="793"/>
      <c r="M91" s="2"/>
      <c r="N91" s="2"/>
      <c r="O91" s="796">
        <f>INDEX(DatasheetPart4!$D$5:$GQ$319,MATCH(Import_LA_Code,DatasheetPart4!$B$5:$B$319,0),MATCH(CONCATENATE($W91,"/",O$10),DatasheetPart4!$D$3:$GV$3,0))</f>
        <v>9060877</v>
      </c>
      <c r="P91" s="793"/>
      <c r="Q91" s="2"/>
      <c r="R91" s="2"/>
      <c r="S91" s="796">
        <f>INDEX(DatasheetPart4!$D$5:$GQ$319,MATCH(Import_LA_Code,DatasheetPart4!$B$5:$B$319,0),MATCH(CONCATENATE($W91,"/",S$10),DatasheetPart4!$D$3:$GV$3,0))</f>
        <v>593144</v>
      </c>
      <c r="T91" s="793"/>
      <c r="U91" s="445"/>
      <c r="V91" s="446"/>
      <c r="W91" s="243">
        <v>27</v>
      </c>
      <c r="AI91" s="168">
        <f>AI89*(1+AI90)</f>
        <v>1022916.6666666667</v>
      </c>
    </row>
    <row r="92" spans="1:35" ht="18" customHeight="1" thickBot="1" x14ac:dyDescent="0.25">
      <c r="A92" s="13"/>
      <c r="B92" s="2"/>
      <c r="C92" s="57"/>
      <c r="D92" s="57"/>
      <c r="E92" s="39"/>
      <c r="F92" s="39"/>
      <c r="G92" s="39"/>
      <c r="H92" s="39"/>
      <c r="I92" s="39"/>
      <c r="J92" s="16"/>
      <c r="K92" s="212"/>
      <c r="L92" s="212"/>
      <c r="M92" s="211"/>
      <c r="N92" s="211"/>
      <c r="O92" s="211"/>
      <c r="P92" s="211"/>
      <c r="Q92" s="211"/>
      <c r="R92" s="211"/>
      <c r="S92" s="212"/>
      <c r="T92" s="212"/>
      <c r="U92" s="16"/>
      <c r="V92" s="37"/>
    </row>
    <row r="93" spans="1:35" ht="18" customHeight="1" thickBot="1" x14ac:dyDescent="0.25">
      <c r="A93" s="13"/>
      <c r="B93" s="2"/>
      <c r="C93" s="57" t="s">
        <v>1191</v>
      </c>
      <c r="D93" s="57"/>
      <c r="E93" s="39"/>
      <c r="F93" s="39"/>
      <c r="G93" s="39"/>
      <c r="H93" s="39"/>
      <c r="I93" s="39"/>
      <c r="J93" s="16"/>
      <c r="K93" s="806">
        <f>INDEX(DatasheetPart4!$D$5:$GQ$319,MATCH(Import_LA_Code,DatasheetPart4!$B$5:$B$319,0),MATCH(CONCATENATE($W93,"/",K$10),DatasheetPart4!$D$3:$GV$3,0))</f>
        <v>781674972</v>
      </c>
      <c r="L93" s="807"/>
      <c r="M93" s="211"/>
      <c r="N93" s="211"/>
      <c r="O93" s="806">
        <f>INDEX(DatasheetPart4!$D$5:$GQ$319,MATCH(Import_LA_Code,DatasheetPart4!$B$5:$B$319,0),MATCH(CONCATENATE($W93,"/",O$10),DatasheetPart4!$D$3:$GV$3,0))</f>
        <v>133925550</v>
      </c>
      <c r="P93" s="807"/>
      <c r="Q93" s="211"/>
      <c r="R93" s="211"/>
      <c r="S93" s="806">
        <f>INDEX(DatasheetPart4!$D$5:$GQ$319,MATCH(Import_LA_Code,DatasheetPart4!$B$5:$B$319,0),MATCH(CONCATENATE($W93,"/",S$10),DatasheetPart4!$D$3:$GV$3,0))</f>
        <v>10511086</v>
      </c>
      <c r="T93" s="807"/>
      <c r="U93" s="16"/>
      <c r="V93" s="37"/>
      <c r="W93" s="243">
        <v>28</v>
      </c>
    </row>
    <row r="94" spans="1:35" ht="18" customHeight="1" x14ac:dyDescent="0.2">
      <c r="A94" s="13"/>
      <c r="B94" s="2"/>
      <c r="C94" s="57" t="s">
        <v>869</v>
      </c>
      <c r="D94" s="57"/>
      <c r="E94" s="39"/>
      <c r="F94" s="39"/>
      <c r="G94" s="39"/>
      <c r="H94" s="39"/>
      <c r="I94" s="39"/>
      <c r="J94" s="16"/>
      <c r="K94" s="207"/>
      <c r="L94" s="208"/>
      <c r="M94" s="388"/>
      <c r="N94" s="388"/>
      <c r="O94" s="130"/>
      <c r="P94" s="130"/>
      <c r="Q94" s="388"/>
      <c r="R94" s="388"/>
      <c r="S94" s="207"/>
      <c r="T94" s="208"/>
      <c r="U94" s="16"/>
      <c r="V94" s="37"/>
    </row>
    <row r="95" spans="1:35" ht="18" customHeight="1" thickBot="1" x14ac:dyDescent="0.25">
      <c r="A95" s="13"/>
      <c r="B95" s="2"/>
      <c r="C95" s="57"/>
      <c r="D95" s="57"/>
      <c r="E95" s="39"/>
      <c r="F95" s="39"/>
      <c r="G95" s="39"/>
      <c r="H95" s="39"/>
      <c r="I95" s="39"/>
      <c r="J95" s="16"/>
      <c r="K95" s="207"/>
      <c r="L95" s="208"/>
      <c r="M95" s="211"/>
      <c r="N95" s="211"/>
      <c r="O95" s="130"/>
      <c r="P95" s="130"/>
      <c r="Q95" s="211"/>
      <c r="R95" s="211"/>
      <c r="S95" s="207"/>
      <c r="T95" s="208"/>
      <c r="U95" s="16"/>
      <c r="V95" s="37"/>
    </row>
    <row r="96" spans="1:35" ht="18" customHeight="1" thickBot="1" x14ac:dyDescent="0.25">
      <c r="A96" s="13"/>
      <c r="B96" s="2"/>
      <c r="C96" s="57" t="s">
        <v>1080</v>
      </c>
      <c r="D96" s="57"/>
      <c r="E96" s="39"/>
      <c r="F96" s="39"/>
      <c r="G96" s="39"/>
      <c r="H96" s="39"/>
      <c r="I96" s="39"/>
      <c r="J96" s="16"/>
      <c r="K96" s="796">
        <f>INDEX(DatasheetPart4!$D$5:$GQ$319,MATCH(Import_LA_Code,DatasheetPart4!$B$5:$B$319,0),MATCH(CONCATENATE($W96,"/",K$10),DatasheetPart4!$D$3:$GV$3,0))</f>
        <v>74057309</v>
      </c>
      <c r="L96" s="793"/>
      <c r="M96" s="211"/>
      <c r="N96" s="211"/>
      <c r="O96" s="796">
        <f>INDEX(DatasheetPart4!$D$5:$GQ$319,MATCH(Import_LA_Code,DatasheetPart4!$B$5:$B$319,0),MATCH(CONCATENATE($W96,"/",O$10),DatasheetPart4!$D$3:$GV$3,0))</f>
        <v>12945983</v>
      </c>
      <c r="P96" s="793"/>
      <c r="Q96" s="211"/>
      <c r="R96" s="211"/>
      <c r="S96" s="796">
        <f>INDEX(DatasheetPart4!$D$5:$GQ$319,MATCH(Import_LA_Code,DatasheetPart4!$B$5:$B$319,0),MATCH(CONCATENATE($W96,"/",S$10),DatasheetPart4!$D$3:$GV$3,0))</f>
        <v>959336</v>
      </c>
      <c r="T96" s="793"/>
      <c r="U96" s="16"/>
      <c r="V96" s="37"/>
      <c r="W96" s="243">
        <v>29</v>
      </c>
    </row>
    <row r="97" spans="1:23" ht="18" customHeight="1" thickBot="1" x14ac:dyDescent="0.25">
      <c r="A97" s="14"/>
      <c r="B97" s="15"/>
      <c r="C97" s="190"/>
      <c r="D97" s="190"/>
      <c r="E97" s="54"/>
      <c r="F97" s="54"/>
      <c r="G97" s="54"/>
      <c r="H97" s="54"/>
      <c r="I97" s="54"/>
      <c r="J97" s="54"/>
      <c r="K97" s="54"/>
      <c r="L97" s="54"/>
      <c r="M97" s="54"/>
      <c r="N97" s="54"/>
      <c r="O97" s="195"/>
      <c r="P97" s="195"/>
      <c r="Q97" s="54"/>
      <c r="R97" s="54"/>
      <c r="S97" s="54"/>
      <c r="T97" s="54"/>
      <c r="U97" s="54"/>
      <c r="V97" s="38"/>
    </row>
    <row r="98" spans="1:23" ht="18" customHeight="1" thickBot="1" x14ac:dyDescent="0.3">
      <c r="A98" s="13"/>
      <c r="B98" s="2"/>
      <c r="C98" s="79" t="s">
        <v>70</v>
      </c>
      <c r="D98" s="79"/>
      <c r="E98" s="16"/>
      <c r="F98" s="16"/>
      <c r="G98" s="16"/>
      <c r="H98" s="16"/>
      <c r="I98" s="16"/>
      <c r="J98" s="16"/>
      <c r="K98" s="16"/>
      <c r="L98" s="16"/>
      <c r="M98" s="16"/>
      <c r="N98" s="16"/>
      <c r="O98" s="193"/>
      <c r="P98" s="193"/>
      <c r="Q98" s="16"/>
      <c r="R98" s="16"/>
      <c r="S98" s="16"/>
      <c r="T98" s="16"/>
      <c r="U98" s="16"/>
      <c r="V98" s="37"/>
    </row>
    <row r="99" spans="1:23" ht="18" customHeight="1" thickBot="1" x14ac:dyDescent="0.25">
      <c r="A99" s="13"/>
      <c r="B99" s="2"/>
      <c r="C99" s="89" t="s">
        <v>1192</v>
      </c>
      <c r="D99" s="392"/>
      <c r="E99" s="392"/>
      <c r="F99" s="392"/>
      <c r="G99" s="392"/>
      <c r="H99" s="392"/>
      <c r="I99" s="16"/>
      <c r="J99" s="16"/>
      <c r="K99" s="792">
        <f>INDEX(DatasheetPart4!$D$5:$GQ$319,MATCH(Import_LA_Code,DatasheetPart4!$B$5:$B$319,0),MATCH(CONCATENATE($W99,"/",K$10),DatasheetPart4!$D$3:$GV$3,0))</f>
        <v>4136041</v>
      </c>
      <c r="L99" s="793"/>
      <c r="M99" s="16"/>
      <c r="N99" s="16"/>
      <c r="O99" s="792">
        <f>INDEX(DatasheetPart4!$D$5:$GQ$319,MATCH(Import_LA_Code,DatasheetPart4!$B$5:$B$319,0),MATCH(CONCATENATE($W99,"/",O$10),DatasheetPart4!$D$3:$GV$3,0))</f>
        <v>330665</v>
      </c>
      <c r="P99" s="793"/>
      <c r="Q99" s="16"/>
      <c r="R99" s="16"/>
      <c r="S99" s="792">
        <f>INDEX(DatasheetPart4!$D$5:$GQ$319,MATCH(Import_LA_Code,DatasheetPart4!$B$5:$B$319,0),MATCH(CONCATENATE($W99,"/",S$10),DatasheetPart4!$D$3:$GV$3,0))</f>
        <v>57549</v>
      </c>
      <c r="T99" s="793"/>
      <c r="U99" s="16"/>
      <c r="V99" s="37"/>
      <c r="W99" s="243">
        <v>30</v>
      </c>
    </row>
    <row r="100" spans="1:23" ht="18" customHeight="1" thickBot="1" x14ac:dyDescent="0.25">
      <c r="A100" s="13"/>
      <c r="B100" s="2"/>
      <c r="C100" s="392"/>
      <c r="D100" s="392"/>
      <c r="E100" s="392"/>
      <c r="F100" s="392"/>
      <c r="G100" s="392"/>
      <c r="H100" s="392"/>
      <c r="I100" s="16"/>
      <c r="J100" s="16"/>
      <c r="K100" s="16"/>
      <c r="L100" s="16"/>
      <c r="M100" s="16"/>
      <c r="N100" s="16"/>
      <c r="O100" s="193"/>
      <c r="P100" s="193"/>
      <c r="Q100" s="16"/>
      <c r="R100" s="16"/>
      <c r="S100" s="16"/>
      <c r="T100" s="16"/>
      <c r="U100" s="16"/>
      <c r="V100" s="37"/>
    </row>
    <row r="101" spans="1:23" ht="18" customHeight="1" thickBot="1" x14ac:dyDescent="0.25">
      <c r="A101" s="13"/>
      <c r="B101" s="2"/>
      <c r="C101" s="57" t="s">
        <v>1193</v>
      </c>
      <c r="D101" s="57"/>
      <c r="E101" s="16"/>
      <c r="F101" s="16"/>
      <c r="G101" s="16"/>
      <c r="H101" s="16"/>
      <c r="I101" s="16"/>
      <c r="J101" s="16"/>
      <c r="K101" s="806">
        <f>INDEX(DatasheetPart4!$D$5:$GQ$319,MATCH(Import_LA_Code,DatasheetPart4!$B$5:$B$319,0),MATCH(CONCATENATE($W101,"/",K$10),DatasheetPart4!$D$3:$GV$3,0))</f>
        <v>1735310</v>
      </c>
      <c r="L101" s="807"/>
      <c r="M101" s="2"/>
      <c r="N101" s="2"/>
      <c r="O101" s="806">
        <f>INDEX(DatasheetPart4!$D$5:$GQ$319,MATCH(Import_LA_Code,DatasheetPart4!$B$5:$B$319,0),MATCH(CONCATENATE($W101,"/",O$10),DatasheetPart4!$D$3:$GV$3,0))</f>
        <v>193201</v>
      </c>
      <c r="P101" s="807"/>
      <c r="Q101" s="2"/>
      <c r="R101" s="2"/>
      <c r="S101" s="806">
        <f>INDEX(DatasheetPart4!$D$5:$GQ$319,MATCH(Import_LA_Code,DatasheetPart4!$B$5:$B$319,0),MATCH(CONCATENATE($W101,"/",S$10),DatasheetPart4!$D$3:$GV$3,0))</f>
        <v>26833</v>
      </c>
      <c r="T101" s="807"/>
      <c r="U101" s="16"/>
      <c r="V101" s="37"/>
      <c r="W101" s="243">
        <v>31</v>
      </c>
    </row>
    <row r="102" spans="1:23" ht="18" customHeight="1" thickBot="1" x14ac:dyDescent="0.25">
      <c r="A102" s="13"/>
      <c r="B102" s="2"/>
      <c r="C102" s="57"/>
      <c r="D102" s="57"/>
      <c r="E102" s="16"/>
      <c r="F102" s="16"/>
      <c r="G102" s="16"/>
      <c r="H102" s="16"/>
      <c r="I102" s="16"/>
      <c r="J102" s="16"/>
      <c r="K102" s="16"/>
      <c r="L102" s="16"/>
      <c r="M102" s="16"/>
      <c r="N102" s="16"/>
      <c r="O102" s="193"/>
      <c r="P102" s="193"/>
      <c r="Q102" s="16"/>
      <c r="R102" s="16"/>
      <c r="S102" s="16"/>
      <c r="T102" s="16"/>
      <c r="U102" s="16"/>
      <c r="V102" s="37"/>
    </row>
    <row r="103" spans="1:23" ht="18" customHeight="1" thickBot="1" x14ac:dyDescent="0.25">
      <c r="A103" s="13"/>
      <c r="B103" s="2"/>
      <c r="C103" s="57" t="s">
        <v>1090</v>
      </c>
      <c r="D103" s="57"/>
      <c r="E103" s="16"/>
      <c r="F103" s="16"/>
      <c r="G103" s="16"/>
      <c r="H103" s="16"/>
      <c r="I103" s="16"/>
      <c r="J103" s="16"/>
      <c r="K103" s="792">
        <f>INDEX(DatasheetPart4!$D$5:$GQ$319,MATCH(Import_LA_Code,DatasheetPart4!$B$5:$B$319,0),MATCH(CONCATENATE($W103,"/",K$10),DatasheetPart4!$D$3:$GV$3,0))</f>
        <v>2400731</v>
      </c>
      <c r="L103" s="793"/>
      <c r="M103" s="2"/>
      <c r="N103" s="2"/>
      <c r="O103" s="792">
        <f>INDEX(DatasheetPart4!$D$5:$GQ$319,MATCH(Import_LA_Code,DatasheetPart4!$B$5:$B$319,0),MATCH(CONCATENATE($W103,"/",O$10),DatasheetPart4!$D$3:$GV$3,0))</f>
        <v>137464</v>
      </c>
      <c r="P103" s="793"/>
      <c r="Q103" s="2"/>
      <c r="R103" s="2"/>
      <c r="S103" s="792">
        <f>INDEX(DatasheetPart4!$D$5:$GQ$319,MATCH(Import_LA_Code,DatasheetPart4!$B$5:$B$319,0),MATCH(CONCATENATE($W103,"/",S$10),DatasheetPart4!$D$3:$GV$3,0))</f>
        <v>30716</v>
      </c>
      <c r="T103" s="793"/>
      <c r="U103" s="16"/>
      <c r="V103" s="37"/>
      <c r="W103" s="243">
        <v>32</v>
      </c>
    </row>
    <row r="104" spans="1:23" ht="18" customHeight="1" x14ac:dyDescent="0.2">
      <c r="A104" s="13"/>
      <c r="B104" s="2"/>
      <c r="C104" s="16"/>
      <c r="D104" s="16"/>
      <c r="E104" s="16"/>
      <c r="F104" s="16"/>
      <c r="G104" s="16"/>
      <c r="H104" s="16"/>
      <c r="I104" s="16"/>
      <c r="J104" s="16"/>
      <c r="K104" s="16"/>
      <c r="L104" s="16"/>
      <c r="M104" s="16"/>
      <c r="N104" s="16"/>
      <c r="O104" s="193"/>
      <c r="P104" s="193"/>
      <c r="Q104" s="16"/>
      <c r="R104" s="16"/>
      <c r="S104" s="16"/>
      <c r="T104" s="16"/>
      <c r="U104" s="16"/>
      <c r="V104" s="37"/>
    </row>
    <row r="105" spans="1:23" ht="18" customHeight="1" thickBot="1" x14ac:dyDescent="0.3">
      <c r="A105" s="13"/>
      <c r="B105" s="2"/>
      <c r="C105" s="79" t="s">
        <v>3</v>
      </c>
      <c r="D105" s="79"/>
      <c r="E105" s="16"/>
      <c r="F105" s="16"/>
      <c r="G105" s="16"/>
      <c r="H105" s="16"/>
      <c r="I105" s="16"/>
      <c r="J105" s="16"/>
      <c r="K105" s="16"/>
      <c r="L105" s="16"/>
      <c r="M105" s="16"/>
      <c r="N105" s="16"/>
      <c r="O105" s="193"/>
      <c r="P105" s="193"/>
      <c r="Q105" s="16"/>
      <c r="R105" s="16"/>
      <c r="S105" s="16"/>
      <c r="T105" s="16"/>
      <c r="U105" s="16"/>
      <c r="V105" s="37"/>
    </row>
    <row r="106" spans="1:23" ht="18" customHeight="1" thickBot="1" x14ac:dyDescent="0.25">
      <c r="A106" s="13"/>
      <c r="B106" s="2"/>
      <c r="C106" s="89" t="s">
        <v>1194</v>
      </c>
      <c r="D106" s="392"/>
      <c r="E106" s="392"/>
      <c r="F106" s="392"/>
      <c r="G106" s="392"/>
      <c r="H106" s="392"/>
      <c r="I106" s="16"/>
      <c r="J106" s="16"/>
      <c r="K106" s="792">
        <f>INDEX(DatasheetPart4!$D$5:$GQ$319,MATCH(Import_LA_Code,DatasheetPart4!$B$5:$B$319,0),MATCH(CONCATENATE($W106,"/",K$10),DatasheetPart4!$D$3:$GV$3,0))</f>
        <v>11793</v>
      </c>
      <c r="L106" s="793"/>
      <c r="M106" s="2"/>
      <c r="N106" s="2"/>
      <c r="O106" s="792">
        <f>INDEX(DatasheetPart4!$D$5:$GQ$319,MATCH(Import_LA_Code,DatasheetPart4!$B$5:$B$319,0),MATCH(CONCATENATE($W106,"/",O$10),DatasheetPart4!$D$3:$GV$3,0))</f>
        <v>2030</v>
      </c>
      <c r="P106" s="793"/>
      <c r="Q106" s="2"/>
      <c r="R106" s="2"/>
      <c r="S106" s="792">
        <f>INDEX(DatasheetPart4!$D$5:$GQ$319,MATCH(Import_LA_Code,DatasheetPart4!$B$5:$B$319,0),MATCH(CONCATENATE($W106,"/",S$10),DatasheetPart4!$D$3:$GV$3,0))</f>
        <v>314</v>
      </c>
      <c r="T106" s="793"/>
      <c r="U106" s="16"/>
      <c r="V106" s="37"/>
      <c r="W106" s="243">
        <v>33</v>
      </c>
    </row>
    <row r="107" spans="1:23" ht="18" customHeight="1" x14ac:dyDescent="0.2">
      <c r="A107" s="13"/>
      <c r="B107" s="2"/>
      <c r="C107" s="392"/>
      <c r="D107" s="392"/>
      <c r="E107" s="392"/>
      <c r="F107" s="392"/>
      <c r="G107" s="392"/>
      <c r="H107" s="392"/>
      <c r="I107" s="16"/>
      <c r="J107" s="16"/>
      <c r="K107" s="16"/>
      <c r="L107" s="16"/>
      <c r="M107" s="16"/>
      <c r="N107" s="16"/>
      <c r="O107" s="193"/>
      <c r="P107" s="193"/>
      <c r="Q107" s="16"/>
      <c r="R107" s="16"/>
      <c r="S107" s="16"/>
      <c r="T107" s="16"/>
      <c r="U107" s="16"/>
      <c r="V107" s="37"/>
    </row>
    <row r="108" spans="1:23" ht="18" customHeight="1" thickBot="1" x14ac:dyDescent="0.3">
      <c r="A108" s="13"/>
      <c r="B108" s="2"/>
      <c r="C108" s="79" t="s">
        <v>71</v>
      </c>
      <c r="D108" s="79"/>
      <c r="E108" s="16"/>
      <c r="F108" s="16"/>
      <c r="G108" s="16"/>
      <c r="H108" s="16"/>
      <c r="I108" s="16"/>
      <c r="J108" s="16"/>
      <c r="K108" s="16"/>
      <c r="L108" s="16"/>
      <c r="M108" s="16"/>
      <c r="N108" s="16"/>
      <c r="O108" s="193"/>
      <c r="P108" s="193"/>
      <c r="Q108" s="16"/>
      <c r="R108" s="16"/>
      <c r="S108" s="16"/>
      <c r="T108" s="16"/>
      <c r="U108" s="16"/>
      <c r="V108" s="37"/>
    </row>
    <row r="109" spans="1:23" ht="18" customHeight="1" thickBot="1" x14ac:dyDescent="0.25">
      <c r="A109" s="13"/>
      <c r="B109" s="2"/>
      <c r="C109" s="89" t="s">
        <v>1195</v>
      </c>
      <c r="D109" s="392"/>
      <c r="E109" s="392"/>
      <c r="F109" s="392"/>
      <c r="G109" s="392"/>
      <c r="H109" s="392"/>
      <c r="I109" s="16"/>
      <c r="J109" s="16"/>
      <c r="K109" s="792">
        <f>INDEX(DatasheetPart4!$D$5:$GQ$319,MATCH(Import_LA_Code,DatasheetPart4!$B$5:$B$319,0),MATCH(CONCATENATE($W109,"/",K$10),DatasheetPart4!$D$3:$GV$3,0))</f>
        <v>71018</v>
      </c>
      <c r="L109" s="793"/>
      <c r="M109" s="2"/>
      <c r="N109" s="2"/>
      <c r="O109" s="792">
        <f>INDEX(DatasheetPart4!$D$5:$GQ$319,MATCH(Import_LA_Code,DatasheetPart4!$B$5:$B$319,0),MATCH(CONCATENATE($W109,"/",O$10),DatasheetPart4!$D$3:$GV$3,0))</f>
        <v>-1099</v>
      </c>
      <c r="P109" s="793"/>
      <c r="Q109" s="2"/>
      <c r="R109" s="2"/>
      <c r="S109" s="792">
        <f>INDEX(DatasheetPart4!$D$5:$GQ$319,MATCH(Import_LA_Code,DatasheetPart4!$B$5:$B$319,0),MATCH(CONCATENATE($W109,"/",S$10),DatasheetPart4!$D$3:$GV$3,0))</f>
        <v>1534</v>
      </c>
      <c r="T109" s="793"/>
      <c r="U109" s="16"/>
      <c r="V109" s="37"/>
      <c r="W109" s="243">
        <v>34</v>
      </c>
    </row>
    <row r="110" spans="1:23" ht="18" customHeight="1" x14ac:dyDescent="0.2">
      <c r="A110" s="13"/>
      <c r="B110" s="2"/>
      <c r="C110" s="392"/>
      <c r="D110" s="392"/>
      <c r="E110" s="392"/>
      <c r="F110" s="392"/>
      <c r="G110" s="392"/>
      <c r="H110" s="392"/>
      <c r="I110" s="16"/>
      <c r="J110" s="16"/>
      <c r="K110" s="16"/>
      <c r="L110" s="16"/>
      <c r="M110" s="16"/>
      <c r="N110" s="16"/>
      <c r="O110" s="193"/>
      <c r="P110" s="193"/>
      <c r="Q110" s="16"/>
      <c r="R110" s="16"/>
      <c r="S110" s="16"/>
      <c r="T110" s="16"/>
      <c r="U110" s="16"/>
      <c r="V110" s="37"/>
    </row>
    <row r="111" spans="1:23" ht="18" customHeight="1" thickBot="1" x14ac:dyDescent="0.3">
      <c r="A111" s="13"/>
      <c r="B111" s="2"/>
      <c r="C111" s="79" t="s">
        <v>63</v>
      </c>
      <c r="D111" s="39"/>
      <c r="E111" s="16"/>
      <c r="F111" s="16"/>
      <c r="G111" s="16"/>
      <c r="H111" s="16"/>
      <c r="I111" s="16"/>
      <c r="J111" s="16"/>
      <c r="K111" s="16"/>
      <c r="L111" s="16"/>
      <c r="M111" s="16"/>
      <c r="N111" s="16"/>
      <c r="O111" s="193"/>
      <c r="P111" s="193"/>
      <c r="Q111" s="16"/>
      <c r="R111" s="16"/>
      <c r="S111" s="16"/>
      <c r="T111" s="16"/>
      <c r="U111" s="16"/>
      <c r="V111" s="37"/>
    </row>
    <row r="112" spans="1:23" ht="18" customHeight="1" thickBot="1" x14ac:dyDescent="0.25">
      <c r="A112" s="13"/>
      <c r="B112" s="2"/>
      <c r="C112" s="89" t="s">
        <v>1196</v>
      </c>
      <c r="D112" s="392"/>
      <c r="E112" s="392"/>
      <c r="F112" s="392"/>
      <c r="G112" s="392"/>
      <c r="H112" s="392"/>
      <c r="I112" s="16"/>
      <c r="J112" s="16"/>
      <c r="K112" s="792">
        <f>INDEX(DatasheetPart4!$D$5:$GQ$319,MATCH(Import_LA_Code,DatasheetPart4!$B$5:$B$319,0),MATCH(CONCATENATE($W112,"/",K$10),DatasheetPart4!$D$3:$GV$3,0))</f>
        <v>3945640.6316385064</v>
      </c>
      <c r="L112" s="793"/>
      <c r="M112" s="2"/>
      <c r="N112" s="2"/>
      <c r="O112" s="792">
        <f>INDEX(DatasheetPart4!$D$5:$GQ$319,MATCH(Import_LA_Code,DatasheetPart4!$B$5:$B$319,0),MATCH(CONCATENATE($W112,"/",O$10),DatasheetPart4!$D$3:$GV$3,0))</f>
        <v>312440.53509712825</v>
      </c>
      <c r="P112" s="793"/>
      <c r="Q112" s="2"/>
      <c r="R112" s="2"/>
      <c r="S112" s="792">
        <f>INDEX(DatasheetPart4!$D$5:$GQ$319,MATCH(Import_LA_Code,DatasheetPart4!$B$5:$B$319,0),MATCH(CONCATENATE($W112,"/",S$10),DatasheetPart4!$D$3:$GV$3,0))</f>
        <v>50893.911011522992</v>
      </c>
      <c r="T112" s="793"/>
      <c r="U112" s="16"/>
      <c r="V112" s="37"/>
      <c r="W112" s="243">
        <v>35</v>
      </c>
    </row>
    <row r="113" spans="1:136" ht="18" customHeight="1" x14ac:dyDescent="0.2">
      <c r="A113" s="13"/>
      <c r="B113" s="2"/>
      <c r="C113" s="392"/>
      <c r="D113" s="392"/>
      <c r="E113" s="392"/>
      <c r="F113" s="392"/>
      <c r="G113" s="392"/>
      <c r="H113" s="392"/>
      <c r="I113" s="16"/>
      <c r="J113" s="16"/>
      <c r="K113" s="16"/>
      <c r="L113" s="16"/>
      <c r="M113" s="16"/>
      <c r="N113" s="16"/>
      <c r="O113" s="193"/>
      <c r="P113" s="193"/>
      <c r="Q113" s="16"/>
      <c r="R113" s="16"/>
      <c r="S113" s="16"/>
      <c r="T113" s="16"/>
      <c r="U113" s="16"/>
      <c r="V113" s="37"/>
    </row>
    <row r="114" spans="1:136" ht="16.5" thickBot="1" x14ac:dyDescent="0.3">
      <c r="A114" s="13"/>
      <c r="B114" s="2"/>
      <c r="C114" s="79" t="s">
        <v>72</v>
      </c>
      <c r="D114" s="39"/>
      <c r="E114" s="16"/>
      <c r="F114" s="16"/>
      <c r="G114" s="16"/>
      <c r="H114" s="16"/>
      <c r="I114" s="16"/>
      <c r="J114" s="16"/>
      <c r="K114" s="16"/>
      <c r="L114" s="16"/>
      <c r="M114" s="16"/>
      <c r="N114" s="16"/>
      <c r="O114" s="193"/>
      <c r="P114" s="193"/>
      <c r="Q114" s="16"/>
      <c r="R114" s="16"/>
      <c r="S114" s="16"/>
      <c r="T114" s="16"/>
      <c r="U114" s="2"/>
      <c r="V114" s="37"/>
    </row>
    <row r="115" spans="1:136" ht="16.5" customHeight="1" thickBot="1" x14ac:dyDescent="0.25">
      <c r="A115" s="13"/>
      <c r="B115" s="2"/>
      <c r="C115" s="89" t="s">
        <v>1197</v>
      </c>
      <c r="D115" s="392"/>
      <c r="E115" s="392"/>
      <c r="F115" s="392"/>
      <c r="G115" s="392"/>
      <c r="H115" s="392"/>
      <c r="I115" s="16"/>
      <c r="J115" s="16"/>
      <c r="K115" s="792">
        <f>INDEX(DatasheetPart4!$D$5:$GQ$319,MATCH(Import_LA_Code,DatasheetPart4!$B$5:$B$319,0),MATCH(CONCATENATE($W115,"/",K$10),DatasheetPart4!$D$3:$GV$3,0))</f>
        <v>875676.74877783994</v>
      </c>
      <c r="L115" s="793"/>
      <c r="M115" s="2"/>
      <c r="N115" s="2"/>
      <c r="O115" s="792">
        <f>INDEX(DatasheetPart4!$D$5:$GQ$319,MATCH(Import_LA_Code,DatasheetPart4!$B$5:$B$319,0),MATCH(CONCATENATE($W115,"/",O$10),DatasheetPart4!$D$3:$GV$3,0))</f>
        <v>73367.202503999986</v>
      </c>
      <c r="P115" s="793"/>
      <c r="Q115" s="2"/>
      <c r="R115" s="2"/>
      <c r="S115" s="792">
        <f>INDEX(DatasheetPart4!$D$5:$GQ$319,MATCH(Import_LA_Code,DatasheetPart4!$B$5:$B$319,0),MATCH(CONCATENATE($W115,"/",S$10),DatasheetPart4!$D$3:$GV$3,0))</f>
        <v>19051.044289325997</v>
      </c>
      <c r="T115" s="793"/>
      <c r="U115" s="2"/>
      <c r="V115" s="37"/>
      <c r="W115" s="243">
        <v>36</v>
      </c>
    </row>
    <row r="116" spans="1:136" ht="16.5" thickBot="1" x14ac:dyDescent="0.25">
      <c r="A116" s="13"/>
      <c r="B116" s="2"/>
      <c r="C116" s="392"/>
      <c r="D116" s="392"/>
      <c r="E116" s="392"/>
      <c r="F116" s="392"/>
      <c r="G116" s="392"/>
      <c r="H116" s="392"/>
      <c r="I116" s="16"/>
      <c r="J116" s="16"/>
      <c r="K116" s="16"/>
      <c r="L116" s="16"/>
      <c r="M116" s="16"/>
      <c r="N116" s="16"/>
      <c r="O116" s="193"/>
      <c r="P116" s="193"/>
      <c r="Q116" s="16"/>
      <c r="R116" s="16"/>
      <c r="S116" s="213"/>
      <c r="T116" s="214"/>
      <c r="U116" s="2"/>
      <c r="V116" s="37"/>
    </row>
    <row r="117" spans="1:136" s="383" customFormat="1" ht="16.5" thickBot="1" x14ac:dyDescent="0.25">
      <c r="A117" s="389"/>
      <c r="C117" s="545" t="s">
        <v>1150</v>
      </c>
      <c r="D117" s="546"/>
      <c r="E117" s="547"/>
      <c r="F117" s="547"/>
      <c r="G117" s="547"/>
      <c r="H117" s="547"/>
      <c r="I117" s="547"/>
      <c r="J117" s="547"/>
      <c r="K117" s="802">
        <f>INDEX(DatasheetPart4!$D$5:$GQ$319,MATCH(Import_LA_Code,DatasheetPart4!$B$5:$B$319,0),MATCH(CONCATENATE($W117,"/",K$10),DatasheetPart4!$D$3:$GV$3,0))</f>
        <v>0</v>
      </c>
      <c r="L117" s="803"/>
      <c r="M117" s="548"/>
      <c r="N117" s="548"/>
      <c r="O117" s="800">
        <f>INDEX(DatasheetPart4!$D$5:$GQ$319,MATCH(Import_LA_Code,DatasheetPart4!$B$5:$B$319,0),MATCH(CONCATENATE($W117,"/",O$10),DatasheetPart4!$D$3:$GV$3,0))</f>
        <v>0</v>
      </c>
      <c r="P117" s="801"/>
      <c r="Q117" s="548"/>
      <c r="R117" s="548"/>
      <c r="S117" s="802">
        <f>INDEX(DatasheetPart4!$D$5:$GQ$319,MATCH(Import_LA_Code,DatasheetPart4!$B$5:$B$319,0),MATCH(CONCATENATE($W117,"/",S$10),DatasheetPart4!$D$3:$GV$3,0))</f>
        <v>0</v>
      </c>
      <c r="T117" s="803"/>
      <c r="V117" s="390"/>
      <c r="W117" s="348">
        <v>37</v>
      </c>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row>
    <row r="118" spans="1:136" s="383" customFormat="1" ht="16.5" thickBot="1" x14ac:dyDescent="0.25">
      <c r="A118" s="389"/>
      <c r="C118" s="97"/>
      <c r="D118" s="97"/>
      <c r="E118" s="108"/>
      <c r="F118" s="108"/>
      <c r="G118" s="108"/>
      <c r="H118" s="108"/>
      <c r="I118" s="108"/>
      <c r="J118" s="108"/>
      <c r="K118" s="130"/>
      <c r="L118" s="88"/>
      <c r="M118" s="108"/>
      <c r="N118" s="108"/>
      <c r="O118" s="130"/>
      <c r="P118" s="88"/>
      <c r="Q118" s="108"/>
      <c r="R118" s="108"/>
      <c r="S118" s="130"/>
      <c r="T118" s="88"/>
      <c r="V118" s="390"/>
      <c r="W118" s="348"/>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row>
    <row r="119" spans="1:136" s="383" customFormat="1" ht="16.5" thickBot="1" x14ac:dyDescent="0.25">
      <c r="A119" s="389"/>
      <c r="C119" s="379" t="s">
        <v>1081</v>
      </c>
      <c r="D119" s="379"/>
      <c r="E119" s="379"/>
      <c r="F119" s="379"/>
      <c r="G119" s="379"/>
      <c r="H119" s="108"/>
      <c r="I119" s="108"/>
      <c r="J119" s="108"/>
      <c r="K119" s="792">
        <f>INDEX(DatasheetPart4!$D$5:$GQ$319,MATCH(Import_LA_Code,DatasheetPart4!$B$5:$B$319,0),MATCH(CONCATENATE($W119,"/",K$10),DatasheetPart4!$D$3:$GV$3,0))</f>
        <v>875678</v>
      </c>
      <c r="L119" s="793"/>
      <c r="M119" s="2"/>
      <c r="N119" s="2"/>
      <c r="O119" s="792">
        <f>INDEX(DatasheetPart4!$D$5:$GQ$319,MATCH(Import_LA_Code,DatasheetPart4!$B$5:$B$319,0),MATCH(CONCATENATE($W119,"/",O$10),DatasheetPart4!$D$3:$GV$3,0))</f>
        <v>73368</v>
      </c>
      <c r="P119" s="793"/>
      <c r="Q119" s="2"/>
      <c r="R119" s="2"/>
      <c r="S119" s="792">
        <f>INDEX(DatasheetPart4!$D$5:$GQ$319,MATCH(Import_LA_Code,DatasheetPart4!$B$5:$B$319,0),MATCH(CONCATENATE($W119,"/",S$10),DatasheetPart4!$D$3:$GV$3,0))</f>
        <v>19051.044289325997</v>
      </c>
      <c r="T119" s="793"/>
      <c r="V119" s="390"/>
      <c r="W119" s="348">
        <v>38</v>
      </c>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row>
    <row r="120" spans="1:136" ht="18" customHeight="1" x14ac:dyDescent="0.2">
      <c r="A120" s="13"/>
      <c r="B120" s="2"/>
      <c r="C120" s="57"/>
      <c r="D120" s="39"/>
      <c r="E120" s="16"/>
      <c r="F120" s="16"/>
      <c r="G120" s="16"/>
      <c r="H120" s="16"/>
      <c r="I120" s="16"/>
      <c r="J120" s="16"/>
      <c r="K120" s="16"/>
      <c r="L120" s="16"/>
      <c r="M120" s="16"/>
      <c r="N120" s="16"/>
      <c r="O120" s="193"/>
      <c r="P120" s="193"/>
      <c r="Q120" s="16"/>
      <c r="R120" s="16"/>
      <c r="S120" s="16"/>
      <c r="T120" s="16"/>
      <c r="U120" s="2"/>
      <c r="V120" s="37"/>
    </row>
    <row r="121" spans="1:136" ht="18" customHeight="1" thickBot="1" x14ac:dyDescent="0.3">
      <c r="A121" s="13"/>
      <c r="B121" s="2"/>
      <c r="C121" s="79" t="s">
        <v>783</v>
      </c>
      <c r="D121" s="39"/>
      <c r="E121" s="16"/>
      <c r="F121" s="16"/>
      <c r="G121" s="16"/>
      <c r="H121" s="16"/>
      <c r="I121" s="16"/>
      <c r="J121" s="16"/>
      <c r="K121" s="16"/>
      <c r="L121" s="16"/>
      <c r="M121" s="16"/>
      <c r="N121" s="16"/>
      <c r="O121" s="193"/>
      <c r="P121" s="193"/>
      <c r="Q121" s="16"/>
      <c r="R121" s="16"/>
      <c r="S121" s="16"/>
      <c r="T121" s="16"/>
      <c r="U121" s="2"/>
      <c r="V121" s="37"/>
    </row>
    <row r="122" spans="1:136" ht="18" customHeight="1" thickBot="1" x14ac:dyDescent="0.25">
      <c r="A122" s="13"/>
      <c r="B122" s="2"/>
      <c r="C122" s="57" t="s">
        <v>1198</v>
      </c>
      <c r="D122" s="434"/>
      <c r="E122" s="434"/>
      <c r="F122" s="434"/>
      <c r="G122" s="434"/>
      <c r="H122" s="108"/>
      <c r="I122" s="16"/>
      <c r="J122" s="16"/>
      <c r="K122" s="792">
        <f>INDEX(DatasheetPart4!$D$5:$GQ$319,MATCH(Import_LA_Code,DatasheetPart4!$B$5:$B$319,0),MATCH(CONCATENATE($W122,"/",K$10),DatasheetPart4!$D$3:$GV$3,0))</f>
        <v>-143745</v>
      </c>
      <c r="L122" s="793"/>
      <c r="M122" s="2"/>
      <c r="N122" s="2"/>
      <c r="O122" s="792">
        <f>INDEX(DatasheetPart4!$D$5:$GQ$319,MATCH(Import_LA_Code,DatasheetPart4!$B$5:$B$319,0),MATCH(CONCATENATE($W122,"/",O$10),DatasheetPart4!$D$3:$GV$3,0))</f>
        <v>-7392</v>
      </c>
      <c r="P122" s="793"/>
      <c r="Q122" s="2"/>
      <c r="R122" s="2"/>
      <c r="S122" s="792">
        <f>INDEX(DatasheetPart4!$D$5:$GQ$319,MATCH(Import_LA_Code,DatasheetPart4!$B$5:$B$319,0),MATCH(CONCATENATE($W122,"/",S$10),DatasheetPart4!$D$3:$GV$3,0))</f>
        <v>-2640</v>
      </c>
      <c r="T122" s="793"/>
      <c r="U122" s="2"/>
      <c r="V122" s="37"/>
      <c r="W122" s="243">
        <v>39</v>
      </c>
    </row>
    <row r="123" spans="1:136" ht="18" customHeight="1" x14ac:dyDescent="0.2">
      <c r="A123" s="13"/>
      <c r="B123" s="2"/>
      <c r="C123" s="16"/>
      <c r="D123" s="16"/>
      <c r="E123" s="16"/>
      <c r="F123" s="16"/>
      <c r="G123" s="16"/>
      <c r="H123" s="16"/>
      <c r="I123" s="16"/>
      <c r="J123" s="16"/>
      <c r="K123" s="16"/>
      <c r="L123" s="16"/>
      <c r="M123" s="16"/>
      <c r="N123" s="16"/>
      <c r="O123" s="193"/>
      <c r="P123" s="193"/>
      <c r="Q123" s="16"/>
      <c r="R123" s="16"/>
      <c r="S123" s="16"/>
      <c r="T123" s="16"/>
      <c r="U123" s="2"/>
      <c r="V123" s="37"/>
    </row>
    <row r="124" spans="1:136" ht="18" customHeight="1" thickBot="1" x14ac:dyDescent="0.25">
      <c r="A124" s="13"/>
      <c r="B124" s="2"/>
      <c r="C124" s="82" t="s">
        <v>30</v>
      </c>
      <c r="D124" s="39"/>
      <c r="E124" s="16"/>
      <c r="F124" s="16"/>
      <c r="G124" s="16"/>
      <c r="H124" s="16"/>
      <c r="I124" s="16"/>
      <c r="J124" s="16"/>
      <c r="K124" s="16"/>
      <c r="L124" s="16"/>
      <c r="M124" s="16"/>
      <c r="N124" s="16"/>
      <c r="O124" s="16"/>
      <c r="P124" s="16"/>
      <c r="Q124" s="16"/>
      <c r="R124" s="16"/>
      <c r="S124" s="16"/>
      <c r="T124" s="16"/>
      <c r="U124" s="2"/>
      <c r="V124" s="37"/>
    </row>
    <row r="125" spans="1:136" ht="18" customHeight="1" thickBot="1" x14ac:dyDescent="0.25">
      <c r="A125" s="13"/>
      <c r="B125" s="2"/>
      <c r="C125" s="89" t="s">
        <v>1199</v>
      </c>
      <c r="D125" s="392"/>
      <c r="E125" s="392"/>
      <c r="F125" s="392"/>
      <c r="G125" s="392"/>
      <c r="H125" s="392"/>
      <c r="I125" s="16"/>
      <c r="J125" s="16"/>
      <c r="K125" s="792">
        <f>INDEX(DatasheetPart4!$D$5:$GQ$319,MATCH(Import_LA_Code,DatasheetPart4!$B$5:$B$319,0),MATCH(CONCATENATE($W125,"/",K$10),DatasheetPart4!$D$3:$GV$3,0))</f>
        <v>1885002</v>
      </c>
      <c r="L125" s="793"/>
      <c r="M125" s="2"/>
      <c r="N125" s="2"/>
      <c r="O125" s="792">
        <f>INDEX(DatasheetPart4!$D$5:$GQ$319,MATCH(Import_LA_Code,DatasheetPart4!$B$5:$B$319,0),MATCH(CONCATENATE($W125,"/",O$10),DatasheetPart4!$D$3:$GV$3,0))</f>
        <v>303401</v>
      </c>
      <c r="P125" s="793"/>
      <c r="Q125" s="2"/>
      <c r="R125" s="2"/>
      <c r="S125" s="792">
        <f>INDEX(DatasheetPart4!$D$5:$GQ$319,MATCH(Import_LA_Code,DatasheetPart4!$B$5:$B$319,0),MATCH(CONCATENATE($W125,"/",S$10),DatasheetPart4!$D$3:$GV$3,0))</f>
        <v>26068</v>
      </c>
      <c r="T125" s="793"/>
      <c r="U125" s="2"/>
      <c r="V125" s="37"/>
      <c r="W125" s="243">
        <v>40</v>
      </c>
    </row>
    <row r="126" spans="1:136" ht="18" customHeight="1" thickBot="1" x14ac:dyDescent="0.25">
      <c r="A126" s="13"/>
      <c r="B126" s="2"/>
      <c r="C126" s="392"/>
      <c r="D126" s="392"/>
      <c r="E126" s="392"/>
      <c r="F126" s="392"/>
      <c r="G126" s="392"/>
      <c r="H126" s="392"/>
      <c r="I126" s="16"/>
      <c r="J126" s="16"/>
      <c r="K126" s="16"/>
      <c r="L126" s="16"/>
      <c r="M126" s="16"/>
      <c r="N126" s="16"/>
      <c r="O126" s="193"/>
      <c r="P126" s="193"/>
      <c r="Q126" s="16"/>
      <c r="R126" s="16"/>
      <c r="S126" s="16"/>
      <c r="T126" s="16"/>
      <c r="U126" s="2"/>
      <c r="V126" s="37"/>
    </row>
    <row r="127" spans="1:136" ht="18" customHeight="1" thickBot="1" x14ac:dyDescent="0.25">
      <c r="A127" s="13"/>
      <c r="B127" s="2"/>
      <c r="C127" s="57" t="s">
        <v>1200</v>
      </c>
      <c r="D127" s="57"/>
      <c r="E127" s="16"/>
      <c r="F127" s="16"/>
      <c r="G127" s="16"/>
      <c r="H127" s="16"/>
      <c r="I127" s="16"/>
      <c r="J127" s="16"/>
      <c r="K127" s="790">
        <f>INDEX(DatasheetPart4!$D$5:$GQ$319,MATCH(Import_LA_Code,DatasheetPart4!$B$5:$B$319,0),MATCH(CONCATENATE($W127,"/",K$10),DatasheetPart4!$D$3:$GV$3,0))</f>
        <v>2053119</v>
      </c>
      <c r="L127" s="791"/>
      <c r="M127" s="2"/>
      <c r="N127" s="2"/>
      <c r="O127" s="798">
        <f>INDEX(DatasheetPart4!$D$5:$GQ$319,MATCH(Import_LA_Code,DatasheetPart4!$B$5:$B$319,0),MATCH(CONCATENATE($W127,"/",O$10),DatasheetPart4!$D$3:$GV$3,0))</f>
        <v>327353</v>
      </c>
      <c r="P127" s="799"/>
      <c r="Q127" s="2"/>
      <c r="R127" s="2"/>
      <c r="S127" s="790">
        <f>INDEX(DatasheetPart4!$D$5:$GQ$319,MATCH(Import_LA_Code,DatasheetPart4!$B$5:$B$319,0),MATCH(CONCATENATE($W127,"/",S$10),DatasheetPart4!$D$3:$GV$3,0))</f>
        <v>28275</v>
      </c>
      <c r="T127" s="791"/>
      <c r="U127" s="2"/>
      <c r="V127" s="37"/>
      <c r="W127" s="243">
        <v>41</v>
      </c>
    </row>
    <row r="128" spans="1:136" ht="18" customHeight="1" thickBot="1" x14ac:dyDescent="0.25">
      <c r="A128" s="13"/>
      <c r="B128" s="2"/>
      <c r="C128" s="57"/>
      <c r="D128" s="39"/>
      <c r="E128" s="16"/>
      <c r="F128" s="16"/>
      <c r="G128" s="16"/>
      <c r="H128" s="16"/>
      <c r="I128" s="16"/>
      <c r="J128" s="16"/>
      <c r="K128" s="45"/>
      <c r="L128" s="44"/>
      <c r="M128" s="16"/>
      <c r="N128" s="16"/>
      <c r="O128" s="45"/>
      <c r="P128" s="44"/>
      <c r="Q128" s="16"/>
      <c r="R128" s="16"/>
      <c r="S128" s="45"/>
      <c r="T128" s="44"/>
      <c r="U128" s="2"/>
      <c r="V128" s="37"/>
    </row>
    <row r="129" spans="1:23" ht="18" customHeight="1" thickBot="1" x14ac:dyDescent="0.25">
      <c r="A129" s="13"/>
      <c r="B129" s="2"/>
      <c r="C129" s="57" t="s">
        <v>1082</v>
      </c>
      <c r="D129" s="57"/>
      <c r="E129" s="16"/>
      <c r="F129" s="16"/>
      <c r="G129" s="16"/>
      <c r="H129" s="16"/>
      <c r="I129" s="16"/>
      <c r="J129" s="16"/>
      <c r="K129" s="792">
        <f>INDEX(DatasheetPart4!$D$5:$GQ$319,MATCH(Import_LA_Code,DatasheetPart4!$B$5:$B$319,0),MATCH(CONCATENATE($W129,"/",K$10),DatasheetPart4!$D$3:$GV$3,0))</f>
        <v>-168117</v>
      </c>
      <c r="L129" s="793"/>
      <c r="M129" s="2"/>
      <c r="N129" s="2"/>
      <c r="O129" s="792">
        <f>INDEX(DatasheetPart4!$D$5:$GQ$319,MATCH(Import_LA_Code,DatasheetPart4!$B$5:$B$319,0),MATCH(CONCATENATE($W129,"/",O$10),DatasheetPart4!$D$3:$GV$3,0))</f>
        <v>-23952</v>
      </c>
      <c r="P129" s="793"/>
      <c r="Q129" s="2"/>
      <c r="R129" s="2"/>
      <c r="S129" s="792">
        <f>INDEX(DatasheetPart4!$D$5:$GQ$319,MATCH(Import_LA_Code,DatasheetPart4!$B$5:$B$319,0),MATCH(CONCATENATE($W129,"/",S$10),DatasheetPart4!$D$3:$GV$3,0))</f>
        <v>-2207</v>
      </c>
      <c r="T129" s="793"/>
      <c r="U129" s="2"/>
      <c r="V129" s="37"/>
      <c r="W129" s="243">
        <v>42</v>
      </c>
    </row>
    <row r="130" spans="1:23" ht="18" customHeight="1" x14ac:dyDescent="0.2">
      <c r="A130" s="13"/>
      <c r="B130" s="2"/>
      <c r="C130" s="57"/>
      <c r="D130" s="39"/>
      <c r="E130" s="16"/>
      <c r="F130" s="16"/>
      <c r="G130" s="16"/>
      <c r="H130" s="16"/>
      <c r="I130" s="16"/>
      <c r="J130" s="16"/>
      <c r="K130" s="16"/>
      <c r="L130" s="16"/>
      <c r="M130" s="16"/>
      <c r="N130" s="16"/>
      <c r="O130" s="16"/>
      <c r="P130" s="16"/>
      <c r="Q130" s="16"/>
      <c r="R130" s="16"/>
      <c r="S130" s="16"/>
      <c r="T130" s="16"/>
      <c r="U130" s="2"/>
      <c r="V130" s="37"/>
    </row>
    <row r="131" spans="1:23" ht="18" customHeight="1" thickBot="1" x14ac:dyDescent="0.25">
      <c r="A131" s="13"/>
      <c r="B131" s="2"/>
      <c r="C131" s="82" t="s">
        <v>1881</v>
      </c>
      <c r="D131" s="39"/>
      <c r="E131" s="16"/>
      <c r="F131" s="16"/>
      <c r="G131" s="16"/>
      <c r="H131" s="16"/>
      <c r="I131" s="16"/>
      <c r="J131" s="16"/>
      <c r="K131" s="16"/>
      <c r="L131" s="16"/>
      <c r="M131" s="16"/>
      <c r="N131" s="16"/>
      <c r="O131" s="16"/>
      <c r="P131" s="16"/>
      <c r="Q131" s="16"/>
      <c r="R131" s="16"/>
      <c r="S131" s="16"/>
      <c r="T131" s="16"/>
      <c r="U131" s="2"/>
      <c r="V131" s="37"/>
    </row>
    <row r="132" spans="1:23" ht="18" customHeight="1" thickBot="1" x14ac:dyDescent="0.25">
      <c r="A132" s="13"/>
      <c r="B132" s="2"/>
      <c r="C132" s="89" t="s">
        <v>1201</v>
      </c>
      <c r="D132" s="392"/>
      <c r="E132" s="392"/>
      <c r="F132" s="392"/>
      <c r="G132" s="392"/>
      <c r="H132" s="392"/>
      <c r="I132" s="16"/>
      <c r="J132" s="16"/>
      <c r="K132" s="792">
        <f>INDEX(DatasheetPart4!$D$5:$GQ$319,MATCH(Import_LA_Code,DatasheetPart4!$B$5:$B$319,0),MATCH(CONCATENATE($W132,"/",K$10),DatasheetPart4!$D$3:$GV$3,0))</f>
        <v>65585</v>
      </c>
      <c r="L132" s="793"/>
      <c r="M132" s="2"/>
      <c r="N132" s="2"/>
      <c r="O132" s="792">
        <f>INDEX(DatasheetPart4!$D$5:$GQ$319,MATCH(Import_LA_Code,DatasheetPart4!$B$5:$B$319,0),MATCH(CONCATENATE($W132,"/",O$10),DatasheetPart4!$D$3:$GV$3,0))</f>
        <v>9563</v>
      </c>
      <c r="P132" s="793"/>
      <c r="Q132" s="2"/>
      <c r="R132" s="2"/>
      <c r="S132" s="792">
        <f>INDEX(DatasheetPart4!$D$5:$GQ$319,MATCH(Import_LA_Code,DatasheetPart4!$B$5:$B$319,0),MATCH(CONCATENATE($W132,"/",S$10),DatasheetPart4!$D$3:$GV$3,0))</f>
        <v>810</v>
      </c>
      <c r="T132" s="793"/>
      <c r="U132" s="2"/>
      <c r="V132" s="37"/>
      <c r="W132" s="243">
        <v>43</v>
      </c>
    </row>
    <row r="133" spans="1:23" ht="18" customHeight="1" thickBot="1" x14ac:dyDescent="0.25">
      <c r="A133" s="13"/>
      <c r="B133" s="2"/>
      <c r="C133" s="392"/>
      <c r="D133" s="392"/>
      <c r="E133" s="392"/>
      <c r="F133" s="392"/>
      <c r="G133" s="392"/>
      <c r="H133" s="392"/>
      <c r="I133" s="16"/>
      <c r="J133" s="16"/>
      <c r="K133" s="16"/>
      <c r="L133" s="16"/>
      <c r="M133" s="16"/>
      <c r="N133" s="16"/>
      <c r="O133" s="193"/>
      <c r="P133" s="193"/>
      <c r="Q133" s="16"/>
      <c r="R133" s="16"/>
      <c r="S133" s="16"/>
      <c r="T133" s="16"/>
      <c r="U133" s="2"/>
      <c r="V133" s="37"/>
    </row>
    <row r="134" spans="1:23" ht="18" customHeight="1" thickBot="1" x14ac:dyDescent="0.25">
      <c r="A134" s="13"/>
      <c r="B134" s="2"/>
      <c r="C134" s="57" t="s">
        <v>1880</v>
      </c>
      <c r="D134" s="57"/>
      <c r="E134" s="16"/>
      <c r="F134" s="16"/>
      <c r="G134" s="16"/>
      <c r="H134" s="16"/>
      <c r="I134" s="16"/>
      <c r="J134" s="16"/>
      <c r="K134" s="790">
        <f>INDEX(DatasheetPart4!$D$5:$GQ$319,MATCH(Import_LA_Code,DatasheetPart4!$B$5:$B$319,0),MATCH(CONCATENATE($W134,"/",K$10),DatasheetPart4!$D$3:$GV$3,0))</f>
        <v>173824</v>
      </c>
      <c r="L134" s="791"/>
      <c r="M134" s="2"/>
      <c r="N134" s="2"/>
      <c r="O134" s="798">
        <f>INDEX(DatasheetPart4!$D$5:$GQ$319,MATCH(Import_LA_Code,DatasheetPart4!$B$5:$B$319,0),MATCH(CONCATENATE($W134,"/",O$10),DatasheetPart4!$D$3:$GV$3,0))</f>
        <v>0</v>
      </c>
      <c r="P134" s="799"/>
      <c r="Q134" s="2"/>
      <c r="R134" s="2"/>
      <c r="S134" s="790">
        <f>INDEX(DatasheetPart4!$D$5:$GQ$319,MATCH(Import_LA_Code,DatasheetPart4!$B$5:$B$319,0),MATCH(CONCATENATE($W134,"/",S$10),DatasheetPart4!$D$3:$GV$3,0))</f>
        <v>0</v>
      </c>
      <c r="T134" s="791"/>
      <c r="U134" s="2"/>
      <c r="V134" s="37"/>
      <c r="W134" s="243">
        <v>44</v>
      </c>
    </row>
    <row r="135" spans="1:23" ht="18" customHeight="1" thickBot="1" x14ac:dyDescent="0.25">
      <c r="A135" s="13"/>
      <c r="B135" s="2"/>
      <c r="C135" s="57"/>
      <c r="D135" s="57"/>
      <c r="E135" s="16"/>
      <c r="F135" s="16"/>
      <c r="G135" s="16"/>
      <c r="H135" s="16"/>
      <c r="I135" s="16"/>
      <c r="J135" s="16"/>
      <c r="K135" s="45"/>
      <c r="L135" s="44"/>
      <c r="M135" s="16"/>
      <c r="N135" s="16"/>
      <c r="O135" s="45"/>
      <c r="P135" s="44"/>
      <c r="Q135" s="16"/>
      <c r="R135" s="16"/>
      <c r="S135" s="45"/>
      <c r="T135" s="44"/>
      <c r="U135" s="2"/>
      <c r="V135" s="37"/>
    </row>
    <row r="136" spans="1:23" ht="18" customHeight="1" thickBot="1" x14ac:dyDescent="0.25">
      <c r="A136" s="13"/>
      <c r="B136" s="2"/>
      <c r="C136" s="57" t="s">
        <v>1083</v>
      </c>
      <c r="D136" s="57"/>
      <c r="E136" s="16"/>
      <c r="F136" s="16"/>
      <c r="G136" s="16"/>
      <c r="H136" s="16"/>
      <c r="I136" s="16"/>
      <c r="J136" s="16"/>
      <c r="K136" s="792">
        <f>INDEX(DatasheetPart4!$D$5:$GQ$319,MATCH(Import_LA_Code,DatasheetPart4!$B$5:$B$319,0),MATCH(CONCATENATE($W136,"/",K$10),DatasheetPart4!$D$3:$GV$3,0))</f>
        <v>-108238</v>
      </c>
      <c r="L136" s="793"/>
      <c r="M136" s="2"/>
      <c r="N136" s="2"/>
      <c r="O136" s="792">
        <f>INDEX(DatasheetPart4!$D$5:$GQ$319,MATCH(Import_LA_Code,DatasheetPart4!$B$5:$B$319,0),MATCH(CONCATENATE($W136,"/",O$10),DatasheetPart4!$D$3:$GV$3,0))</f>
        <v>9563</v>
      </c>
      <c r="P136" s="793"/>
      <c r="Q136" s="2"/>
      <c r="R136" s="2"/>
      <c r="S136" s="792">
        <f>INDEX(DatasheetPart4!$D$5:$GQ$319,MATCH(Import_LA_Code,DatasheetPart4!$B$5:$B$319,0),MATCH(CONCATENATE($W136,"/",S$10),DatasheetPart4!$D$3:$GV$3,0))</f>
        <v>810</v>
      </c>
      <c r="T136" s="793"/>
      <c r="U136" s="2"/>
      <c r="V136" s="37"/>
      <c r="W136" s="243">
        <v>45</v>
      </c>
    </row>
    <row r="137" spans="1:23" ht="18" customHeight="1" x14ac:dyDescent="0.2">
      <c r="A137" s="13"/>
      <c r="B137" s="2"/>
      <c r="C137" s="57"/>
      <c r="D137" s="39"/>
      <c r="E137" s="16"/>
      <c r="F137" s="16"/>
      <c r="G137" s="16"/>
      <c r="H137" s="16"/>
      <c r="I137" s="16"/>
      <c r="J137" s="16"/>
      <c r="K137" s="16"/>
      <c r="L137" s="16"/>
      <c r="M137" s="16"/>
      <c r="N137" s="16"/>
      <c r="O137" s="16"/>
      <c r="P137" s="16"/>
      <c r="Q137" s="16"/>
      <c r="R137" s="16"/>
      <c r="S137" s="16"/>
      <c r="T137" s="16"/>
      <c r="U137" s="2"/>
      <c r="V137" s="37"/>
    </row>
    <row r="138" spans="1:23" ht="18" customHeight="1" thickBot="1" x14ac:dyDescent="0.25">
      <c r="A138" s="13"/>
      <c r="B138" s="2"/>
      <c r="C138" s="82" t="s">
        <v>866</v>
      </c>
      <c r="D138" s="39"/>
      <c r="E138" s="16"/>
      <c r="F138" s="16"/>
      <c r="G138" s="16"/>
      <c r="H138" s="16"/>
      <c r="I138" s="16"/>
      <c r="J138" s="16"/>
      <c r="K138" s="16"/>
      <c r="L138" s="16"/>
      <c r="M138" s="16"/>
      <c r="N138" s="16"/>
      <c r="O138" s="16"/>
      <c r="P138" s="16"/>
      <c r="Q138" s="16"/>
      <c r="R138" s="16"/>
      <c r="S138" s="16"/>
      <c r="T138" s="16"/>
      <c r="U138" s="2"/>
      <c r="V138" s="37"/>
    </row>
    <row r="139" spans="1:23" ht="18" customHeight="1" thickBot="1" x14ac:dyDescent="0.25">
      <c r="A139" s="13"/>
      <c r="B139" s="2"/>
      <c r="C139" s="89" t="s">
        <v>1202</v>
      </c>
      <c r="D139" s="392"/>
      <c r="E139" s="392"/>
      <c r="F139" s="392"/>
      <c r="G139" s="392"/>
      <c r="H139" s="392"/>
      <c r="I139" s="16"/>
      <c r="J139" s="16"/>
      <c r="K139" s="792">
        <f>INDEX(DatasheetPart4!$D$5:$GQ$319,MATCH(Import_LA_Code,DatasheetPart4!$B$5:$B$319,0),MATCH(CONCATENATE($W139,"/",K$10),DatasheetPart4!$D$3:$GV$3,0))</f>
        <v>5805933</v>
      </c>
      <c r="L139" s="793"/>
      <c r="M139" s="2"/>
      <c r="N139" s="2"/>
      <c r="O139" s="792">
        <f>INDEX(DatasheetPart4!$D$5:$GQ$319,MATCH(Import_LA_Code,DatasheetPart4!$B$5:$B$319,0),MATCH(CONCATENATE($W139,"/",O$10),DatasheetPart4!$D$3:$GV$3,0))</f>
        <v>1816838</v>
      </c>
      <c r="P139" s="793"/>
      <c r="Q139" s="2"/>
      <c r="R139" s="2"/>
      <c r="S139" s="792">
        <f>INDEX(DatasheetPart4!$D$5:$GQ$319,MATCH(Import_LA_Code,DatasheetPart4!$B$5:$B$319,0),MATCH(CONCATENATE($W139,"/",S$10),DatasheetPart4!$D$3:$GV$3,0))</f>
        <v>67398</v>
      </c>
      <c r="T139" s="793"/>
      <c r="U139" s="2"/>
      <c r="V139" s="37"/>
      <c r="W139" s="243">
        <v>46</v>
      </c>
    </row>
    <row r="140" spans="1:23" ht="18" customHeight="1" thickBot="1" x14ac:dyDescent="0.25">
      <c r="A140" s="13"/>
      <c r="B140" s="2"/>
      <c r="C140" s="392"/>
      <c r="D140" s="392"/>
      <c r="E140" s="392"/>
      <c r="F140" s="392"/>
      <c r="G140" s="392"/>
      <c r="H140" s="392"/>
      <c r="I140" s="16"/>
      <c r="J140" s="16"/>
      <c r="K140" s="16"/>
      <c r="L140" s="16"/>
      <c r="M140" s="16"/>
      <c r="N140" s="16"/>
      <c r="O140" s="193"/>
      <c r="P140" s="193"/>
      <c r="Q140" s="16"/>
      <c r="R140" s="16"/>
      <c r="S140" s="16"/>
      <c r="T140" s="16"/>
      <c r="U140" s="2"/>
      <c r="V140" s="37"/>
    </row>
    <row r="141" spans="1:23" ht="18" customHeight="1" thickBot="1" x14ac:dyDescent="0.25">
      <c r="A141" s="13"/>
      <c r="B141" s="2"/>
      <c r="C141" s="57" t="s">
        <v>1203</v>
      </c>
      <c r="D141" s="39"/>
      <c r="E141" s="16"/>
      <c r="F141" s="16"/>
      <c r="G141" s="16"/>
      <c r="H141" s="16"/>
      <c r="I141" s="16"/>
      <c r="J141" s="16"/>
      <c r="K141" s="790">
        <f>INDEX(DatasheetPart4!$D$5:$GQ$319,MATCH(Import_LA_Code,DatasheetPart4!$B$5:$B$319,0),MATCH(CONCATENATE($W141,"/",K$10),DatasheetPart4!$D$3:$GV$3,0))</f>
        <v>7155159</v>
      </c>
      <c r="L141" s="791"/>
      <c r="M141" s="2"/>
      <c r="N141" s="2"/>
      <c r="O141" s="798">
        <f>INDEX(DatasheetPart4!$D$5:$GQ$319,MATCH(Import_LA_Code,DatasheetPart4!$B$5:$B$319,0),MATCH(CONCATENATE($W141,"/",O$10),DatasheetPart4!$D$3:$GV$3,0))</f>
        <v>2304629</v>
      </c>
      <c r="P141" s="799"/>
      <c r="Q141" s="2"/>
      <c r="R141" s="2"/>
      <c r="S141" s="790">
        <f>INDEX(DatasheetPart4!$D$5:$GQ$319,MATCH(Import_LA_Code,DatasheetPart4!$B$5:$B$319,0),MATCH(CONCATENATE($W141,"/",S$10),DatasheetPart4!$D$3:$GV$3,0))</f>
        <v>82552</v>
      </c>
      <c r="T141" s="791"/>
      <c r="U141" s="2"/>
      <c r="V141" s="37"/>
      <c r="W141" s="243">
        <v>47</v>
      </c>
    </row>
    <row r="142" spans="1:23" ht="18" customHeight="1" thickBot="1" x14ac:dyDescent="0.25">
      <c r="A142" s="13"/>
      <c r="B142" s="2"/>
      <c r="C142" s="57"/>
      <c r="D142" s="39"/>
      <c r="E142" s="16"/>
      <c r="F142" s="16"/>
      <c r="G142" s="16"/>
      <c r="H142" s="16"/>
      <c r="I142" s="16"/>
      <c r="J142" s="16"/>
      <c r="K142" s="45"/>
      <c r="L142" s="44"/>
      <c r="M142" s="16"/>
      <c r="N142" s="16"/>
      <c r="O142" s="45"/>
      <c r="P142" s="44"/>
      <c r="Q142" s="16"/>
      <c r="R142" s="16"/>
      <c r="S142" s="45"/>
      <c r="T142" s="44"/>
      <c r="U142" s="2"/>
      <c r="V142" s="37"/>
    </row>
    <row r="143" spans="1:23" ht="18" customHeight="1" thickBot="1" x14ac:dyDescent="0.25">
      <c r="A143" s="13"/>
      <c r="B143" s="2"/>
      <c r="C143" s="57" t="s">
        <v>1084</v>
      </c>
      <c r="D143" s="39"/>
      <c r="E143" s="16"/>
      <c r="F143" s="16"/>
      <c r="G143" s="16"/>
      <c r="H143" s="16"/>
      <c r="I143" s="16"/>
      <c r="J143" s="16"/>
      <c r="K143" s="792">
        <f>INDEX(DatasheetPart4!$D$5:$GQ$319,MATCH(Import_LA_Code,DatasheetPart4!$B$5:$B$319,0),MATCH(CONCATENATE($W143,"/",K$10),DatasheetPart4!$D$3:$GV$3,0))</f>
        <v>-1349226</v>
      </c>
      <c r="L143" s="793"/>
      <c r="M143" s="2"/>
      <c r="N143" s="2"/>
      <c r="O143" s="792">
        <f>INDEX(DatasheetPart4!$D$5:$GQ$319,MATCH(Import_LA_Code,DatasheetPart4!$B$5:$B$319,0),MATCH(CONCATENATE($W143,"/",O$10),DatasheetPart4!$D$3:$GV$3,0))</f>
        <v>-487791</v>
      </c>
      <c r="P143" s="793"/>
      <c r="Q143" s="2"/>
      <c r="R143" s="2"/>
      <c r="S143" s="792">
        <f>INDEX(DatasheetPart4!$D$5:$GQ$319,MATCH(Import_LA_Code,DatasheetPart4!$B$5:$B$319,0),MATCH(CONCATENATE($W143,"/",S$10),DatasheetPart4!$D$3:$GV$3,0))</f>
        <v>-15154</v>
      </c>
      <c r="T143" s="793"/>
      <c r="U143" s="2"/>
      <c r="V143" s="37"/>
      <c r="W143" s="243">
        <v>48</v>
      </c>
    </row>
    <row r="144" spans="1:23" ht="18" customHeight="1" x14ac:dyDescent="0.2">
      <c r="A144" s="13"/>
      <c r="B144" s="2"/>
      <c r="C144" s="57"/>
      <c r="D144" s="39"/>
      <c r="E144" s="16"/>
      <c r="F144" s="16"/>
      <c r="G144" s="16"/>
      <c r="H144" s="16"/>
      <c r="I144" s="16"/>
      <c r="J144" s="16"/>
      <c r="K144" s="16"/>
      <c r="L144" s="16"/>
      <c r="M144" s="16"/>
      <c r="N144" s="16"/>
      <c r="O144" s="16"/>
      <c r="P144" s="16"/>
      <c r="Q144" s="16"/>
      <c r="R144" s="16"/>
      <c r="S144" s="16"/>
      <c r="T144" s="16"/>
      <c r="U144" s="2"/>
      <c r="V144" s="37"/>
    </row>
    <row r="145" spans="1:23" ht="18" customHeight="1" thickBot="1" x14ac:dyDescent="0.25">
      <c r="A145" s="13"/>
      <c r="B145" s="2"/>
      <c r="C145" s="82" t="s">
        <v>865</v>
      </c>
      <c r="D145" s="39"/>
      <c r="E145" s="16"/>
      <c r="F145" s="16"/>
      <c r="G145" s="16"/>
      <c r="H145" s="16"/>
      <c r="I145" s="16"/>
      <c r="J145" s="16"/>
      <c r="K145" s="833"/>
      <c r="L145" s="834"/>
      <c r="M145" s="16"/>
      <c r="N145" s="16"/>
      <c r="O145" s="827"/>
      <c r="P145" s="828"/>
      <c r="Q145" s="16"/>
      <c r="R145" s="16"/>
      <c r="S145" s="829"/>
      <c r="T145" s="830"/>
      <c r="U145" s="2"/>
      <c r="V145" s="37"/>
    </row>
    <row r="146" spans="1:23" s="168" customFormat="1" ht="18" customHeight="1" thickBot="1" x14ac:dyDescent="0.25">
      <c r="A146" s="442"/>
      <c r="B146" s="443"/>
      <c r="C146" s="89" t="s">
        <v>1204</v>
      </c>
      <c r="D146" s="392"/>
      <c r="E146" s="392"/>
      <c r="F146" s="392"/>
      <c r="G146" s="392"/>
      <c r="H146" s="392"/>
      <c r="I146" s="5"/>
      <c r="J146" s="5"/>
      <c r="K146" s="792">
        <f>INDEX(DatasheetPart4!$D$5:$GQ$319,MATCH(Import_LA_Code,DatasheetPart4!$B$5:$B$319,0),MATCH(CONCATENATE($W146,"/",K$10),DatasheetPart4!$D$3:$GV$3,0))</f>
        <v>1260761</v>
      </c>
      <c r="L146" s="793"/>
      <c r="M146" s="2"/>
      <c r="N146" s="2"/>
      <c r="O146" s="792">
        <f>INDEX(DatasheetPart4!$D$5:$GQ$319,MATCH(Import_LA_Code,DatasheetPart4!$B$5:$B$319,0),MATCH(CONCATENATE($W146,"/",O$10),DatasheetPart4!$D$3:$GV$3,0))</f>
        <v>634456</v>
      </c>
      <c r="P146" s="793"/>
      <c r="Q146" s="2"/>
      <c r="R146" s="2"/>
      <c r="S146" s="792">
        <f>INDEX(DatasheetPart4!$D$5:$GQ$319,MATCH(Import_LA_Code,DatasheetPart4!$B$5:$B$319,0),MATCH(CONCATENATE($W146,"/",S$10),DatasheetPart4!$D$3:$GV$3,0))</f>
        <v>10755</v>
      </c>
      <c r="T146" s="793"/>
      <c r="U146" s="443"/>
      <c r="V146" s="446"/>
      <c r="W146" s="243">
        <v>49</v>
      </c>
    </row>
    <row r="147" spans="1:23" s="168" customFormat="1" ht="18" customHeight="1" thickBot="1" x14ac:dyDescent="0.25">
      <c r="A147" s="442"/>
      <c r="B147" s="443"/>
      <c r="C147" s="497"/>
      <c r="D147" s="498"/>
      <c r="E147" s="498"/>
      <c r="F147" s="498"/>
      <c r="G147" s="498"/>
      <c r="H147" s="498"/>
      <c r="I147" s="445"/>
      <c r="J147" s="445"/>
      <c r="K147" s="831"/>
      <c r="L147" s="832"/>
      <c r="M147" s="532"/>
      <c r="N147" s="532"/>
      <c r="O147" s="827"/>
      <c r="P147" s="828"/>
      <c r="Q147" s="532"/>
      <c r="R147" s="494"/>
      <c r="S147" s="829"/>
      <c r="T147" s="830"/>
      <c r="U147" s="443"/>
      <c r="V147" s="446"/>
      <c r="W147" s="243"/>
    </row>
    <row r="148" spans="1:23" s="168" customFormat="1" ht="18" customHeight="1" thickBot="1" x14ac:dyDescent="0.25">
      <c r="A148" s="442"/>
      <c r="B148" s="443"/>
      <c r="C148" s="89" t="s">
        <v>1883</v>
      </c>
      <c r="D148" s="392"/>
      <c r="E148" s="392"/>
      <c r="F148" s="392"/>
      <c r="G148" s="392"/>
      <c r="H148" s="392"/>
      <c r="I148" s="5"/>
      <c r="J148" s="5"/>
      <c r="K148" s="792">
        <f>INDEX(DatasheetPart4!$D$5:$GQ$319,MATCH(Import_LA_Code,DatasheetPart4!$B$5:$B$319,0),MATCH(CONCATENATE($W148,"/",K$10),DatasheetPart4!$D$3:$GV$3,0))</f>
        <v>-1960502</v>
      </c>
      <c r="L148" s="793"/>
      <c r="M148" s="2"/>
      <c r="N148" s="2"/>
      <c r="O148" s="792">
        <f>INDEX(DatasheetPart4!$D$5:$GQ$319,MATCH(Import_LA_Code,DatasheetPart4!$B$5:$B$319,0),MATCH(CONCATENATE($W148,"/",O$10),DatasheetPart4!$D$3:$GV$3,0))</f>
        <v>-668895</v>
      </c>
      <c r="P148" s="793"/>
      <c r="Q148" s="2"/>
      <c r="R148" s="2"/>
      <c r="S148" s="792">
        <f>INDEX(DatasheetPart4!$D$5:$GQ$319,MATCH(Import_LA_Code,DatasheetPart4!$B$5:$B$319,0),MATCH(CONCATENATE($W148,"/",S$10),DatasheetPart4!$D$3:$GV$3,0))</f>
        <v>-23162</v>
      </c>
      <c r="T148" s="793"/>
      <c r="U148" s="443"/>
      <c r="V148" s="446"/>
      <c r="W148" s="243">
        <v>50</v>
      </c>
    </row>
    <row r="149" spans="1:23" ht="18" customHeight="1" thickBot="1" x14ac:dyDescent="0.25">
      <c r="A149" s="13"/>
      <c r="B149" s="2"/>
      <c r="C149" s="392"/>
      <c r="D149" s="392"/>
      <c r="E149" s="392"/>
      <c r="F149" s="392"/>
      <c r="G149" s="392"/>
      <c r="H149" s="392"/>
      <c r="I149" s="16"/>
      <c r="J149" s="16"/>
      <c r="K149" s="108"/>
      <c r="L149" s="108"/>
      <c r="M149" s="108"/>
      <c r="N149" s="108"/>
      <c r="O149" s="491"/>
      <c r="P149" s="491"/>
      <c r="Q149" s="108"/>
      <c r="R149" s="16"/>
      <c r="S149" s="16"/>
      <c r="T149" s="16"/>
      <c r="U149" s="16"/>
      <c r="V149" s="37"/>
    </row>
    <row r="150" spans="1:23" ht="18" customHeight="1" thickBot="1" x14ac:dyDescent="0.25">
      <c r="A150" s="13"/>
      <c r="B150" s="2"/>
      <c r="C150" s="57" t="s">
        <v>1205</v>
      </c>
      <c r="D150" s="39"/>
      <c r="E150" s="16"/>
      <c r="F150" s="16"/>
      <c r="G150" s="16"/>
      <c r="H150" s="16"/>
      <c r="I150" s="16"/>
      <c r="J150" s="16"/>
      <c r="K150" s="790">
        <f>INDEX(DatasheetPart4!$D$5:$GQ$319,MATCH(Import_LA_Code,DatasheetPart4!$B$5:$B$319,0),MATCH(CONCATENATE($W150,"/",K$10),DatasheetPart4!$D$3:$GV$3,0))</f>
        <v>1998368</v>
      </c>
      <c r="L150" s="791"/>
      <c r="M150" s="2"/>
      <c r="N150" s="2"/>
      <c r="O150" s="798">
        <f>INDEX(DatasheetPart4!$D$5:$GQ$319,MATCH(Import_LA_Code,DatasheetPart4!$B$5:$B$319,0),MATCH(CONCATENATE($W150,"/",O$10),DatasheetPart4!$D$3:$GV$3,0))</f>
        <v>847269</v>
      </c>
      <c r="P150" s="799"/>
      <c r="Q150" s="2"/>
      <c r="R150" s="2"/>
      <c r="S150" s="790">
        <f>INDEX(DatasheetPart4!$D$5:$GQ$319,MATCH(Import_LA_Code,DatasheetPart4!$B$5:$B$319,0),MATCH(CONCATENATE($W150,"/",S$10),DatasheetPart4!$D$3:$GV$3,0))</f>
        <v>19918</v>
      </c>
      <c r="T150" s="791"/>
      <c r="U150" s="2"/>
      <c r="V150" s="37"/>
      <c r="W150" s="243">
        <v>51</v>
      </c>
    </row>
    <row r="151" spans="1:23" ht="18" customHeight="1" thickBot="1" x14ac:dyDescent="0.25">
      <c r="A151" s="13"/>
      <c r="B151" s="2"/>
      <c r="C151" s="57"/>
      <c r="D151" s="39"/>
      <c r="E151" s="16"/>
      <c r="F151" s="16"/>
      <c r="G151" s="16"/>
      <c r="H151" s="16"/>
      <c r="I151" s="16"/>
      <c r="J151" s="16"/>
      <c r="K151" s="45"/>
      <c r="L151" s="44"/>
      <c r="M151" s="16"/>
      <c r="N151" s="16"/>
      <c r="O151" s="45"/>
      <c r="P151" s="44"/>
      <c r="Q151" s="16"/>
      <c r="R151" s="16"/>
      <c r="S151" s="45"/>
      <c r="T151" s="44"/>
      <c r="U151" s="2"/>
      <c r="V151" s="37"/>
    </row>
    <row r="152" spans="1:23" ht="18" customHeight="1" thickBot="1" x14ac:dyDescent="0.25">
      <c r="A152" s="13"/>
      <c r="B152" s="2"/>
      <c r="C152" s="57" t="s">
        <v>1085</v>
      </c>
      <c r="D152" s="39"/>
      <c r="E152" s="16"/>
      <c r="F152" s="16"/>
      <c r="G152" s="16"/>
      <c r="H152" s="16"/>
      <c r="I152" s="16"/>
      <c r="J152" s="16"/>
      <c r="K152" s="792">
        <f>INDEX(DatasheetPart4!$D$5:$GQ$319,MATCH(Import_LA_Code,DatasheetPart4!$B$5:$B$319,0),MATCH(CONCATENATE($W152,"/",K$10),DatasheetPart4!$D$3:$GV$3,0))</f>
        <v>-2698116</v>
      </c>
      <c r="L152" s="793"/>
      <c r="M152" s="2"/>
      <c r="N152" s="2"/>
      <c r="O152" s="792">
        <f>INDEX(DatasheetPart4!$D$5:$GQ$319,MATCH(Import_LA_Code,DatasheetPart4!$B$5:$B$319,0),MATCH(CONCATENATE($W152,"/",O$10),DatasheetPart4!$D$3:$GV$3,0))</f>
        <v>-881711</v>
      </c>
      <c r="P152" s="793"/>
      <c r="Q152" s="2"/>
      <c r="R152" s="2"/>
      <c r="S152" s="792">
        <f>INDEX(DatasheetPart4!$D$5:$GQ$319,MATCH(Import_LA_Code,DatasheetPart4!$B$5:$B$319,0),MATCH(CONCATENATE($W152,"/",S$10),DatasheetPart4!$D$3:$GV$3,0))</f>
        <v>-32329</v>
      </c>
      <c r="T152" s="793"/>
      <c r="U152" s="2"/>
      <c r="V152" s="37"/>
      <c r="W152" s="243">
        <v>52</v>
      </c>
    </row>
    <row r="153" spans="1:23" ht="18" customHeight="1" x14ac:dyDescent="0.2">
      <c r="A153" s="13"/>
      <c r="B153" s="2"/>
      <c r="C153" s="57"/>
      <c r="D153" s="39"/>
      <c r="E153" s="16"/>
      <c r="F153" s="16"/>
      <c r="G153" s="16"/>
      <c r="H153" s="16"/>
      <c r="I153" s="16"/>
      <c r="J153" s="16"/>
      <c r="K153" s="16"/>
      <c r="L153" s="16"/>
      <c r="M153" s="16"/>
      <c r="N153" s="16"/>
      <c r="O153" s="16"/>
      <c r="P153" s="16"/>
      <c r="Q153" s="16"/>
      <c r="R153" s="16"/>
      <c r="S153" s="16"/>
      <c r="T153" s="16"/>
      <c r="U153" s="2"/>
      <c r="V153" s="37"/>
    </row>
    <row r="154" spans="1:23" ht="18" customHeight="1" thickBot="1" x14ac:dyDescent="0.25">
      <c r="A154" s="13"/>
      <c r="B154" s="2"/>
      <c r="C154" s="82" t="s">
        <v>862</v>
      </c>
      <c r="D154" s="39"/>
      <c r="E154" s="16"/>
      <c r="F154" s="16"/>
      <c r="G154" s="16"/>
      <c r="H154" s="16"/>
      <c r="I154" s="16"/>
      <c r="J154" s="16"/>
      <c r="K154" s="16"/>
      <c r="L154" s="16"/>
      <c r="M154" s="16"/>
      <c r="N154" s="16"/>
      <c r="O154" s="16"/>
      <c r="P154" s="16"/>
      <c r="Q154" s="16"/>
      <c r="R154" s="16"/>
      <c r="S154" s="16"/>
      <c r="T154" s="16"/>
      <c r="U154" s="2"/>
      <c r="V154" s="37"/>
    </row>
    <row r="155" spans="1:23" s="137" customFormat="1" ht="18" customHeight="1" thickBot="1" x14ac:dyDescent="0.25">
      <c r="A155" s="533"/>
      <c r="B155" s="534"/>
      <c r="C155" s="89" t="s">
        <v>1206</v>
      </c>
      <c r="D155" s="392"/>
      <c r="E155" s="392"/>
      <c r="F155" s="392"/>
      <c r="G155" s="392"/>
      <c r="H155" s="392"/>
      <c r="I155" s="5"/>
      <c r="J155" s="5"/>
      <c r="K155" s="792">
        <f>INDEX(DatasheetPart4!$D$5:$GQ$319,MATCH(Import_LA_Code,DatasheetPart4!$B$5:$B$319,0),MATCH(CONCATENATE($W155,"/",K$10),DatasheetPart4!$D$3:$GV$3,0))</f>
        <v>118456</v>
      </c>
      <c r="L155" s="793"/>
      <c r="M155" s="2"/>
      <c r="N155" s="2"/>
      <c r="O155" s="792">
        <f>INDEX(DatasheetPart4!$D$5:$GQ$319,MATCH(Import_LA_Code,DatasheetPart4!$B$5:$B$319,0),MATCH(CONCATENATE($W155,"/",O$10),DatasheetPart4!$D$3:$GV$3,0))</f>
        <v>16348</v>
      </c>
      <c r="P155" s="793"/>
      <c r="Q155" s="2"/>
      <c r="R155" s="2"/>
      <c r="S155" s="792">
        <f>INDEX(DatasheetPart4!$D$5:$GQ$319,MATCH(Import_LA_Code,DatasheetPart4!$B$5:$B$319,0),MATCH(CONCATENATE($W155,"/",S$10),DatasheetPart4!$D$3:$GV$3,0))</f>
        <v>893</v>
      </c>
      <c r="T155" s="793"/>
      <c r="U155" s="534"/>
      <c r="V155" s="511"/>
      <c r="W155" s="243">
        <v>53</v>
      </c>
    </row>
    <row r="156" spans="1:23" ht="18" customHeight="1" x14ac:dyDescent="0.2">
      <c r="A156" s="13"/>
      <c r="B156" s="2"/>
      <c r="C156" s="392"/>
      <c r="D156" s="392"/>
      <c r="E156" s="392"/>
      <c r="F156" s="392"/>
      <c r="G156" s="392"/>
      <c r="H156" s="392"/>
      <c r="I156" s="16"/>
      <c r="J156" s="16"/>
      <c r="K156" s="16"/>
      <c r="L156" s="16"/>
      <c r="M156" s="16"/>
      <c r="N156" s="16"/>
      <c r="O156" s="193"/>
      <c r="P156" s="193"/>
      <c r="Q156" s="16"/>
      <c r="R156" s="16"/>
      <c r="S156" s="16"/>
      <c r="T156" s="16"/>
      <c r="U156" s="2"/>
      <c r="V156" s="37"/>
    </row>
    <row r="157" spans="1:23" ht="18" customHeight="1" thickBot="1" x14ac:dyDescent="0.25">
      <c r="A157" s="13"/>
      <c r="B157" s="2"/>
      <c r="C157" s="82" t="s">
        <v>1051</v>
      </c>
      <c r="D157" s="39"/>
      <c r="E157" s="16"/>
      <c r="F157" s="16"/>
      <c r="G157" s="16"/>
      <c r="H157" s="16"/>
      <c r="I157" s="16"/>
      <c r="J157" s="16"/>
      <c r="K157" s="45"/>
      <c r="L157" s="44"/>
      <c r="M157" s="16"/>
      <c r="N157" s="16"/>
      <c r="O157" s="45"/>
      <c r="P157" s="44"/>
      <c r="Q157" s="16"/>
      <c r="R157" s="16"/>
      <c r="S157" s="45"/>
      <c r="T157" s="44"/>
      <c r="U157" s="2"/>
      <c r="V157" s="37"/>
    </row>
    <row r="158" spans="1:23" s="137" customFormat="1" ht="18" customHeight="1" thickBot="1" x14ac:dyDescent="0.25">
      <c r="A158" s="533"/>
      <c r="B158" s="534"/>
      <c r="C158" s="57" t="s">
        <v>1207</v>
      </c>
      <c r="D158" s="57"/>
      <c r="E158" s="5"/>
      <c r="F158" s="5"/>
      <c r="G158" s="5"/>
      <c r="H158" s="5"/>
      <c r="I158" s="5"/>
      <c r="J158" s="5"/>
      <c r="K158" s="792">
        <f>INDEX(DatasheetPart4!$D$5:$GQ$319,MATCH(Import_LA_Code,DatasheetPart4!$B$5:$B$319,0),MATCH(CONCATENATE($W158,"/",K$10),DatasheetPart4!$D$3:$GV$3,0))</f>
        <v>14989</v>
      </c>
      <c r="L158" s="793"/>
      <c r="M158" s="2"/>
      <c r="N158" s="2"/>
      <c r="O158" s="792">
        <f>INDEX(DatasheetPart4!$D$5:$GQ$319,MATCH(Import_LA_Code,DatasheetPart4!$B$5:$B$319,0),MATCH(CONCATENATE($W158,"/",O$10),DatasheetPart4!$D$3:$GV$3,0))</f>
        <v>-545</v>
      </c>
      <c r="P158" s="793"/>
      <c r="Q158" s="2"/>
      <c r="R158" s="2"/>
      <c r="S158" s="792">
        <f>INDEX(DatasheetPart4!$D$5:$GQ$319,MATCH(Import_LA_Code,DatasheetPart4!$B$5:$B$319,0),MATCH(CONCATENATE($W158,"/",S$10),DatasheetPart4!$D$3:$GV$3,0))</f>
        <v>20</v>
      </c>
      <c r="T158" s="793"/>
      <c r="U158" s="534"/>
      <c r="V158" s="511"/>
      <c r="W158" s="243">
        <v>54</v>
      </c>
    </row>
    <row r="159" spans="1:23" ht="18" customHeight="1" thickBot="1" x14ac:dyDescent="0.25">
      <c r="A159" s="13"/>
      <c r="B159" s="2"/>
      <c r="C159" s="444"/>
      <c r="D159" s="39"/>
      <c r="E159" s="16"/>
      <c r="F159" s="16"/>
      <c r="G159" s="16"/>
      <c r="H159" s="16"/>
      <c r="I159" s="16"/>
      <c r="J159" s="16"/>
      <c r="K159" s="16"/>
      <c r="L159" s="16"/>
      <c r="M159" s="16"/>
      <c r="N159" s="16"/>
      <c r="O159" s="193"/>
      <c r="P159" s="193"/>
      <c r="Q159" s="16"/>
      <c r="R159" s="16"/>
      <c r="S159" s="16"/>
      <c r="T159" s="16"/>
      <c r="U159" s="2"/>
      <c r="V159" s="37"/>
    </row>
    <row r="160" spans="1:23" ht="18" customHeight="1" thickBot="1" x14ac:dyDescent="0.25">
      <c r="A160" s="13"/>
      <c r="B160" s="2"/>
      <c r="C160" s="57" t="s">
        <v>1208</v>
      </c>
      <c r="D160" s="39"/>
      <c r="E160" s="16"/>
      <c r="F160" s="16"/>
      <c r="G160" s="16"/>
      <c r="H160" s="16"/>
      <c r="I160" s="16"/>
      <c r="J160" s="16"/>
      <c r="K160" s="790">
        <f>INDEX(DatasheetPart4!$D$5:$GQ$319,MATCH(Import_LA_Code,DatasheetPart4!$B$5:$B$319,0),MATCH(CONCATENATE($W160,"/",K$10),DatasheetPart4!$D$3:$GV$3,0))</f>
        <v>139427</v>
      </c>
      <c r="L160" s="791"/>
      <c r="M160" s="2"/>
      <c r="N160" s="2"/>
      <c r="O160" s="798">
        <f>INDEX(DatasheetPart4!$D$5:$GQ$319,MATCH(Import_LA_Code,DatasheetPart4!$B$5:$B$319,0),MATCH(CONCATENATE($W160,"/",O$10),DatasheetPart4!$D$3:$GV$3,0))</f>
        <v>30104</v>
      </c>
      <c r="P160" s="799"/>
      <c r="Q160" s="2"/>
      <c r="R160" s="2"/>
      <c r="S160" s="790">
        <f>INDEX(DatasheetPart4!$D$5:$GQ$319,MATCH(Import_LA_Code,DatasheetPart4!$B$5:$B$319,0),MATCH(CONCATENATE($W160,"/",S$10),DatasheetPart4!$D$3:$GV$3,0))</f>
        <v>1747</v>
      </c>
      <c r="T160" s="791"/>
      <c r="U160" s="2"/>
      <c r="V160" s="37"/>
      <c r="W160" s="243">
        <v>55</v>
      </c>
    </row>
    <row r="161" spans="1:23" ht="18" customHeight="1" thickBot="1" x14ac:dyDescent="0.25">
      <c r="A161" s="13"/>
      <c r="B161" s="2"/>
      <c r="C161" s="57"/>
      <c r="D161" s="39"/>
      <c r="E161" s="16"/>
      <c r="F161" s="16"/>
      <c r="G161" s="16"/>
      <c r="H161" s="16"/>
      <c r="I161" s="16"/>
      <c r="J161" s="16"/>
      <c r="K161" s="45"/>
      <c r="L161" s="44"/>
      <c r="M161" s="16"/>
      <c r="N161" s="16"/>
      <c r="O161" s="45"/>
      <c r="P161" s="44"/>
      <c r="Q161" s="16"/>
      <c r="R161" s="16"/>
      <c r="S161" s="45"/>
      <c r="T161" s="44"/>
      <c r="U161" s="2"/>
      <c r="V161" s="37"/>
    </row>
    <row r="162" spans="1:23" ht="18" customHeight="1" thickBot="1" x14ac:dyDescent="0.25">
      <c r="A162" s="13"/>
      <c r="B162" s="2"/>
      <c r="C162" s="57" t="s">
        <v>1119</v>
      </c>
      <c r="D162" s="39"/>
      <c r="E162" s="16"/>
      <c r="F162" s="16"/>
      <c r="G162" s="16"/>
      <c r="H162" s="16"/>
      <c r="I162" s="16"/>
      <c r="J162" s="16"/>
      <c r="K162" s="792">
        <f>INDEX(DatasheetPart4!$D$5:$GQ$319,MATCH(Import_LA_Code,DatasheetPart4!$B$5:$B$319,0),MATCH(CONCATENATE($W162,"/",K$10),DatasheetPart4!$D$3:$GV$3,0))</f>
        <v>-124438</v>
      </c>
      <c r="L162" s="793"/>
      <c r="M162" s="2"/>
      <c r="N162" s="2"/>
      <c r="O162" s="792">
        <f>INDEX(DatasheetPart4!$D$5:$GQ$319,MATCH(Import_LA_Code,DatasheetPart4!$B$5:$B$319,0),MATCH(CONCATENATE($W162,"/",O$10),DatasheetPart4!$D$3:$GV$3,0))</f>
        <v>-30649</v>
      </c>
      <c r="P162" s="793"/>
      <c r="Q162" s="2"/>
      <c r="R162" s="2"/>
      <c r="S162" s="792">
        <f>INDEX(DatasheetPart4!$D$5:$GQ$319,MATCH(Import_LA_Code,DatasheetPart4!$B$5:$B$319,0),MATCH(CONCATENATE($W162,"/",S$10),DatasheetPart4!$D$3:$GV$3,0))</f>
        <v>-1727</v>
      </c>
      <c r="T162" s="793"/>
      <c r="U162" s="2"/>
      <c r="V162" s="37"/>
      <c r="W162" s="243">
        <v>56</v>
      </c>
    </row>
    <row r="163" spans="1:23" ht="18" customHeight="1" x14ac:dyDescent="0.2">
      <c r="A163" s="13"/>
      <c r="B163" s="2"/>
      <c r="C163" s="57"/>
      <c r="D163" s="39"/>
      <c r="E163" s="16"/>
      <c r="F163" s="16"/>
      <c r="G163" s="16"/>
      <c r="H163" s="16"/>
      <c r="I163" s="16"/>
      <c r="J163" s="16"/>
      <c r="K163" s="45"/>
      <c r="L163" s="44"/>
      <c r="M163" s="16"/>
      <c r="N163" s="16"/>
      <c r="O163" s="45"/>
      <c r="P163" s="44"/>
      <c r="Q163" s="16"/>
      <c r="R163" s="16"/>
      <c r="S163" s="45"/>
      <c r="T163" s="44"/>
      <c r="U163" s="2"/>
      <c r="V163" s="37"/>
    </row>
    <row r="164" spans="1:23" s="168" customFormat="1" ht="18" customHeight="1" thickBot="1" x14ac:dyDescent="0.3">
      <c r="A164" s="442"/>
      <c r="B164" s="443"/>
      <c r="C164" s="79" t="s">
        <v>1228</v>
      </c>
      <c r="D164" s="57"/>
      <c r="E164" s="5"/>
      <c r="F164" s="5"/>
      <c r="G164" s="5"/>
      <c r="H164" s="5"/>
      <c r="I164" s="445"/>
      <c r="J164" s="445"/>
      <c r="K164" s="445"/>
      <c r="L164" s="445"/>
      <c r="M164" s="445"/>
      <c r="N164" s="445"/>
      <c r="O164" s="499"/>
      <c r="P164" s="499"/>
      <c r="Q164" s="445"/>
      <c r="R164" s="445"/>
      <c r="S164" s="445"/>
      <c r="T164" s="445"/>
      <c r="U164" s="443"/>
      <c r="V164" s="446"/>
      <c r="W164" s="243"/>
    </row>
    <row r="165" spans="1:23" s="168" customFormat="1" ht="18" customHeight="1" thickBot="1" x14ac:dyDescent="0.25">
      <c r="A165" s="442"/>
      <c r="B165" s="443"/>
      <c r="C165" s="57" t="s">
        <v>1209</v>
      </c>
      <c r="D165" s="57"/>
      <c r="E165" s="5"/>
      <c r="F165" s="5"/>
      <c r="G165" s="5"/>
      <c r="H165" s="5"/>
      <c r="I165" s="445"/>
      <c r="J165" s="445"/>
      <c r="K165" s="792">
        <f>INDEX(DatasheetPart4!$D$5:$GQ$319,MATCH(Import_LA_Code,DatasheetPart4!$B$5:$B$319,0),MATCH(CONCATENATE($W165,"/",K$10),DatasheetPart4!$D$3:$GV$3,0))</f>
        <v>5464632585</v>
      </c>
      <c r="L165" s="793"/>
      <c r="M165" s="2"/>
      <c r="N165" s="2"/>
      <c r="O165" s="792">
        <f>INDEX(DatasheetPart4!$D$5:$GQ$319,MATCH(Import_LA_Code,DatasheetPart4!$B$5:$B$319,0),MATCH(CONCATENATE($W165,"/",O$10),DatasheetPart4!$D$3:$GV$3,0))</f>
        <v>1587766111</v>
      </c>
      <c r="P165" s="793"/>
      <c r="Q165" s="2"/>
      <c r="R165" s="2"/>
      <c r="S165" s="792">
        <f>INDEX(DatasheetPart4!$D$5:$GQ$319,MATCH(Import_LA_Code,DatasheetPart4!$B$5:$B$319,0),MATCH(CONCATENATE($W165,"/",S$10),DatasheetPart4!$D$3:$GV$3,0))</f>
        <v>64147378</v>
      </c>
      <c r="T165" s="793"/>
      <c r="U165" s="443"/>
      <c r="V165" s="446"/>
      <c r="W165" s="243">
        <v>57</v>
      </c>
    </row>
    <row r="166" spans="1:23" s="168" customFormat="1" ht="18" customHeight="1" thickBot="1" x14ac:dyDescent="0.25">
      <c r="A166" s="442"/>
      <c r="B166" s="443"/>
      <c r="C166" s="379"/>
      <c r="D166" s="379"/>
      <c r="E166" s="287"/>
      <c r="F166" s="287"/>
      <c r="G166" s="287"/>
      <c r="H166" s="287"/>
      <c r="I166" s="463"/>
      <c r="J166" s="463"/>
      <c r="K166" s="445"/>
      <c r="L166" s="445"/>
      <c r="M166" s="445"/>
      <c r="N166" s="445"/>
      <c r="O166" s="499"/>
      <c r="P166" s="499"/>
      <c r="Q166" s="445"/>
      <c r="R166" s="445"/>
      <c r="S166" s="445"/>
      <c r="T166" s="445"/>
      <c r="U166" s="443"/>
      <c r="V166" s="446"/>
      <c r="W166" s="243"/>
    </row>
    <row r="167" spans="1:23" s="168" customFormat="1" ht="18" customHeight="1" thickBot="1" x14ac:dyDescent="0.25">
      <c r="A167" s="442"/>
      <c r="B167" s="443"/>
      <c r="C167" s="379" t="s">
        <v>1870</v>
      </c>
      <c r="D167" s="379"/>
      <c r="E167" s="287"/>
      <c r="F167" s="287"/>
      <c r="G167" s="287"/>
      <c r="H167" s="287"/>
      <c r="I167" s="463"/>
      <c r="J167" s="463"/>
      <c r="K167" s="790">
        <f>INDEX(DatasheetPart4!$D$5:$GQ$319,MATCH(Import_LA_Code,DatasheetPart4!$B$5:$B$319,0),MATCH(CONCATENATE($W167,"/",K$10),DatasheetPart4!$D$3:$GV$3,0))</f>
        <v>241178190</v>
      </c>
      <c r="L167" s="791"/>
      <c r="M167" s="2"/>
      <c r="N167" s="2"/>
      <c r="O167" s="798">
        <f>INDEX(DatasheetPart4!$D$5:$GQ$319,MATCH(Import_LA_Code,DatasheetPart4!$B$5:$B$319,0),MATCH(CONCATENATE($W167,"/",O$10),DatasheetPart4!$D$3:$GV$3,0))</f>
        <v>68696916</v>
      </c>
      <c r="P167" s="799"/>
      <c r="Q167" s="2"/>
      <c r="R167" s="2"/>
      <c r="S167" s="790">
        <f>INDEX(DatasheetPart4!$D$5:$GQ$319,MATCH(Import_LA_Code,DatasheetPart4!$B$5:$B$319,0),MATCH(CONCATENATE($W167,"/",S$10),DatasheetPart4!$D$3:$GV$3,0))</f>
        <v>2890577</v>
      </c>
      <c r="T167" s="791"/>
      <c r="U167" s="443"/>
      <c r="V167" s="446"/>
      <c r="W167" s="243">
        <v>58</v>
      </c>
    </row>
    <row r="168" spans="1:23" s="168" customFormat="1" ht="18" customHeight="1" thickBot="1" x14ac:dyDescent="0.25">
      <c r="A168" s="442"/>
      <c r="B168" s="443"/>
      <c r="C168" s="379"/>
      <c r="D168" s="379"/>
      <c r="E168" s="287"/>
      <c r="F168" s="287"/>
      <c r="G168" s="287"/>
      <c r="H168" s="287"/>
      <c r="I168" s="463"/>
      <c r="J168" s="463"/>
      <c r="K168" s="445"/>
      <c r="L168" s="445"/>
      <c r="M168" s="445"/>
      <c r="N168" s="445"/>
      <c r="O168" s="499"/>
      <c r="P168" s="499"/>
      <c r="Q168" s="445"/>
      <c r="R168" s="445"/>
      <c r="S168" s="445"/>
      <c r="T168" s="445"/>
      <c r="U168" s="443"/>
      <c r="V168" s="446"/>
      <c r="W168" s="243"/>
    </row>
    <row r="169" spans="1:23" s="168" customFormat="1" ht="18" customHeight="1" thickBot="1" x14ac:dyDescent="0.25">
      <c r="A169" s="442"/>
      <c r="B169" s="443"/>
      <c r="C169" s="379" t="s">
        <v>1871</v>
      </c>
      <c r="D169" s="379"/>
      <c r="E169" s="287"/>
      <c r="F169" s="287"/>
      <c r="G169" s="287"/>
      <c r="H169" s="287"/>
      <c r="I169" s="463"/>
      <c r="J169" s="463"/>
      <c r="K169" s="790">
        <f>INDEX(DatasheetPart4!$D$5:$GQ$319,MATCH(Import_LA_Code,DatasheetPart4!$B$5:$B$319,0),MATCH(CONCATENATE($W169,"/",K$10),DatasheetPart4!$D$3:$GV$3,0))</f>
        <v>10624418597</v>
      </c>
      <c r="L169" s="791"/>
      <c r="M169" s="2"/>
      <c r="N169" s="2"/>
      <c r="O169" s="798">
        <f>INDEX(DatasheetPart4!$D$5:$GQ$319,MATCH(Import_LA_Code,DatasheetPart4!$B$5:$B$319,0),MATCH(CONCATENATE($W169,"/",O$10),DatasheetPart4!$D$3:$GV$3,0))</f>
        <v>0</v>
      </c>
      <c r="P169" s="799"/>
      <c r="Q169" s="2"/>
      <c r="R169" s="2"/>
      <c r="S169" s="790">
        <f>INDEX(DatasheetPart4!$D$5:$GQ$319,MATCH(Import_LA_Code,DatasheetPart4!$B$5:$B$319,0),MATCH(CONCATENATE($W169,"/",S$10),DatasheetPart4!$D$3:$GV$3,0))</f>
        <v>0</v>
      </c>
      <c r="T169" s="791"/>
      <c r="U169" s="443"/>
      <c r="V169" s="585"/>
      <c r="W169" s="243">
        <v>59</v>
      </c>
    </row>
    <row r="170" spans="1:23" s="168" customFormat="1" ht="18" customHeight="1" thickBot="1" x14ac:dyDescent="0.25">
      <c r="A170" s="442"/>
      <c r="B170" s="443"/>
      <c r="C170" s="379"/>
      <c r="D170" s="379"/>
      <c r="E170" s="287"/>
      <c r="F170" s="287"/>
      <c r="G170" s="287"/>
      <c r="H170" s="287"/>
      <c r="I170" s="463"/>
      <c r="J170" s="463"/>
      <c r="K170" s="496"/>
      <c r="L170" s="450"/>
      <c r="M170" s="445"/>
      <c r="N170" s="445"/>
      <c r="O170" s="496"/>
      <c r="P170" s="450"/>
      <c r="Q170" s="445"/>
      <c r="R170" s="445"/>
      <c r="S170" s="496"/>
      <c r="T170" s="450"/>
      <c r="U170" s="443"/>
      <c r="V170" s="446"/>
      <c r="W170" s="243"/>
    </row>
    <row r="171" spans="1:23" s="168" customFormat="1" ht="18" customHeight="1" thickBot="1" x14ac:dyDescent="0.25">
      <c r="A171" s="442"/>
      <c r="B171" s="443"/>
      <c r="C171" s="379" t="s">
        <v>1872</v>
      </c>
      <c r="D171" s="379"/>
      <c r="E171" s="287"/>
      <c r="F171" s="287"/>
      <c r="G171" s="287"/>
      <c r="H171" s="287"/>
      <c r="I171" s="463"/>
      <c r="J171" s="463"/>
      <c r="K171" s="792">
        <f>INDEX(DatasheetPart4!$D$5:$GQ$319,MATCH(Import_LA_Code,DatasheetPart4!$B$5:$B$319,0),MATCH(CONCATENATE($W171,"/",K$10),DatasheetPart4!$D$3:$GV$3,0))</f>
        <v>-5400964198</v>
      </c>
      <c r="L171" s="793"/>
      <c r="M171" s="2"/>
      <c r="N171" s="2"/>
      <c r="O171" s="792">
        <f>INDEX(DatasheetPart4!$D$5:$GQ$319,MATCH(Import_LA_Code,DatasheetPart4!$B$5:$B$319,0),MATCH(CONCATENATE($W171,"/",O$10),DatasheetPart4!$D$3:$GV$3,0))</f>
        <v>1519069195</v>
      </c>
      <c r="P171" s="793"/>
      <c r="Q171" s="2"/>
      <c r="R171" s="2"/>
      <c r="S171" s="792">
        <f>INDEX(DatasheetPart4!$D$5:$GQ$319,MATCH(Import_LA_Code,DatasheetPart4!$B$5:$B$319,0),MATCH(CONCATENATE($W171,"/",S$10),DatasheetPart4!$D$3:$GV$3,0))</f>
        <v>61256801</v>
      </c>
      <c r="T171" s="793"/>
      <c r="U171" s="443"/>
      <c r="V171" s="446"/>
      <c r="W171" s="243">
        <v>60</v>
      </c>
    </row>
    <row r="172" spans="1:23" ht="18" customHeight="1" x14ac:dyDescent="0.2">
      <c r="A172" s="13"/>
      <c r="B172" s="2"/>
      <c r="C172" s="379"/>
      <c r="D172" s="97"/>
      <c r="E172" s="108"/>
      <c r="F172" s="108"/>
      <c r="G172" s="108"/>
      <c r="H172" s="108"/>
      <c r="I172" s="108"/>
      <c r="J172" s="108"/>
      <c r="K172" s="130"/>
      <c r="L172" s="88"/>
      <c r="M172" s="108"/>
      <c r="N172" s="108"/>
      <c r="O172" s="130"/>
      <c r="P172" s="88"/>
      <c r="Q172" s="16"/>
      <c r="R172" s="16"/>
      <c r="S172" s="45"/>
      <c r="T172" s="44"/>
      <c r="U172" s="2"/>
      <c r="V172" s="37"/>
    </row>
    <row r="173" spans="1:23" ht="18" customHeight="1" thickBot="1" x14ac:dyDescent="0.25">
      <c r="A173" s="549"/>
      <c r="B173" s="2"/>
      <c r="C173" s="378" t="s">
        <v>1868</v>
      </c>
      <c r="D173" s="97"/>
      <c r="E173" s="108"/>
      <c r="F173" s="108"/>
      <c r="G173" s="108"/>
      <c r="H173" s="108"/>
      <c r="I173" s="108"/>
      <c r="J173" s="108"/>
      <c r="K173" s="130"/>
      <c r="L173" s="88"/>
      <c r="M173" s="108"/>
      <c r="N173" s="108"/>
      <c r="O173" s="130"/>
      <c r="P173" s="88"/>
      <c r="Q173" s="16"/>
      <c r="R173" s="16"/>
      <c r="S173" s="45"/>
      <c r="T173" s="44"/>
      <c r="U173" s="2"/>
      <c r="V173" s="572"/>
    </row>
    <row r="174" spans="1:23" ht="18" customHeight="1" thickBot="1" x14ac:dyDescent="0.25">
      <c r="A174" s="549"/>
      <c r="B174" s="2"/>
      <c r="C174" s="379" t="s">
        <v>1237</v>
      </c>
      <c r="D174" s="97"/>
      <c r="E174" s="108"/>
      <c r="F174" s="108"/>
      <c r="G174" s="108"/>
      <c r="H174" s="108"/>
      <c r="I174" s="108"/>
      <c r="J174" s="108"/>
      <c r="K174" s="792">
        <f>INDEX(DatasheetPart4!$D$5:$GQ$319,MATCH(Import_LA_Code,DatasheetPart4!$B$5:$B$319,0),MATCH(CONCATENATE($W174,"/",K$10),DatasheetPart4!$D$3:$GV$3,0))</f>
        <v>48669090</v>
      </c>
      <c r="L174" s="793"/>
      <c r="M174" s="2"/>
      <c r="N174" s="2"/>
      <c r="O174" s="792">
        <f>INDEX(DatasheetPart4!$D$5:$GQ$319,MATCH(Import_LA_Code,DatasheetPart4!$B$5:$B$319,0),MATCH(CONCATENATE($W174,"/",O$10),DatasheetPart4!$D$3:$GV$3,0))</f>
        <v>13228874</v>
      </c>
      <c r="P174" s="793"/>
      <c r="Q174" s="2"/>
      <c r="R174" s="2"/>
      <c r="S174" s="792">
        <f>INDEX(DatasheetPart4!$D$5:$GQ$319,MATCH(Import_LA_Code,DatasheetPart4!$B$5:$B$319,0),MATCH(CONCATENATE($W174,"/",S$10),DatasheetPart4!$D$3:$GV$3,0))</f>
        <v>578445</v>
      </c>
      <c r="T174" s="793"/>
      <c r="U174" s="2"/>
      <c r="V174" s="572"/>
      <c r="W174" s="243">
        <v>61</v>
      </c>
    </row>
    <row r="175" spans="1:23" ht="18" customHeight="1" thickBot="1" x14ac:dyDescent="0.25">
      <c r="A175" s="549"/>
      <c r="B175" s="2"/>
      <c r="C175" s="379"/>
      <c r="D175" s="97"/>
      <c r="E175" s="108"/>
      <c r="F175" s="108"/>
      <c r="G175" s="108"/>
      <c r="H175" s="108"/>
      <c r="I175" s="108"/>
      <c r="J175" s="108"/>
      <c r="K175" s="16"/>
      <c r="L175" s="16"/>
      <c r="M175" s="16"/>
      <c r="N175" s="16"/>
      <c r="O175" s="193"/>
      <c r="P175" s="193"/>
      <c r="Q175" s="16"/>
      <c r="R175" s="16"/>
      <c r="S175" s="16"/>
      <c r="T175" s="16"/>
      <c r="U175" s="2"/>
      <c r="V175" s="572"/>
    </row>
    <row r="176" spans="1:23" s="168" customFormat="1" ht="18" customHeight="1" thickBot="1" x14ac:dyDescent="0.25">
      <c r="A176" s="442"/>
      <c r="B176" s="443"/>
      <c r="C176" s="379" t="s">
        <v>1879</v>
      </c>
      <c r="D176" s="379"/>
      <c r="E176" s="287"/>
      <c r="F176" s="287"/>
      <c r="G176" s="287"/>
      <c r="H176" s="287"/>
      <c r="I176" s="463"/>
      <c r="J176" s="463"/>
      <c r="K176" s="790">
        <f>INDEX(DatasheetPart4!$D$5:$GQ$319,MATCH(Import_LA_Code,DatasheetPart4!$B$5:$B$319,0),MATCH(CONCATENATE($W176,"/",K$10),DatasheetPart4!$D$3:$GV$3,0))</f>
        <v>100281667</v>
      </c>
      <c r="L176" s="791"/>
      <c r="M176" s="2"/>
      <c r="N176" s="2"/>
      <c r="O176" s="798">
        <f>INDEX(DatasheetPart4!$D$5:$GQ$319,MATCH(Import_LA_Code,DatasheetPart4!$B$5:$B$319,0),MATCH(CONCATENATE($W176,"/",O$10),DatasheetPart4!$D$3:$GV$3,0))</f>
        <v>0</v>
      </c>
      <c r="P176" s="799"/>
      <c r="Q176" s="2"/>
      <c r="R176" s="2"/>
      <c r="S176" s="790">
        <f>INDEX(DatasheetPart4!$D$5:$GQ$319,MATCH(Import_LA_Code,DatasheetPart4!$B$5:$B$319,0),MATCH(CONCATENATE($W176,"/",S$10),DatasheetPart4!$D$3:$GV$3,0))</f>
        <v>0</v>
      </c>
      <c r="T176" s="791"/>
      <c r="U176" s="443"/>
      <c r="V176" s="585"/>
      <c r="W176" s="243">
        <v>62</v>
      </c>
    </row>
    <row r="177" spans="1:23" s="168" customFormat="1" ht="18" customHeight="1" thickBot="1" x14ac:dyDescent="0.25">
      <c r="A177" s="442"/>
      <c r="B177" s="443"/>
      <c r="C177" s="379"/>
      <c r="D177" s="379"/>
      <c r="E177" s="287"/>
      <c r="F177" s="287"/>
      <c r="G177" s="287"/>
      <c r="H177" s="287"/>
      <c r="I177" s="463"/>
      <c r="J177" s="463"/>
      <c r="K177" s="45"/>
      <c r="L177" s="44"/>
      <c r="M177" s="16"/>
      <c r="N177" s="16"/>
      <c r="O177" s="45"/>
      <c r="P177" s="44"/>
      <c r="Q177" s="16"/>
      <c r="R177" s="16"/>
      <c r="S177" s="45"/>
      <c r="T177" s="44"/>
      <c r="U177" s="443"/>
      <c r="V177" s="446"/>
      <c r="W177" s="243"/>
    </row>
    <row r="178" spans="1:23" ht="18" customHeight="1" thickBot="1" x14ac:dyDescent="0.25">
      <c r="A178" s="549"/>
      <c r="B178" s="2"/>
      <c r="C178" s="57" t="s">
        <v>1120</v>
      </c>
      <c r="D178" s="39"/>
      <c r="E178" s="16"/>
      <c r="F178" s="16"/>
      <c r="G178" s="16"/>
      <c r="H178" s="16"/>
      <c r="I178" s="16"/>
      <c r="J178" s="16"/>
      <c r="K178" s="792">
        <f>INDEX(DatasheetPart4!$D$5:$GQ$319,MATCH(Import_LA_Code,DatasheetPart4!$B$5:$B$319,0),MATCH(CONCATENATE($W178,"/",K$10),DatasheetPart4!$D$3:$GV$3,0))</f>
        <v>-51612568</v>
      </c>
      <c r="L178" s="793"/>
      <c r="M178" s="2"/>
      <c r="N178" s="2"/>
      <c r="O178" s="792">
        <f>INDEX(DatasheetPart4!$D$5:$GQ$319,MATCH(Import_LA_Code,DatasheetPart4!$B$5:$B$319,0),MATCH(CONCATENATE($W178,"/",O$10),DatasheetPart4!$D$3:$GV$3,0))</f>
        <v>13228874</v>
      </c>
      <c r="P178" s="793"/>
      <c r="Q178" s="2"/>
      <c r="R178" s="2"/>
      <c r="S178" s="792">
        <f>INDEX(DatasheetPart4!$D$5:$GQ$319,MATCH(Import_LA_Code,DatasheetPart4!$B$5:$B$319,0),MATCH(CONCATENATE($W178,"/",S$10),DatasheetPart4!$D$3:$GV$3,0))</f>
        <v>578445</v>
      </c>
      <c r="T178" s="793"/>
      <c r="U178" s="2"/>
      <c r="V178" s="572"/>
      <c r="W178" s="243">
        <v>63</v>
      </c>
    </row>
    <row r="179" spans="1:23" ht="18" customHeight="1" x14ac:dyDescent="0.2">
      <c r="A179" s="549"/>
      <c r="B179" s="2"/>
      <c r="C179" s="57"/>
      <c r="D179" s="39"/>
      <c r="E179" s="16"/>
      <c r="F179" s="16"/>
      <c r="G179" s="16"/>
      <c r="H179" s="16"/>
      <c r="I179" s="16"/>
      <c r="J179" s="16"/>
      <c r="K179" s="130"/>
      <c r="L179" s="88"/>
      <c r="M179" s="108"/>
      <c r="N179" s="108"/>
      <c r="O179" s="130"/>
      <c r="P179" s="88"/>
      <c r="Q179" s="16"/>
      <c r="R179" s="16"/>
      <c r="S179" s="45"/>
      <c r="T179" s="44"/>
      <c r="U179" s="2"/>
      <c r="V179" s="572"/>
    </row>
    <row r="180" spans="1:23" ht="18" customHeight="1" thickBot="1" x14ac:dyDescent="0.3">
      <c r="A180" s="13"/>
      <c r="B180" s="2"/>
      <c r="C180" s="79" t="s">
        <v>1210</v>
      </c>
      <c r="D180" s="39"/>
      <c r="E180" s="16"/>
      <c r="F180" s="16"/>
      <c r="G180" s="16"/>
      <c r="H180" s="16"/>
      <c r="I180" s="16"/>
      <c r="J180" s="16"/>
      <c r="K180" s="16"/>
      <c r="L180" s="16"/>
      <c r="M180" s="16"/>
      <c r="N180" s="16"/>
      <c r="O180" s="193"/>
      <c r="P180" s="193"/>
      <c r="Q180" s="16"/>
      <c r="R180" s="16"/>
      <c r="S180" s="16"/>
      <c r="T180" s="16"/>
      <c r="U180" s="2"/>
      <c r="V180" s="37"/>
    </row>
    <row r="181" spans="1:23" ht="18" customHeight="1" thickBot="1" x14ac:dyDescent="0.25">
      <c r="A181" s="13"/>
      <c r="B181" s="2"/>
      <c r="C181" s="668" t="s">
        <v>1238</v>
      </c>
      <c r="D181" s="668"/>
      <c r="E181" s="668"/>
      <c r="F181" s="16"/>
      <c r="G181" s="16"/>
      <c r="H181" s="16"/>
      <c r="I181" s="16"/>
      <c r="J181" s="16"/>
      <c r="K181" s="792">
        <f>INDEX(DatasheetPart4!$D$5:$GQ$319,MATCH(Import_LA_Code,DatasheetPart4!$B$5:$B$319,0),MATCH(CONCATENATE($W181,"/",K$10),DatasheetPart4!$D$3:$GV$3,0))</f>
        <v>242250104</v>
      </c>
      <c r="L181" s="793"/>
      <c r="M181" s="2"/>
      <c r="N181" s="2"/>
      <c r="O181" s="792">
        <f>INDEX(DatasheetPart4!$D$5:$GQ$319,MATCH(Import_LA_Code,DatasheetPart4!$B$5:$B$319,0),MATCH(CONCATENATE($W181,"/",O$10),DatasheetPart4!$D$3:$GV$3,0))</f>
        <v>81574264</v>
      </c>
      <c r="P181" s="793"/>
      <c r="Q181" s="2"/>
      <c r="R181" s="2"/>
      <c r="S181" s="792">
        <f>INDEX(DatasheetPart4!$D$5:$GQ$319,MATCH(Import_LA_Code,DatasheetPart4!$B$5:$B$319,0),MATCH(CONCATENATE($W181,"/",S$10),DatasheetPart4!$D$3:$GV$3,0))</f>
        <v>2743496</v>
      </c>
      <c r="T181" s="793"/>
      <c r="U181" s="2"/>
      <c r="V181" s="37"/>
      <c r="W181" s="243">
        <v>64</v>
      </c>
    </row>
    <row r="182" spans="1:23" ht="18" customHeight="1" thickBot="1" x14ac:dyDescent="0.25">
      <c r="A182" s="13"/>
      <c r="B182" s="2"/>
      <c r="C182" s="57"/>
      <c r="D182" s="39"/>
      <c r="E182" s="16"/>
      <c r="F182" s="16"/>
      <c r="G182" s="16"/>
      <c r="H182" s="16"/>
      <c r="I182" s="16"/>
      <c r="J182" s="16"/>
      <c r="K182" s="16"/>
      <c r="L182" s="16"/>
      <c r="M182" s="16"/>
      <c r="N182" s="16"/>
      <c r="O182" s="193"/>
      <c r="P182" s="193"/>
      <c r="Q182" s="16"/>
      <c r="R182" s="16"/>
      <c r="S182" s="16"/>
      <c r="T182" s="16"/>
      <c r="U182" s="2"/>
      <c r="V182" s="37"/>
    </row>
    <row r="183" spans="1:23" ht="18" customHeight="1" thickBot="1" x14ac:dyDescent="0.25">
      <c r="A183" s="13"/>
      <c r="B183" s="2"/>
      <c r="C183" s="668" t="s">
        <v>1211</v>
      </c>
      <c r="D183" s="668"/>
      <c r="E183" s="668"/>
      <c r="F183" s="668"/>
      <c r="G183" s="668"/>
      <c r="H183" s="16"/>
      <c r="I183" s="16"/>
      <c r="J183" s="16"/>
      <c r="K183" s="790">
        <f>INDEX(DatasheetPart4!$D$5:$GQ$319,MATCH(Import_LA_Code,DatasheetPart4!$B$5:$B$319,0),MATCH(CONCATENATE($W183,"/",K$10),DatasheetPart4!$D$3:$GV$3,0))</f>
        <v>478598420</v>
      </c>
      <c r="L183" s="791"/>
      <c r="M183" s="2"/>
      <c r="N183" s="2"/>
      <c r="O183" s="798">
        <f>INDEX(DatasheetPart4!$D$5:$GQ$319,MATCH(Import_LA_Code,DatasheetPart4!$B$5:$B$319,0),MATCH(CONCATENATE($W183,"/",O$10),DatasheetPart4!$D$3:$GV$3,0))</f>
        <v>159258997</v>
      </c>
      <c r="P183" s="799"/>
      <c r="Q183" s="2"/>
      <c r="R183" s="2"/>
      <c r="S183" s="790">
        <f>INDEX(DatasheetPart4!$D$5:$GQ$319,MATCH(Import_LA_Code,DatasheetPart4!$B$5:$B$319,0),MATCH(CONCATENATE($W183,"/",S$10),DatasheetPart4!$D$3:$GV$3,0))</f>
        <v>5406047</v>
      </c>
      <c r="T183" s="791"/>
      <c r="U183" s="2"/>
      <c r="V183" s="37"/>
      <c r="W183" s="243">
        <v>65</v>
      </c>
    </row>
    <row r="184" spans="1:23" ht="18" customHeight="1" thickBot="1" x14ac:dyDescent="0.25">
      <c r="A184" s="13"/>
      <c r="B184" s="2"/>
      <c r="C184" s="57"/>
      <c r="D184" s="39"/>
      <c r="E184" s="16"/>
      <c r="F184" s="16"/>
      <c r="G184" s="16"/>
      <c r="H184" s="16"/>
      <c r="I184" s="16"/>
      <c r="J184" s="16"/>
      <c r="K184" s="45"/>
      <c r="L184" s="44"/>
      <c r="M184" s="16"/>
      <c r="N184" s="16"/>
      <c r="O184" s="45"/>
      <c r="P184" s="44"/>
      <c r="Q184" s="16"/>
      <c r="R184" s="16"/>
      <c r="S184" s="45"/>
      <c r="T184" s="44"/>
      <c r="U184" s="2"/>
      <c r="V184" s="37"/>
    </row>
    <row r="185" spans="1:23" ht="18" customHeight="1" thickBot="1" x14ac:dyDescent="0.25">
      <c r="A185" s="13"/>
      <c r="B185" s="2"/>
      <c r="C185" s="668" t="s">
        <v>1141</v>
      </c>
      <c r="D185" s="668"/>
      <c r="E185" s="668"/>
      <c r="F185" s="668"/>
      <c r="G185" s="668"/>
      <c r="H185" s="16"/>
      <c r="I185" s="16"/>
      <c r="J185" s="16"/>
      <c r="K185" s="792">
        <f>INDEX(DatasheetPart4!$D$5:$GQ$319,MATCH(Import_LA_Code,DatasheetPart4!$B$5:$B$319,0),MATCH(CONCATENATE($W185,"/",K$10),DatasheetPart4!$D$3:$GV$3,0))</f>
        <v>-236348316</v>
      </c>
      <c r="L185" s="793"/>
      <c r="M185" s="2"/>
      <c r="N185" s="2"/>
      <c r="O185" s="792">
        <f>INDEX(DatasheetPart4!$D$5:$GQ$319,MATCH(Import_LA_Code,DatasheetPart4!$B$5:$B$319,0),MATCH(CONCATENATE($W185,"/",O$10),DatasheetPart4!$D$3:$GV$3,0))</f>
        <v>-77684733</v>
      </c>
      <c r="P185" s="793"/>
      <c r="Q185" s="2"/>
      <c r="R185" s="2"/>
      <c r="S185" s="792">
        <f>INDEX(DatasheetPart4!$D$5:$GQ$319,MATCH(Import_LA_Code,DatasheetPart4!$B$5:$B$319,0),MATCH(CONCATENATE($W185,"/",S$10),DatasheetPart4!$D$3:$GV$3,0))</f>
        <v>-2662551</v>
      </c>
      <c r="T185" s="793"/>
      <c r="U185" s="2"/>
      <c r="V185" s="37"/>
      <c r="W185" s="243">
        <v>66</v>
      </c>
    </row>
    <row r="186" spans="1:23" ht="18" customHeight="1" x14ac:dyDescent="0.2">
      <c r="A186" s="13"/>
      <c r="B186" s="2"/>
      <c r="C186" s="57"/>
      <c r="D186" s="39"/>
      <c r="E186" s="16"/>
      <c r="F186" s="16"/>
      <c r="G186" s="16"/>
      <c r="H186" s="16"/>
      <c r="I186" s="16"/>
      <c r="J186" s="16"/>
      <c r="K186" s="130"/>
      <c r="L186" s="88"/>
      <c r="M186" s="108"/>
      <c r="N186" s="108"/>
      <c r="O186" s="130"/>
      <c r="P186" s="88"/>
      <c r="Q186" s="108"/>
      <c r="R186" s="108"/>
      <c r="S186" s="130"/>
      <c r="T186" s="88"/>
      <c r="U186" s="2"/>
      <c r="V186" s="37"/>
    </row>
    <row r="187" spans="1:23" ht="18" customHeight="1" thickBot="1" x14ac:dyDescent="0.3">
      <c r="A187" s="13"/>
      <c r="B187" s="2"/>
      <c r="C187" s="79" t="s">
        <v>2638</v>
      </c>
      <c r="D187" s="39"/>
      <c r="E187" s="16"/>
      <c r="F187" s="16"/>
      <c r="G187" s="16"/>
      <c r="H187" s="16"/>
      <c r="I187" s="16"/>
      <c r="J187" s="16"/>
      <c r="K187" s="16"/>
      <c r="L187" s="16"/>
      <c r="M187" s="16"/>
      <c r="N187" s="16"/>
      <c r="O187" s="193"/>
      <c r="P187" s="193"/>
      <c r="Q187" s="16"/>
      <c r="R187" s="16"/>
      <c r="S187" s="16"/>
      <c r="T187" s="16"/>
      <c r="U187" s="2"/>
      <c r="V187" s="37"/>
    </row>
    <row r="188" spans="1:23" ht="18" customHeight="1" thickBot="1" x14ac:dyDescent="0.25">
      <c r="A188" s="13"/>
      <c r="B188" s="2"/>
      <c r="C188" s="668" t="s">
        <v>2639</v>
      </c>
      <c r="D188" s="668"/>
      <c r="E188" s="668"/>
      <c r="F188" s="16"/>
      <c r="G188" s="16"/>
      <c r="H188" s="16"/>
      <c r="I188" s="16"/>
      <c r="J188" s="16"/>
      <c r="K188" s="792">
        <f>INDEX(DatasheetPart4!$D$5:$GQ$319,MATCH(Import_LA_Code,DatasheetPart4!$B$5:$B$319,0),MATCH(CONCATENATE($W188,"/",K$10),DatasheetPart4!$D$3:$GV$3,0))</f>
        <v>2949085</v>
      </c>
      <c r="L188" s="793"/>
      <c r="M188" s="2"/>
      <c r="N188" s="2"/>
      <c r="O188" s="792">
        <f>INDEX(DatasheetPart4!$D$5:$GQ$319,MATCH(Import_LA_Code,DatasheetPart4!$B$5:$B$319,0),MATCH(CONCATENATE($W188,"/",O$10),DatasheetPart4!$D$3:$GV$3,0))</f>
        <v>0</v>
      </c>
      <c r="P188" s="793"/>
      <c r="Q188" s="2"/>
      <c r="R188" s="2"/>
      <c r="S188" s="792">
        <f>INDEX(DatasheetPart4!$D$5:$GQ$319,MATCH(Import_LA_Code,DatasheetPart4!$B$5:$B$319,0),MATCH(CONCATENATE($W188,"/",S$10),DatasheetPart4!$D$3:$GV$3,0))</f>
        <v>1947</v>
      </c>
      <c r="T188" s="793"/>
      <c r="U188" s="2"/>
      <c r="V188" s="37"/>
      <c r="W188" s="243">
        <v>67</v>
      </c>
    </row>
    <row r="189" spans="1:23" ht="18" customHeight="1" thickBot="1" x14ac:dyDescent="0.25">
      <c r="A189" s="13"/>
      <c r="B189" s="2"/>
      <c r="C189" s="57"/>
      <c r="D189" s="39"/>
      <c r="E189" s="16"/>
      <c r="F189" s="16"/>
      <c r="G189" s="16"/>
      <c r="H189" s="16"/>
      <c r="I189" s="16"/>
      <c r="J189" s="16"/>
      <c r="K189" s="16"/>
      <c r="L189" s="16"/>
      <c r="M189" s="16"/>
      <c r="N189" s="16"/>
      <c r="O189" s="193"/>
      <c r="P189" s="193"/>
      <c r="Q189" s="16"/>
      <c r="R189" s="16"/>
      <c r="S189" s="16"/>
      <c r="T189" s="16"/>
      <c r="U189" s="2"/>
      <c r="V189" s="37"/>
    </row>
    <row r="190" spans="1:23" ht="18" customHeight="1" thickBot="1" x14ac:dyDescent="0.25">
      <c r="A190" s="13"/>
      <c r="B190" s="2"/>
      <c r="C190" s="668" t="s">
        <v>1239</v>
      </c>
      <c r="D190" s="668"/>
      <c r="E190" s="668"/>
      <c r="F190" s="668"/>
      <c r="G190" s="668"/>
      <c r="H190" s="16"/>
      <c r="I190" s="16"/>
      <c r="J190" s="16"/>
      <c r="K190" s="790">
        <f>INDEX(DatasheetPart4!$D$5:$GQ$319,MATCH(Import_LA_Code,DatasheetPart4!$B$5:$B$319,0),MATCH(CONCATENATE($W190,"/",K$10),DatasheetPart4!$D$3:$GV$3,0))</f>
        <v>4610518</v>
      </c>
      <c r="L190" s="791"/>
      <c r="M190" s="2"/>
      <c r="N190" s="2"/>
      <c r="O190" s="798">
        <f>INDEX(DatasheetPart4!$D$5:$GQ$319,MATCH(Import_LA_Code,DatasheetPart4!$B$5:$B$319,0),MATCH(CONCATENATE($W190,"/",O$10),DatasheetPart4!$D$3:$GV$3,0))</f>
        <v>0</v>
      </c>
      <c r="P190" s="799"/>
      <c r="Q190" s="2"/>
      <c r="R190" s="2"/>
      <c r="S190" s="790">
        <f>INDEX(DatasheetPart4!$D$5:$GQ$319,MATCH(Import_LA_Code,DatasheetPart4!$B$5:$B$319,0),MATCH(CONCATENATE($W190,"/",S$10),DatasheetPart4!$D$3:$GV$3,0))</f>
        <v>2107</v>
      </c>
      <c r="T190" s="791"/>
      <c r="U190" s="2"/>
      <c r="V190" s="37"/>
      <c r="W190" s="243">
        <v>68</v>
      </c>
    </row>
    <row r="191" spans="1:23" ht="18" customHeight="1" thickBot="1" x14ac:dyDescent="0.25">
      <c r="A191" s="13"/>
      <c r="B191" s="2"/>
      <c r="C191" s="57"/>
      <c r="D191" s="39"/>
      <c r="E191" s="16"/>
      <c r="F191" s="16"/>
      <c r="G191" s="16"/>
      <c r="H191" s="16"/>
      <c r="I191" s="16"/>
      <c r="J191" s="16"/>
      <c r="K191" s="45"/>
      <c r="L191" s="44"/>
      <c r="M191" s="16"/>
      <c r="N191" s="16"/>
      <c r="O191" s="45"/>
      <c r="P191" s="44"/>
      <c r="Q191" s="16"/>
      <c r="R191" s="16"/>
      <c r="S191" s="45"/>
      <c r="T191" s="44"/>
      <c r="U191" s="2"/>
      <c r="V191" s="37"/>
    </row>
    <row r="192" spans="1:23" ht="18" customHeight="1" thickBot="1" x14ac:dyDescent="0.25">
      <c r="A192" s="13"/>
      <c r="B192" s="2"/>
      <c r="C192" s="668" t="s">
        <v>1240</v>
      </c>
      <c r="D192" s="668"/>
      <c r="E192" s="668"/>
      <c r="F192" s="668"/>
      <c r="G192" s="16"/>
      <c r="H192" s="16"/>
      <c r="I192" s="16"/>
      <c r="J192" s="16"/>
      <c r="K192" s="792">
        <f>INDEX(DatasheetPart4!$D$5:$GQ$319,MATCH(Import_LA_Code,DatasheetPart4!$B$5:$B$319,0),MATCH(CONCATENATE($W192,"/",K$10),DatasheetPart4!$D$3:$GV$3,0))</f>
        <v>-1661434</v>
      </c>
      <c r="L192" s="793"/>
      <c r="M192" s="2"/>
      <c r="N192" s="2"/>
      <c r="O192" s="792">
        <f>INDEX(DatasheetPart4!$D$5:$GQ$319,MATCH(Import_LA_Code,DatasheetPart4!$B$5:$B$319,0),MATCH(CONCATENATE($W192,"/",O$10),DatasheetPart4!$D$3:$GV$3,0))</f>
        <v>0</v>
      </c>
      <c r="P192" s="793"/>
      <c r="Q192" s="2"/>
      <c r="R192" s="2"/>
      <c r="S192" s="792">
        <f>INDEX(DatasheetPart4!$D$5:$GQ$319,MATCH(Import_LA_Code,DatasheetPart4!$B$5:$B$319,0),MATCH(CONCATENATE($W192,"/",S$10),DatasheetPart4!$D$3:$GV$3,0))</f>
        <v>-159</v>
      </c>
      <c r="T192" s="793"/>
      <c r="U192" s="2"/>
      <c r="V192" s="37"/>
      <c r="W192" s="243">
        <v>69</v>
      </c>
    </row>
    <row r="193" spans="1:23" ht="18" customHeight="1" thickBot="1" x14ac:dyDescent="0.25">
      <c r="A193" s="13"/>
      <c r="B193" s="2"/>
      <c r="C193" s="57"/>
      <c r="D193" s="39"/>
      <c r="E193" s="16"/>
      <c r="F193" s="16"/>
      <c r="G193" s="16"/>
      <c r="H193" s="16"/>
      <c r="I193" s="16"/>
      <c r="J193" s="16"/>
      <c r="K193" s="16"/>
      <c r="L193" s="16"/>
      <c r="M193" s="16"/>
      <c r="N193" s="16"/>
      <c r="O193" s="16"/>
      <c r="P193" s="16"/>
      <c r="Q193" s="16"/>
      <c r="R193" s="16"/>
      <c r="S193" s="16"/>
      <c r="T193" s="16"/>
      <c r="U193" s="2"/>
      <c r="V193" s="37"/>
    </row>
    <row r="194" spans="1:23" ht="18" customHeight="1" x14ac:dyDescent="0.25">
      <c r="A194" s="13"/>
      <c r="B194" s="2"/>
      <c r="C194" s="416"/>
      <c r="D194" s="417"/>
      <c r="E194" s="418"/>
      <c r="F194" s="418"/>
      <c r="G194" s="418"/>
      <c r="H194" s="418"/>
      <c r="I194" s="418"/>
      <c r="J194" s="418"/>
      <c r="K194" s="418"/>
      <c r="L194" s="419"/>
      <c r="M194" s="419"/>
      <c r="N194" s="419"/>
      <c r="O194" s="420"/>
      <c r="P194" s="418"/>
      <c r="Q194" s="421"/>
      <c r="R194" s="421"/>
      <c r="S194" s="418"/>
      <c r="T194" s="418"/>
      <c r="U194" s="422"/>
      <c r="V194" s="37"/>
    </row>
    <row r="195" spans="1:23" ht="18" customHeight="1" thickBot="1" x14ac:dyDescent="0.3">
      <c r="A195" s="13"/>
      <c r="B195" s="2"/>
      <c r="C195" s="423" t="s">
        <v>1042</v>
      </c>
      <c r="D195" s="394"/>
      <c r="E195" s="184"/>
      <c r="F195" s="184"/>
      <c r="G195" s="184"/>
      <c r="H195" s="184"/>
      <c r="I195" s="184"/>
      <c r="J195" s="184"/>
      <c r="K195" s="184"/>
      <c r="L195" s="413"/>
      <c r="M195" s="413"/>
      <c r="N195" s="413"/>
      <c r="O195" s="414"/>
      <c r="P195" s="184"/>
      <c r="Q195" s="415"/>
      <c r="R195" s="415"/>
      <c r="S195" s="184"/>
      <c r="T195" s="433"/>
      <c r="U195" s="424"/>
      <c r="V195" s="37"/>
    </row>
    <row r="196" spans="1:23" ht="18" customHeight="1" thickBot="1" x14ac:dyDescent="0.3">
      <c r="A196" s="13"/>
      <c r="B196" s="2"/>
      <c r="C196" s="825" t="s">
        <v>1922</v>
      </c>
      <c r="D196" s="826"/>
      <c r="E196" s="826"/>
      <c r="F196" s="184"/>
      <c r="G196" s="184"/>
      <c r="H196" s="184"/>
      <c r="I196" s="184"/>
      <c r="J196" s="184"/>
      <c r="K196" s="792">
        <f>INDEX(DatasheetPart4!$D$5:$GQ$319,MATCH(Import_LA_Code,DatasheetPart4!$B$5:$B$319,0),MATCH(CONCATENATE($W196,"/",K$10),DatasheetPart4!$D$3:$GV$3,0))</f>
        <v>6630324551</v>
      </c>
      <c r="L196" s="793"/>
      <c r="M196" s="413"/>
      <c r="N196" s="413"/>
      <c r="O196" s="792">
        <f>INDEX(DatasheetPart4!$D$5:$GQ$319,MATCH(Import_LA_Code,DatasheetPart4!$B$5:$B$319,0),MATCH(CONCATENATE($W196,"/",O$10),DatasheetPart4!$D$3:$GV$3,0))</f>
        <v>1832263031</v>
      </c>
      <c r="P196" s="793"/>
      <c r="Q196" s="415"/>
      <c r="R196" s="415"/>
      <c r="S196" s="792">
        <f>INDEX(DatasheetPart4!$D$5:$GQ$319,MATCH(Import_LA_Code,DatasheetPart4!$B$5:$B$319,0),MATCH(CONCATENATE($W196,"/",S$10),DatasheetPart4!$D$3:$GV$3,0))</f>
        <v>79151289</v>
      </c>
      <c r="T196" s="793"/>
      <c r="U196" s="424"/>
      <c r="V196" s="37"/>
      <c r="W196" s="243">
        <v>70</v>
      </c>
    </row>
    <row r="197" spans="1:23" ht="18" customHeight="1" thickBot="1" x14ac:dyDescent="0.3">
      <c r="A197" s="13"/>
      <c r="B197" s="2"/>
      <c r="C197" s="425"/>
      <c r="D197" s="394"/>
      <c r="E197" s="184"/>
      <c r="F197" s="184"/>
      <c r="G197" s="184"/>
      <c r="H197" s="184"/>
      <c r="I197" s="184"/>
      <c r="J197" s="184"/>
      <c r="K197" s="184"/>
      <c r="L197" s="413"/>
      <c r="M197" s="413"/>
      <c r="N197" s="413"/>
      <c r="O197" s="414"/>
      <c r="P197" s="184"/>
      <c r="Q197" s="415"/>
      <c r="R197" s="415"/>
      <c r="S197" s="184"/>
      <c r="T197" s="184"/>
      <c r="U197" s="424"/>
      <c r="V197" s="37"/>
    </row>
    <row r="198" spans="1:23" ht="18" customHeight="1" thickBot="1" x14ac:dyDescent="0.3">
      <c r="A198" s="549"/>
      <c r="B198" s="2"/>
      <c r="C198" s="425" t="s">
        <v>1923</v>
      </c>
      <c r="D198" s="394"/>
      <c r="E198" s="184"/>
      <c r="F198" s="184"/>
      <c r="G198" s="184"/>
      <c r="H198" s="184"/>
      <c r="I198" s="184"/>
      <c r="J198" s="184"/>
      <c r="K198" s="792">
        <f>INDEX(DatasheetPart4!$D$5:$GQ$319,MATCH(Import_LA_Code,DatasheetPart4!$B$5:$B$319,0),MATCH(CONCATENATE($W198,"/",K$10),DatasheetPart4!$D$3:$GV$3,0))</f>
        <v>-5613693014</v>
      </c>
      <c r="L198" s="793"/>
      <c r="M198" s="413"/>
      <c r="N198" s="413"/>
      <c r="O198" s="792">
        <f>INDEX(DatasheetPart4!$D$5:$GQ$319,MATCH(Import_LA_Code,DatasheetPart4!$B$5:$B$319,0),MATCH(CONCATENATE($W198,"/",O$10),DatasheetPart4!$D$3:$GV$3,0))</f>
        <v>1466679009</v>
      </c>
      <c r="P198" s="793"/>
      <c r="Q198" s="415"/>
      <c r="R198" s="415"/>
      <c r="S198" s="792">
        <f>INDEX(DatasheetPart4!$D$5:$GQ$319,MATCH(Import_LA_Code,DatasheetPart4!$B$5:$B$319,0),MATCH(CONCATENATE($W198,"/",S$10),DatasheetPart4!$D$3:$GV$3,0))</f>
        <v>60182144</v>
      </c>
      <c r="T198" s="793"/>
      <c r="U198" s="424"/>
      <c r="V198" s="572"/>
      <c r="W198" s="243">
        <v>71</v>
      </c>
    </row>
    <row r="199" spans="1:23" ht="18" customHeight="1" thickBot="1" x14ac:dyDescent="0.3">
      <c r="A199" s="549"/>
      <c r="B199" s="2"/>
      <c r="C199" s="426"/>
      <c r="D199" s="427"/>
      <c r="E199" s="428"/>
      <c r="F199" s="428"/>
      <c r="G199" s="428"/>
      <c r="H199" s="428"/>
      <c r="I199" s="428"/>
      <c r="J199" s="428"/>
      <c r="K199" s="428"/>
      <c r="L199" s="429"/>
      <c r="M199" s="429"/>
      <c r="N199" s="429"/>
      <c r="O199" s="430"/>
      <c r="P199" s="428"/>
      <c r="Q199" s="431"/>
      <c r="R199" s="431"/>
      <c r="S199" s="428"/>
      <c r="T199" s="428"/>
      <c r="U199" s="432"/>
      <c r="V199" s="572"/>
    </row>
    <row r="200" spans="1:23" ht="18" customHeight="1" x14ac:dyDescent="0.25">
      <c r="A200" s="13"/>
      <c r="B200" s="2"/>
      <c r="C200" s="39"/>
      <c r="D200" s="39"/>
      <c r="E200" s="16"/>
      <c r="F200" s="16"/>
      <c r="G200" s="16"/>
      <c r="H200" s="16"/>
      <c r="I200" s="16"/>
      <c r="J200" s="16"/>
      <c r="K200" s="16"/>
      <c r="L200" s="47"/>
      <c r="M200" s="47"/>
      <c r="N200" s="47"/>
      <c r="O200" s="56"/>
      <c r="P200" s="16"/>
      <c r="Q200" s="60"/>
      <c r="R200" s="60"/>
      <c r="S200" s="16"/>
      <c r="T200" s="16"/>
      <c r="U200" s="2"/>
      <c r="V200" s="37"/>
    </row>
    <row r="201" spans="1:23" ht="15.75" thickBot="1" x14ac:dyDescent="0.25">
      <c r="A201" s="14"/>
      <c r="B201" s="15"/>
      <c r="C201" s="92"/>
      <c r="D201" s="92"/>
      <c r="E201" s="15"/>
      <c r="F201" s="15"/>
      <c r="G201" s="92"/>
      <c r="H201" s="92"/>
      <c r="I201" s="15"/>
      <c r="J201" s="15"/>
      <c r="K201" s="92"/>
      <c r="L201" s="92"/>
      <c r="M201" s="15"/>
      <c r="N201" s="15"/>
      <c r="O201" s="92"/>
      <c r="P201" s="92"/>
      <c r="Q201" s="15"/>
      <c r="R201" s="15"/>
      <c r="S201" s="92"/>
      <c r="T201" s="92"/>
      <c r="U201" s="15"/>
      <c r="V201" s="38"/>
    </row>
  </sheetData>
  <mergeCells count="267">
    <mergeCell ref="S167:T167"/>
    <mergeCell ref="K169:L169"/>
    <mergeCell ref="O143:P143"/>
    <mergeCell ref="S143:T143"/>
    <mergeCell ref="S162:T162"/>
    <mergeCell ref="K134:L134"/>
    <mergeCell ref="O134:P134"/>
    <mergeCell ref="K122:L122"/>
    <mergeCell ref="O119:P119"/>
    <mergeCell ref="O122:P122"/>
    <mergeCell ref="K129:L129"/>
    <mergeCell ref="O145:P145"/>
    <mergeCell ref="S145:T145"/>
    <mergeCell ref="O158:P158"/>
    <mergeCell ref="S158:T158"/>
    <mergeCell ref="S136:T136"/>
    <mergeCell ref="K148:L148"/>
    <mergeCell ref="O148:P148"/>
    <mergeCell ref="S148:T148"/>
    <mergeCell ref="K147:L147"/>
    <mergeCell ref="O147:P147"/>
    <mergeCell ref="S147:T147"/>
    <mergeCell ref="K145:L145"/>
    <mergeCell ref="O150:P150"/>
    <mergeCell ref="C181:E181"/>
    <mergeCell ref="C183:G183"/>
    <mergeCell ref="C185:G185"/>
    <mergeCell ref="C188:E188"/>
    <mergeCell ref="C190:G190"/>
    <mergeCell ref="C192:F192"/>
    <mergeCell ref="C196:E196"/>
    <mergeCell ref="S174:T174"/>
    <mergeCell ref="K171:L171"/>
    <mergeCell ref="O171:P171"/>
    <mergeCell ref="S171:T171"/>
    <mergeCell ref="K190:L190"/>
    <mergeCell ref="O190:P190"/>
    <mergeCell ref="S190:T190"/>
    <mergeCell ref="S181:T181"/>
    <mergeCell ref="K183:L183"/>
    <mergeCell ref="O183:P183"/>
    <mergeCell ref="S192:T192"/>
    <mergeCell ref="K188:L188"/>
    <mergeCell ref="O188:P188"/>
    <mergeCell ref="S188:T188"/>
    <mergeCell ref="K185:L185"/>
    <mergeCell ref="O181:P181"/>
    <mergeCell ref="S109:T109"/>
    <mergeCell ref="O109:P109"/>
    <mergeCell ref="K109:L109"/>
    <mergeCell ref="S122:T122"/>
    <mergeCell ref="K125:L125"/>
    <mergeCell ref="O125:P125"/>
    <mergeCell ref="S125:T125"/>
    <mergeCell ref="S132:T132"/>
    <mergeCell ref="S134:T134"/>
    <mergeCell ref="S112:T112"/>
    <mergeCell ref="O112:P112"/>
    <mergeCell ref="K119:L119"/>
    <mergeCell ref="S117:T117"/>
    <mergeCell ref="S119:T119"/>
    <mergeCell ref="O127:P127"/>
    <mergeCell ref="S127:T127"/>
    <mergeCell ref="K132:L132"/>
    <mergeCell ref="O132:P132"/>
    <mergeCell ref="S129:T129"/>
    <mergeCell ref="S146:T146"/>
    <mergeCell ref="K139:L139"/>
    <mergeCell ref="K158:L158"/>
    <mergeCell ref="O169:P169"/>
    <mergeCell ref="S96:T96"/>
    <mergeCell ref="O73:P73"/>
    <mergeCell ref="S103:T103"/>
    <mergeCell ref="K106:L106"/>
    <mergeCell ref="K80:L80"/>
    <mergeCell ref="K83:L83"/>
    <mergeCell ref="S89:T89"/>
    <mergeCell ref="K89:L89"/>
    <mergeCell ref="S99:T99"/>
    <mergeCell ref="S101:T101"/>
    <mergeCell ref="S106:T106"/>
    <mergeCell ref="O75:P75"/>
    <mergeCell ref="O77:P77"/>
    <mergeCell ref="K91:L91"/>
    <mergeCell ref="O91:P91"/>
    <mergeCell ref="S91:T91"/>
    <mergeCell ref="O103:P103"/>
    <mergeCell ref="K99:L99"/>
    <mergeCell ref="K101:L101"/>
    <mergeCell ref="K103:L103"/>
    <mergeCell ref="S75:T75"/>
    <mergeCell ref="S77:T77"/>
    <mergeCell ref="K75:L75"/>
    <mergeCell ref="K77:L77"/>
    <mergeCell ref="A2:V2"/>
    <mergeCell ref="A3:V3"/>
    <mergeCell ref="C9:I9"/>
    <mergeCell ref="S93:T93"/>
    <mergeCell ref="K93:L93"/>
    <mergeCell ref="K18:L18"/>
    <mergeCell ref="K20:L20"/>
    <mergeCell ref="O20:P20"/>
    <mergeCell ref="K37:L37"/>
    <mergeCell ref="O18:P18"/>
    <mergeCell ref="K44:L44"/>
    <mergeCell ref="S18:T18"/>
    <mergeCell ref="K48:L48"/>
    <mergeCell ref="S33:T33"/>
    <mergeCell ref="K33:L33"/>
    <mergeCell ref="O89:P89"/>
    <mergeCell ref="O93:P93"/>
    <mergeCell ref="G68:H68"/>
    <mergeCell ref="S14:T15"/>
    <mergeCell ref="A4:V4"/>
    <mergeCell ref="S20:T20"/>
    <mergeCell ref="K23:L23"/>
    <mergeCell ref="K46:L46"/>
    <mergeCell ref="K55:L55"/>
    <mergeCell ref="O65:P65"/>
    <mergeCell ref="O51:P51"/>
    <mergeCell ref="F31:I31"/>
    <mergeCell ref="G36:H36"/>
    <mergeCell ref="G32:H32"/>
    <mergeCell ref="K32:L32"/>
    <mergeCell ref="O32:P32"/>
    <mergeCell ref="O58:P58"/>
    <mergeCell ref="O33:P33"/>
    <mergeCell ref="K51:L51"/>
    <mergeCell ref="O53:P53"/>
    <mergeCell ref="O60:P60"/>
    <mergeCell ref="K39:L39"/>
    <mergeCell ref="K41:L41"/>
    <mergeCell ref="K53:L53"/>
    <mergeCell ref="K58:L58"/>
    <mergeCell ref="K62:L62"/>
    <mergeCell ref="O62:P62"/>
    <mergeCell ref="O55:P55"/>
    <mergeCell ref="O68:P68"/>
    <mergeCell ref="C65:E66"/>
    <mergeCell ref="G65:H65"/>
    <mergeCell ref="S58:T58"/>
    <mergeCell ref="G70:H70"/>
    <mergeCell ref="C64:E64"/>
    <mergeCell ref="A33:F33"/>
    <mergeCell ref="S32:T32"/>
    <mergeCell ref="K68:L68"/>
    <mergeCell ref="S62:T62"/>
    <mergeCell ref="K70:L70"/>
    <mergeCell ref="S65:T65"/>
    <mergeCell ref="S73:T73"/>
    <mergeCell ref="G72:H72"/>
    <mergeCell ref="G64:H64"/>
    <mergeCell ref="K65:L65"/>
    <mergeCell ref="K60:L60"/>
    <mergeCell ref="K73:L73"/>
    <mergeCell ref="A6:V6"/>
    <mergeCell ref="C12:T12"/>
    <mergeCell ref="C27:U27"/>
    <mergeCell ref="O36:P36"/>
    <mergeCell ref="S36:T36"/>
    <mergeCell ref="N29:Q30"/>
    <mergeCell ref="J29:M30"/>
    <mergeCell ref="J31:M31"/>
    <mergeCell ref="F29:I30"/>
    <mergeCell ref="S17:T17"/>
    <mergeCell ref="K16:L16"/>
    <mergeCell ref="R29:U30"/>
    <mergeCell ref="O23:P23"/>
    <mergeCell ref="S23:T23"/>
    <mergeCell ref="S28:T28"/>
    <mergeCell ref="G28:H28"/>
    <mergeCell ref="K28:L28"/>
    <mergeCell ref="O28:P28"/>
    <mergeCell ref="G73:H73"/>
    <mergeCell ref="S60:T60"/>
    <mergeCell ref="S68:T68"/>
    <mergeCell ref="O70:P70"/>
    <mergeCell ref="S70:T70"/>
    <mergeCell ref="K112:L112"/>
    <mergeCell ref="O106:P106"/>
    <mergeCell ref="O101:P101"/>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C80:E81"/>
    <mergeCell ref="C77:E77"/>
    <mergeCell ref="R31:U31"/>
    <mergeCell ref="K96:L96"/>
    <mergeCell ref="C72:E72"/>
    <mergeCell ref="K198:L198"/>
    <mergeCell ref="O198:P198"/>
    <mergeCell ref="S198:T198"/>
    <mergeCell ref="O196:P196"/>
    <mergeCell ref="S196:T196"/>
    <mergeCell ref="K178:L178"/>
    <mergeCell ref="O178:P178"/>
    <mergeCell ref="S178:T178"/>
    <mergeCell ref="K174:L174"/>
    <mergeCell ref="O174:P174"/>
    <mergeCell ref="K176:L176"/>
    <mergeCell ref="O176:P176"/>
    <mergeCell ref="S176:T176"/>
    <mergeCell ref="K196:L196"/>
    <mergeCell ref="O185:P185"/>
    <mergeCell ref="S185:T185"/>
    <mergeCell ref="K181:L181"/>
    <mergeCell ref="O96:P96"/>
    <mergeCell ref="G79:H79"/>
    <mergeCell ref="K85:L85"/>
    <mergeCell ref="K162:L162"/>
    <mergeCell ref="O162:P162"/>
    <mergeCell ref="K165:L165"/>
    <mergeCell ref="O165:P165"/>
    <mergeCell ref="O115:P115"/>
    <mergeCell ref="K115:L115"/>
    <mergeCell ref="K160:L160"/>
    <mergeCell ref="O160:P160"/>
    <mergeCell ref="K146:L146"/>
    <mergeCell ref="O146:P146"/>
    <mergeCell ref="O155:P155"/>
    <mergeCell ref="K143:L143"/>
    <mergeCell ref="K127:L127"/>
    <mergeCell ref="O129:P129"/>
    <mergeCell ref="K136:L136"/>
    <mergeCell ref="O136:P136"/>
    <mergeCell ref="O139:P139"/>
    <mergeCell ref="K141:L141"/>
    <mergeCell ref="O117:P117"/>
    <mergeCell ref="K117:L117"/>
    <mergeCell ref="O99:P99"/>
    <mergeCell ref="S150:T150"/>
    <mergeCell ref="K152:L152"/>
    <mergeCell ref="O152:P152"/>
    <mergeCell ref="S152:T152"/>
    <mergeCell ref="K155:L155"/>
    <mergeCell ref="K150:L150"/>
    <mergeCell ref="K192:L192"/>
    <mergeCell ref="O192:P192"/>
    <mergeCell ref="G75:H75"/>
    <mergeCell ref="G77:H77"/>
    <mergeCell ref="G80:H80"/>
    <mergeCell ref="G83:H83"/>
    <mergeCell ref="G85:H85"/>
    <mergeCell ref="S165:T165"/>
    <mergeCell ref="K167:L167"/>
    <mergeCell ref="O167:P167"/>
    <mergeCell ref="S183:T183"/>
    <mergeCell ref="S169:T169"/>
    <mergeCell ref="S160:T160"/>
    <mergeCell ref="S115:T115"/>
    <mergeCell ref="S139:T139"/>
    <mergeCell ref="S141:T141"/>
    <mergeCell ref="S155:T155"/>
    <mergeCell ref="O141:P141"/>
  </mergeCells>
  <phoneticPr fontId="9" type="noConversion"/>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rowBreaks count="1" manualBreakCount="1">
    <brk id="78"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6"/>
  <sheetViews>
    <sheetView showGridLines="0" zoomScaleNormal="100" workbookViewId="0"/>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44" width="9.140625" style="4" customWidth="1"/>
    <col min="45" max="16384" width="9.140625" style="4"/>
  </cols>
  <sheetData>
    <row r="1" spans="1:31" x14ac:dyDescent="0.2">
      <c r="A1" s="10"/>
      <c r="B1" s="11" t="s">
        <v>786</v>
      </c>
      <c r="C1" s="11"/>
      <c r="D1" s="11"/>
      <c r="E1" s="11"/>
      <c r="F1" s="55">
        <f>+'Part 1'!F1</f>
        <v>315</v>
      </c>
      <c r="G1" s="11"/>
      <c r="H1" s="11"/>
      <c r="I1" s="11"/>
      <c r="J1" s="11"/>
      <c r="K1" s="590"/>
      <c r="L1" s="11"/>
      <c r="M1" s="11"/>
      <c r="N1" s="11"/>
      <c r="O1" s="11"/>
      <c r="P1" s="11"/>
      <c r="Q1" s="11"/>
      <c r="R1" s="11"/>
      <c r="S1" s="11"/>
      <c r="T1" s="11"/>
      <c r="U1" s="687"/>
      <c r="V1" s="687"/>
      <c r="W1" s="687"/>
      <c r="X1" s="11"/>
      <c r="Y1" s="11"/>
      <c r="Z1" s="11"/>
      <c r="AA1" s="11"/>
      <c r="AB1" s="11"/>
      <c r="AC1" s="11"/>
      <c r="AD1" s="11"/>
      <c r="AE1" s="12"/>
    </row>
    <row r="2" spans="1:31" ht="15.75" x14ac:dyDescent="0.25">
      <c r="A2" s="725" t="s">
        <v>35</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90"/>
    </row>
    <row r="3" spans="1:31" ht="15.75" x14ac:dyDescent="0.25">
      <c r="A3" s="688" t="str">
        <f>'Part 1'!A3</f>
        <v>2020-21</v>
      </c>
      <c r="B3" s="689"/>
      <c r="C3" s="689"/>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90"/>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32" t="s">
        <v>39</v>
      </c>
      <c r="B5" s="733"/>
      <c r="C5" s="733"/>
      <c r="D5" s="733"/>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733"/>
      <c r="AE5" s="734"/>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691" t="s">
        <v>38</v>
      </c>
      <c r="B7" s="692"/>
      <c r="C7" s="692"/>
      <c r="D7" s="692"/>
      <c r="E7" s="692"/>
      <c r="F7" s="692"/>
      <c r="G7" s="692"/>
      <c r="H7" s="692"/>
      <c r="I7" s="692"/>
      <c r="J7" s="692"/>
      <c r="K7" s="692"/>
      <c r="L7" s="692"/>
      <c r="M7" s="692"/>
      <c r="N7" s="692"/>
      <c r="O7" s="692"/>
      <c r="P7" s="692"/>
      <c r="Q7" s="692"/>
      <c r="R7" s="692"/>
      <c r="S7" s="692"/>
      <c r="T7" s="692"/>
      <c r="U7" s="692"/>
      <c r="V7" s="692"/>
      <c r="W7" s="692"/>
      <c r="X7" s="692"/>
      <c r="Y7" s="692"/>
      <c r="Z7" s="692"/>
      <c r="AA7" s="692"/>
      <c r="AB7" s="692"/>
      <c r="AC7" s="692"/>
      <c r="AD7" s="692"/>
      <c r="AE7" s="693"/>
    </row>
    <row r="8" spans="1:31" ht="15.75" thickBot="1" x14ac:dyDescent="0.25">
      <c r="A8" s="30"/>
      <c r="B8" s="31"/>
      <c r="C8" s="31"/>
      <c r="D8" s="31"/>
      <c r="E8" s="31"/>
      <c r="F8" s="31"/>
      <c r="G8" s="31"/>
      <c r="H8" s="31"/>
      <c r="I8" s="31"/>
      <c r="J8" s="31"/>
      <c r="K8" s="591"/>
      <c r="L8" s="31"/>
      <c r="M8" s="31"/>
      <c r="N8" s="31"/>
      <c r="O8" s="31"/>
      <c r="P8" s="31"/>
      <c r="Q8" s="31"/>
      <c r="R8" s="31"/>
      <c r="S8" s="31"/>
      <c r="T8" s="31"/>
      <c r="U8" s="31"/>
      <c r="V8" s="31"/>
      <c r="W8" s="31"/>
      <c r="X8" s="31"/>
      <c r="Y8" s="31"/>
      <c r="Z8" s="31"/>
      <c r="AA8" s="31"/>
      <c r="AB8" s="65"/>
      <c r="AC8" s="385"/>
      <c r="AD8" s="31"/>
      <c r="AE8" s="32"/>
    </row>
    <row r="9" spans="1:31" x14ac:dyDescent="0.2">
      <c r="A9" s="6"/>
      <c r="B9" s="5"/>
      <c r="C9" s="5"/>
      <c r="D9" s="5"/>
      <c r="E9" s="5"/>
      <c r="F9" s="5"/>
      <c r="G9" s="5"/>
      <c r="H9" s="5"/>
      <c r="I9" s="5"/>
      <c r="J9" s="5"/>
      <c r="K9" s="5"/>
      <c r="L9" s="494">
        <v>1</v>
      </c>
      <c r="M9" s="494"/>
      <c r="N9" s="494"/>
      <c r="O9" s="494"/>
      <c r="P9" s="494">
        <v>2</v>
      </c>
      <c r="Q9" s="494"/>
      <c r="R9" s="494"/>
      <c r="S9" s="494"/>
      <c r="T9" s="494">
        <v>3</v>
      </c>
      <c r="U9" s="494"/>
      <c r="V9" s="494"/>
      <c r="W9" s="494"/>
      <c r="X9" s="494">
        <v>4</v>
      </c>
      <c r="Y9" s="494"/>
      <c r="Z9" s="494"/>
      <c r="AA9" s="494"/>
      <c r="AB9" s="494">
        <v>5</v>
      </c>
      <c r="AC9" s="494"/>
      <c r="AD9" s="494"/>
      <c r="AE9" s="7"/>
    </row>
    <row r="10" spans="1:31" ht="15.75" x14ac:dyDescent="0.25">
      <c r="A10" s="6"/>
      <c r="B10" s="5"/>
      <c r="C10" s="74" t="str">
        <f>+'Part 2'!C10</f>
        <v>Local Authority : England</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37" t="s">
        <v>42</v>
      </c>
      <c r="D12" s="737"/>
      <c r="E12" s="737"/>
      <c r="F12" s="737"/>
      <c r="G12" s="737"/>
      <c r="H12" s="737"/>
      <c r="I12" s="5"/>
      <c r="J12" s="5"/>
      <c r="K12" s="5"/>
      <c r="L12" s="49"/>
      <c r="M12" s="49"/>
      <c r="N12" s="49"/>
      <c r="O12" s="49"/>
      <c r="P12" s="49"/>
      <c r="Q12" s="49"/>
      <c r="R12" s="49"/>
      <c r="S12" s="49"/>
      <c r="T12" s="49"/>
      <c r="U12" s="49"/>
      <c r="V12" s="49"/>
      <c r="W12" s="49"/>
      <c r="X12" s="49"/>
      <c r="Y12" s="49"/>
      <c r="Z12" s="49"/>
      <c r="AA12" s="49"/>
      <c r="AB12" s="49"/>
      <c r="AC12" s="49"/>
      <c r="AD12" s="5"/>
      <c r="AE12" s="7"/>
    </row>
    <row r="13" spans="1:31" x14ac:dyDescent="0.2">
      <c r="A13" s="6"/>
      <c r="B13" s="5"/>
      <c r="C13" s="857" t="s">
        <v>1915</v>
      </c>
      <c r="D13" s="858"/>
      <c r="E13" s="858"/>
      <c r="F13" s="858"/>
      <c r="G13" s="858"/>
      <c r="H13" s="858"/>
      <c r="I13" s="858"/>
      <c r="J13" s="858"/>
      <c r="K13" s="858"/>
      <c r="L13" s="858"/>
      <c r="M13" s="858"/>
      <c r="N13" s="858"/>
      <c r="O13" s="858"/>
      <c r="P13" s="858"/>
      <c r="Q13" s="858"/>
      <c r="R13" s="858"/>
      <c r="S13" s="858"/>
      <c r="T13" s="858"/>
      <c r="U13" s="858"/>
      <c r="V13" s="858"/>
      <c r="W13" s="858"/>
      <c r="X13" s="858"/>
      <c r="Y13" s="858"/>
      <c r="Z13" s="858"/>
      <c r="AA13" s="858"/>
      <c r="AB13" s="858"/>
      <c r="AC13" s="49"/>
      <c r="AD13" s="5"/>
      <c r="AE13" s="7"/>
    </row>
    <row r="14" spans="1:31" x14ac:dyDescent="0.2">
      <c r="A14" s="6"/>
      <c r="B14" s="5"/>
      <c r="C14" s="858"/>
      <c r="D14" s="858"/>
      <c r="E14" s="858"/>
      <c r="F14" s="858"/>
      <c r="G14" s="858"/>
      <c r="H14" s="858"/>
      <c r="I14" s="858"/>
      <c r="J14" s="858"/>
      <c r="K14" s="858"/>
      <c r="L14" s="858"/>
      <c r="M14" s="858"/>
      <c r="N14" s="858"/>
      <c r="O14" s="858"/>
      <c r="P14" s="858"/>
      <c r="Q14" s="858"/>
      <c r="R14" s="858"/>
      <c r="S14" s="858"/>
      <c r="T14" s="858"/>
      <c r="U14" s="858"/>
      <c r="V14" s="858"/>
      <c r="W14" s="858"/>
      <c r="X14" s="858"/>
      <c r="Y14" s="858"/>
      <c r="Z14" s="858"/>
      <c r="AA14" s="858"/>
      <c r="AB14" s="858"/>
      <c r="AC14" s="49"/>
      <c r="AD14" s="5"/>
      <c r="AE14" s="7"/>
    </row>
    <row r="15" spans="1:31" x14ac:dyDescent="0.2">
      <c r="A15" s="6"/>
      <c r="B15" s="5"/>
      <c r="C15" s="5"/>
      <c r="D15" s="5"/>
      <c r="E15" s="5"/>
      <c r="F15" s="5"/>
      <c r="G15" s="5"/>
      <c r="H15" s="5"/>
      <c r="I15" s="5"/>
      <c r="J15" s="5"/>
      <c r="K15" s="5"/>
      <c r="L15" s="711" t="s">
        <v>18</v>
      </c>
      <c r="M15" s="711"/>
      <c r="N15" s="77"/>
      <c r="O15" s="49"/>
      <c r="P15" s="711" t="s">
        <v>19</v>
      </c>
      <c r="Q15" s="711"/>
      <c r="R15" s="77"/>
      <c r="S15" s="77"/>
      <c r="T15" s="711" t="s">
        <v>20</v>
      </c>
      <c r="U15" s="711"/>
      <c r="V15" s="77"/>
      <c r="W15" s="77"/>
      <c r="X15" s="711" t="s">
        <v>21</v>
      </c>
      <c r="Y15" s="711"/>
      <c r="Z15" s="77"/>
      <c r="AA15" s="77"/>
      <c r="AB15" s="711" t="s">
        <v>4</v>
      </c>
      <c r="AC15" s="711"/>
      <c r="AD15" s="5"/>
      <c r="AE15" s="7"/>
    </row>
    <row r="16" spans="1:31" ht="15.75" customHeight="1" x14ac:dyDescent="0.25">
      <c r="A16" s="6"/>
      <c r="B16" s="5"/>
      <c r="C16" s="5"/>
      <c r="D16" s="5"/>
      <c r="E16" s="5"/>
      <c r="F16" s="5"/>
      <c r="G16" s="5"/>
      <c r="H16" s="5"/>
      <c r="I16" s="5"/>
      <c r="J16" s="5"/>
      <c r="K16" s="200"/>
      <c r="L16" s="817" t="s">
        <v>2640</v>
      </c>
      <c r="M16" s="858"/>
      <c r="N16" s="200"/>
      <c r="O16" s="199"/>
      <c r="P16" s="851" t="str">
        <f>'Part 4'!J29</f>
        <v>England</v>
      </c>
      <c r="Q16" s="852"/>
      <c r="R16" s="200"/>
      <c r="S16" s="201"/>
      <c r="T16" s="817" t="str">
        <f>'Part 4'!N29</f>
        <v xml:space="preserve"> County Council</v>
      </c>
      <c r="U16" s="858"/>
      <c r="V16" s="200"/>
      <c r="W16" s="201"/>
      <c r="X16" s="817">
        <f>'Part 4'!R29</f>
        <v>0</v>
      </c>
      <c r="Y16" s="858"/>
      <c r="Z16" s="200"/>
      <c r="AA16" s="199"/>
      <c r="AB16" s="851" t="s">
        <v>5</v>
      </c>
      <c r="AC16" s="851"/>
      <c r="AD16" s="5"/>
      <c r="AE16" s="7"/>
    </row>
    <row r="17" spans="1:32" ht="15" customHeight="1" x14ac:dyDescent="0.25">
      <c r="A17" s="6"/>
      <c r="B17" s="5"/>
      <c r="C17" s="5"/>
      <c r="D17" s="5"/>
      <c r="E17" s="5"/>
      <c r="F17" s="5"/>
      <c r="G17" s="5"/>
      <c r="H17" s="5"/>
      <c r="I17" s="5"/>
      <c r="J17" s="5"/>
      <c r="K17" s="200"/>
      <c r="L17" s="858"/>
      <c r="M17" s="858"/>
      <c r="N17" s="200"/>
      <c r="O17" s="199"/>
      <c r="P17" s="852"/>
      <c r="Q17" s="852"/>
      <c r="R17" s="200"/>
      <c r="S17" s="201"/>
      <c r="T17" s="858"/>
      <c r="U17" s="858"/>
      <c r="V17" s="200"/>
      <c r="W17" s="201"/>
      <c r="X17" s="858"/>
      <c r="Y17" s="858"/>
      <c r="Z17" s="200"/>
      <c r="AA17" s="201"/>
      <c r="AB17" s="851"/>
      <c r="AC17" s="851"/>
      <c r="AD17" s="5"/>
      <c r="AE17" s="7"/>
    </row>
    <row r="18" spans="1:32" ht="15.75" x14ac:dyDescent="0.2">
      <c r="A18" s="6"/>
      <c r="B18" s="5"/>
      <c r="C18" s="5"/>
      <c r="D18" s="5"/>
      <c r="E18" s="5"/>
      <c r="F18" s="5"/>
      <c r="G18" s="5"/>
      <c r="H18" s="5"/>
      <c r="I18" s="5"/>
      <c r="J18" s="5"/>
      <c r="K18" s="77"/>
      <c r="L18" s="783" t="s">
        <v>15</v>
      </c>
      <c r="M18" s="783"/>
      <c r="N18" s="77"/>
      <c r="O18" s="78"/>
      <c r="P18" s="783" t="s">
        <v>15</v>
      </c>
      <c r="Q18" s="783"/>
      <c r="R18" s="77"/>
      <c r="S18" s="49"/>
      <c r="T18" s="783" t="s">
        <v>15</v>
      </c>
      <c r="U18" s="783"/>
      <c r="V18" s="77"/>
      <c r="W18" s="49"/>
      <c r="X18" s="783" t="s">
        <v>15</v>
      </c>
      <c r="Y18" s="783"/>
      <c r="Z18" s="77"/>
      <c r="AA18" s="78"/>
      <c r="AB18" s="783" t="s">
        <v>15</v>
      </c>
      <c r="AC18" s="783"/>
      <c r="AD18" s="5"/>
      <c r="AE18" s="7"/>
    </row>
    <row r="19" spans="1:32" ht="16.5" thickBot="1" x14ac:dyDescent="0.3">
      <c r="A19" s="6"/>
      <c r="B19" s="5"/>
      <c r="C19" s="79" t="s">
        <v>1212</v>
      </c>
      <c r="D19" s="79"/>
      <c r="E19" s="5"/>
      <c r="F19" s="5"/>
      <c r="G19" s="5"/>
      <c r="H19" s="5"/>
      <c r="I19" s="5"/>
      <c r="J19" s="5"/>
      <c r="K19" s="77"/>
      <c r="L19" s="140"/>
      <c r="M19" s="140"/>
      <c r="N19" s="77"/>
      <c r="O19" s="78"/>
      <c r="P19" s="140"/>
      <c r="Q19" s="140"/>
      <c r="R19" s="77"/>
      <c r="S19" s="49"/>
      <c r="T19" s="140"/>
      <c r="U19" s="140"/>
      <c r="V19" s="77"/>
      <c r="W19" s="49"/>
      <c r="X19" s="140"/>
      <c r="Y19" s="140"/>
      <c r="Z19" s="77"/>
      <c r="AA19" s="78"/>
      <c r="AB19" s="140"/>
      <c r="AC19" s="140"/>
      <c r="AD19" s="5"/>
      <c r="AE19" s="7"/>
    </row>
    <row r="20" spans="1:32" ht="16.5" thickBot="1" x14ac:dyDescent="0.25">
      <c r="A20" s="6"/>
      <c r="B20" s="5"/>
      <c r="C20" s="5"/>
      <c r="D20" s="857" t="s">
        <v>761</v>
      </c>
      <c r="E20" s="660"/>
      <c r="F20" s="660"/>
      <c r="G20" s="660"/>
      <c r="H20" s="660"/>
      <c r="I20" s="660"/>
      <c r="J20" s="5"/>
      <c r="K20" s="77"/>
      <c r="L20" s="855" t="str">
        <f>INDEX(DatasheetPart5!$D$5:$EX$319,MATCH(Import_LA_Code,DatasheetPart5!$B$5:$B$319,0),MATCH(CONCATENATE($AF20,"/",L$9),DatasheetPart5!$D$3:$FC$3,0))</f>
        <v/>
      </c>
      <c r="M20" s="856"/>
      <c r="N20" s="634"/>
      <c r="O20" s="635"/>
      <c r="P20" s="855" t="str">
        <f>INDEX(DatasheetPart5!$D$5:$EX$319,MATCH(Import_LA_Code,DatasheetPart5!$B$5:$B$319,0),MATCH(CONCATENATE($AF20,"/",P$9),DatasheetPart5!$D$3:$FC$3,0))</f>
        <v/>
      </c>
      <c r="Q20" s="856"/>
      <c r="R20" s="634"/>
      <c r="S20" s="635"/>
      <c r="T20" s="855" t="str">
        <f>INDEX(DatasheetPart5!$D$5:$EX$319,MATCH(Import_LA_Code,DatasheetPart5!$B$5:$B$319,0),MATCH(CONCATENATE($AF20,"/",T$9),DatasheetPart5!$D$3:$FC$3,0))</f>
        <v/>
      </c>
      <c r="U20" s="856"/>
      <c r="V20" s="634"/>
      <c r="W20" s="635"/>
      <c r="X20" s="855" t="str">
        <f>INDEX(DatasheetPart5!$D$5:$EX$319,MATCH(Import_LA_Code,DatasheetPart5!$B$5:$B$319,0),MATCH(CONCATENATE($AF20,"/",X$9),DatasheetPart5!$D$3:$FC$3,0))</f>
        <v/>
      </c>
      <c r="Y20" s="856"/>
      <c r="Z20" s="634"/>
      <c r="AA20" s="635"/>
      <c r="AB20" s="855" t="str">
        <f>INDEX(DatasheetPart5!$D$5:$EX$319,MATCH(Import_LA_Code,DatasheetPart5!$B$5:$B$319,0),MATCH(CONCATENATE($AF20,"/",AB$9),DatasheetPart5!$D$3:$FC$3,0))</f>
        <v/>
      </c>
      <c r="AC20" s="856"/>
      <c r="AD20" s="5"/>
      <c r="AE20" s="7"/>
      <c r="AF20" s="384">
        <v>0</v>
      </c>
    </row>
    <row r="21" spans="1:32" ht="15.75" x14ac:dyDescent="0.2">
      <c r="A21" s="6"/>
      <c r="B21" s="5"/>
      <c r="C21" s="5"/>
      <c r="D21" s="660"/>
      <c r="E21" s="660"/>
      <c r="F21" s="660"/>
      <c r="G21" s="660"/>
      <c r="H21" s="660"/>
      <c r="I21" s="660"/>
      <c r="J21" s="5"/>
      <c r="K21" s="77"/>
      <c r="L21" s="140"/>
      <c r="M21" s="140"/>
      <c r="N21" s="140"/>
      <c r="O21" s="78"/>
      <c r="P21" s="140"/>
      <c r="Q21" s="140"/>
      <c r="R21" s="140"/>
      <c r="S21" s="59"/>
      <c r="T21" s="140"/>
      <c r="U21" s="140"/>
      <c r="V21" s="140"/>
      <c r="W21" s="59"/>
      <c r="X21" s="140"/>
      <c r="Y21" s="140"/>
      <c r="Z21" s="140"/>
      <c r="AA21" s="78"/>
      <c r="AB21" s="140"/>
      <c r="AC21" s="140"/>
      <c r="AD21" s="5"/>
      <c r="AE21" s="7"/>
      <c r="AF21" s="384"/>
    </row>
    <row r="22" spans="1:32" ht="15.75" x14ac:dyDescent="0.25">
      <c r="A22" s="6"/>
      <c r="B22" s="5"/>
      <c r="C22" s="5"/>
      <c r="D22" s="5"/>
      <c r="E22" s="5"/>
      <c r="F22" s="5"/>
      <c r="G22" s="5"/>
      <c r="H22" s="5"/>
      <c r="I22" s="5"/>
      <c r="J22" s="5"/>
      <c r="K22" s="77"/>
      <c r="L22" s="79"/>
      <c r="M22" s="140"/>
      <c r="N22" s="140"/>
      <c r="O22" s="78"/>
      <c r="P22" s="140"/>
      <c r="Q22" s="140"/>
      <c r="R22" s="140"/>
      <c r="S22" s="59"/>
      <c r="T22" s="140"/>
      <c r="U22" s="140"/>
      <c r="V22" s="140"/>
      <c r="W22" s="59"/>
      <c r="X22" s="140"/>
      <c r="Y22" s="140"/>
      <c r="Z22" s="140"/>
      <c r="AA22" s="78"/>
      <c r="AB22" s="140"/>
      <c r="AC22" s="140"/>
      <c r="AD22" s="5"/>
      <c r="AE22" s="7"/>
      <c r="AF22" s="384"/>
    </row>
    <row r="23" spans="1:32" ht="16.5" thickBot="1" x14ac:dyDescent="0.3">
      <c r="A23" s="6"/>
      <c r="B23" s="5"/>
      <c r="C23" s="79" t="s">
        <v>1212</v>
      </c>
      <c r="D23" s="5"/>
      <c r="E23" s="5"/>
      <c r="F23" s="5"/>
      <c r="G23" s="5"/>
      <c r="H23" s="5"/>
      <c r="I23" s="5"/>
      <c r="J23" s="5"/>
      <c r="K23" s="77"/>
      <c r="L23" s="59"/>
      <c r="M23" s="59"/>
      <c r="N23" s="140"/>
      <c r="O23" s="59"/>
      <c r="P23" s="59"/>
      <c r="Q23" s="59"/>
      <c r="R23" s="140"/>
      <c r="S23" s="59"/>
      <c r="T23" s="59"/>
      <c r="U23" s="59"/>
      <c r="V23" s="140"/>
      <c r="W23" s="59"/>
      <c r="X23" s="59"/>
      <c r="Y23" s="59"/>
      <c r="Z23" s="140"/>
      <c r="AA23" s="59"/>
      <c r="AB23" s="59"/>
      <c r="AC23" s="59"/>
      <c r="AD23" s="5"/>
      <c r="AE23" s="7"/>
      <c r="AF23" s="384"/>
    </row>
    <row r="24" spans="1:32" s="174" customFormat="1" ht="16.5" customHeight="1" thickBot="1" x14ac:dyDescent="0.25">
      <c r="A24" s="171"/>
      <c r="B24" s="172"/>
      <c r="C24" s="172"/>
      <c r="D24" s="172" t="s">
        <v>6</v>
      </c>
      <c r="E24" s="172"/>
      <c r="F24" s="172"/>
      <c r="G24" s="172"/>
      <c r="H24" s="172"/>
      <c r="I24" s="172"/>
      <c r="J24" s="172"/>
      <c r="K24" s="49"/>
      <c r="L24" s="669">
        <f>INDEX(DatasheetPart5!$D$5:$EX$319,MATCH(Import_LA_Code,DatasheetPart5!$B$5:$B$319,0),MATCH(CONCATENATE($AF24,"/",L$9),DatasheetPart5!$D$3:$FC$3,0))</f>
        <v>4976742463</v>
      </c>
      <c r="M24" s="844"/>
      <c r="N24" s="59"/>
      <c r="O24" s="59"/>
      <c r="P24" s="669">
        <f>INDEX(DatasheetPart5!$D$5:$EX$319,MATCH(Import_LA_Code,DatasheetPart5!$B$5:$B$319,0),MATCH(CONCATENATE($AF24,"/",P$9),DatasheetPart5!$D$3:$FC$3,0))</f>
        <v>5899753404</v>
      </c>
      <c r="Q24" s="844"/>
      <c r="R24" s="59"/>
      <c r="S24" s="59"/>
      <c r="T24" s="669">
        <f>INDEX(DatasheetPart5!$D$5:$EX$319,MATCH(Import_LA_Code,DatasheetPart5!$B$5:$B$319,0),MATCH(CONCATENATE($AF24,"/",T$9),DatasheetPart5!$D$3:$FC$3,0))</f>
        <v>2030826032</v>
      </c>
      <c r="U24" s="844"/>
      <c r="V24" s="140"/>
      <c r="W24" s="59"/>
      <c r="X24" s="669">
        <f>INDEX(DatasheetPart5!$D$5:$EX$319,MATCH(Import_LA_Code,DatasheetPart5!$B$5:$B$319,0),MATCH(CONCATENATE($AF24,"/",X$9),DatasheetPart5!$D$3:$FC$3,0))</f>
        <v>68450134</v>
      </c>
      <c r="Y24" s="844"/>
      <c r="Z24" s="59"/>
      <c r="AA24" s="59"/>
      <c r="AB24" s="669">
        <f>INDEX(DatasheetPart5!$D$5:$EX$319,MATCH(Import_LA_Code,DatasheetPart5!$B$5:$B$319,0),MATCH(CONCATENATE($AF24,"/",AB$9),DatasheetPart5!$D$3:$FC$3,0))</f>
        <v>12975772033</v>
      </c>
      <c r="AC24" s="844"/>
      <c r="AD24" s="172"/>
      <c r="AE24" s="173"/>
      <c r="AF24" s="636">
        <v>1</v>
      </c>
    </row>
    <row r="25" spans="1:32" s="174" customFormat="1" ht="15.75" thickBot="1" x14ac:dyDescent="0.25">
      <c r="A25" s="171"/>
      <c r="B25" s="172"/>
      <c r="C25" s="172"/>
      <c r="D25" s="172"/>
      <c r="E25" s="172"/>
      <c r="F25" s="172"/>
      <c r="G25" s="172"/>
      <c r="H25" s="172"/>
      <c r="I25" s="172"/>
      <c r="J25" s="172"/>
      <c r="K25" s="49"/>
      <c r="L25" s="49"/>
      <c r="M25" s="49"/>
      <c r="N25" s="49"/>
      <c r="O25" s="49"/>
      <c r="P25" s="49"/>
      <c r="Q25" s="49"/>
      <c r="R25" s="49"/>
      <c r="S25" s="49"/>
      <c r="T25" s="49"/>
      <c r="U25" s="49"/>
      <c r="V25" s="77"/>
      <c r="W25" s="49"/>
      <c r="X25" s="49"/>
      <c r="Y25" s="49"/>
      <c r="Z25" s="49"/>
      <c r="AA25" s="49"/>
      <c r="AB25" s="49"/>
      <c r="AC25" s="49"/>
      <c r="AD25" s="172"/>
      <c r="AE25" s="173"/>
      <c r="AF25" s="636"/>
    </row>
    <row r="26" spans="1:32" s="174" customFormat="1" ht="16.5" thickBot="1" x14ac:dyDescent="0.25">
      <c r="A26" s="171"/>
      <c r="B26" s="172"/>
      <c r="C26" s="172"/>
      <c r="D26" s="172" t="s">
        <v>868</v>
      </c>
      <c r="E26" s="172"/>
      <c r="F26" s="172"/>
      <c r="G26" s="172"/>
      <c r="H26" s="172"/>
      <c r="I26" s="172"/>
      <c r="J26" s="172"/>
      <c r="K26" s="49"/>
      <c r="L26" s="669">
        <f>INDEX(DatasheetPart5!$D$5:$EX$319,MATCH(Import_LA_Code,DatasheetPart5!$B$5:$B$319,0),MATCH(CONCATENATE($AF26,"/",L$9),DatasheetPart5!$D$3:$FC$3,0))</f>
        <v>13453146</v>
      </c>
      <c r="M26" s="844"/>
      <c r="N26" s="49"/>
      <c r="O26" s="49"/>
      <c r="P26" s="49"/>
      <c r="Q26" s="49"/>
      <c r="R26" s="49"/>
      <c r="S26" s="49"/>
      <c r="T26" s="49"/>
      <c r="U26" s="49"/>
      <c r="V26" s="77"/>
      <c r="W26" s="49"/>
      <c r="X26" s="49"/>
      <c r="Y26" s="49"/>
      <c r="Z26" s="49"/>
      <c r="AA26" s="49"/>
      <c r="AB26" s="669">
        <f>INDEX(DatasheetPart5!$D$5:$EX$319,MATCH(Import_LA_Code,DatasheetPart5!$B$5:$B$319,0),MATCH(CONCATENATE($AF26,"/",AB$9),DatasheetPart5!$D$3:$FC$3,0))</f>
        <v>13453146</v>
      </c>
      <c r="AC26" s="844"/>
      <c r="AD26" s="172"/>
      <c r="AE26" s="173"/>
      <c r="AF26" s="636">
        <v>2</v>
      </c>
    </row>
    <row r="27" spans="1:32" s="174" customFormat="1" ht="15.75" thickBot="1" x14ac:dyDescent="0.25">
      <c r="A27" s="171"/>
      <c r="B27" s="172"/>
      <c r="C27" s="172"/>
      <c r="D27" s="172"/>
      <c r="E27" s="172"/>
      <c r="F27" s="172"/>
      <c r="G27" s="172"/>
      <c r="H27" s="172"/>
      <c r="I27" s="172"/>
      <c r="J27" s="172"/>
      <c r="K27" s="49"/>
      <c r="L27" s="49"/>
      <c r="M27" s="49"/>
      <c r="N27" s="49"/>
      <c r="O27" s="49"/>
      <c r="P27" s="49"/>
      <c r="Q27" s="49"/>
      <c r="R27" s="49"/>
      <c r="S27" s="49"/>
      <c r="T27" s="49"/>
      <c r="U27" s="49"/>
      <c r="V27" s="77"/>
      <c r="W27" s="49"/>
      <c r="X27" s="49"/>
      <c r="Y27" s="49"/>
      <c r="Z27" s="49"/>
      <c r="AA27" s="49"/>
      <c r="AB27" s="49"/>
      <c r="AC27" s="49"/>
      <c r="AD27" s="172"/>
      <c r="AE27" s="173"/>
      <c r="AF27" s="636"/>
    </row>
    <row r="28" spans="1:32" s="174" customFormat="1" ht="16.5" thickBot="1" x14ac:dyDescent="0.25">
      <c r="A28" s="171"/>
      <c r="B28" s="172"/>
      <c r="C28" s="172"/>
      <c r="D28" s="176">
        <v>3</v>
      </c>
      <c r="E28" s="172"/>
      <c r="F28" s="172"/>
      <c r="G28" s="172"/>
      <c r="H28" s="172"/>
      <c r="I28" s="172"/>
      <c r="J28" s="177" t="s">
        <v>782</v>
      </c>
      <c r="K28" s="49"/>
      <c r="L28" s="669">
        <f>INDEX(DatasheetPart5!$D$5:$EX$319,MATCH(Import_LA_Code,DatasheetPart5!$B$5:$B$319,0),MATCH(CONCATENATE($AF28,"/",L$9),DatasheetPart5!$D$3:$FC$3,0))</f>
        <v>4963289317</v>
      </c>
      <c r="M28" s="844"/>
      <c r="N28" s="49"/>
      <c r="O28" s="49"/>
      <c r="P28" s="49"/>
      <c r="Q28" s="49"/>
      <c r="R28" s="49"/>
      <c r="S28" s="49"/>
      <c r="T28" s="49"/>
      <c r="U28" s="49"/>
      <c r="V28" s="77"/>
      <c r="W28" s="49"/>
      <c r="X28" s="49"/>
      <c r="Y28" s="49"/>
      <c r="Z28" s="49"/>
      <c r="AA28" s="49"/>
      <c r="AB28" s="49"/>
      <c r="AC28" s="49"/>
      <c r="AD28" s="172"/>
      <c r="AE28" s="173"/>
      <c r="AF28" s="636">
        <v>3</v>
      </c>
    </row>
    <row r="29" spans="1:32" s="174" customFormat="1" x14ac:dyDescent="0.2">
      <c r="A29" s="171"/>
      <c r="B29" s="172"/>
      <c r="C29" s="172"/>
      <c r="D29" s="172"/>
      <c r="E29" s="172"/>
      <c r="F29" s="172"/>
      <c r="G29" s="172"/>
      <c r="H29" s="172"/>
      <c r="I29" s="172"/>
      <c r="J29" s="172"/>
      <c r="K29" s="49"/>
      <c r="L29" s="49"/>
      <c r="M29" s="49"/>
      <c r="N29" s="49"/>
      <c r="O29" s="49"/>
      <c r="P29" s="49"/>
      <c r="Q29" s="49"/>
      <c r="R29" s="49"/>
      <c r="S29" s="49"/>
      <c r="T29" s="49"/>
      <c r="U29" s="49"/>
      <c r="V29" s="77"/>
      <c r="W29" s="49"/>
      <c r="X29" s="49"/>
      <c r="Y29" s="49"/>
      <c r="Z29" s="49"/>
      <c r="AA29" s="49"/>
      <c r="AB29" s="49"/>
      <c r="AC29" s="49"/>
      <c r="AD29" s="172"/>
      <c r="AE29" s="173"/>
      <c r="AF29" s="636"/>
    </row>
    <row r="30" spans="1:32" s="174" customFormat="1" ht="16.5" thickBot="1" x14ac:dyDescent="0.25">
      <c r="A30" s="171"/>
      <c r="B30" s="172"/>
      <c r="C30" s="178" t="s">
        <v>1213</v>
      </c>
      <c r="D30" s="172"/>
      <c r="E30" s="172"/>
      <c r="F30" s="172"/>
      <c r="G30" s="172"/>
      <c r="H30" s="172"/>
      <c r="I30" s="172"/>
      <c r="J30" s="172"/>
      <c r="K30" s="49"/>
      <c r="L30" s="49"/>
      <c r="M30" s="49"/>
      <c r="N30" s="49"/>
      <c r="O30" s="49"/>
      <c r="P30" s="49"/>
      <c r="Q30" s="49"/>
      <c r="R30" s="49"/>
      <c r="S30" s="49"/>
      <c r="T30" s="49"/>
      <c r="U30" s="49"/>
      <c r="V30" s="77"/>
      <c r="W30" s="49"/>
      <c r="X30" s="49"/>
      <c r="Y30" s="49"/>
      <c r="Z30" s="49"/>
      <c r="AA30" s="49"/>
      <c r="AB30" s="49"/>
      <c r="AC30" s="49"/>
      <c r="AD30" s="172"/>
      <c r="AE30" s="173"/>
      <c r="AF30" s="636"/>
    </row>
    <row r="31" spans="1:32" s="174" customFormat="1" ht="16.5" thickBot="1" x14ac:dyDescent="0.25">
      <c r="A31" s="171"/>
      <c r="B31" s="172"/>
      <c r="C31" s="172"/>
      <c r="D31" s="172" t="s">
        <v>7</v>
      </c>
      <c r="E31" s="172"/>
      <c r="F31" s="172"/>
      <c r="G31" s="172"/>
      <c r="H31" s="172"/>
      <c r="I31" s="172"/>
      <c r="J31" s="172"/>
      <c r="K31" s="49"/>
      <c r="L31" s="49"/>
      <c r="M31" s="49"/>
      <c r="N31" s="49"/>
      <c r="O31" s="49"/>
      <c r="P31" s="669">
        <f>INDEX(DatasheetPart5!$D$5:$EX$319,MATCH(Import_LA_Code,DatasheetPart5!$B$5:$B$319,0),MATCH(CONCATENATE($AF31,"/",P$9),DatasheetPart5!$D$3:$FC$3,0))</f>
        <v>84066403</v>
      </c>
      <c r="Q31" s="844"/>
      <c r="R31" s="49"/>
      <c r="S31" s="49"/>
      <c r="T31" s="49"/>
      <c r="U31" s="49"/>
      <c r="V31" s="77"/>
      <c r="W31" s="49"/>
      <c r="X31" s="49"/>
      <c r="Y31" s="49"/>
      <c r="Z31" s="49"/>
      <c r="AA31" s="49"/>
      <c r="AB31" s="669">
        <f>INDEX(DatasheetPart5!$D$5:$EX$319,MATCH(Import_LA_Code,DatasheetPart5!$B$5:$B$319,0),MATCH(CONCATENATE($AF31,"/",AB$9),DatasheetPart5!$D$3:$FC$3,0))</f>
        <v>84066403</v>
      </c>
      <c r="AC31" s="844"/>
      <c r="AD31" s="172"/>
      <c r="AE31" s="173"/>
      <c r="AF31" s="636">
        <v>4</v>
      </c>
    </row>
    <row r="32" spans="1:32" s="174" customFormat="1" ht="15.75" thickBot="1" x14ac:dyDescent="0.25">
      <c r="A32" s="171"/>
      <c r="B32" s="172"/>
      <c r="C32" s="172"/>
      <c r="D32" s="172"/>
      <c r="E32" s="172"/>
      <c r="F32" s="172"/>
      <c r="G32" s="172"/>
      <c r="H32" s="172"/>
      <c r="I32" s="172"/>
      <c r="J32" s="172"/>
      <c r="K32" s="49"/>
      <c r="L32" s="49"/>
      <c r="M32" s="49"/>
      <c r="N32" s="49"/>
      <c r="O32" s="49"/>
      <c r="P32" s="49"/>
      <c r="Q32" s="49"/>
      <c r="R32" s="49"/>
      <c r="S32" s="49"/>
      <c r="T32" s="49"/>
      <c r="U32" s="49"/>
      <c r="V32" s="77"/>
      <c r="W32" s="49"/>
      <c r="X32" s="49"/>
      <c r="Y32" s="49"/>
      <c r="Z32" s="49"/>
      <c r="AA32" s="49"/>
      <c r="AB32" s="49"/>
      <c r="AC32" s="49"/>
      <c r="AD32" s="172"/>
      <c r="AE32" s="173"/>
      <c r="AF32" s="636"/>
    </row>
    <row r="33" spans="1:32" s="174" customFormat="1" ht="16.5" thickBot="1" x14ac:dyDescent="0.25">
      <c r="A33" s="171"/>
      <c r="B33" s="172"/>
      <c r="C33" s="172"/>
      <c r="D33" s="172" t="s">
        <v>73</v>
      </c>
      <c r="E33" s="172"/>
      <c r="F33" s="172"/>
      <c r="G33" s="172"/>
      <c r="H33" s="172"/>
      <c r="I33" s="172"/>
      <c r="J33" s="172"/>
      <c r="K33" s="49"/>
      <c r="L33" s="49"/>
      <c r="M33" s="49"/>
      <c r="N33" s="49"/>
      <c r="O33" s="49"/>
      <c r="P33" s="669">
        <f>INDEX(DatasheetPart5!$D$5:$EX$319,MATCH(Import_LA_Code,DatasheetPart5!$B$5:$B$319,0),MATCH(CONCATENATE($AF33,"/",P$9),DatasheetPart5!$D$3:$FC$3,0))</f>
        <v>63607537</v>
      </c>
      <c r="Q33" s="844"/>
      <c r="R33" s="49"/>
      <c r="S33" s="49"/>
      <c r="T33" s="49"/>
      <c r="U33" s="49"/>
      <c r="V33" s="77"/>
      <c r="W33" s="49"/>
      <c r="X33" s="49"/>
      <c r="Y33" s="49"/>
      <c r="Z33" s="49"/>
      <c r="AA33" s="49"/>
      <c r="AB33" s="669">
        <f>INDEX(DatasheetPart5!$D$5:$EX$319,MATCH(Import_LA_Code,DatasheetPart5!$B$5:$B$319,0),MATCH(CONCATENATE($AF33,"/",AB$9),DatasheetPart5!$D$3:$FC$3,0))</f>
        <v>63607537</v>
      </c>
      <c r="AC33" s="844"/>
      <c r="AD33" s="172"/>
      <c r="AE33" s="173"/>
      <c r="AF33" s="636">
        <v>5</v>
      </c>
    </row>
    <row r="34" spans="1:32" s="174" customFormat="1" ht="15.75" thickBot="1" x14ac:dyDescent="0.25">
      <c r="A34" s="171"/>
      <c r="B34" s="172"/>
      <c r="C34" s="172"/>
      <c r="D34" s="172"/>
      <c r="E34" s="172"/>
      <c r="F34" s="172"/>
      <c r="G34" s="172"/>
      <c r="H34" s="172"/>
      <c r="I34" s="172"/>
      <c r="J34" s="172"/>
      <c r="K34" s="49"/>
      <c r="L34" s="49"/>
      <c r="M34" s="49"/>
      <c r="N34" s="49"/>
      <c r="O34" s="49"/>
      <c r="P34" s="49"/>
      <c r="Q34" s="49"/>
      <c r="R34" s="49"/>
      <c r="S34" s="49"/>
      <c r="T34" s="49"/>
      <c r="U34" s="49"/>
      <c r="V34" s="77"/>
      <c r="W34" s="49"/>
      <c r="X34" s="49"/>
      <c r="Y34" s="49"/>
      <c r="Z34" s="49"/>
      <c r="AA34" s="49"/>
      <c r="AB34" s="49"/>
      <c r="AC34" s="49"/>
      <c r="AD34" s="172"/>
      <c r="AE34" s="173"/>
      <c r="AF34" s="636"/>
    </row>
    <row r="35" spans="1:32" s="174" customFormat="1" ht="16.5" thickBot="1" x14ac:dyDescent="0.25">
      <c r="A35" s="171"/>
      <c r="B35" s="172"/>
      <c r="C35" s="172"/>
      <c r="D35" s="172" t="s">
        <v>767</v>
      </c>
      <c r="E35" s="172"/>
      <c r="F35" s="172"/>
      <c r="G35" s="172"/>
      <c r="H35" s="172"/>
      <c r="I35" s="172"/>
      <c r="J35" s="172"/>
      <c r="K35" s="49"/>
      <c r="L35" s="49"/>
      <c r="M35" s="49"/>
      <c r="N35" s="49"/>
      <c r="O35" s="49"/>
      <c r="P35" s="669">
        <f>INDEX(DatasheetPart5!$D$5:$EX$319,MATCH(Import_LA_Code,DatasheetPart5!$B$5:$B$319,0),MATCH(CONCATENATE($AF35,"/",P$9),DatasheetPart5!$D$3:$FC$3,0))</f>
        <v>80097913</v>
      </c>
      <c r="Q35" s="844"/>
      <c r="R35" s="49"/>
      <c r="S35" s="49"/>
      <c r="T35" s="669">
        <f>INDEX(DatasheetPart5!$D$5:$EX$319,MATCH(Import_LA_Code,DatasheetPart5!$B$5:$B$319,0),MATCH(CONCATENATE($AF35,"/",T$9),DatasheetPart5!$D$3:$FC$3,0))</f>
        <v>4436475</v>
      </c>
      <c r="U35" s="844"/>
      <c r="V35" s="77"/>
      <c r="W35" s="49"/>
      <c r="X35" s="49"/>
      <c r="Y35" s="49"/>
      <c r="Z35" s="49"/>
      <c r="AA35" s="49"/>
      <c r="AB35" s="669">
        <f>INDEX(DatasheetPart5!$D$5:$EX$319,MATCH(Import_LA_Code,DatasheetPart5!$B$5:$B$319,0),MATCH(CONCATENATE($AF35,"/",AB$9),DatasheetPart5!$D$3:$FC$3,0))</f>
        <v>84534388</v>
      </c>
      <c r="AC35" s="844"/>
      <c r="AD35" s="172"/>
      <c r="AE35" s="173"/>
      <c r="AF35" s="636">
        <v>6</v>
      </c>
    </row>
    <row r="36" spans="1:32" s="174" customFormat="1" ht="15.75" thickBot="1" x14ac:dyDescent="0.25">
      <c r="A36" s="171"/>
      <c r="B36" s="172"/>
      <c r="C36" s="172"/>
      <c r="D36" s="172"/>
      <c r="E36" s="172"/>
      <c r="F36" s="172"/>
      <c r="G36" s="172"/>
      <c r="H36" s="172"/>
      <c r="I36" s="172"/>
      <c r="J36" s="172"/>
      <c r="K36" s="49"/>
      <c r="L36" s="49"/>
      <c r="M36" s="49"/>
      <c r="N36" s="49"/>
      <c r="O36" s="49"/>
      <c r="P36" s="49"/>
      <c r="Q36" s="49"/>
      <c r="R36" s="49"/>
      <c r="S36" s="49"/>
      <c r="T36" s="49"/>
      <c r="U36" s="49"/>
      <c r="V36" s="77"/>
      <c r="W36" s="49"/>
      <c r="X36" s="49"/>
      <c r="Y36" s="49"/>
      <c r="Z36" s="49"/>
      <c r="AA36" s="49"/>
      <c r="AB36" s="49"/>
      <c r="AC36" s="49"/>
      <c r="AD36" s="172"/>
      <c r="AE36" s="173"/>
      <c r="AF36" s="636"/>
    </row>
    <row r="37" spans="1:32" s="461" customFormat="1" ht="16.5" thickBot="1" x14ac:dyDescent="0.25">
      <c r="A37" s="478"/>
      <c r="B37" s="458"/>
      <c r="C37" s="458"/>
      <c r="D37" s="487" t="s">
        <v>1100</v>
      </c>
      <c r="E37" s="458"/>
      <c r="F37" s="458"/>
      <c r="G37" s="458"/>
      <c r="H37" s="458"/>
      <c r="I37" s="458"/>
      <c r="J37" s="458"/>
      <c r="K37" s="450"/>
      <c r="L37" s="450"/>
      <c r="M37" s="450"/>
      <c r="N37" s="450"/>
      <c r="O37" s="450"/>
      <c r="P37" s="669">
        <f>INDEX(DatasheetPart5!$D$5:$EX$319,MATCH(Import_LA_Code,DatasheetPart5!$B$5:$B$319,0),MATCH(CONCATENATE($AF37,"/",P$9),DatasheetPart5!$D$3:$FC$3,0))</f>
        <v>10547</v>
      </c>
      <c r="Q37" s="844"/>
      <c r="R37" s="49"/>
      <c r="S37" s="49"/>
      <c r="T37" s="669">
        <f>INDEX(DatasheetPart5!$D$5:$EX$319,MATCH(Import_LA_Code,DatasheetPart5!$B$5:$B$319,0),MATCH(CONCATENATE($AF37,"/",T$9),DatasheetPart5!$D$3:$FC$3,0))</f>
        <v>15557</v>
      </c>
      <c r="U37" s="844"/>
      <c r="V37" s="77"/>
      <c r="W37" s="49"/>
      <c r="X37" s="669">
        <f>INDEX(DatasheetPart5!$D$5:$EX$319,MATCH(Import_LA_Code,DatasheetPart5!$B$5:$B$319,0),MATCH(CONCATENATE($AF37,"/",X$9),DatasheetPart5!$D$3:$FC$3,0))</f>
        <v>264</v>
      </c>
      <c r="Y37" s="844"/>
      <c r="Z37" s="49"/>
      <c r="AA37" s="49"/>
      <c r="AB37" s="669">
        <f>INDEX(DatasheetPart5!$D$5:$EX$319,MATCH(Import_LA_Code,DatasheetPart5!$B$5:$B$319,0),MATCH(CONCATENATE($AF37,"/",AB$9),DatasheetPart5!$D$3:$FC$3,0))</f>
        <v>26368</v>
      </c>
      <c r="AC37" s="844"/>
      <c r="AD37" s="458"/>
      <c r="AE37" s="460"/>
      <c r="AF37" s="636">
        <v>7</v>
      </c>
    </row>
    <row r="38" spans="1:32" s="174" customFormat="1" ht="15.75" thickBot="1" x14ac:dyDescent="0.25">
      <c r="A38" s="171"/>
      <c r="B38" s="172"/>
      <c r="C38" s="172"/>
      <c r="D38" s="172"/>
      <c r="E38" s="172"/>
      <c r="F38" s="172"/>
      <c r="G38" s="172"/>
      <c r="H38" s="172"/>
      <c r="I38" s="172"/>
      <c r="J38" s="172"/>
      <c r="K38" s="49"/>
      <c r="L38" s="49"/>
      <c r="M38" s="49"/>
      <c r="N38" s="49"/>
      <c r="O38" s="49"/>
      <c r="P38" s="49"/>
      <c r="Q38" s="49"/>
      <c r="R38" s="49"/>
      <c r="S38" s="49"/>
      <c r="T38" s="49"/>
      <c r="U38" s="49"/>
      <c r="V38" s="77"/>
      <c r="W38" s="49"/>
      <c r="X38" s="49"/>
      <c r="Y38" s="49"/>
      <c r="Z38" s="49"/>
      <c r="AA38" s="49"/>
      <c r="AB38" s="49"/>
      <c r="AC38" s="49"/>
      <c r="AD38" s="172"/>
      <c r="AE38" s="173"/>
      <c r="AF38" s="636"/>
    </row>
    <row r="39" spans="1:32" s="174" customFormat="1" ht="16.5" thickBot="1" x14ac:dyDescent="0.25">
      <c r="A39" s="171"/>
      <c r="B39" s="172"/>
      <c r="C39" s="172"/>
      <c r="D39" s="172" t="s">
        <v>1721</v>
      </c>
      <c r="E39" s="172"/>
      <c r="F39" s="172"/>
      <c r="G39" s="172"/>
      <c r="H39" s="172"/>
      <c r="I39" s="172"/>
      <c r="J39" s="172"/>
      <c r="K39" s="49"/>
      <c r="L39" s="49"/>
      <c r="M39" s="49"/>
      <c r="N39" s="49"/>
      <c r="O39" s="49"/>
      <c r="P39" s="669">
        <f>INDEX(DatasheetPart5!$D$5:$EX$319,MATCH(Import_LA_Code,DatasheetPart5!$B$5:$B$319,0),MATCH(CONCATENATE($AF39,"/",P$9),DatasheetPart5!$D$3:$FC$3,0))</f>
        <v>12577857</v>
      </c>
      <c r="Q39" s="844"/>
      <c r="R39" s="49"/>
      <c r="S39" s="49"/>
      <c r="T39" s="669">
        <f>INDEX(DatasheetPart5!$D$5:$EX$319,MATCH(Import_LA_Code,DatasheetPart5!$B$5:$B$319,0),MATCH(CONCATENATE($AF39,"/",T$9),DatasheetPart5!$D$3:$FC$3,0))</f>
        <v>179292</v>
      </c>
      <c r="U39" s="844"/>
      <c r="V39" s="77"/>
      <c r="W39" s="49"/>
      <c r="X39" s="669">
        <f>INDEX(DatasheetPart5!$D$5:$EX$319,MATCH(Import_LA_Code,DatasheetPart5!$B$5:$B$319,0),MATCH(CONCATENATE($AF39,"/",X$9),DatasheetPart5!$D$3:$FC$3,0))</f>
        <v>25098</v>
      </c>
      <c r="Y39" s="844"/>
      <c r="Z39" s="49"/>
      <c r="AA39" s="49"/>
      <c r="AB39" s="669">
        <f>INDEX(DatasheetPart5!$D$5:$EX$319,MATCH(Import_LA_Code,DatasheetPart5!$B$5:$B$319,0),MATCH(CONCATENATE($AF39,"/",AB$9),DatasheetPart5!$D$3:$FC$3,0))</f>
        <v>12782247</v>
      </c>
      <c r="AC39" s="844"/>
      <c r="AD39" s="172"/>
      <c r="AE39" s="173"/>
      <c r="AF39" s="636">
        <v>8</v>
      </c>
    </row>
    <row r="40" spans="1:32" s="174" customFormat="1" ht="15.75" thickBot="1" x14ac:dyDescent="0.25">
      <c r="A40" s="171"/>
      <c r="B40" s="172"/>
      <c r="C40" s="172"/>
      <c r="D40" s="172"/>
      <c r="E40" s="172"/>
      <c r="F40" s="172"/>
      <c r="G40" s="172"/>
      <c r="H40" s="172"/>
      <c r="I40" s="172"/>
      <c r="J40" s="172"/>
      <c r="K40" s="49"/>
      <c r="L40" s="49"/>
      <c r="M40" s="49"/>
      <c r="N40" s="49"/>
      <c r="O40" s="49"/>
      <c r="P40" s="49"/>
      <c r="Q40" s="49"/>
      <c r="R40" s="49"/>
      <c r="S40" s="49"/>
      <c r="T40" s="49"/>
      <c r="U40" s="49"/>
      <c r="V40" s="49"/>
      <c r="W40" s="49"/>
      <c r="X40" s="49"/>
      <c r="Y40" s="49"/>
      <c r="Z40" s="49"/>
      <c r="AA40" s="49"/>
      <c r="AB40" s="49"/>
      <c r="AC40" s="49"/>
      <c r="AD40" s="172"/>
      <c r="AE40" s="173"/>
      <c r="AF40" s="636"/>
    </row>
    <row r="41" spans="1:32" s="174" customFormat="1" ht="16.5" thickBot="1" x14ac:dyDescent="0.25">
      <c r="A41" s="171"/>
      <c r="B41" s="172"/>
      <c r="C41" s="172"/>
      <c r="D41" s="172" t="s">
        <v>1932</v>
      </c>
      <c r="E41" s="172"/>
      <c r="F41" s="172"/>
      <c r="G41" s="172"/>
      <c r="H41" s="172"/>
      <c r="I41" s="172"/>
      <c r="J41" s="172"/>
      <c r="K41" s="49"/>
      <c r="L41" s="49"/>
      <c r="M41" s="49"/>
      <c r="N41" s="49"/>
      <c r="O41" s="49"/>
      <c r="P41" s="669">
        <f>INDEX(DatasheetPart5!$D$5:$EX$319,MATCH(Import_LA_Code,DatasheetPart5!$B$5:$B$319,0),MATCH(CONCATENATE($AF41,"/",P$9),DatasheetPart5!$D$3:$FC$3,0))</f>
        <v>0</v>
      </c>
      <c r="Q41" s="844"/>
      <c r="R41" s="49"/>
      <c r="S41" s="49"/>
      <c r="T41" s="77"/>
      <c r="U41" s="77"/>
      <c r="V41" s="77"/>
      <c r="W41" s="49"/>
      <c r="X41" s="49"/>
      <c r="Y41" s="49"/>
      <c r="Z41" s="49"/>
      <c r="AA41" s="49"/>
      <c r="AB41" s="669">
        <f>INDEX(DatasheetPart5!$D$5:$EX$319,MATCH(Import_LA_Code,DatasheetPart5!$B$5:$B$319,0),MATCH(CONCATENATE($AF41,"/",AB$9),DatasheetPart5!$D$3:$FC$3,0))</f>
        <v>0</v>
      </c>
      <c r="AC41" s="844"/>
      <c r="AD41" s="172"/>
      <c r="AE41" s="173"/>
      <c r="AF41" s="636">
        <v>9</v>
      </c>
    </row>
    <row r="42" spans="1:32" s="174" customFormat="1" ht="15.75" thickBot="1" x14ac:dyDescent="0.25">
      <c r="A42" s="171"/>
      <c r="B42" s="172"/>
      <c r="C42" s="172"/>
      <c r="D42" s="172"/>
      <c r="E42" s="172"/>
      <c r="F42" s="172"/>
      <c r="G42" s="172"/>
      <c r="H42" s="172"/>
      <c r="I42" s="172"/>
      <c r="J42" s="172"/>
      <c r="K42" s="49"/>
      <c r="L42" s="49"/>
      <c r="M42" s="49"/>
      <c r="N42" s="49"/>
      <c r="O42" s="49"/>
      <c r="P42" s="49"/>
      <c r="Q42" s="49"/>
      <c r="R42" s="49"/>
      <c r="S42" s="49"/>
      <c r="T42" s="77"/>
      <c r="U42" s="77"/>
      <c r="V42" s="77"/>
      <c r="W42" s="49"/>
      <c r="X42" s="49"/>
      <c r="Y42" s="49"/>
      <c r="Z42" s="49"/>
      <c r="AA42" s="49"/>
      <c r="AB42" s="49"/>
      <c r="AC42" s="49"/>
      <c r="AD42" s="172"/>
      <c r="AE42" s="173"/>
      <c r="AF42" s="636"/>
    </row>
    <row r="43" spans="1:32" s="174" customFormat="1" ht="16.5" thickBot="1" x14ac:dyDescent="0.25">
      <c r="A43" s="171"/>
      <c r="B43" s="172"/>
      <c r="C43" s="172"/>
      <c r="D43" s="172" t="s">
        <v>1933</v>
      </c>
      <c r="E43" s="172"/>
      <c r="F43" s="172"/>
      <c r="G43" s="172"/>
      <c r="H43" s="172"/>
      <c r="I43" s="172"/>
      <c r="J43" s="172"/>
      <c r="K43" s="49"/>
      <c r="L43" s="49"/>
      <c r="M43" s="49"/>
      <c r="N43" s="49"/>
      <c r="O43" s="49"/>
      <c r="P43" s="669">
        <f>INDEX(DatasheetPart5!$D$5:$EX$319,MATCH(Import_LA_Code,DatasheetPart5!$B$5:$B$319,0),MATCH(CONCATENATE($AF43,"/",P$9),DatasheetPart5!$D$3:$FC$3,0))</f>
        <v>670899</v>
      </c>
      <c r="Q43" s="844"/>
      <c r="R43" s="49"/>
      <c r="S43" s="49"/>
      <c r="T43" s="77"/>
      <c r="U43" s="77"/>
      <c r="V43" s="77"/>
      <c r="W43" s="49"/>
      <c r="X43" s="49"/>
      <c r="Y43" s="49"/>
      <c r="Z43" s="49"/>
      <c r="AA43" s="49"/>
      <c r="AB43" s="669">
        <f>INDEX(DatasheetPart5!$D$5:$EX$319,MATCH(Import_LA_Code,DatasheetPart5!$B$5:$B$319,0),MATCH(CONCATENATE($AF43,"/",AB$9),DatasheetPart5!$D$3:$FC$3,0))</f>
        <v>670899</v>
      </c>
      <c r="AC43" s="844"/>
      <c r="AD43" s="172"/>
      <c r="AE43" s="173"/>
      <c r="AF43" s="636">
        <v>10</v>
      </c>
    </row>
    <row r="44" spans="1:32" s="174" customFormat="1" ht="15.75" thickBot="1" x14ac:dyDescent="0.25">
      <c r="A44" s="171"/>
      <c r="B44" s="172"/>
      <c r="C44" s="172"/>
      <c r="D44" s="172"/>
      <c r="E44" s="172"/>
      <c r="F44" s="172"/>
      <c r="G44" s="172"/>
      <c r="H44" s="172"/>
      <c r="I44" s="172"/>
      <c r="J44" s="172"/>
      <c r="K44" s="49"/>
      <c r="L44" s="49"/>
      <c r="M44" s="49"/>
      <c r="N44" s="49"/>
      <c r="O44" s="49"/>
      <c r="P44" s="49"/>
      <c r="Q44" s="49"/>
      <c r="R44" s="49"/>
      <c r="S44" s="49"/>
      <c r="T44" s="77"/>
      <c r="U44" s="77"/>
      <c r="V44" s="77"/>
      <c r="W44" s="49"/>
      <c r="X44" s="49"/>
      <c r="Y44" s="49"/>
      <c r="Z44" s="49"/>
      <c r="AA44" s="49"/>
      <c r="AB44" s="49"/>
      <c r="AC44" s="49"/>
      <c r="AD44" s="172"/>
      <c r="AE44" s="173"/>
      <c r="AF44" s="636"/>
    </row>
    <row r="45" spans="1:32" s="174" customFormat="1" ht="16.5" thickBot="1" x14ac:dyDescent="0.25">
      <c r="A45" s="171"/>
      <c r="B45" s="172"/>
      <c r="C45" s="172"/>
      <c r="D45" s="172" t="s">
        <v>1069</v>
      </c>
      <c r="E45" s="172"/>
      <c r="F45" s="172"/>
      <c r="G45" s="172"/>
      <c r="H45" s="172"/>
      <c r="I45" s="172"/>
      <c r="J45" s="172"/>
      <c r="K45" s="49"/>
      <c r="L45" s="49"/>
      <c r="M45" s="49"/>
      <c r="N45" s="49"/>
      <c r="O45" s="49"/>
      <c r="P45" s="669">
        <f>INDEX(DatasheetPart5!$D$5:$EX$319,MATCH(Import_LA_Code,DatasheetPart5!$B$5:$B$319,0),MATCH(CONCATENATE($AF45,"/",P$9),DatasheetPart5!$D$3:$FC$3,0))</f>
        <v>6630324551</v>
      </c>
      <c r="Q45" s="844"/>
      <c r="R45" s="49"/>
      <c r="S45" s="49"/>
      <c r="T45" s="669">
        <f>INDEX(DatasheetPart5!$D$5:$EX$319,MATCH(Import_LA_Code,DatasheetPart5!$B$5:$B$319,0),MATCH(CONCATENATE($AF45,"/",T$9),DatasheetPart5!$D$3:$FC$3,0))</f>
        <v>1832263031</v>
      </c>
      <c r="U45" s="844"/>
      <c r="V45" s="77"/>
      <c r="W45" s="49"/>
      <c r="X45" s="669">
        <f>INDEX(DatasheetPart5!$D$5:$EX$319,MATCH(Import_LA_Code,DatasheetPart5!$B$5:$B$319,0),MATCH(CONCATENATE($AF45,"/",X$9),DatasheetPart5!$D$3:$FC$3,0))</f>
        <v>79151289</v>
      </c>
      <c r="Y45" s="844"/>
      <c r="Z45" s="49"/>
      <c r="AA45" s="49"/>
      <c r="AB45" s="669">
        <f>INDEX(DatasheetPart5!$D$5:$EX$319,MATCH(Import_LA_Code,DatasheetPart5!$B$5:$B$319,0),MATCH(CONCATENATE($AF45,"/",AB$9),DatasheetPart5!$D$3:$FC$3,0))</f>
        <v>8541738871</v>
      </c>
      <c r="AC45" s="844"/>
      <c r="AD45" s="172"/>
      <c r="AE45" s="173"/>
      <c r="AF45" s="636">
        <v>11</v>
      </c>
    </row>
    <row r="46" spans="1:32" s="174" customFormat="1" ht="15.75" x14ac:dyDescent="0.2">
      <c r="A46" s="171"/>
      <c r="B46" s="172"/>
      <c r="C46" s="172"/>
      <c r="D46" s="172"/>
      <c r="E46" s="172"/>
      <c r="F46" s="172"/>
      <c r="G46" s="172"/>
      <c r="H46" s="172"/>
      <c r="I46" s="172"/>
      <c r="J46" s="172"/>
      <c r="K46" s="49"/>
      <c r="L46" s="49"/>
      <c r="M46" s="49"/>
      <c r="N46" s="49"/>
      <c r="O46" s="49"/>
      <c r="P46" s="59"/>
      <c r="Q46" s="49"/>
      <c r="R46" s="49"/>
      <c r="S46" s="49"/>
      <c r="T46" s="59"/>
      <c r="U46" s="49"/>
      <c r="V46" s="77"/>
      <c r="W46" s="49"/>
      <c r="X46" s="59"/>
      <c r="Y46" s="49"/>
      <c r="Z46" s="49"/>
      <c r="AA46" s="49"/>
      <c r="AB46" s="59"/>
      <c r="AC46" s="49"/>
      <c r="AD46" s="172"/>
      <c r="AE46" s="173"/>
      <c r="AF46" s="636"/>
    </row>
    <row r="47" spans="1:32" s="174" customFormat="1" ht="15.75" x14ac:dyDescent="0.2">
      <c r="A47" s="171"/>
      <c r="B47" s="172"/>
      <c r="C47" s="178" t="s">
        <v>8</v>
      </c>
      <c r="D47" s="172"/>
      <c r="E47" s="172"/>
      <c r="F47" s="172"/>
      <c r="G47" s="172"/>
      <c r="H47" s="172"/>
      <c r="I47" s="172"/>
      <c r="J47" s="172"/>
      <c r="K47" s="49"/>
      <c r="L47" s="49"/>
      <c r="M47" s="49"/>
      <c r="N47" s="49"/>
      <c r="O47" s="49"/>
      <c r="P47" s="59"/>
      <c r="Q47" s="49"/>
      <c r="R47" s="49"/>
      <c r="S47" s="49"/>
      <c r="T47" s="59"/>
      <c r="U47" s="49"/>
      <c r="V47" s="77"/>
      <c r="W47" s="49"/>
      <c r="X47" s="59"/>
      <c r="Y47" s="49"/>
      <c r="Z47" s="49"/>
      <c r="AA47" s="49"/>
      <c r="AB47" s="59"/>
      <c r="AC47" s="49"/>
      <c r="AD47" s="172"/>
      <c r="AE47" s="173"/>
      <c r="AF47" s="636"/>
    </row>
    <row r="48" spans="1:32" s="174" customFormat="1" ht="16.5" thickBot="1" x14ac:dyDescent="0.25">
      <c r="A48" s="171"/>
      <c r="B48" s="172"/>
      <c r="C48" s="178" t="s">
        <v>9</v>
      </c>
      <c r="D48" s="172"/>
      <c r="E48" s="172"/>
      <c r="F48" s="172"/>
      <c r="G48" s="172"/>
      <c r="H48" s="172"/>
      <c r="I48" s="172"/>
      <c r="J48" s="172"/>
      <c r="K48" s="49"/>
      <c r="L48" s="845" t="s">
        <v>15</v>
      </c>
      <c r="M48" s="845"/>
      <c r="N48" s="49"/>
      <c r="O48" s="209"/>
      <c r="P48" s="845" t="s">
        <v>15</v>
      </c>
      <c r="Q48" s="845"/>
      <c r="R48" s="49"/>
      <c r="S48" s="49"/>
      <c r="T48" s="845" t="s">
        <v>15</v>
      </c>
      <c r="U48" s="845"/>
      <c r="V48" s="77"/>
      <c r="W48" s="49"/>
      <c r="X48" s="845" t="s">
        <v>15</v>
      </c>
      <c r="Y48" s="845"/>
      <c r="Z48" s="49"/>
      <c r="AA48" s="209"/>
      <c r="AB48" s="845" t="s">
        <v>15</v>
      </c>
      <c r="AC48" s="845"/>
      <c r="AD48" s="172"/>
      <c r="AE48" s="173"/>
      <c r="AF48" s="636"/>
    </row>
    <row r="49" spans="1:32" s="174" customFormat="1" ht="16.5" thickBot="1" x14ac:dyDescent="0.25">
      <c r="A49" s="171"/>
      <c r="B49" s="172"/>
      <c r="C49" s="172"/>
      <c r="D49" s="172" t="s">
        <v>1070</v>
      </c>
      <c r="E49" s="172"/>
      <c r="F49" s="172"/>
      <c r="G49" s="172"/>
      <c r="H49" s="172"/>
      <c r="I49" s="172"/>
      <c r="J49" s="172"/>
      <c r="K49" s="49"/>
      <c r="L49" s="669">
        <f>INDEX(DatasheetPart5!$D$5:$EX$319,MATCH(Import_LA_Code,DatasheetPart5!$B$5:$B$319,0),MATCH(CONCATENATE($AF49,"/",L$9),DatasheetPart5!$D$3:$FC$3,0))</f>
        <v>859790086</v>
      </c>
      <c r="M49" s="844"/>
      <c r="N49" s="49"/>
      <c r="O49" s="49"/>
      <c r="P49" s="669">
        <f>INDEX(DatasheetPart5!$D$5:$EX$319,MATCH(Import_LA_Code,DatasheetPart5!$B$5:$B$319,0),MATCH(CONCATENATE($AF49,"/",P$9),DatasheetPart5!$D$3:$FC$3,0))</f>
        <v>1227085972</v>
      </c>
      <c r="Q49" s="844"/>
      <c r="R49" s="49"/>
      <c r="S49" s="49"/>
      <c r="T49" s="669">
        <f>INDEX(DatasheetPart5!$D$5:$EX$319,MATCH(Import_LA_Code,DatasheetPart5!$B$5:$B$319,0),MATCH(CONCATENATE($AF49,"/",T$9),DatasheetPart5!$D$3:$FC$3,0))</f>
        <v>413637316</v>
      </c>
      <c r="U49" s="844"/>
      <c r="V49" s="77"/>
      <c r="W49" s="49"/>
      <c r="X49" s="669">
        <f>INDEX(DatasheetPart5!$D$5:$EX$319,MATCH(Import_LA_Code,DatasheetPart5!$B$5:$B$319,0),MATCH(CONCATENATE($AF49,"/",X$9),DatasheetPart5!$D$3:$FC$3,0))</f>
        <v>13253751</v>
      </c>
      <c r="Y49" s="844"/>
      <c r="Z49" s="49"/>
      <c r="AA49" s="49"/>
      <c r="AB49" s="669">
        <f>INDEX(DatasheetPart5!$D$5:$EX$319,MATCH(Import_LA_Code,DatasheetPart5!$B$5:$B$319,0),MATCH(CONCATENATE($AF49,"/",AB$9),DatasheetPart5!$D$3:$FC$3,0))</f>
        <v>2513767125</v>
      </c>
      <c r="AC49" s="844"/>
      <c r="AD49" s="172"/>
      <c r="AE49" s="173"/>
      <c r="AF49" s="636">
        <v>12</v>
      </c>
    </row>
    <row r="50" spans="1:32" s="174" customFormat="1" ht="15.75" thickBot="1" x14ac:dyDescent="0.25">
      <c r="A50" s="171"/>
      <c r="B50" s="172"/>
      <c r="C50" s="172"/>
      <c r="D50" s="172"/>
      <c r="E50" s="172"/>
      <c r="F50" s="172"/>
      <c r="G50" s="172"/>
      <c r="H50" s="172"/>
      <c r="I50" s="172"/>
      <c r="J50" s="172"/>
      <c r="K50" s="49"/>
      <c r="L50" s="49"/>
      <c r="M50" s="49"/>
      <c r="N50" s="49"/>
      <c r="O50" s="49"/>
      <c r="P50" s="49"/>
      <c r="Q50" s="49"/>
      <c r="R50" s="49"/>
      <c r="S50" s="49"/>
      <c r="T50" s="49"/>
      <c r="U50" s="49"/>
      <c r="V50" s="77"/>
      <c r="W50" s="49"/>
      <c r="X50" s="49"/>
      <c r="Y50" s="49"/>
      <c r="Z50" s="49"/>
      <c r="AA50" s="49"/>
      <c r="AB50" s="49"/>
      <c r="AC50" s="49"/>
      <c r="AD50" s="172"/>
      <c r="AE50" s="173"/>
      <c r="AF50" s="636"/>
    </row>
    <row r="51" spans="1:32" s="174" customFormat="1" ht="18" customHeight="1" thickBot="1" x14ac:dyDescent="0.25">
      <c r="A51" s="171"/>
      <c r="B51" s="172"/>
      <c r="C51" s="172"/>
      <c r="D51" s="172" t="s">
        <v>1071</v>
      </c>
      <c r="E51" s="172"/>
      <c r="F51" s="172"/>
      <c r="G51" s="172"/>
      <c r="H51" s="172"/>
      <c r="I51" s="172"/>
      <c r="J51" s="172"/>
      <c r="K51" s="49"/>
      <c r="L51" s="669">
        <f>INDEX(DatasheetPart5!$D$5:$EX$319,MATCH(Import_LA_Code,DatasheetPart5!$B$5:$B$319,0),MATCH(CONCATENATE($AF51,"/",L$9),DatasheetPart5!$D$3:$FC$3,0))</f>
        <v>-350089649</v>
      </c>
      <c r="M51" s="844"/>
      <c r="N51" s="49"/>
      <c r="O51" s="49"/>
      <c r="P51" s="669">
        <f>INDEX(DatasheetPart5!$D$5:$EX$319,MATCH(Import_LA_Code,DatasheetPart5!$B$5:$B$319,0),MATCH(CONCATENATE($AF51,"/",P$9),DatasheetPart5!$D$3:$FC$3,0))</f>
        <v>-432239819</v>
      </c>
      <c r="Q51" s="844"/>
      <c r="R51" s="49"/>
      <c r="S51" s="49"/>
      <c r="T51" s="669">
        <f>INDEX(DatasheetPart5!$D$5:$EX$319,MATCH(Import_LA_Code,DatasheetPart5!$B$5:$B$319,0),MATCH(CONCATENATE($AF51,"/",T$9),DatasheetPart5!$D$3:$FC$3,0))</f>
        <v>-216502699</v>
      </c>
      <c r="U51" s="844"/>
      <c r="V51" s="77"/>
      <c r="W51" s="49"/>
      <c r="X51" s="669">
        <f>INDEX(DatasheetPart5!$D$5:$EX$319,MATCH(Import_LA_Code,DatasheetPart5!$B$5:$B$319,0),MATCH(CONCATENATE($AF51,"/",X$9),DatasheetPart5!$D$3:$FC$3,0))</f>
        <v>-3855709</v>
      </c>
      <c r="Y51" s="844"/>
      <c r="Z51" s="49"/>
      <c r="AA51" s="49"/>
      <c r="AB51" s="669">
        <f>INDEX(DatasheetPart5!$D$5:$EX$319,MATCH(Import_LA_Code,DatasheetPart5!$B$5:$B$319,0),MATCH(CONCATENATE($AF51,"/",AB$9),DatasheetPart5!$D$3:$FC$3,0))</f>
        <v>-1002687876</v>
      </c>
      <c r="AC51" s="844"/>
      <c r="AD51" s="172"/>
      <c r="AE51" s="173"/>
      <c r="AF51" s="636">
        <v>13</v>
      </c>
    </row>
    <row r="52" spans="1:32" s="174" customFormat="1" x14ac:dyDescent="0.2">
      <c r="A52" s="171"/>
      <c r="B52" s="172"/>
      <c r="C52" s="172"/>
      <c r="D52" s="172"/>
      <c r="E52" s="172"/>
      <c r="F52" s="172"/>
      <c r="G52" s="172"/>
      <c r="H52" s="172"/>
      <c r="I52" s="172"/>
      <c r="J52" s="172"/>
      <c r="K52" s="49"/>
      <c r="L52" s="49"/>
      <c r="M52" s="49"/>
      <c r="N52" s="49"/>
      <c r="O52" s="49"/>
      <c r="P52" s="49"/>
      <c r="Q52" s="49"/>
      <c r="R52" s="49"/>
      <c r="S52" s="49"/>
      <c r="T52" s="49"/>
      <c r="U52" s="49"/>
      <c r="V52" s="77"/>
      <c r="W52" s="49"/>
      <c r="X52" s="49"/>
      <c r="Y52" s="49"/>
      <c r="Z52" s="49"/>
      <c r="AA52" s="49"/>
      <c r="AB52" s="49"/>
      <c r="AC52" s="49"/>
      <c r="AD52" s="172"/>
      <c r="AE52" s="173"/>
      <c r="AF52" s="636"/>
    </row>
    <row r="53" spans="1:32" s="174" customFormat="1" ht="16.5" thickBot="1" x14ac:dyDescent="0.25">
      <c r="A53" s="179"/>
      <c r="B53" s="175"/>
      <c r="C53" s="178" t="s">
        <v>74</v>
      </c>
      <c r="D53" s="172"/>
      <c r="E53" s="175"/>
      <c r="F53" s="175"/>
      <c r="G53" s="175"/>
      <c r="H53" s="175"/>
      <c r="I53" s="175"/>
      <c r="J53" s="175"/>
      <c r="K53" s="49"/>
      <c r="L53" s="210"/>
      <c r="M53" s="210"/>
      <c r="N53" s="49"/>
      <c r="O53" s="210"/>
      <c r="P53" s="210"/>
      <c r="Q53" s="210"/>
      <c r="R53" s="49"/>
      <c r="S53" s="210"/>
      <c r="T53" s="210"/>
      <c r="U53" s="210"/>
      <c r="V53" s="77"/>
      <c r="W53" s="210"/>
      <c r="X53" s="210"/>
      <c r="Y53" s="210"/>
      <c r="Z53" s="49"/>
      <c r="AA53" s="210"/>
      <c r="AB53" s="210"/>
      <c r="AC53" s="210"/>
      <c r="AD53" s="175"/>
      <c r="AE53" s="173"/>
      <c r="AF53" s="636"/>
    </row>
    <row r="54" spans="1:32" s="174" customFormat="1" ht="16.5" thickBot="1" x14ac:dyDescent="0.25">
      <c r="A54" s="179"/>
      <c r="B54" s="175"/>
      <c r="C54" s="180"/>
      <c r="D54" s="172" t="s">
        <v>1217</v>
      </c>
      <c r="E54" s="175"/>
      <c r="F54" s="175"/>
      <c r="G54" s="175"/>
      <c r="H54" s="175"/>
      <c r="I54" s="175"/>
      <c r="J54" s="175"/>
      <c r="K54" s="49"/>
      <c r="L54" s="669">
        <f>INDEX(DatasheetPart5!$D$5:$EX$319,MATCH(Import_LA_Code,DatasheetPart5!$B$5:$B$319,0),MATCH(CONCATENATE($AF54,"/",L$9),DatasheetPart5!$D$3:$FC$3,0))</f>
        <v>-249589247</v>
      </c>
      <c r="M54" s="844"/>
      <c r="N54" s="49"/>
      <c r="O54" s="49"/>
      <c r="P54" s="669">
        <f>INDEX(DatasheetPart5!$D$5:$EX$319,MATCH(Import_LA_Code,DatasheetPart5!$B$5:$B$319,0),MATCH(CONCATENATE($AF54,"/",P$9),DatasheetPart5!$D$3:$FC$3,0))</f>
        <v>-425320757</v>
      </c>
      <c r="Q54" s="844"/>
      <c r="R54" s="49"/>
      <c r="S54" s="49"/>
      <c r="T54" s="669">
        <f>INDEX(DatasheetPart5!$D$5:$EX$319,MATCH(Import_LA_Code,DatasheetPart5!$B$5:$B$319,0),MATCH(CONCATENATE($AF54,"/",T$9),DatasheetPart5!$D$3:$FC$3,0))</f>
        <v>-103463276</v>
      </c>
      <c r="U54" s="844"/>
      <c r="V54" s="77"/>
      <c r="W54" s="49"/>
      <c r="X54" s="669">
        <f>INDEX(DatasheetPart5!$D$5:$EX$319,MATCH(Import_LA_Code,DatasheetPart5!$B$5:$B$319,0),MATCH(CONCATENATE($AF54,"/",X$9),DatasheetPart5!$D$3:$FC$3,0))</f>
        <v>-4795246</v>
      </c>
      <c r="Y54" s="844"/>
      <c r="Z54" s="49"/>
      <c r="AA54" s="49"/>
      <c r="AB54" s="669">
        <f>INDEX(DatasheetPart5!$D$5:$EX$319,MATCH(Import_LA_Code,DatasheetPart5!$B$5:$B$319,0),MATCH(CONCATENATE($AF54,"/",AB$9),DatasheetPart5!$D$3:$FC$3,0))</f>
        <v>-783168526</v>
      </c>
      <c r="AC54" s="844"/>
      <c r="AD54" s="175"/>
      <c r="AE54" s="173"/>
      <c r="AF54" s="636">
        <v>14</v>
      </c>
    </row>
    <row r="55" spans="1:32" s="174" customFormat="1" ht="16.5" thickBot="1" x14ac:dyDescent="0.25">
      <c r="A55" s="179"/>
      <c r="B55" s="175"/>
      <c r="C55" s="180"/>
      <c r="D55" s="180"/>
      <c r="E55" s="175"/>
      <c r="F55" s="175"/>
      <c r="G55" s="175"/>
      <c r="H55" s="175"/>
      <c r="I55" s="175"/>
      <c r="J55" s="181"/>
      <c r="K55" s="49"/>
      <c r="L55" s="207"/>
      <c r="M55" s="207"/>
      <c r="N55" s="49"/>
      <c r="O55" s="208"/>
      <c r="P55" s="207"/>
      <c r="Q55" s="207"/>
      <c r="R55" s="49"/>
      <c r="S55" s="208"/>
      <c r="T55" s="207"/>
      <c r="U55" s="207"/>
      <c r="V55" s="77"/>
      <c r="W55" s="208"/>
      <c r="X55" s="207"/>
      <c r="Y55" s="207"/>
      <c r="Z55" s="49"/>
      <c r="AA55" s="208"/>
      <c r="AB55" s="207"/>
      <c r="AC55" s="208"/>
      <c r="AD55" s="181"/>
      <c r="AE55" s="182"/>
      <c r="AF55" s="636"/>
    </row>
    <row r="56" spans="1:32" s="174" customFormat="1" ht="16.5" thickBot="1" x14ac:dyDescent="0.25">
      <c r="A56" s="179"/>
      <c r="B56" s="175"/>
      <c r="C56" s="180"/>
      <c r="D56" s="172" t="s">
        <v>1072</v>
      </c>
      <c r="E56" s="175"/>
      <c r="F56" s="175"/>
      <c r="G56" s="175"/>
      <c r="H56" s="175"/>
      <c r="I56" s="175"/>
      <c r="J56" s="181"/>
      <c r="K56" s="49"/>
      <c r="L56" s="669">
        <f>INDEX(DatasheetPart5!$D$5:$EX$319,MATCH(Import_LA_Code,DatasheetPart5!$B$5:$B$319,0),MATCH(CONCATENATE($AF56,"/",L$9),DatasheetPart5!$D$3:$FC$3,0))</f>
        <v>24807804</v>
      </c>
      <c r="M56" s="844"/>
      <c r="N56" s="49"/>
      <c r="O56" s="49"/>
      <c r="P56" s="669">
        <f>INDEX(DatasheetPart5!$D$5:$EX$319,MATCH(Import_LA_Code,DatasheetPart5!$B$5:$B$319,0),MATCH(CONCATENATE($AF56,"/",P$9),DatasheetPart5!$D$3:$FC$3,0))</f>
        <v>36177348</v>
      </c>
      <c r="Q56" s="844"/>
      <c r="R56" s="49"/>
      <c r="S56" s="49"/>
      <c r="T56" s="669">
        <f>INDEX(DatasheetPart5!$D$5:$EX$319,MATCH(Import_LA_Code,DatasheetPart5!$B$5:$B$319,0),MATCH(CONCATENATE($AF56,"/",T$9),DatasheetPart5!$D$3:$FC$3,0))</f>
        <v>6722452</v>
      </c>
      <c r="U56" s="844"/>
      <c r="V56" s="77"/>
      <c r="W56" s="49"/>
      <c r="X56" s="669">
        <f>INDEX(DatasheetPart5!$D$5:$EX$319,MATCH(Import_LA_Code,DatasheetPart5!$B$5:$B$319,0),MATCH(CONCATENATE($AF56,"/",X$9),DatasheetPart5!$D$3:$FC$3,0))</f>
        <v>461984</v>
      </c>
      <c r="Y56" s="844"/>
      <c r="Z56" s="49"/>
      <c r="AA56" s="49"/>
      <c r="AB56" s="669">
        <f>INDEX(DatasheetPart5!$D$5:$EX$319,MATCH(Import_LA_Code,DatasheetPart5!$B$5:$B$319,0),MATCH(CONCATENATE($AF56,"/",AB$9),DatasheetPart5!$D$3:$FC$3,0))</f>
        <v>68169588</v>
      </c>
      <c r="AC56" s="844"/>
      <c r="AD56" s="181"/>
      <c r="AE56" s="182"/>
      <c r="AF56" s="636">
        <v>15</v>
      </c>
    </row>
    <row r="57" spans="1:32" s="174" customFormat="1" ht="15.75" thickBot="1" x14ac:dyDescent="0.25">
      <c r="A57" s="179"/>
      <c r="B57" s="175"/>
      <c r="C57" s="180"/>
      <c r="D57" s="180"/>
      <c r="E57" s="175"/>
      <c r="F57" s="175"/>
      <c r="G57" s="175"/>
      <c r="H57" s="175"/>
      <c r="I57" s="175"/>
      <c r="J57" s="175"/>
      <c r="K57" s="49"/>
      <c r="L57" s="210"/>
      <c r="M57" s="210"/>
      <c r="N57" s="49"/>
      <c r="O57" s="210"/>
      <c r="P57" s="210"/>
      <c r="Q57" s="210"/>
      <c r="R57" s="49"/>
      <c r="S57" s="210"/>
      <c r="T57" s="210"/>
      <c r="U57" s="210"/>
      <c r="V57" s="77"/>
      <c r="W57" s="210"/>
      <c r="X57" s="210"/>
      <c r="Y57" s="210"/>
      <c r="Z57" s="49"/>
      <c r="AA57" s="210"/>
      <c r="AB57" s="210"/>
      <c r="AC57" s="210"/>
      <c r="AD57" s="175"/>
      <c r="AE57" s="173"/>
      <c r="AF57" s="636"/>
    </row>
    <row r="58" spans="1:32" s="174" customFormat="1" ht="16.5" thickBot="1" x14ac:dyDescent="0.25">
      <c r="A58" s="179"/>
      <c r="B58" s="175"/>
      <c r="C58" s="180"/>
      <c r="D58" s="172" t="s">
        <v>1073</v>
      </c>
      <c r="E58" s="175"/>
      <c r="F58" s="175"/>
      <c r="G58" s="175"/>
      <c r="H58" s="175"/>
      <c r="I58" s="175"/>
      <c r="J58" s="175"/>
      <c r="K58" s="49"/>
      <c r="L58" s="669">
        <f>INDEX(DatasheetPart5!$D$5:$EX$319,MATCH(Import_LA_Code,DatasheetPart5!$B$5:$B$319,0),MATCH(CONCATENATE($AF58,"/",L$9),DatasheetPart5!$D$3:$FC$3,0))</f>
        <v>-273255118</v>
      </c>
      <c r="M58" s="844"/>
      <c r="N58" s="49"/>
      <c r="O58" s="49"/>
      <c r="P58" s="669">
        <f>INDEX(DatasheetPart5!$D$5:$EX$319,MATCH(Import_LA_Code,DatasheetPart5!$B$5:$B$319,0),MATCH(CONCATENATE($AF58,"/",P$9),DatasheetPart5!$D$3:$FC$3,0))</f>
        <v>-376936815</v>
      </c>
      <c r="Q58" s="844"/>
      <c r="R58" s="49"/>
      <c r="S58" s="49"/>
      <c r="T58" s="669">
        <f>INDEX(DatasheetPart5!$D$5:$EX$319,MATCH(Import_LA_Code,DatasheetPart5!$B$5:$B$319,0),MATCH(CONCATENATE($AF58,"/",T$9),DatasheetPart5!$D$3:$FC$3,0))</f>
        <v>-150792436</v>
      </c>
      <c r="U58" s="844"/>
      <c r="V58" s="77"/>
      <c r="W58" s="49"/>
      <c r="X58" s="669">
        <f>INDEX(DatasheetPart5!$D$5:$EX$319,MATCH(Import_LA_Code,DatasheetPart5!$B$5:$B$319,0),MATCH(CONCATENATE($AF58,"/",X$9),DatasheetPart5!$D$3:$FC$3,0))</f>
        <v>-3690579</v>
      </c>
      <c r="Y58" s="844"/>
      <c r="Z58" s="49"/>
      <c r="AA58" s="49"/>
      <c r="AB58" s="669">
        <f>INDEX(DatasheetPart5!$D$5:$EX$319,MATCH(Import_LA_Code,DatasheetPart5!$B$5:$B$319,0),MATCH(CONCATENATE($AF58,"/",AB$9),DatasheetPart5!$D$3:$FC$3,0))</f>
        <v>-804674948</v>
      </c>
      <c r="AC58" s="844"/>
      <c r="AD58" s="175"/>
      <c r="AE58" s="173"/>
      <c r="AF58" s="636">
        <v>16</v>
      </c>
    </row>
    <row r="59" spans="1:32" s="174" customFormat="1" ht="15.75" thickBot="1" x14ac:dyDescent="0.25">
      <c r="A59" s="179"/>
      <c r="B59" s="175"/>
      <c r="C59" s="180"/>
      <c r="D59" s="180"/>
      <c r="E59" s="175"/>
      <c r="F59" s="175"/>
      <c r="G59" s="175"/>
      <c r="H59" s="175"/>
      <c r="I59" s="175"/>
      <c r="J59" s="175"/>
      <c r="K59" s="49"/>
      <c r="L59" s="210"/>
      <c r="M59" s="210"/>
      <c r="N59" s="49"/>
      <c r="O59" s="210"/>
      <c r="P59" s="210"/>
      <c r="Q59" s="210"/>
      <c r="R59" s="49"/>
      <c r="S59" s="210"/>
      <c r="T59" s="210"/>
      <c r="U59" s="210"/>
      <c r="V59" s="77"/>
      <c r="W59" s="210"/>
      <c r="X59" s="210"/>
      <c r="Y59" s="210"/>
      <c r="Z59" s="49"/>
      <c r="AA59" s="210"/>
      <c r="AB59" s="210"/>
      <c r="AC59" s="210"/>
      <c r="AD59" s="175"/>
      <c r="AE59" s="173"/>
      <c r="AF59" s="636"/>
    </row>
    <row r="60" spans="1:32" s="174" customFormat="1" ht="16.5" thickBot="1" x14ac:dyDescent="0.25">
      <c r="A60" s="179"/>
      <c r="B60" s="175"/>
      <c r="C60" s="180"/>
      <c r="D60" s="172" t="s">
        <v>1157</v>
      </c>
      <c r="E60" s="175"/>
      <c r="F60" s="175"/>
      <c r="G60" s="175"/>
      <c r="H60" s="175"/>
      <c r="I60" s="175"/>
      <c r="J60" s="175"/>
      <c r="K60" s="49"/>
      <c r="L60" s="669">
        <f>INDEX(DatasheetPart5!$D$5:$EX$319,MATCH(Import_LA_Code,DatasheetPart5!$B$5:$B$319,0),MATCH(CONCATENATE($AF60,"/",L$9),DatasheetPart5!$D$3:$FC$3,0))</f>
        <v>-498036562</v>
      </c>
      <c r="M60" s="844"/>
      <c r="N60" s="49"/>
      <c r="O60" s="49"/>
      <c r="P60" s="669">
        <f>INDEX(DatasheetPart5!$D$5:$EX$319,MATCH(Import_LA_Code,DatasheetPart5!$B$5:$B$319,0),MATCH(CONCATENATE($AF60,"/",P$9),DatasheetPart5!$D$3:$FC$3,0))</f>
        <v>-766080225</v>
      </c>
      <c r="Q60" s="844"/>
      <c r="R60" s="49"/>
      <c r="S60" s="49"/>
      <c r="T60" s="669">
        <f>INDEX(DatasheetPart5!$D$5:$EX$319,MATCH(Import_LA_Code,DatasheetPart5!$B$5:$B$319,0),MATCH(CONCATENATE($AF60,"/",T$9),DatasheetPart5!$D$3:$FC$3,0))</f>
        <v>-247533260</v>
      </c>
      <c r="U60" s="844"/>
      <c r="V60" s="77"/>
      <c r="W60" s="49"/>
      <c r="X60" s="669">
        <f>INDEX(DatasheetPart5!$D$5:$EX$319,MATCH(Import_LA_Code,DatasheetPart5!$B$5:$B$319,0),MATCH(CONCATENATE($AF60,"/",X$9),DatasheetPart5!$D$3:$FC$3,0))</f>
        <v>-8023841</v>
      </c>
      <c r="Y60" s="844"/>
      <c r="Z60" s="49"/>
      <c r="AA60" s="49"/>
      <c r="AB60" s="669">
        <f>INDEX(DatasheetPart5!$D$5:$EX$319,MATCH(Import_LA_Code,DatasheetPart5!$B$5:$B$319,0),MATCH(CONCATENATE($AF60,"/",AB$9),DatasheetPart5!$D$3:$FC$3,0))</f>
        <v>-1519673888</v>
      </c>
      <c r="AC60" s="844"/>
      <c r="AD60" s="175"/>
      <c r="AE60" s="173"/>
      <c r="AF60" s="636">
        <v>17</v>
      </c>
    </row>
    <row r="61" spans="1:32" s="174" customFormat="1" x14ac:dyDescent="0.2">
      <c r="A61" s="179"/>
      <c r="B61" s="175"/>
      <c r="C61" s="180"/>
      <c r="D61" s="180"/>
      <c r="E61" s="175"/>
      <c r="F61" s="175"/>
      <c r="G61" s="175"/>
      <c r="H61" s="175"/>
      <c r="I61" s="175"/>
      <c r="J61" s="175"/>
      <c r="K61" s="49"/>
      <c r="L61" s="210"/>
      <c r="M61" s="210"/>
      <c r="N61" s="49"/>
      <c r="O61" s="210"/>
      <c r="P61" s="210"/>
      <c r="Q61" s="210"/>
      <c r="R61" s="49"/>
      <c r="S61" s="210"/>
      <c r="T61" s="210"/>
      <c r="U61" s="210"/>
      <c r="V61" s="77"/>
      <c r="W61" s="210"/>
      <c r="X61" s="210"/>
      <c r="Y61" s="210"/>
      <c r="Z61" s="49"/>
      <c r="AA61" s="210"/>
      <c r="AB61" s="210"/>
      <c r="AC61" s="210"/>
      <c r="AD61" s="175"/>
      <c r="AE61" s="173"/>
      <c r="AF61" s="636"/>
    </row>
    <row r="62" spans="1:32" s="174" customFormat="1" ht="15.75" x14ac:dyDescent="0.2">
      <c r="A62" s="179"/>
      <c r="B62" s="175"/>
      <c r="C62" s="183" t="s">
        <v>10</v>
      </c>
      <c r="D62" s="180"/>
      <c r="E62" s="175"/>
      <c r="F62" s="175"/>
      <c r="G62" s="175"/>
      <c r="H62" s="175"/>
      <c r="I62" s="602"/>
      <c r="J62" s="175"/>
      <c r="K62" s="49"/>
      <c r="L62" s="210"/>
      <c r="M62" s="210"/>
      <c r="N62" s="49"/>
      <c r="O62" s="210"/>
      <c r="P62" s="210"/>
      <c r="Q62" s="210"/>
      <c r="R62" s="49"/>
      <c r="S62" s="210"/>
      <c r="T62" s="210"/>
      <c r="U62" s="210"/>
      <c r="V62" s="77"/>
      <c r="W62" s="210"/>
      <c r="X62" s="210"/>
      <c r="Y62" s="210"/>
      <c r="Z62" s="49"/>
      <c r="AA62" s="210"/>
      <c r="AB62" s="210"/>
      <c r="AC62" s="210"/>
      <c r="AD62" s="175"/>
      <c r="AE62" s="173"/>
      <c r="AF62" s="636"/>
    </row>
    <row r="63" spans="1:32" s="174" customFormat="1" ht="16.5" thickBot="1" x14ac:dyDescent="0.25">
      <c r="A63" s="179"/>
      <c r="B63" s="175"/>
      <c r="C63" s="183"/>
      <c r="D63" s="178" t="s">
        <v>1055</v>
      </c>
      <c r="E63" s="175"/>
      <c r="F63" s="175"/>
      <c r="G63" s="175"/>
      <c r="H63" s="175"/>
      <c r="I63" s="175"/>
      <c r="J63" s="175"/>
      <c r="K63" s="49"/>
      <c r="L63" s="210"/>
      <c r="M63" s="210"/>
      <c r="N63" s="49"/>
      <c r="O63" s="210"/>
      <c r="P63" s="210"/>
      <c r="Q63" s="210"/>
      <c r="R63" s="49"/>
      <c r="S63" s="210"/>
      <c r="T63" s="210"/>
      <c r="U63" s="210"/>
      <c r="V63" s="77"/>
      <c r="W63" s="210"/>
      <c r="X63" s="210"/>
      <c r="Y63" s="210"/>
      <c r="Z63" s="49"/>
      <c r="AA63" s="210"/>
      <c r="AB63" s="210"/>
      <c r="AC63" s="210"/>
      <c r="AD63" s="175"/>
      <c r="AE63" s="173"/>
      <c r="AF63" s="636"/>
    </row>
    <row r="64" spans="1:32" s="174" customFormat="1" ht="16.5" thickBot="1" x14ac:dyDescent="0.25">
      <c r="A64" s="179"/>
      <c r="B64" s="175"/>
      <c r="C64" s="180"/>
      <c r="D64" s="172" t="s">
        <v>1218</v>
      </c>
      <c r="E64" s="175"/>
      <c r="F64" s="175"/>
      <c r="G64" s="175"/>
      <c r="H64" s="175"/>
      <c r="I64" s="175"/>
      <c r="J64" s="175"/>
      <c r="K64" s="550"/>
      <c r="L64" s="669">
        <f>INDEX(DatasheetPart5!$D$5:$EX$319,MATCH(Import_LA_Code,DatasheetPart5!$B$5:$B$319,0),MATCH(CONCATENATE($AF64,"/",L$9),DatasheetPart5!$D$3:$FC$3,0))</f>
        <v>-1076559397</v>
      </c>
      <c r="M64" s="844"/>
      <c r="N64" s="49"/>
      <c r="O64" s="49"/>
      <c r="P64" s="669">
        <f>INDEX(DatasheetPart5!$D$5:$EX$319,MATCH(Import_LA_Code,DatasheetPart5!$B$5:$B$319,0),MATCH(CONCATENATE($AF64,"/",P$9),DatasheetPart5!$D$3:$FC$3,0))</f>
        <v>-1438543653</v>
      </c>
      <c r="Q64" s="844"/>
      <c r="R64" s="49"/>
      <c r="S64" s="49"/>
      <c r="T64" s="669">
        <f>INDEX(DatasheetPart5!$D$5:$EX$319,MATCH(Import_LA_Code,DatasheetPart5!$B$5:$B$319,0),MATCH(CONCATENATE($AF64,"/",T$9),DatasheetPart5!$D$3:$FC$3,0))</f>
        <v>-349498772</v>
      </c>
      <c r="U64" s="844"/>
      <c r="V64" s="77"/>
      <c r="W64" s="49"/>
      <c r="X64" s="669">
        <f>INDEX(DatasheetPart5!$D$5:$EX$319,MATCH(Import_LA_Code,DatasheetPart5!$B$5:$B$319,0),MATCH(CONCATENATE($AF64,"/",X$9),DatasheetPart5!$D$3:$FC$3,0))</f>
        <v>-17844634</v>
      </c>
      <c r="Y64" s="844"/>
      <c r="Z64" s="49"/>
      <c r="AA64" s="49"/>
      <c r="AB64" s="669">
        <f>INDEX(DatasheetPart5!$D$5:$EX$319,MATCH(Import_LA_Code,DatasheetPart5!$B$5:$B$319,0),MATCH(CONCATENATE($AF64,"/",AB$9),DatasheetPart5!$D$3:$FC$3,0))</f>
        <v>-2882446455</v>
      </c>
      <c r="AC64" s="844"/>
      <c r="AD64" s="175"/>
      <c r="AE64" s="173"/>
      <c r="AF64" s="636">
        <v>18</v>
      </c>
    </row>
    <row r="65" spans="1:32" s="174" customFormat="1" ht="36.75" customHeight="1" thickBot="1" x14ac:dyDescent="0.25">
      <c r="A65" s="179"/>
      <c r="B65" s="175"/>
      <c r="C65" s="180"/>
      <c r="D65" s="479" t="s">
        <v>32</v>
      </c>
      <c r="E65" s="175"/>
      <c r="F65" s="175"/>
      <c r="G65" s="175"/>
      <c r="H65" s="175"/>
      <c r="I65" s="175"/>
      <c r="J65" s="175"/>
      <c r="K65" s="49"/>
      <c r="L65" s="864"/>
      <c r="M65" s="864"/>
      <c r="N65" s="49"/>
      <c r="O65" s="210"/>
      <c r="P65" s="864"/>
      <c r="Q65" s="864"/>
      <c r="R65" s="49"/>
      <c r="S65" s="210"/>
      <c r="T65" s="864"/>
      <c r="U65" s="864"/>
      <c r="V65" s="77"/>
      <c r="W65" s="210"/>
      <c r="X65" s="864"/>
      <c r="Y65" s="864"/>
      <c r="Z65" s="49"/>
      <c r="AA65" s="210"/>
      <c r="AB65" s="210"/>
      <c r="AC65" s="480"/>
      <c r="AD65" s="175"/>
      <c r="AE65" s="173"/>
      <c r="AF65" s="636"/>
    </row>
    <row r="66" spans="1:32" s="174" customFormat="1" ht="16.5" thickBot="1" x14ac:dyDescent="0.25">
      <c r="A66" s="179"/>
      <c r="B66" s="175"/>
      <c r="C66" s="180"/>
      <c r="D66" s="593" t="s">
        <v>1086</v>
      </c>
      <c r="E66" s="594"/>
      <c r="F66" s="594"/>
      <c r="G66" s="594"/>
      <c r="H66" s="594"/>
      <c r="I66" s="594"/>
      <c r="J66" s="594"/>
      <c r="K66" s="262"/>
      <c r="L66" s="849">
        <f>INDEX(DatasheetPart5!$D$5:$EX$319,MATCH(Import_LA_Code,DatasheetPart5!$B$5:$B$319,0),MATCH(CONCATENATE($AF66,"/",L$9),DatasheetPart5!$D$3:$FC$3,0))</f>
        <v>-261563562</v>
      </c>
      <c r="M66" s="850"/>
      <c r="N66" s="262"/>
      <c r="O66" s="262"/>
      <c r="P66" s="849">
        <f>INDEX(DatasheetPart5!$D$5:$EX$319,MATCH(Import_LA_Code,DatasheetPart5!$B$5:$B$319,0),MATCH(CONCATENATE($AF66,"/",P$9),DatasheetPart5!$D$3:$FC$3,0))</f>
        <v>-369020928</v>
      </c>
      <c r="Q66" s="850"/>
      <c r="R66" s="262"/>
      <c r="S66" s="262"/>
      <c r="T66" s="849">
        <f>INDEX(DatasheetPart5!$D$5:$EX$319,MATCH(Import_LA_Code,DatasheetPart5!$B$5:$B$319,0),MATCH(CONCATENATE($AF66,"/",T$9),DatasheetPart5!$D$3:$FC$3,0))</f>
        <v>-56433361</v>
      </c>
      <c r="U66" s="850"/>
      <c r="V66" s="596"/>
      <c r="W66" s="262"/>
      <c r="X66" s="849">
        <f>INDEX(DatasheetPart5!$D$5:$EX$319,MATCH(Import_LA_Code,DatasheetPart5!$B$5:$B$319,0),MATCH(CONCATENATE($AF66,"/",X$9),DatasheetPart5!$D$3:$FC$3,0))</f>
        <v>-4987114</v>
      </c>
      <c r="Y66" s="850"/>
      <c r="Z66" s="262"/>
      <c r="AA66" s="262"/>
      <c r="AB66" s="865">
        <f>INDEX(DatasheetPart5!$D$5:$EX$319,MATCH(Import_LA_Code,DatasheetPart5!$B$5:$B$319,0),MATCH(CONCATENATE($AF66,"/",AB$9),DatasheetPart5!$D$3:$FC$3,0))</f>
        <v>-692004965</v>
      </c>
      <c r="AC66" s="866"/>
      <c r="AD66" s="594"/>
      <c r="AE66" s="597"/>
      <c r="AF66" s="636">
        <v>19</v>
      </c>
    </row>
    <row r="67" spans="1:32" s="174" customFormat="1" ht="15.75" thickBot="1" x14ac:dyDescent="0.25">
      <c r="A67" s="179"/>
      <c r="B67" s="175"/>
      <c r="C67" s="180"/>
      <c r="D67" s="593"/>
      <c r="E67" s="594"/>
      <c r="F67" s="594"/>
      <c r="G67" s="594"/>
      <c r="H67" s="594"/>
      <c r="I67" s="594"/>
      <c r="J67" s="594"/>
      <c r="K67" s="262"/>
      <c r="L67" s="595"/>
      <c r="M67" s="595"/>
      <c r="N67" s="262"/>
      <c r="O67" s="595"/>
      <c r="P67" s="595"/>
      <c r="Q67" s="595"/>
      <c r="R67" s="262"/>
      <c r="S67" s="595"/>
      <c r="T67" s="595"/>
      <c r="U67" s="595"/>
      <c r="V67" s="596"/>
      <c r="W67" s="595"/>
      <c r="X67" s="595"/>
      <c r="Y67" s="595"/>
      <c r="Z67" s="262"/>
      <c r="AA67" s="595"/>
      <c r="AB67" s="595"/>
      <c r="AC67" s="595"/>
      <c r="AD67" s="594"/>
      <c r="AE67" s="597"/>
      <c r="AF67" s="636"/>
    </row>
    <row r="68" spans="1:32" s="174" customFormat="1" ht="16.5" thickBot="1" x14ac:dyDescent="0.25">
      <c r="A68" s="179"/>
      <c r="B68" s="175"/>
      <c r="C68" s="180"/>
      <c r="D68" s="593" t="s">
        <v>1087</v>
      </c>
      <c r="E68" s="594"/>
      <c r="F68" s="594"/>
      <c r="G68" s="594"/>
      <c r="H68" s="594"/>
      <c r="I68" s="594"/>
      <c r="J68" s="594"/>
      <c r="K68" s="262"/>
      <c r="L68" s="847">
        <f>INDEX(DatasheetPart5!$D$5:$EX$319,MATCH(Import_LA_Code,DatasheetPart5!$B$5:$B$319,0),MATCH(CONCATENATE($AF68,"/",L$9),DatasheetPart5!$D$3:$FC$3,0))</f>
        <v>-814995807</v>
      </c>
      <c r="M68" s="848"/>
      <c r="N68" s="262"/>
      <c r="O68" s="262"/>
      <c r="P68" s="847">
        <f>INDEX(DatasheetPart5!$D$5:$EX$319,MATCH(Import_LA_Code,DatasheetPart5!$B$5:$B$319,0),MATCH(CONCATENATE($AF68,"/",P$9),DatasheetPart5!$D$3:$FC$3,0))</f>
        <v>-1069522738</v>
      </c>
      <c r="Q68" s="848"/>
      <c r="R68" s="262"/>
      <c r="S68" s="262"/>
      <c r="T68" s="847">
        <f>INDEX(DatasheetPart5!$D$5:$EX$319,MATCH(Import_LA_Code,DatasheetPart5!$B$5:$B$319,0),MATCH(CONCATENATE($AF68,"/",T$9),DatasheetPart5!$D$3:$FC$3,0))</f>
        <v>-293065420</v>
      </c>
      <c r="U68" s="848"/>
      <c r="V68" s="596"/>
      <c r="W68" s="262"/>
      <c r="X68" s="847">
        <f>INDEX(DatasheetPart5!$D$5:$EX$319,MATCH(Import_LA_Code,DatasheetPart5!$B$5:$B$319,0),MATCH(CONCATENATE($AF68,"/",X$9),DatasheetPart5!$D$3:$FC$3,0))</f>
        <v>-12857526</v>
      </c>
      <c r="Y68" s="848"/>
      <c r="Z68" s="262"/>
      <c r="AA68" s="262"/>
      <c r="AB68" s="865">
        <f>INDEX(DatasheetPart5!$D$5:$EX$319,MATCH(Import_LA_Code,DatasheetPart5!$B$5:$B$319,0),MATCH(CONCATENATE($AF68,"/",AB$9),DatasheetPart5!$D$3:$FC$3,0))</f>
        <v>-2190441491</v>
      </c>
      <c r="AC68" s="866"/>
      <c r="AD68" s="594"/>
      <c r="AE68" s="597"/>
      <c r="AF68" s="636">
        <v>20</v>
      </c>
    </row>
    <row r="69" spans="1:32" s="174" customFormat="1" ht="15.75" thickBot="1" x14ac:dyDescent="0.25">
      <c r="A69" s="179"/>
      <c r="B69" s="175"/>
      <c r="C69" s="180"/>
      <c r="D69" s="180"/>
      <c r="E69" s="175"/>
      <c r="F69" s="175"/>
      <c r="G69" s="175"/>
      <c r="H69" s="175"/>
      <c r="I69" s="175"/>
      <c r="J69" s="175"/>
      <c r="K69" s="49"/>
      <c r="L69" s="210"/>
      <c r="M69" s="210"/>
      <c r="N69" s="49"/>
      <c r="O69" s="210"/>
      <c r="P69" s="210"/>
      <c r="Q69" s="210"/>
      <c r="R69" s="49"/>
      <c r="S69" s="210"/>
      <c r="T69" s="210"/>
      <c r="U69" s="210"/>
      <c r="V69" s="77"/>
      <c r="W69" s="210"/>
      <c r="X69" s="210"/>
      <c r="Y69" s="210"/>
      <c r="Z69" s="49"/>
      <c r="AA69" s="210"/>
      <c r="AB69" s="210"/>
      <c r="AC69" s="210"/>
      <c r="AD69" s="175"/>
      <c r="AE69" s="173"/>
      <c r="AF69" s="636"/>
    </row>
    <row r="70" spans="1:32" s="461" customFormat="1" ht="16.5" thickBot="1" x14ac:dyDescent="0.25">
      <c r="A70" s="456"/>
      <c r="B70" s="457"/>
      <c r="C70" s="458"/>
      <c r="D70" s="487" t="s">
        <v>1074</v>
      </c>
      <c r="E70" s="488"/>
      <c r="F70" s="488"/>
      <c r="G70" s="457"/>
      <c r="H70" s="457"/>
      <c r="I70" s="457"/>
      <c r="J70" s="457"/>
      <c r="K70" s="485"/>
      <c r="L70" s="669">
        <f>INDEX(DatasheetPart5!$D$5:$EX$319,MATCH(Import_LA_Code,DatasheetPart5!$B$5:$B$319,0),MATCH(CONCATENATE($AF70,"/",L$9),DatasheetPart5!$D$3:$FC$3,0))</f>
        <v>71701907</v>
      </c>
      <c r="M70" s="844"/>
      <c r="N70" s="49"/>
      <c r="O70" s="49"/>
      <c r="P70" s="669">
        <f>INDEX(DatasheetPart5!$D$5:$EX$319,MATCH(Import_LA_Code,DatasheetPart5!$B$5:$B$319,0),MATCH(CONCATENATE($AF70,"/",P$9),DatasheetPart5!$D$3:$FC$3,0))</f>
        <v>97823381</v>
      </c>
      <c r="Q70" s="844"/>
      <c r="R70" s="49"/>
      <c r="S70" s="49"/>
      <c r="T70" s="669">
        <f>INDEX(DatasheetPart5!$D$5:$EX$319,MATCH(Import_LA_Code,DatasheetPart5!$B$5:$B$319,0),MATCH(CONCATENATE($AF70,"/",T$9),DatasheetPart5!$D$3:$FC$3,0))</f>
        <v>15932327</v>
      </c>
      <c r="U70" s="844"/>
      <c r="V70" s="77"/>
      <c r="W70" s="49"/>
      <c r="X70" s="669">
        <f>INDEX(DatasheetPart5!$D$5:$EX$319,MATCH(Import_LA_Code,DatasheetPart5!$B$5:$B$319,0),MATCH(CONCATENATE($AF70,"/",X$9),DatasheetPart5!$D$3:$FC$3,0))</f>
        <v>1355182</v>
      </c>
      <c r="Y70" s="844"/>
      <c r="Z70" s="49"/>
      <c r="AA70" s="49"/>
      <c r="AB70" s="669">
        <f>INDEX(DatasheetPart5!$D$5:$EX$319,MATCH(Import_LA_Code,DatasheetPart5!$B$5:$B$319,0),MATCH(CONCATENATE($AF70,"/",AB$9),DatasheetPart5!$D$3:$FC$3,0))</f>
        <v>186812797</v>
      </c>
      <c r="AC70" s="844"/>
      <c r="AD70" s="457"/>
      <c r="AE70" s="460"/>
      <c r="AF70" s="636">
        <v>21</v>
      </c>
    </row>
    <row r="71" spans="1:32" s="461" customFormat="1" ht="15.75" thickBot="1" x14ac:dyDescent="0.25">
      <c r="A71" s="456"/>
      <c r="B71" s="457"/>
      <c r="C71" s="458"/>
      <c r="D71" s="487"/>
      <c r="E71" s="488"/>
      <c r="F71" s="488"/>
      <c r="G71" s="457"/>
      <c r="H71" s="457"/>
      <c r="I71" s="457"/>
      <c r="J71" s="457"/>
      <c r="K71" s="485"/>
      <c r="L71" s="490"/>
      <c r="M71" s="490"/>
      <c r="N71" s="485"/>
      <c r="O71" s="490"/>
      <c r="P71" s="490"/>
      <c r="Q71" s="490"/>
      <c r="R71" s="485"/>
      <c r="S71" s="490"/>
      <c r="T71" s="490"/>
      <c r="U71" s="490"/>
      <c r="V71" s="489"/>
      <c r="W71" s="490"/>
      <c r="X71" s="490"/>
      <c r="Y71" s="490"/>
      <c r="Z71" s="485"/>
      <c r="AA71" s="490"/>
      <c r="AB71" s="490"/>
      <c r="AC71" s="490"/>
      <c r="AD71" s="457"/>
      <c r="AE71" s="460"/>
      <c r="AF71" s="636"/>
    </row>
    <row r="72" spans="1:32" s="461" customFormat="1" ht="16.5" thickBot="1" x14ac:dyDescent="0.25">
      <c r="A72" s="456"/>
      <c r="B72" s="457"/>
      <c r="C72" s="458"/>
      <c r="D72" s="487" t="s">
        <v>1054</v>
      </c>
      <c r="E72" s="488"/>
      <c r="F72" s="488"/>
      <c r="G72" s="457"/>
      <c r="H72" s="457"/>
      <c r="I72" s="457"/>
      <c r="J72" s="457"/>
      <c r="K72" s="485"/>
      <c r="L72" s="669">
        <f>INDEX(DatasheetPart5!$D$5:$EX$319,MATCH(Import_LA_Code,DatasheetPart5!$B$5:$B$319,0),MATCH(CONCATENATE($AF72,"/",L$9),DatasheetPart5!$D$3:$FC$3,0))</f>
        <v>190455602</v>
      </c>
      <c r="M72" s="844"/>
      <c r="N72" s="49"/>
      <c r="O72" s="49"/>
      <c r="P72" s="669">
        <f>INDEX(DatasheetPart5!$D$5:$EX$319,MATCH(Import_LA_Code,DatasheetPart5!$B$5:$B$319,0),MATCH(CONCATENATE($AF72,"/",P$9),DatasheetPart5!$D$3:$FC$3,0))</f>
        <v>254032014</v>
      </c>
      <c r="Q72" s="844"/>
      <c r="R72" s="49"/>
      <c r="S72" s="49"/>
      <c r="T72" s="669">
        <f>INDEX(DatasheetPart5!$D$5:$EX$319,MATCH(Import_LA_Code,DatasheetPart5!$B$5:$B$319,0),MATCH(CONCATENATE($AF72,"/",T$9),DatasheetPart5!$D$3:$FC$3,0))</f>
        <v>59911298</v>
      </c>
      <c r="U72" s="844"/>
      <c r="V72" s="77"/>
      <c r="W72" s="49"/>
      <c r="X72" s="669">
        <f>INDEX(DatasheetPart5!$D$5:$EX$319,MATCH(Import_LA_Code,DatasheetPart5!$B$5:$B$319,0),MATCH(CONCATENATE($AF72,"/",X$9),DatasheetPart5!$D$3:$FC$3,0))</f>
        <v>3250494</v>
      </c>
      <c r="Y72" s="844"/>
      <c r="Z72" s="49"/>
      <c r="AA72" s="49"/>
      <c r="AB72" s="669">
        <f>INDEX(DatasheetPart5!$D$5:$EX$319,MATCH(Import_LA_Code,DatasheetPart5!$B$5:$B$319,0),MATCH(CONCATENATE($AF72,"/",AB$9),DatasheetPart5!$D$3:$FC$3,0))</f>
        <v>507649408</v>
      </c>
      <c r="AC72" s="844"/>
      <c r="AD72" s="457"/>
      <c r="AE72" s="460"/>
      <c r="AF72" s="636">
        <v>22</v>
      </c>
    </row>
    <row r="73" spans="1:32" s="461" customFormat="1" ht="15.75" thickBot="1" x14ac:dyDescent="0.25">
      <c r="A73" s="456"/>
      <c r="B73" s="457"/>
      <c r="C73" s="458"/>
      <c r="D73" s="487"/>
      <c r="E73" s="488"/>
      <c r="F73" s="488"/>
      <c r="G73" s="457"/>
      <c r="H73" s="457"/>
      <c r="I73" s="457"/>
      <c r="J73" s="457"/>
      <c r="K73" s="485"/>
      <c r="L73" s="490"/>
      <c r="M73" s="490"/>
      <c r="N73" s="485"/>
      <c r="O73" s="490"/>
      <c r="P73" s="490"/>
      <c r="Q73" s="490"/>
      <c r="R73" s="485"/>
      <c r="S73" s="490"/>
      <c r="T73" s="490"/>
      <c r="U73" s="490"/>
      <c r="V73" s="489"/>
      <c r="W73" s="490"/>
      <c r="X73" s="490"/>
      <c r="Y73" s="490"/>
      <c r="Z73" s="485"/>
      <c r="AA73" s="490"/>
      <c r="AB73" s="490"/>
      <c r="AC73" s="490"/>
      <c r="AD73" s="457"/>
      <c r="AE73" s="460"/>
      <c r="AF73" s="636"/>
    </row>
    <row r="74" spans="1:32" s="461" customFormat="1" ht="16.5" thickBot="1" x14ac:dyDescent="0.25">
      <c r="A74" s="456"/>
      <c r="B74" s="457"/>
      <c r="C74" s="458"/>
      <c r="D74" s="487" t="s">
        <v>1091</v>
      </c>
      <c r="E74" s="488"/>
      <c r="F74" s="488"/>
      <c r="G74" s="457"/>
      <c r="H74" s="457"/>
      <c r="I74" s="457"/>
      <c r="J74" s="457"/>
      <c r="K74" s="485"/>
      <c r="L74" s="669">
        <f>INDEX(DatasheetPart5!$D$5:$EX$319,MATCH(Import_LA_Code,DatasheetPart5!$B$5:$B$319,0),MATCH(CONCATENATE($AF74,"/",L$9),DatasheetPart5!$D$3:$FC$3,0))</f>
        <v>-10440913</v>
      </c>
      <c r="M74" s="844"/>
      <c r="N74" s="49"/>
      <c r="O74" s="49"/>
      <c r="P74" s="669">
        <f>INDEX(DatasheetPart5!$D$5:$EX$319,MATCH(Import_LA_Code,DatasheetPart5!$B$5:$B$319,0),MATCH(CONCATENATE($AF74,"/",P$9),DatasheetPart5!$D$3:$FC$3,0))</f>
        <v>-14424350</v>
      </c>
      <c r="Q74" s="844"/>
      <c r="R74" s="49"/>
      <c r="S74" s="49"/>
      <c r="T74" s="669">
        <f>INDEX(DatasheetPart5!$D$5:$EX$319,MATCH(Import_LA_Code,DatasheetPart5!$B$5:$B$319,0),MATCH(CONCATENATE($AF74,"/",T$9),DatasheetPart5!$D$3:$FC$3,0))</f>
        <v>-6313813</v>
      </c>
      <c r="U74" s="844"/>
      <c r="V74" s="77"/>
      <c r="W74" s="49"/>
      <c r="X74" s="669">
        <f>INDEX(DatasheetPart5!$D$5:$EX$319,MATCH(Import_LA_Code,DatasheetPart5!$B$5:$B$319,0),MATCH(CONCATENATE($AF74,"/",X$9),DatasheetPart5!$D$3:$FC$3,0))</f>
        <v>-94297</v>
      </c>
      <c r="Y74" s="844"/>
      <c r="Z74" s="49"/>
      <c r="AA74" s="49"/>
      <c r="AB74" s="669">
        <f>INDEX(DatasheetPart5!$D$5:$EX$319,MATCH(Import_LA_Code,DatasheetPart5!$B$5:$B$319,0),MATCH(CONCATENATE($AF74,"/",AB$9),DatasheetPart5!$D$3:$FC$3,0))</f>
        <v>-31273373</v>
      </c>
      <c r="AC74" s="844"/>
      <c r="AD74" s="457"/>
      <c r="AE74" s="460"/>
      <c r="AF74" s="636">
        <v>23</v>
      </c>
    </row>
    <row r="75" spans="1:32" s="461" customFormat="1" ht="15.75" thickBot="1" x14ac:dyDescent="0.25">
      <c r="A75" s="456"/>
      <c r="B75" s="457"/>
      <c r="C75" s="458"/>
      <c r="D75" s="487"/>
      <c r="E75" s="488"/>
      <c r="F75" s="488"/>
      <c r="G75" s="457"/>
      <c r="H75" s="457"/>
      <c r="I75" s="457"/>
      <c r="J75" s="457"/>
      <c r="K75" s="485"/>
      <c r="L75" s="490"/>
      <c r="M75" s="490"/>
      <c r="N75" s="485"/>
      <c r="O75" s="490"/>
      <c r="P75" s="490"/>
      <c r="Q75" s="490"/>
      <c r="R75" s="485"/>
      <c r="S75" s="490"/>
      <c r="T75" s="490"/>
      <c r="U75" s="490"/>
      <c r="V75" s="489"/>
      <c r="W75" s="490"/>
      <c r="X75" s="490"/>
      <c r="Y75" s="490"/>
      <c r="Z75" s="485"/>
      <c r="AA75" s="490"/>
      <c r="AB75" s="490"/>
      <c r="AC75" s="490"/>
      <c r="AD75" s="457"/>
      <c r="AE75" s="460"/>
      <c r="AF75" s="636"/>
    </row>
    <row r="76" spans="1:32" s="461" customFormat="1" ht="16.5" thickBot="1" x14ac:dyDescent="0.25">
      <c r="A76" s="456"/>
      <c r="B76" s="457"/>
      <c r="C76" s="458"/>
      <c r="D76" s="487" t="s">
        <v>1092</v>
      </c>
      <c r="E76" s="488"/>
      <c r="F76" s="488"/>
      <c r="G76" s="457"/>
      <c r="H76" s="457"/>
      <c r="I76" s="457"/>
      <c r="J76" s="457"/>
      <c r="K76" s="485"/>
      <c r="L76" s="669">
        <f>INDEX(DatasheetPart5!$D$5:$EX$319,MATCH(Import_LA_Code,DatasheetPart5!$B$5:$B$319,0),MATCH(CONCATENATE($AF76,"/",L$9),DatasheetPart5!$D$3:$FC$3,0))</f>
        <v>-552321507</v>
      </c>
      <c r="M76" s="844"/>
      <c r="N76" s="49"/>
      <c r="O76" s="49"/>
      <c r="P76" s="669">
        <f>INDEX(DatasheetPart5!$D$5:$EX$319,MATCH(Import_LA_Code,DatasheetPart5!$B$5:$B$319,0),MATCH(CONCATENATE($AF76,"/",P$9),DatasheetPart5!$D$3:$FC$3,0))</f>
        <v>-658779283</v>
      </c>
      <c r="Q76" s="844"/>
      <c r="R76" s="49"/>
      <c r="S76" s="49"/>
      <c r="T76" s="669">
        <f>INDEX(DatasheetPart5!$D$5:$EX$319,MATCH(Import_LA_Code,DatasheetPart5!$B$5:$B$319,0),MATCH(CONCATENATE($AF76,"/",T$9),DatasheetPart5!$D$3:$FC$3,0))</f>
        <v>-316452526</v>
      </c>
      <c r="U76" s="844"/>
      <c r="V76" s="77"/>
      <c r="W76" s="49"/>
      <c r="X76" s="669">
        <f>INDEX(DatasheetPart5!$D$5:$EX$319,MATCH(Import_LA_Code,DatasheetPart5!$B$5:$B$319,0),MATCH(CONCATENATE($AF76,"/",X$9),DatasheetPart5!$D$3:$FC$3,0))</f>
        <v>-6059489</v>
      </c>
      <c r="Y76" s="844"/>
      <c r="Z76" s="49"/>
      <c r="AA76" s="49"/>
      <c r="AB76" s="669">
        <f>INDEX(DatasheetPart5!$D$5:$EX$319,MATCH(Import_LA_Code,DatasheetPart5!$B$5:$B$319,0),MATCH(CONCATENATE($AF76,"/",AB$9),DatasheetPart5!$D$3:$FC$3,0))</f>
        <v>-1533612805</v>
      </c>
      <c r="AC76" s="844"/>
      <c r="AD76" s="457"/>
      <c r="AE76" s="460"/>
      <c r="AF76" s="636">
        <v>24</v>
      </c>
    </row>
    <row r="77" spans="1:32" s="461" customFormat="1" ht="15.75" thickBot="1" x14ac:dyDescent="0.25">
      <c r="A77" s="456"/>
      <c r="B77" s="457"/>
      <c r="C77" s="458"/>
      <c r="D77" s="458"/>
      <c r="E77" s="457"/>
      <c r="F77" s="457"/>
      <c r="G77" s="457"/>
      <c r="H77" s="457"/>
      <c r="I77" s="457"/>
      <c r="J77" s="457"/>
      <c r="K77" s="450"/>
      <c r="L77" s="462"/>
      <c r="M77" s="462"/>
      <c r="N77" s="450"/>
      <c r="O77" s="462"/>
      <c r="P77" s="462"/>
      <c r="Q77" s="462"/>
      <c r="R77" s="450"/>
      <c r="S77" s="462"/>
      <c r="T77" s="462"/>
      <c r="U77" s="462"/>
      <c r="V77" s="459"/>
      <c r="W77" s="462"/>
      <c r="X77" s="462"/>
      <c r="Y77" s="462"/>
      <c r="Z77" s="450"/>
      <c r="AA77" s="462"/>
      <c r="AB77" s="462"/>
      <c r="AC77" s="462"/>
      <c r="AD77" s="457"/>
      <c r="AE77" s="460"/>
      <c r="AF77" s="636"/>
    </row>
    <row r="78" spans="1:32" s="174" customFormat="1" ht="16.5" thickBot="1" x14ac:dyDescent="0.25">
      <c r="A78" s="179"/>
      <c r="B78" s="175"/>
      <c r="C78" s="180"/>
      <c r="D78" s="172" t="s">
        <v>1158</v>
      </c>
      <c r="E78" s="175"/>
      <c r="F78" s="175"/>
      <c r="G78" s="175"/>
      <c r="H78" s="175"/>
      <c r="I78" s="175"/>
      <c r="J78" s="175"/>
      <c r="K78" s="49"/>
      <c r="L78" s="669">
        <f>INDEX(DatasheetPart5!$D$5:$EX$319,MATCH(Import_LA_Code,DatasheetPart5!$B$5:$B$319,0),MATCH(CONCATENATE($AF78,"/",L$9),DatasheetPart5!$D$3:$FC$3,0))</f>
        <v>-1377164311</v>
      </c>
      <c r="M78" s="844"/>
      <c r="N78" s="49"/>
      <c r="O78" s="49"/>
      <c r="P78" s="669">
        <f>INDEX(DatasheetPart5!$D$5:$EX$319,MATCH(Import_LA_Code,DatasheetPart5!$B$5:$B$319,0),MATCH(CONCATENATE($AF78,"/",P$9),DatasheetPart5!$D$3:$FC$3,0))</f>
        <v>-1759891891</v>
      </c>
      <c r="Q78" s="844"/>
      <c r="R78" s="49"/>
      <c r="S78" s="49"/>
      <c r="T78" s="669">
        <f>INDEX(DatasheetPart5!$D$5:$EX$319,MATCH(Import_LA_Code,DatasheetPart5!$B$5:$B$319,0),MATCH(CONCATENATE($AF78,"/",T$9),DatasheetPart5!$D$3:$FC$3,0))</f>
        <v>-596421486</v>
      </c>
      <c r="U78" s="844"/>
      <c r="V78" s="77"/>
      <c r="W78" s="49"/>
      <c r="X78" s="669">
        <f>INDEX(DatasheetPart5!$D$5:$EX$319,MATCH(Import_LA_Code,DatasheetPart5!$B$5:$B$319,0),MATCH(CONCATENATE($AF78,"/",X$9),DatasheetPart5!$D$3:$FC$3,0))</f>
        <v>-19392744</v>
      </c>
      <c r="Y78" s="844"/>
      <c r="Z78" s="49"/>
      <c r="AA78" s="49"/>
      <c r="AB78" s="669">
        <f>INDEX(DatasheetPart5!$D$5:$EX$319,MATCH(Import_LA_Code,DatasheetPart5!$B$5:$B$319,0),MATCH(CONCATENATE($AF78,"/",AB$9),DatasheetPart5!$D$3:$FC$3,0))</f>
        <v>-3752870431</v>
      </c>
      <c r="AC78" s="844"/>
      <c r="AD78" s="175"/>
      <c r="AE78" s="173"/>
      <c r="AF78" s="636">
        <v>25</v>
      </c>
    </row>
    <row r="79" spans="1:32" s="174" customFormat="1" ht="15.75" thickBot="1" x14ac:dyDescent="0.25">
      <c r="A79" s="179"/>
      <c r="B79" s="175"/>
      <c r="C79" s="180"/>
      <c r="D79" s="479" t="s">
        <v>32</v>
      </c>
      <c r="E79" s="175"/>
      <c r="F79" s="175"/>
      <c r="G79" s="175"/>
      <c r="H79" s="175"/>
      <c r="I79" s="175"/>
      <c r="J79" s="175"/>
      <c r="K79" s="450"/>
      <c r="L79" s="462"/>
      <c r="M79" s="462"/>
      <c r="N79" s="450"/>
      <c r="O79" s="462"/>
      <c r="P79" s="462"/>
      <c r="Q79" s="462"/>
      <c r="R79" s="450"/>
      <c r="S79" s="462"/>
      <c r="T79" s="462"/>
      <c r="U79" s="462"/>
      <c r="V79" s="459"/>
      <c r="W79" s="462"/>
      <c r="X79" s="462"/>
      <c r="Y79" s="462"/>
      <c r="Z79" s="450"/>
      <c r="AA79" s="462"/>
      <c r="AB79" s="462"/>
      <c r="AC79" s="462"/>
      <c r="AD79" s="175"/>
      <c r="AE79" s="173"/>
      <c r="AF79" s="636"/>
    </row>
    <row r="80" spans="1:32" s="174" customFormat="1" ht="16.5" thickBot="1" x14ac:dyDescent="0.25">
      <c r="A80" s="179"/>
      <c r="B80" s="175"/>
      <c r="C80" s="180"/>
      <c r="D80" s="593" t="s">
        <v>1088</v>
      </c>
      <c r="E80" s="594"/>
      <c r="F80" s="594"/>
      <c r="G80" s="594"/>
      <c r="H80" s="594"/>
      <c r="I80" s="594"/>
      <c r="J80" s="594"/>
      <c r="K80" s="262"/>
      <c r="L80" s="669">
        <f>INDEX(DatasheetPart5!$D$5:$EX$319,MATCH(Import_LA_Code,DatasheetPart5!$B$5:$B$319,0),MATCH(CONCATENATE($AF80,"/",L$9),DatasheetPart5!$D$3:$FC$3,0))</f>
        <v>-200302568</v>
      </c>
      <c r="M80" s="844"/>
      <c r="N80" s="262"/>
      <c r="O80" s="262"/>
      <c r="P80" s="669">
        <f>INDEX(DatasheetPart5!$D$5:$EX$319,MATCH(Import_LA_Code,DatasheetPart5!$B$5:$B$319,0),MATCH(CONCATENATE($AF80,"/",P$9),DatasheetPart5!$D$3:$FC$3,0))</f>
        <v>-285621897</v>
      </c>
      <c r="Q80" s="844"/>
      <c r="R80" s="262"/>
      <c r="S80" s="262"/>
      <c r="T80" s="847">
        <f>INDEX(DatasheetPart5!$D$5:$EX$319,MATCH(Import_LA_Code,DatasheetPart5!$B$5:$B$319,0),MATCH(CONCATENATE($AF80,"/",T$9),DatasheetPart5!$D$3:$FC$3,0))</f>
        <v>-46814847</v>
      </c>
      <c r="U80" s="848"/>
      <c r="V80" s="596"/>
      <c r="W80" s="262"/>
      <c r="X80" s="669">
        <f>INDEX(DatasheetPart5!$D$5:$EX$319,MATCH(Import_LA_Code,DatasheetPart5!$B$5:$B$319,0),MATCH(CONCATENATE($AF80,"/",X$9),DatasheetPart5!$D$3:$FC$3,0))</f>
        <v>-3726229</v>
      </c>
      <c r="Y80" s="844"/>
      <c r="Z80" s="262"/>
      <c r="AA80" s="262"/>
      <c r="AB80" s="669">
        <f>INDEX(DatasheetPart5!$D$5:$EX$319,MATCH(Import_LA_Code,DatasheetPart5!$B$5:$B$319,0),MATCH(CONCATENATE($AF80,"/",AB$9),DatasheetPart5!$D$3:$FC$3,0))</f>
        <v>-536465541</v>
      </c>
      <c r="AC80" s="844"/>
      <c r="AD80" s="594"/>
      <c r="AE80" s="597"/>
      <c r="AF80" s="636">
        <v>26</v>
      </c>
    </row>
    <row r="81" spans="1:32" s="174" customFormat="1" ht="15.75" thickBot="1" x14ac:dyDescent="0.25">
      <c r="A81" s="179"/>
      <c r="B81" s="175"/>
      <c r="C81" s="180"/>
      <c r="D81" s="593"/>
      <c r="E81" s="594"/>
      <c r="F81" s="594"/>
      <c r="G81" s="594"/>
      <c r="H81" s="594"/>
      <c r="I81" s="594"/>
      <c r="J81" s="594"/>
      <c r="K81" s="598"/>
      <c r="L81" s="599"/>
      <c r="M81" s="599"/>
      <c r="N81" s="598"/>
      <c r="O81" s="599"/>
      <c r="P81" s="599"/>
      <c r="Q81" s="599"/>
      <c r="R81" s="598"/>
      <c r="S81" s="599"/>
      <c r="T81" s="599"/>
      <c r="U81" s="599"/>
      <c r="V81" s="600"/>
      <c r="W81" s="599"/>
      <c r="X81" s="599"/>
      <c r="Y81" s="599"/>
      <c r="Z81" s="598"/>
      <c r="AA81" s="599"/>
      <c r="AB81" s="599"/>
      <c r="AC81" s="599"/>
      <c r="AD81" s="594"/>
      <c r="AE81" s="597"/>
      <c r="AF81" s="636"/>
    </row>
    <row r="82" spans="1:32" s="174" customFormat="1" ht="16.5" thickBot="1" x14ac:dyDescent="0.25">
      <c r="A82" s="179"/>
      <c r="B82" s="175"/>
      <c r="C82" s="180"/>
      <c r="D82" s="593" t="s">
        <v>1089</v>
      </c>
      <c r="E82" s="594"/>
      <c r="F82" s="594"/>
      <c r="G82" s="594"/>
      <c r="H82" s="594"/>
      <c r="I82" s="594"/>
      <c r="J82" s="594"/>
      <c r="K82" s="262"/>
      <c r="L82" s="669">
        <f>INDEX(DatasheetPart5!$D$5:$EX$319,MATCH(Import_LA_Code,DatasheetPart5!$B$5:$B$319,0),MATCH(CONCATENATE($AF82,"/",L$9),DatasheetPart5!$D$3:$FC$3,0))</f>
        <v>-1176861712</v>
      </c>
      <c r="M82" s="844"/>
      <c r="N82" s="262"/>
      <c r="O82" s="262"/>
      <c r="P82" s="669">
        <f>INDEX(DatasheetPart5!$D$5:$EX$319,MATCH(Import_LA_Code,DatasheetPart5!$B$5:$B$319,0),MATCH(CONCATENATE($AF82,"/",P$9),DatasheetPart5!$D$3:$FC$3,0))</f>
        <v>-1474270007</v>
      </c>
      <c r="Q82" s="844"/>
      <c r="R82" s="262"/>
      <c r="S82" s="262"/>
      <c r="T82" s="847">
        <f>INDEX(DatasheetPart5!$D$5:$EX$319,MATCH(Import_LA_Code,DatasheetPart5!$B$5:$B$319,0),MATCH(CONCATENATE($AF82,"/",T$9),DatasheetPart5!$D$3:$FC$3,0))</f>
        <v>-549606648</v>
      </c>
      <c r="U82" s="848"/>
      <c r="V82" s="596"/>
      <c r="W82" s="262"/>
      <c r="X82" s="669">
        <f>INDEX(DatasheetPart5!$D$5:$EX$319,MATCH(Import_LA_Code,DatasheetPart5!$B$5:$B$319,0),MATCH(CONCATENATE($AF82,"/",X$9),DatasheetPart5!$D$3:$FC$3,0))</f>
        <v>-15666521</v>
      </c>
      <c r="Y82" s="844"/>
      <c r="Z82" s="262"/>
      <c r="AA82" s="262"/>
      <c r="AB82" s="669">
        <f>INDEX(DatasheetPart5!$D$5:$EX$319,MATCH(Import_LA_Code,DatasheetPart5!$B$5:$B$319,0),MATCH(CONCATENATE($AF82,"/",AB$9),DatasheetPart5!$D$3:$FC$3,0))</f>
        <v>-3216404888</v>
      </c>
      <c r="AC82" s="844"/>
      <c r="AD82" s="594"/>
      <c r="AE82" s="597"/>
      <c r="AF82" s="636">
        <v>27</v>
      </c>
    </row>
    <row r="83" spans="1:32" s="174" customFormat="1" x14ac:dyDescent="0.2">
      <c r="A83" s="179"/>
      <c r="B83" s="175"/>
      <c r="C83" s="180"/>
      <c r="D83" s="172"/>
      <c r="E83" s="175"/>
      <c r="F83" s="175"/>
      <c r="G83" s="175"/>
      <c r="H83" s="175"/>
      <c r="I83" s="175"/>
      <c r="J83" s="175"/>
      <c r="K83" s="450"/>
      <c r="L83" s="462"/>
      <c r="M83" s="462"/>
      <c r="N83" s="450"/>
      <c r="O83" s="462"/>
      <c r="P83" s="462"/>
      <c r="Q83" s="462"/>
      <c r="R83" s="450"/>
      <c r="S83" s="462"/>
      <c r="T83" s="462"/>
      <c r="U83" s="462"/>
      <c r="V83" s="459"/>
      <c r="W83" s="462"/>
      <c r="X83" s="462"/>
      <c r="Y83" s="462"/>
      <c r="Z83" s="450"/>
      <c r="AA83" s="462"/>
      <c r="AB83" s="462"/>
      <c r="AC83" s="462"/>
      <c r="AD83" s="175"/>
      <c r="AE83" s="173"/>
      <c r="AF83" s="636"/>
    </row>
    <row r="84" spans="1:32" ht="15.75" thickBot="1" x14ac:dyDescent="0.25">
      <c r="A84" s="13"/>
      <c r="B84" s="2"/>
      <c r="C84" s="16"/>
      <c r="D84" s="39"/>
      <c r="E84" s="91"/>
      <c r="F84" s="91"/>
      <c r="G84" s="91"/>
      <c r="H84" s="91"/>
      <c r="I84" s="91"/>
      <c r="J84" s="2"/>
      <c r="K84" s="77"/>
      <c r="L84" s="2"/>
      <c r="M84" s="2"/>
      <c r="N84" s="77"/>
      <c r="O84" s="2"/>
      <c r="P84" s="2"/>
      <c r="Q84" s="2"/>
      <c r="R84" s="2"/>
      <c r="S84" s="2"/>
      <c r="T84" s="2"/>
      <c r="U84" s="2"/>
      <c r="V84" s="77"/>
      <c r="W84" s="2"/>
      <c r="X84" s="2"/>
      <c r="Y84" s="2"/>
      <c r="Z84" s="77"/>
      <c r="AA84" s="2"/>
      <c r="AB84" s="2"/>
      <c r="AC84" s="2"/>
      <c r="AD84" s="2"/>
      <c r="AE84" s="7"/>
      <c r="AF84" s="384"/>
    </row>
    <row r="85" spans="1:32" ht="15.75" thickBot="1" x14ac:dyDescent="0.25">
      <c r="A85" s="215"/>
      <c r="B85" s="216"/>
      <c r="C85" s="198"/>
      <c r="D85" s="198"/>
      <c r="E85" s="216"/>
      <c r="F85" s="216"/>
      <c r="G85" s="216"/>
      <c r="H85" s="216"/>
      <c r="I85" s="216"/>
      <c r="J85" s="216"/>
      <c r="K85" s="217"/>
      <c r="L85" s="216"/>
      <c r="M85" s="216"/>
      <c r="N85" s="217"/>
      <c r="O85" s="216"/>
      <c r="P85" s="216"/>
      <c r="Q85" s="216"/>
      <c r="R85" s="216"/>
      <c r="S85" s="216"/>
      <c r="T85" s="216"/>
      <c r="U85" s="216"/>
      <c r="V85" s="216"/>
      <c r="W85" s="216"/>
      <c r="X85" s="216"/>
      <c r="Y85" s="216"/>
      <c r="Z85" s="216"/>
      <c r="AA85" s="216"/>
      <c r="AB85" s="216"/>
      <c r="AC85" s="216"/>
      <c r="AD85" s="216"/>
      <c r="AE85" s="218"/>
      <c r="AF85" s="384"/>
    </row>
    <row r="86" spans="1:32" x14ac:dyDescent="0.2">
      <c r="A86" s="13"/>
      <c r="B86" s="2"/>
      <c r="C86" s="219"/>
      <c r="D86" s="220"/>
      <c r="E86" s="221"/>
      <c r="F86" s="221"/>
      <c r="G86" s="221"/>
      <c r="H86" s="221"/>
      <c r="I86" s="221"/>
      <c r="J86" s="221"/>
      <c r="K86" s="222"/>
      <c r="L86" s="221"/>
      <c r="M86" s="221"/>
      <c r="N86" s="222"/>
      <c r="O86" s="221"/>
      <c r="P86" s="221"/>
      <c r="Q86" s="221"/>
      <c r="R86" s="221"/>
      <c r="S86" s="221"/>
      <c r="T86" s="221"/>
      <c r="U86" s="221"/>
      <c r="V86" s="221"/>
      <c r="W86" s="221"/>
      <c r="X86" s="221"/>
      <c r="Y86" s="221"/>
      <c r="Z86" s="221"/>
      <c r="AA86" s="221"/>
      <c r="AB86" s="221"/>
      <c r="AC86" s="221"/>
      <c r="AD86" s="223"/>
      <c r="AE86" s="7"/>
      <c r="AF86" s="384"/>
    </row>
    <row r="87" spans="1:32" ht="15.75" x14ac:dyDescent="0.25">
      <c r="A87" s="13"/>
      <c r="B87" s="2"/>
      <c r="C87" s="224" t="s">
        <v>784</v>
      </c>
      <c r="D87" s="225"/>
      <c r="E87" s="226"/>
      <c r="F87" s="226"/>
      <c r="G87" s="226"/>
      <c r="H87" s="226"/>
      <c r="I87" s="226"/>
      <c r="J87" s="226"/>
      <c r="K87" s="227"/>
      <c r="L87" s="226"/>
      <c r="M87" s="226"/>
      <c r="N87" s="227"/>
      <c r="O87" s="226"/>
      <c r="P87" s="226"/>
      <c r="Q87" s="226"/>
      <c r="R87" s="226"/>
      <c r="S87" s="226"/>
      <c r="T87" s="226"/>
      <c r="U87" s="226"/>
      <c r="V87" s="226"/>
      <c r="W87" s="226"/>
      <c r="X87" s="226"/>
      <c r="Y87" s="226"/>
      <c r="Z87" s="226"/>
      <c r="AA87" s="226"/>
      <c r="AB87" s="226"/>
      <c r="AC87" s="226"/>
      <c r="AD87" s="228"/>
      <c r="AE87" s="7"/>
      <c r="AF87" s="384"/>
    </row>
    <row r="88" spans="1:32" ht="15.75" x14ac:dyDescent="0.25">
      <c r="A88" s="13"/>
      <c r="B88" s="2"/>
      <c r="C88" s="224"/>
      <c r="D88" s="225"/>
      <c r="E88" s="226"/>
      <c r="F88" s="226"/>
      <c r="G88" s="226"/>
      <c r="H88" s="226"/>
      <c r="I88" s="226"/>
      <c r="J88" s="226"/>
      <c r="K88" s="227"/>
      <c r="L88" s="226"/>
      <c r="M88" s="226"/>
      <c r="N88" s="227"/>
      <c r="O88" s="226"/>
      <c r="P88" s="226"/>
      <c r="Q88" s="226"/>
      <c r="R88" s="226"/>
      <c r="S88" s="226"/>
      <c r="T88" s="226"/>
      <c r="U88" s="226"/>
      <c r="V88" s="226"/>
      <c r="W88" s="226"/>
      <c r="X88" s="226"/>
      <c r="Y88" s="226"/>
      <c r="Z88" s="226"/>
      <c r="AA88" s="226"/>
      <c r="AB88" s="226"/>
      <c r="AC88" s="226"/>
      <c r="AD88" s="228"/>
      <c r="AE88" s="7"/>
      <c r="AF88" s="384"/>
    </row>
    <row r="89" spans="1:32" ht="27.75" customHeight="1" x14ac:dyDescent="0.25">
      <c r="A89" s="13"/>
      <c r="B89" s="2"/>
      <c r="C89" s="224"/>
      <c r="D89" s="225"/>
      <c r="E89" s="226"/>
      <c r="F89" s="226"/>
      <c r="G89" s="226"/>
      <c r="H89" s="226"/>
      <c r="I89" s="226"/>
      <c r="J89" s="226"/>
      <c r="K89" s="257"/>
      <c r="L89" s="838" t="s">
        <v>2640</v>
      </c>
      <c r="M89" s="839"/>
      <c r="N89" s="257"/>
      <c r="O89" s="258"/>
      <c r="P89" s="838" t="str">
        <f>'Part 4'!J29</f>
        <v>England</v>
      </c>
      <c r="Q89" s="839"/>
      <c r="R89" s="257"/>
      <c r="S89" s="259"/>
      <c r="T89" s="861" t="str">
        <f>'Part 4'!N29</f>
        <v xml:space="preserve"> County Council</v>
      </c>
      <c r="U89" s="862"/>
      <c r="V89" s="257"/>
      <c r="W89" s="259"/>
      <c r="X89" s="838">
        <f>'Part 4'!R29</f>
        <v>0</v>
      </c>
      <c r="Y89" s="839"/>
      <c r="Z89" s="257"/>
      <c r="AA89" s="258"/>
      <c r="AB89" s="838" t="s">
        <v>5</v>
      </c>
      <c r="AC89" s="838"/>
      <c r="AD89" s="228"/>
      <c r="AE89" s="7"/>
      <c r="AF89" s="384"/>
    </row>
    <row r="90" spans="1:32" ht="27.75" customHeight="1" x14ac:dyDescent="0.25">
      <c r="A90" s="13"/>
      <c r="B90" s="2"/>
      <c r="C90" s="229"/>
      <c r="D90" s="225"/>
      <c r="E90" s="226"/>
      <c r="F90" s="226"/>
      <c r="G90" s="226"/>
      <c r="H90" s="226"/>
      <c r="I90" s="226"/>
      <c r="J90" s="226"/>
      <c r="K90" s="257"/>
      <c r="L90" s="839"/>
      <c r="M90" s="839"/>
      <c r="N90" s="257"/>
      <c r="O90" s="258"/>
      <c r="P90" s="839"/>
      <c r="Q90" s="839"/>
      <c r="R90" s="257"/>
      <c r="S90" s="259"/>
      <c r="T90" s="862"/>
      <c r="U90" s="862"/>
      <c r="V90" s="257"/>
      <c r="W90" s="259"/>
      <c r="X90" s="839"/>
      <c r="Y90" s="839"/>
      <c r="Z90" s="257"/>
      <c r="AA90" s="259"/>
      <c r="AB90" s="838"/>
      <c r="AC90" s="838"/>
      <c r="AD90" s="228"/>
      <c r="AE90" s="7"/>
      <c r="AF90" s="384"/>
    </row>
    <row r="91" spans="1:32" ht="16.5" thickBot="1" x14ac:dyDescent="0.3">
      <c r="A91" s="13"/>
      <c r="B91" s="2"/>
      <c r="C91" s="229"/>
      <c r="D91" s="230" t="s">
        <v>785</v>
      </c>
      <c r="E91" s="226"/>
      <c r="F91" s="226"/>
      <c r="G91" s="226"/>
      <c r="H91" s="226"/>
      <c r="I91" s="226"/>
      <c r="J91" s="226"/>
      <c r="K91" s="227"/>
      <c r="L91" s="846" t="s">
        <v>15</v>
      </c>
      <c r="M91" s="846"/>
      <c r="N91" s="227"/>
      <c r="O91" s="226"/>
      <c r="P91" s="846" t="s">
        <v>15</v>
      </c>
      <c r="Q91" s="846"/>
      <c r="R91" s="226"/>
      <c r="S91" s="226"/>
      <c r="T91" s="846" t="s">
        <v>15</v>
      </c>
      <c r="U91" s="846"/>
      <c r="V91" s="226"/>
      <c r="W91" s="226"/>
      <c r="X91" s="846" t="s">
        <v>15</v>
      </c>
      <c r="Y91" s="846"/>
      <c r="Z91" s="226"/>
      <c r="AA91" s="226"/>
      <c r="AB91" s="837" t="s">
        <v>15</v>
      </c>
      <c r="AC91" s="837"/>
      <c r="AD91" s="228"/>
      <c r="AE91" s="7"/>
      <c r="AF91" s="384"/>
    </row>
    <row r="92" spans="1:32" ht="16.5" thickBot="1" x14ac:dyDescent="0.25">
      <c r="A92" s="13"/>
      <c r="B92" s="2"/>
      <c r="C92" s="229"/>
      <c r="D92" s="231" t="s">
        <v>1219</v>
      </c>
      <c r="E92" s="232"/>
      <c r="F92" s="232"/>
      <c r="G92" s="232"/>
      <c r="H92" s="232"/>
      <c r="I92" s="232"/>
      <c r="J92" s="232"/>
      <c r="K92" s="227"/>
      <c r="L92" s="840">
        <f>INDEX(DatasheetPart5!$D$5:$EX$319,MATCH(Import_LA_Code,DatasheetPart5!$B$5:$B$319,0),MATCH(CONCATENATE($AF92,"/",L$9),DatasheetPart5!$D$3:$FC$3,0))</f>
        <v>95495879</v>
      </c>
      <c r="M92" s="841"/>
      <c r="N92" s="227"/>
      <c r="O92" s="226"/>
      <c r="P92" s="840">
        <f>INDEX(DatasheetPart5!$D$5:$EX$319,MATCH(Import_LA_Code,DatasheetPart5!$B$5:$B$319,0),MATCH(CONCATENATE($AF92,"/",P$9),DatasheetPart5!$D$3:$FC$3,0))</f>
        <v>159477059</v>
      </c>
      <c r="Q92" s="841"/>
      <c r="R92" s="226"/>
      <c r="S92" s="226"/>
      <c r="T92" s="840">
        <f>INDEX(DatasheetPart5!$D$5:$EX$319,MATCH(Import_LA_Code,DatasheetPart5!$B$5:$B$319,0),MATCH(CONCATENATE($AF92,"/",T$9),DatasheetPart5!$D$3:$FC$3,0))</f>
        <v>82126409</v>
      </c>
      <c r="U92" s="841"/>
      <c r="V92" s="226"/>
      <c r="W92" s="226"/>
      <c r="X92" s="840">
        <f>INDEX(DatasheetPart5!$D$5:$EX$319,MATCH(Import_LA_Code,DatasheetPart5!$B$5:$B$319,0),MATCH(CONCATENATE($AF92,"/",X$9),DatasheetPart5!$D$3:$FC$3,0))</f>
        <v>2443953</v>
      </c>
      <c r="Y92" s="841"/>
      <c r="Z92" s="226"/>
      <c r="AA92" s="226"/>
      <c r="AB92" s="840">
        <f>INDEX(DatasheetPart5!$D$5:$EX$319,MATCH(Import_LA_Code,DatasheetPart5!$B$5:$B$319,0),MATCH(CONCATENATE($AF92,"/",AB$9),DatasheetPart5!$D$3:$FC$3,0))</f>
        <v>339148241</v>
      </c>
      <c r="AC92" s="841"/>
      <c r="AD92" s="228"/>
      <c r="AE92" s="7"/>
      <c r="AF92" s="384">
        <v>28</v>
      </c>
    </row>
    <row r="93" spans="1:32" ht="47.25" customHeight="1" thickBot="1" x14ac:dyDescent="0.25">
      <c r="A93" s="13"/>
      <c r="B93" s="2"/>
      <c r="C93" s="229"/>
      <c r="D93" s="225"/>
      <c r="E93" s="226"/>
      <c r="F93" s="226"/>
      <c r="G93" s="226"/>
      <c r="H93" s="226"/>
      <c r="I93" s="226"/>
      <c r="J93" s="226"/>
      <c r="K93" s="227"/>
      <c r="L93" s="226"/>
      <c r="M93" s="226"/>
      <c r="N93" s="227"/>
      <c r="O93" s="226"/>
      <c r="P93" s="226"/>
      <c r="Q93" s="226"/>
      <c r="R93" s="226"/>
      <c r="S93" s="226"/>
      <c r="T93" s="226"/>
      <c r="U93" s="226"/>
      <c r="V93" s="226"/>
      <c r="W93" s="226"/>
      <c r="X93" s="605"/>
      <c r="Y93" s="605"/>
      <c r="Z93" s="605"/>
      <c r="AA93" s="605"/>
      <c r="AB93" s="853"/>
      <c r="AC93" s="853"/>
      <c r="AD93" s="854"/>
      <c r="AE93" s="7"/>
      <c r="AF93" s="384"/>
    </row>
    <row r="94" spans="1:32" ht="16.5" thickBot="1" x14ac:dyDescent="0.25">
      <c r="A94" s="13"/>
      <c r="B94" s="2"/>
      <c r="C94" s="229"/>
      <c r="D94" s="231" t="s">
        <v>1214</v>
      </c>
      <c r="E94" s="232"/>
      <c r="F94" s="232"/>
      <c r="G94" s="232"/>
      <c r="H94" s="232"/>
      <c r="I94" s="232"/>
      <c r="J94" s="232"/>
      <c r="K94" s="227"/>
      <c r="L94" s="840">
        <f>INDEX(DatasheetPart5!$D$5:$EX$319,MATCH(Import_LA_Code,DatasheetPart5!$B$5:$B$319,0),MATCH(CONCATENATE($AF94,"/",L$9),DatasheetPart5!$D$3:$FC$3,0))</f>
        <v>104973127</v>
      </c>
      <c r="M94" s="841"/>
      <c r="N94" s="227"/>
      <c r="O94" s="226"/>
      <c r="P94" s="840">
        <f>INDEX(DatasheetPart5!$D$5:$EX$319,MATCH(Import_LA_Code,DatasheetPart5!$B$5:$B$319,0),MATCH(CONCATENATE($AF94,"/",P$9),DatasheetPart5!$D$3:$FC$3,0))</f>
        <v>181398422</v>
      </c>
      <c r="Q94" s="841"/>
      <c r="R94" s="226"/>
      <c r="S94" s="226"/>
      <c r="T94" s="840">
        <f>INDEX(DatasheetPart5!$D$5:$EX$319,MATCH(Import_LA_Code,DatasheetPart5!$B$5:$B$319,0),MATCH(CONCATENATE($AF94,"/",T$9),DatasheetPart5!$D$3:$FC$3,0))</f>
        <v>76212979</v>
      </c>
      <c r="U94" s="841"/>
      <c r="V94" s="226"/>
      <c r="W94" s="226"/>
      <c r="X94" s="840">
        <f>INDEX(DatasheetPart5!$D$5:$EX$319,MATCH(Import_LA_Code,DatasheetPart5!$B$5:$B$319,0),MATCH(CONCATENATE($AF94,"/",X$9),DatasheetPart5!$D$3:$FC$3,0))</f>
        <v>1672011</v>
      </c>
      <c r="Y94" s="841"/>
      <c r="Z94" s="226"/>
      <c r="AA94" s="226"/>
      <c r="AB94" s="840">
        <f>INDEX(DatasheetPart5!$D$5:$EX$319,MATCH(Import_LA_Code,DatasheetPart5!$B$5:$B$319,0),MATCH(CONCATENATE($AF94,"/",AB$9),DatasheetPart5!$D$3:$FC$3,0))</f>
        <v>364256544</v>
      </c>
      <c r="AC94" s="841"/>
      <c r="AD94" s="228"/>
      <c r="AE94" s="7"/>
      <c r="AF94" s="384">
        <v>29</v>
      </c>
    </row>
    <row r="95" spans="1:32" ht="15.75" thickBot="1" x14ac:dyDescent="0.25">
      <c r="A95" s="13"/>
      <c r="B95" s="2"/>
      <c r="C95" s="229"/>
      <c r="D95" s="225"/>
      <c r="E95" s="226"/>
      <c r="F95" s="226"/>
      <c r="G95" s="226"/>
      <c r="H95" s="226"/>
      <c r="I95" s="226"/>
      <c r="J95" s="226"/>
      <c r="K95" s="227"/>
      <c r="L95" s="226"/>
      <c r="M95" s="226"/>
      <c r="N95" s="227"/>
      <c r="O95" s="226"/>
      <c r="P95" s="226"/>
      <c r="Q95" s="226"/>
      <c r="R95" s="226"/>
      <c r="S95" s="226"/>
      <c r="T95" s="226"/>
      <c r="U95" s="226"/>
      <c r="V95" s="226"/>
      <c r="W95" s="226"/>
      <c r="X95" s="226"/>
      <c r="Y95" s="226"/>
      <c r="Z95" s="226"/>
      <c r="AA95" s="226"/>
      <c r="AB95" s="226"/>
      <c r="AC95" s="226"/>
      <c r="AD95" s="228"/>
      <c r="AE95" s="7"/>
      <c r="AF95" s="384"/>
    </row>
    <row r="96" spans="1:32" ht="16.5" thickBot="1" x14ac:dyDescent="0.25">
      <c r="A96" s="13"/>
      <c r="B96" s="2"/>
      <c r="C96" s="229"/>
      <c r="D96" s="839" t="s">
        <v>1075</v>
      </c>
      <c r="E96" s="660"/>
      <c r="F96" s="660"/>
      <c r="G96" s="660"/>
      <c r="H96" s="660"/>
      <c r="I96" s="226"/>
      <c r="J96" s="232"/>
      <c r="K96" s="227"/>
      <c r="L96" s="835">
        <f>INDEX(DatasheetPart5!$D$5:$EX$319,MATCH(Import_LA_Code,DatasheetPart5!$B$5:$B$319,0),MATCH(CONCATENATE($AF96,"/",L$9),DatasheetPart5!$D$3:$FC$3,0))</f>
        <v>-9477248</v>
      </c>
      <c r="M96" s="836"/>
      <c r="N96" s="227"/>
      <c r="O96" s="226"/>
      <c r="P96" s="835">
        <f>INDEX(DatasheetPart5!$D$5:$EX$319,MATCH(Import_LA_Code,DatasheetPart5!$B$5:$B$319,0),MATCH(CONCATENATE($AF96,"/",P$9),DatasheetPart5!$D$3:$FC$3,0))</f>
        <v>-21921363</v>
      </c>
      <c r="Q96" s="836"/>
      <c r="R96" s="226"/>
      <c r="S96" s="226"/>
      <c r="T96" s="835">
        <f>INDEX(DatasheetPart5!$D$5:$EX$319,MATCH(Import_LA_Code,DatasheetPart5!$B$5:$B$319,0),MATCH(CONCATENATE($AF96,"/",T$9),DatasheetPart5!$D$3:$FC$3,0))</f>
        <v>5913430</v>
      </c>
      <c r="U96" s="836"/>
      <c r="V96" s="226"/>
      <c r="W96" s="226"/>
      <c r="X96" s="835">
        <f>INDEX(DatasheetPart5!$D$5:$EX$319,MATCH(Import_LA_Code,DatasheetPart5!$B$5:$B$319,0),MATCH(CONCATENATE($AF96,"/",X$9),DatasheetPart5!$D$3:$FC$3,0))</f>
        <v>771942</v>
      </c>
      <c r="Y96" s="836"/>
      <c r="Z96" s="226"/>
      <c r="AA96" s="226"/>
      <c r="AB96" s="835">
        <f>INDEX(DatasheetPart5!$D$5:$EX$319,MATCH(Import_LA_Code,DatasheetPart5!$B$5:$B$319,0),MATCH(CONCATENATE($AF96,"/",AB$9),DatasheetPart5!$D$3:$FC$3,0))</f>
        <v>-25108297</v>
      </c>
      <c r="AC96" s="836"/>
      <c r="AD96" s="228"/>
      <c r="AE96" s="7"/>
      <c r="AF96" s="384">
        <v>30</v>
      </c>
    </row>
    <row r="97" spans="1:32" x14ac:dyDescent="0.2">
      <c r="A97" s="13"/>
      <c r="B97" s="2"/>
      <c r="C97" s="229"/>
      <c r="D97" s="660"/>
      <c r="E97" s="660"/>
      <c r="F97" s="660"/>
      <c r="G97" s="660"/>
      <c r="H97" s="660"/>
      <c r="I97" s="226"/>
      <c r="J97" s="226"/>
      <c r="K97" s="227"/>
      <c r="L97" s="226"/>
      <c r="M97" s="226"/>
      <c r="N97" s="227"/>
      <c r="O97" s="226"/>
      <c r="P97" s="226"/>
      <c r="Q97" s="226"/>
      <c r="R97" s="226"/>
      <c r="S97" s="226"/>
      <c r="T97" s="226"/>
      <c r="U97" s="226"/>
      <c r="V97" s="226"/>
      <c r="W97" s="226"/>
      <c r="X97" s="226"/>
      <c r="Y97" s="226"/>
      <c r="Z97" s="226"/>
      <c r="AA97" s="226"/>
      <c r="AB97" s="226"/>
      <c r="AC97" s="226"/>
      <c r="AD97" s="228"/>
      <c r="AE97" s="7"/>
      <c r="AF97" s="384"/>
    </row>
    <row r="98" spans="1:32" ht="15.75" thickBot="1" x14ac:dyDescent="0.25">
      <c r="A98" s="13"/>
      <c r="B98" s="2"/>
      <c r="C98" s="229"/>
      <c r="D98" s="225"/>
      <c r="E98" s="226"/>
      <c r="F98" s="226"/>
      <c r="G98" s="226"/>
      <c r="H98" s="226"/>
      <c r="I98" s="226"/>
      <c r="J98" s="226"/>
      <c r="K98" s="227"/>
      <c r="L98" s="226"/>
      <c r="M98" s="226"/>
      <c r="N98" s="227"/>
      <c r="O98" s="226"/>
      <c r="P98" s="226"/>
      <c r="Q98" s="226"/>
      <c r="R98" s="226"/>
      <c r="S98" s="226"/>
      <c r="T98" s="226"/>
      <c r="U98" s="226"/>
      <c r="V98" s="226"/>
      <c r="W98" s="226"/>
      <c r="X98" s="226"/>
      <c r="Y98" s="226"/>
      <c r="Z98" s="226"/>
      <c r="AA98" s="226"/>
      <c r="AB98" s="226"/>
      <c r="AC98" s="226"/>
      <c r="AD98" s="228"/>
      <c r="AE98" s="7"/>
      <c r="AF98" s="384"/>
    </row>
    <row r="99" spans="1:32" ht="16.5" thickBot="1" x14ac:dyDescent="0.25">
      <c r="A99" s="13"/>
      <c r="B99" s="2"/>
      <c r="C99" s="229"/>
      <c r="D99" s="233" t="s">
        <v>1215</v>
      </c>
      <c r="E99" s="226"/>
      <c r="F99" s="226"/>
      <c r="G99" s="226"/>
      <c r="H99" s="226"/>
      <c r="I99" s="226"/>
      <c r="J99" s="226"/>
      <c r="K99" s="227"/>
      <c r="L99" s="842">
        <f>INDEX(DatasheetPart5!$D$5:$EX$319,MATCH(Import_LA_Code,DatasheetPart5!$B$5:$B$319,0),MATCH(CONCATENATE($AF99,"/",L$9),DatasheetPart5!$D$3:$FC$3,0))</f>
        <v>9754832605</v>
      </c>
      <c r="M99" s="843"/>
      <c r="N99" s="227"/>
      <c r="O99" s="226"/>
      <c r="P99" s="835">
        <f>INDEX(DatasheetPart5!$D$5:$EX$319,MATCH(Import_LA_Code,DatasheetPart5!$B$5:$B$319,0),MATCH(CONCATENATE($AF99,"/",P$9),DatasheetPart5!$D$3:$FC$3,0))</f>
        <v>11754553509</v>
      </c>
      <c r="Q99" s="836"/>
      <c r="R99" s="226"/>
      <c r="S99" s="226"/>
      <c r="T99" s="835">
        <f>INDEX(DatasheetPart5!$D$5:$EX$319,MATCH(Import_LA_Code,DatasheetPart5!$B$5:$B$319,0),MATCH(CONCATENATE($AF99,"/",T$9),DatasheetPart5!$D$3:$FC$3,0))</f>
        <v>3969246701</v>
      </c>
      <c r="U99" s="836"/>
      <c r="V99" s="226"/>
      <c r="W99" s="226"/>
      <c r="X99" s="835">
        <f>INDEX(DatasheetPart5!$D$5:$EX$319,MATCH(Import_LA_Code,DatasheetPart5!$B$5:$B$319,0),MATCH(CONCATENATE($AF99,"/",X$9),DatasheetPart5!$D$3:$FC$3,0))</f>
        <v>134840818</v>
      </c>
      <c r="Y99" s="836"/>
      <c r="Z99" s="226"/>
      <c r="AA99" s="226"/>
      <c r="AB99" s="840">
        <f>INDEX(DatasheetPart5!$D$5:$EX$319,MATCH(Import_LA_Code,DatasheetPart5!$B$5:$B$319,0),MATCH(CONCATENATE($AF99,"/",AB$9),DatasheetPart5!$D$3:$FC$3,0))</f>
        <v>23284226280</v>
      </c>
      <c r="AC99" s="841"/>
      <c r="AD99" s="228"/>
      <c r="AE99" s="7"/>
      <c r="AF99" s="384">
        <v>31</v>
      </c>
    </row>
    <row r="100" spans="1:32" ht="15.75" thickBot="1" x14ac:dyDescent="0.25">
      <c r="A100" s="13"/>
      <c r="B100" s="2"/>
      <c r="C100" s="229"/>
      <c r="D100" s="225"/>
      <c r="E100" s="226"/>
      <c r="F100" s="226"/>
      <c r="G100" s="226"/>
      <c r="H100" s="226"/>
      <c r="I100" s="226"/>
      <c r="J100" s="226"/>
      <c r="K100" s="227"/>
      <c r="L100" s="226"/>
      <c r="M100" s="226"/>
      <c r="N100" s="227"/>
      <c r="O100" s="226"/>
      <c r="P100" s="226"/>
      <c r="Q100" s="226"/>
      <c r="R100" s="226"/>
      <c r="S100" s="226"/>
      <c r="T100" s="226"/>
      <c r="U100" s="226"/>
      <c r="V100" s="226"/>
      <c r="W100" s="226"/>
      <c r="X100" s="226"/>
      <c r="Y100" s="226"/>
      <c r="Z100" s="226"/>
      <c r="AA100" s="226"/>
      <c r="AB100" s="226"/>
      <c r="AC100" s="226"/>
      <c r="AD100" s="228"/>
      <c r="AE100" s="7"/>
      <c r="AF100" s="384"/>
    </row>
    <row r="101" spans="1:32" ht="16.5" thickBot="1" x14ac:dyDescent="0.25">
      <c r="A101" s="13"/>
      <c r="B101" s="2"/>
      <c r="C101" s="229"/>
      <c r="D101" s="233" t="s">
        <v>1216</v>
      </c>
      <c r="E101" s="226"/>
      <c r="F101" s="226"/>
      <c r="G101" s="226"/>
      <c r="H101" s="226"/>
      <c r="I101" s="226"/>
      <c r="J101" s="226"/>
      <c r="K101" s="227"/>
      <c r="L101" s="835">
        <f>INDEX(DatasheetPart5!$D$5:$EX$319,MATCH(Import_LA_Code,DatasheetPart5!$B$5:$B$319,0),MATCH(CONCATENATE($AF101,"/",L$9),DatasheetPart5!$D$3:$FC$3,0))</f>
        <v>4976742463</v>
      </c>
      <c r="M101" s="836"/>
      <c r="N101" s="227"/>
      <c r="O101" s="226"/>
      <c r="P101" s="835">
        <f>INDEX(DatasheetPart5!$D$5:$EX$319,MATCH(Import_LA_Code,DatasheetPart5!$B$5:$B$319,0),MATCH(CONCATENATE($AF101,"/",P$9),DatasheetPart5!$D$3:$FC$3,0))</f>
        <v>5899753404</v>
      </c>
      <c r="Q101" s="836"/>
      <c r="R101" s="226"/>
      <c r="S101" s="226"/>
      <c r="T101" s="835">
        <f>INDEX(DatasheetPart5!$D$5:$EX$319,MATCH(Import_LA_Code,DatasheetPart5!$B$5:$B$319,0),MATCH(CONCATENATE($AF101,"/",T$9),DatasheetPart5!$D$3:$FC$3,0))</f>
        <v>2030826032</v>
      </c>
      <c r="U101" s="836"/>
      <c r="V101" s="226"/>
      <c r="W101" s="226"/>
      <c r="X101" s="835">
        <f>INDEX(DatasheetPart5!$D$5:$EX$319,MATCH(Import_LA_Code,DatasheetPart5!$B$5:$B$319,0),MATCH(CONCATENATE($AF101,"/",X$9),DatasheetPart5!$D$3:$FC$3,0))</f>
        <v>68450134</v>
      </c>
      <c r="Y101" s="836"/>
      <c r="Z101" s="226"/>
      <c r="AA101" s="226"/>
      <c r="AB101" s="835">
        <f>INDEX(DatasheetPart5!$D$5:$EX$319,MATCH(Import_LA_Code,DatasheetPart5!$B$5:$B$319,0),MATCH(CONCATENATE($AF101,"/",AB$9),DatasheetPart5!$D$3:$FC$3,0))</f>
        <v>12975772033</v>
      </c>
      <c r="AC101" s="836"/>
      <c r="AD101" s="228"/>
      <c r="AE101" s="7"/>
      <c r="AF101" s="384">
        <v>32</v>
      </c>
    </row>
    <row r="102" spans="1:32" ht="15.75" thickBot="1" x14ac:dyDescent="0.25">
      <c r="A102" s="13"/>
      <c r="B102" s="2"/>
      <c r="C102" s="229"/>
      <c r="D102" s="225"/>
      <c r="E102" s="226"/>
      <c r="F102" s="226"/>
      <c r="G102" s="226"/>
      <c r="H102" s="226"/>
      <c r="I102" s="226"/>
      <c r="J102" s="226"/>
      <c r="K102" s="227"/>
      <c r="L102" s="226"/>
      <c r="M102" s="226"/>
      <c r="N102" s="227"/>
      <c r="O102" s="226"/>
      <c r="P102" s="226"/>
      <c r="Q102" s="226"/>
      <c r="R102" s="226"/>
      <c r="S102" s="226"/>
      <c r="T102" s="226"/>
      <c r="U102" s="226"/>
      <c r="V102" s="226"/>
      <c r="W102" s="226"/>
      <c r="X102" s="226"/>
      <c r="Y102" s="226"/>
      <c r="Z102" s="226"/>
      <c r="AA102" s="226"/>
      <c r="AB102" s="226"/>
      <c r="AC102" s="226"/>
      <c r="AD102" s="228"/>
      <c r="AE102" s="7"/>
      <c r="AF102" s="384"/>
    </row>
    <row r="103" spans="1:32" ht="16.5" thickBot="1" x14ac:dyDescent="0.25">
      <c r="A103" s="13"/>
      <c r="B103" s="2"/>
      <c r="C103" s="229"/>
      <c r="D103" s="239" t="s">
        <v>1076</v>
      </c>
      <c r="E103" s="226"/>
      <c r="F103" s="226"/>
      <c r="G103" s="226"/>
      <c r="H103" s="226"/>
      <c r="I103" s="226"/>
      <c r="J103" s="226"/>
      <c r="K103" s="227"/>
      <c r="L103" s="835">
        <f>INDEX(DatasheetPart5!$D$5:$EX$319,MATCH(Import_LA_Code,DatasheetPart5!$B$5:$B$319,0),MATCH(CONCATENATE($AF103,"/",L$9),DatasheetPart5!$D$3:$FC$3,0))</f>
        <v>-4778090142</v>
      </c>
      <c r="M103" s="836"/>
      <c r="N103" s="227"/>
      <c r="O103" s="226"/>
      <c r="P103" s="835">
        <f>INDEX(DatasheetPart5!$D$5:$EX$319,MATCH(Import_LA_Code,DatasheetPart5!$B$5:$B$319,0),MATCH(CONCATENATE($AF103,"/",P$9),DatasheetPart5!$D$3:$FC$3,0))</f>
        <v>-5854800105</v>
      </c>
      <c r="Q103" s="836"/>
      <c r="R103" s="226"/>
      <c r="S103" s="226"/>
      <c r="T103" s="835">
        <f>INDEX(DatasheetPart5!$D$5:$EX$319,MATCH(Import_LA_Code,DatasheetPart5!$B$5:$B$319,0),MATCH(CONCATENATE($AF103,"/",T$9),DatasheetPart5!$D$3:$FC$3,0))</f>
        <v>-1938420669</v>
      </c>
      <c r="U103" s="836"/>
      <c r="V103" s="226"/>
      <c r="W103" s="226"/>
      <c r="X103" s="835">
        <f>INDEX(DatasheetPart5!$D$5:$EX$319,MATCH(Import_LA_Code,DatasheetPart5!$B$5:$B$319,0),MATCH(CONCATENATE($AF103,"/",X$9),DatasheetPart5!$D$3:$FC$3,0))</f>
        <v>-66390684</v>
      </c>
      <c r="Y103" s="836"/>
      <c r="Z103" s="226"/>
      <c r="AA103" s="226"/>
      <c r="AB103" s="835">
        <f>INDEX(DatasheetPart5!$D$5:$EX$319,MATCH(Import_LA_Code,DatasheetPart5!$B$5:$B$319,0),MATCH(CONCATENATE($AF103,"/",AB$9),DatasheetPart5!$D$3:$FC$3,0))</f>
        <v>-12637701600</v>
      </c>
      <c r="AC103" s="836"/>
      <c r="AD103" s="228"/>
      <c r="AE103" s="7"/>
      <c r="AF103" s="384">
        <v>33</v>
      </c>
    </row>
    <row r="104" spans="1:32" x14ac:dyDescent="0.2">
      <c r="A104" s="13"/>
      <c r="B104" s="2"/>
      <c r="C104" s="229"/>
      <c r="D104" s="225"/>
      <c r="E104" s="226"/>
      <c r="F104" s="226"/>
      <c r="G104" s="226"/>
      <c r="H104" s="226"/>
      <c r="I104" s="226"/>
      <c r="J104" s="226"/>
      <c r="K104" s="227"/>
      <c r="L104" s="226"/>
      <c r="M104" s="226"/>
      <c r="N104" s="227"/>
      <c r="O104" s="226"/>
      <c r="P104" s="226"/>
      <c r="Q104" s="226"/>
      <c r="R104" s="226"/>
      <c r="S104" s="226"/>
      <c r="T104" s="226"/>
      <c r="U104" s="226"/>
      <c r="V104" s="226"/>
      <c r="W104" s="226"/>
      <c r="X104" s="226"/>
      <c r="Y104" s="226"/>
      <c r="Z104" s="226"/>
      <c r="AA104" s="226"/>
      <c r="AB104" s="226"/>
      <c r="AC104" s="226"/>
      <c r="AD104" s="228"/>
      <c r="AE104" s="7"/>
      <c r="AF104" s="384"/>
    </row>
    <row r="105" spans="1:32" ht="15.75" thickBot="1" x14ac:dyDescent="0.25">
      <c r="A105" s="13"/>
      <c r="B105" s="2"/>
      <c r="C105" s="229"/>
      <c r="D105" s="239" t="s">
        <v>1869</v>
      </c>
      <c r="E105" s="226"/>
      <c r="F105" s="226"/>
      <c r="G105" s="226"/>
      <c r="H105" s="226"/>
      <c r="I105" s="226"/>
      <c r="J105" s="226"/>
      <c r="K105" s="227"/>
      <c r="L105" s="226"/>
      <c r="M105" s="226"/>
      <c r="N105" s="227"/>
      <c r="O105" s="226"/>
      <c r="P105" s="226"/>
      <c r="Q105" s="226"/>
      <c r="R105" s="226"/>
      <c r="S105" s="226"/>
      <c r="T105" s="226"/>
      <c r="U105" s="226"/>
      <c r="V105" s="226"/>
      <c r="W105" s="226"/>
      <c r="X105" s="226"/>
      <c r="Y105" s="226"/>
      <c r="Z105" s="226"/>
      <c r="AA105" s="226"/>
      <c r="AB105" s="226"/>
      <c r="AC105" s="226"/>
      <c r="AD105" s="586"/>
      <c r="AE105" s="569"/>
      <c r="AF105" s="384"/>
    </row>
    <row r="106" spans="1:32" ht="16.5" thickBot="1" x14ac:dyDescent="0.25">
      <c r="A106" s="13"/>
      <c r="B106" s="2"/>
      <c r="C106" s="229"/>
      <c r="D106" s="233" t="s">
        <v>1159</v>
      </c>
      <c r="E106" s="226"/>
      <c r="F106" s="226"/>
      <c r="G106" s="226"/>
      <c r="H106" s="226"/>
      <c r="I106" s="226"/>
      <c r="J106" s="226"/>
      <c r="K106" s="227"/>
      <c r="L106" s="835">
        <f>INDEX(DatasheetPart5!$D$5:$EX$319,MATCH(Import_LA_Code,DatasheetPart5!$B$5:$B$319,0),MATCH(CONCATENATE($AF106,"/",L$9),DatasheetPart5!$D$3:$FC$3,0))</f>
        <v>-4787567393</v>
      </c>
      <c r="M106" s="836"/>
      <c r="N106" s="227"/>
      <c r="O106" s="226"/>
      <c r="P106" s="835">
        <f>INDEX(DatasheetPart5!$D$5:$EX$319,MATCH(Import_LA_Code,DatasheetPart5!$B$5:$B$319,0),MATCH(CONCATENATE($AF106,"/",P$9),DatasheetPart5!$D$3:$FC$3,0))</f>
        <v>-5876721469</v>
      </c>
      <c r="Q106" s="836"/>
      <c r="R106" s="226"/>
      <c r="S106" s="226"/>
      <c r="T106" s="835">
        <f>INDEX(DatasheetPart5!$D$5:$EX$319,MATCH(Import_LA_Code,DatasheetPart5!$B$5:$B$319,0),MATCH(CONCATENATE($AF106,"/",T$9),DatasheetPart5!$D$3:$FC$3,0))</f>
        <v>-1932507239</v>
      </c>
      <c r="U106" s="836"/>
      <c r="V106" s="226"/>
      <c r="W106" s="226"/>
      <c r="X106" s="835">
        <f>INDEX(DatasheetPart5!$D$5:$EX$319,MATCH(Import_LA_Code,DatasheetPart5!$B$5:$B$319,0),MATCH(CONCATENATE($AF106,"/",X$9),DatasheetPart5!$D$3:$FC$3,0))</f>
        <v>-65618742</v>
      </c>
      <c r="Y106" s="836"/>
      <c r="Z106" s="226"/>
      <c r="AA106" s="226"/>
      <c r="AB106" s="835">
        <f>INDEX(DatasheetPart5!$D$5:$EX$319,MATCH(Import_LA_Code,DatasheetPart5!$B$5:$B$319,0),MATCH(CONCATENATE($AF106,"/",AB$9),DatasheetPart5!$D$3:$FC$3,0))</f>
        <v>-12662809909</v>
      </c>
      <c r="AC106" s="836"/>
      <c r="AD106" s="228"/>
      <c r="AE106" s="7"/>
      <c r="AF106" s="384">
        <v>34</v>
      </c>
    </row>
    <row r="107" spans="1:32" ht="15.75" thickBot="1" x14ac:dyDescent="0.25">
      <c r="A107" s="13"/>
      <c r="B107" s="2"/>
      <c r="C107" s="234"/>
      <c r="D107" s="235"/>
      <c r="E107" s="236"/>
      <c r="F107" s="236"/>
      <c r="G107" s="236"/>
      <c r="H107" s="236"/>
      <c r="I107" s="236"/>
      <c r="J107" s="236"/>
      <c r="K107" s="237"/>
      <c r="L107" s="236"/>
      <c r="M107" s="236"/>
      <c r="N107" s="237"/>
      <c r="O107" s="236"/>
      <c r="P107" s="236"/>
      <c r="Q107" s="236"/>
      <c r="R107" s="236"/>
      <c r="S107" s="236"/>
      <c r="T107" s="236"/>
      <c r="U107" s="236"/>
      <c r="V107" s="236"/>
      <c r="W107" s="236"/>
      <c r="X107" s="236"/>
      <c r="Y107" s="236"/>
      <c r="Z107" s="236"/>
      <c r="AA107" s="236"/>
      <c r="AB107" s="236"/>
      <c r="AC107" s="236"/>
      <c r="AD107" s="238"/>
      <c r="AE107" s="7"/>
      <c r="AF107" s="384"/>
    </row>
    <row r="108" spans="1:32" ht="15.75" x14ac:dyDescent="0.2">
      <c r="A108" s="13"/>
      <c r="B108" s="2"/>
      <c r="C108" s="863"/>
      <c r="D108" s="863"/>
      <c r="E108" s="863"/>
      <c r="F108" s="863"/>
      <c r="G108" s="863"/>
      <c r="H108" s="863"/>
      <c r="I108" s="863"/>
      <c r="J108" s="863"/>
      <c r="K108" s="863"/>
      <c r="L108" s="863"/>
      <c r="M108" s="863"/>
      <c r="N108" s="863"/>
      <c r="O108" s="863"/>
      <c r="P108" s="863"/>
      <c r="Q108" s="863"/>
      <c r="R108" s="863"/>
      <c r="S108" s="863"/>
      <c r="T108" s="863"/>
      <c r="U108" s="863"/>
      <c r="V108" s="863"/>
      <c r="W108" s="863"/>
      <c r="X108" s="863"/>
      <c r="Y108" s="863"/>
      <c r="Z108" s="863"/>
      <c r="AA108" s="863"/>
      <c r="AB108" s="863"/>
      <c r="AC108" s="2"/>
      <c r="AD108" s="2"/>
      <c r="AE108" s="7"/>
    </row>
    <row r="109" spans="1:32" x14ac:dyDescent="0.2">
      <c r="A109" s="13"/>
      <c r="B109" s="2"/>
      <c r="C109" s="16"/>
      <c r="D109" s="16"/>
      <c r="E109" s="2"/>
      <c r="F109" s="2"/>
      <c r="G109" s="2"/>
      <c r="H109" s="2"/>
      <c r="I109" s="2"/>
      <c r="J109" s="2"/>
      <c r="K109" s="2"/>
      <c r="L109" s="16"/>
      <c r="M109" s="16"/>
      <c r="N109" s="16"/>
      <c r="O109" s="16"/>
      <c r="P109" s="16"/>
      <c r="Q109" s="16"/>
      <c r="R109" s="16"/>
      <c r="S109" s="16"/>
      <c r="T109" s="16"/>
      <c r="U109" s="16"/>
      <c r="V109" s="16"/>
      <c r="W109" s="16"/>
      <c r="X109" s="16"/>
      <c r="Y109" s="16"/>
      <c r="Z109" s="16"/>
      <c r="AA109" s="16"/>
      <c r="AB109" s="16"/>
      <c r="AC109" s="2"/>
      <c r="AD109" s="2"/>
      <c r="AE109" s="7"/>
    </row>
    <row r="110" spans="1:32" ht="15.75" thickBot="1" x14ac:dyDescent="0.25">
      <c r="A110" s="14"/>
      <c r="B110" s="15"/>
      <c r="C110" s="54"/>
      <c r="D110" s="54"/>
      <c r="E110" s="15"/>
      <c r="F110" s="15"/>
      <c r="G110" s="15"/>
      <c r="H110" s="15"/>
      <c r="I110" s="15"/>
      <c r="J110" s="15"/>
      <c r="K110" s="592"/>
      <c r="L110" s="54"/>
      <c r="M110" s="54"/>
      <c r="N110" s="54"/>
      <c r="O110" s="54"/>
      <c r="P110" s="54"/>
      <c r="Q110" s="54"/>
      <c r="R110" s="54"/>
      <c r="S110" s="54"/>
      <c r="T110" s="54"/>
      <c r="U110" s="54"/>
      <c r="V110" s="54"/>
      <c r="W110" s="54"/>
      <c r="X110" s="54"/>
      <c r="Y110" s="54"/>
      <c r="Z110" s="54"/>
      <c r="AA110" s="54"/>
      <c r="AB110" s="54"/>
      <c r="AC110" s="54"/>
      <c r="AD110" s="54"/>
      <c r="AE110" s="255"/>
    </row>
    <row r="112" spans="1:32" hidden="1" x14ac:dyDescent="0.2"/>
    <row r="113" spans="12:20" hidden="1" x14ac:dyDescent="0.2">
      <c r="L113" s="859">
        <f>+X76+P76+L76-AB76</f>
        <v>316452526</v>
      </c>
      <c r="M113" s="860"/>
      <c r="N113" s="860"/>
      <c r="O113" s="860"/>
      <c r="P113" s="860"/>
      <c r="Q113" s="860"/>
      <c r="R113" s="860"/>
      <c r="S113" s="860"/>
      <c r="T113" s="860"/>
    </row>
    <row r="114" spans="12:20" hidden="1" x14ac:dyDescent="0.2"/>
    <row r="115" spans="12:20" hidden="1" x14ac:dyDescent="0.2"/>
    <row r="116" spans="12:20" hidden="1" x14ac:dyDescent="0.2"/>
  </sheetData>
  <mergeCells count="197">
    <mergeCell ref="L80:M80"/>
    <mergeCell ref="P80:Q80"/>
    <mergeCell ref="T76:U76"/>
    <mergeCell ref="X76:Y76"/>
    <mergeCell ref="AB43:AC43"/>
    <mergeCell ref="AB37:AC37"/>
    <mergeCell ref="AB33:AC33"/>
    <mergeCell ref="AB35:AC35"/>
    <mergeCell ref="X60:Y60"/>
    <mergeCell ref="AB74:AC74"/>
    <mergeCell ref="AB39:AC39"/>
    <mergeCell ref="AB66:AC66"/>
    <mergeCell ref="L64:M64"/>
    <mergeCell ref="L72:M72"/>
    <mergeCell ref="AB45:AC45"/>
    <mergeCell ref="AB58:AC58"/>
    <mergeCell ref="AB60:AC60"/>
    <mergeCell ref="AB41:AC41"/>
    <mergeCell ref="L54:M54"/>
    <mergeCell ref="L68:M68"/>
    <mergeCell ref="L70:M70"/>
    <mergeCell ref="P70:Q70"/>
    <mergeCell ref="T70:U70"/>
    <mergeCell ref="T72:U72"/>
    <mergeCell ref="AB78:AC78"/>
    <mergeCell ref="L24:M24"/>
    <mergeCell ref="AB54:AC54"/>
    <mergeCell ref="AB70:AC70"/>
    <mergeCell ref="AB76:AC76"/>
    <mergeCell ref="AB72:AC72"/>
    <mergeCell ref="AB49:AC49"/>
    <mergeCell ref="AB51:AC51"/>
    <mergeCell ref="AB56:AC56"/>
    <mergeCell ref="L66:M66"/>
    <mergeCell ref="P66:Q66"/>
    <mergeCell ref="T24:U24"/>
    <mergeCell ref="L65:M65"/>
    <mergeCell ref="P65:Q65"/>
    <mergeCell ref="T65:U65"/>
    <mergeCell ref="X65:Y65"/>
    <mergeCell ref="AB48:AC48"/>
    <mergeCell ref="AB64:AC64"/>
    <mergeCell ref="X56:Y56"/>
    <mergeCell ref="AB68:AC68"/>
    <mergeCell ref="L26:M26"/>
    <mergeCell ref="L113:T113"/>
    <mergeCell ref="L78:M78"/>
    <mergeCell ref="P78:Q78"/>
    <mergeCell ref="T78:U78"/>
    <mergeCell ref="P101:Q101"/>
    <mergeCell ref="T101:U101"/>
    <mergeCell ref="L89:M90"/>
    <mergeCell ref="P89:Q90"/>
    <mergeCell ref="T89:U90"/>
    <mergeCell ref="P96:Q96"/>
    <mergeCell ref="T96:U96"/>
    <mergeCell ref="P99:Q99"/>
    <mergeCell ref="T99:U99"/>
    <mergeCell ref="P103:Q103"/>
    <mergeCell ref="T103:U103"/>
    <mergeCell ref="P91:Q91"/>
    <mergeCell ref="L103:M103"/>
    <mergeCell ref="L94:M94"/>
    <mergeCell ref="C108:AB108"/>
    <mergeCell ref="X103:Y103"/>
    <mergeCell ref="AB80:AC80"/>
    <mergeCell ref="AB82:AC82"/>
    <mergeCell ref="T82:U82"/>
    <mergeCell ref="D96:H97"/>
    <mergeCell ref="X18:Y18"/>
    <mergeCell ref="L74:M74"/>
    <mergeCell ref="P74:Q74"/>
    <mergeCell ref="T74:U74"/>
    <mergeCell ref="T91:U91"/>
    <mergeCell ref="X58:Y58"/>
    <mergeCell ref="X24:Y24"/>
    <mergeCell ref="P20:Q20"/>
    <mergeCell ref="T20:U20"/>
    <mergeCell ref="P31:Q31"/>
    <mergeCell ref="T35:U35"/>
    <mergeCell ref="P35:Q35"/>
    <mergeCell ref="P33:Q33"/>
    <mergeCell ref="P24:Q24"/>
    <mergeCell ref="T80:U80"/>
    <mergeCell ref="T39:U39"/>
    <mergeCell ref="X39:Y39"/>
    <mergeCell ref="P76:Q76"/>
    <mergeCell ref="P48:Q48"/>
    <mergeCell ref="T48:U48"/>
    <mergeCell ref="T45:U45"/>
    <mergeCell ref="X20:Y20"/>
    <mergeCell ref="X45:Y45"/>
    <mergeCell ref="P37:Q37"/>
    <mergeCell ref="D20:I21"/>
    <mergeCell ref="C12:H12"/>
    <mergeCell ref="L28:M28"/>
    <mergeCell ref="T58:U58"/>
    <mergeCell ref="P60:Q60"/>
    <mergeCell ref="P49:Q49"/>
    <mergeCell ref="T49:U49"/>
    <mergeCell ref="T54:U54"/>
    <mergeCell ref="L49:M49"/>
    <mergeCell ref="L18:M18"/>
    <mergeCell ref="L20:M20"/>
    <mergeCell ref="L51:M51"/>
    <mergeCell ref="L56:M56"/>
    <mergeCell ref="P43:Q43"/>
    <mergeCell ref="P41:Q41"/>
    <mergeCell ref="P45:Q45"/>
    <mergeCell ref="L48:M48"/>
    <mergeCell ref="L60:M60"/>
    <mergeCell ref="P39:Q39"/>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AB18:AC18"/>
    <mergeCell ref="P16:Q17"/>
    <mergeCell ref="T18:U18"/>
    <mergeCell ref="T37:U37"/>
    <mergeCell ref="X37:Y37"/>
    <mergeCell ref="P18:Q18"/>
    <mergeCell ref="AB92:AC92"/>
    <mergeCell ref="X99:Y99"/>
    <mergeCell ref="AB99:AC99"/>
    <mergeCell ref="T60:U60"/>
    <mergeCell ref="T56:U56"/>
    <mergeCell ref="X51:Y51"/>
    <mergeCell ref="X54:Y54"/>
    <mergeCell ref="P56:Q56"/>
    <mergeCell ref="T51:U51"/>
    <mergeCell ref="AB93:AD93"/>
    <mergeCell ref="X91:Y91"/>
    <mergeCell ref="AB94:AC94"/>
    <mergeCell ref="X96:Y96"/>
    <mergeCell ref="AB20:AC20"/>
    <mergeCell ref="AB24:AC24"/>
    <mergeCell ref="AB26:AC26"/>
    <mergeCell ref="AB31:AC31"/>
    <mergeCell ref="P82:Q82"/>
    <mergeCell ref="X82:Y82"/>
    <mergeCell ref="X64:Y64"/>
    <mergeCell ref="X48:Y48"/>
    <mergeCell ref="P64:Q64"/>
    <mergeCell ref="L91:M91"/>
    <mergeCell ref="X72:Y72"/>
    <mergeCell ref="X70:Y70"/>
    <mergeCell ref="L58:M58"/>
    <mergeCell ref="L82:M82"/>
    <mergeCell ref="X78:Y78"/>
    <mergeCell ref="L76:M76"/>
    <mergeCell ref="T64:U64"/>
    <mergeCell ref="P54:Q54"/>
    <mergeCell ref="P58:Q58"/>
    <mergeCell ref="P51:Q51"/>
    <mergeCell ref="X74:Y74"/>
    <mergeCell ref="X49:Y49"/>
    <mergeCell ref="T68:U68"/>
    <mergeCell ref="X68:Y68"/>
    <mergeCell ref="T66:U66"/>
    <mergeCell ref="X66:Y66"/>
    <mergeCell ref="P68:Q68"/>
    <mergeCell ref="P72:Q72"/>
    <mergeCell ref="X80:Y80"/>
    <mergeCell ref="X106:Y106"/>
    <mergeCell ref="T106:U106"/>
    <mergeCell ref="X101:Y101"/>
    <mergeCell ref="AB91:AC91"/>
    <mergeCell ref="AB96:AC96"/>
    <mergeCell ref="L96:M96"/>
    <mergeCell ref="P106:Q106"/>
    <mergeCell ref="X89:Y90"/>
    <mergeCell ref="AB101:AC101"/>
    <mergeCell ref="P94:Q94"/>
    <mergeCell ref="T94:U94"/>
    <mergeCell ref="X92:Y92"/>
    <mergeCell ref="P92:Q92"/>
    <mergeCell ref="T92:U92"/>
    <mergeCell ref="L99:M99"/>
    <mergeCell ref="L101:M101"/>
    <mergeCell ref="L92:M92"/>
    <mergeCell ref="AB106:AC106"/>
    <mergeCell ref="L106:M106"/>
    <mergeCell ref="AB89:AC90"/>
    <mergeCell ref="X94:Y94"/>
    <mergeCell ref="AB103:AC103"/>
  </mergeCells>
  <phoneticPr fontId="9"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rowBreaks count="1" manualBreakCount="1">
    <brk id="84"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U319"/>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4.140625" style="870" customWidth="1"/>
    <col min="2" max="2" width="9.140625" style="870"/>
    <col min="3" max="3" width="31.5703125" style="870" customWidth="1"/>
    <col min="4" max="4" width="14.7109375" style="871" customWidth="1"/>
    <col min="5" max="5" width="13.5703125" style="871" customWidth="1"/>
    <col min="6" max="6" width="13.7109375" style="871" customWidth="1"/>
    <col min="7" max="7" width="11.85546875" style="871" customWidth="1"/>
    <col min="8" max="8" width="13.28515625" style="871" customWidth="1"/>
    <col min="9" max="9" width="13.42578125" style="871" customWidth="1"/>
    <col min="10" max="10" width="11" style="871" customWidth="1"/>
    <col min="11" max="11" width="12.28515625" style="871" customWidth="1"/>
    <col min="12" max="12" width="11.28515625" style="871" customWidth="1"/>
    <col min="13" max="13" width="16.140625" style="871" customWidth="1"/>
    <col min="14" max="15" width="15.85546875" style="871" customWidth="1"/>
    <col min="16" max="16" width="14" style="871" customWidth="1"/>
    <col min="17" max="17" width="18.5703125" style="870" customWidth="1"/>
    <col min="18" max="18" width="30.85546875" style="870" customWidth="1"/>
    <col min="19" max="19" width="16.85546875" style="870" bestFit="1" customWidth="1"/>
    <col min="20" max="20" width="23.42578125" style="870" bestFit="1" customWidth="1"/>
    <col min="21" max="16384" width="9.140625" style="870"/>
  </cols>
  <sheetData>
    <row r="1" spans="1:21" s="867" customFormat="1" ht="100.5" customHeight="1" x14ac:dyDescent="0.2">
      <c r="C1" s="868"/>
      <c r="D1" s="869" t="s">
        <v>1934</v>
      </c>
      <c r="E1" s="869" t="s">
        <v>1935</v>
      </c>
      <c r="F1" s="869" t="s">
        <v>1936</v>
      </c>
      <c r="G1" s="869" t="s">
        <v>1937</v>
      </c>
      <c r="H1" s="869" t="s">
        <v>1938</v>
      </c>
      <c r="I1" s="869" t="s">
        <v>1939</v>
      </c>
      <c r="J1" s="869" t="s">
        <v>1940</v>
      </c>
      <c r="K1" s="869" t="s">
        <v>1941</v>
      </c>
      <c r="L1" s="869" t="s">
        <v>1942</v>
      </c>
      <c r="M1" s="869" t="s">
        <v>1943</v>
      </c>
      <c r="N1" s="869" t="s">
        <v>1944</v>
      </c>
      <c r="O1" s="869" t="s">
        <v>1945</v>
      </c>
      <c r="P1" s="869" t="s">
        <v>1946</v>
      </c>
    </row>
    <row r="2" spans="1:21" x14ac:dyDescent="0.2">
      <c r="C2" s="870" t="s">
        <v>3072</v>
      </c>
      <c r="D2" s="871" t="s">
        <v>1886</v>
      </c>
      <c r="E2" s="871" t="s">
        <v>1151</v>
      </c>
      <c r="F2" s="871" t="s">
        <v>1152</v>
      </c>
      <c r="G2" s="871" t="s">
        <v>1276</v>
      </c>
      <c r="H2" s="871" t="s">
        <v>1277</v>
      </c>
      <c r="I2" s="871" t="s">
        <v>1278</v>
      </c>
      <c r="J2" s="871" t="s">
        <v>1153</v>
      </c>
      <c r="K2" s="871" t="s">
        <v>1888</v>
      </c>
      <c r="L2" s="871" t="s">
        <v>1889</v>
      </c>
      <c r="M2" s="871" t="s">
        <v>1890</v>
      </c>
      <c r="N2" s="871" t="s">
        <v>1891</v>
      </c>
      <c r="O2" s="871" t="s">
        <v>1892</v>
      </c>
      <c r="P2" s="871" t="s">
        <v>1154</v>
      </c>
    </row>
    <row r="3" spans="1:21" x14ac:dyDescent="0.2">
      <c r="C3" s="870" t="s">
        <v>2321</v>
      </c>
      <c r="D3" s="872" t="s">
        <v>2322</v>
      </c>
      <c r="E3" s="872" t="s">
        <v>2323</v>
      </c>
      <c r="F3" s="872" t="s">
        <v>2324</v>
      </c>
      <c r="G3" s="872" t="s">
        <v>2325</v>
      </c>
      <c r="H3" s="872" t="s">
        <v>2326</v>
      </c>
      <c r="I3" s="872" t="s">
        <v>2327</v>
      </c>
      <c r="J3" s="872" t="s">
        <v>2328</v>
      </c>
      <c r="K3" s="872" t="s">
        <v>2329</v>
      </c>
      <c r="L3" s="872" t="s">
        <v>2330</v>
      </c>
      <c r="M3" s="872" t="s">
        <v>2331</v>
      </c>
      <c r="N3" s="872" t="s">
        <v>2332</v>
      </c>
      <c r="O3" s="872" t="s">
        <v>2333</v>
      </c>
      <c r="P3" s="872" t="s">
        <v>2334</v>
      </c>
    </row>
    <row r="4" spans="1:21" x14ac:dyDescent="0.2">
      <c r="B4" s="867" t="s">
        <v>859</v>
      </c>
      <c r="C4" s="867" t="s">
        <v>78</v>
      </c>
      <c r="Q4" s="867" t="s">
        <v>1947</v>
      </c>
      <c r="R4" s="867" t="s">
        <v>1948</v>
      </c>
      <c r="S4" s="867" t="s">
        <v>1949</v>
      </c>
      <c r="T4" s="867" t="s">
        <v>2731</v>
      </c>
      <c r="U4" s="867" t="s">
        <v>2741</v>
      </c>
    </row>
    <row r="5" spans="1:21" x14ac:dyDescent="0.2">
      <c r="A5" s="870" t="s">
        <v>3069</v>
      </c>
      <c r="B5" s="870" t="s">
        <v>82</v>
      </c>
      <c r="C5" s="870" t="s">
        <v>81</v>
      </c>
      <c r="D5" s="873">
        <v>9341840</v>
      </c>
      <c r="E5" s="873">
        <v>0</v>
      </c>
      <c r="F5" s="873">
        <v>805239</v>
      </c>
      <c r="G5" s="873">
        <v>83823</v>
      </c>
      <c r="H5" s="873">
        <v>0</v>
      </c>
      <c r="I5" s="873">
        <v>83823</v>
      </c>
      <c r="J5" s="873">
        <v>0</v>
      </c>
      <c r="K5" s="873">
        <v>0</v>
      </c>
      <c r="L5" s="873">
        <v>0</v>
      </c>
      <c r="M5" s="873">
        <v>0</v>
      </c>
      <c r="N5" s="873">
        <v>0</v>
      </c>
      <c r="O5" s="873">
        <v>0</v>
      </c>
      <c r="P5" s="873">
        <v>8452778</v>
      </c>
      <c r="Q5" s="870" t="s">
        <v>688</v>
      </c>
      <c r="R5" s="870" t="s">
        <v>687</v>
      </c>
      <c r="S5" s="870" t="s">
        <v>1907</v>
      </c>
      <c r="T5" s="870" t="s">
        <v>2735</v>
      </c>
      <c r="U5" s="870" t="s">
        <v>2742</v>
      </c>
    </row>
    <row r="6" spans="1:21" x14ac:dyDescent="0.2">
      <c r="A6" s="870" t="s">
        <v>3069</v>
      </c>
      <c r="B6" s="870" t="s">
        <v>84</v>
      </c>
      <c r="C6" s="870" t="s">
        <v>83</v>
      </c>
      <c r="D6" s="873">
        <v>13343090</v>
      </c>
      <c r="E6" s="873">
        <v>0</v>
      </c>
      <c r="F6" s="873">
        <v>22179</v>
      </c>
      <c r="G6" s="873">
        <v>181416</v>
      </c>
      <c r="H6" s="873">
        <v>0</v>
      </c>
      <c r="I6" s="873">
        <v>181416</v>
      </c>
      <c r="J6" s="873">
        <v>0</v>
      </c>
      <c r="K6" s="873">
        <v>0</v>
      </c>
      <c r="L6" s="873">
        <v>499568</v>
      </c>
      <c r="M6" s="873">
        <v>485899</v>
      </c>
      <c r="N6" s="873">
        <v>13669</v>
      </c>
      <c r="O6" s="873">
        <v>0</v>
      </c>
      <c r="P6" s="873">
        <v>12639927</v>
      </c>
      <c r="Q6" s="870" t="s">
        <v>725</v>
      </c>
      <c r="R6" s="870" t="s">
        <v>687</v>
      </c>
      <c r="S6" s="870" t="s">
        <v>1907</v>
      </c>
      <c r="T6" s="870" t="s">
        <v>2738</v>
      </c>
      <c r="U6" s="870" t="s">
        <v>2743</v>
      </c>
    </row>
    <row r="7" spans="1:21" x14ac:dyDescent="0.2">
      <c r="A7" s="870" t="s">
        <v>3069</v>
      </c>
      <c r="B7" s="870" t="s">
        <v>86</v>
      </c>
      <c r="C7" s="870" t="s">
        <v>85</v>
      </c>
      <c r="D7" s="873">
        <v>19719248</v>
      </c>
      <c r="E7" s="873">
        <v>0</v>
      </c>
      <c r="F7" s="873">
        <v>137975</v>
      </c>
      <c r="G7" s="873">
        <v>146420</v>
      </c>
      <c r="H7" s="873">
        <v>0</v>
      </c>
      <c r="I7" s="873">
        <v>146420</v>
      </c>
      <c r="J7" s="873">
        <v>0</v>
      </c>
      <c r="K7" s="873">
        <v>0</v>
      </c>
      <c r="L7" s="873">
        <v>9617</v>
      </c>
      <c r="M7" s="873">
        <v>9617</v>
      </c>
      <c r="N7" s="873">
        <v>0</v>
      </c>
      <c r="O7" s="873">
        <v>0</v>
      </c>
      <c r="P7" s="873">
        <v>19425236</v>
      </c>
      <c r="Q7" s="870" t="s">
        <v>729</v>
      </c>
      <c r="R7" s="870" t="s">
        <v>728</v>
      </c>
      <c r="S7" s="870" t="s">
        <v>1907</v>
      </c>
      <c r="T7" s="870" t="s">
        <v>2736</v>
      </c>
      <c r="U7" s="870" t="s">
        <v>2744</v>
      </c>
    </row>
    <row r="8" spans="1:21" x14ac:dyDescent="0.2">
      <c r="A8" s="870" t="s">
        <v>3069</v>
      </c>
      <c r="B8" s="870" t="s">
        <v>88</v>
      </c>
      <c r="C8" s="870" t="s">
        <v>87</v>
      </c>
      <c r="D8" s="873">
        <v>13466905</v>
      </c>
      <c r="E8" s="873">
        <v>4178</v>
      </c>
      <c r="F8" s="873">
        <v>0</v>
      </c>
      <c r="G8" s="873">
        <v>182456</v>
      </c>
      <c r="H8" s="873">
        <v>0</v>
      </c>
      <c r="I8" s="873">
        <v>182456</v>
      </c>
      <c r="J8" s="873">
        <v>0</v>
      </c>
      <c r="K8" s="873">
        <v>0</v>
      </c>
      <c r="L8" s="873">
        <v>0</v>
      </c>
      <c r="M8" s="873">
        <v>0</v>
      </c>
      <c r="N8" s="873">
        <v>0</v>
      </c>
      <c r="O8" s="873">
        <v>0</v>
      </c>
      <c r="P8" s="873">
        <v>13288627</v>
      </c>
      <c r="Q8" s="870" t="s">
        <v>688</v>
      </c>
      <c r="R8" s="870" t="s">
        <v>687</v>
      </c>
      <c r="S8" s="870" t="s">
        <v>1907</v>
      </c>
      <c r="T8" s="870" t="s">
        <v>2735</v>
      </c>
      <c r="U8" s="870" t="s">
        <v>2745</v>
      </c>
    </row>
    <row r="9" spans="1:21" x14ac:dyDescent="0.2">
      <c r="A9" s="870" t="s">
        <v>3069</v>
      </c>
      <c r="B9" s="870" t="s">
        <v>90</v>
      </c>
      <c r="C9" s="870" t="s">
        <v>89</v>
      </c>
      <c r="D9" s="873">
        <v>25991726</v>
      </c>
      <c r="E9" s="873">
        <v>0</v>
      </c>
      <c r="F9" s="873">
        <v>107946</v>
      </c>
      <c r="G9" s="873">
        <v>148328</v>
      </c>
      <c r="H9" s="873">
        <v>0</v>
      </c>
      <c r="I9" s="873">
        <v>148328</v>
      </c>
      <c r="J9" s="873">
        <v>0</v>
      </c>
      <c r="K9" s="873">
        <v>0</v>
      </c>
      <c r="L9" s="873">
        <v>24215</v>
      </c>
      <c r="M9" s="873">
        <v>24215</v>
      </c>
      <c r="N9" s="873">
        <v>0</v>
      </c>
      <c r="O9" s="873">
        <v>0</v>
      </c>
      <c r="P9" s="873">
        <v>25711237</v>
      </c>
      <c r="Q9" s="870" t="s">
        <v>736</v>
      </c>
      <c r="R9" s="870" t="s">
        <v>735</v>
      </c>
      <c r="S9" s="870" t="s">
        <v>1907</v>
      </c>
      <c r="T9" s="870" t="s">
        <v>2736</v>
      </c>
      <c r="U9" s="870" t="s">
        <v>2746</v>
      </c>
    </row>
    <row r="10" spans="1:21" x14ac:dyDescent="0.2">
      <c r="A10" s="870" t="s">
        <v>3069</v>
      </c>
      <c r="B10" s="870" t="s">
        <v>92</v>
      </c>
      <c r="C10" s="870" t="s">
        <v>91</v>
      </c>
      <c r="D10" s="873">
        <v>23350548</v>
      </c>
      <c r="E10" s="873">
        <v>0</v>
      </c>
      <c r="F10" s="873">
        <v>213272</v>
      </c>
      <c r="G10" s="873">
        <v>191808</v>
      </c>
      <c r="H10" s="873">
        <v>0</v>
      </c>
      <c r="I10" s="873">
        <v>191808</v>
      </c>
      <c r="J10" s="873">
        <v>0</v>
      </c>
      <c r="K10" s="873">
        <v>0</v>
      </c>
      <c r="L10" s="873">
        <v>92084</v>
      </c>
      <c r="M10" s="873">
        <v>92084</v>
      </c>
      <c r="N10" s="873">
        <v>0</v>
      </c>
      <c r="O10" s="873">
        <v>0</v>
      </c>
      <c r="P10" s="873">
        <v>22853384</v>
      </c>
      <c r="Q10" s="870" t="s">
        <v>715</v>
      </c>
      <c r="R10" s="870" t="s">
        <v>714</v>
      </c>
      <c r="S10" s="870" t="s">
        <v>1907</v>
      </c>
      <c r="T10" s="870" t="s">
        <v>2735</v>
      </c>
      <c r="U10" s="870" t="s">
        <v>2747</v>
      </c>
    </row>
    <row r="11" spans="1:21" x14ac:dyDescent="0.2">
      <c r="A11" s="870" t="s">
        <v>3070</v>
      </c>
      <c r="B11" s="870" t="s">
        <v>94</v>
      </c>
      <c r="C11" s="870" t="s">
        <v>93</v>
      </c>
      <c r="D11" s="873">
        <v>10841878</v>
      </c>
      <c r="E11" s="873">
        <v>0</v>
      </c>
      <c r="F11" s="873">
        <v>297861</v>
      </c>
      <c r="G11" s="873">
        <v>130952</v>
      </c>
      <c r="H11" s="873">
        <v>0</v>
      </c>
      <c r="I11" s="873">
        <v>130952</v>
      </c>
      <c r="J11" s="873">
        <v>0</v>
      </c>
      <c r="K11" s="873">
        <v>781601</v>
      </c>
      <c r="L11" s="873">
        <v>27558</v>
      </c>
      <c r="M11" s="873">
        <v>27461</v>
      </c>
      <c r="N11" s="873">
        <v>97</v>
      </c>
      <c r="O11" s="873">
        <v>0</v>
      </c>
      <c r="P11" s="873">
        <v>9603906</v>
      </c>
      <c r="Q11" s="870" t="s">
        <v>707</v>
      </c>
      <c r="R11" s="870" t="s">
        <v>687</v>
      </c>
      <c r="S11" s="870" t="s">
        <v>1907</v>
      </c>
      <c r="T11" s="870" t="s">
        <v>2734</v>
      </c>
      <c r="U11" s="870" t="s">
        <v>2748</v>
      </c>
    </row>
    <row r="12" spans="1:21" x14ac:dyDescent="0.2">
      <c r="A12" s="870" t="s">
        <v>3070</v>
      </c>
      <c r="B12" s="870" t="s">
        <v>95</v>
      </c>
      <c r="C12" s="870" t="s">
        <v>3060</v>
      </c>
      <c r="D12" s="873">
        <v>36389715</v>
      </c>
      <c r="E12" s="873">
        <v>97433</v>
      </c>
      <c r="F12" s="873">
        <v>0</v>
      </c>
      <c r="G12" s="873">
        <v>199469</v>
      </c>
      <c r="H12" s="873">
        <v>0</v>
      </c>
      <c r="I12" s="873">
        <v>199469</v>
      </c>
      <c r="J12" s="873">
        <v>0</v>
      </c>
      <c r="K12" s="873">
        <v>0</v>
      </c>
      <c r="L12" s="873">
        <v>0</v>
      </c>
      <c r="M12" s="873">
        <v>0</v>
      </c>
      <c r="N12" s="873">
        <v>0</v>
      </c>
      <c r="O12" s="873">
        <v>0</v>
      </c>
      <c r="P12" s="873">
        <v>36287679</v>
      </c>
      <c r="Q12" s="870" t="s">
        <v>697</v>
      </c>
      <c r="R12" s="870" t="s">
        <v>680</v>
      </c>
      <c r="S12" s="870" t="s">
        <v>1908</v>
      </c>
      <c r="T12" s="870" t="s">
        <v>2732</v>
      </c>
      <c r="U12" s="870" t="s">
        <v>2749</v>
      </c>
    </row>
    <row r="13" spans="1:21" x14ac:dyDescent="0.2">
      <c r="A13" s="870" t="s">
        <v>3070</v>
      </c>
      <c r="B13" s="870" t="s">
        <v>97</v>
      </c>
      <c r="C13" s="870" t="s">
        <v>96</v>
      </c>
      <c r="D13" s="873">
        <v>3561666</v>
      </c>
      <c r="E13" s="873">
        <v>0</v>
      </c>
      <c r="F13" s="873">
        <v>1793651</v>
      </c>
      <c r="G13" s="873">
        <v>395432</v>
      </c>
      <c r="H13" s="873">
        <v>0</v>
      </c>
      <c r="I13" s="873">
        <v>395432</v>
      </c>
      <c r="J13" s="873">
        <v>0</v>
      </c>
      <c r="K13" s="873">
        <v>0</v>
      </c>
      <c r="L13" s="873">
        <v>0</v>
      </c>
      <c r="M13" s="873">
        <v>0</v>
      </c>
      <c r="N13" s="873">
        <v>0</v>
      </c>
      <c r="O13" s="873">
        <v>0</v>
      </c>
      <c r="P13" s="873">
        <v>1372583</v>
      </c>
      <c r="Q13" s="870" t="s">
        <v>697</v>
      </c>
      <c r="R13" s="870" t="s">
        <v>680</v>
      </c>
      <c r="S13" s="870" t="s">
        <v>1908</v>
      </c>
      <c r="T13" s="870" t="s">
        <v>2732</v>
      </c>
      <c r="U13" s="870" t="s">
        <v>2750</v>
      </c>
    </row>
    <row r="14" spans="1:21" x14ac:dyDescent="0.2">
      <c r="A14" s="870" t="s">
        <v>3069</v>
      </c>
      <c r="B14" s="870" t="s">
        <v>99</v>
      </c>
      <c r="C14" s="870" t="s">
        <v>98</v>
      </c>
      <c r="D14" s="873">
        <v>32866670</v>
      </c>
      <c r="E14" s="873">
        <v>0</v>
      </c>
      <c r="F14" s="873">
        <v>1375989</v>
      </c>
      <c r="G14" s="873">
        <v>314763</v>
      </c>
      <c r="H14" s="873">
        <v>0</v>
      </c>
      <c r="I14" s="873">
        <v>314763</v>
      </c>
      <c r="J14" s="873">
        <v>0</v>
      </c>
      <c r="K14" s="873">
        <v>543470</v>
      </c>
      <c r="L14" s="873">
        <v>50176</v>
      </c>
      <c r="M14" s="873">
        <v>50176</v>
      </c>
      <c r="N14" s="873">
        <v>0</v>
      </c>
      <c r="O14" s="873">
        <v>0</v>
      </c>
      <c r="P14" s="873">
        <v>30582272</v>
      </c>
      <c r="Q14" s="870" t="s">
        <v>690</v>
      </c>
      <c r="R14" s="870" t="s">
        <v>732</v>
      </c>
      <c r="S14" s="870" t="s">
        <v>1909</v>
      </c>
      <c r="T14" s="870" t="s">
        <v>2739</v>
      </c>
      <c r="U14" s="870" t="s">
        <v>2751</v>
      </c>
    </row>
    <row r="15" spans="1:21" x14ac:dyDescent="0.2">
      <c r="A15" s="870" t="s">
        <v>3069</v>
      </c>
      <c r="B15" s="870" t="s">
        <v>101</v>
      </c>
      <c r="C15" s="870" t="s">
        <v>100</v>
      </c>
      <c r="D15" s="873">
        <v>11129104</v>
      </c>
      <c r="E15" s="873">
        <v>0</v>
      </c>
      <c r="F15" s="873">
        <v>703984</v>
      </c>
      <c r="G15" s="873">
        <v>90352</v>
      </c>
      <c r="H15" s="873">
        <v>0</v>
      </c>
      <c r="I15" s="873">
        <v>90352</v>
      </c>
      <c r="J15" s="873">
        <v>0</v>
      </c>
      <c r="K15" s="873">
        <v>0</v>
      </c>
      <c r="L15" s="873">
        <v>163082</v>
      </c>
      <c r="M15" s="873">
        <v>163082</v>
      </c>
      <c r="N15" s="873">
        <v>0</v>
      </c>
      <c r="O15" s="873">
        <v>0</v>
      </c>
      <c r="P15" s="873">
        <v>10171686</v>
      </c>
      <c r="Q15" s="870" t="s">
        <v>725</v>
      </c>
      <c r="R15" s="870" t="s">
        <v>687</v>
      </c>
      <c r="S15" s="870" t="s">
        <v>1907</v>
      </c>
      <c r="T15" s="870" t="s">
        <v>2738</v>
      </c>
      <c r="U15" s="870" t="s">
        <v>2752</v>
      </c>
    </row>
    <row r="16" spans="1:21" x14ac:dyDescent="0.2">
      <c r="A16" s="870" t="s">
        <v>3070</v>
      </c>
      <c r="B16" s="870" t="s">
        <v>103</v>
      </c>
      <c r="C16" s="870" t="s">
        <v>102</v>
      </c>
      <c r="D16" s="873">
        <v>42154165</v>
      </c>
      <c r="E16" s="873">
        <v>0</v>
      </c>
      <c r="F16" s="873">
        <v>747543</v>
      </c>
      <c r="G16" s="873">
        <v>222381</v>
      </c>
      <c r="H16" s="873">
        <v>0</v>
      </c>
      <c r="I16" s="873">
        <v>222381</v>
      </c>
      <c r="J16" s="873">
        <v>0</v>
      </c>
      <c r="K16" s="873">
        <v>0</v>
      </c>
      <c r="L16" s="873">
        <v>23736</v>
      </c>
      <c r="M16" s="873">
        <v>23736</v>
      </c>
      <c r="N16" s="873">
        <v>0</v>
      </c>
      <c r="O16" s="873">
        <v>0</v>
      </c>
      <c r="P16" s="873">
        <v>41160505</v>
      </c>
      <c r="Q16" s="870" t="s">
        <v>713</v>
      </c>
      <c r="R16" s="870" t="s">
        <v>712</v>
      </c>
      <c r="S16" s="870" t="s">
        <v>1907</v>
      </c>
      <c r="T16" s="870" t="s">
        <v>2734</v>
      </c>
      <c r="U16" s="870" t="s">
        <v>2753</v>
      </c>
    </row>
    <row r="17" spans="1:21" x14ac:dyDescent="0.2">
      <c r="A17" s="870" t="s">
        <v>3069</v>
      </c>
      <c r="B17" s="870" t="s">
        <v>104</v>
      </c>
      <c r="C17" s="870" t="s">
        <v>1106</v>
      </c>
      <c r="D17" s="873">
        <v>44977592</v>
      </c>
      <c r="E17" s="873">
        <v>0</v>
      </c>
      <c r="F17" s="873">
        <v>2109102</v>
      </c>
      <c r="G17" s="873">
        <v>201296</v>
      </c>
      <c r="H17" s="873">
        <v>0</v>
      </c>
      <c r="I17" s="873">
        <v>201296</v>
      </c>
      <c r="J17" s="873">
        <v>0</v>
      </c>
      <c r="K17" s="873">
        <v>0</v>
      </c>
      <c r="L17" s="873">
        <v>484298</v>
      </c>
      <c r="M17" s="873">
        <v>68967</v>
      </c>
      <c r="N17" s="873">
        <v>415331</v>
      </c>
      <c r="O17" s="873">
        <v>0</v>
      </c>
      <c r="P17" s="873">
        <v>42182896</v>
      </c>
      <c r="Q17" s="870" t="s">
        <v>695</v>
      </c>
      <c r="R17" s="870" t="s">
        <v>694</v>
      </c>
      <c r="S17" s="870" t="s">
        <v>1907</v>
      </c>
      <c r="T17" s="870" t="s">
        <v>2735</v>
      </c>
      <c r="U17" s="870" t="s">
        <v>2754</v>
      </c>
    </row>
    <row r="18" spans="1:21" x14ac:dyDescent="0.2">
      <c r="A18" s="870" t="s">
        <v>3070</v>
      </c>
      <c r="B18" s="870" t="s">
        <v>106</v>
      </c>
      <c r="C18" s="870" t="s">
        <v>105</v>
      </c>
      <c r="D18" s="873">
        <v>31011315</v>
      </c>
      <c r="E18" s="873">
        <v>0</v>
      </c>
      <c r="F18" s="873">
        <v>3455128</v>
      </c>
      <c r="G18" s="873">
        <v>167984</v>
      </c>
      <c r="H18" s="873">
        <v>0</v>
      </c>
      <c r="I18" s="873">
        <v>167984</v>
      </c>
      <c r="J18" s="873">
        <v>0</v>
      </c>
      <c r="K18" s="873">
        <v>0</v>
      </c>
      <c r="L18" s="873">
        <v>798074</v>
      </c>
      <c r="M18" s="873">
        <v>798074</v>
      </c>
      <c r="N18" s="873">
        <v>0</v>
      </c>
      <c r="O18" s="873">
        <v>0</v>
      </c>
      <c r="P18" s="873">
        <v>26590129</v>
      </c>
      <c r="Q18" s="870" t="s">
        <v>736</v>
      </c>
      <c r="R18" s="870" t="s">
        <v>735</v>
      </c>
      <c r="S18" s="870" t="s">
        <v>1907</v>
      </c>
      <c r="T18" s="870" t="s">
        <v>2736</v>
      </c>
      <c r="U18" s="870" t="s">
        <v>2755</v>
      </c>
    </row>
    <row r="19" spans="1:21" x14ac:dyDescent="0.2">
      <c r="A19" s="870" t="s">
        <v>3069</v>
      </c>
      <c r="B19" s="870" t="s">
        <v>107</v>
      </c>
      <c r="C19" s="870" t="s">
        <v>1116</v>
      </c>
      <c r="D19" s="873">
        <v>25940890</v>
      </c>
      <c r="E19" s="873">
        <v>0</v>
      </c>
      <c r="F19" s="873">
        <v>521347</v>
      </c>
      <c r="G19" s="873">
        <v>268778</v>
      </c>
      <c r="H19" s="873">
        <v>0</v>
      </c>
      <c r="I19" s="873">
        <v>268778</v>
      </c>
      <c r="J19" s="873">
        <v>0</v>
      </c>
      <c r="K19" s="873">
        <v>0</v>
      </c>
      <c r="L19" s="873">
        <v>24564</v>
      </c>
      <c r="M19" s="873">
        <v>24564</v>
      </c>
      <c r="N19" s="873">
        <v>0</v>
      </c>
      <c r="O19" s="873">
        <v>0</v>
      </c>
      <c r="P19" s="873">
        <v>25126201</v>
      </c>
      <c r="Q19" s="870" t="s">
        <v>867</v>
      </c>
      <c r="R19" s="870" t="s">
        <v>726</v>
      </c>
      <c r="S19" s="870" t="s">
        <v>679</v>
      </c>
      <c r="T19" s="870" t="s">
        <v>2733</v>
      </c>
      <c r="U19" s="870" t="s">
        <v>2756</v>
      </c>
    </row>
    <row r="20" spans="1:21" x14ac:dyDescent="0.2">
      <c r="A20" s="870" t="s">
        <v>3069</v>
      </c>
      <c r="B20" s="870" t="s">
        <v>109</v>
      </c>
      <c r="C20" s="870" t="s">
        <v>108</v>
      </c>
      <c r="D20" s="873">
        <v>41813767</v>
      </c>
      <c r="E20" s="873">
        <v>0</v>
      </c>
      <c r="F20" s="873">
        <v>1370119</v>
      </c>
      <c r="G20" s="873">
        <v>230177</v>
      </c>
      <c r="H20" s="873">
        <v>0</v>
      </c>
      <c r="I20" s="873">
        <v>230177</v>
      </c>
      <c r="J20" s="873">
        <v>0</v>
      </c>
      <c r="K20" s="873">
        <v>0</v>
      </c>
      <c r="L20" s="873">
        <v>641609</v>
      </c>
      <c r="M20" s="873">
        <v>641609</v>
      </c>
      <c r="N20" s="873">
        <v>0</v>
      </c>
      <c r="O20" s="873">
        <v>0</v>
      </c>
      <c r="P20" s="873">
        <v>39571862</v>
      </c>
      <c r="Q20" s="870" t="s">
        <v>679</v>
      </c>
      <c r="R20" s="870" t="s">
        <v>746</v>
      </c>
      <c r="S20" s="870" t="s">
        <v>679</v>
      </c>
      <c r="T20" s="870" t="s">
        <v>2734</v>
      </c>
      <c r="U20" s="870" t="s">
        <v>2757</v>
      </c>
    </row>
    <row r="21" spans="1:21" x14ac:dyDescent="0.2">
      <c r="A21" s="870" t="s">
        <v>3070</v>
      </c>
      <c r="B21" s="870" t="s">
        <v>111</v>
      </c>
      <c r="C21" s="870" t="s">
        <v>110</v>
      </c>
      <c r="D21" s="873">
        <v>39538979</v>
      </c>
      <c r="E21" s="873">
        <v>0</v>
      </c>
      <c r="F21" s="873">
        <v>691789</v>
      </c>
      <c r="G21" s="873">
        <v>245296</v>
      </c>
      <c r="H21" s="873">
        <v>0</v>
      </c>
      <c r="I21" s="873">
        <v>245296</v>
      </c>
      <c r="J21" s="873">
        <v>0</v>
      </c>
      <c r="K21" s="873">
        <v>0</v>
      </c>
      <c r="L21" s="873">
        <v>0</v>
      </c>
      <c r="M21" s="873">
        <v>0</v>
      </c>
      <c r="N21" s="873">
        <v>0</v>
      </c>
      <c r="O21" s="873">
        <v>0</v>
      </c>
      <c r="P21" s="873">
        <v>38601894</v>
      </c>
      <c r="Q21" s="870" t="s">
        <v>697</v>
      </c>
      <c r="R21" s="870" t="s">
        <v>680</v>
      </c>
      <c r="S21" s="870" t="s">
        <v>1908</v>
      </c>
      <c r="T21" s="870" t="s">
        <v>2732</v>
      </c>
      <c r="U21" s="870" t="s">
        <v>2758</v>
      </c>
    </row>
    <row r="22" spans="1:21" x14ac:dyDescent="0.2">
      <c r="A22" s="870" t="s">
        <v>3070</v>
      </c>
      <c r="B22" s="870" t="s">
        <v>113</v>
      </c>
      <c r="C22" s="870" t="s">
        <v>112</v>
      </c>
      <c r="D22" s="873">
        <v>219774141</v>
      </c>
      <c r="E22" s="873">
        <v>0</v>
      </c>
      <c r="F22" s="873">
        <v>4272012</v>
      </c>
      <c r="G22" s="873">
        <v>1822825</v>
      </c>
      <c r="H22" s="873">
        <v>0</v>
      </c>
      <c r="I22" s="873">
        <v>1822825</v>
      </c>
      <c r="J22" s="873">
        <v>0</v>
      </c>
      <c r="K22" s="873">
        <v>146026</v>
      </c>
      <c r="L22" s="873">
        <v>0</v>
      </c>
      <c r="M22" s="873">
        <v>0</v>
      </c>
      <c r="N22" s="873">
        <v>0</v>
      </c>
      <c r="O22" s="873">
        <v>0</v>
      </c>
      <c r="P22" s="873">
        <v>213533278</v>
      </c>
      <c r="Q22" s="870" t="s">
        <v>690</v>
      </c>
      <c r="R22" s="870" t="s">
        <v>689</v>
      </c>
      <c r="S22" s="870" t="s">
        <v>1909</v>
      </c>
      <c r="T22" s="870" t="s">
        <v>2737</v>
      </c>
      <c r="U22" s="870" t="s">
        <v>2759</v>
      </c>
    </row>
    <row r="23" spans="1:21" x14ac:dyDescent="0.2">
      <c r="A23" s="870" t="s">
        <v>3070</v>
      </c>
      <c r="B23" s="870" t="s">
        <v>115</v>
      </c>
      <c r="C23" s="870" t="s">
        <v>114</v>
      </c>
      <c r="D23" s="873">
        <v>21699923</v>
      </c>
      <c r="E23" s="873">
        <v>0</v>
      </c>
      <c r="F23" s="873">
        <v>418957</v>
      </c>
      <c r="G23" s="873">
        <v>103266</v>
      </c>
      <c r="H23" s="873">
        <v>0</v>
      </c>
      <c r="I23" s="873">
        <v>103266</v>
      </c>
      <c r="J23" s="873">
        <v>0</v>
      </c>
      <c r="K23" s="873">
        <v>0</v>
      </c>
      <c r="L23" s="873">
        <v>0</v>
      </c>
      <c r="M23" s="873">
        <v>0</v>
      </c>
      <c r="N23" s="873">
        <v>0</v>
      </c>
      <c r="O23" s="873">
        <v>0</v>
      </c>
      <c r="P23" s="873">
        <v>21177700</v>
      </c>
      <c r="Q23" s="870" t="s">
        <v>738</v>
      </c>
      <c r="R23" s="870" t="s">
        <v>734</v>
      </c>
      <c r="S23" s="870" t="s">
        <v>1907</v>
      </c>
      <c r="T23" s="870" t="s">
        <v>2736</v>
      </c>
      <c r="U23" s="870" t="s">
        <v>2760</v>
      </c>
    </row>
    <row r="24" spans="1:21" x14ac:dyDescent="0.2">
      <c r="A24" s="870" t="s">
        <v>3070</v>
      </c>
      <c r="B24" s="870" t="s">
        <v>117</v>
      </c>
      <c r="C24" s="870" t="s">
        <v>116</v>
      </c>
      <c r="D24" s="873">
        <v>23383668</v>
      </c>
      <c r="E24" s="873">
        <v>0</v>
      </c>
      <c r="F24" s="873">
        <v>1528798</v>
      </c>
      <c r="G24" s="873">
        <v>246883</v>
      </c>
      <c r="H24" s="873">
        <v>0</v>
      </c>
      <c r="I24" s="873">
        <v>246883</v>
      </c>
      <c r="J24" s="873">
        <v>0</v>
      </c>
      <c r="K24" s="873">
        <v>0</v>
      </c>
      <c r="L24" s="873">
        <v>0</v>
      </c>
      <c r="M24" s="873">
        <v>0</v>
      </c>
      <c r="N24" s="873">
        <v>0</v>
      </c>
      <c r="O24" s="873">
        <v>0</v>
      </c>
      <c r="P24" s="873">
        <v>21607987</v>
      </c>
      <c r="Q24" s="870" t="s">
        <v>679</v>
      </c>
      <c r="R24" s="870" t="s">
        <v>684</v>
      </c>
      <c r="S24" s="870" t="s">
        <v>679</v>
      </c>
      <c r="T24" s="870" t="s">
        <v>2738</v>
      </c>
      <c r="U24" s="870" t="s">
        <v>2761</v>
      </c>
    </row>
    <row r="25" spans="1:21" x14ac:dyDescent="0.2">
      <c r="A25" s="870" t="s">
        <v>3069</v>
      </c>
      <c r="B25" s="870" t="s">
        <v>119</v>
      </c>
      <c r="C25" s="870" t="s">
        <v>118</v>
      </c>
      <c r="D25" s="873">
        <v>11203944</v>
      </c>
      <c r="E25" s="873">
        <v>0</v>
      </c>
      <c r="F25" s="873">
        <v>1014190</v>
      </c>
      <c r="G25" s="873">
        <v>248229</v>
      </c>
      <c r="H25" s="873">
        <v>0</v>
      </c>
      <c r="I25" s="873">
        <v>248229</v>
      </c>
      <c r="J25" s="873">
        <v>0</v>
      </c>
      <c r="K25" s="873">
        <v>0</v>
      </c>
      <c r="L25" s="873">
        <v>2592</v>
      </c>
      <c r="M25" s="873">
        <v>2592</v>
      </c>
      <c r="N25" s="873">
        <v>0</v>
      </c>
      <c r="O25" s="873">
        <v>0</v>
      </c>
      <c r="P25" s="873">
        <v>9938933</v>
      </c>
      <c r="Q25" s="870" t="s">
        <v>679</v>
      </c>
      <c r="R25" s="870" t="s">
        <v>684</v>
      </c>
      <c r="S25" s="870" t="s">
        <v>679</v>
      </c>
      <c r="T25" s="870" t="s">
        <v>2738</v>
      </c>
      <c r="U25" s="870" t="s">
        <v>2762</v>
      </c>
    </row>
    <row r="26" spans="1:21" x14ac:dyDescent="0.2">
      <c r="A26" s="870" t="s">
        <v>3069</v>
      </c>
      <c r="B26" s="870" t="s">
        <v>121</v>
      </c>
      <c r="C26" s="870" t="s">
        <v>120</v>
      </c>
      <c r="D26" s="873">
        <v>18892992</v>
      </c>
      <c r="E26" s="873">
        <v>0</v>
      </c>
      <c r="F26" s="873">
        <v>223688</v>
      </c>
      <c r="G26" s="873">
        <v>94339</v>
      </c>
      <c r="H26" s="873">
        <v>0</v>
      </c>
      <c r="I26" s="873">
        <v>94339</v>
      </c>
      <c r="J26" s="873">
        <v>0</v>
      </c>
      <c r="K26" s="873">
        <v>0</v>
      </c>
      <c r="L26" s="873">
        <v>60379</v>
      </c>
      <c r="M26" s="873">
        <v>60379</v>
      </c>
      <c r="N26" s="873">
        <v>0</v>
      </c>
      <c r="O26" s="873">
        <v>0</v>
      </c>
      <c r="P26" s="873">
        <v>18514586</v>
      </c>
      <c r="Q26" s="870" t="s">
        <v>729</v>
      </c>
      <c r="R26" s="870" t="s">
        <v>728</v>
      </c>
      <c r="S26" s="870" t="s">
        <v>1907</v>
      </c>
      <c r="T26" s="870" t="s">
        <v>2736</v>
      </c>
      <c r="U26" s="870" t="s">
        <v>2763</v>
      </c>
    </row>
    <row r="27" spans="1:21" x14ac:dyDescent="0.2">
      <c r="A27" s="870" t="s">
        <v>3069</v>
      </c>
      <c r="B27" s="870" t="s">
        <v>123</v>
      </c>
      <c r="C27" s="870" t="s">
        <v>122</v>
      </c>
      <c r="D27" s="873">
        <v>42811084</v>
      </c>
      <c r="E27" s="873">
        <v>0</v>
      </c>
      <c r="F27" s="873">
        <v>2023926</v>
      </c>
      <c r="G27" s="873">
        <v>398909</v>
      </c>
      <c r="H27" s="873">
        <v>0</v>
      </c>
      <c r="I27" s="873">
        <v>398909</v>
      </c>
      <c r="J27" s="873">
        <v>0</v>
      </c>
      <c r="K27" s="873">
        <v>0</v>
      </c>
      <c r="L27" s="873">
        <v>0</v>
      </c>
      <c r="M27" s="873">
        <v>0</v>
      </c>
      <c r="N27" s="873">
        <v>0</v>
      </c>
      <c r="O27" s="873">
        <v>0</v>
      </c>
      <c r="P27" s="873">
        <v>40388249</v>
      </c>
      <c r="Q27" s="870" t="s">
        <v>690</v>
      </c>
      <c r="R27" s="870" t="s">
        <v>696</v>
      </c>
      <c r="S27" s="870" t="s">
        <v>1909</v>
      </c>
      <c r="T27" s="870" t="s">
        <v>2738</v>
      </c>
      <c r="U27" s="870" t="s">
        <v>2764</v>
      </c>
    </row>
    <row r="28" spans="1:21" x14ac:dyDescent="0.2">
      <c r="A28" s="870" t="s">
        <v>3069</v>
      </c>
      <c r="B28" s="870" t="s">
        <v>125</v>
      </c>
      <c r="C28" s="870" t="s">
        <v>124</v>
      </c>
      <c r="D28" s="873">
        <v>8599650</v>
      </c>
      <c r="E28" s="873">
        <v>0</v>
      </c>
      <c r="F28" s="873">
        <v>425750</v>
      </c>
      <c r="G28" s="873">
        <v>92263</v>
      </c>
      <c r="H28" s="873">
        <v>0</v>
      </c>
      <c r="I28" s="873">
        <v>92263</v>
      </c>
      <c r="J28" s="873">
        <v>0</v>
      </c>
      <c r="K28" s="873">
        <v>0</v>
      </c>
      <c r="L28" s="873">
        <v>208085</v>
      </c>
      <c r="M28" s="873">
        <v>208085</v>
      </c>
      <c r="N28" s="873">
        <v>0</v>
      </c>
      <c r="O28" s="873">
        <v>0</v>
      </c>
      <c r="P28" s="873">
        <v>7873552</v>
      </c>
      <c r="Q28" s="870" t="s">
        <v>701</v>
      </c>
      <c r="R28" s="870" t="s">
        <v>687</v>
      </c>
      <c r="S28" s="870" t="s">
        <v>1907</v>
      </c>
      <c r="T28" s="870" t="s">
        <v>2736</v>
      </c>
      <c r="U28" s="870" t="s">
        <v>2765</v>
      </c>
    </row>
    <row r="29" spans="1:21" x14ac:dyDescent="0.2">
      <c r="A29" s="870" t="s">
        <v>3069</v>
      </c>
      <c r="B29" s="870" t="s">
        <v>1101</v>
      </c>
      <c r="C29" s="870" t="s">
        <v>1108</v>
      </c>
      <c r="D29" s="873">
        <v>53073488</v>
      </c>
      <c r="E29" s="873">
        <v>0</v>
      </c>
      <c r="F29" s="873">
        <v>973320</v>
      </c>
      <c r="G29" s="873">
        <v>596261</v>
      </c>
      <c r="H29" s="873">
        <v>0</v>
      </c>
      <c r="I29" s="873">
        <v>596261</v>
      </c>
      <c r="J29" s="873">
        <v>0</v>
      </c>
      <c r="K29" s="873">
        <v>0</v>
      </c>
      <c r="L29" s="873">
        <v>269810</v>
      </c>
      <c r="M29" s="873">
        <v>269810</v>
      </c>
      <c r="N29" s="873">
        <v>0</v>
      </c>
      <c r="O29" s="873">
        <v>0</v>
      </c>
      <c r="P29" s="873">
        <v>51234097</v>
      </c>
      <c r="Q29" s="870" t="s">
        <v>679</v>
      </c>
      <c r="R29" s="870" t="s">
        <v>1053</v>
      </c>
      <c r="S29" s="870" t="s">
        <v>679</v>
      </c>
      <c r="T29" s="870" t="s">
        <v>2733</v>
      </c>
      <c r="U29" s="870" t="s">
        <v>2766</v>
      </c>
    </row>
    <row r="30" spans="1:21" x14ac:dyDescent="0.2">
      <c r="A30" s="870" t="s">
        <v>3070</v>
      </c>
      <c r="B30" s="870" t="s">
        <v>127</v>
      </c>
      <c r="C30" s="870" t="s">
        <v>126</v>
      </c>
      <c r="D30" s="873">
        <v>48511050</v>
      </c>
      <c r="E30" s="873">
        <v>0</v>
      </c>
      <c r="F30" s="873">
        <v>723606</v>
      </c>
      <c r="G30" s="873">
        <v>151487</v>
      </c>
      <c r="H30" s="873">
        <v>0</v>
      </c>
      <c r="I30" s="873">
        <v>151487</v>
      </c>
      <c r="J30" s="873">
        <v>0</v>
      </c>
      <c r="K30" s="873">
        <v>0</v>
      </c>
      <c r="L30" s="873">
        <v>0</v>
      </c>
      <c r="M30" s="873">
        <v>0</v>
      </c>
      <c r="N30" s="873">
        <v>0</v>
      </c>
      <c r="O30" s="873">
        <v>0</v>
      </c>
      <c r="P30" s="873">
        <v>47635957</v>
      </c>
      <c r="Q30" s="870" t="s">
        <v>679</v>
      </c>
      <c r="R30" s="870" t="s">
        <v>691</v>
      </c>
      <c r="S30" s="870" t="s">
        <v>679</v>
      </c>
      <c r="T30" s="870" t="s">
        <v>2735</v>
      </c>
      <c r="U30" s="870" t="s">
        <v>2767</v>
      </c>
    </row>
    <row r="31" spans="1:21" x14ac:dyDescent="0.2">
      <c r="A31" s="870" t="s">
        <v>3069</v>
      </c>
      <c r="B31" s="870" t="s">
        <v>129</v>
      </c>
      <c r="C31" s="870" t="s">
        <v>128</v>
      </c>
      <c r="D31" s="873">
        <v>77452341</v>
      </c>
      <c r="E31" s="873">
        <v>0</v>
      </c>
      <c r="F31" s="873">
        <v>2740316</v>
      </c>
      <c r="G31" s="873">
        <v>720021</v>
      </c>
      <c r="H31" s="873">
        <v>0</v>
      </c>
      <c r="I31" s="873">
        <v>720021</v>
      </c>
      <c r="J31" s="873">
        <v>0</v>
      </c>
      <c r="K31" s="873">
        <v>0</v>
      </c>
      <c r="L31" s="873">
        <v>0</v>
      </c>
      <c r="M31" s="873">
        <v>0</v>
      </c>
      <c r="N31" s="873">
        <v>0</v>
      </c>
      <c r="O31" s="873">
        <v>0</v>
      </c>
      <c r="P31" s="873">
        <v>73992004</v>
      </c>
      <c r="Q31" s="870" t="s">
        <v>690</v>
      </c>
      <c r="R31" s="870" t="s">
        <v>711</v>
      </c>
      <c r="S31" s="870" t="s">
        <v>1909</v>
      </c>
      <c r="T31" s="870" t="s">
        <v>2739</v>
      </c>
      <c r="U31" s="870" t="s">
        <v>2768</v>
      </c>
    </row>
    <row r="32" spans="1:21" x14ac:dyDescent="0.2">
      <c r="A32" s="870" t="s">
        <v>3070</v>
      </c>
      <c r="B32" s="870" t="s">
        <v>131</v>
      </c>
      <c r="C32" s="870" t="s">
        <v>130</v>
      </c>
      <c r="D32" s="873">
        <v>24322453</v>
      </c>
      <c r="E32" s="873">
        <v>0</v>
      </c>
      <c r="F32" s="873">
        <v>183038</v>
      </c>
      <c r="G32" s="873">
        <v>186947</v>
      </c>
      <c r="H32" s="873">
        <v>0</v>
      </c>
      <c r="I32" s="873">
        <v>186947</v>
      </c>
      <c r="J32" s="873">
        <v>0</v>
      </c>
      <c r="K32" s="873">
        <v>0</v>
      </c>
      <c r="L32" s="873">
        <v>196721</v>
      </c>
      <c r="M32" s="873">
        <v>83417</v>
      </c>
      <c r="N32" s="873">
        <v>113304</v>
      </c>
      <c r="O32" s="873">
        <v>0</v>
      </c>
      <c r="P32" s="873">
        <v>23755747</v>
      </c>
      <c r="Q32" s="870" t="s">
        <v>713</v>
      </c>
      <c r="R32" s="870" t="s">
        <v>712</v>
      </c>
      <c r="S32" s="870" t="s">
        <v>1907</v>
      </c>
      <c r="T32" s="870" t="s">
        <v>2734</v>
      </c>
      <c r="U32" s="870" t="s">
        <v>2769</v>
      </c>
    </row>
    <row r="33" spans="1:21" x14ac:dyDescent="0.2">
      <c r="A33" s="870" t="s">
        <v>3069</v>
      </c>
      <c r="B33" s="870" t="s">
        <v>133</v>
      </c>
      <c r="C33" s="870" t="s">
        <v>132</v>
      </c>
      <c r="D33" s="873">
        <v>19021492</v>
      </c>
      <c r="E33" s="873">
        <v>0</v>
      </c>
      <c r="F33" s="873">
        <v>246894</v>
      </c>
      <c r="G33" s="873">
        <v>166471</v>
      </c>
      <c r="H33" s="873">
        <v>0</v>
      </c>
      <c r="I33" s="873">
        <v>166471</v>
      </c>
      <c r="J33" s="873">
        <v>0</v>
      </c>
      <c r="K33" s="873">
        <v>0</v>
      </c>
      <c r="L33" s="873">
        <v>2479941</v>
      </c>
      <c r="M33" s="873">
        <v>2479941</v>
      </c>
      <c r="N33" s="873">
        <v>0</v>
      </c>
      <c r="O33" s="873">
        <v>0</v>
      </c>
      <c r="P33" s="873">
        <v>16128186</v>
      </c>
      <c r="Q33" s="870" t="s">
        <v>724</v>
      </c>
      <c r="R33" s="870" t="s">
        <v>687</v>
      </c>
      <c r="S33" s="870" t="s">
        <v>1907</v>
      </c>
      <c r="T33" s="870" t="s">
        <v>2734</v>
      </c>
      <c r="U33" s="870" t="s">
        <v>2770</v>
      </c>
    </row>
    <row r="34" spans="1:21" x14ac:dyDescent="0.2">
      <c r="A34" s="870" t="s">
        <v>3069</v>
      </c>
      <c r="B34" s="870" t="s">
        <v>135</v>
      </c>
      <c r="C34" s="870" t="s">
        <v>134</v>
      </c>
      <c r="D34" s="873">
        <v>36656217</v>
      </c>
      <c r="E34" s="873">
        <v>0</v>
      </c>
      <c r="F34" s="873">
        <v>1540033</v>
      </c>
      <c r="G34" s="873">
        <v>423967</v>
      </c>
      <c r="H34" s="873">
        <v>0</v>
      </c>
      <c r="I34" s="873">
        <v>423967</v>
      </c>
      <c r="J34" s="873">
        <v>0</v>
      </c>
      <c r="K34" s="873">
        <v>0</v>
      </c>
      <c r="L34" s="873">
        <v>0</v>
      </c>
      <c r="M34" s="873">
        <v>0</v>
      </c>
      <c r="N34" s="873">
        <v>0</v>
      </c>
      <c r="O34" s="873">
        <v>0</v>
      </c>
      <c r="P34" s="873">
        <v>34692217</v>
      </c>
      <c r="Q34" s="870" t="s">
        <v>697</v>
      </c>
      <c r="R34" s="870" t="s">
        <v>680</v>
      </c>
      <c r="S34" s="870" t="s">
        <v>1908</v>
      </c>
      <c r="T34" s="870" t="s">
        <v>2732</v>
      </c>
      <c r="U34" s="870" t="s">
        <v>2771</v>
      </c>
    </row>
    <row r="35" spans="1:21" x14ac:dyDescent="0.2">
      <c r="A35" s="870" t="s">
        <v>3069</v>
      </c>
      <c r="B35" s="870" t="s">
        <v>137</v>
      </c>
      <c r="C35" s="870" t="s">
        <v>136</v>
      </c>
      <c r="D35" s="873">
        <v>13105394</v>
      </c>
      <c r="E35" s="873">
        <v>0</v>
      </c>
      <c r="F35" s="873">
        <v>21131</v>
      </c>
      <c r="G35" s="873">
        <v>103770</v>
      </c>
      <c r="H35" s="873">
        <v>0</v>
      </c>
      <c r="I35" s="873">
        <v>103770</v>
      </c>
      <c r="J35" s="873">
        <v>0</v>
      </c>
      <c r="K35" s="873">
        <v>0</v>
      </c>
      <c r="L35" s="873">
        <v>0</v>
      </c>
      <c r="M35" s="873">
        <v>0</v>
      </c>
      <c r="N35" s="873">
        <v>0</v>
      </c>
      <c r="O35" s="873">
        <v>0</v>
      </c>
      <c r="P35" s="873">
        <v>12980493</v>
      </c>
      <c r="Q35" s="870" t="s">
        <v>713</v>
      </c>
      <c r="R35" s="870" t="s">
        <v>712</v>
      </c>
      <c r="S35" s="870" t="s">
        <v>1907</v>
      </c>
      <c r="T35" s="870" t="s">
        <v>2734</v>
      </c>
      <c r="U35" s="870" t="s">
        <v>2772</v>
      </c>
    </row>
    <row r="36" spans="1:21" x14ac:dyDescent="0.2">
      <c r="A36" s="870" t="s">
        <v>3069</v>
      </c>
      <c r="B36" s="870" t="s">
        <v>138</v>
      </c>
      <c r="C36" s="870" t="s">
        <v>1039</v>
      </c>
      <c r="D36" s="873">
        <v>45253187</v>
      </c>
      <c r="E36" s="873">
        <v>811499</v>
      </c>
      <c r="F36" s="873">
        <v>0</v>
      </c>
      <c r="G36" s="873">
        <v>444672</v>
      </c>
      <c r="H36" s="873">
        <v>0</v>
      </c>
      <c r="I36" s="873">
        <v>444672</v>
      </c>
      <c r="J36" s="873">
        <v>0</v>
      </c>
      <c r="K36" s="873">
        <v>0</v>
      </c>
      <c r="L36" s="873">
        <v>0</v>
      </c>
      <c r="M36" s="873">
        <v>0</v>
      </c>
      <c r="N36" s="873">
        <v>0</v>
      </c>
      <c r="O36" s="873">
        <v>0</v>
      </c>
      <c r="P36" s="873">
        <v>45620014</v>
      </c>
      <c r="Q36" s="870" t="s">
        <v>679</v>
      </c>
      <c r="R36" s="870" t="s">
        <v>705</v>
      </c>
      <c r="S36" s="870" t="s">
        <v>679</v>
      </c>
      <c r="T36" s="870" t="s">
        <v>2735</v>
      </c>
      <c r="U36" s="870" t="s">
        <v>2773</v>
      </c>
    </row>
    <row r="37" spans="1:21" x14ac:dyDescent="0.2">
      <c r="A37" s="870" t="s">
        <v>3069</v>
      </c>
      <c r="B37" s="870" t="s">
        <v>140</v>
      </c>
      <c r="C37" s="870" t="s">
        <v>139</v>
      </c>
      <c r="D37" s="873">
        <v>132808012</v>
      </c>
      <c r="E37" s="873">
        <v>0</v>
      </c>
      <c r="F37" s="873">
        <v>3253751</v>
      </c>
      <c r="G37" s="873">
        <v>701542</v>
      </c>
      <c r="H37" s="873">
        <v>0</v>
      </c>
      <c r="I37" s="873">
        <v>701542</v>
      </c>
      <c r="J37" s="873">
        <v>0</v>
      </c>
      <c r="K37" s="873">
        <v>4545307</v>
      </c>
      <c r="L37" s="873">
        <v>170927</v>
      </c>
      <c r="M37" s="873">
        <v>170927</v>
      </c>
      <c r="N37" s="873">
        <v>0</v>
      </c>
      <c r="O37" s="873">
        <v>0</v>
      </c>
      <c r="P37" s="873">
        <v>124136485</v>
      </c>
      <c r="Q37" s="870" t="s">
        <v>867</v>
      </c>
      <c r="R37" s="870" t="s">
        <v>726</v>
      </c>
      <c r="S37" s="870" t="s">
        <v>679</v>
      </c>
      <c r="T37" s="870" t="s">
        <v>2733</v>
      </c>
      <c r="U37" s="870" t="s">
        <v>2774</v>
      </c>
    </row>
    <row r="38" spans="1:21" x14ac:dyDescent="0.2">
      <c r="A38" s="870" t="s">
        <v>3069</v>
      </c>
      <c r="B38" s="870" t="s">
        <v>142</v>
      </c>
      <c r="C38" s="870" t="s">
        <v>141</v>
      </c>
      <c r="D38" s="873">
        <v>16937373</v>
      </c>
      <c r="E38" s="873">
        <v>0</v>
      </c>
      <c r="F38" s="873">
        <v>523395</v>
      </c>
      <c r="G38" s="873">
        <v>139305</v>
      </c>
      <c r="H38" s="873">
        <v>0</v>
      </c>
      <c r="I38" s="873">
        <v>139305</v>
      </c>
      <c r="J38" s="873">
        <v>0</v>
      </c>
      <c r="K38" s="873">
        <v>0</v>
      </c>
      <c r="L38" s="873">
        <v>154568</v>
      </c>
      <c r="M38" s="873">
        <v>154568</v>
      </c>
      <c r="N38" s="873">
        <v>0</v>
      </c>
      <c r="O38" s="873">
        <v>0</v>
      </c>
      <c r="P38" s="873">
        <v>16120105</v>
      </c>
      <c r="Q38" s="870" t="s">
        <v>724</v>
      </c>
      <c r="R38" s="870" t="s">
        <v>687</v>
      </c>
      <c r="S38" s="870" t="s">
        <v>1907</v>
      </c>
      <c r="T38" s="870" t="s">
        <v>2734</v>
      </c>
      <c r="U38" s="870" t="s">
        <v>2775</v>
      </c>
    </row>
    <row r="39" spans="1:21" x14ac:dyDescent="0.2">
      <c r="A39" s="870" t="s">
        <v>3070</v>
      </c>
      <c r="B39" s="870" t="s">
        <v>144</v>
      </c>
      <c r="C39" s="870" t="s">
        <v>143</v>
      </c>
      <c r="D39" s="873">
        <v>36778993</v>
      </c>
      <c r="E39" s="873">
        <v>200892</v>
      </c>
      <c r="F39" s="873">
        <v>0</v>
      </c>
      <c r="G39" s="873">
        <v>323059</v>
      </c>
      <c r="H39" s="873">
        <v>0</v>
      </c>
      <c r="I39" s="873">
        <v>323059</v>
      </c>
      <c r="J39" s="873">
        <v>0</v>
      </c>
      <c r="K39" s="873">
        <v>0</v>
      </c>
      <c r="L39" s="873">
        <v>0</v>
      </c>
      <c r="M39" s="873">
        <v>0</v>
      </c>
      <c r="N39" s="873">
        <v>0</v>
      </c>
      <c r="O39" s="873">
        <v>0</v>
      </c>
      <c r="P39" s="873">
        <v>36656826</v>
      </c>
      <c r="Q39" s="870" t="s">
        <v>697</v>
      </c>
      <c r="R39" s="870" t="s">
        <v>680</v>
      </c>
      <c r="S39" s="870" t="s">
        <v>1908</v>
      </c>
      <c r="T39" s="870" t="s">
        <v>2732</v>
      </c>
      <c r="U39" s="870" t="s">
        <v>2776</v>
      </c>
    </row>
    <row r="40" spans="1:21" x14ac:dyDescent="0.2">
      <c r="A40" s="870" t="s">
        <v>3070</v>
      </c>
      <c r="B40" s="870" t="s">
        <v>146</v>
      </c>
      <c r="C40" s="870" t="s">
        <v>145</v>
      </c>
      <c r="D40" s="873">
        <v>12832206</v>
      </c>
      <c r="E40" s="873">
        <v>0</v>
      </c>
      <c r="F40" s="873">
        <v>195020</v>
      </c>
      <c r="G40" s="873">
        <v>127163</v>
      </c>
      <c r="H40" s="873">
        <v>0</v>
      </c>
      <c r="I40" s="873">
        <v>127163</v>
      </c>
      <c r="J40" s="873">
        <v>0</v>
      </c>
      <c r="K40" s="873">
        <v>0</v>
      </c>
      <c r="L40" s="873">
        <v>0</v>
      </c>
      <c r="M40" s="873">
        <v>0</v>
      </c>
      <c r="N40" s="873">
        <v>0</v>
      </c>
      <c r="O40" s="873">
        <v>0</v>
      </c>
      <c r="P40" s="873">
        <v>12510023</v>
      </c>
      <c r="Q40" s="870" t="s">
        <v>683</v>
      </c>
      <c r="R40" s="870" t="s">
        <v>682</v>
      </c>
      <c r="S40" s="870" t="s">
        <v>1907</v>
      </c>
      <c r="T40" s="870" t="s">
        <v>2737</v>
      </c>
      <c r="U40" s="870" t="s">
        <v>2777</v>
      </c>
    </row>
    <row r="41" spans="1:21" x14ac:dyDescent="0.2">
      <c r="A41" s="870" t="s">
        <v>3069</v>
      </c>
      <c r="B41" s="870" t="s">
        <v>148</v>
      </c>
      <c r="C41" s="870" t="s">
        <v>147</v>
      </c>
      <c r="D41" s="873">
        <v>19966961</v>
      </c>
      <c r="E41" s="873">
        <v>0</v>
      </c>
      <c r="F41" s="873">
        <v>105586</v>
      </c>
      <c r="G41" s="873">
        <v>109083</v>
      </c>
      <c r="H41" s="873">
        <v>0</v>
      </c>
      <c r="I41" s="873">
        <v>109083</v>
      </c>
      <c r="J41" s="873">
        <v>0</v>
      </c>
      <c r="K41" s="873">
        <v>0</v>
      </c>
      <c r="L41" s="873">
        <v>0</v>
      </c>
      <c r="M41" s="873">
        <v>0</v>
      </c>
      <c r="N41" s="873">
        <v>0</v>
      </c>
      <c r="O41" s="873">
        <v>0</v>
      </c>
      <c r="P41" s="873">
        <v>19752292</v>
      </c>
      <c r="Q41" s="870" t="s">
        <v>703</v>
      </c>
      <c r="R41" s="870" t="s">
        <v>687</v>
      </c>
      <c r="S41" s="870" t="s">
        <v>1907</v>
      </c>
      <c r="T41" s="870" t="s">
        <v>2734</v>
      </c>
      <c r="U41" s="870" t="s">
        <v>2778</v>
      </c>
    </row>
    <row r="42" spans="1:21" x14ac:dyDescent="0.2">
      <c r="A42" s="870" t="s">
        <v>3069</v>
      </c>
      <c r="B42" s="870" t="s">
        <v>150</v>
      </c>
      <c r="C42" s="870" t="s">
        <v>149</v>
      </c>
      <c r="D42" s="873">
        <v>9292671</v>
      </c>
      <c r="E42" s="873">
        <v>0</v>
      </c>
      <c r="F42" s="873">
        <v>326636</v>
      </c>
      <c r="G42" s="873">
        <v>101709</v>
      </c>
      <c r="H42" s="873">
        <v>0</v>
      </c>
      <c r="I42" s="873">
        <v>101709</v>
      </c>
      <c r="J42" s="873">
        <v>0</v>
      </c>
      <c r="K42" s="873">
        <v>0</v>
      </c>
      <c r="L42" s="873">
        <v>0</v>
      </c>
      <c r="M42" s="873">
        <v>0</v>
      </c>
      <c r="N42" s="873">
        <v>0</v>
      </c>
      <c r="O42" s="873">
        <v>0</v>
      </c>
      <c r="P42" s="873">
        <v>8864326</v>
      </c>
      <c r="Q42" s="870" t="s">
        <v>736</v>
      </c>
      <c r="R42" s="870" t="s">
        <v>735</v>
      </c>
      <c r="S42" s="870" t="s">
        <v>1907</v>
      </c>
      <c r="T42" s="870" t="s">
        <v>2736</v>
      </c>
      <c r="U42" s="870" t="s">
        <v>2779</v>
      </c>
    </row>
    <row r="43" spans="1:21" x14ac:dyDescent="0.2">
      <c r="A43" s="870" t="s">
        <v>3070</v>
      </c>
      <c r="B43" s="870" t="s">
        <v>1222</v>
      </c>
      <c r="C43" s="870" t="s">
        <v>1224</v>
      </c>
      <c r="D43" s="873">
        <v>101088533</v>
      </c>
      <c r="E43" s="873">
        <v>0</v>
      </c>
      <c r="F43" s="873">
        <v>187532</v>
      </c>
      <c r="G43" s="873">
        <v>654896</v>
      </c>
      <c r="H43" s="873">
        <v>0</v>
      </c>
      <c r="I43" s="873">
        <v>654896</v>
      </c>
      <c r="J43" s="873">
        <v>0</v>
      </c>
      <c r="K43" s="873">
        <v>817078</v>
      </c>
      <c r="L43" s="873">
        <v>235520</v>
      </c>
      <c r="M43" s="873">
        <v>235520</v>
      </c>
      <c r="N43" s="873">
        <v>0</v>
      </c>
      <c r="O43" s="873">
        <v>0</v>
      </c>
      <c r="P43" s="873">
        <v>99193507</v>
      </c>
      <c r="Q43" s="870" t="s">
        <v>679</v>
      </c>
      <c r="R43" s="870" t="s">
        <v>686</v>
      </c>
      <c r="S43" s="870" t="s">
        <v>679</v>
      </c>
      <c r="T43" s="870" t="s">
        <v>2735</v>
      </c>
      <c r="U43" s="870" t="s">
        <v>2780</v>
      </c>
    </row>
    <row r="44" spans="1:21" x14ac:dyDescent="0.2">
      <c r="A44" s="870" t="s">
        <v>3069</v>
      </c>
      <c r="B44" s="870" t="s">
        <v>152</v>
      </c>
      <c r="C44" s="870" t="s">
        <v>151</v>
      </c>
      <c r="D44" s="873">
        <v>18106937</v>
      </c>
      <c r="E44" s="873">
        <v>0</v>
      </c>
      <c r="F44" s="873">
        <v>236913</v>
      </c>
      <c r="G44" s="873">
        <v>188065</v>
      </c>
      <c r="H44" s="873">
        <v>0</v>
      </c>
      <c r="I44" s="873">
        <v>188065</v>
      </c>
      <c r="J44" s="873">
        <v>0</v>
      </c>
      <c r="K44" s="873">
        <v>0</v>
      </c>
      <c r="L44" s="873">
        <v>248375</v>
      </c>
      <c r="M44" s="873">
        <v>248375</v>
      </c>
      <c r="N44" s="873">
        <v>0</v>
      </c>
      <c r="O44" s="873">
        <v>0</v>
      </c>
      <c r="P44" s="873">
        <v>17433584</v>
      </c>
      <c r="Q44" s="870" t="s">
        <v>685</v>
      </c>
      <c r="R44" s="870" t="s">
        <v>684</v>
      </c>
      <c r="S44" s="870" t="s">
        <v>1907</v>
      </c>
      <c r="T44" s="870" t="s">
        <v>2738</v>
      </c>
      <c r="U44" s="870" t="s">
        <v>2781</v>
      </c>
    </row>
    <row r="45" spans="1:21" x14ac:dyDescent="0.2">
      <c r="A45" s="870" t="s">
        <v>3069</v>
      </c>
      <c r="B45" s="870" t="s">
        <v>154</v>
      </c>
      <c r="C45" s="870" t="s">
        <v>153</v>
      </c>
      <c r="D45" s="873">
        <v>24515831</v>
      </c>
      <c r="E45" s="873">
        <v>0</v>
      </c>
      <c r="F45" s="873">
        <v>919592</v>
      </c>
      <c r="G45" s="873">
        <v>232486</v>
      </c>
      <c r="H45" s="873">
        <v>0</v>
      </c>
      <c r="I45" s="873">
        <v>232486</v>
      </c>
      <c r="J45" s="873">
        <v>0</v>
      </c>
      <c r="K45" s="873">
        <v>0</v>
      </c>
      <c r="L45" s="873">
        <v>0</v>
      </c>
      <c r="M45" s="873">
        <v>0</v>
      </c>
      <c r="N45" s="873">
        <v>0</v>
      </c>
      <c r="O45" s="873">
        <v>0</v>
      </c>
      <c r="P45" s="873">
        <v>23363753</v>
      </c>
      <c r="Q45" s="870" t="s">
        <v>690</v>
      </c>
      <c r="R45" s="870" t="s">
        <v>696</v>
      </c>
      <c r="S45" s="870" t="s">
        <v>1909</v>
      </c>
      <c r="T45" s="870" t="s">
        <v>2738</v>
      </c>
      <c r="U45" s="870" t="s">
        <v>2782</v>
      </c>
    </row>
    <row r="46" spans="1:21" x14ac:dyDescent="0.2">
      <c r="A46" s="870" t="s">
        <v>3069</v>
      </c>
      <c r="B46" s="870" t="s">
        <v>156</v>
      </c>
      <c r="C46" s="870" t="s">
        <v>155</v>
      </c>
      <c r="D46" s="873">
        <v>34824839</v>
      </c>
      <c r="E46" s="873">
        <v>0</v>
      </c>
      <c r="F46" s="873">
        <v>483335</v>
      </c>
      <c r="G46" s="873">
        <v>346789</v>
      </c>
      <c r="H46" s="873">
        <v>0</v>
      </c>
      <c r="I46" s="873">
        <v>346789</v>
      </c>
      <c r="J46" s="873">
        <v>0</v>
      </c>
      <c r="K46" s="873">
        <v>0</v>
      </c>
      <c r="L46" s="873">
        <v>454276</v>
      </c>
      <c r="M46" s="873">
        <v>454276</v>
      </c>
      <c r="N46" s="873">
        <v>0</v>
      </c>
      <c r="O46" s="873">
        <v>0</v>
      </c>
      <c r="P46" s="873">
        <v>33540439</v>
      </c>
      <c r="Q46" s="870" t="s">
        <v>690</v>
      </c>
      <c r="R46" s="870" t="s">
        <v>711</v>
      </c>
      <c r="S46" s="870" t="s">
        <v>1909</v>
      </c>
      <c r="T46" s="870" t="s">
        <v>2739</v>
      </c>
      <c r="U46" s="870" t="s">
        <v>2783</v>
      </c>
    </row>
    <row r="47" spans="1:21" x14ac:dyDescent="0.2">
      <c r="A47" s="870" t="s">
        <v>3069</v>
      </c>
      <c r="B47" s="870" t="s">
        <v>158</v>
      </c>
      <c r="C47" s="870" t="s">
        <v>157</v>
      </c>
      <c r="D47" s="873">
        <v>62001328</v>
      </c>
      <c r="E47" s="873">
        <v>0</v>
      </c>
      <c r="F47" s="873">
        <v>609611</v>
      </c>
      <c r="G47" s="873">
        <v>236967</v>
      </c>
      <c r="H47" s="873">
        <v>0</v>
      </c>
      <c r="I47" s="873">
        <v>236967</v>
      </c>
      <c r="J47" s="873">
        <v>0</v>
      </c>
      <c r="K47" s="873">
        <v>0</v>
      </c>
      <c r="L47" s="873">
        <v>0</v>
      </c>
      <c r="M47" s="873">
        <v>0</v>
      </c>
      <c r="N47" s="873">
        <v>0</v>
      </c>
      <c r="O47" s="873">
        <v>0</v>
      </c>
      <c r="P47" s="873">
        <v>61154750</v>
      </c>
      <c r="Q47" s="870" t="s">
        <v>731</v>
      </c>
      <c r="R47" s="870" t="s">
        <v>730</v>
      </c>
      <c r="S47" s="870" t="s">
        <v>1907</v>
      </c>
      <c r="T47" s="870" t="s">
        <v>2734</v>
      </c>
      <c r="U47" s="870" t="s">
        <v>2784</v>
      </c>
    </row>
    <row r="48" spans="1:21" x14ac:dyDescent="0.2">
      <c r="A48" s="870" t="s">
        <v>3070</v>
      </c>
      <c r="B48" s="870" t="s">
        <v>159</v>
      </c>
      <c r="C48" s="870" t="s">
        <v>3062</v>
      </c>
      <c r="D48" s="873">
        <v>464108920</v>
      </c>
      <c r="E48" s="873">
        <v>0</v>
      </c>
      <c r="F48" s="873">
        <v>204743</v>
      </c>
      <c r="G48" s="873">
        <v>1290264</v>
      </c>
      <c r="H48" s="873">
        <v>0</v>
      </c>
      <c r="I48" s="873">
        <v>1290264</v>
      </c>
      <c r="J48" s="873">
        <v>0</v>
      </c>
      <c r="K48" s="873">
        <v>0</v>
      </c>
      <c r="L48" s="873">
        <v>0</v>
      </c>
      <c r="M48" s="873">
        <v>0</v>
      </c>
      <c r="N48" s="873">
        <v>0</v>
      </c>
      <c r="O48" s="873">
        <v>0</v>
      </c>
      <c r="P48" s="873">
        <v>462613913</v>
      </c>
      <c r="Q48" s="870" t="s">
        <v>697</v>
      </c>
      <c r="R48" s="870" t="s">
        <v>680</v>
      </c>
      <c r="S48" s="870" t="s">
        <v>1910</v>
      </c>
      <c r="T48" s="870" t="s">
        <v>2732</v>
      </c>
      <c r="U48" s="870" t="s">
        <v>2785</v>
      </c>
    </row>
    <row r="49" spans="1:21" x14ac:dyDescent="0.2">
      <c r="A49" s="870" t="s">
        <v>3069</v>
      </c>
      <c r="B49" s="870" t="s">
        <v>161</v>
      </c>
      <c r="C49" s="870" t="s">
        <v>160</v>
      </c>
      <c r="D49" s="873">
        <v>17563171</v>
      </c>
      <c r="E49" s="873">
        <v>32838</v>
      </c>
      <c r="F49" s="873">
        <v>0</v>
      </c>
      <c r="G49" s="873">
        <v>135690</v>
      </c>
      <c r="H49" s="873">
        <v>0</v>
      </c>
      <c r="I49" s="873">
        <v>135690</v>
      </c>
      <c r="J49" s="873">
        <v>0</v>
      </c>
      <c r="K49" s="873">
        <v>0</v>
      </c>
      <c r="L49" s="873">
        <v>0</v>
      </c>
      <c r="M49" s="873">
        <v>0</v>
      </c>
      <c r="N49" s="873">
        <v>0</v>
      </c>
      <c r="O49" s="873">
        <v>0</v>
      </c>
      <c r="P49" s="873">
        <v>17460319</v>
      </c>
      <c r="Q49" s="870" t="s">
        <v>719</v>
      </c>
      <c r="R49" s="870" t="s">
        <v>718</v>
      </c>
      <c r="S49" s="870" t="s">
        <v>1907</v>
      </c>
      <c r="T49" s="870" t="s">
        <v>2737</v>
      </c>
      <c r="U49" s="870" t="s">
        <v>2786</v>
      </c>
    </row>
    <row r="50" spans="1:21" x14ac:dyDescent="0.2">
      <c r="A50" s="870" t="s">
        <v>3069</v>
      </c>
      <c r="B50" s="870" t="s">
        <v>163</v>
      </c>
      <c r="C50" s="870" t="s">
        <v>162</v>
      </c>
      <c r="D50" s="873">
        <v>18064945</v>
      </c>
      <c r="E50" s="873">
        <v>0</v>
      </c>
      <c r="F50" s="873">
        <v>1427256</v>
      </c>
      <c r="G50" s="873">
        <v>232486</v>
      </c>
      <c r="H50" s="873">
        <v>0</v>
      </c>
      <c r="I50" s="873">
        <v>232486</v>
      </c>
      <c r="J50" s="873">
        <v>0</v>
      </c>
      <c r="K50" s="873">
        <v>0</v>
      </c>
      <c r="L50" s="873">
        <v>296812</v>
      </c>
      <c r="M50" s="873">
        <v>296812</v>
      </c>
      <c r="N50" s="873">
        <v>0</v>
      </c>
      <c r="O50" s="873">
        <v>0</v>
      </c>
      <c r="P50" s="873">
        <v>16108391</v>
      </c>
      <c r="Q50" s="870" t="s">
        <v>715</v>
      </c>
      <c r="R50" s="870" t="s">
        <v>714</v>
      </c>
      <c r="S50" s="870" t="s">
        <v>1907</v>
      </c>
      <c r="T50" s="870" t="s">
        <v>2735</v>
      </c>
      <c r="U50" s="870" t="s">
        <v>2787</v>
      </c>
    </row>
    <row r="51" spans="1:21" x14ac:dyDescent="0.2">
      <c r="A51" s="870" t="s">
        <v>3069</v>
      </c>
      <c r="B51" s="870" t="s">
        <v>165</v>
      </c>
      <c r="C51" s="870" t="s">
        <v>164</v>
      </c>
      <c r="D51" s="873">
        <v>20345031</v>
      </c>
      <c r="E51" s="873">
        <v>0</v>
      </c>
      <c r="F51" s="873">
        <v>528259</v>
      </c>
      <c r="G51" s="873">
        <v>177670</v>
      </c>
      <c r="H51" s="873">
        <v>0</v>
      </c>
      <c r="I51" s="873">
        <v>177670</v>
      </c>
      <c r="J51" s="873">
        <v>0</v>
      </c>
      <c r="K51" s="873">
        <v>0</v>
      </c>
      <c r="L51" s="873">
        <v>371945</v>
      </c>
      <c r="M51" s="873">
        <v>371945</v>
      </c>
      <c r="N51" s="873">
        <v>0</v>
      </c>
      <c r="O51" s="873">
        <v>0</v>
      </c>
      <c r="P51" s="873">
        <v>19267157</v>
      </c>
      <c r="Q51" s="870" t="s">
        <v>725</v>
      </c>
      <c r="R51" s="870" t="s">
        <v>687</v>
      </c>
      <c r="S51" s="870" t="s">
        <v>1907</v>
      </c>
      <c r="T51" s="870" t="s">
        <v>2738</v>
      </c>
      <c r="U51" s="870" t="s">
        <v>2788</v>
      </c>
    </row>
    <row r="52" spans="1:21" x14ac:dyDescent="0.2">
      <c r="A52" s="870" t="s">
        <v>3070</v>
      </c>
      <c r="B52" s="870" t="s">
        <v>167</v>
      </c>
      <c r="C52" s="870" t="s">
        <v>166</v>
      </c>
      <c r="D52" s="873">
        <v>5743384</v>
      </c>
      <c r="E52" s="873">
        <v>0</v>
      </c>
      <c r="F52" s="873">
        <v>66702</v>
      </c>
      <c r="G52" s="873">
        <v>75931</v>
      </c>
      <c r="H52" s="873">
        <v>0</v>
      </c>
      <c r="I52" s="873">
        <v>75931</v>
      </c>
      <c r="J52" s="873">
        <v>0</v>
      </c>
      <c r="K52" s="873">
        <v>0</v>
      </c>
      <c r="L52" s="873">
        <v>0</v>
      </c>
      <c r="M52" s="873">
        <v>0</v>
      </c>
      <c r="N52" s="873">
        <v>0</v>
      </c>
      <c r="O52" s="873">
        <v>0</v>
      </c>
      <c r="P52" s="873">
        <v>5600751</v>
      </c>
      <c r="Q52" s="870" t="s">
        <v>713</v>
      </c>
      <c r="R52" s="870" t="s">
        <v>712</v>
      </c>
      <c r="S52" s="870" t="s">
        <v>1907</v>
      </c>
      <c r="T52" s="870" t="s">
        <v>2734</v>
      </c>
      <c r="U52" s="870" t="s">
        <v>2789</v>
      </c>
    </row>
    <row r="53" spans="1:21" x14ac:dyDescent="0.2">
      <c r="A53" s="870" t="s">
        <v>3069</v>
      </c>
      <c r="B53" s="870" t="s">
        <v>168</v>
      </c>
      <c r="C53" s="870" t="s">
        <v>870</v>
      </c>
      <c r="D53" s="873">
        <v>54838063</v>
      </c>
      <c r="E53" s="873">
        <v>0</v>
      </c>
      <c r="F53" s="873">
        <v>397422</v>
      </c>
      <c r="G53" s="873">
        <v>300637</v>
      </c>
      <c r="H53" s="873">
        <v>0</v>
      </c>
      <c r="I53" s="873">
        <v>300637</v>
      </c>
      <c r="J53" s="873">
        <v>0</v>
      </c>
      <c r="K53" s="873">
        <v>0</v>
      </c>
      <c r="L53" s="873">
        <v>356603</v>
      </c>
      <c r="M53" s="873">
        <v>356603</v>
      </c>
      <c r="N53" s="873">
        <v>0</v>
      </c>
      <c r="O53" s="873">
        <v>0</v>
      </c>
      <c r="P53" s="873">
        <v>53783401</v>
      </c>
      <c r="Q53" s="870" t="s">
        <v>679</v>
      </c>
      <c r="R53" s="870" t="s">
        <v>746</v>
      </c>
      <c r="S53" s="870" t="s">
        <v>679</v>
      </c>
      <c r="T53" s="870" t="s">
        <v>2734</v>
      </c>
      <c r="U53" s="870" t="s">
        <v>2790</v>
      </c>
    </row>
    <row r="54" spans="1:21" x14ac:dyDescent="0.2">
      <c r="A54" s="870" t="s">
        <v>3069</v>
      </c>
      <c r="B54" s="870" t="s">
        <v>170</v>
      </c>
      <c r="C54" s="870" t="s">
        <v>169</v>
      </c>
      <c r="D54" s="873">
        <v>27816122</v>
      </c>
      <c r="E54" s="873">
        <v>86616</v>
      </c>
      <c r="F54" s="873">
        <v>0</v>
      </c>
      <c r="G54" s="873">
        <v>187243</v>
      </c>
      <c r="H54" s="873">
        <v>0</v>
      </c>
      <c r="I54" s="873">
        <v>187243</v>
      </c>
      <c r="J54" s="873">
        <v>0</v>
      </c>
      <c r="K54" s="873">
        <v>622078</v>
      </c>
      <c r="L54" s="873">
        <v>217986</v>
      </c>
      <c r="M54" s="873">
        <v>217145</v>
      </c>
      <c r="N54" s="873">
        <v>841</v>
      </c>
      <c r="O54" s="873">
        <v>0</v>
      </c>
      <c r="P54" s="873">
        <v>26875431</v>
      </c>
      <c r="Q54" s="870" t="s">
        <v>738</v>
      </c>
      <c r="R54" s="870" t="s">
        <v>734</v>
      </c>
      <c r="S54" s="870" t="s">
        <v>1907</v>
      </c>
      <c r="T54" s="870" t="s">
        <v>2736</v>
      </c>
      <c r="U54" s="870" t="s">
        <v>2791</v>
      </c>
    </row>
    <row r="55" spans="1:21" x14ac:dyDescent="0.2">
      <c r="A55" s="870" t="s">
        <v>3069</v>
      </c>
      <c r="B55" s="870" t="s">
        <v>172</v>
      </c>
      <c r="C55" s="870" t="s">
        <v>171</v>
      </c>
      <c r="D55" s="873">
        <v>38473608</v>
      </c>
      <c r="E55" s="873">
        <v>0</v>
      </c>
      <c r="F55" s="873">
        <v>596072</v>
      </c>
      <c r="G55" s="873">
        <v>219286</v>
      </c>
      <c r="H55" s="873">
        <v>0</v>
      </c>
      <c r="I55" s="873">
        <v>219286</v>
      </c>
      <c r="J55" s="873">
        <v>0</v>
      </c>
      <c r="K55" s="873">
        <v>0</v>
      </c>
      <c r="L55" s="873">
        <v>0</v>
      </c>
      <c r="M55" s="873">
        <v>0</v>
      </c>
      <c r="N55" s="873">
        <v>0</v>
      </c>
      <c r="O55" s="873">
        <v>0</v>
      </c>
      <c r="P55" s="873">
        <v>37658250</v>
      </c>
      <c r="Q55" s="870" t="s">
        <v>713</v>
      </c>
      <c r="R55" s="870" t="s">
        <v>712</v>
      </c>
      <c r="S55" s="870" t="s">
        <v>1907</v>
      </c>
      <c r="T55" s="870" t="s">
        <v>2734</v>
      </c>
      <c r="U55" s="870" t="s">
        <v>2792</v>
      </c>
    </row>
    <row r="56" spans="1:21" x14ac:dyDescent="0.2">
      <c r="A56" s="870" t="s">
        <v>3069</v>
      </c>
      <c r="B56" s="870" t="s">
        <v>174</v>
      </c>
      <c r="C56" s="870" t="s">
        <v>173</v>
      </c>
      <c r="D56" s="873">
        <v>19481612</v>
      </c>
      <c r="E56" s="873">
        <v>0</v>
      </c>
      <c r="F56" s="873">
        <v>124702</v>
      </c>
      <c r="G56" s="873">
        <v>165956</v>
      </c>
      <c r="H56" s="873">
        <v>0</v>
      </c>
      <c r="I56" s="873">
        <v>165956</v>
      </c>
      <c r="J56" s="873">
        <v>0</v>
      </c>
      <c r="K56" s="873">
        <v>0</v>
      </c>
      <c r="L56" s="873">
        <v>0</v>
      </c>
      <c r="M56" s="873">
        <v>0</v>
      </c>
      <c r="N56" s="873">
        <v>0</v>
      </c>
      <c r="O56" s="873">
        <v>0</v>
      </c>
      <c r="P56" s="873">
        <v>19190954</v>
      </c>
      <c r="Q56" s="870" t="s">
        <v>716</v>
      </c>
      <c r="R56" s="870" t="s">
        <v>687</v>
      </c>
      <c r="S56" s="870" t="s">
        <v>1907</v>
      </c>
      <c r="T56" s="870" t="s">
        <v>2733</v>
      </c>
      <c r="U56" s="870" t="s">
        <v>2793</v>
      </c>
    </row>
    <row r="57" spans="1:21" x14ac:dyDescent="0.2">
      <c r="A57" s="870" t="s">
        <v>3069</v>
      </c>
      <c r="B57" s="870" t="s">
        <v>176</v>
      </c>
      <c r="C57" s="870" t="s">
        <v>175</v>
      </c>
      <c r="D57" s="873">
        <v>38236986</v>
      </c>
      <c r="E57" s="873">
        <v>376476</v>
      </c>
      <c r="F57" s="873">
        <v>0</v>
      </c>
      <c r="G57" s="873">
        <v>231628</v>
      </c>
      <c r="H57" s="873">
        <v>0</v>
      </c>
      <c r="I57" s="873">
        <v>231628</v>
      </c>
      <c r="J57" s="873">
        <v>0</v>
      </c>
      <c r="K57" s="873">
        <v>0</v>
      </c>
      <c r="L57" s="873">
        <v>491016</v>
      </c>
      <c r="M57" s="873">
        <v>243976</v>
      </c>
      <c r="N57" s="873">
        <v>247040</v>
      </c>
      <c r="O57" s="873">
        <v>0</v>
      </c>
      <c r="P57" s="873">
        <v>37890818</v>
      </c>
      <c r="Q57" s="870" t="s">
        <v>700</v>
      </c>
      <c r="R57" s="870" t="s">
        <v>687</v>
      </c>
      <c r="S57" s="870" t="s">
        <v>1907</v>
      </c>
      <c r="T57" s="870" t="s">
        <v>2735</v>
      </c>
      <c r="U57" s="870" t="s">
        <v>2794</v>
      </c>
    </row>
    <row r="58" spans="1:21" x14ac:dyDescent="0.2">
      <c r="A58" s="870" t="s">
        <v>3069</v>
      </c>
      <c r="B58" s="870" t="s">
        <v>178</v>
      </c>
      <c r="C58" s="870" t="s">
        <v>874</v>
      </c>
      <c r="D58" s="873">
        <v>73745104</v>
      </c>
      <c r="E58" s="873">
        <v>0</v>
      </c>
      <c r="F58" s="873">
        <v>1816478</v>
      </c>
      <c r="G58" s="873">
        <v>572535</v>
      </c>
      <c r="H58" s="873">
        <v>0</v>
      </c>
      <c r="I58" s="873">
        <v>572535</v>
      </c>
      <c r="J58" s="873">
        <v>0</v>
      </c>
      <c r="K58" s="873">
        <v>691476</v>
      </c>
      <c r="L58" s="873">
        <v>104691</v>
      </c>
      <c r="M58" s="873">
        <v>104691</v>
      </c>
      <c r="N58" s="873">
        <v>0</v>
      </c>
      <c r="O58" s="873">
        <v>0</v>
      </c>
      <c r="P58" s="873">
        <v>70559924</v>
      </c>
      <c r="Q58" s="870" t="s">
        <v>679</v>
      </c>
      <c r="R58" s="870" t="s">
        <v>709</v>
      </c>
      <c r="S58" s="870" t="s">
        <v>679</v>
      </c>
      <c r="T58" s="870" t="s">
        <v>2738</v>
      </c>
      <c r="U58" s="870" t="s">
        <v>2795</v>
      </c>
    </row>
    <row r="59" spans="1:21" x14ac:dyDescent="0.2">
      <c r="A59" s="870" t="s">
        <v>3070</v>
      </c>
      <c r="B59" s="870" t="s">
        <v>179</v>
      </c>
      <c r="C59" s="870" t="s">
        <v>1117</v>
      </c>
      <c r="D59" s="873">
        <v>66362046</v>
      </c>
      <c r="E59" s="873">
        <v>0</v>
      </c>
      <c r="F59" s="873">
        <v>7120689</v>
      </c>
      <c r="G59" s="873">
        <v>495069</v>
      </c>
      <c r="H59" s="873">
        <v>0</v>
      </c>
      <c r="I59" s="873">
        <v>495069</v>
      </c>
      <c r="J59" s="873">
        <v>0</v>
      </c>
      <c r="K59" s="873">
        <v>210868</v>
      </c>
      <c r="L59" s="873">
        <v>1138354</v>
      </c>
      <c r="M59" s="873">
        <v>1138354</v>
      </c>
      <c r="N59" s="873">
        <v>0</v>
      </c>
      <c r="O59" s="873">
        <v>0</v>
      </c>
      <c r="P59" s="873">
        <v>57397066</v>
      </c>
      <c r="Q59" s="870" t="s">
        <v>679</v>
      </c>
      <c r="R59" s="870" t="s">
        <v>709</v>
      </c>
      <c r="S59" s="870" t="s">
        <v>679</v>
      </c>
      <c r="T59" s="870" t="s">
        <v>2738</v>
      </c>
      <c r="U59" s="870" t="s">
        <v>2796</v>
      </c>
    </row>
    <row r="60" spans="1:21" x14ac:dyDescent="0.2">
      <c r="A60" s="870" t="s">
        <v>3069</v>
      </c>
      <c r="B60" s="870" t="s">
        <v>181</v>
      </c>
      <c r="C60" s="870" t="s">
        <v>180</v>
      </c>
      <c r="D60" s="873">
        <v>20884671</v>
      </c>
      <c r="E60" s="873">
        <v>0</v>
      </c>
      <c r="F60" s="873">
        <v>284525</v>
      </c>
      <c r="G60" s="873">
        <v>162600</v>
      </c>
      <c r="H60" s="873">
        <v>0</v>
      </c>
      <c r="I60" s="873">
        <v>162600</v>
      </c>
      <c r="J60" s="873">
        <v>0</v>
      </c>
      <c r="K60" s="873">
        <v>1914752</v>
      </c>
      <c r="L60" s="873">
        <v>15268</v>
      </c>
      <c r="M60" s="873">
        <v>15268</v>
      </c>
      <c r="N60" s="873">
        <v>0</v>
      </c>
      <c r="O60" s="873">
        <v>0</v>
      </c>
      <c r="P60" s="873">
        <v>18507526</v>
      </c>
      <c r="Q60" s="870" t="s">
        <v>729</v>
      </c>
      <c r="R60" s="870" t="s">
        <v>728</v>
      </c>
      <c r="S60" s="870" t="s">
        <v>1907</v>
      </c>
      <c r="T60" s="870" t="s">
        <v>2736</v>
      </c>
      <c r="U60" s="870" t="s">
        <v>2797</v>
      </c>
    </row>
    <row r="61" spans="1:21" x14ac:dyDescent="0.2">
      <c r="A61" s="870" t="s">
        <v>3069</v>
      </c>
      <c r="B61" s="870" t="s">
        <v>183</v>
      </c>
      <c r="C61" s="870" t="s">
        <v>182</v>
      </c>
      <c r="D61" s="873">
        <v>18035328</v>
      </c>
      <c r="E61" s="873">
        <v>174550</v>
      </c>
      <c r="F61" s="873">
        <v>0</v>
      </c>
      <c r="G61" s="873">
        <v>199183</v>
      </c>
      <c r="H61" s="873">
        <v>0</v>
      </c>
      <c r="I61" s="873">
        <v>199183</v>
      </c>
      <c r="J61" s="873">
        <v>0</v>
      </c>
      <c r="K61" s="873">
        <v>0</v>
      </c>
      <c r="L61" s="873">
        <v>137347</v>
      </c>
      <c r="M61" s="873">
        <v>107781</v>
      </c>
      <c r="N61" s="873">
        <v>29566</v>
      </c>
      <c r="O61" s="873">
        <v>0</v>
      </c>
      <c r="P61" s="873">
        <v>17873348</v>
      </c>
      <c r="Q61" s="870" t="s">
        <v>688</v>
      </c>
      <c r="R61" s="870" t="s">
        <v>687</v>
      </c>
      <c r="S61" s="870" t="s">
        <v>1907</v>
      </c>
      <c r="T61" s="870" t="s">
        <v>2735</v>
      </c>
      <c r="U61" s="870" t="s">
        <v>2798</v>
      </c>
    </row>
    <row r="62" spans="1:21" x14ac:dyDescent="0.2">
      <c r="A62" s="870" t="s">
        <v>3069</v>
      </c>
      <c r="B62" s="870" t="s">
        <v>185</v>
      </c>
      <c r="C62" s="870" t="s">
        <v>184</v>
      </c>
      <c r="D62" s="873">
        <v>12779999</v>
      </c>
      <c r="E62" s="873">
        <v>0</v>
      </c>
      <c r="F62" s="873">
        <v>252601</v>
      </c>
      <c r="G62" s="873">
        <v>129101</v>
      </c>
      <c r="H62" s="873">
        <v>0</v>
      </c>
      <c r="I62" s="873">
        <v>129101</v>
      </c>
      <c r="J62" s="873">
        <v>0</v>
      </c>
      <c r="K62" s="873">
        <v>0</v>
      </c>
      <c r="L62" s="873">
        <v>0</v>
      </c>
      <c r="M62" s="873">
        <v>0</v>
      </c>
      <c r="N62" s="873">
        <v>0</v>
      </c>
      <c r="O62" s="873">
        <v>0</v>
      </c>
      <c r="P62" s="873">
        <v>12398297</v>
      </c>
      <c r="Q62" s="870" t="s">
        <v>685</v>
      </c>
      <c r="R62" s="870" t="s">
        <v>684</v>
      </c>
      <c r="S62" s="870" t="s">
        <v>1907</v>
      </c>
      <c r="T62" s="870" t="s">
        <v>2738</v>
      </c>
      <c r="U62" s="870" t="s">
        <v>2799</v>
      </c>
    </row>
    <row r="63" spans="1:21" x14ac:dyDescent="0.2">
      <c r="A63" s="870" t="s">
        <v>3070</v>
      </c>
      <c r="B63" s="870" t="s">
        <v>187</v>
      </c>
      <c r="C63" s="870" t="s">
        <v>186</v>
      </c>
      <c r="D63" s="873">
        <v>1021493427</v>
      </c>
      <c r="E63" s="873">
        <v>0</v>
      </c>
      <c r="F63" s="873">
        <v>3764018</v>
      </c>
      <c r="G63" s="873">
        <v>2021605</v>
      </c>
      <c r="H63" s="873">
        <v>0</v>
      </c>
      <c r="I63" s="873">
        <v>2021605</v>
      </c>
      <c r="J63" s="873">
        <v>12064000</v>
      </c>
      <c r="K63" s="873">
        <v>0</v>
      </c>
      <c r="L63" s="873">
        <v>0</v>
      </c>
      <c r="M63" s="873">
        <v>0</v>
      </c>
      <c r="N63" s="873">
        <v>0</v>
      </c>
      <c r="O63" s="873">
        <v>0</v>
      </c>
      <c r="P63" s="873">
        <v>1003643804</v>
      </c>
      <c r="Q63" s="870" t="s">
        <v>756</v>
      </c>
      <c r="R63" s="870" t="s">
        <v>680</v>
      </c>
      <c r="S63" s="870" t="s">
        <v>1910</v>
      </c>
      <c r="T63" s="870" t="s">
        <v>2732</v>
      </c>
      <c r="U63" s="870" t="s">
        <v>2800</v>
      </c>
    </row>
    <row r="64" spans="1:21" x14ac:dyDescent="0.2">
      <c r="A64" s="870" t="s">
        <v>3070</v>
      </c>
      <c r="B64" s="870" t="s">
        <v>189</v>
      </c>
      <c r="C64" s="870" t="s">
        <v>188</v>
      </c>
      <c r="D64" s="873">
        <v>30084116</v>
      </c>
      <c r="E64" s="873">
        <v>0</v>
      </c>
      <c r="F64" s="873">
        <v>435719</v>
      </c>
      <c r="G64" s="873">
        <v>241096</v>
      </c>
      <c r="H64" s="873">
        <v>1422</v>
      </c>
      <c r="I64" s="873">
        <v>242518</v>
      </c>
      <c r="J64" s="873">
        <v>0</v>
      </c>
      <c r="K64" s="873">
        <v>0</v>
      </c>
      <c r="L64" s="873">
        <v>0</v>
      </c>
      <c r="M64" s="873">
        <v>0</v>
      </c>
      <c r="N64" s="873">
        <v>0</v>
      </c>
      <c r="O64" s="873">
        <v>0</v>
      </c>
      <c r="P64" s="873">
        <v>29405879</v>
      </c>
      <c r="Q64" s="870" t="s">
        <v>713</v>
      </c>
      <c r="R64" s="870" t="s">
        <v>712</v>
      </c>
      <c r="S64" s="870" t="s">
        <v>1907</v>
      </c>
      <c r="T64" s="870" t="s">
        <v>2734</v>
      </c>
      <c r="U64" s="870" t="s">
        <v>2801</v>
      </c>
    </row>
    <row r="65" spans="1:21" x14ac:dyDescent="0.2">
      <c r="A65" s="870" t="s">
        <v>3070</v>
      </c>
      <c r="B65" s="870" t="s">
        <v>191</v>
      </c>
      <c r="C65" s="870" t="s">
        <v>190</v>
      </c>
      <c r="D65" s="873">
        <v>33427176</v>
      </c>
      <c r="E65" s="873">
        <v>0</v>
      </c>
      <c r="F65" s="873">
        <v>3115854</v>
      </c>
      <c r="G65" s="873">
        <v>101274</v>
      </c>
      <c r="H65" s="873">
        <v>0</v>
      </c>
      <c r="I65" s="873">
        <v>101274</v>
      </c>
      <c r="J65" s="873">
        <v>0</v>
      </c>
      <c r="K65" s="873">
        <v>0</v>
      </c>
      <c r="L65" s="873">
        <v>72011</v>
      </c>
      <c r="M65" s="873">
        <v>72011</v>
      </c>
      <c r="N65" s="873">
        <v>0</v>
      </c>
      <c r="O65" s="873">
        <v>0</v>
      </c>
      <c r="P65" s="873">
        <v>30138037</v>
      </c>
      <c r="Q65" s="870" t="s">
        <v>725</v>
      </c>
      <c r="R65" s="870" t="s">
        <v>687</v>
      </c>
      <c r="S65" s="870" t="s">
        <v>1907</v>
      </c>
      <c r="T65" s="870" t="s">
        <v>2738</v>
      </c>
      <c r="U65" s="870" t="s">
        <v>2802</v>
      </c>
    </row>
    <row r="66" spans="1:21" x14ac:dyDescent="0.2">
      <c r="A66" s="870" t="s">
        <v>3070</v>
      </c>
      <c r="B66" s="870" t="s">
        <v>193</v>
      </c>
      <c r="C66" s="870" t="s">
        <v>192</v>
      </c>
      <c r="D66" s="873">
        <v>32118881</v>
      </c>
      <c r="E66" s="873">
        <v>0</v>
      </c>
      <c r="F66" s="873">
        <v>155204</v>
      </c>
      <c r="G66" s="873">
        <v>87272</v>
      </c>
      <c r="H66" s="873">
        <v>0</v>
      </c>
      <c r="I66" s="873">
        <v>87272</v>
      </c>
      <c r="J66" s="873">
        <v>0</v>
      </c>
      <c r="K66" s="873">
        <v>0</v>
      </c>
      <c r="L66" s="873">
        <v>0</v>
      </c>
      <c r="M66" s="873">
        <v>0</v>
      </c>
      <c r="N66" s="873">
        <v>0</v>
      </c>
      <c r="O66" s="873">
        <v>0</v>
      </c>
      <c r="P66" s="873">
        <v>31876405</v>
      </c>
      <c r="Q66" s="870" t="s">
        <v>704</v>
      </c>
      <c r="R66" s="870" t="s">
        <v>687</v>
      </c>
      <c r="S66" s="870" t="s">
        <v>1907</v>
      </c>
      <c r="T66" s="870" t="s">
        <v>2736</v>
      </c>
      <c r="U66" s="870" t="s">
        <v>2803</v>
      </c>
    </row>
    <row r="67" spans="1:21" x14ac:dyDescent="0.2">
      <c r="A67" s="870" t="s">
        <v>3069</v>
      </c>
      <c r="B67" s="870" t="s">
        <v>195</v>
      </c>
      <c r="C67" s="870" t="s">
        <v>194</v>
      </c>
      <c r="D67" s="873">
        <v>60862083</v>
      </c>
      <c r="E67" s="873">
        <v>0</v>
      </c>
      <c r="F67" s="873">
        <v>456864</v>
      </c>
      <c r="G67" s="873">
        <v>1154998</v>
      </c>
      <c r="H67" s="873">
        <v>0</v>
      </c>
      <c r="I67" s="873">
        <v>1154998</v>
      </c>
      <c r="J67" s="873">
        <v>0</v>
      </c>
      <c r="K67" s="873">
        <v>312647</v>
      </c>
      <c r="L67" s="873">
        <v>1768753</v>
      </c>
      <c r="M67" s="873">
        <v>1768753</v>
      </c>
      <c r="N67" s="873">
        <v>0</v>
      </c>
      <c r="O67" s="873">
        <v>0</v>
      </c>
      <c r="P67" s="873">
        <v>57168821</v>
      </c>
      <c r="Q67" s="870" t="s">
        <v>679</v>
      </c>
      <c r="R67" s="870" t="s">
        <v>687</v>
      </c>
      <c r="S67" s="870" t="s">
        <v>679</v>
      </c>
      <c r="T67" s="870" t="s">
        <v>2733</v>
      </c>
      <c r="U67" s="870" t="s">
        <v>2804</v>
      </c>
    </row>
    <row r="68" spans="1:21" x14ac:dyDescent="0.2">
      <c r="A68" s="870" t="s">
        <v>3069</v>
      </c>
      <c r="B68" s="870" t="s">
        <v>197</v>
      </c>
      <c r="C68" s="870" t="s">
        <v>196</v>
      </c>
      <c r="D68" s="873">
        <v>14460890</v>
      </c>
      <c r="E68" s="873">
        <v>144841</v>
      </c>
      <c r="F68" s="873">
        <v>0</v>
      </c>
      <c r="G68" s="873">
        <v>181565</v>
      </c>
      <c r="H68" s="873">
        <v>0</v>
      </c>
      <c r="I68" s="873">
        <v>181565</v>
      </c>
      <c r="J68" s="873">
        <v>0</v>
      </c>
      <c r="K68" s="873">
        <v>0</v>
      </c>
      <c r="L68" s="873">
        <v>82532</v>
      </c>
      <c r="M68" s="873">
        <v>82532</v>
      </c>
      <c r="N68" s="873">
        <v>0</v>
      </c>
      <c r="O68" s="873">
        <v>0</v>
      </c>
      <c r="P68" s="873">
        <v>14341634</v>
      </c>
      <c r="Q68" s="870" t="s">
        <v>716</v>
      </c>
      <c r="R68" s="870" t="s">
        <v>687</v>
      </c>
      <c r="S68" s="870" t="s">
        <v>1907</v>
      </c>
      <c r="T68" s="870" t="s">
        <v>2733</v>
      </c>
      <c r="U68" s="870" t="s">
        <v>2805</v>
      </c>
    </row>
    <row r="69" spans="1:21" x14ac:dyDescent="0.2">
      <c r="A69" s="870" t="s">
        <v>3070</v>
      </c>
      <c r="B69" s="870" t="s">
        <v>199</v>
      </c>
      <c r="C69" s="870" t="s">
        <v>198</v>
      </c>
      <c r="D69" s="873">
        <v>73301869</v>
      </c>
      <c r="E69" s="873">
        <v>0</v>
      </c>
      <c r="F69" s="873">
        <v>1515202</v>
      </c>
      <c r="G69" s="873">
        <v>372757</v>
      </c>
      <c r="H69" s="873">
        <v>0</v>
      </c>
      <c r="I69" s="873">
        <v>372757</v>
      </c>
      <c r="J69" s="873">
        <v>0</v>
      </c>
      <c r="K69" s="873">
        <v>0</v>
      </c>
      <c r="L69" s="873">
        <v>0</v>
      </c>
      <c r="M69" s="873">
        <v>0</v>
      </c>
      <c r="N69" s="873">
        <v>0</v>
      </c>
      <c r="O69" s="873">
        <v>0</v>
      </c>
      <c r="P69" s="873">
        <v>71413910</v>
      </c>
      <c r="Q69" s="870" t="s">
        <v>690</v>
      </c>
      <c r="R69" s="870" t="s">
        <v>689</v>
      </c>
      <c r="S69" s="870" t="s">
        <v>1909</v>
      </c>
      <c r="T69" s="870" t="s">
        <v>2737</v>
      </c>
      <c r="U69" s="870" t="s">
        <v>2806</v>
      </c>
    </row>
    <row r="70" spans="1:21" x14ac:dyDescent="0.2">
      <c r="A70" s="870" t="s">
        <v>3069</v>
      </c>
      <c r="B70" s="870" t="s">
        <v>201</v>
      </c>
      <c r="C70" s="870" t="s">
        <v>200</v>
      </c>
      <c r="D70" s="873">
        <v>8685556</v>
      </c>
      <c r="E70" s="873">
        <v>115954</v>
      </c>
      <c r="F70" s="873">
        <v>0</v>
      </c>
      <c r="G70" s="873">
        <v>117848</v>
      </c>
      <c r="H70" s="873">
        <v>0</v>
      </c>
      <c r="I70" s="873">
        <v>117848</v>
      </c>
      <c r="J70" s="873">
        <v>0</v>
      </c>
      <c r="K70" s="873">
        <v>0</v>
      </c>
      <c r="L70" s="873">
        <v>0</v>
      </c>
      <c r="M70" s="873">
        <v>0</v>
      </c>
      <c r="N70" s="873">
        <v>0</v>
      </c>
      <c r="O70" s="873">
        <v>0</v>
      </c>
      <c r="P70" s="873">
        <v>8683662</v>
      </c>
      <c r="Q70" s="870" t="s">
        <v>733</v>
      </c>
      <c r="R70" s="870" t="s">
        <v>678</v>
      </c>
      <c r="S70" s="870" t="s">
        <v>1907</v>
      </c>
      <c r="T70" s="870" t="s">
        <v>2739</v>
      </c>
      <c r="U70" s="870" t="s">
        <v>2807</v>
      </c>
    </row>
    <row r="71" spans="1:21" x14ac:dyDescent="0.2">
      <c r="A71" s="870" t="s">
        <v>3069</v>
      </c>
      <c r="B71" s="870" t="s">
        <v>203</v>
      </c>
      <c r="C71" s="870" t="s">
        <v>202</v>
      </c>
      <c r="D71" s="873">
        <v>82716893</v>
      </c>
      <c r="E71" s="873">
        <v>0</v>
      </c>
      <c r="F71" s="873">
        <v>1868356</v>
      </c>
      <c r="G71" s="873">
        <v>212640</v>
      </c>
      <c r="H71" s="873">
        <v>0</v>
      </c>
      <c r="I71" s="873">
        <v>212640</v>
      </c>
      <c r="J71" s="873">
        <v>0</v>
      </c>
      <c r="K71" s="873">
        <v>0</v>
      </c>
      <c r="L71" s="873">
        <v>5120</v>
      </c>
      <c r="M71" s="873">
        <v>5120</v>
      </c>
      <c r="N71" s="873">
        <v>0</v>
      </c>
      <c r="O71" s="873">
        <v>0</v>
      </c>
      <c r="P71" s="873">
        <v>80630777</v>
      </c>
      <c r="Q71" s="870" t="s">
        <v>688</v>
      </c>
      <c r="R71" s="870" t="s">
        <v>687</v>
      </c>
      <c r="S71" s="870" t="s">
        <v>1907</v>
      </c>
      <c r="T71" s="870" t="s">
        <v>2735</v>
      </c>
      <c r="U71" s="870" t="s">
        <v>2808</v>
      </c>
    </row>
    <row r="72" spans="1:21" x14ac:dyDescent="0.2">
      <c r="A72" s="870" t="s">
        <v>3070</v>
      </c>
      <c r="B72" s="870" t="s">
        <v>205</v>
      </c>
      <c r="C72" s="870" t="s">
        <v>204</v>
      </c>
      <c r="D72" s="873">
        <v>19628926</v>
      </c>
      <c r="E72" s="873">
        <v>58894</v>
      </c>
      <c r="F72" s="873">
        <v>0</v>
      </c>
      <c r="G72" s="873">
        <v>404295</v>
      </c>
      <c r="H72" s="873">
        <v>0</v>
      </c>
      <c r="I72" s="873">
        <v>404295</v>
      </c>
      <c r="J72" s="873">
        <v>0</v>
      </c>
      <c r="K72" s="873">
        <v>0</v>
      </c>
      <c r="L72" s="873">
        <v>0</v>
      </c>
      <c r="M72" s="873">
        <v>0</v>
      </c>
      <c r="N72" s="873">
        <v>0</v>
      </c>
      <c r="O72" s="873">
        <v>0</v>
      </c>
      <c r="P72" s="873">
        <v>19283525</v>
      </c>
      <c r="Q72" s="870" t="s">
        <v>697</v>
      </c>
      <c r="R72" s="870" t="s">
        <v>680</v>
      </c>
      <c r="S72" s="870" t="s">
        <v>1908</v>
      </c>
      <c r="T72" s="870" t="s">
        <v>2732</v>
      </c>
      <c r="U72" s="870" t="s">
        <v>2809</v>
      </c>
    </row>
    <row r="73" spans="1:21" x14ac:dyDescent="0.2">
      <c r="A73" s="870" t="s">
        <v>3069</v>
      </c>
      <c r="B73" s="870" t="s">
        <v>207</v>
      </c>
      <c r="C73" s="870" t="s">
        <v>206</v>
      </c>
      <c r="D73" s="873">
        <v>38509691</v>
      </c>
      <c r="E73" s="873">
        <v>0</v>
      </c>
      <c r="F73" s="873">
        <v>281602</v>
      </c>
      <c r="G73" s="873">
        <v>202876</v>
      </c>
      <c r="H73" s="873">
        <v>0</v>
      </c>
      <c r="I73" s="873">
        <v>202876</v>
      </c>
      <c r="J73" s="873">
        <v>0</v>
      </c>
      <c r="K73" s="873">
        <v>1458594</v>
      </c>
      <c r="L73" s="873">
        <v>38356</v>
      </c>
      <c r="M73" s="873">
        <v>38356</v>
      </c>
      <c r="N73" s="873">
        <v>0</v>
      </c>
      <c r="O73" s="873">
        <v>0</v>
      </c>
      <c r="P73" s="873">
        <v>36528263</v>
      </c>
      <c r="Q73" s="870" t="s">
        <v>703</v>
      </c>
      <c r="R73" s="870" t="s">
        <v>687</v>
      </c>
      <c r="S73" s="870" t="s">
        <v>1907</v>
      </c>
      <c r="T73" s="870" t="s">
        <v>2734</v>
      </c>
      <c r="U73" s="870" t="s">
        <v>2810</v>
      </c>
    </row>
    <row r="74" spans="1:21" x14ac:dyDescent="0.2">
      <c r="A74" s="870" t="s">
        <v>3070</v>
      </c>
      <c r="B74" s="870" t="s">
        <v>209</v>
      </c>
      <c r="C74" s="870" t="s">
        <v>208</v>
      </c>
      <c r="D74" s="873">
        <v>17120641</v>
      </c>
      <c r="E74" s="873">
        <v>0</v>
      </c>
      <c r="F74" s="873">
        <v>848039</v>
      </c>
      <c r="G74" s="873">
        <v>144406</v>
      </c>
      <c r="H74" s="873">
        <v>0</v>
      </c>
      <c r="I74" s="873">
        <v>144406</v>
      </c>
      <c r="J74" s="873">
        <v>0</v>
      </c>
      <c r="K74" s="873">
        <v>199648</v>
      </c>
      <c r="L74" s="873">
        <v>0</v>
      </c>
      <c r="M74" s="873">
        <v>0</v>
      </c>
      <c r="N74" s="873">
        <v>0</v>
      </c>
      <c r="O74" s="873">
        <v>0</v>
      </c>
      <c r="P74" s="873">
        <v>15928548</v>
      </c>
      <c r="Q74" s="870" t="s">
        <v>679</v>
      </c>
      <c r="R74" s="870" t="s">
        <v>753</v>
      </c>
      <c r="S74" s="870" t="s">
        <v>679</v>
      </c>
      <c r="T74" s="870" t="s">
        <v>819</v>
      </c>
      <c r="U74" s="870" t="s">
        <v>2811</v>
      </c>
    </row>
    <row r="75" spans="1:21" x14ac:dyDescent="0.2">
      <c r="A75" s="870" t="s">
        <v>3069</v>
      </c>
      <c r="B75" s="870" t="s">
        <v>211</v>
      </c>
      <c r="C75" s="870" t="s">
        <v>210</v>
      </c>
      <c r="D75" s="873">
        <v>28929000</v>
      </c>
      <c r="E75" s="873">
        <v>0</v>
      </c>
      <c r="F75" s="873">
        <v>1536568</v>
      </c>
      <c r="G75" s="873">
        <v>170452</v>
      </c>
      <c r="H75" s="873">
        <v>0</v>
      </c>
      <c r="I75" s="873">
        <v>170452</v>
      </c>
      <c r="J75" s="873">
        <v>0</v>
      </c>
      <c r="K75" s="873">
        <v>0</v>
      </c>
      <c r="L75" s="873">
        <v>0</v>
      </c>
      <c r="M75" s="873">
        <v>0</v>
      </c>
      <c r="N75" s="873">
        <v>0</v>
      </c>
      <c r="O75" s="873">
        <v>0</v>
      </c>
      <c r="P75" s="873">
        <v>27221980</v>
      </c>
      <c r="Q75" s="870" t="s">
        <v>715</v>
      </c>
      <c r="R75" s="870" t="s">
        <v>714</v>
      </c>
      <c r="S75" s="870" t="s">
        <v>1907</v>
      </c>
      <c r="T75" s="870" t="s">
        <v>2735</v>
      </c>
      <c r="U75" s="870" t="s">
        <v>2812</v>
      </c>
    </row>
    <row r="76" spans="1:21" x14ac:dyDescent="0.2">
      <c r="A76" s="870" t="s">
        <v>3069</v>
      </c>
      <c r="B76" s="870" t="s">
        <v>213</v>
      </c>
      <c r="C76" s="870" t="s">
        <v>212</v>
      </c>
      <c r="D76" s="873">
        <v>39085877</v>
      </c>
      <c r="E76" s="873">
        <v>0</v>
      </c>
      <c r="F76" s="873">
        <v>317948</v>
      </c>
      <c r="G76" s="873">
        <v>118949</v>
      </c>
      <c r="H76" s="873">
        <v>0</v>
      </c>
      <c r="I76" s="873">
        <v>118949</v>
      </c>
      <c r="J76" s="873">
        <v>0</v>
      </c>
      <c r="K76" s="873">
        <v>0</v>
      </c>
      <c r="L76" s="873">
        <v>1112084</v>
      </c>
      <c r="M76" s="873">
        <v>837634</v>
      </c>
      <c r="N76" s="873">
        <v>274450</v>
      </c>
      <c r="O76" s="873">
        <v>0</v>
      </c>
      <c r="P76" s="873">
        <v>37536896</v>
      </c>
      <c r="Q76" s="870" t="s">
        <v>704</v>
      </c>
      <c r="R76" s="870" t="s">
        <v>687</v>
      </c>
      <c r="S76" s="870" t="s">
        <v>1907</v>
      </c>
      <c r="T76" s="870" t="s">
        <v>2736</v>
      </c>
      <c r="U76" s="870" t="s">
        <v>2813</v>
      </c>
    </row>
    <row r="77" spans="1:21" x14ac:dyDescent="0.2">
      <c r="A77" s="870" t="s">
        <v>3069</v>
      </c>
      <c r="B77" s="870" t="s">
        <v>215</v>
      </c>
      <c r="C77" s="870" t="s">
        <v>214</v>
      </c>
      <c r="D77" s="873">
        <v>44708405</v>
      </c>
      <c r="E77" s="873">
        <v>0</v>
      </c>
      <c r="F77" s="873">
        <v>397809</v>
      </c>
      <c r="G77" s="873">
        <v>340724</v>
      </c>
      <c r="H77" s="873">
        <v>0</v>
      </c>
      <c r="I77" s="873">
        <v>340724</v>
      </c>
      <c r="J77" s="873">
        <v>0</v>
      </c>
      <c r="K77" s="873">
        <v>47757</v>
      </c>
      <c r="L77" s="873">
        <v>740352</v>
      </c>
      <c r="M77" s="873">
        <v>740352</v>
      </c>
      <c r="N77" s="873">
        <v>0</v>
      </c>
      <c r="O77" s="873">
        <v>0</v>
      </c>
      <c r="P77" s="873">
        <v>43181763</v>
      </c>
      <c r="Q77" s="870" t="s">
        <v>679</v>
      </c>
      <c r="R77" s="870" t="s">
        <v>728</v>
      </c>
      <c r="S77" s="870" t="s">
        <v>679</v>
      </c>
      <c r="T77" s="870" t="s">
        <v>2736</v>
      </c>
      <c r="U77" s="870" t="s">
        <v>2814</v>
      </c>
    </row>
    <row r="78" spans="1:21" x14ac:dyDescent="0.2">
      <c r="A78" s="870" t="s">
        <v>3069</v>
      </c>
      <c r="B78" s="870" t="s">
        <v>217</v>
      </c>
      <c r="C78" s="870" t="s">
        <v>216</v>
      </c>
      <c r="D78" s="873">
        <v>8449595</v>
      </c>
      <c r="E78" s="873">
        <v>533499</v>
      </c>
      <c r="F78" s="873">
        <v>0</v>
      </c>
      <c r="G78" s="873">
        <v>147146</v>
      </c>
      <c r="H78" s="873">
        <v>0</v>
      </c>
      <c r="I78" s="873">
        <v>147146</v>
      </c>
      <c r="J78" s="873">
        <v>0</v>
      </c>
      <c r="K78" s="873">
        <v>0</v>
      </c>
      <c r="L78" s="873">
        <v>319743</v>
      </c>
      <c r="M78" s="873">
        <v>319743</v>
      </c>
      <c r="N78" s="873">
        <v>0</v>
      </c>
      <c r="O78" s="873">
        <v>0</v>
      </c>
      <c r="P78" s="873">
        <v>8516205</v>
      </c>
      <c r="Q78" s="870" t="s">
        <v>729</v>
      </c>
      <c r="R78" s="870" t="s">
        <v>728</v>
      </c>
      <c r="S78" s="870" t="s">
        <v>1907</v>
      </c>
      <c r="T78" s="870" t="s">
        <v>2736</v>
      </c>
      <c r="U78" s="870" t="s">
        <v>2815</v>
      </c>
    </row>
    <row r="79" spans="1:21" x14ac:dyDescent="0.2">
      <c r="A79" s="870" t="s">
        <v>3069</v>
      </c>
      <c r="B79" s="870" t="s">
        <v>219</v>
      </c>
      <c r="C79" s="870" t="s">
        <v>218</v>
      </c>
      <c r="D79" s="873">
        <v>57188040</v>
      </c>
      <c r="E79" s="873">
        <v>0</v>
      </c>
      <c r="F79" s="873">
        <v>2069272</v>
      </c>
      <c r="G79" s="873">
        <v>371178</v>
      </c>
      <c r="H79" s="873">
        <v>0</v>
      </c>
      <c r="I79" s="873">
        <v>371178</v>
      </c>
      <c r="J79" s="873">
        <v>0</v>
      </c>
      <c r="K79" s="873">
        <v>0</v>
      </c>
      <c r="L79" s="873">
        <v>199253</v>
      </c>
      <c r="M79" s="873">
        <v>199253</v>
      </c>
      <c r="N79" s="873">
        <v>0</v>
      </c>
      <c r="O79" s="873">
        <v>0</v>
      </c>
      <c r="P79" s="873">
        <v>54548337</v>
      </c>
      <c r="Q79" s="870" t="s">
        <v>690</v>
      </c>
      <c r="R79" s="870" t="s">
        <v>732</v>
      </c>
      <c r="S79" s="870" t="s">
        <v>1909</v>
      </c>
      <c r="T79" s="870" t="s">
        <v>2739</v>
      </c>
      <c r="U79" s="870" t="s">
        <v>2816</v>
      </c>
    </row>
    <row r="80" spans="1:21" x14ac:dyDescent="0.2">
      <c r="A80" s="870" t="s">
        <v>3070</v>
      </c>
      <c r="B80" s="870" t="s">
        <v>1102</v>
      </c>
      <c r="C80" s="870" t="s">
        <v>1109</v>
      </c>
      <c r="D80" s="873">
        <v>49664919</v>
      </c>
      <c r="E80" s="873">
        <v>0</v>
      </c>
      <c r="F80" s="873">
        <v>29380</v>
      </c>
      <c r="G80" s="873">
        <v>619099</v>
      </c>
      <c r="H80" s="873">
        <v>0</v>
      </c>
      <c r="I80" s="873">
        <v>619099</v>
      </c>
      <c r="J80" s="873">
        <v>0</v>
      </c>
      <c r="K80" s="873">
        <v>18230</v>
      </c>
      <c r="L80" s="873">
        <v>644829</v>
      </c>
      <c r="M80" s="873">
        <v>644829</v>
      </c>
      <c r="N80" s="873">
        <v>0</v>
      </c>
      <c r="O80" s="873">
        <v>0</v>
      </c>
      <c r="P80" s="873">
        <v>48353381</v>
      </c>
      <c r="Q80" s="870" t="s">
        <v>679</v>
      </c>
      <c r="R80" s="870" t="s">
        <v>1053</v>
      </c>
      <c r="S80" s="870" t="s">
        <v>679</v>
      </c>
      <c r="T80" s="870" t="s">
        <v>2733</v>
      </c>
      <c r="U80" s="870" t="s">
        <v>2817</v>
      </c>
    </row>
    <row r="81" spans="1:21" x14ac:dyDescent="0.2">
      <c r="A81" s="870" t="s">
        <v>3070</v>
      </c>
      <c r="B81" s="870" t="s">
        <v>221</v>
      </c>
      <c r="C81" s="870" t="s">
        <v>220</v>
      </c>
      <c r="D81" s="873">
        <v>28865068</v>
      </c>
      <c r="E81" s="873">
        <v>0</v>
      </c>
      <c r="F81" s="873">
        <v>930765</v>
      </c>
      <c r="G81" s="873">
        <v>160624</v>
      </c>
      <c r="H81" s="873">
        <v>0</v>
      </c>
      <c r="I81" s="873">
        <v>160624</v>
      </c>
      <c r="J81" s="873">
        <v>0</v>
      </c>
      <c r="K81" s="873">
        <v>0</v>
      </c>
      <c r="L81" s="873">
        <v>1284676</v>
      </c>
      <c r="M81" s="873">
        <v>1284676</v>
      </c>
      <c r="N81" s="873">
        <v>0</v>
      </c>
      <c r="O81" s="873">
        <v>0</v>
      </c>
      <c r="P81" s="873">
        <v>26489003</v>
      </c>
      <c r="Q81" s="870" t="s">
        <v>715</v>
      </c>
      <c r="R81" s="870" t="s">
        <v>714</v>
      </c>
      <c r="S81" s="870" t="s">
        <v>1907</v>
      </c>
      <c r="T81" s="870" t="s">
        <v>2735</v>
      </c>
      <c r="U81" s="870" t="s">
        <v>2818</v>
      </c>
    </row>
    <row r="82" spans="1:21" x14ac:dyDescent="0.2">
      <c r="A82" s="870" t="s">
        <v>3070</v>
      </c>
      <c r="B82" s="870" t="s">
        <v>223</v>
      </c>
      <c r="C82" s="870" t="s">
        <v>222</v>
      </c>
      <c r="D82" s="873">
        <v>40762078</v>
      </c>
      <c r="E82" s="873">
        <v>0</v>
      </c>
      <c r="F82" s="873">
        <v>783331</v>
      </c>
      <c r="G82" s="873">
        <v>406359</v>
      </c>
      <c r="H82" s="873">
        <v>0</v>
      </c>
      <c r="I82" s="873">
        <v>406359</v>
      </c>
      <c r="J82" s="873">
        <v>0</v>
      </c>
      <c r="K82" s="873">
        <v>91423</v>
      </c>
      <c r="L82" s="873">
        <v>0</v>
      </c>
      <c r="M82" s="873">
        <v>0</v>
      </c>
      <c r="N82" s="873">
        <v>0</v>
      </c>
      <c r="O82" s="873">
        <v>0</v>
      </c>
      <c r="P82" s="873">
        <v>39480965</v>
      </c>
      <c r="Q82" s="870" t="s">
        <v>690</v>
      </c>
      <c r="R82" s="870" t="s">
        <v>689</v>
      </c>
      <c r="S82" s="870" t="s">
        <v>1909</v>
      </c>
      <c r="T82" s="870" t="s">
        <v>2737</v>
      </c>
      <c r="U82" s="870" t="s">
        <v>2819</v>
      </c>
    </row>
    <row r="83" spans="1:21" x14ac:dyDescent="0.2">
      <c r="A83" s="870" t="s">
        <v>3069</v>
      </c>
      <c r="B83" s="870" t="s">
        <v>225</v>
      </c>
      <c r="C83" s="870" t="s">
        <v>224</v>
      </c>
      <c r="D83" s="873">
        <v>72257442</v>
      </c>
      <c r="E83" s="873">
        <v>0</v>
      </c>
      <c r="F83" s="873">
        <v>977978</v>
      </c>
      <c r="G83" s="873">
        <v>574728</v>
      </c>
      <c r="H83" s="873">
        <v>0</v>
      </c>
      <c r="I83" s="873">
        <v>574728</v>
      </c>
      <c r="J83" s="873">
        <v>0</v>
      </c>
      <c r="K83" s="873">
        <v>0</v>
      </c>
      <c r="L83" s="873">
        <v>162644</v>
      </c>
      <c r="M83" s="873">
        <v>162644</v>
      </c>
      <c r="N83" s="873">
        <v>0</v>
      </c>
      <c r="O83" s="873">
        <v>0</v>
      </c>
      <c r="P83" s="873">
        <v>70542092</v>
      </c>
      <c r="Q83" s="870" t="s">
        <v>679</v>
      </c>
      <c r="R83" s="870" t="s">
        <v>753</v>
      </c>
      <c r="S83" s="870" t="s">
        <v>679</v>
      </c>
      <c r="T83" s="870" t="s">
        <v>819</v>
      </c>
      <c r="U83" s="870" t="s">
        <v>2820</v>
      </c>
    </row>
    <row r="84" spans="1:21" x14ac:dyDescent="0.2">
      <c r="A84" s="870" t="s">
        <v>3070</v>
      </c>
      <c r="B84" s="870" t="s">
        <v>227</v>
      </c>
      <c r="C84" s="870" t="s">
        <v>226</v>
      </c>
      <c r="D84" s="873">
        <v>74908392</v>
      </c>
      <c r="E84" s="873">
        <v>0</v>
      </c>
      <c r="F84" s="873">
        <v>209130</v>
      </c>
      <c r="G84" s="873">
        <v>499198</v>
      </c>
      <c r="H84" s="873">
        <v>0</v>
      </c>
      <c r="I84" s="873">
        <v>499198</v>
      </c>
      <c r="J84" s="873">
        <v>0</v>
      </c>
      <c r="K84" s="873">
        <v>0</v>
      </c>
      <c r="L84" s="873">
        <v>0</v>
      </c>
      <c r="M84" s="873">
        <v>0</v>
      </c>
      <c r="N84" s="873">
        <v>0</v>
      </c>
      <c r="O84" s="873">
        <v>0</v>
      </c>
      <c r="P84" s="873">
        <v>74200064</v>
      </c>
      <c r="Q84" s="870" t="s">
        <v>697</v>
      </c>
      <c r="R84" s="870" t="s">
        <v>680</v>
      </c>
      <c r="S84" s="870" t="s">
        <v>1908</v>
      </c>
      <c r="T84" s="870" t="s">
        <v>2732</v>
      </c>
      <c r="U84" s="870" t="s">
        <v>2821</v>
      </c>
    </row>
    <row r="85" spans="1:21" x14ac:dyDescent="0.2">
      <c r="A85" s="870" t="s">
        <v>3069</v>
      </c>
      <c r="B85" s="870" t="s">
        <v>229</v>
      </c>
      <c r="C85" s="870" t="s">
        <v>228</v>
      </c>
      <c r="D85" s="873">
        <v>13211159</v>
      </c>
      <c r="E85" s="873">
        <v>66145</v>
      </c>
      <c r="F85" s="873">
        <v>0</v>
      </c>
      <c r="G85" s="873">
        <v>94909</v>
      </c>
      <c r="H85" s="873">
        <v>0</v>
      </c>
      <c r="I85" s="873">
        <v>94909</v>
      </c>
      <c r="J85" s="873">
        <v>0</v>
      </c>
      <c r="K85" s="873">
        <v>66950</v>
      </c>
      <c r="L85" s="873">
        <v>668115</v>
      </c>
      <c r="M85" s="873">
        <v>668115</v>
      </c>
      <c r="N85" s="873">
        <v>0</v>
      </c>
      <c r="O85" s="873">
        <v>0</v>
      </c>
      <c r="P85" s="873">
        <v>12447330</v>
      </c>
      <c r="Q85" s="870" t="s">
        <v>731</v>
      </c>
      <c r="R85" s="870" t="s">
        <v>730</v>
      </c>
      <c r="S85" s="870" t="s">
        <v>1907</v>
      </c>
      <c r="T85" s="870" t="s">
        <v>2734</v>
      </c>
      <c r="U85" s="870" t="s">
        <v>2822</v>
      </c>
    </row>
    <row r="86" spans="1:21" x14ac:dyDescent="0.2">
      <c r="A86" s="870" t="s">
        <v>3070</v>
      </c>
      <c r="B86" s="870" t="s">
        <v>231</v>
      </c>
      <c r="C86" s="870" t="s">
        <v>230</v>
      </c>
      <c r="D86" s="873">
        <v>17393285</v>
      </c>
      <c r="E86" s="873">
        <v>0</v>
      </c>
      <c r="F86" s="873">
        <v>255048</v>
      </c>
      <c r="G86" s="873">
        <v>238983</v>
      </c>
      <c r="H86" s="873">
        <v>0</v>
      </c>
      <c r="I86" s="873">
        <v>238983</v>
      </c>
      <c r="J86" s="873">
        <v>0</v>
      </c>
      <c r="K86" s="873">
        <v>83530</v>
      </c>
      <c r="L86" s="873">
        <v>550367</v>
      </c>
      <c r="M86" s="873">
        <v>388535</v>
      </c>
      <c r="N86" s="873">
        <v>161832</v>
      </c>
      <c r="O86" s="873">
        <v>0</v>
      </c>
      <c r="P86" s="873">
        <v>16265357</v>
      </c>
      <c r="Q86" s="870" t="s">
        <v>702</v>
      </c>
      <c r="R86" s="870" t="s">
        <v>698</v>
      </c>
      <c r="S86" s="870" t="s">
        <v>1907</v>
      </c>
      <c r="T86" s="870" t="s">
        <v>2733</v>
      </c>
      <c r="U86" s="870" t="s">
        <v>2823</v>
      </c>
    </row>
    <row r="87" spans="1:21" x14ac:dyDescent="0.2">
      <c r="A87" s="870" t="s">
        <v>3069</v>
      </c>
      <c r="B87" s="870" t="s">
        <v>233</v>
      </c>
      <c r="C87" s="870" t="s">
        <v>232</v>
      </c>
      <c r="D87" s="873">
        <v>16364180</v>
      </c>
      <c r="E87" s="873">
        <v>65054</v>
      </c>
      <c r="F87" s="873">
        <v>0</v>
      </c>
      <c r="G87" s="873">
        <v>157399</v>
      </c>
      <c r="H87" s="873">
        <v>0</v>
      </c>
      <c r="I87" s="873">
        <v>157399</v>
      </c>
      <c r="J87" s="873">
        <v>0</v>
      </c>
      <c r="K87" s="873">
        <v>32174</v>
      </c>
      <c r="L87" s="873">
        <v>51272</v>
      </c>
      <c r="M87" s="873">
        <v>51272</v>
      </c>
      <c r="N87" s="873">
        <v>0</v>
      </c>
      <c r="O87" s="873">
        <v>0</v>
      </c>
      <c r="P87" s="873">
        <v>16188389</v>
      </c>
      <c r="Q87" s="870" t="s">
        <v>695</v>
      </c>
      <c r="R87" s="870" t="s">
        <v>694</v>
      </c>
      <c r="S87" s="870" t="s">
        <v>1907</v>
      </c>
      <c r="T87" s="870" t="s">
        <v>2735</v>
      </c>
      <c r="U87" s="870" t="s">
        <v>2824</v>
      </c>
    </row>
    <row r="88" spans="1:21" x14ac:dyDescent="0.2">
      <c r="A88" s="870" t="s">
        <v>3069</v>
      </c>
      <c r="B88" s="870" t="s">
        <v>234</v>
      </c>
      <c r="C88" s="870" t="s">
        <v>3061</v>
      </c>
      <c r="D88" s="873">
        <v>20211816</v>
      </c>
      <c r="E88" s="873">
        <v>135020</v>
      </c>
      <c r="F88" s="873">
        <v>0</v>
      </c>
      <c r="G88" s="873">
        <v>199083</v>
      </c>
      <c r="H88" s="873">
        <v>0</v>
      </c>
      <c r="I88" s="873">
        <v>199083</v>
      </c>
      <c r="J88" s="873">
        <v>0</v>
      </c>
      <c r="K88" s="873">
        <v>0</v>
      </c>
      <c r="L88" s="873">
        <v>0</v>
      </c>
      <c r="M88" s="873">
        <v>0</v>
      </c>
      <c r="N88" s="873">
        <v>0</v>
      </c>
      <c r="O88" s="873">
        <v>0</v>
      </c>
      <c r="P88" s="873">
        <v>20147753</v>
      </c>
      <c r="Q88" s="870" t="s">
        <v>703</v>
      </c>
      <c r="R88" s="870" t="s">
        <v>687</v>
      </c>
      <c r="S88" s="870" t="s">
        <v>1907</v>
      </c>
      <c r="T88" s="870" t="s">
        <v>2734</v>
      </c>
      <c r="U88" s="870" t="s">
        <v>2825</v>
      </c>
    </row>
    <row r="89" spans="1:21" x14ac:dyDescent="0.2">
      <c r="A89" s="870" t="s">
        <v>3069</v>
      </c>
      <c r="B89" s="870" t="s">
        <v>236</v>
      </c>
      <c r="C89" s="870" t="s">
        <v>235</v>
      </c>
      <c r="D89" s="873">
        <v>12387611</v>
      </c>
      <c r="E89" s="873">
        <v>218416</v>
      </c>
      <c r="F89" s="873">
        <v>0</v>
      </c>
      <c r="G89" s="873">
        <v>257915</v>
      </c>
      <c r="H89" s="873">
        <v>0</v>
      </c>
      <c r="I89" s="873">
        <v>257915</v>
      </c>
      <c r="J89" s="873">
        <v>0</v>
      </c>
      <c r="K89" s="873">
        <v>0</v>
      </c>
      <c r="L89" s="873">
        <v>794083</v>
      </c>
      <c r="M89" s="873">
        <v>686931</v>
      </c>
      <c r="N89" s="873">
        <v>107152</v>
      </c>
      <c r="O89" s="873">
        <v>0</v>
      </c>
      <c r="P89" s="873">
        <v>11554029</v>
      </c>
      <c r="Q89" s="870" t="s">
        <v>701</v>
      </c>
      <c r="R89" s="870" t="s">
        <v>687</v>
      </c>
      <c r="S89" s="870" t="s">
        <v>1907</v>
      </c>
      <c r="T89" s="870" t="s">
        <v>2736</v>
      </c>
      <c r="U89" s="870" t="s">
        <v>2826</v>
      </c>
    </row>
    <row r="90" spans="1:21" x14ac:dyDescent="0.2">
      <c r="A90" s="870" t="s">
        <v>3070</v>
      </c>
      <c r="B90" s="870" t="s">
        <v>238</v>
      </c>
      <c r="C90" s="870" t="s">
        <v>237</v>
      </c>
      <c r="D90" s="873">
        <v>22308555</v>
      </c>
      <c r="E90" s="873">
        <v>188017</v>
      </c>
      <c r="F90" s="873">
        <v>0</v>
      </c>
      <c r="G90" s="873">
        <v>154649</v>
      </c>
      <c r="H90" s="873">
        <v>0</v>
      </c>
      <c r="I90" s="873">
        <v>154649</v>
      </c>
      <c r="J90" s="873">
        <v>0</v>
      </c>
      <c r="K90" s="873">
        <v>0</v>
      </c>
      <c r="L90" s="873">
        <v>315128</v>
      </c>
      <c r="M90" s="873">
        <v>315128</v>
      </c>
      <c r="N90" s="873">
        <v>0</v>
      </c>
      <c r="O90" s="873">
        <v>0</v>
      </c>
      <c r="P90" s="873">
        <v>22026795</v>
      </c>
      <c r="Q90" s="870" t="s">
        <v>704</v>
      </c>
      <c r="R90" s="870" t="s">
        <v>687</v>
      </c>
      <c r="S90" s="870" t="s">
        <v>1907</v>
      </c>
      <c r="T90" s="870" t="s">
        <v>2736</v>
      </c>
      <c r="U90" s="870" t="s">
        <v>2827</v>
      </c>
    </row>
    <row r="91" spans="1:21" x14ac:dyDescent="0.2">
      <c r="A91" s="870" t="s">
        <v>3069</v>
      </c>
      <c r="B91" s="870" t="s">
        <v>240</v>
      </c>
      <c r="C91" s="870" t="s">
        <v>239</v>
      </c>
      <c r="D91" s="873">
        <v>75721624</v>
      </c>
      <c r="E91" s="873">
        <v>0</v>
      </c>
      <c r="F91" s="873">
        <v>9870475</v>
      </c>
      <c r="G91" s="873">
        <v>433888</v>
      </c>
      <c r="H91" s="873">
        <v>0</v>
      </c>
      <c r="I91" s="873">
        <v>433888</v>
      </c>
      <c r="J91" s="873">
        <v>0</v>
      </c>
      <c r="K91" s="873">
        <v>0</v>
      </c>
      <c r="L91" s="873">
        <v>5198758</v>
      </c>
      <c r="M91" s="873">
        <v>5198758</v>
      </c>
      <c r="N91" s="873">
        <v>0</v>
      </c>
      <c r="O91" s="873">
        <v>0</v>
      </c>
      <c r="P91" s="873">
        <v>60218503</v>
      </c>
      <c r="Q91" s="870" t="s">
        <v>679</v>
      </c>
      <c r="R91" s="870" t="s">
        <v>741</v>
      </c>
      <c r="S91" s="870" t="s">
        <v>679</v>
      </c>
      <c r="T91" s="870" t="s">
        <v>2739</v>
      </c>
      <c r="U91" s="870" t="s">
        <v>2828</v>
      </c>
    </row>
    <row r="92" spans="1:21" x14ac:dyDescent="0.2">
      <c r="A92" s="870" t="s">
        <v>3069</v>
      </c>
      <c r="B92" s="870" t="s">
        <v>242</v>
      </c>
      <c r="C92" s="870" t="s">
        <v>241</v>
      </c>
      <c r="D92" s="873">
        <v>36057470</v>
      </c>
      <c r="E92" s="873">
        <v>0</v>
      </c>
      <c r="F92" s="873">
        <v>1520592</v>
      </c>
      <c r="G92" s="873">
        <v>167230</v>
      </c>
      <c r="H92" s="873">
        <v>0</v>
      </c>
      <c r="I92" s="873">
        <v>167230</v>
      </c>
      <c r="J92" s="873">
        <v>0</v>
      </c>
      <c r="K92" s="873">
        <v>0</v>
      </c>
      <c r="L92" s="873">
        <v>0</v>
      </c>
      <c r="M92" s="873">
        <v>0</v>
      </c>
      <c r="N92" s="873">
        <v>0</v>
      </c>
      <c r="O92" s="873">
        <v>0</v>
      </c>
      <c r="P92" s="873">
        <v>34369648</v>
      </c>
      <c r="Q92" s="870" t="s">
        <v>719</v>
      </c>
      <c r="R92" s="870" t="s">
        <v>718</v>
      </c>
      <c r="S92" s="870" t="s">
        <v>1907</v>
      </c>
      <c r="T92" s="870" t="s">
        <v>2737</v>
      </c>
      <c r="U92" s="870" t="s">
        <v>2829</v>
      </c>
    </row>
    <row r="93" spans="1:21" x14ac:dyDescent="0.2">
      <c r="A93" s="870" t="s">
        <v>3069</v>
      </c>
      <c r="B93" s="870" t="s">
        <v>1103</v>
      </c>
      <c r="C93" s="870" t="s">
        <v>1110</v>
      </c>
      <c r="D93" s="873">
        <v>64767204</v>
      </c>
      <c r="E93" s="873">
        <v>0</v>
      </c>
      <c r="F93" s="873">
        <v>4176134</v>
      </c>
      <c r="G93" s="873">
        <v>460160</v>
      </c>
      <c r="H93" s="873">
        <v>0</v>
      </c>
      <c r="I93" s="873">
        <v>460160</v>
      </c>
      <c r="J93" s="873">
        <v>0</v>
      </c>
      <c r="K93" s="873">
        <v>387363</v>
      </c>
      <c r="L93" s="873">
        <v>1233518</v>
      </c>
      <c r="M93" s="873">
        <v>1233518</v>
      </c>
      <c r="N93" s="873">
        <v>0</v>
      </c>
      <c r="O93" s="873">
        <v>0</v>
      </c>
      <c r="P93" s="873">
        <v>58510029</v>
      </c>
      <c r="Q93" s="870" t="s">
        <v>707</v>
      </c>
      <c r="R93" s="870" t="s">
        <v>687</v>
      </c>
      <c r="S93" s="870" t="s">
        <v>1907</v>
      </c>
      <c r="T93" s="870" t="s">
        <v>2734</v>
      </c>
      <c r="U93" s="870" t="s">
        <v>2830</v>
      </c>
    </row>
    <row r="94" spans="1:21" x14ac:dyDescent="0.2">
      <c r="A94" s="870" t="s">
        <v>3070</v>
      </c>
      <c r="B94" s="870" t="s">
        <v>244</v>
      </c>
      <c r="C94" s="870" t="s">
        <v>243</v>
      </c>
      <c r="D94" s="873">
        <v>9946090</v>
      </c>
      <c r="E94" s="873">
        <v>122682</v>
      </c>
      <c r="F94" s="873">
        <v>0</v>
      </c>
      <c r="G94" s="873">
        <v>128524</v>
      </c>
      <c r="H94" s="873">
        <v>0</v>
      </c>
      <c r="I94" s="873">
        <v>128524</v>
      </c>
      <c r="J94" s="873">
        <v>0</v>
      </c>
      <c r="K94" s="873">
        <v>0</v>
      </c>
      <c r="L94" s="873">
        <v>0</v>
      </c>
      <c r="M94" s="873">
        <v>0</v>
      </c>
      <c r="N94" s="873">
        <v>0</v>
      </c>
      <c r="O94" s="873">
        <v>0</v>
      </c>
      <c r="P94" s="873">
        <v>9940248</v>
      </c>
      <c r="Q94" s="870" t="s">
        <v>706</v>
      </c>
      <c r="R94" s="870" t="s">
        <v>705</v>
      </c>
      <c r="S94" s="870" t="s">
        <v>1907</v>
      </c>
      <c r="T94" s="870" t="s">
        <v>2735</v>
      </c>
      <c r="U94" s="870" t="s">
        <v>2831</v>
      </c>
    </row>
    <row r="95" spans="1:21" x14ac:dyDescent="0.2">
      <c r="A95" s="870" t="s">
        <v>3069</v>
      </c>
      <c r="B95" s="870" t="s">
        <v>246</v>
      </c>
      <c r="C95" s="870" t="s">
        <v>245</v>
      </c>
      <c r="D95" s="873">
        <v>31918217</v>
      </c>
      <c r="E95" s="873">
        <v>23676</v>
      </c>
      <c r="F95" s="873">
        <v>0</v>
      </c>
      <c r="G95" s="873">
        <v>145785</v>
      </c>
      <c r="H95" s="873">
        <v>0</v>
      </c>
      <c r="I95" s="873">
        <v>145785</v>
      </c>
      <c r="J95" s="873">
        <v>0</v>
      </c>
      <c r="K95" s="873">
        <v>0</v>
      </c>
      <c r="L95" s="873">
        <v>0</v>
      </c>
      <c r="M95" s="873">
        <v>0</v>
      </c>
      <c r="N95" s="873">
        <v>0</v>
      </c>
      <c r="O95" s="873">
        <v>0</v>
      </c>
      <c r="P95" s="873">
        <v>31796108</v>
      </c>
      <c r="Q95" s="870" t="s">
        <v>695</v>
      </c>
      <c r="R95" s="870" t="s">
        <v>694</v>
      </c>
      <c r="S95" s="870" t="s">
        <v>1907</v>
      </c>
      <c r="T95" s="870" t="s">
        <v>2735</v>
      </c>
      <c r="U95" s="870" t="s">
        <v>2832</v>
      </c>
    </row>
    <row r="96" spans="1:21" x14ac:dyDescent="0.2">
      <c r="A96" s="870" t="s">
        <v>3069</v>
      </c>
      <c r="B96" s="870" t="s">
        <v>248</v>
      </c>
      <c r="C96" s="870" t="s">
        <v>247</v>
      </c>
      <c r="D96" s="873">
        <v>7911534</v>
      </c>
      <c r="E96" s="873">
        <v>42563</v>
      </c>
      <c r="F96" s="873">
        <v>0</v>
      </c>
      <c r="G96" s="873">
        <v>125270</v>
      </c>
      <c r="H96" s="873">
        <v>0</v>
      </c>
      <c r="I96" s="873">
        <v>125270</v>
      </c>
      <c r="J96" s="873">
        <v>0</v>
      </c>
      <c r="K96" s="873">
        <v>0</v>
      </c>
      <c r="L96" s="873">
        <v>14574</v>
      </c>
      <c r="M96" s="873">
        <v>14574</v>
      </c>
      <c r="N96" s="873">
        <v>0</v>
      </c>
      <c r="O96" s="873">
        <v>0</v>
      </c>
      <c r="P96" s="873">
        <v>7814253</v>
      </c>
      <c r="Q96" s="870" t="s">
        <v>725</v>
      </c>
      <c r="R96" s="870" t="s">
        <v>687</v>
      </c>
      <c r="S96" s="870" t="s">
        <v>1907</v>
      </c>
      <c r="T96" s="870" t="s">
        <v>2738</v>
      </c>
      <c r="U96" s="870" t="s">
        <v>2833</v>
      </c>
    </row>
    <row r="97" spans="1:21" x14ac:dyDescent="0.2">
      <c r="A97" s="870" t="s">
        <v>3069</v>
      </c>
      <c r="B97" s="870" t="s">
        <v>250</v>
      </c>
      <c r="C97" s="870" t="s">
        <v>249</v>
      </c>
      <c r="D97" s="873">
        <v>15772268</v>
      </c>
      <c r="E97" s="873">
        <v>161159</v>
      </c>
      <c r="F97" s="873">
        <v>0</v>
      </c>
      <c r="G97" s="873">
        <v>182622</v>
      </c>
      <c r="H97" s="873">
        <v>0</v>
      </c>
      <c r="I97" s="873">
        <v>182622</v>
      </c>
      <c r="J97" s="873">
        <v>0</v>
      </c>
      <c r="K97" s="873">
        <v>0</v>
      </c>
      <c r="L97" s="873">
        <v>14845</v>
      </c>
      <c r="M97" s="873">
        <v>14845</v>
      </c>
      <c r="N97" s="873">
        <v>0</v>
      </c>
      <c r="O97" s="873">
        <v>0</v>
      </c>
      <c r="P97" s="873">
        <v>15735960</v>
      </c>
      <c r="Q97" s="870" t="s">
        <v>692</v>
      </c>
      <c r="R97" s="870" t="s">
        <v>687</v>
      </c>
      <c r="S97" s="870" t="s">
        <v>1907</v>
      </c>
      <c r="T97" s="870" t="s">
        <v>2735</v>
      </c>
      <c r="U97" s="870" t="s">
        <v>2834</v>
      </c>
    </row>
    <row r="98" spans="1:21" x14ac:dyDescent="0.2">
      <c r="A98" s="870" t="s">
        <v>3070</v>
      </c>
      <c r="B98" s="870" t="s">
        <v>252</v>
      </c>
      <c r="C98" s="870" t="s">
        <v>251</v>
      </c>
      <c r="D98" s="873">
        <v>34640563</v>
      </c>
      <c r="E98" s="873">
        <v>0</v>
      </c>
      <c r="F98" s="873">
        <v>1276595</v>
      </c>
      <c r="G98" s="873">
        <v>320104</v>
      </c>
      <c r="H98" s="873">
        <v>0</v>
      </c>
      <c r="I98" s="873">
        <v>320104</v>
      </c>
      <c r="J98" s="873">
        <v>0</v>
      </c>
      <c r="K98" s="873">
        <v>0</v>
      </c>
      <c r="L98" s="873">
        <v>0</v>
      </c>
      <c r="M98" s="873">
        <v>0</v>
      </c>
      <c r="N98" s="873">
        <v>0</v>
      </c>
      <c r="O98" s="873">
        <v>0</v>
      </c>
      <c r="P98" s="873">
        <v>33043864</v>
      </c>
      <c r="Q98" s="870" t="s">
        <v>697</v>
      </c>
      <c r="R98" s="870" t="s">
        <v>680</v>
      </c>
      <c r="S98" s="870" t="s">
        <v>1908</v>
      </c>
      <c r="T98" s="870" t="s">
        <v>2732</v>
      </c>
      <c r="U98" s="870" t="s">
        <v>2835</v>
      </c>
    </row>
    <row r="99" spans="1:21" x14ac:dyDescent="0.2">
      <c r="A99" s="870" t="s">
        <v>3070</v>
      </c>
      <c r="B99" s="870" t="s">
        <v>254</v>
      </c>
      <c r="C99" s="870" t="s">
        <v>253</v>
      </c>
      <c r="D99" s="873">
        <v>18854304</v>
      </c>
      <c r="E99" s="873">
        <v>0</v>
      </c>
      <c r="F99" s="873">
        <v>4666</v>
      </c>
      <c r="G99" s="873">
        <v>173214</v>
      </c>
      <c r="H99" s="873">
        <v>0</v>
      </c>
      <c r="I99" s="873">
        <v>173214</v>
      </c>
      <c r="J99" s="873">
        <v>0</v>
      </c>
      <c r="K99" s="873">
        <v>0</v>
      </c>
      <c r="L99" s="873">
        <v>0</v>
      </c>
      <c r="M99" s="873">
        <v>0</v>
      </c>
      <c r="N99" s="873">
        <v>0</v>
      </c>
      <c r="O99" s="873">
        <v>0</v>
      </c>
      <c r="P99" s="873">
        <v>18676424</v>
      </c>
      <c r="Q99" s="870" t="s">
        <v>713</v>
      </c>
      <c r="R99" s="870" t="s">
        <v>712</v>
      </c>
      <c r="S99" s="870" t="s">
        <v>1907</v>
      </c>
      <c r="T99" s="870" t="s">
        <v>2734</v>
      </c>
      <c r="U99" s="870" t="s">
        <v>2836</v>
      </c>
    </row>
    <row r="100" spans="1:21" x14ac:dyDescent="0.2">
      <c r="A100" s="870" t="s">
        <v>3069</v>
      </c>
      <c r="B100" s="870" t="s">
        <v>255</v>
      </c>
      <c r="C100" s="870" t="s">
        <v>871</v>
      </c>
      <c r="D100" s="873">
        <v>9877526</v>
      </c>
      <c r="E100" s="873">
        <v>0</v>
      </c>
      <c r="F100" s="873">
        <v>329057</v>
      </c>
      <c r="G100" s="873">
        <v>81606</v>
      </c>
      <c r="H100" s="873">
        <v>0</v>
      </c>
      <c r="I100" s="873">
        <v>81606</v>
      </c>
      <c r="J100" s="873">
        <v>0</v>
      </c>
      <c r="K100" s="873">
        <v>0</v>
      </c>
      <c r="L100" s="873">
        <v>0</v>
      </c>
      <c r="M100" s="873">
        <v>0</v>
      </c>
      <c r="N100" s="873">
        <v>0</v>
      </c>
      <c r="O100" s="873">
        <v>0</v>
      </c>
      <c r="P100" s="873">
        <v>9466863</v>
      </c>
      <c r="Q100" s="870" t="s">
        <v>692</v>
      </c>
      <c r="R100" s="870" t="s">
        <v>687</v>
      </c>
      <c r="S100" s="870" t="s">
        <v>1907</v>
      </c>
      <c r="T100" s="870" t="s">
        <v>2735</v>
      </c>
      <c r="U100" s="870" t="s">
        <v>2837</v>
      </c>
    </row>
    <row r="101" spans="1:21" x14ac:dyDescent="0.2">
      <c r="A101" s="870" t="s">
        <v>3069</v>
      </c>
      <c r="B101" s="870" t="s">
        <v>257</v>
      </c>
      <c r="C101" s="870" t="s">
        <v>256</v>
      </c>
      <c r="D101" s="873">
        <v>13932194</v>
      </c>
      <c r="E101" s="873">
        <v>0</v>
      </c>
      <c r="F101" s="873">
        <v>121553</v>
      </c>
      <c r="G101" s="873">
        <v>131239</v>
      </c>
      <c r="H101" s="873">
        <v>0</v>
      </c>
      <c r="I101" s="873">
        <v>131239</v>
      </c>
      <c r="J101" s="873">
        <v>0</v>
      </c>
      <c r="K101" s="873">
        <v>0</v>
      </c>
      <c r="L101" s="873">
        <v>0</v>
      </c>
      <c r="M101" s="873">
        <v>0</v>
      </c>
      <c r="N101" s="873">
        <v>0</v>
      </c>
      <c r="O101" s="873">
        <v>0</v>
      </c>
      <c r="P101" s="873">
        <v>13679402</v>
      </c>
      <c r="Q101" s="870" t="s">
        <v>729</v>
      </c>
      <c r="R101" s="870" t="s">
        <v>728</v>
      </c>
      <c r="S101" s="870" t="s">
        <v>1907</v>
      </c>
      <c r="T101" s="870" t="s">
        <v>2736</v>
      </c>
      <c r="U101" s="870" t="s">
        <v>2838</v>
      </c>
    </row>
    <row r="102" spans="1:21" x14ac:dyDescent="0.2">
      <c r="A102" s="870" t="s">
        <v>3069</v>
      </c>
      <c r="B102" s="870" t="s">
        <v>259</v>
      </c>
      <c r="C102" s="870" t="s">
        <v>258</v>
      </c>
      <c r="D102" s="873">
        <v>36047135</v>
      </c>
      <c r="E102" s="873">
        <v>0</v>
      </c>
      <c r="F102" s="873">
        <v>1135836</v>
      </c>
      <c r="G102" s="873">
        <v>214120</v>
      </c>
      <c r="H102" s="873">
        <v>0</v>
      </c>
      <c r="I102" s="873">
        <v>214120</v>
      </c>
      <c r="J102" s="873">
        <v>0</v>
      </c>
      <c r="K102" s="873">
        <v>0</v>
      </c>
      <c r="L102" s="873">
        <v>0</v>
      </c>
      <c r="M102" s="873">
        <v>0</v>
      </c>
      <c r="N102" s="873">
        <v>0</v>
      </c>
      <c r="O102" s="873">
        <v>0</v>
      </c>
      <c r="P102" s="873">
        <v>34697179</v>
      </c>
      <c r="Q102" s="870" t="s">
        <v>702</v>
      </c>
      <c r="R102" s="870" t="s">
        <v>698</v>
      </c>
      <c r="S102" s="870" t="s">
        <v>1907</v>
      </c>
      <c r="T102" s="870" t="s">
        <v>2733</v>
      </c>
      <c r="U102" s="870" t="s">
        <v>2839</v>
      </c>
    </row>
    <row r="103" spans="1:21" x14ac:dyDescent="0.2">
      <c r="A103" s="870" t="s">
        <v>3069</v>
      </c>
      <c r="B103" s="870" t="s">
        <v>261</v>
      </c>
      <c r="C103" s="870" t="s">
        <v>260</v>
      </c>
      <c r="D103" s="873">
        <v>23902956</v>
      </c>
      <c r="E103" s="873">
        <v>0</v>
      </c>
      <c r="F103" s="873">
        <v>1244580</v>
      </c>
      <c r="G103" s="873">
        <v>137985</v>
      </c>
      <c r="H103" s="873">
        <v>0</v>
      </c>
      <c r="I103" s="873">
        <v>137985</v>
      </c>
      <c r="J103" s="873">
        <v>0</v>
      </c>
      <c r="K103" s="873">
        <v>314066</v>
      </c>
      <c r="L103" s="873">
        <v>83056</v>
      </c>
      <c r="M103" s="873">
        <v>83056</v>
      </c>
      <c r="N103" s="873">
        <v>0</v>
      </c>
      <c r="O103" s="873">
        <v>0</v>
      </c>
      <c r="P103" s="873">
        <v>22123269</v>
      </c>
      <c r="Q103" s="870" t="s">
        <v>695</v>
      </c>
      <c r="R103" s="870" t="s">
        <v>694</v>
      </c>
      <c r="S103" s="870" t="s">
        <v>1907</v>
      </c>
      <c r="T103" s="870" t="s">
        <v>2735</v>
      </c>
      <c r="U103" s="870" t="s">
        <v>2840</v>
      </c>
    </row>
    <row r="104" spans="1:21" x14ac:dyDescent="0.2">
      <c r="A104" s="870" t="s">
        <v>3069</v>
      </c>
      <c r="B104" s="870" t="s">
        <v>263</v>
      </c>
      <c r="C104" s="870" t="s">
        <v>262</v>
      </c>
      <c r="D104" s="873">
        <v>15427124</v>
      </c>
      <c r="E104" s="873">
        <v>0</v>
      </c>
      <c r="F104" s="873">
        <v>175025</v>
      </c>
      <c r="G104" s="873">
        <v>120298</v>
      </c>
      <c r="H104" s="873">
        <v>0</v>
      </c>
      <c r="I104" s="873">
        <v>120298</v>
      </c>
      <c r="J104" s="873">
        <v>0</v>
      </c>
      <c r="K104" s="873">
        <v>0</v>
      </c>
      <c r="L104" s="873">
        <v>318855</v>
      </c>
      <c r="M104" s="873">
        <v>318855</v>
      </c>
      <c r="N104" s="873">
        <v>0</v>
      </c>
      <c r="O104" s="873">
        <v>0</v>
      </c>
      <c r="P104" s="873">
        <v>14812946</v>
      </c>
      <c r="Q104" s="870" t="s">
        <v>731</v>
      </c>
      <c r="R104" s="870" t="s">
        <v>730</v>
      </c>
      <c r="S104" s="870" t="s">
        <v>1907</v>
      </c>
      <c r="T104" s="870" t="s">
        <v>2734</v>
      </c>
      <c r="U104" s="870" t="s">
        <v>2841</v>
      </c>
    </row>
    <row r="105" spans="1:21" x14ac:dyDescent="0.2">
      <c r="A105" s="870" t="s">
        <v>3070</v>
      </c>
      <c r="B105" s="870" t="s">
        <v>508</v>
      </c>
      <c r="C105" s="870" t="s">
        <v>1050</v>
      </c>
      <c r="D105" s="873">
        <v>15088939</v>
      </c>
      <c r="E105" s="873">
        <v>0</v>
      </c>
      <c r="F105" s="873">
        <v>550234</v>
      </c>
      <c r="G105" s="873">
        <v>142590</v>
      </c>
      <c r="H105" s="873">
        <v>0</v>
      </c>
      <c r="I105" s="873">
        <v>142590</v>
      </c>
      <c r="J105" s="873">
        <v>0</v>
      </c>
      <c r="K105" s="873">
        <v>0</v>
      </c>
      <c r="L105" s="873">
        <v>0</v>
      </c>
      <c r="M105" s="873">
        <v>0</v>
      </c>
      <c r="N105" s="873">
        <v>0</v>
      </c>
      <c r="O105" s="873">
        <v>0</v>
      </c>
      <c r="P105" s="873">
        <v>14396115</v>
      </c>
      <c r="Q105" s="870" t="s">
        <v>715</v>
      </c>
      <c r="R105" s="870" t="s">
        <v>714</v>
      </c>
      <c r="S105" s="870" t="s">
        <v>1907</v>
      </c>
      <c r="T105" s="870" t="s">
        <v>2735</v>
      </c>
      <c r="U105" s="870" t="s">
        <v>2842</v>
      </c>
    </row>
    <row r="106" spans="1:21" x14ac:dyDescent="0.2">
      <c r="A106" s="870" t="s">
        <v>3069</v>
      </c>
      <c r="B106" s="870" t="s">
        <v>265</v>
      </c>
      <c r="C106" s="870" t="s">
        <v>264</v>
      </c>
      <c r="D106" s="873">
        <v>8952836</v>
      </c>
      <c r="E106" s="873">
        <v>169898</v>
      </c>
      <c r="F106" s="873">
        <v>0</v>
      </c>
      <c r="G106" s="873">
        <v>116184</v>
      </c>
      <c r="H106" s="873">
        <v>0</v>
      </c>
      <c r="I106" s="873">
        <v>116184</v>
      </c>
      <c r="J106" s="873">
        <v>0</v>
      </c>
      <c r="K106" s="873">
        <v>0</v>
      </c>
      <c r="L106" s="873">
        <v>150259</v>
      </c>
      <c r="M106" s="873">
        <v>150259</v>
      </c>
      <c r="N106" s="873">
        <v>0</v>
      </c>
      <c r="O106" s="873">
        <v>0</v>
      </c>
      <c r="P106" s="873">
        <v>8856291</v>
      </c>
      <c r="Q106" s="870" t="s">
        <v>716</v>
      </c>
      <c r="R106" s="870" t="s">
        <v>687</v>
      </c>
      <c r="S106" s="870" t="s">
        <v>1907</v>
      </c>
      <c r="T106" s="870" t="s">
        <v>2733</v>
      </c>
      <c r="U106" s="870" t="s">
        <v>2843</v>
      </c>
    </row>
    <row r="107" spans="1:21" x14ac:dyDescent="0.2">
      <c r="A107" s="870" t="s">
        <v>3069</v>
      </c>
      <c r="B107" s="870" t="s">
        <v>267</v>
      </c>
      <c r="C107" s="870" t="s">
        <v>266</v>
      </c>
      <c r="D107" s="873">
        <v>10856903</v>
      </c>
      <c r="E107" s="873">
        <v>0</v>
      </c>
      <c r="F107" s="873">
        <v>32490</v>
      </c>
      <c r="G107" s="873">
        <v>110908</v>
      </c>
      <c r="H107" s="873">
        <v>0</v>
      </c>
      <c r="I107" s="873">
        <v>110908</v>
      </c>
      <c r="J107" s="873">
        <v>0</v>
      </c>
      <c r="K107" s="873">
        <v>0</v>
      </c>
      <c r="L107" s="873">
        <v>56871</v>
      </c>
      <c r="M107" s="873">
        <v>56871</v>
      </c>
      <c r="N107" s="873">
        <v>0</v>
      </c>
      <c r="O107" s="873">
        <v>26368</v>
      </c>
      <c r="P107" s="873">
        <v>10630266</v>
      </c>
      <c r="Q107" s="870" t="s">
        <v>685</v>
      </c>
      <c r="R107" s="870" t="s">
        <v>684</v>
      </c>
      <c r="S107" s="870" t="s">
        <v>1907</v>
      </c>
      <c r="T107" s="870" t="s">
        <v>2738</v>
      </c>
      <c r="U107" s="870" t="s">
        <v>2844</v>
      </c>
    </row>
    <row r="108" spans="1:21" x14ac:dyDescent="0.2">
      <c r="A108" s="870" t="s">
        <v>3069</v>
      </c>
      <c r="B108" s="870" t="s">
        <v>269</v>
      </c>
      <c r="C108" s="870" t="s">
        <v>268</v>
      </c>
      <c r="D108" s="873">
        <v>36566004</v>
      </c>
      <c r="E108" s="873">
        <v>0</v>
      </c>
      <c r="F108" s="873">
        <v>295895</v>
      </c>
      <c r="G108" s="873">
        <v>273210</v>
      </c>
      <c r="H108" s="873">
        <v>0</v>
      </c>
      <c r="I108" s="873">
        <v>273210</v>
      </c>
      <c r="J108" s="873">
        <v>0</v>
      </c>
      <c r="K108" s="873">
        <v>296209</v>
      </c>
      <c r="L108" s="873">
        <v>12305</v>
      </c>
      <c r="M108" s="873">
        <v>12305</v>
      </c>
      <c r="N108" s="873">
        <v>0</v>
      </c>
      <c r="O108" s="873">
        <v>0</v>
      </c>
      <c r="P108" s="873">
        <v>35688385</v>
      </c>
      <c r="Q108" s="870" t="s">
        <v>690</v>
      </c>
      <c r="R108" s="870" t="s">
        <v>720</v>
      </c>
      <c r="S108" s="870" t="s">
        <v>1909</v>
      </c>
      <c r="T108" s="870" t="s">
        <v>819</v>
      </c>
      <c r="U108" s="870" t="s">
        <v>2845</v>
      </c>
    </row>
    <row r="109" spans="1:21" x14ac:dyDescent="0.2">
      <c r="A109" s="870" t="s">
        <v>3069</v>
      </c>
      <c r="B109" s="870" t="s">
        <v>271</v>
      </c>
      <c r="C109" s="870" t="s">
        <v>270</v>
      </c>
      <c r="D109" s="873">
        <v>9597605</v>
      </c>
      <c r="E109" s="873">
        <v>0</v>
      </c>
      <c r="F109" s="873">
        <v>84047</v>
      </c>
      <c r="G109" s="873">
        <v>96995</v>
      </c>
      <c r="H109" s="873">
        <v>0</v>
      </c>
      <c r="I109" s="873">
        <v>96995</v>
      </c>
      <c r="J109" s="873">
        <v>0</v>
      </c>
      <c r="K109" s="873">
        <v>0</v>
      </c>
      <c r="L109" s="873">
        <v>204083</v>
      </c>
      <c r="M109" s="873">
        <v>46131</v>
      </c>
      <c r="N109" s="873">
        <v>157952</v>
      </c>
      <c r="O109" s="873">
        <v>0</v>
      </c>
      <c r="P109" s="873">
        <v>9212480</v>
      </c>
      <c r="Q109" s="870" t="s">
        <v>736</v>
      </c>
      <c r="R109" s="870" t="s">
        <v>735</v>
      </c>
      <c r="S109" s="870" t="s">
        <v>1907</v>
      </c>
      <c r="T109" s="870" t="s">
        <v>2736</v>
      </c>
      <c r="U109" s="870" t="s">
        <v>2846</v>
      </c>
    </row>
    <row r="110" spans="1:21" x14ac:dyDescent="0.2">
      <c r="A110" s="870" t="s">
        <v>3069</v>
      </c>
      <c r="B110" s="870" t="s">
        <v>273</v>
      </c>
      <c r="C110" s="870" t="s">
        <v>272</v>
      </c>
      <c r="D110" s="873">
        <v>26173463</v>
      </c>
      <c r="E110" s="873">
        <v>0</v>
      </c>
      <c r="F110" s="873">
        <v>685613</v>
      </c>
      <c r="G110" s="873">
        <v>170614</v>
      </c>
      <c r="H110" s="873">
        <v>0</v>
      </c>
      <c r="I110" s="873">
        <v>170614</v>
      </c>
      <c r="J110" s="873">
        <v>0</v>
      </c>
      <c r="K110" s="873">
        <v>0</v>
      </c>
      <c r="L110" s="873">
        <v>0</v>
      </c>
      <c r="M110" s="873">
        <v>0</v>
      </c>
      <c r="N110" s="873">
        <v>0</v>
      </c>
      <c r="O110" s="873">
        <v>0</v>
      </c>
      <c r="P110" s="873">
        <v>25317236</v>
      </c>
      <c r="Q110" s="870" t="s">
        <v>716</v>
      </c>
      <c r="R110" s="870" t="s">
        <v>687</v>
      </c>
      <c r="S110" s="870" t="s">
        <v>1907</v>
      </c>
      <c r="T110" s="870" t="s">
        <v>2733</v>
      </c>
      <c r="U110" s="870" t="s">
        <v>2847</v>
      </c>
    </row>
    <row r="111" spans="1:21" x14ac:dyDescent="0.2">
      <c r="A111" s="870" t="s">
        <v>3069</v>
      </c>
      <c r="B111" s="870" t="s">
        <v>275</v>
      </c>
      <c r="C111" s="870" t="s">
        <v>274</v>
      </c>
      <c r="D111" s="873">
        <v>9922620</v>
      </c>
      <c r="E111" s="873">
        <v>0</v>
      </c>
      <c r="F111" s="873">
        <v>868924</v>
      </c>
      <c r="G111" s="873">
        <v>75059</v>
      </c>
      <c r="H111" s="873">
        <v>0</v>
      </c>
      <c r="I111" s="873">
        <v>75059</v>
      </c>
      <c r="J111" s="873">
        <v>0</v>
      </c>
      <c r="K111" s="873">
        <v>0</v>
      </c>
      <c r="L111" s="873">
        <v>0</v>
      </c>
      <c r="M111" s="873">
        <v>0</v>
      </c>
      <c r="N111" s="873">
        <v>0</v>
      </c>
      <c r="O111" s="873">
        <v>0</v>
      </c>
      <c r="P111" s="873">
        <v>8978637</v>
      </c>
      <c r="Q111" s="870" t="s">
        <v>695</v>
      </c>
      <c r="R111" s="870" t="s">
        <v>694</v>
      </c>
      <c r="S111" s="870" t="s">
        <v>1907</v>
      </c>
      <c r="T111" s="870" t="s">
        <v>2735</v>
      </c>
      <c r="U111" s="870" t="s">
        <v>2848</v>
      </c>
    </row>
    <row r="112" spans="1:21" x14ac:dyDescent="0.2">
      <c r="A112" s="870" t="s">
        <v>3070</v>
      </c>
      <c r="B112" s="870" t="s">
        <v>277</v>
      </c>
      <c r="C112" s="870" t="s">
        <v>276</v>
      </c>
      <c r="D112" s="873">
        <v>12798615</v>
      </c>
      <c r="E112" s="873">
        <v>0</v>
      </c>
      <c r="F112" s="873">
        <v>23565</v>
      </c>
      <c r="G112" s="873">
        <v>91575</v>
      </c>
      <c r="H112" s="873">
        <v>0</v>
      </c>
      <c r="I112" s="873">
        <v>91575</v>
      </c>
      <c r="J112" s="873">
        <v>0</v>
      </c>
      <c r="K112" s="873">
        <v>0</v>
      </c>
      <c r="L112" s="873">
        <v>0</v>
      </c>
      <c r="M112" s="873">
        <v>0</v>
      </c>
      <c r="N112" s="873">
        <v>0</v>
      </c>
      <c r="O112" s="873">
        <v>0</v>
      </c>
      <c r="P112" s="873">
        <v>12683475</v>
      </c>
      <c r="Q112" s="870" t="s">
        <v>715</v>
      </c>
      <c r="R112" s="870" t="s">
        <v>714</v>
      </c>
      <c r="S112" s="870" t="s">
        <v>1907</v>
      </c>
      <c r="T112" s="870" t="s">
        <v>2735</v>
      </c>
      <c r="U112" s="870" t="s">
        <v>2849</v>
      </c>
    </row>
    <row r="113" spans="1:21" x14ac:dyDescent="0.2">
      <c r="A113" s="870" t="s">
        <v>3070</v>
      </c>
      <c r="B113" s="870" t="s">
        <v>279</v>
      </c>
      <c r="C113" s="870" t="s">
        <v>278</v>
      </c>
      <c r="D113" s="873">
        <v>12205553</v>
      </c>
      <c r="E113" s="873">
        <v>0</v>
      </c>
      <c r="F113" s="873">
        <v>721054</v>
      </c>
      <c r="G113" s="873">
        <v>181184</v>
      </c>
      <c r="H113" s="873">
        <v>0</v>
      </c>
      <c r="I113" s="873">
        <v>181184</v>
      </c>
      <c r="J113" s="873">
        <v>0</v>
      </c>
      <c r="K113" s="873">
        <v>633799</v>
      </c>
      <c r="L113" s="873">
        <v>27821</v>
      </c>
      <c r="M113" s="873">
        <v>27821</v>
      </c>
      <c r="N113" s="873">
        <v>0</v>
      </c>
      <c r="O113" s="873">
        <v>0</v>
      </c>
      <c r="P113" s="873">
        <v>10641695</v>
      </c>
      <c r="Q113" s="870" t="s">
        <v>724</v>
      </c>
      <c r="R113" s="870" t="s">
        <v>687</v>
      </c>
      <c r="S113" s="870" t="s">
        <v>1907</v>
      </c>
      <c r="T113" s="870" t="s">
        <v>2734</v>
      </c>
      <c r="U113" s="870" t="s">
        <v>2850</v>
      </c>
    </row>
    <row r="114" spans="1:21" x14ac:dyDescent="0.2">
      <c r="A114" s="870" t="s">
        <v>3069</v>
      </c>
      <c r="B114" s="870" t="s">
        <v>281</v>
      </c>
      <c r="C114" s="870" t="s">
        <v>280</v>
      </c>
      <c r="D114" s="873">
        <v>38124335</v>
      </c>
      <c r="E114" s="873">
        <v>152298</v>
      </c>
      <c r="F114" s="873">
        <v>0</v>
      </c>
      <c r="G114" s="873">
        <v>298670</v>
      </c>
      <c r="H114" s="873">
        <v>0</v>
      </c>
      <c r="I114" s="873">
        <v>298670</v>
      </c>
      <c r="J114" s="873">
        <v>0</v>
      </c>
      <c r="K114" s="873">
        <v>0</v>
      </c>
      <c r="L114" s="873">
        <v>0</v>
      </c>
      <c r="M114" s="873">
        <v>0</v>
      </c>
      <c r="N114" s="873">
        <v>0</v>
      </c>
      <c r="O114" s="873">
        <v>0</v>
      </c>
      <c r="P114" s="873">
        <v>37977963</v>
      </c>
      <c r="Q114" s="870" t="s">
        <v>697</v>
      </c>
      <c r="R114" s="870" t="s">
        <v>680</v>
      </c>
      <c r="S114" s="870" t="s">
        <v>1910</v>
      </c>
      <c r="T114" s="870" t="s">
        <v>2732</v>
      </c>
      <c r="U114" s="870" t="s">
        <v>2851</v>
      </c>
    </row>
    <row r="115" spans="1:21" x14ac:dyDescent="0.2">
      <c r="A115" s="870" t="s">
        <v>3070</v>
      </c>
      <c r="B115" s="870" t="s">
        <v>283</v>
      </c>
      <c r="C115" s="870" t="s">
        <v>282</v>
      </c>
      <c r="D115" s="873">
        <v>38886218</v>
      </c>
      <c r="E115" s="873">
        <v>0</v>
      </c>
      <c r="F115" s="873">
        <v>86858</v>
      </c>
      <c r="G115" s="873">
        <v>231039</v>
      </c>
      <c r="H115" s="873">
        <v>0</v>
      </c>
      <c r="I115" s="873">
        <v>231039</v>
      </c>
      <c r="J115" s="873">
        <v>0</v>
      </c>
      <c r="K115" s="873">
        <v>0</v>
      </c>
      <c r="L115" s="873">
        <v>0</v>
      </c>
      <c r="M115" s="873">
        <v>0</v>
      </c>
      <c r="N115" s="873">
        <v>0</v>
      </c>
      <c r="O115" s="873">
        <v>0</v>
      </c>
      <c r="P115" s="873">
        <v>38568321</v>
      </c>
      <c r="Q115" s="870" t="s">
        <v>692</v>
      </c>
      <c r="R115" s="870" t="s">
        <v>687</v>
      </c>
      <c r="S115" s="870" t="s">
        <v>1907</v>
      </c>
      <c r="T115" s="870" t="s">
        <v>2735</v>
      </c>
      <c r="U115" s="870" t="s">
        <v>2852</v>
      </c>
    </row>
    <row r="116" spans="1:21" x14ac:dyDescent="0.2">
      <c r="A116" s="870" t="s">
        <v>3069</v>
      </c>
      <c r="B116" s="870" t="s">
        <v>285</v>
      </c>
      <c r="C116" s="870" t="s">
        <v>284</v>
      </c>
      <c r="D116" s="873">
        <v>74695435</v>
      </c>
      <c r="E116" s="873">
        <v>5797454</v>
      </c>
      <c r="F116" s="873">
        <v>0</v>
      </c>
      <c r="G116" s="873">
        <v>572716</v>
      </c>
      <c r="H116" s="873">
        <v>0</v>
      </c>
      <c r="I116" s="873">
        <v>572716</v>
      </c>
      <c r="J116" s="873">
        <v>0</v>
      </c>
      <c r="K116" s="873">
        <v>0</v>
      </c>
      <c r="L116" s="873">
        <v>0</v>
      </c>
      <c r="M116" s="873">
        <v>0</v>
      </c>
      <c r="N116" s="873">
        <v>0</v>
      </c>
      <c r="O116" s="873">
        <v>0</v>
      </c>
      <c r="P116" s="873">
        <v>79920173</v>
      </c>
      <c r="Q116" s="870" t="s">
        <v>697</v>
      </c>
      <c r="R116" s="870" t="s">
        <v>680</v>
      </c>
      <c r="S116" s="870" t="s">
        <v>1910</v>
      </c>
      <c r="T116" s="870" t="s">
        <v>2732</v>
      </c>
      <c r="U116" s="870" t="s">
        <v>2853</v>
      </c>
    </row>
    <row r="117" spans="1:21" x14ac:dyDescent="0.2">
      <c r="A117" s="870" t="s">
        <v>3069</v>
      </c>
      <c r="B117" s="870" t="s">
        <v>287</v>
      </c>
      <c r="C117" s="870" t="s">
        <v>286</v>
      </c>
      <c r="D117" s="873">
        <v>39180721</v>
      </c>
      <c r="E117" s="873">
        <v>0</v>
      </c>
      <c r="F117" s="873">
        <v>1798616</v>
      </c>
      <c r="G117" s="873">
        <v>157134</v>
      </c>
      <c r="H117" s="873">
        <v>0</v>
      </c>
      <c r="I117" s="873">
        <v>157134</v>
      </c>
      <c r="J117" s="873">
        <v>0</v>
      </c>
      <c r="K117" s="873">
        <v>220477</v>
      </c>
      <c r="L117" s="873">
        <v>0</v>
      </c>
      <c r="M117" s="873">
        <v>0</v>
      </c>
      <c r="N117" s="873">
        <v>0</v>
      </c>
      <c r="O117" s="873">
        <v>0</v>
      </c>
      <c r="P117" s="873">
        <v>37004494</v>
      </c>
      <c r="Q117" s="870" t="s">
        <v>679</v>
      </c>
      <c r="R117" s="870" t="s">
        <v>709</v>
      </c>
      <c r="S117" s="870" t="s">
        <v>679</v>
      </c>
      <c r="T117" s="870" t="s">
        <v>2738</v>
      </c>
      <c r="U117" s="870" t="s">
        <v>2854</v>
      </c>
    </row>
    <row r="118" spans="1:21" x14ac:dyDescent="0.2">
      <c r="A118" s="870" t="s">
        <v>3070</v>
      </c>
      <c r="B118" s="870" t="s">
        <v>289</v>
      </c>
      <c r="C118" s="870" t="s">
        <v>288</v>
      </c>
      <c r="D118" s="873">
        <v>16339161</v>
      </c>
      <c r="E118" s="873">
        <v>56049</v>
      </c>
      <c r="F118" s="873">
        <v>0</v>
      </c>
      <c r="G118" s="873">
        <v>155705</v>
      </c>
      <c r="H118" s="873">
        <v>0</v>
      </c>
      <c r="I118" s="873">
        <v>155705</v>
      </c>
      <c r="J118" s="873">
        <v>0</v>
      </c>
      <c r="K118" s="873">
        <v>0</v>
      </c>
      <c r="L118" s="873">
        <v>108248</v>
      </c>
      <c r="M118" s="873">
        <v>108248</v>
      </c>
      <c r="N118" s="873">
        <v>0</v>
      </c>
      <c r="O118" s="873">
        <v>0</v>
      </c>
      <c r="P118" s="873">
        <v>16131257</v>
      </c>
      <c r="Q118" s="870" t="s">
        <v>733</v>
      </c>
      <c r="R118" s="870" t="s">
        <v>678</v>
      </c>
      <c r="S118" s="870" t="s">
        <v>1907</v>
      </c>
      <c r="T118" s="870" t="s">
        <v>2739</v>
      </c>
      <c r="U118" s="870" t="s">
        <v>2855</v>
      </c>
    </row>
    <row r="119" spans="1:21" x14ac:dyDescent="0.2">
      <c r="A119" s="870" t="s">
        <v>3069</v>
      </c>
      <c r="B119" s="870" t="s">
        <v>291</v>
      </c>
      <c r="C119" s="870" t="s">
        <v>290</v>
      </c>
      <c r="D119" s="873">
        <v>106224564</v>
      </c>
      <c r="E119" s="873">
        <v>0</v>
      </c>
      <c r="F119" s="873">
        <v>1249164</v>
      </c>
      <c r="G119" s="873">
        <v>585400</v>
      </c>
      <c r="H119" s="873">
        <v>0</v>
      </c>
      <c r="I119" s="873">
        <v>585400</v>
      </c>
      <c r="J119" s="873">
        <v>0</v>
      </c>
      <c r="K119" s="873">
        <v>0</v>
      </c>
      <c r="L119" s="873">
        <v>0</v>
      </c>
      <c r="M119" s="873">
        <v>0</v>
      </c>
      <c r="N119" s="873">
        <v>0</v>
      </c>
      <c r="O119" s="873">
        <v>0</v>
      </c>
      <c r="P119" s="873">
        <v>104390000</v>
      </c>
      <c r="Q119" s="870" t="s">
        <v>697</v>
      </c>
      <c r="R119" s="870" t="s">
        <v>680</v>
      </c>
      <c r="S119" s="870" t="s">
        <v>1910</v>
      </c>
      <c r="T119" s="870" t="s">
        <v>2732</v>
      </c>
      <c r="U119" s="870" t="s">
        <v>2856</v>
      </c>
    </row>
    <row r="120" spans="1:21" x14ac:dyDescent="0.2">
      <c r="A120" s="870" t="s">
        <v>3070</v>
      </c>
      <c r="B120" s="870" t="s">
        <v>293</v>
      </c>
      <c r="C120" s="870" t="s">
        <v>292</v>
      </c>
      <c r="D120" s="873">
        <v>30870249</v>
      </c>
      <c r="E120" s="873">
        <v>289243</v>
      </c>
      <c r="F120" s="873">
        <v>0</v>
      </c>
      <c r="G120" s="873">
        <v>126910</v>
      </c>
      <c r="H120" s="873">
        <v>0</v>
      </c>
      <c r="I120" s="873">
        <v>126910</v>
      </c>
      <c r="J120" s="873">
        <v>0</v>
      </c>
      <c r="K120" s="873">
        <v>0</v>
      </c>
      <c r="L120" s="873">
        <v>26245</v>
      </c>
      <c r="M120" s="873">
        <v>26245</v>
      </c>
      <c r="N120" s="873">
        <v>0</v>
      </c>
      <c r="O120" s="873">
        <v>0</v>
      </c>
      <c r="P120" s="873">
        <v>31006337</v>
      </c>
      <c r="Q120" s="870" t="s">
        <v>738</v>
      </c>
      <c r="R120" s="870" t="s">
        <v>734</v>
      </c>
      <c r="S120" s="870" t="s">
        <v>1907</v>
      </c>
      <c r="T120" s="870" t="s">
        <v>2736</v>
      </c>
      <c r="U120" s="870" t="s">
        <v>2857</v>
      </c>
    </row>
    <row r="121" spans="1:21" x14ac:dyDescent="0.2">
      <c r="A121" s="870" t="s">
        <v>3070</v>
      </c>
      <c r="B121" s="870" t="s">
        <v>295</v>
      </c>
      <c r="C121" s="870" t="s">
        <v>294</v>
      </c>
      <c r="D121" s="873">
        <v>18037595</v>
      </c>
      <c r="E121" s="873">
        <v>138483</v>
      </c>
      <c r="F121" s="873">
        <v>0</v>
      </c>
      <c r="G121" s="873">
        <v>300915</v>
      </c>
      <c r="H121" s="873">
        <v>0</v>
      </c>
      <c r="I121" s="873">
        <v>300915</v>
      </c>
      <c r="J121" s="873">
        <v>0</v>
      </c>
      <c r="K121" s="873">
        <v>0</v>
      </c>
      <c r="L121" s="873">
        <v>0</v>
      </c>
      <c r="M121" s="873">
        <v>0</v>
      </c>
      <c r="N121" s="873">
        <v>0</v>
      </c>
      <c r="O121" s="873">
        <v>0</v>
      </c>
      <c r="P121" s="873">
        <v>17875163</v>
      </c>
      <c r="Q121" s="870" t="s">
        <v>697</v>
      </c>
      <c r="R121" s="870" t="s">
        <v>680</v>
      </c>
      <c r="S121" s="870" t="s">
        <v>1908</v>
      </c>
      <c r="T121" s="870" t="s">
        <v>2732</v>
      </c>
      <c r="U121" s="870" t="s">
        <v>2858</v>
      </c>
    </row>
    <row r="122" spans="1:21" x14ac:dyDescent="0.2">
      <c r="A122" s="870" t="s">
        <v>3070</v>
      </c>
      <c r="B122" s="870" t="s">
        <v>297</v>
      </c>
      <c r="C122" s="870" t="s">
        <v>296</v>
      </c>
      <c r="D122" s="873">
        <v>26100294</v>
      </c>
      <c r="E122" s="873">
        <v>0</v>
      </c>
      <c r="F122" s="873">
        <v>307578</v>
      </c>
      <c r="G122" s="873">
        <v>113749</v>
      </c>
      <c r="H122" s="873">
        <v>0</v>
      </c>
      <c r="I122" s="873">
        <v>113749</v>
      </c>
      <c r="J122" s="873">
        <v>0</v>
      </c>
      <c r="K122" s="873">
        <v>218055</v>
      </c>
      <c r="L122" s="873">
        <v>0</v>
      </c>
      <c r="M122" s="873">
        <v>0</v>
      </c>
      <c r="N122" s="873">
        <v>0</v>
      </c>
      <c r="O122" s="873">
        <v>0</v>
      </c>
      <c r="P122" s="873">
        <v>25460912</v>
      </c>
      <c r="Q122" s="870" t="s">
        <v>713</v>
      </c>
      <c r="R122" s="870" t="s">
        <v>712</v>
      </c>
      <c r="S122" s="870" t="s">
        <v>1907</v>
      </c>
      <c r="T122" s="870" t="s">
        <v>2734</v>
      </c>
      <c r="U122" s="870" t="s">
        <v>2859</v>
      </c>
    </row>
    <row r="123" spans="1:21" x14ac:dyDescent="0.2">
      <c r="A123" s="870" t="s">
        <v>3069</v>
      </c>
      <c r="B123" s="870" t="s">
        <v>299</v>
      </c>
      <c r="C123" s="870" t="s">
        <v>298</v>
      </c>
      <c r="D123" s="873">
        <v>27148526</v>
      </c>
      <c r="E123" s="873">
        <v>0</v>
      </c>
      <c r="F123" s="873">
        <v>108977</v>
      </c>
      <c r="G123" s="873">
        <v>280168</v>
      </c>
      <c r="H123" s="873">
        <v>0</v>
      </c>
      <c r="I123" s="873">
        <v>280168</v>
      </c>
      <c r="J123" s="873">
        <v>0</v>
      </c>
      <c r="K123" s="873">
        <v>0</v>
      </c>
      <c r="L123" s="873">
        <v>227840</v>
      </c>
      <c r="M123" s="873">
        <v>0</v>
      </c>
      <c r="N123" s="873">
        <v>227840</v>
      </c>
      <c r="O123" s="873">
        <v>0</v>
      </c>
      <c r="P123" s="873">
        <v>26531541</v>
      </c>
      <c r="Q123" s="870" t="s">
        <v>733</v>
      </c>
      <c r="R123" s="870" t="s">
        <v>678</v>
      </c>
      <c r="S123" s="870" t="s">
        <v>1907</v>
      </c>
      <c r="T123" s="870" t="s">
        <v>2739</v>
      </c>
      <c r="U123" s="870" t="s">
        <v>2860</v>
      </c>
    </row>
    <row r="124" spans="1:21" x14ac:dyDescent="0.2">
      <c r="A124" s="870" t="s">
        <v>3069</v>
      </c>
      <c r="B124" s="870" t="s">
        <v>301</v>
      </c>
      <c r="C124" s="870" t="s">
        <v>300</v>
      </c>
      <c r="D124" s="873">
        <v>17038751</v>
      </c>
      <c r="E124" s="873">
        <v>0</v>
      </c>
      <c r="F124" s="873">
        <v>102472</v>
      </c>
      <c r="G124" s="873">
        <v>241060</v>
      </c>
      <c r="H124" s="873">
        <v>0</v>
      </c>
      <c r="I124" s="873">
        <v>241060</v>
      </c>
      <c r="J124" s="873">
        <v>0</v>
      </c>
      <c r="K124" s="873">
        <v>0</v>
      </c>
      <c r="L124" s="873">
        <v>0</v>
      </c>
      <c r="M124" s="873">
        <v>0</v>
      </c>
      <c r="N124" s="873">
        <v>0</v>
      </c>
      <c r="O124" s="873">
        <v>0</v>
      </c>
      <c r="P124" s="873">
        <v>16695219</v>
      </c>
      <c r="Q124" s="870" t="s">
        <v>697</v>
      </c>
      <c r="R124" s="870" t="s">
        <v>680</v>
      </c>
      <c r="S124" s="870" t="s">
        <v>1908</v>
      </c>
      <c r="T124" s="870" t="s">
        <v>2732</v>
      </c>
      <c r="U124" s="870" t="s">
        <v>2861</v>
      </c>
    </row>
    <row r="125" spans="1:21" x14ac:dyDescent="0.2">
      <c r="A125" s="870" t="s">
        <v>3069</v>
      </c>
      <c r="B125" s="870" t="s">
        <v>303</v>
      </c>
      <c r="C125" s="870" t="s">
        <v>302</v>
      </c>
      <c r="D125" s="873">
        <v>15263055</v>
      </c>
      <c r="E125" s="873">
        <v>0</v>
      </c>
      <c r="F125" s="873">
        <v>535837</v>
      </c>
      <c r="G125" s="873">
        <v>97335</v>
      </c>
      <c r="H125" s="873">
        <v>0</v>
      </c>
      <c r="I125" s="873">
        <v>97335</v>
      </c>
      <c r="J125" s="873">
        <v>0</v>
      </c>
      <c r="K125" s="873">
        <v>0</v>
      </c>
      <c r="L125" s="873">
        <v>0</v>
      </c>
      <c r="M125" s="873">
        <v>0</v>
      </c>
      <c r="N125" s="873">
        <v>0</v>
      </c>
      <c r="O125" s="873">
        <v>0</v>
      </c>
      <c r="P125" s="873">
        <v>14629883</v>
      </c>
      <c r="Q125" s="870" t="s">
        <v>695</v>
      </c>
      <c r="R125" s="870" t="s">
        <v>694</v>
      </c>
      <c r="S125" s="870" t="s">
        <v>1907</v>
      </c>
      <c r="T125" s="870" t="s">
        <v>2735</v>
      </c>
      <c r="U125" s="870" t="s">
        <v>2862</v>
      </c>
    </row>
    <row r="126" spans="1:21" x14ac:dyDescent="0.2">
      <c r="A126" s="870" t="s">
        <v>3069</v>
      </c>
      <c r="B126" s="870" t="s">
        <v>305</v>
      </c>
      <c r="C126" s="870" t="s">
        <v>304</v>
      </c>
      <c r="D126" s="873">
        <v>17818765</v>
      </c>
      <c r="E126" s="873">
        <v>0</v>
      </c>
      <c r="F126" s="873">
        <v>649413</v>
      </c>
      <c r="G126" s="873">
        <v>112202</v>
      </c>
      <c r="H126" s="873">
        <v>0</v>
      </c>
      <c r="I126" s="873">
        <v>112202</v>
      </c>
      <c r="J126" s="873">
        <v>0</v>
      </c>
      <c r="K126" s="873">
        <v>178467</v>
      </c>
      <c r="L126" s="873">
        <v>-153563</v>
      </c>
      <c r="M126" s="873">
        <v>-153563</v>
      </c>
      <c r="N126" s="873">
        <v>0</v>
      </c>
      <c r="O126" s="873">
        <v>0</v>
      </c>
      <c r="P126" s="873">
        <v>17032246</v>
      </c>
      <c r="Q126" s="870" t="s">
        <v>679</v>
      </c>
      <c r="R126" s="870" t="s">
        <v>722</v>
      </c>
      <c r="S126" s="870" t="s">
        <v>679</v>
      </c>
      <c r="T126" s="870" t="s">
        <v>819</v>
      </c>
      <c r="U126" s="870" t="s">
        <v>2863</v>
      </c>
    </row>
    <row r="127" spans="1:21" x14ac:dyDescent="0.2">
      <c r="A127" s="870" t="s">
        <v>3070</v>
      </c>
      <c r="B127" s="870" t="s">
        <v>307</v>
      </c>
      <c r="C127" s="870" t="s">
        <v>306</v>
      </c>
      <c r="D127" s="873">
        <v>7996646</v>
      </c>
      <c r="E127" s="873">
        <v>0</v>
      </c>
      <c r="F127" s="873">
        <v>101899</v>
      </c>
      <c r="G127" s="873">
        <v>130479</v>
      </c>
      <c r="H127" s="873">
        <v>0</v>
      </c>
      <c r="I127" s="873">
        <v>130479</v>
      </c>
      <c r="J127" s="873">
        <v>0</v>
      </c>
      <c r="K127" s="873">
        <v>0</v>
      </c>
      <c r="L127" s="873">
        <v>0</v>
      </c>
      <c r="M127" s="873">
        <v>0</v>
      </c>
      <c r="N127" s="873">
        <v>0</v>
      </c>
      <c r="O127" s="873">
        <v>0</v>
      </c>
      <c r="P127" s="873">
        <v>7764268</v>
      </c>
      <c r="Q127" s="870" t="s">
        <v>706</v>
      </c>
      <c r="R127" s="870" t="s">
        <v>705</v>
      </c>
      <c r="S127" s="870" t="s">
        <v>1907</v>
      </c>
      <c r="T127" s="870" t="s">
        <v>2735</v>
      </c>
      <c r="U127" s="870" t="s">
        <v>2864</v>
      </c>
    </row>
    <row r="128" spans="1:21" x14ac:dyDescent="0.2">
      <c r="A128" s="870" t="s">
        <v>3069</v>
      </c>
      <c r="B128" s="870" t="s">
        <v>308</v>
      </c>
      <c r="C128" s="870" t="s">
        <v>3056</v>
      </c>
      <c r="D128" s="873">
        <v>15883185</v>
      </c>
      <c r="E128" s="873">
        <v>0</v>
      </c>
      <c r="F128" s="873">
        <v>503117</v>
      </c>
      <c r="G128" s="873">
        <v>133279</v>
      </c>
      <c r="H128" s="873">
        <v>0</v>
      </c>
      <c r="I128" s="873">
        <v>133279</v>
      </c>
      <c r="J128" s="873">
        <v>0</v>
      </c>
      <c r="K128" s="873">
        <v>0</v>
      </c>
      <c r="L128" s="873">
        <v>0</v>
      </c>
      <c r="M128" s="873">
        <v>0</v>
      </c>
      <c r="N128" s="873">
        <v>0</v>
      </c>
      <c r="O128" s="873">
        <v>0</v>
      </c>
      <c r="P128" s="873">
        <v>15246789</v>
      </c>
      <c r="Q128" s="870" t="s">
        <v>695</v>
      </c>
      <c r="R128" s="870" t="s">
        <v>694</v>
      </c>
      <c r="S128" s="870" t="s">
        <v>1907</v>
      </c>
      <c r="T128" s="870" t="s">
        <v>2735</v>
      </c>
      <c r="U128" s="870" t="s">
        <v>2865</v>
      </c>
    </row>
    <row r="129" spans="1:21" x14ac:dyDescent="0.2">
      <c r="A129" s="870" t="s">
        <v>3070</v>
      </c>
      <c r="B129" s="870" t="s">
        <v>310</v>
      </c>
      <c r="C129" s="870" t="s">
        <v>309</v>
      </c>
      <c r="D129" s="873">
        <v>24538023</v>
      </c>
      <c r="E129" s="873">
        <v>16853</v>
      </c>
      <c r="F129" s="873">
        <v>0</v>
      </c>
      <c r="G129" s="873">
        <v>266826</v>
      </c>
      <c r="H129" s="873">
        <v>0</v>
      </c>
      <c r="I129" s="873">
        <v>266826</v>
      </c>
      <c r="J129" s="873">
        <v>0</v>
      </c>
      <c r="K129" s="873">
        <v>0</v>
      </c>
      <c r="L129" s="873">
        <v>0</v>
      </c>
      <c r="M129" s="873">
        <v>0</v>
      </c>
      <c r="N129" s="873">
        <v>0</v>
      </c>
      <c r="O129" s="873">
        <v>0</v>
      </c>
      <c r="P129" s="873">
        <v>24288050</v>
      </c>
      <c r="Q129" s="870" t="s">
        <v>697</v>
      </c>
      <c r="R129" s="870" t="s">
        <v>680</v>
      </c>
      <c r="S129" s="870" t="s">
        <v>1908</v>
      </c>
      <c r="T129" s="870" t="s">
        <v>2732</v>
      </c>
      <c r="U129" s="870" t="s">
        <v>2866</v>
      </c>
    </row>
    <row r="130" spans="1:21" x14ac:dyDescent="0.2">
      <c r="A130" s="870" t="s">
        <v>3069</v>
      </c>
      <c r="B130" s="870" t="s">
        <v>312</v>
      </c>
      <c r="C130" s="870" t="s">
        <v>311</v>
      </c>
      <c r="D130" s="873">
        <v>17453075</v>
      </c>
      <c r="E130" s="873">
        <v>230442</v>
      </c>
      <c r="F130" s="873">
        <v>0</v>
      </c>
      <c r="G130" s="873">
        <v>297013</v>
      </c>
      <c r="H130" s="873">
        <v>0</v>
      </c>
      <c r="I130" s="873">
        <v>297013</v>
      </c>
      <c r="J130" s="873">
        <v>0</v>
      </c>
      <c r="K130" s="873">
        <v>97045</v>
      </c>
      <c r="L130" s="873">
        <v>245375</v>
      </c>
      <c r="M130" s="873">
        <v>245375</v>
      </c>
      <c r="N130" s="873">
        <v>0</v>
      </c>
      <c r="O130" s="873">
        <v>0</v>
      </c>
      <c r="P130" s="873">
        <v>17044084</v>
      </c>
      <c r="Q130" s="870" t="s">
        <v>679</v>
      </c>
      <c r="R130" s="870" t="s">
        <v>682</v>
      </c>
      <c r="S130" s="870" t="s">
        <v>679</v>
      </c>
      <c r="T130" s="870" t="s">
        <v>2737</v>
      </c>
      <c r="U130" s="870" t="s">
        <v>2867</v>
      </c>
    </row>
    <row r="131" spans="1:21" x14ac:dyDescent="0.2">
      <c r="A131" s="870" t="s">
        <v>3069</v>
      </c>
      <c r="B131" s="870" t="s">
        <v>314</v>
      </c>
      <c r="C131" s="870" t="s">
        <v>313</v>
      </c>
      <c r="D131" s="873">
        <v>23319351</v>
      </c>
      <c r="E131" s="873">
        <v>0</v>
      </c>
      <c r="F131" s="873">
        <v>448905</v>
      </c>
      <c r="G131" s="873">
        <v>145115</v>
      </c>
      <c r="H131" s="873">
        <v>0</v>
      </c>
      <c r="I131" s="873">
        <v>145115</v>
      </c>
      <c r="J131" s="873">
        <v>0</v>
      </c>
      <c r="K131" s="873">
        <v>0</v>
      </c>
      <c r="L131" s="873">
        <v>0</v>
      </c>
      <c r="M131" s="873">
        <v>0</v>
      </c>
      <c r="N131" s="873">
        <v>0</v>
      </c>
      <c r="O131" s="873">
        <v>0</v>
      </c>
      <c r="P131" s="873">
        <v>22725331</v>
      </c>
      <c r="Q131" s="870" t="s">
        <v>703</v>
      </c>
      <c r="R131" s="870" t="s">
        <v>687</v>
      </c>
      <c r="S131" s="870" t="s">
        <v>1907</v>
      </c>
      <c r="T131" s="870" t="s">
        <v>2734</v>
      </c>
      <c r="U131" s="870" t="s">
        <v>2868</v>
      </c>
    </row>
    <row r="132" spans="1:21" x14ac:dyDescent="0.2">
      <c r="A132" s="870" t="s">
        <v>3069</v>
      </c>
      <c r="B132" s="870" t="s">
        <v>316</v>
      </c>
      <c r="C132" s="870" t="s">
        <v>315</v>
      </c>
      <c r="D132" s="873">
        <v>18564641</v>
      </c>
      <c r="E132" s="873">
        <v>272616</v>
      </c>
      <c r="F132" s="873">
        <v>0</v>
      </c>
      <c r="G132" s="873">
        <v>132509</v>
      </c>
      <c r="H132" s="873">
        <v>0</v>
      </c>
      <c r="I132" s="873">
        <v>132509</v>
      </c>
      <c r="J132" s="873">
        <v>0</v>
      </c>
      <c r="K132" s="873">
        <v>0</v>
      </c>
      <c r="L132" s="873">
        <v>0</v>
      </c>
      <c r="M132" s="873">
        <v>0</v>
      </c>
      <c r="N132" s="873">
        <v>0</v>
      </c>
      <c r="O132" s="873">
        <v>0</v>
      </c>
      <c r="P132" s="873">
        <v>18704748</v>
      </c>
      <c r="Q132" s="870" t="s">
        <v>729</v>
      </c>
      <c r="R132" s="870" t="s">
        <v>728</v>
      </c>
      <c r="S132" s="870" t="s">
        <v>1907</v>
      </c>
      <c r="T132" s="870" t="s">
        <v>2736</v>
      </c>
      <c r="U132" s="870" t="s">
        <v>2869</v>
      </c>
    </row>
    <row r="133" spans="1:21" x14ac:dyDescent="0.2">
      <c r="A133" s="870" t="s">
        <v>3069</v>
      </c>
      <c r="B133" s="870" t="s">
        <v>318</v>
      </c>
      <c r="C133" s="870" t="s">
        <v>317</v>
      </c>
      <c r="D133" s="873">
        <v>267295090</v>
      </c>
      <c r="E133" s="873">
        <v>0</v>
      </c>
      <c r="F133" s="873">
        <v>2530425</v>
      </c>
      <c r="G133" s="873">
        <v>573175</v>
      </c>
      <c r="H133" s="873">
        <v>0</v>
      </c>
      <c r="I133" s="873">
        <v>573175</v>
      </c>
      <c r="J133" s="873">
        <v>0</v>
      </c>
      <c r="K133" s="873">
        <v>0</v>
      </c>
      <c r="L133" s="873">
        <v>0</v>
      </c>
      <c r="M133" s="873">
        <v>0</v>
      </c>
      <c r="N133" s="873">
        <v>0</v>
      </c>
      <c r="O133" s="873">
        <v>0</v>
      </c>
      <c r="P133" s="873">
        <v>264191490</v>
      </c>
      <c r="Q133" s="870" t="s">
        <v>697</v>
      </c>
      <c r="R133" s="870" t="s">
        <v>680</v>
      </c>
      <c r="S133" s="870" t="s">
        <v>1908</v>
      </c>
      <c r="T133" s="870" t="s">
        <v>2732</v>
      </c>
      <c r="U133" s="870" t="s">
        <v>2870</v>
      </c>
    </row>
    <row r="134" spans="1:21" x14ac:dyDescent="0.2">
      <c r="A134" s="870" t="s">
        <v>3070</v>
      </c>
      <c r="B134" s="870" t="s">
        <v>320</v>
      </c>
      <c r="C134" s="870" t="s">
        <v>319</v>
      </c>
      <c r="D134" s="873">
        <v>24633812</v>
      </c>
      <c r="E134" s="873">
        <v>139769</v>
      </c>
      <c r="F134" s="873">
        <v>0</v>
      </c>
      <c r="G134" s="873">
        <v>123846</v>
      </c>
      <c r="H134" s="873">
        <v>0</v>
      </c>
      <c r="I134" s="873">
        <v>123846</v>
      </c>
      <c r="J134" s="873">
        <v>0</v>
      </c>
      <c r="K134" s="873">
        <v>271196</v>
      </c>
      <c r="L134" s="873">
        <v>93920</v>
      </c>
      <c r="M134" s="873">
        <v>93920</v>
      </c>
      <c r="N134" s="873">
        <v>0</v>
      </c>
      <c r="O134" s="873">
        <v>0</v>
      </c>
      <c r="P134" s="873">
        <v>24284619</v>
      </c>
      <c r="Q134" s="870" t="s">
        <v>738</v>
      </c>
      <c r="R134" s="870" t="s">
        <v>734</v>
      </c>
      <c r="S134" s="870" t="s">
        <v>1907</v>
      </c>
      <c r="T134" s="870" t="s">
        <v>2736</v>
      </c>
      <c r="U134" s="870" t="s">
        <v>2871</v>
      </c>
    </row>
    <row r="135" spans="1:21" x14ac:dyDescent="0.2">
      <c r="A135" s="870" t="s">
        <v>3069</v>
      </c>
      <c r="B135" s="870" t="s">
        <v>322</v>
      </c>
      <c r="C135" s="870" t="s">
        <v>321</v>
      </c>
      <c r="D135" s="873">
        <v>24098740</v>
      </c>
      <c r="E135" s="873">
        <v>466602</v>
      </c>
      <c r="F135" s="873">
        <v>0</v>
      </c>
      <c r="G135" s="873">
        <v>181481</v>
      </c>
      <c r="H135" s="873">
        <v>0</v>
      </c>
      <c r="I135" s="873">
        <v>181481</v>
      </c>
      <c r="J135" s="873">
        <v>0</v>
      </c>
      <c r="K135" s="873">
        <v>0</v>
      </c>
      <c r="L135" s="873">
        <v>90524</v>
      </c>
      <c r="M135" s="873">
        <v>90524</v>
      </c>
      <c r="N135" s="873">
        <v>0</v>
      </c>
      <c r="O135" s="873">
        <v>0</v>
      </c>
      <c r="P135" s="873">
        <v>24293337</v>
      </c>
      <c r="Q135" s="870" t="s">
        <v>688</v>
      </c>
      <c r="R135" s="870" t="s">
        <v>687</v>
      </c>
      <c r="S135" s="870" t="s">
        <v>1907</v>
      </c>
      <c r="T135" s="870" t="s">
        <v>2735</v>
      </c>
      <c r="U135" s="870" t="s">
        <v>2872</v>
      </c>
    </row>
    <row r="136" spans="1:21" x14ac:dyDescent="0.2">
      <c r="A136" s="870" t="s">
        <v>3069</v>
      </c>
      <c r="B136" s="870" t="s">
        <v>324</v>
      </c>
      <c r="C136" s="870" t="s">
        <v>323</v>
      </c>
      <c r="D136" s="873">
        <v>118138233</v>
      </c>
      <c r="E136" s="873">
        <v>0</v>
      </c>
      <c r="F136" s="873">
        <v>765451</v>
      </c>
      <c r="G136" s="873">
        <v>408310</v>
      </c>
      <c r="H136" s="873">
        <v>0</v>
      </c>
      <c r="I136" s="873">
        <v>408310</v>
      </c>
      <c r="J136" s="873">
        <v>0</v>
      </c>
      <c r="K136" s="873">
        <v>0</v>
      </c>
      <c r="L136" s="873">
        <v>0</v>
      </c>
      <c r="M136" s="873">
        <v>0</v>
      </c>
      <c r="N136" s="873">
        <v>0</v>
      </c>
      <c r="O136" s="873">
        <v>0</v>
      </c>
      <c r="P136" s="873">
        <v>116964472</v>
      </c>
      <c r="Q136" s="870" t="s">
        <v>697</v>
      </c>
      <c r="R136" s="870" t="s">
        <v>680</v>
      </c>
      <c r="S136" s="870" t="s">
        <v>1908</v>
      </c>
      <c r="T136" s="870" t="s">
        <v>2732</v>
      </c>
      <c r="U136" s="870" t="s">
        <v>2873</v>
      </c>
    </row>
    <row r="137" spans="1:21" x14ac:dyDescent="0.2">
      <c r="A137" s="870" t="s">
        <v>3069</v>
      </c>
      <c r="B137" s="870" t="s">
        <v>326</v>
      </c>
      <c r="C137" s="870" t="s">
        <v>325</v>
      </c>
      <c r="D137" s="873">
        <v>40890396</v>
      </c>
      <c r="E137" s="873">
        <v>0</v>
      </c>
      <c r="F137" s="873">
        <v>717338</v>
      </c>
      <c r="G137" s="873">
        <v>218087</v>
      </c>
      <c r="H137" s="873">
        <v>0</v>
      </c>
      <c r="I137" s="873">
        <v>218087</v>
      </c>
      <c r="J137" s="873">
        <v>0</v>
      </c>
      <c r="K137" s="873">
        <v>863655</v>
      </c>
      <c r="L137" s="873">
        <v>1144898</v>
      </c>
      <c r="M137" s="873">
        <v>1144898</v>
      </c>
      <c r="N137" s="873">
        <v>0</v>
      </c>
      <c r="O137" s="873">
        <v>0</v>
      </c>
      <c r="P137" s="873">
        <v>37946418</v>
      </c>
      <c r="Q137" s="870" t="s">
        <v>731</v>
      </c>
      <c r="R137" s="870" t="s">
        <v>730</v>
      </c>
      <c r="S137" s="870" t="s">
        <v>1907</v>
      </c>
      <c r="T137" s="870" t="s">
        <v>2734</v>
      </c>
      <c r="U137" s="870" t="s">
        <v>2874</v>
      </c>
    </row>
    <row r="138" spans="1:21" x14ac:dyDescent="0.2">
      <c r="A138" s="870" t="s">
        <v>3069</v>
      </c>
      <c r="B138" s="870" t="s">
        <v>328</v>
      </c>
      <c r="C138" s="870" t="s">
        <v>327</v>
      </c>
      <c r="D138" s="873">
        <v>11156774</v>
      </c>
      <c r="E138" s="873">
        <v>0</v>
      </c>
      <c r="F138" s="873">
        <v>485150</v>
      </c>
      <c r="G138" s="873">
        <v>121029</v>
      </c>
      <c r="H138" s="873">
        <v>0</v>
      </c>
      <c r="I138" s="873">
        <v>121029</v>
      </c>
      <c r="J138" s="873">
        <v>0</v>
      </c>
      <c r="K138" s="873">
        <v>0</v>
      </c>
      <c r="L138" s="873">
        <v>0</v>
      </c>
      <c r="M138" s="873">
        <v>0</v>
      </c>
      <c r="N138" s="873">
        <v>0</v>
      </c>
      <c r="O138" s="873">
        <v>0</v>
      </c>
      <c r="P138" s="873">
        <v>10550595</v>
      </c>
      <c r="Q138" s="870" t="s">
        <v>685</v>
      </c>
      <c r="R138" s="870" t="s">
        <v>684</v>
      </c>
      <c r="S138" s="870" t="s">
        <v>1907</v>
      </c>
      <c r="T138" s="870" t="s">
        <v>2738</v>
      </c>
      <c r="U138" s="870" t="s">
        <v>2875</v>
      </c>
    </row>
    <row r="139" spans="1:21" x14ac:dyDescent="0.2">
      <c r="A139" s="870" t="s">
        <v>3069</v>
      </c>
      <c r="B139" s="870" t="s">
        <v>330</v>
      </c>
      <c r="C139" s="870" t="s">
        <v>329</v>
      </c>
      <c r="D139" s="873">
        <v>26290116</v>
      </c>
      <c r="E139" s="873">
        <v>0</v>
      </c>
      <c r="F139" s="873">
        <v>602588</v>
      </c>
      <c r="G139" s="873">
        <v>187142</v>
      </c>
      <c r="H139" s="873">
        <v>0</v>
      </c>
      <c r="I139" s="873">
        <v>187142</v>
      </c>
      <c r="J139" s="873">
        <v>0</v>
      </c>
      <c r="K139" s="873">
        <v>284818</v>
      </c>
      <c r="L139" s="873">
        <v>7859</v>
      </c>
      <c r="M139" s="873">
        <v>7747</v>
      </c>
      <c r="N139" s="873">
        <v>112</v>
      </c>
      <c r="O139" s="873">
        <v>0</v>
      </c>
      <c r="P139" s="873">
        <v>25207709</v>
      </c>
      <c r="Q139" s="870" t="s">
        <v>707</v>
      </c>
      <c r="R139" s="870" t="s">
        <v>687</v>
      </c>
      <c r="S139" s="870" t="s">
        <v>1907</v>
      </c>
      <c r="T139" s="870" t="s">
        <v>2734</v>
      </c>
      <c r="U139" s="870" t="s">
        <v>2876</v>
      </c>
    </row>
    <row r="140" spans="1:21" x14ac:dyDescent="0.2">
      <c r="A140" s="870" t="s">
        <v>3069</v>
      </c>
      <c r="B140" s="870" t="s">
        <v>331</v>
      </c>
      <c r="C140" s="870" t="s">
        <v>872</v>
      </c>
      <c r="D140" s="873">
        <v>13902115</v>
      </c>
      <c r="E140" s="873">
        <v>181287</v>
      </c>
      <c r="F140" s="873">
        <v>0</v>
      </c>
      <c r="G140" s="873">
        <v>266205</v>
      </c>
      <c r="H140" s="873">
        <v>0</v>
      </c>
      <c r="I140" s="873">
        <v>266205</v>
      </c>
      <c r="J140" s="873">
        <v>0</v>
      </c>
      <c r="K140" s="873">
        <v>0</v>
      </c>
      <c r="L140" s="873">
        <v>329118</v>
      </c>
      <c r="M140" s="873">
        <v>329118</v>
      </c>
      <c r="N140" s="873">
        <v>0</v>
      </c>
      <c r="O140" s="873">
        <v>0</v>
      </c>
      <c r="P140" s="873">
        <v>13488079</v>
      </c>
      <c r="Q140" s="870" t="s">
        <v>679</v>
      </c>
      <c r="R140" s="870" t="s">
        <v>687</v>
      </c>
      <c r="S140" s="870" t="s">
        <v>679</v>
      </c>
      <c r="T140" s="870" t="s">
        <v>2735</v>
      </c>
      <c r="U140" s="870" t="s">
        <v>2877</v>
      </c>
    </row>
    <row r="141" spans="1:21" x14ac:dyDescent="0.2">
      <c r="A141" s="870" t="s">
        <v>3069</v>
      </c>
      <c r="B141" s="870" t="s">
        <v>333</v>
      </c>
      <c r="C141" s="870" t="s">
        <v>332</v>
      </c>
      <c r="D141" s="873">
        <v>79938</v>
      </c>
      <c r="E141" s="873">
        <v>0</v>
      </c>
      <c r="F141" s="873">
        <v>2394</v>
      </c>
      <c r="G141" s="873">
        <v>24286</v>
      </c>
      <c r="H141" s="873">
        <v>0</v>
      </c>
      <c r="I141" s="873">
        <v>24286</v>
      </c>
      <c r="J141" s="873">
        <v>0</v>
      </c>
      <c r="K141" s="873">
        <v>0</v>
      </c>
      <c r="L141" s="873">
        <v>0</v>
      </c>
      <c r="M141" s="873">
        <v>0</v>
      </c>
      <c r="N141" s="873">
        <v>0</v>
      </c>
      <c r="O141" s="873">
        <v>0</v>
      </c>
      <c r="P141" s="873">
        <v>53258</v>
      </c>
      <c r="Q141" s="870" t="s">
        <v>679</v>
      </c>
      <c r="R141" s="870" t="s">
        <v>687</v>
      </c>
      <c r="S141" s="870" t="s">
        <v>679</v>
      </c>
      <c r="T141" s="870" t="s">
        <v>2733</v>
      </c>
      <c r="U141" s="870" t="s">
        <v>2878</v>
      </c>
    </row>
    <row r="142" spans="1:21" x14ac:dyDescent="0.2">
      <c r="A142" s="870" t="s">
        <v>3069</v>
      </c>
      <c r="B142" s="870" t="s">
        <v>335</v>
      </c>
      <c r="C142" s="870" t="s">
        <v>334</v>
      </c>
      <c r="D142" s="873">
        <v>213873279</v>
      </c>
      <c r="E142" s="873">
        <v>1802619</v>
      </c>
      <c r="F142" s="873">
        <v>0</v>
      </c>
      <c r="G142" s="873">
        <v>723769</v>
      </c>
      <c r="H142" s="873">
        <v>0</v>
      </c>
      <c r="I142" s="873">
        <v>723769</v>
      </c>
      <c r="J142" s="873">
        <v>0</v>
      </c>
      <c r="K142" s="873">
        <v>0</v>
      </c>
      <c r="L142" s="873">
        <v>79268</v>
      </c>
      <c r="M142" s="873">
        <v>79268</v>
      </c>
      <c r="N142" s="873">
        <v>0</v>
      </c>
      <c r="O142" s="873">
        <v>0</v>
      </c>
      <c r="P142" s="873">
        <v>214872861</v>
      </c>
      <c r="Q142" s="870" t="s">
        <v>697</v>
      </c>
      <c r="R142" s="870" t="s">
        <v>680</v>
      </c>
      <c r="S142" s="870" t="s">
        <v>1910</v>
      </c>
      <c r="T142" s="870" t="s">
        <v>2732</v>
      </c>
      <c r="U142" s="870" t="s">
        <v>2879</v>
      </c>
    </row>
    <row r="143" spans="1:21" x14ac:dyDescent="0.2">
      <c r="A143" s="870" t="s">
        <v>3069</v>
      </c>
      <c r="B143" s="870" t="s">
        <v>337</v>
      </c>
      <c r="C143" s="870" t="s">
        <v>336</v>
      </c>
      <c r="D143" s="873">
        <v>57710682</v>
      </c>
      <c r="E143" s="873">
        <v>1155213</v>
      </c>
      <c r="F143" s="873">
        <v>0</v>
      </c>
      <c r="G143" s="873">
        <v>633545</v>
      </c>
      <c r="H143" s="873">
        <v>0</v>
      </c>
      <c r="I143" s="873">
        <v>633545</v>
      </c>
      <c r="J143" s="873">
        <v>0</v>
      </c>
      <c r="K143" s="873">
        <v>0</v>
      </c>
      <c r="L143" s="873">
        <v>0</v>
      </c>
      <c r="M143" s="873">
        <v>0</v>
      </c>
      <c r="N143" s="873">
        <v>0</v>
      </c>
      <c r="O143" s="873">
        <v>0</v>
      </c>
      <c r="P143" s="873">
        <v>58232350</v>
      </c>
      <c r="Q143" s="870" t="s">
        <v>697</v>
      </c>
      <c r="R143" s="870" t="s">
        <v>680</v>
      </c>
      <c r="S143" s="870" t="s">
        <v>1910</v>
      </c>
      <c r="T143" s="870" t="s">
        <v>2732</v>
      </c>
      <c r="U143" s="870" t="s">
        <v>2880</v>
      </c>
    </row>
    <row r="144" spans="1:21" x14ac:dyDescent="0.2">
      <c r="A144" s="870" t="s">
        <v>3069</v>
      </c>
      <c r="B144" s="870" t="s">
        <v>339</v>
      </c>
      <c r="C144" s="870" t="s">
        <v>338</v>
      </c>
      <c r="D144" s="873">
        <v>21330357</v>
      </c>
      <c r="E144" s="873">
        <v>0</v>
      </c>
      <c r="F144" s="873">
        <v>109476</v>
      </c>
      <c r="G144" s="873">
        <v>111367</v>
      </c>
      <c r="H144" s="873">
        <v>0</v>
      </c>
      <c r="I144" s="873">
        <v>111367</v>
      </c>
      <c r="J144" s="873">
        <v>0</v>
      </c>
      <c r="K144" s="873">
        <v>0</v>
      </c>
      <c r="L144" s="873">
        <v>344824</v>
      </c>
      <c r="M144" s="873">
        <v>344824</v>
      </c>
      <c r="N144" s="873">
        <v>0</v>
      </c>
      <c r="O144" s="873">
        <v>0</v>
      </c>
      <c r="P144" s="873">
        <v>20764690</v>
      </c>
      <c r="Q144" s="870" t="s">
        <v>704</v>
      </c>
      <c r="R144" s="870" t="s">
        <v>687</v>
      </c>
      <c r="S144" s="870" t="s">
        <v>1907</v>
      </c>
      <c r="T144" s="870" t="s">
        <v>2736</v>
      </c>
      <c r="U144" s="870" t="s">
        <v>2881</v>
      </c>
    </row>
    <row r="145" spans="1:21" x14ac:dyDescent="0.2">
      <c r="A145" s="870" t="s">
        <v>3070</v>
      </c>
      <c r="B145" s="870" t="s">
        <v>340</v>
      </c>
      <c r="C145" s="870" t="s">
        <v>1111</v>
      </c>
      <c r="D145" s="873">
        <v>27950758</v>
      </c>
      <c r="E145" s="873">
        <v>112630</v>
      </c>
      <c r="F145" s="873">
        <v>0</v>
      </c>
      <c r="G145" s="873">
        <v>223431</v>
      </c>
      <c r="H145" s="873">
        <v>0</v>
      </c>
      <c r="I145" s="873">
        <v>223431</v>
      </c>
      <c r="J145" s="873">
        <v>0</v>
      </c>
      <c r="K145" s="873">
        <v>16674</v>
      </c>
      <c r="L145" s="873">
        <v>2679566</v>
      </c>
      <c r="M145" s="873">
        <v>2679566</v>
      </c>
      <c r="N145" s="873">
        <v>0</v>
      </c>
      <c r="O145" s="873">
        <v>0</v>
      </c>
      <c r="P145" s="873">
        <v>25143717</v>
      </c>
      <c r="Q145" s="870" t="s">
        <v>724</v>
      </c>
      <c r="R145" s="870" t="s">
        <v>687</v>
      </c>
      <c r="S145" s="870" t="s">
        <v>1907</v>
      </c>
      <c r="T145" s="870" t="s">
        <v>2734</v>
      </c>
      <c r="U145" s="870" t="s">
        <v>2882</v>
      </c>
    </row>
    <row r="146" spans="1:21" x14ac:dyDescent="0.2">
      <c r="A146" s="870" t="s">
        <v>3069</v>
      </c>
      <c r="B146" s="870" t="s">
        <v>342</v>
      </c>
      <c r="C146" s="870" t="s">
        <v>341</v>
      </c>
      <c r="D146" s="873">
        <v>41792344</v>
      </c>
      <c r="E146" s="873">
        <v>0</v>
      </c>
      <c r="F146" s="873">
        <v>1716203</v>
      </c>
      <c r="G146" s="873">
        <v>355193</v>
      </c>
      <c r="H146" s="873">
        <v>0</v>
      </c>
      <c r="I146" s="873">
        <v>355193</v>
      </c>
      <c r="J146" s="873">
        <v>0</v>
      </c>
      <c r="K146" s="873">
        <v>2400045</v>
      </c>
      <c r="L146" s="873">
        <v>378833</v>
      </c>
      <c r="M146" s="873">
        <v>378833</v>
      </c>
      <c r="N146" s="873">
        <v>0</v>
      </c>
      <c r="O146" s="873">
        <v>0</v>
      </c>
      <c r="P146" s="873">
        <v>36942070</v>
      </c>
      <c r="Q146" s="870" t="s">
        <v>679</v>
      </c>
      <c r="R146" s="870" t="s">
        <v>741</v>
      </c>
      <c r="S146" s="870" t="s">
        <v>679</v>
      </c>
      <c r="T146" s="870" t="s">
        <v>2739</v>
      </c>
      <c r="U146" s="870" t="s">
        <v>2883</v>
      </c>
    </row>
    <row r="147" spans="1:21" x14ac:dyDescent="0.2">
      <c r="A147" s="870" t="s">
        <v>3069</v>
      </c>
      <c r="B147" s="870" t="s">
        <v>344</v>
      </c>
      <c r="C147" s="870" t="s">
        <v>343</v>
      </c>
      <c r="D147" s="873">
        <v>21787670</v>
      </c>
      <c r="E147" s="873">
        <v>0</v>
      </c>
      <c r="F147" s="873">
        <v>694856</v>
      </c>
      <c r="G147" s="873">
        <v>234417</v>
      </c>
      <c r="H147" s="873">
        <v>0</v>
      </c>
      <c r="I147" s="873">
        <v>234417</v>
      </c>
      <c r="J147" s="873">
        <v>0</v>
      </c>
      <c r="K147" s="873">
        <v>0</v>
      </c>
      <c r="L147" s="873">
        <v>0</v>
      </c>
      <c r="M147" s="873">
        <v>0</v>
      </c>
      <c r="N147" s="873">
        <v>0</v>
      </c>
      <c r="O147" s="873">
        <v>0</v>
      </c>
      <c r="P147" s="873">
        <v>20858397</v>
      </c>
      <c r="Q147" s="870" t="s">
        <v>697</v>
      </c>
      <c r="R147" s="870" t="s">
        <v>680</v>
      </c>
      <c r="S147" s="870" t="s">
        <v>1908</v>
      </c>
      <c r="T147" s="870" t="s">
        <v>2732</v>
      </c>
      <c r="U147" s="870" t="s">
        <v>2884</v>
      </c>
    </row>
    <row r="148" spans="1:21" x14ac:dyDescent="0.2">
      <c r="A148" s="870" t="s">
        <v>3069</v>
      </c>
      <c r="B148" s="870" t="s">
        <v>346</v>
      </c>
      <c r="C148" s="870" t="s">
        <v>345</v>
      </c>
      <c r="D148" s="873">
        <v>43878496</v>
      </c>
      <c r="E148" s="873">
        <v>0</v>
      </c>
      <c r="F148" s="873">
        <v>1695813</v>
      </c>
      <c r="G148" s="873">
        <v>585676</v>
      </c>
      <c r="H148" s="873">
        <v>0</v>
      </c>
      <c r="I148" s="873">
        <v>585676</v>
      </c>
      <c r="J148" s="873">
        <v>0</v>
      </c>
      <c r="K148" s="873">
        <v>156668</v>
      </c>
      <c r="L148" s="873">
        <v>0</v>
      </c>
      <c r="M148" s="873">
        <v>0</v>
      </c>
      <c r="N148" s="873">
        <v>0</v>
      </c>
      <c r="O148" s="873">
        <v>0</v>
      </c>
      <c r="P148" s="873">
        <v>41440339</v>
      </c>
      <c r="Q148" s="870" t="s">
        <v>690</v>
      </c>
      <c r="R148" s="870" t="s">
        <v>711</v>
      </c>
      <c r="S148" s="870" t="s">
        <v>1909</v>
      </c>
      <c r="T148" s="870" t="s">
        <v>2739</v>
      </c>
      <c r="U148" s="870" t="s">
        <v>2885</v>
      </c>
    </row>
    <row r="149" spans="1:21" x14ac:dyDescent="0.2">
      <c r="A149" s="870" t="s">
        <v>3069</v>
      </c>
      <c r="B149" s="870" t="s">
        <v>348</v>
      </c>
      <c r="C149" s="870" t="s">
        <v>347</v>
      </c>
      <c r="D149" s="873">
        <v>28334020</v>
      </c>
      <c r="E149" s="873">
        <v>0</v>
      </c>
      <c r="F149" s="873">
        <v>310508</v>
      </c>
      <c r="G149" s="873">
        <v>134565</v>
      </c>
      <c r="H149" s="873">
        <v>0</v>
      </c>
      <c r="I149" s="873">
        <v>134565</v>
      </c>
      <c r="J149" s="873">
        <v>0</v>
      </c>
      <c r="K149" s="873">
        <v>0</v>
      </c>
      <c r="L149" s="873">
        <v>0</v>
      </c>
      <c r="M149" s="873">
        <v>0</v>
      </c>
      <c r="N149" s="873">
        <v>0</v>
      </c>
      <c r="O149" s="873">
        <v>0</v>
      </c>
      <c r="P149" s="873">
        <v>27888947</v>
      </c>
      <c r="Q149" s="870" t="s">
        <v>690</v>
      </c>
      <c r="R149" s="870" t="s">
        <v>693</v>
      </c>
      <c r="S149" s="870" t="s">
        <v>1909</v>
      </c>
      <c r="T149" s="870" t="s">
        <v>2738</v>
      </c>
      <c r="U149" s="870" t="s">
        <v>2886</v>
      </c>
    </row>
    <row r="150" spans="1:21" x14ac:dyDescent="0.2">
      <c r="A150" s="870" t="s">
        <v>3069</v>
      </c>
      <c r="B150" s="870" t="s">
        <v>350</v>
      </c>
      <c r="C150" s="870" t="s">
        <v>349</v>
      </c>
      <c r="D150" s="873">
        <v>95993770</v>
      </c>
      <c r="E150" s="873">
        <v>1869994</v>
      </c>
      <c r="F150" s="873">
        <v>0</v>
      </c>
      <c r="G150" s="873">
        <v>498755</v>
      </c>
      <c r="H150" s="873">
        <v>0</v>
      </c>
      <c r="I150" s="873">
        <v>498755</v>
      </c>
      <c r="J150" s="873">
        <v>0</v>
      </c>
      <c r="K150" s="873">
        <v>0</v>
      </c>
      <c r="L150" s="873">
        <v>0</v>
      </c>
      <c r="M150" s="873">
        <v>0</v>
      </c>
      <c r="N150" s="873">
        <v>0</v>
      </c>
      <c r="O150" s="873">
        <v>0</v>
      </c>
      <c r="P150" s="873">
        <v>97365009</v>
      </c>
      <c r="Q150" s="870" t="s">
        <v>697</v>
      </c>
      <c r="R150" s="870" t="s">
        <v>680</v>
      </c>
      <c r="S150" s="870" t="s">
        <v>1910</v>
      </c>
      <c r="T150" s="870" t="s">
        <v>2732</v>
      </c>
      <c r="U150" s="870" t="s">
        <v>2887</v>
      </c>
    </row>
    <row r="151" spans="1:21" x14ac:dyDescent="0.2">
      <c r="A151" s="870" t="s">
        <v>3070</v>
      </c>
      <c r="B151" s="870" t="s">
        <v>352</v>
      </c>
      <c r="C151" s="870" t="s">
        <v>351</v>
      </c>
      <c r="D151" s="873">
        <v>46118558</v>
      </c>
      <c r="E151" s="873">
        <v>0</v>
      </c>
      <c r="F151" s="873">
        <v>168703</v>
      </c>
      <c r="G151" s="873">
        <v>210405</v>
      </c>
      <c r="H151" s="873">
        <v>0</v>
      </c>
      <c r="I151" s="873">
        <v>210405</v>
      </c>
      <c r="J151" s="873">
        <v>0</v>
      </c>
      <c r="K151" s="873">
        <v>0</v>
      </c>
      <c r="L151" s="873">
        <v>3026465</v>
      </c>
      <c r="M151" s="873">
        <v>3011106</v>
      </c>
      <c r="N151" s="873">
        <v>15359</v>
      </c>
      <c r="O151" s="873">
        <v>0</v>
      </c>
      <c r="P151" s="873">
        <v>42712985</v>
      </c>
      <c r="Q151" s="870" t="s">
        <v>685</v>
      </c>
      <c r="R151" s="870" t="s">
        <v>684</v>
      </c>
      <c r="S151" s="870" t="s">
        <v>1907</v>
      </c>
      <c r="T151" s="870" t="s">
        <v>2738</v>
      </c>
      <c r="U151" s="870" t="s">
        <v>2888</v>
      </c>
    </row>
    <row r="152" spans="1:21" x14ac:dyDescent="0.2">
      <c r="A152" s="870" t="s">
        <v>3069</v>
      </c>
      <c r="B152" s="870" t="s">
        <v>354</v>
      </c>
      <c r="C152" s="870" t="s">
        <v>353</v>
      </c>
      <c r="D152" s="873">
        <v>197313637</v>
      </c>
      <c r="E152" s="873">
        <v>0</v>
      </c>
      <c r="F152" s="873">
        <v>5210488</v>
      </c>
      <c r="G152" s="873">
        <v>1263664</v>
      </c>
      <c r="H152" s="873">
        <v>0</v>
      </c>
      <c r="I152" s="873">
        <v>1263664</v>
      </c>
      <c r="J152" s="873">
        <v>0</v>
      </c>
      <c r="K152" s="873">
        <v>2107430</v>
      </c>
      <c r="L152" s="873">
        <v>248610</v>
      </c>
      <c r="M152" s="873">
        <v>248610</v>
      </c>
      <c r="N152" s="873">
        <v>0</v>
      </c>
      <c r="O152" s="873">
        <v>0</v>
      </c>
      <c r="P152" s="873">
        <v>188483445</v>
      </c>
      <c r="Q152" s="870" t="s">
        <v>690</v>
      </c>
      <c r="R152" s="870" t="s">
        <v>711</v>
      </c>
      <c r="S152" s="870" t="s">
        <v>1909</v>
      </c>
      <c r="T152" s="870" t="s">
        <v>2739</v>
      </c>
      <c r="U152" s="870" t="s">
        <v>2889</v>
      </c>
    </row>
    <row r="153" spans="1:21" x14ac:dyDescent="0.2">
      <c r="A153" s="870" t="s">
        <v>3069</v>
      </c>
      <c r="B153" s="870" t="s">
        <v>356</v>
      </c>
      <c r="C153" s="870" t="s">
        <v>355</v>
      </c>
      <c r="D153" s="873">
        <v>54789127</v>
      </c>
      <c r="E153" s="873">
        <v>1101187</v>
      </c>
      <c r="F153" s="873">
        <v>0</v>
      </c>
      <c r="G153" s="873">
        <v>482698</v>
      </c>
      <c r="H153" s="873">
        <v>0</v>
      </c>
      <c r="I153" s="873">
        <v>482698</v>
      </c>
      <c r="J153" s="873">
        <v>0</v>
      </c>
      <c r="K153" s="873">
        <v>0</v>
      </c>
      <c r="L153" s="873">
        <v>0</v>
      </c>
      <c r="M153" s="873">
        <v>0</v>
      </c>
      <c r="N153" s="873">
        <v>0</v>
      </c>
      <c r="O153" s="873">
        <v>0</v>
      </c>
      <c r="P153" s="873">
        <v>55407616</v>
      </c>
      <c r="Q153" s="870" t="s">
        <v>679</v>
      </c>
      <c r="R153" s="870" t="s">
        <v>734</v>
      </c>
      <c r="S153" s="870" t="s">
        <v>679</v>
      </c>
      <c r="T153" s="870" t="s">
        <v>2736</v>
      </c>
      <c r="U153" s="870" t="s">
        <v>2890</v>
      </c>
    </row>
    <row r="154" spans="1:21" x14ac:dyDescent="0.2">
      <c r="A154" s="870" t="s">
        <v>3070</v>
      </c>
      <c r="B154" s="870" t="s">
        <v>358</v>
      </c>
      <c r="C154" s="870" t="s">
        <v>357</v>
      </c>
      <c r="D154" s="873">
        <v>15745994</v>
      </c>
      <c r="E154" s="873">
        <v>105312</v>
      </c>
      <c r="F154" s="873">
        <v>0</v>
      </c>
      <c r="G154" s="873">
        <v>135758</v>
      </c>
      <c r="H154" s="873">
        <v>0</v>
      </c>
      <c r="I154" s="873">
        <v>135758</v>
      </c>
      <c r="J154" s="873">
        <v>0</v>
      </c>
      <c r="K154" s="873">
        <v>361370</v>
      </c>
      <c r="L154" s="873">
        <v>0</v>
      </c>
      <c r="M154" s="873">
        <v>0</v>
      </c>
      <c r="N154" s="873">
        <v>0</v>
      </c>
      <c r="O154" s="873">
        <v>0</v>
      </c>
      <c r="P154" s="873">
        <v>15354178</v>
      </c>
      <c r="Q154" s="870" t="s">
        <v>706</v>
      </c>
      <c r="R154" s="870" t="s">
        <v>705</v>
      </c>
      <c r="S154" s="870" t="s">
        <v>1907</v>
      </c>
      <c r="T154" s="870" t="s">
        <v>2735</v>
      </c>
      <c r="U154" s="870" t="s">
        <v>2891</v>
      </c>
    </row>
    <row r="155" spans="1:21" x14ac:dyDescent="0.2">
      <c r="A155" s="870" t="s">
        <v>3069</v>
      </c>
      <c r="B155" s="870" t="s">
        <v>360</v>
      </c>
      <c r="C155" s="870" t="s">
        <v>359</v>
      </c>
      <c r="D155" s="873">
        <v>13318045</v>
      </c>
      <c r="E155" s="873">
        <v>306090</v>
      </c>
      <c r="F155" s="873">
        <v>0</v>
      </c>
      <c r="G155" s="873">
        <v>303389</v>
      </c>
      <c r="H155" s="873">
        <v>0</v>
      </c>
      <c r="I155" s="873">
        <v>303389</v>
      </c>
      <c r="J155" s="873">
        <v>0</v>
      </c>
      <c r="K155" s="873">
        <v>0</v>
      </c>
      <c r="L155" s="873">
        <v>0</v>
      </c>
      <c r="M155" s="873">
        <v>0</v>
      </c>
      <c r="N155" s="873">
        <v>0</v>
      </c>
      <c r="O155" s="873">
        <v>0</v>
      </c>
      <c r="P155" s="873">
        <v>13320746</v>
      </c>
      <c r="Q155" s="870" t="s">
        <v>697</v>
      </c>
      <c r="R155" s="870" t="s">
        <v>680</v>
      </c>
      <c r="S155" s="870" t="s">
        <v>1910</v>
      </c>
      <c r="T155" s="870" t="s">
        <v>2732</v>
      </c>
      <c r="U155" s="870" t="s">
        <v>2892</v>
      </c>
    </row>
    <row r="156" spans="1:21" x14ac:dyDescent="0.2">
      <c r="A156" s="870" t="s">
        <v>3069</v>
      </c>
      <c r="B156" s="870" t="s">
        <v>362</v>
      </c>
      <c r="C156" s="870" t="s">
        <v>361</v>
      </c>
      <c r="D156" s="873">
        <v>17961335</v>
      </c>
      <c r="E156" s="873">
        <v>0</v>
      </c>
      <c r="F156" s="873">
        <v>522520</v>
      </c>
      <c r="G156" s="873">
        <v>121325</v>
      </c>
      <c r="H156" s="873">
        <v>0</v>
      </c>
      <c r="I156" s="873">
        <v>121325</v>
      </c>
      <c r="J156" s="873">
        <v>0</v>
      </c>
      <c r="K156" s="873">
        <v>0</v>
      </c>
      <c r="L156" s="873">
        <v>0</v>
      </c>
      <c r="M156" s="873">
        <v>0</v>
      </c>
      <c r="N156" s="873">
        <v>0</v>
      </c>
      <c r="O156" s="873">
        <v>0</v>
      </c>
      <c r="P156" s="873">
        <v>17317490</v>
      </c>
      <c r="Q156" s="870" t="s">
        <v>719</v>
      </c>
      <c r="R156" s="870" t="s">
        <v>718</v>
      </c>
      <c r="S156" s="870" t="s">
        <v>1907</v>
      </c>
      <c r="T156" s="870" t="s">
        <v>2737</v>
      </c>
      <c r="U156" s="870" t="s">
        <v>2893</v>
      </c>
    </row>
    <row r="157" spans="1:21" x14ac:dyDescent="0.2">
      <c r="A157" s="870" t="s">
        <v>3069</v>
      </c>
      <c r="B157" s="870" t="s">
        <v>364</v>
      </c>
      <c r="C157" s="870" t="s">
        <v>363</v>
      </c>
      <c r="D157" s="873">
        <v>16136028</v>
      </c>
      <c r="E157" s="873">
        <v>0</v>
      </c>
      <c r="F157" s="873">
        <v>241170</v>
      </c>
      <c r="G157" s="873">
        <v>143084</v>
      </c>
      <c r="H157" s="873">
        <v>0</v>
      </c>
      <c r="I157" s="873">
        <v>143084</v>
      </c>
      <c r="J157" s="873">
        <v>0</v>
      </c>
      <c r="K157" s="873">
        <v>0</v>
      </c>
      <c r="L157" s="873">
        <v>2721</v>
      </c>
      <c r="M157" s="873">
        <v>2721</v>
      </c>
      <c r="N157" s="873">
        <v>0</v>
      </c>
      <c r="O157" s="873">
        <v>0</v>
      </c>
      <c r="P157" s="873">
        <v>15749053</v>
      </c>
      <c r="Q157" s="870" t="s">
        <v>701</v>
      </c>
      <c r="R157" s="870" t="s">
        <v>687</v>
      </c>
      <c r="S157" s="870" t="s">
        <v>1907</v>
      </c>
      <c r="T157" s="870" t="s">
        <v>2736</v>
      </c>
      <c r="U157" s="870" t="s">
        <v>2894</v>
      </c>
    </row>
    <row r="158" spans="1:21" x14ac:dyDescent="0.2">
      <c r="A158" s="870" t="s">
        <v>3070</v>
      </c>
      <c r="B158" s="870" t="s">
        <v>366</v>
      </c>
      <c r="C158" s="870" t="s">
        <v>365</v>
      </c>
      <c r="D158" s="873">
        <v>75969751</v>
      </c>
      <c r="E158" s="873">
        <v>0</v>
      </c>
      <c r="F158" s="873">
        <v>2027838</v>
      </c>
      <c r="G158" s="873">
        <v>779985</v>
      </c>
      <c r="H158" s="873">
        <v>0</v>
      </c>
      <c r="I158" s="873">
        <v>779985</v>
      </c>
      <c r="J158" s="873">
        <v>0</v>
      </c>
      <c r="K158" s="873">
        <v>0</v>
      </c>
      <c r="L158" s="873">
        <v>0</v>
      </c>
      <c r="M158" s="873">
        <v>0</v>
      </c>
      <c r="N158" s="873">
        <v>0</v>
      </c>
      <c r="O158" s="873">
        <v>0</v>
      </c>
      <c r="P158" s="873">
        <v>73161928</v>
      </c>
      <c r="Q158" s="870" t="s">
        <v>690</v>
      </c>
      <c r="R158" s="870" t="s">
        <v>693</v>
      </c>
      <c r="S158" s="870" t="s">
        <v>1909</v>
      </c>
      <c r="T158" s="870" t="s">
        <v>2738</v>
      </c>
      <c r="U158" s="870" t="s">
        <v>2895</v>
      </c>
    </row>
    <row r="159" spans="1:21" x14ac:dyDescent="0.2">
      <c r="A159" s="870" t="s">
        <v>3070</v>
      </c>
      <c r="B159" s="870" t="s">
        <v>368</v>
      </c>
      <c r="C159" s="870" t="s">
        <v>367</v>
      </c>
      <c r="D159" s="873">
        <v>34377892</v>
      </c>
      <c r="E159" s="873">
        <v>0</v>
      </c>
      <c r="F159" s="873">
        <v>714711</v>
      </c>
      <c r="G159" s="873">
        <v>238245</v>
      </c>
      <c r="H159" s="873">
        <v>0</v>
      </c>
      <c r="I159" s="873">
        <v>238245</v>
      </c>
      <c r="J159" s="873">
        <v>0</v>
      </c>
      <c r="K159" s="873">
        <v>0</v>
      </c>
      <c r="L159" s="873">
        <v>0</v>
      </c>
      <c r="M159" s="873">
        <v>0</v>
      </c>
      <c r="N159" s="873">
        <v>0</v>
      </c>
      <c r="O159" s="873">
        <v>0</v>
      </c>
      <c r="P159" s="873">
        <v>33424936</v>
      </c>
      <c r="Q159" s="870" t="s">
        <v>679</v>
      </c>
      <c r="R159" s="870" t="s">
        <v>746</v>
      </c>
      <c r="S159" s="870" t="s">
        <v>679</v>
      </c>
      <c r="T159" s="870" t="s">
        <v>2734</v>
      </c>
      <c r="U159" s="870" t="s">
        <v>2896</v>
      </c>
    </row>
    <row r="160" spans="1:21" x14ac:dyDescent="0.2">
      <c r="A160" s="870" t="s">
        <v>3070</v>
      </c>
      <c r="B160" s="870" t="s">
        <v>370</v>
      </c>
      <c r="C160" s="870" t="s">
        <v>369</v>
      </c>
      <c r="D160" s="873">
        <v>29644987</v>
      </c>
      <c r="E160" s="873">
        <v>0</v>
      </c>
      <c r="F160" s="873">
        <v>915035</v>
      </c>
      <c r="G160" s="873">
        <v>205242</v>
      </c>
      <c r="H160" s="873">
        <v>0</v>
      </c>
      <c r="I160" s="873">
        <v>205242</v>
      </c>
      <c r="J160" s="873">
        <v>0</v>
      </c>
      <c r="K160" s="873">
        <v>111400</v>
      </c>
      <c r="L160" s="873">
        <v>42339</v>
      </c>
      <c r="M160" s="873">
        <v>42339</v>
      </c>
      <c r="N160" s="873">
        <v>0</v>
      </c>
      <c r="O160" s="873">
        <v>0</v>
      </c>
      <c r="P160" s="873">
        <v>28370971</v>
      </c>
      <c r="Q160" s="870" t="s">
        <v>715</v>
      </c>
      <c r="R160" s="870" t="s">
        <v>714</v>
      </c>
      <c r="S160" s="870" t="s">
        <v>1907</v>
      </c>
      <c r="T160" s="870" t="s">
        <v>2735</v>
      </c>
      <c r="U160" s="870" t="s">
        <v>2897</v>
      </c>
    </row>
    <row r="161" spans="1:21" x14ac:dyDescent="0.2">
      <c r="A161" s="870" t="s">
        <v>3070</v>
      </c>
      <c r="B161" s="870" t="s">
        <v>372</v>
      </c>
      <c r="C161" s="870" t="s">
        <v>371</v>
      </c>
      <c r="D161" s="873">
        <v>6539038</v>
      </c>
      <c r="E161" s="873">
        <v>35520</v>
      </c>
      <c r="F161" s="873">
        <v>0</v>
      </c>
      <c r="G161" s="873">
        <v>89580</v>
      </c>
      <c r="H161" s="873">
        <v>0</v>
      </c>
      <c r="I161" s="873">
        <v>89580</v>
      </c>
      <c r="J161" s="873">
        <v>0</v>
      </c>
      <c r="K161" s="873">
        <v>0</v>
      </c>
      <c r="L161" s="873">
        <v>743687</v>
      </c>
      <c r="M161" s="873">
        <v>743687</v>
      </c>
      <c r="N161" s="873">
        <v>0</v>
      </c>
      <c r="O161" s="873">
        <v>0</v>
      </c>
      <c r="P161" s="873">
        <v>5741291</v>
      </c>
      <c r="Q161" s="870" t="s">
        <v>713</v>
      </c>
      <c r="R161" s="870" t="s">
        <v>712</v>
      </c>
      <c r="S161" s="870" t="s">
        <v>1907</v>
      </c>
      <c r="T161" s="870" t="s">
        <v>2734</v>
      </c>
      <c r="U161" s="870" t="s">
        <v>2898</v>
      </c>
    </row>
    <row r="162" spans="1:21" x14ac:dyDescent="0.2">
      <c r="A162" s="870" t="s">
        <v>3070</v>
      </c>
      <c r="B162" s="870" t="s">
        <v>374</v>
      </c>
      <c r="C162" s="870" t="s">
        <v>373</v>
      </c>
      <c r="D162" s="873">
        <v>5628773</v>
      </c>
      <c r="E162" s="873">
        <v>61696</v>
      </c>
      <c r="F162" s="873">
        <v>0</v>
      </c>
      <c r="G162" s="873">
        <v>104198</v>
      </c>
      <c r="H162" s="873">
        <v>0</v>
      </c>
      <c r="I162" s="873">
        <v>104198</v>
      </c>
      <c r="J162" s="873">
        <v>0</v>
      </c>
      <c r="K162" s="873">
        <v>0</v>
      </c>
      <c r="L162" s="873">
        <v>0</v>
      </c>
      <c r="M162" s="873">
        <v>0</v>
      </c>
      <c r="N162" s="873">
        <v>0</v>
      </c>
      <c r="O162" s="873">
        <v>0</v>
      </c>
      <c r="P162" s="873">
        <v>5586271</v>
      </c>
      <c r="Q162" s="870" t="s">
        <v>683</v>
      </c>
      <c r="R162" s="870" t="s">
        <v>682</v>
      </c>
      <c r="S162" s="870" t="s">
        <v>1907</v>
      </c>
      <c r="T162" s="870" t="s">
        <v>2737</v>
      </c>
      <c r="U162" s="870" t="s">
        <v>2899</v>
      </c>
    </row>
    <row r="163" spans="1:21" x14ac:dyDescent="0.2">
      <c r="A163" s="870" t="s">
        <v>3069</v>
      </c>
      <c r="B163" s="870" t="s">
        <v>376</v>
      </c>
      <c r="C163" s="870" t="s">
        <v>375</v>
      </c>
      <c r="D163" s="873">
        <v>167805834</v>
      </c>
      <c r="E163" s="873">
        <v>0</v>
      </c>
      <c r="F163" s="873">
        <v>3219755</v>
      </c>
      <c r="G163" s="873">
        <v>1123822</v>
      </c>
      <c r="H163" s="873">
        <v>0</v>
      </c>
      <c r="I163" s="873">
        <v>1123822</v>
      </c>
      <c r="J163" s="873">
        <v>0</v>
      </c>
      <c r="K163" s="873">
        <v>312695</v>
      </c>
      <c r="L163" s="873">
        <v>0</v>
      </c>
      <c r="M163" s="873">
        <v>0</v>
      </c>
      <c r="N163" s="873">
        <v>0</v>
      </c>
      <c r="O163" s="873">
        <v>0</v>
      </c>
      <c r="P163" s="873">
        <v>163149562</v>
      </c>
      <c r="Q163" s="870" t="s">
        <v>690</v>
      </c>
      <c r="R163" s="870" t="s">
        <v>696</v>
      </c>
      <c r="S163" s="870" t="s">
        <v>1909</v>
      </c>
      <c r="T163" s="870" t="s">
        <v>2738</v>
      </c>
      <c r="U163" s="870" t="s">
        <v>2900</v>
      </c>
    </row>
    <row r="164" spans="1:21" x14ac:dyDescent="0.2">
      <c r="A164" s="870" t="s">
        <v>3069</v>
      </c>
      <c r="B164" s="870" t="s">
        <v>378</v>
      </c>
      <c r="C164" s="870" t="s">
        <v>377</v>
      </c>
      <c r="D164" s="873">
        <v>12538529</v>
      </c>
      <c r="E164" s="873">
        <v>0</v>
      </c>
      <c r="F164" s="873">
        <v>33185</v>
      </c>
      <c r="G164" s="873">
        <v>125307</v>
      </c>
      <c r="H164" s="873">
        <v>0</v>
      </c>
      <c r="I164" s="873">
        <v>125307</v>
      </c>
      <c r="J164" s="873">
        <v>0</v>
      </c>
      <c r="K164" s="873">
        <v>0</v>
      </c>
      <c r="L164" s="873">
        <v>62106</v>
      </c>
      <c r="M164" s="873">
        <v>62106</v>
      </c>
      <c r="N164" s="873">
        <v>0</v>
      </c>
      <c r="O164" s="873">
        <v>0</v>
      </c>
      <c r="P164" s="873">
        <v>12317931</v>
      </c>
      <c r="Q164" s="870" t="s">
        <v>736</v>
      </c>
      <c r="R164" s="870" t="s">
        <v>735</v>
      </c>
      <c r="S164" s="870" t="s">
        <v>1907</v>
      </c>
      <c r="T164" s="870" t="s">
        <v>2736</v>
      </c>
      <c r="U164" s="870" t="s">
        <v>2901</v>
      </c>
    </row>
    <row r="165" spans="1:21" x14ac:dyDescent="0.2">
      <c r="A165" s="870" t="s">
        <v>3070</v>
      </c>
      <c r="B165" s="870" t="s">
        <v>380</v>
      </c>
      <c r="C165" s="870" t="s">
        <v>379</v>
      </c>
      <c r="D165" s="873">
        <v>58747434</v>
      </c>
      <c r="E165" s="873">
        <v>0</v>
      </c>
      <c r="F165" s="873">
        <v>1837161</v>
      </c>
      <c r="G165" s="873">
        <v>265015</v>
      </c>
      <c r="H165" s="873">
        <v>0</v>
      </c>
      <c r="I165" s="873">
        <v>265015</v>
      </c>
      <c r="J165" s="873">
        <v>0</v>
      </c>
      <c r="K165" s="873">
        <v>0</v>
      </c>
      <c r="L165" s="873">
        <v>63271</v>
      </c>
      <c r="M165" s="873">
        <v>63271</v>
      </c>
      <c r="N165" s="873">
        <v>0</v>
      </c>
      <c r="O165" s="873">
        <v>0</v>
      </c>
      <c r="P165" s="873">
        <v>56581987</v>
      </c>
      <c r="Q165" s="870" t="s">
        <v>679</v>
      </c>
      <c r="R165" s="870" t="s">
        <v>714</v>
      </c>
      <c r="S165" s="870" t="s">
        <v>679</v>
      </c>
      <c r="T165" s="870" t="s">
        <v>2735</v>
      </c>
      <c r="U165" s="870" t="s">
        <v>2902</v>
      </c>
    </row>
    <row r="166" spans="1:21" x14ac:dyDescent="0.2">
      <c r="A166" s="870" t="s">
        <v>3070</v>
      </c>
      <c r="B166" s="870" t="s">
        <v>382</v>
      </c>
      <c r="C166" s="870" t="s">
        <v>381</v>
      </c>
      <c r="D166" s="873">
        <v>8136983</v>
      </c>
      <c r="E166" s="873">
        <v>10123</v>
      </c>
      <c r="F166" s="873">
        <v>0</v>
      </c>
      <c r="G166" s="873">
        <v>60666</v>
      </c>
      <c r="H166" s="873">
        <v>0</v>
      </c>
      <c r="I166" s="873">
        <v>60666</v>
      </c>
      <c r="J166" s="873">
        <v>0</v>
      </c>
      <c r="K166" s="873">
        <v>0</v>
      </c>
      <c r="L166" s="873">
        <v>135595</v>
      </c>
      <c r="M166" s="873">
        <v>135595</v>
      </c>
      <c r="N166" s="873">
        <v>0</v>
      </c>
      <c r="O166" s="873">
        <v>0</v>
      </c>
      <c r="P166" s="873">
        <v>7950845</v>
      </c>
      <c r="Q166" s="870" t="s">
        <v>738</v>
      </c>
      <c r="R166" s="870" t="s">
        <v>734</v>
      </c>
      <c r="S166" s="870" t="s">
        <v>1907</v>
      </c>
      <c r="T166" s="870" t="s">
        <v>2736</v>
      </c>
      <c r="U166" s="870" t="s">
        <v>2903</v>
      </c>
    </row>
    <row r="167" spans="1:21" x14ac:dyDescent="0.2">
      <c r="A167" s="870" t="s">
        <v>3069</v>
      </c>
      <c r="B167" s="870" t="s">
        <v>384</v>
      </c>
      <c r="C167" s="870" t="s">
        <v>383</v>
      </c>
      <c r="D167" s="873">
        <v>15270164</v>
      </c>
      <c r="E167" s="873">
        <v>94792</v>
      </c>
      <c r="F167" s="873">
        <v>0</v>
      </c>
      <c r="G167" s="873">
        <v>166243</v>
      </c>
      <c r="H167" s="873">
        <v>0</v>
      </c>
      <c r="I167" s="873">
        <v>166243</v>
      </c>
      <c r="J167" s="873">
        <v>0</v>
      </c>
      <c r="K167" s="873">
        <v>0</v>
      </c>
      <c r="L167" s="873">
        <v>91550</v>
      </c>
      <c r="M167" s="873">
        <v>91550</v>
      </c>
      <c r="N167" s="873">
        <v>0</v>
      </c>
      <c r="O167" s="873">
        <v>0</v>
      </c>
      <c r="P167" s="873">
        <v>15107163</v>
      </c>
      <c r="Q167" s="870" t="s">
        <v>699</v>
      </c>
      <c r="R167" s="870" t="s">
        <v>698</v>
      </c>
      <c r="S167" s="870" t="s">
        <v>1907</v>
      </c>
      <c r="T167" s="870" t="s">
        <v>2733</v>
      </c>
      <c r="U167" s="870" t="s">
        <v>2904</v>
      </c>
    </row>
    <row r="168" spans="1:21" x14ac:dyDescent="0.2">
      <c r="A168" s="870" t="s">
        <v>3069</v>
      </c>
      <c r="B168" s="870" t="s">
        <v>386</v>
      </c>
      <c r="C168" s="870" t="s">
        <v>385</v>
      </c>
      <c r="D168" s="873">
        <v>38145220</v>
      </c>
      <c r="E168" s="873">
        <v>0</v>
      </c>
      <c r="F168" s="873">
        <v>829298</v>
      </c>
      <c r="G168" s="873">
        <v>256692</v>
      </c>
      <c r="H168" s="873">
        <v>53139</v>
      </c>
      <c r="I168" s="873">
        <v>309831</v>
      </c>
      <c r="J168" s="873">
        <v>0</v>
      </c>
      <c r="K168" s="873">
        <v>0</v>
      </c>
      <c r="L168" s="873">
        <v>0</v>
      </c>
      <c r="M168" s="873">
        <v>0</v>
      </c>
      <c r="N168" s="873">
        <v>0</v>
      </c>
      <c r="O168" s="873">
        <v>0</v>
      </c>
      <c r="P168" s="873">
        <v>37006091</v>
      </c>
      <c r="Q168" s="870" t="s">
        <v>697</v>
      </c>
      <c r="R168" s="870" t="s">
        <v>680</v>
      </c>
      <c r="S168" s="870" t="s">
        <v>1908</v>
      </c>
      <c r="T168" s="870" t="s">
        <v>2732</v>
      </c>
      <c r="U168" s="870" t="s">
        <v>2905</v>
      </c>
    </row>
    <row r="169" spans="1:21" x14ac:dyDescent="0.2">
      <c r="A169" s="870" t="s">
        <v>3069</v>
      </c>
      <c r="B169" s="870" t="s">
        <v>388</v>
      </c>
      <c r="C169" s="870" t="s">
        <v>387</v>
      </c>
      <c r="D169" s="873">
        <v>7301569</v>
      </c>
      <c r="E169" s="873">
        <v>31925</v>
      </c>
      <c r="F169" s="873">
        <v>0</v>
      </c>
      <c r="G169" s="873">
        <v>110909</v>
      </c>
      <c r="H169" s="873">
        <v>0</v>
      </c>
      <c r="I169" s="873">
        <v>110909</v>
      </c>
      <c r="J169" s="873">
        <v>0</v>
      </c>
      <c r="K169" s="873">
        <v>0</v>
      </c>
      <c r="L169" s="873">
        <v>277675</v>
      </c>
      <c r="M169" s="873">
        <v>208314</v>
      </c>
      <c r="N169" s="873">
        <v>69361</v>
      </c>
      <c r="O169" s="873">
        <v>0</v>
      </c>
      <c r="P169" s="873">
        <v>6944910</v>
      </c>
      <c r="Q169" s="870" t="s">
        <v>702</v>
      </c>
      <c r="R169" s="870" t="s">
        <v>698</v>
      </c>
      <c r="S169" s="870" t="s">
        <v>1907</v>
      </c>
      <c r="T169" s="870" t="s">
        <v>2733</v>
      </c>
      <c r="U169" s="870" t="s">
        <v>2906</v>
      </c>
    </row>
    <row r="170" spans="1:21" x14ac:dyDescent="0.2">
      <c r="A170" s="870" t="s">
        <v>3070</v>
      </c>
      <c r="B170" s="870" t="s">
        <v>390</v>
      </c>
      <c r="C170" s="870" t="s">
        <v>389</v>
      </c>
      <c r="D170" s="873">
        <v>20163219</v>
      </c>
      <c r="E170" s="873">
        <v>0</v>
      </c>
      <c r="F170" s="873">
        <v>111931</v>
      </c>
      <c r="G170" s="873">
        <v>126183</v>
      </c>
      <c r="H170" s="873">
        <v>0</v>
      </c>
      <c r="I170" s="873">
        <v>126183</v>
      </c>
      <c r="J170" s="873">
        <v>0</v>
      </c>
      <c r="K170" s="873">
        <v>0</v>
      </c>
      <c r="L170" s="873">
        <v>346470</v>
      </c>
      <c r="M170" s="873">
        <v>164667</v>
      </c>
      <c r="N170" s="873">
        <v>181803</v>
      </c>
      <c r="O170" s="873">
        <v>0</v>
      </c>
      <c r="P170" s="873">
        <v>19578635</v>
      </c>
      <c r="Q170" s="870" t="s">
        <v>707</v>
      </c>
      <c r="R170" s="870" t="s">
        <v>687</v>
      </c>
      <c r="S170" s="870" t="s">
        <v>1907</v>
      </c>
      <c r="T170" s="870" t="s">
        <v>2734</v>
      </c>
      <c r="U170" s="870" t="s">
        <v>2907</v>
      </c>
    </row>
    <row r="171" spans="1:21" x14ac:dyDescent="0.2">
      <c r="A171" s="870" t="s">
        <v>3069</v>
      </c>
      <c r="B171" s="870" t="s">
        <v>392</v>
      </c>
      <c r="C171" s="870" t="s">
        <v>391</v>
      </c>
      <c r="D171" s="873">
        <v>24756330</v>
      </c>
      <c r="E171" s="873">
        <v>13894</v>
      </c>
      <c r="F171" s="873">
        <v>0</v>
      </c>
      <c r="G171" s="873">
        <v>171934</v>
      </c>
      <c r="H171" s="873">
        <v>0</v>
      </c>
      <c r="I171" s="873">
        <v>171934</v>
      </c>
      <c r="J171" s="873">
        <v>0</v>
      </c>
      <c r="K171" s="873">
        <v>0</v>
      </c>
      <c r="L171" s="873">
        <v>2552400</v>
      </c>
      <c r="M171" s="873">
        <v>2552400</v>
      </c>
      <c r="N171" s="873">
        <v>0</v>
      </c>
      <c r="O171" s="873">
        <v>0</v>
      </c>
      <c r="P171" s="873">
        <v>22045890</v>
      </c>
      <c r="Q171" s="870" t="s">
        <v>688</v>
      </c>
      <c r="R171" s="870" t="s">
        <v>687</v>
      </c>
      <c r="S171" s="870" t="s">
        <v>1907</v>
      </c>
      <c r="T171" s="870" t="s">
        <v>2735</v>
      </c>
      <c r="U171" s="870" t="s">
        <v>2908</v>
      </c>
    </row>
    <row r="172" spans="1:21" x14ac:dyDescent="0.2">
      <c r="A172" s="870" t="s">
        <v>3070</v>
      </c>
      <c r="B172" s="870" t="s">
        <v>394</v>
      </c>
      <c r="C172" s="870" t="s">
        <v>393</v>
      </c>
      <c r="D172" s="873">
        <v>16270841</v>
      </c>
      <c r="E172" s="873">
        <v>0</v>
      </c>
      <c r="F172" s="873">
        <v>2061416</v>
      </c>
      <c r="G172" s="873">
        <v>170442</v>
      </c>
      <c r="H172" s="873">
        <v>0</v>
      </c>
      <c r="I172" s="873">
        <v>170442</v>
      </c>
      <c r="J172" s="873">
        <v>0</v>
      </c>
      <c r="K172" s="873">
        <v>126944</v>
      </c>
      <c r="L172" s="873">
        <v>131176</v>
      </c>
      <c r="M172" s="873">
        <v>131176</v>
      </c>
      <c r="N172" s="873">
        <v>0</v>
      </c>
      <c r="O172" s="873">
        <v>0</v>
      </c>
      <c r="P172" s="873">
        <v>13780863</v>
      </c>
      <c r="Q172" s="870" t="s">
        <v>679</v>
      </c>
      <c r="R172" s="870" t="s">
        <v>722</v>
      </c>
      <c r="S172" s="870" t="s">
        <v>679</v>
      </c>
      <c r="T172" s="870" t="s">
        <v>819</v>
      </c>
      <c r="U172" s="870" t="s">
        <v>2909</v>
      </c>
    </row>
    <row r="173" spans="1:21" x14ac:dyDescent="0.2">
      <c r="A173" s="870" t="s">
        <v>3069</v>
      </c>
      <c r="B173" s="870" t="s">
        <v>395</v>
      </c>
      <c r="C173" s="870" t="s">
        <v>3057</v>
      </c>
      <c r="D173" s="873">
        <v>127048664</v>
      </c>
      <c r="E173" s="873">
        <v>0</v>
      </c>
      <c r="F173" s="873">
        <v>616227</v>
      </c>
      <c r="G173" s="873">
        <v>391236</v>
      </c>
      <c r="H173" s="873">
        <v>0</v>
      </c>
      <c r="I173" s="873">
        <v>391236</v>
      </c>
      <c r="J173" s="873">
        <v>0</v>
      </c>
      <c r="K173" s="873">
        <v>0</v>
      </c>
      <c r="L173" s="873">
        <v>309857</v>
      </c>
      <c r="M173" s="873">
        <v>309857</v>
      </c>
      <c r="N173" s="873">
        <v>0</v>
      </c>
      <c r="O173" s="873">
        <v>0</v>
      </c>
      <c r="P173" s="873">
        <v>125731344</v>
      </c>
      <c r="Q173" s="870" t="s">
        <v>679</v>
      </c>
      <c r="R173" s="870" t="s">
        <v>686</v>
      </c>
      <c r="S173" s="870" t="s">
        <v>679</v>
      </c>
      <c r="T173" s="870" t="s">
        <v>2735</v>
      </c>
      <c r="U173" s="870" t="s">
        <v>2910</v>
      </c>
    </row>
    <row r="174" spans="1:21" x14ac:dyDescent="0.2">
      <c r="A174" s="870" t="s">
        <v>3069</v>
      </c>
      <c r="B174" s="870" t="s">
        <v>397</v>
      </c>
      <c r="C174" s="870" t="s">
        <v>396</v>
      </c>
      <c r="D174" s="873">
        <v>17310623</v>
      </c>
      <c r="E174" s="873">
        <v>3012</v>
      </c>
      <c r="F174" s="873">
        <v>0</v>
      </c>
      <c r="G174" s="873">
        <v>150036</v>
      </c>
      <c r="H174" s="873">
        <v>0</v>
      </c>
      <c r="I174" s="873">
        <v>150036</v>
      </c>
      <c r="J174" s="873">
        <v>0</v>
      </c>
      <c r="K174" s="873">
        <v>0</v>
      </c>
      <c r="L174" s="873">
        <v>0</v>
      </c>
      <c r="M174" s="873">
        <v>0</v>
      </c>
      <c r="N174" s="873">
        <v>0</v>
      </c>
      <c r="O174" s="873">
        <v>0</v>
      </c>
      <c r="P174" s="873">
        <v>17163599</v>
      </c>
      <c r="Q174" s="870" t="s">
        <v>692</v>
      </c>
      <c r="R174" s="870" t="s">
        <v>687</v>
      </c>
      <c r="S174" s="870" t="s">
        <v>1907</v>
      </c>
      <c r="T174" s="870" t="s">
        <v>2735</v>
      </c>
      <c r="U174" s="870" t="s">
        <v>2911</v>
      </c>
    </row>
    <row r="175" spans="1:21" x14ac:dyDescent="0.2">
      <c r="A175" s="870" t="s">
        <v>3069</v>
      </c>
      <c r="B175" s="870" t="s">
        <v>399</v>
      </c>
      <c r="C175" s="870" t="s">
        <v>398</v>
      </c>
      <c r="D175" s="873">
        <v>42120356</v>
      </c>
      <c r="E175" s="873">
        <v>0</v>
      </c>
      <c r="F175" s="873">
        <v>316341</v>
      </c>
      <c r="G175" s="873">
        <v>275425</v>
      </c>
      <c r="H175" s="873">
        <v>0</v>
      </c>
      <c r="I175" s="873">
        <v>275425</v>
      </c>
      <c r="J175" s="873">
        <v>0</v>
      </c>
      <c r="K175" s="873">
        <v>0</v>
      </c>
      <c r="L175" s="873">
        <v>10595</v>
      </c>
      <c r="M175" s="873">
        <v>10595</v>
      </c>
      <c r="N175" s="873">
        <v>0</v>
      </c>
      <c r="O175" s="873">
        <v>0</v>
      </c>
      <c r="P175" s="873">
        <v>41517995</v>
      </c>
      <c r="Q175" s="870" t="s">
        <v>695</v>
      </c>
      <c r="R175" s="870" t="s">
        <v>694</v>
      </c>
      <c r="S175" s="870" t="s">
        <v>1907</v>
      </c>
      <c r="T175" s="870" t="s">
        <v>2735</v>
      </c>
      <c r="U175" s="870" t="s">
        <v>2912</v>
      </c>
    </row>
    <row r="176" spans="1:21" x14ac:dyDescent="0.2">
      <c r="A176" s="870" t="s">
        <v>3069</v>
      </c>
      <c r="B176" s="870" t="s">
        <v>401</v>
      </c>
      <c r="C176" s="870" t="s">
        <v>400</v>
      </c>
      <c r="D176" s="873">
        <v>24267531</v>
      </c>
      <c r="E176" s="873">
        <v>152721</v>
      </c>
      <c r="F176" s="873">
        <v>0</v>
      </c>
      <c r="G176" s="873">
        <v>162134</v>
      </c>
      <c r="H176" s="873">
        <v>0</v>
      </c>
      <c r="I176" s="873">
        <v>162134</v>
      </c>
      <c r="J176" s="873">
        <v>0</v>
      </c>
      <c r="K176" s="873">
        <v>0</v>
      </c>
      <c r="L176" s="873">
        <v>592735</v>
      </c>
      <c r="M176" s="873">
        <v>621681</v>
      </c>
      <c r="N176" s="873">
        <v>-28946</v>
      </c>
      <c r="O176" s="873">
        <v>0</v>
      </c>
      <c r="P176" s="873">
        <v>23665383</v>
      </c>
      <c r="Q176" s="870" t="s">
        <v>736</v>
      </c>
      <c r="R176" s="870" t="s">
        <v>735</v>
      </c>
      <c r="S176" s="870" t="s">
        <v>1907</v>
      </c>
      <c r="T176" s="870" t="s">
        <v>2736</v>
      </c>
      <c r="U176" s="870" t="s">
        <v>2913</v>
      </c>
    </row>
    <row r="177" spans="1:21" x14ac:dyDescent="0.2">
      <c r="A177" s="870" t="s">
        <v>3069</v>
      </c>
      <c r="B177" s="870" t="s">
        <v>402</v>
      </c>
      <c r="C177" s="870" t="s">
        <v>853</v>
      </c>
      <c r="D177" s="873">
        <v>43587318</v>
      </c>
      <c r="E177" s="873">
        <v>0</v>
      </c>
      <c r="F177" s="873">
        <v>3073471</v>
      </c>
      <c r="G177" s="873">
        <v>474305</v>
      </c>
      <c r="H177" s="873">
        <v>0</v>
      </c>
      <c r="I177" s="873">
        <v>474305</v>
      </c>
      <c r="J177" s="873">
        <v>0</v>
      </c>
      <c r="K177" s="873">
        <v>515940</v>
      </c>
      <c r="L177" s="873">
        <v>0</v>
      </c>
      <c r="M177" s="873">
        <v>0</v>
      </c>
      <c r="N177" s="873">
        <v>0</v>
      </c>
      <c r="O177" s="873">
        <v>0</v>
      </c>
      <c r="P177" s="873">
        <v>39523602</v>
      </c>
      <c r="Q177" s="870" t="s">
        <v>690</v>
      </c>
      <c r="R177" s="870" t="s">
        <v>720</v>
      </c>
      <c r="S177" s="870" t="s">
        <v>1909</v>
      </c>
      <c r="T177" s="870" t="s">
        <v>819</v>
      </c>
      <c r="U177" s="870" t="s">
        <v>2914</v>
      </c>
    </row>
    <row r="178" spans="1:21" x14ac:dyDescent="0.2">
      <c r="A178" s="870" t="s">
        <v>3069</v>
      </c>
      <c r="B178" s="870" t="s">
        <v>404</v>
      </c>
      <c r="C178" s="870" t="s">
        <v>403</v>
      </c>
      <c r="D178" s="873">
        <v>16888518</v>
      </c>
      <c r="E178" s="873">
        <v>0</v>
      </c>
      <c r="F178" s="873">
        <v>100456</v>
      </c>
      <c r="G178" s="873">
        <v>137851</v>
      </c>
      <c r="H178" s="873">
        <v>0</v>
      </c>
      <c r="I178" s="873">
        <v>137851</v>
      </c>
      <c r="J178" s="873">
        <v>0</v>
      </c>
      <c r="K178" s="873">
        <v>0</v>
      </c>
      <c r="L178" s="873">
        <v>0</v>
      </c>
      <c r="M178" s="873">
        <v>0</v>
      </c>
      <c r="N178" s="873">
        <v>0</v>
      </c>
      <c r="O178" s="873">
        <v>0</v>
      </c>
      <c r="P178" s="873">
        <v>16650211</v>
      </c>
      <c r="Q178" s="870" t="s">
        <v>719</v>
      </c>
      <c r="R178" s="870" t="s">
        <v>718</v>
      </c>
      <c r="S178" s="870" t="s">
        <v>1907</v>
      </c>
      <c r="T178" s="870" t="s">
        <v>2737</v>
      </c>
      <c r="U178" s="870" t="s">
        <v>2915</v>
      </c>
    </row>
    <row r="179" spans="1:21" x14ac:dyDescent="0.2">
      <c r="A179" s="870" t="s">
        <v>3070</v>
      </c>
      <c r="B179" s="870" t="s">
        <v>406</v>
      </c>
      <c r="C179" s="870" t="s">
        <v>405</v>
      </c>
      <c r="D179" s="873">
        <v>71495800</v>
      </c>
      <c r="E179" s="873">
        <v>0</v>
      </c>
      <c r="F179" s="873">
        <v>867119</v>
      </c>
      <c r="G179" s="873">
        <v>377735</v>
      </c>
      <c r="H179" s="873">
        <v>0</v>
      </c>
      <c r="I179" s="873">
        <v>377735</v>
      </c>
      <c r="J179" s="873">
        <v>0</v>
      </c>
      <c r="K179" s="873">
        <v>2447951</v>
      </c>
      <c r="L179" s="873">
        <v>0</v>
      </c>
      <c r="M179" s="873">
        <v>0</v>
      </c>
      <c r="N179" s="873">
        <v>0</v>
      </c>
      <c r="O179" s="873">
        <v>0</v>
      </c>
      <c r="P179" s="873">
        <v>67802995</v>
      </c>
      <c r="Q179" s="870" t="s">
        <v>697</v>
      </c>
      <c r="R179" s="870" t="s">
        <v>680</v>
      </c>
      <c r="S179" s="870" t="s">
        <v>1908</v>
      </c>
      <c r="T179" s="870" t="s">
        <v>2732</v>
      </c>
      <c r="U179" s="870" t="s">
        <v>2916</v>
      </c>
    </row>
    <row r="180" spans="1:21" x14ac:dyDescent="0.2">
      <c r="A180" s="870" t="s">
        <v>3069</v>
      </c>
      <c r="B180" s="870" t="s">
        <v>408</v>
      </c>
      <c r="C180" s="870" t="s">
        <v>407</v>
      </c>
      <c r="D180" s="873">
        <v>11401058</v>
      </c>
      <c r="E180" s="873">
        <v>0</v>
      </c>
      <c r="F180" s="873">
        <v>444768</v>
      </c>
      <c r="G180" s="873">
        <v>212237</v>
      </c>
      <c r="H180" s="873">
        <v>0</v>
      </c>
      <c r="I180" s="873">
        <v>212237</v>
      </c>
      <c r="J180" s="873">
        <v>0</v>
      </c>
      <c r="K180" s="873">
        <v>0</v>
      </c>
      <c r="L180" s="873">
        <v>353531</v>
      </c>
      <c r="M180" s="873">
        <v>353531</v>
      </c>
      <c r="N180" s="873">
        <v>0</v>
      </c>
      <c r="O180" s="873">
        <v>0</v>
      </c>
      <c r="P180" s="873">
        <v>10390522</v>
      </c>
      <c r="Q180" s="870" t="s">
        <v>702</v>
      </c>
      <c r="R180" s="870" t="s">
        <v>698</v>
      </c>
      <c r="S180" s="870" t="s">
        <v>1907</v>
      </c>
      <c r="T180" s="870" t="s">
        <v>2733</v>
      </c>
      <c r="U180" s="870" t="s">
        <v>2917</v>
      </c>
    </row>
    <row r="181" spans="1:21" x14ac:dyDescent="0.2">
      <c r="A181" s="870" t="s">
        <v>3069</v>
      </c>
      <c r="B181" s="870" t="s">
        <v>410</v>
      </c>
      <c r="C181" s="870" t="s">
        <v>409</v>
      </c>
      <c r="D181" s="873">
        <v>9975405</v>
      </c>
      <c r="E181" s="873">
        <v>104011</v>
      </c>
      <c r="F181" s="873">
        <v>0</v>
      </c>
      <c r="G181" s="873">
        <v>102265</v>
      </c>
      <c r="H181" s="873">
        <v>0</v>
      </c>
      <c r="I181" s="873">
        <v>102265</v>
      </c>
      <c r="J181" s="873">
        <v>0</v>
      </c>
      <c r="K181" s="873">
        <v>0</v>
      </c>
      <c r="L181" s="873">
        <v>0</v>
      </c>
      <c r="M181" s="873">
        <v>0</v>
      </c>
      <c r="N181" s="873">
        <v>0</v>
      </c>
      <c r="O181" s="873">
        <v>0</v>
      </c>
      <c r="P181" s="873">
        <v>9977151</v>
      </c>
      <c r="Q181" s="870" t="s">
        <v>729</v>
      </c>
      <c r="R181" s="870" t="s">
        <v>728</v>
      </c>
      <c r="S181" s="870" t="s">
        <v>1907</v>
      </c>
      <c r="T181" s="870" t="s">
        <v>2736</v>
      </c>
      <c r="U181" s="870" t="s">
        <v>2918</v>
      </c>
    </row>
    <row r="182" spans="1:21" x14ac:dyDescent="0.2">
      <c r="A182" s="870" t="s">
        <v>3069</v>
      </c>
      <c r="B182" s="870" t="s">
        <v>412</v>
      </c>
      <c r="C182" s="870" t="s">
        <v>411</v>
      </c>
      <c r="D182" s="873">
        <v>39711298</v>
      </c>
      <c r="E182" s="873">
        <v>0</v>
      </c>
      <c r="F182" s="873">
        <v>3180684</v>
      </c>
      <c r="G182" s="873">
        <v>215287</v>
      </c>
      <c r="H182" s="873">
        <v>5922</v>
      </c>
      <c r="I182" s="873">
        <v>221209</v>
      </c>
      <c r="J182" s="873">
        <v>0</v>
      </c>
      <c r="K182" s="873">
        <v>0</v>
      </c>
      <c r="L182" s="873">
        <v>176066</v>
      </c>
      <c r="M182" s="873">
        <v>176066</v>
      </c>
      <c r="N182" s="873">
        <v>0</v>
      </c>
      <c r="O182" s="873">
        <v>0</v>
      </c>
      <c r="P182" s="873">
        <v>36133339</v>
      </c>
      <c r="Q182" s="870" t="s">
        <v>679</v>
      </c>
      <c r="R182" s="870" t="s">
        <v>741</v>
      </c>
      <c r="S182" s="870" t="s">
        <v>679</v>
      </c>
      <c r="T182" s="870" t="s">
        <v>2739</v>
      </c>
      <c r="U182" s="870" t="s">
        <v>2919</v>
      </c>
    </row>
    <row r="183" spans="1:21" x14ac:dyDescent="0.2">
      <c r="A183" s="870" t="s">
        <v>3069</v>
      </c>
      <c r="B183" s="870" t="s">
        <v>414</v>
      </c>
      <c r="C183" s="870" t="s">
        <v>413</v>
      </c>
      <c r="D183" s="873">
        <v>12005673</v>
      </c>
      <c r="E183" s="873">
        <v>27268</v>
      </c>
      <c r="F183" s="873">
        <v>0</v>
      </c>
      <c r="G183" s="873">
        <v>174652</v>
      </c>
      <c r="H183" s="873">
        <v>0</v>
      </c>
      <c r="I183" s="873">
        <v>174652</v>
      </c>
      <c r="J183" s="873">
        <v>0</v>
      </c>
      <c r="K183" s="873">
        <v>0</v>
      </c>
      <c r="L183" s="873">
        <v>34650</v>
      </c>
      <c r="M183" s="873">
        <v>34650</v>
      </c>
      <c r="N183" s="873">
        <v>0</v>
      </c>
      <c r="O183" s="873">
        <v>0</v>
      </c>
      <c r="P183" s="873">
        <v>11823639</v>
      </c>
      <c r="Q183" s="870" t="s">
        <v>703</v>
      </c>
      <c r="R183" s="870" t="s">
        <v>687</v>
      </c>
      <c r="S183" s="870" t="s">
        <v>1907</v>
      </c>
      <c r="T183" s="870" t="s">
        <v>2734</v>
      </c>
      <c r="U183" s="870" t="s">
        <v>2920</v>
      </c>
    </row>
    <row r="184" spans="1:21" x14ac:dyDescent="0.2">
      <c r="A184" s="870" t="s">
        <v>3069</v>
      </c>
      <c r="B184" s="870" t="s">
        <v>416</v>
      </c>
      <c r="C184" s="870" t="s">
        <v>415</v>
      </c>
      <c r="D184" s="873">
        <v>16686031</v>
      </c>
      <c r="E184" s="873">
        <v>167082</v>
      </c>
      <c r="F184" s="873">
        <v>0</v>
      </c>
      <c r="G184" s="873">
        <v>123355</v>
      </c>
      <c r="H184" s="873">
        <v>0</v>
      </c>
      <c r="I184" s="873">
        <v>123355</v>
      </c>
      <c r="J184" s="873">
        <v>0</v>
      </c>
      <c r="K184" s="873">
        <v>0</v>
      </c>
      <c r="L184" s="873">
        <v>1959117</v>
      </c>
      <c r="M184" s="873">
        <v>1825997</v>
      </c>
      <c r="N184" s="873">
        <v>133120</v>
      </c>
      <c r="O184" s="873">
        <v>0</v>
      </c>
      <c r="P184" s="873">
        <v>14770641</v>
      </c>
      <c r="Q184" s="870" t="s">
        <v>701</v>
      </c>
      <c r="R184" s="870" t="s">
        <v>687</v>
      </c>
      <c r="S184" s="870" t="s">
        <v>1907</v>
      </c>
      <c r="T184" s="870" t="s">
        <v>2736</v>
      </c>
      <c r="U184" s="870" t="s">
        <v>2921</v>
      </c>
    </row>
    <row r="185" spans="1:21" x14ac:dyDescent="0.2">
      <c r="A185" s="870" t="s">
        <v>3069</v>
      </c>
      <c r="B185" s="870" t="s">
        <v>418</v>
      </c>
      <c r="C185" s="870" t="s">
        <v>417</v>
      </c>
      <c r="D185" s="873">
        <v>68885402</v>
      </c>
      <c r="E185" s="873">
        <v>0</v>
      </c>
      <c r="F185" s="873">
        <v>3077990</v>
      </c>
      <c r="G185" s="873">
        <v>233461</v>
      </c>
      <c r="H185" s="873">
        <v>5922</v>
      </c>
      <c r="I185" s="873">
        <v>239383</v>
      </c>
      <c r="J185" s="873">
        <v>0</v>
      </c>
      <c r="K185" s="873">
        <v>1349161</v>
      </c>
      <c r="L185" s="873">
        <v>5844247</v>
      </c>
      <c r="M185" s="873">
        <v>5844247</v>
      </c>
      <c r="N185" s="873">
        <v>0</v>
      </c>
      <c r="O185" s="873">
        <v>0</v>
      </c>
      <c r="P185" s="873">
        <v>58374621</v>
      </c>
      <c r="Q185" s="870" t="s">
        <v>679</v>
      </c>
      <c r="R185" s="870" t="s">
        <v>741</v>
      </c>
      <c r="S185" s="870" t="s">
        <v>679</v>
      </c>
      <c r="T185" s="870" t="s">
        <v>2739</v>
      </c>
      <c r="U185" s="870" t="s">
        <v>2922</v>
      </c>
    </row>
    <row r="186" spans="1:21" x14ac:dyDescent="0.2">
      <c r="A186" s="870" t="s">
        <v>3070</v>
      </c>
      <c r="B186" s="870" t="s">
        <v>420</v>
      </c>
      <c r="C186" s="870" t="s">
        <v>419</v>
      </c>
      <c r="D186" s="873">
        <v>11615744</v>
      </c>
      <c r="E186" s="873">
        <v>607603</v>
      </c>
      <c r="F186" s="873">
        <v>0</v>
      </c>
      <c r="G186" s="873">
        <v>259130</v>
      </c>
      <c r="H186" s="873">
        <v>0</v>
      </c>
      <c r="I186" s="873">
        <v>259130</v>
      </c>
      <c r="J186" s="873">
        <v>0</v>
      </c>
      <c r="K186" s="873">
        <v>18381</v>
      </c>
      <c r="L186" s="873">
        <v>575934</v>
      </c>
      <c r="M186" s="873">
        <v>575934</v>
      </c>
      <c r="N186" s="873">
        <v>0</v>
      </c>
      <c r="O186" s="873">
        <v>0</v>
      </c>
      <c r="P186" s="873">
        <v>11369902</v>
      </c>
      <c r="Q186" s="870" t="s">
        <v>724</v>
      </c>
      <c r="R186" s="870" t="s">
        <v>687</v>
      </c>
      <c r="S186" s="870" t="s">
        <v>1907</v>
      </c>
      <c r="T186" s="870" t="s">
        <v>2734</v>
      </c>
      <c r="U186" s="870" t="s">
        <v>2923</v>
      </c>
    </row>
    <row r="187" spans="1:21" x14ac:dyDescent="0.2">
      <c r="A187" s="870" t="s">
        <v>3069</v>
      </c>
      <c r="B187" s="870" t="s">
        <v>422</v>
      </c>
      <c r="C187" s="870" t="s">
        <v>421</v>
      </c>
      <c r="D187" s="873">
        <v>34173288</v>
      </c>
      <c r="E187" s="873">
        <v>0</v>
      </c>
      <c r="F187" s="873">
        <v>393404</v>
      </c>
      <c r="G187" s="873">
        <v>255492</v>
      </c>
      <c r="H187" s="873">
        <v>0</v>
      </c>
      <c r="I187" s="873">
        <v>255492</v>
      </c>
      <c r="J187" s="873">
        <v>0</v>
      </c>
      <c r="K187" s="873">
        <v>300250</v>
      </c>
      <c r="L187" s="873">
        <v>136079</v>
      </c>
      <c r="M187" s="873">
        <v>136079</v>
      </c>
      <c r="N187" s="873">
        <v>0</v>
      </c>
      <c r="O187" s="873">
        <v>0</v>
      </c>
      <c r="P187" s="873">
        <v>33088063</v>
      </c>
      <c r="Q187" s="870" t="s">
        <v>679</v>
      </c>
      <c r="R187" s="870" t="s">
        <v>726</v>
      </c>
      <c r="S187" s="870" t="s">
        <v>679</v>
      </c>
      <c r="T187" s="870" t="s">
        <v>2733</v>
      </c>
      <c r="U187" s="870" t="s">
        <v>2924</v>
      </c>
    </row>
    <row r="188" spans="1:21" x14ac:dyDescent="0.2">
      <c r="A188" s="870" t="s">
        <v>3069</v>
      </c>
      <c r="B188" s="870" t="s">
        <v>424</v>
      </c>
      <c r="C188" s="870" t="s">
        <v>423</v>
      </c>
      <c r="D188" s="873">
        <v>29087545</v>
      </c>
      <c r="E188" s="873">
        <v>0</v>
      </c>
      <c r="F188" s="873">
        <v>297466</v>
      </c>
      <c r="G188" s="873">
        <v>231034</v>
      </c>
      <c r="H188" s="873">
        <v>0</v>
      </c>
      <c r="I188" s="873">
        <v>231034</v>
      </c>
      <c r="J188" s="873">
        <v>0</v>
      </c>
      <c r="K188" s="873">
        <v>93476</v>
      </c>
      <c r="L188" s="873">
        <v>0</v>
      </c>
      <c r="M188" s="873">
        <v>0</v>
      </c>
      <c r="N188" s="873">
        <v>0</v>
      </c>
      <c r="O188" s="873">
        <v>0</v>
      </c>
      <c r="P188" s="873">
        <v>28465569</v>
      </c>
      <c r="Q188" s="870" t="s">
        <v>690</v>
      </c>
      <c r="R188" s="870" t="s">
        <v>720</v>
      </c>
      <c r="S188" s="870" t="s">
        <v>1909</v>
      </c>
      <c r="T188" s="870" t="s">
        <v>819</v>
      </c>
      <c r="U188" s="870" t="s">
        <v>2925</v>
      </c>
    </row>
    <row r="189" spans="1:21" x14ac:dyDescent="0.2">
      <c r="A189" s="870" t="s">
        <v>3070</v>
      </c>
      <c r="B189" s="870" t="s">
        <v>426</v>
      </c>
      <c r="C189" s="870" t="s">
        <v>425</v>
      </c>
      <c r="D189" s="873">
        <v>43581131</v>
      </c>
      <c r="E189" s="873">
        <v>0</v>
      </c>
      <c r="F189" s="873">
        <v>97922</v>
      </c>
      <c r="G189" s="873">
        <v>110539</v>
      </c>
      <c r="H189" s="873">
        <v>0</v>
      </c>
      <c r="I189" s="873">
        <v>110539</v>
      </c>
      <c r="J189" s="873">
        <v>0</v>
      </c>
      <c r="K189" s="873">
        <v>0</v>
      </c>
      <c r="L189" s="873">
        <v>0</v>
      </c>
      <c r="M189" s="873">
        <v>0</v>
      </c>
      <c r="N189" s="873">
        <v>0</v>
      </c>
      <c r="O189" s="873">
        <v>0</v>
      </c>
      <c r="P189" s="873">
        <v>43372670</v>
      </c>
      <c r="Q189" s="870" t="s">
        <v>708</v>
      </c>
      <c r="R189" s="870" t="s">
        <v>687</v>
      </c>
      <c r="S189" s="870" t="s">
        <v>1907</v>
      </c>
      <c r="T189" s="870" t="s">
        <v>2737</v>
      </c>
      <c r="U189" s="870" t="s">
        <v>2926</v>
      </c>
    </row>
    <row r="190" spans="1:21" x14ac:dyDescent="0.2">
      <c r="A190" s="870" t="s">
        <v>3069</v>
      </c>
      <c r="B190" s="870" t="s">
        <v>428</v>
      </c>
      <c r="C190" s="870" t="s">
        <v>427</v>
      </c>
      <c r="D190" s="873">
        <v>56180674</v>
      </c>
      <c r="E190" s="873">
        <v>0</v>
      </c>
      <c r="F190" s="873">
        <v>26112</v>
      </c>
      <c r="G190" s="873">
        <v>149558</v>
      </c>
      <c r="H190" s="873">
        <v>0</v>
      </c>
      <c r="I190" s="873">
        <v>149558</v>
      </c>
      <c r="J190" s="873">
        <v>0</v>
      </c>
      <c r="K190" s="873">
        <v>0</v>
      </c>
      <c r="L190" s="873">
        <v>166677</v>
      </c>
      <c r="M190" s="873">
        <v>166677</v>
      </c>
      <c r="N190" s="873">
        <v>0</v>
      </c>
      <c r="O190" s="873">
        <v>0</v>
      </c>
      <c r="P190" s="873">
        <v>55838327</v>
      </c>
      <c r="Q190" s="870" t="s">
        <v>738</v>
      </c>
      <c r="R190" s="870" t="s">
        <v>734</v>
      </c>
      <c r="S190" s="870" t="s">
        <v>1907</v>
      </c>
      <c r="T190" s="870" t="s">
        <v>2736</v>
      </c>
      <c r="U190" s="870" t="s">
        <v>2927</v>
      </c>
    </row>
    <row r="191" spans="1:21" x14ac:dyDescent="0.2">
      <c r="A191" s="870" t="s">
        <v>3069</v>
      </c>
      <c r="B191" s="870" t="s">
        <v>430</v>
      </c>
      <c r="C191" s="870" t="s">
        <v>429</v>
      </c>
      <c r="D191" s="873">
        <v>60339779</v>
      </c>
      <c r="E191" s="873">
        <v>0</v>
      </c>
      <c r="F191" s="873">
        <v>562814</v>
      </c>
      <c r="G191" s="873">
        <v>277624</v>
      </c>
      <c r="H191" s="873">
        <v>0</v>
      </c>
      <c r="I191" s="873">
        <v>277624</v>
      </c>
      <c r="J191" s="873">
        <v>0</v>
      </c>
      <c r="K191" s="873">
        <v>237111</v>
      </c>
      <c r="L191" s="873">
        <v>0</v>
      </c>
      <c r="M191" s="873">
        <v>0</v>
      </c>
      <c r="N191" s="873">
        <v>0</v>
      </c>
      <c r="O191" s="873">
        <v>0</v>
      </c>
      <c r="P191" s="873">
        <v>59262230</v>
      </c>
      <c r="Q191" s="870" t="s">
        <v>704</v>
      </c>
      <c r="R191" s="870" t="s">
        <v>687</v>
      </c>
      <c r="S191" s="870" t="s">
        <v>1907</v>
      </c>
      <c r="T191" s="870" t="s">
        <v>2736</v>
      </c>
      <c r="U191" s="870" t="s">
        <v>2881</v>
      </c>
    </row>
    <row r="192" spans="1:21" x14ac:dyDescent="0.2">
      <c r="A192" s="870" t="s">
        <v>3069</v>
      </c>
      <c r="B192" s="870" t="s">
        <v>432</v>
      </c>
      <c r="C192" s="870" t="s">
        <v>431</v>
      </c>
      <c r="D192" s="873">
        <v>42300983</v>
      </c>
      <c r="E192" s="873">
        <v>559359</v>
      </c>
      <c r="F192" s="873">
        <v>0</v>
      </c>
      <c r="G192" s="873">
        <v>478902</v>
      </c>
      <c r="H192" s="873">
        <v>0</v>
      </c>
      <c r="I192" s="873">
        <v>478902</v>
      </c>
      <c r="J192" s="873">
        <v>0</v>
      </c>
      <c r="K192" s="873">
        <v>133654</v>
      </c>
      <c r="L192" s="873">
        <v>4867367</v>
      </c>
      <c r="M192" s="873">
        <v>4867367</v>
      </c>
      <c r="N192" s="873">
        <v>0</v>
      </c>
      <c r="O192" s="873">
        <v>0</v>
      </c>
      <c r="P192" s="873">
        <v>37380419</v>
      </c>
      <c r="Q192" s="870" t="s">
        <v>679</v>
      </c>
      <c r="R192" s="870" t="s">
        <v>687</v>
      </c>
      <c r="S192" s="870" t="s">
        <v>679</v>
      </c>
      <c r="T192" s="870" t="s">
        <v>819</v>
      </c>
      <c r="U192" s="870" t="s">
        <v>2928</v>
      </c>
    </row>
    <row r="193" spans="1:21" x14ac:dyDescent="0.2">
      <c r="A193" s="870" t="s">
        <v>3069</v>
      </c>
      <c r="B193" s="870" t="s">
        <v>434</v>
      </c>
      <c r="C193" s="870" t="s">
        <v>433</v>
      </c>
      <c r="D193" s="873">
        <v>32458951</v>
      </c>
      <c r="E193" s="873">
        <v>0</v>
      </c>
      <c r="F193" s="873">
        <v>790683</v>
      </c>
      <c r="G193" s="873">
        <v>271166</v>
      </c>
      <c r="H193" s="873">
        <v>0</v>
      </c>
      <c r="I193" s="873">
        <v>271166</v>
      </c>
      <c r="J193" s="873">
        <v>0</v>
      </c>
      <c r="K193" s="873">
        <v>0</v>
      </c>
      <c r="L193" s="873">
        <v>0</v>
      </c>
      <c r="M193" s="873">
        <v>0</v>
      </c>
      <c r="N193" s="873">
        <v>0</v>
      </c>
      <c r="O193" s="873">
        <v>0</v>
      </c>
      <c r="P193" s="873">
        <v>31397102</v>
      </c>
      <c r="Q193" s="870" t="s">
        <v>724</v>
      </c>
      <c r="R193" s="870" t="s">
        <v>687</v>
      </c>
      <c r="S193" s="870" t="s">
        <v>1907</v>
      </c>
      <c r="T193" s="870" t="s">
        <v>2734</v>
      </c>
      <c r="U193" s="870" t="s">
        <v>2929</v>
      </c>
    </row>
    <row r="194" spans="1:21" x14ac:dyDescent="0.2">
      <c r="A194" s="870" t="s">
        <v>3070</v>
      </c>
      <c r="B194" s="870" t="s">
        <v>436</v>
      </c>
      <c r="C194" s="870" t="s">
        <v>435</v>
      </c>
      <c r="D194" s="873">
        <v>66327974</v>
      </c>
      <c r="E194" s="873">
        <v>752362</v>
      </c>
      <c r="F194" s="873">
        <v>0</v>
      </c>
      <c r="G194" s="873">
        <v>481943</v>
      </c>
      <c r="H194" s="873">
        <v>0</v>
      </c>
      <c r="I194" s="873">
        <v>481943</v>
      </c>
      <c r="J194" s="873">
        <v>0</v>
      </c>
      <c r="K194" s="873">
        <v>0</v>
      </c>
      <c r="L194" s="873">
        <v>0</v>
      </c>
      <c r="M194" s="873">
        <v>0</v>
      </c>
      <c r="N194" s="873">
        <v>0</v>
      </c>
      <c r="O194" s="873">
        <v>0</v>
      </c>
      <c r="P194" s="873">
        <v>66598393</v>
      </c>
      <c r="Q194" s="870" t="s">
        <v>679</v>
      </c>
      <c r="R194" s="870" t="s">
        <v>735</v>
      </c>
      <c r="S194" s="870" t="s">
        <v>679</v>
      </c>
      <c r="T194" s="870" t="s">
        <v>2736</v>
      </c>
      <c r="U194" s="870" t="s">
        <v>2930</v>
      </c>
    </row>
    <row r="195" spans="1:21" x14ac:dyDescent="0.2">
      <c r="A195" s="870" t="s">
        <v>3069</v>
      </c>
      <c r="B195" s="870" t="s">
        <v>438</v>
      </c>
      <c r="C195" s="870" t="s">
        <v>437</v>
      </c>
      <c r="D195" s="873">
        <v>21810043</v>
      </c>
      <c r="E195" s="873">
        <v>0</v>
      </c>
      <c r="F195" s="873">
        <v>155065</v>
      </c>
      <c r="G195" s="873">
        <v>129348</v>
      </c>
      <c r="H195" s="873">
        <v>0</v>
      </c>
      <c r="I195" s="873">
        <v>129348</v>
      </c>
      <c r="J195" s="873">
        <v>0</v>
      </c>
      <c r="K195" s="873">
        <v>0</v>
      </c>
      <c r="L195" s="873">
        <v>0</v>
      </c>
      <c r="M195" s="873">
        <v>0</v>
      </c>
      <c r="N195" s="873">
        <v>0</v>
      </c>
      <c r="O195" s="873">
        <v>0</v>
      </c>
      <c r="P195" s="873">
        <v>21525630</v>
      </c>
      <c r="Q195" s="870" t="s">
        <v>708</v>
      </c>
      <c r="R195" s="870" t="s">
        <v>687</v>
      </c>
      <c r="S195" s="870" t="s">
        <v>1907</v>
      </c>
      <c r="T195" s="870" t="s">
        <v>2737</v>
      </c>
      <c r="U195" s="870" t="s">
        <v>2931</v>
      </c>
    </row>
    <row r="196" spans="1:21" x14ac:dyDescent="0.2">
      <c r="A196" s="870" t="s">
        <v>3070</v>
      </c>
      <c r="B196" s="870" t="s">
        <v>440</v>
      </c>
      <c r="C196" s="870" t="s">
        <v>439</v>
      </c>
      <c r="D196" s="873">
        <v>6564365</v>
      </c>
      <c r="E196" s="873">
        <v>0</v>
      </c>
      <c r="F196" s="873">
        <v>28136</v>
      </c>
      <c r="G196" s="873">
        <v>55388</v>
      </c>
      <c r="H196" s="873">
        <v>0</v>
      </c>
      <c r="I196" s="873">
        <v>55388</v>
      </c>
      <c r="J196" s="873">
        <v>0</v>
      </c>
      <c r="K196" s="873">
        <v>0</v>
      </c>
      <c r="L196" s="873">
        <v>8446</v>
      </c>
      <c r="M196" s="873">
        <v>8446</v>
      </c>
      <c r="N196" s="873">
        <v>0</v>
      </c>
      <c r="O196" s="873">
        <v>0</v>
      </c>
      <c r="P196" s="873">
        <v>6472395</v>
      </c>
      <c r="Q196" s="870" t="s">
        <v>738</v>
      </c>
      <c r="R196" s="870" t="s">
        <v>734</v>
      </c>
      <c r="S196" s="870" t="s">
        <v>1907</v>
      </c>
      <c r="T196" s="870" t="s">
        <v>2736</v>
      </c>
      <c r="U196" s="870" t="s">
        <v>2932</v>
      </c>
    </row>
    <row r="197" spans="1:21" x14ac:dyDescent="0.2">
      <c r="A197" s="870" t="s">
        <v>3069</v>
      </c>
      <c r="B197" s="870" t="s">
        <v>442</v>
      </c>
      <c r="C197" s="870" t="s">
        <v>441</v>
      </c>
      <c r="D197" s="873">
        <v>29343453</v>
      </c>
      <c r="E197" s="873">
        <v>0</v>
      </c>
      <c r="F197" s="873">
        <v>889126</v>
      </c>
      <c r="G197" s="873">
        <v>295441</v>
      </c>
      <c r="H197" s="873">
        <v>0</v>
      </c>
      <c r="I197" s="873">
        <v>295441</v>
      </c>
      <c r="J197" s="873">
        <v>0</v>
      </c>
      <c r="K197" s="873">
        <v>0</v>
      </c>
      <c r="L197" s="873">
        <v>0</v>
      </c>
      <c r="M197" s="873">
        <v>0</v>
      </c>
      <c r="N197" s="873">
        <v>0</v>
      </c>
      <c r="O197" s="873">
        <v>0</v>
      </c>
      <c r="P197" s="873">
        <v>28158886</v>
      </c>
      <c r="Q197" s="870" t="s">
        <v>690</v>
      </c>
      <c r="R197" s="870" t="s">
        <v>696</v>
      </c>
      <c r="S197" s="870" t="s">
        <v>1909</v>
      </c>
      <c r="T197" s="870" t="s">
        <v>2738</v>
      </c>
      <c r="U197" s="870" t="s">
        <v>2933</v>
      </c>
    </row>
    <row r="198" spans="1:21" x14ac:dyDescent="0.2">
      <c r="A198" s="870" t="s">
        <v>3069</v>
      </c>
      <c r="B198" s="870" t="s">
        <v>444</v>
      </c>
      <c r="C198" s="870" t="s">
        <v>443</v>
      </c>
      <c r="D198" s="873">
        <v>43633548</v>
      </c>
      <c r="E198" s="873">
        <v>515379</v>
      </c>
      <c r="F198" s="873">
        <v>0</v>
      </c>
      <c r="G198" s="873">
        <v>234024</v>
      </c>
      <c r="H198" s="873">
        <v>0</v>
      </c>
      <c r="I198" s="873">
        <v>234024</v>
      </c>
      <c r="J198" s="873">
        <v>0</v>
      </c>
      <c r="K198" s="873">
        <v>0</v>
      </c>
      <c r="L198" s="873">
        <v>10913</v>
      </c>
      <c r="M198" s="873">
        <v>9905</v>
      </c>
      <c r="N198" s="873">
        <v>1008</v>
      </c>
      <c r="O198" s="873">
        <v>0</v>
      </c>
      <c r="P198" s="873">
        <v>43903990</v>
      </c>
      <c r="Q198" s="870" t="s">
        <v>700</v>
      </c>
      <c r="R198" s="870" t="s">
        <v>687</v>
      </c>
      <c r="S198" s="870" t="s">
        <v>1907</v>
      </c>
      <c r="T198" s="870" t="s">
        <v>2735</v>
      </c>
      <c r="U198" s="870" t="s">
        <v>2934</v>
      </c>
    </row>
    <row r="199" spans="1:21" x14ac:dyDescent="0.2">
      <c r="A199" s="870" t="s">
        <v>3069</v>
      </c>
      <c r="B199" s="870" t="s">
        <v>446</v>
      </c>
      <c r="C199" s="870" t="s">
        <v>445</v>
      </c>
      <c r="D199" s="873">
        <v>7536536</v>
      </c>
      <c r="E199" s="873">
        <v>0</v>
      </c>
      <c r="F199" s="873">
        <v>123232</v>
      </c>
      <c r="G199" s="873">
        <v>130837</v>
      </c>
      <c r="H199" s="873">
        <v>0</v>
      </c>
      <c r="I199" s="873">
        <v>130837</v>
      </c>
      <c r="J199" s="873">
        <v>0</v>
      </c>
      <c r="K199" s="873">
        <v>0</v>
      </c>
      <c r="L199" s="873">
        <v>0</v>
      </c>
      <c r="M199" s="873">
        <v>0</v>
      </c>
      <c r="N199" s="873">
        <v>0</v>
      </c>
      <c r="O199" s="873">
        <v>0</v>
      </c>
      <c r="P199" s="873">
        <v>7282467</v>
      </c>
      <c r="Q199" s="870" t="s">
        <v>685</v>
      </c>
      <c r="R199" s="870" t="s">
        <v>684</v>
      </c>
      <c r="S199" s="870" t="s">
        <v>1907</v>
      </c>
      <c r="T199" s="870" t="s">
        <v>2738</v>
      </c>
      <c r="U199" s="870" t="s">
        <v>2935</v>
      </c>
    </row>
    <row r="200" spans="1:21" x14ac:dyDescent="0.2">
      <c r="A200" s="870" t="s">
        <v>3070</v>
      </c>
      <c r="B200" s="870" t="s">
        <v>448</v>
      </c>
      <c r="C200" s="870" t="s">
        <v>447</v>
      </c>
      <c r="D200" s="873">
        <v>51844123</v>
      </c>
      <c r="E200" s="873">
        <v>0</v>
      </c>
      <c r="F200" s="873">
        <v>1715648</v>
      </c>
      <c r="G200" s="873">
        <v>268778</v>
      </c>
      <c r="H200" s="873">
        <v>0</v>
      </c>
      <c r="I200" s="873">
        <v>268778</v>
      </c>
      <c r="J200" s="873">
        <v>0</v>
      </c>
      <c r="K200" s="873">
        <v>0</v>
      </c>
      <c r="L200" s="873">
        <v>348685</v>
      </c>
      <c r="M200" s="873">
        <v>348685</v>
      </c>
      <c r="N200" s="873">
        <v>0</v>
      </c>
      <c r="O200" s="873">
        <v>0</v>
      </c>
      <c r="P200" s="873">
        <v>49511012</v>
      </c>
      <c r="Q200" s="870" t="s">
        <v>679</v>
      </c>
      <c r="R200" s="870" t="s">
        <v>730</v>
      </c>
      <c r="S200" s="870" t="s">
        <v>679</v>
      </c>
      <c r="T200" s="870" t="s">
        <v>2734</v>
      </c>
      <c r="U200" s="870" t="s">
        <v>2936</v>
      </c>
    </row>
    <row r="201" spans="1:21" x14ac:dyDescent="0.2">
      <c r="A201" s="870" t="s">
        <v>3070</v>
      </c>
      <c r="B201" s="870" t="s">
        <v>450</v>
      </c>
      <c r="C201" s="870" t="s">
        <v>449</v>
      </c>
      <c r="D201" s="873">
        <v>25462626</v>
      </c>
      <c r="E201" s="873">
        <v>0</v>
      </c>
      <c r="F201" s="873">
        <v>1700011</v>
      </c>
      <c r="G201" s="873">
        <v>311229</v>
      </c>
      <c r="H201" s="873">
        <v>0</v>
      </c>
      <c r="I201" s="873">
        <v>311229</v>
      </c>
      <c r="J201" s="873">
        <v>0</v>
      </c>
      <c r="K201" s="873">
        <v>0</v>
      </c>
      <c r="L201" s="873">
        <v>210417</v>
      </c>
      <c r="M201" s="873">
        <v>210417</v>
      </c>
      <c r="N201" s="873">
        <v>0</v>
      </c>
      <c r="O201" s="873">
        <v>0</v>
      </c>
      <c r="P201" s="873">
        <v>23240969</v>
      </c>
      <c r="Q201" s="870" t="s">
        <v>679</v>
      </c>
      <c r="R201" s="870" t="s">
        <v>698</v>
      </c>
      <c r="S201" s="870" t="s">
        <v>679</v>
      </c>
      <c r="T201" s="870" t="s">
        <v>2733</v>
      </c>
      <c r="U201" s="870" t="s">
        <v>2937</v>
      </c>
    </row>
    <row r="202" spans="1:21" x14ac:dyDescent="0.2">
      <c r="A202" s="870" t="s">
        <v>3069</v>
      </c>
      <c r="B202" s="870" t="s">
        <v>452</v>
      </c>
      <c r="C202" s="870" t="s">
        <v>451</v>
      </c>
      <c r="D202" s="873">
        <v>36431101</v>
      </c>
      <c r="E202" s="873">
        <v>0</v>
      </c>
      <c r="F202" s="873">
        <v>506619</v>
      </c>
      <c r="G202" s="873">
        <v>272658</v>
      </c>
      <c r="H202" s="873">
        <v>0</v>
      </c>
      <c r="I202" s="873">
        <v>272658</v>
      </c>
      <c r="J202" s="873">
        <v>0</v>
      </c>
      <c r="K202" s="873">
        <v>0</v>
      </c>
      <c r="L202" s="873">
        <v>0</v>
      </c>
      <c r="M202" s="873">
        <v>0</v>
      </c>
      <c r="N202" s="873">
        <v>0</v>
      </c>
      <c r="O202" s="873">
        <v>0</v>
      </c>
      <c r="P202" s="873">
        <v>35651824</v>
      </c>
      <c r="Q202" s="870" t="s">
        <v>679</v>
      </c>
      <c r="R202" s="870" t="s">
        <v>694</v>
      </c>
      <c r="S202" s="870" t="s">
        <v>679</v>
      </c>
      <c r="T202" s="870" t="s">
        <v>2735</v>
      </c>
      <c r="U202" s="870" t="s">
        <v>2938</v>
      </c>
    </row>
    <row r="203" spans="1:21" x14ac:dyDescent="0.2">
      <c r="A203" s="870" t="s">
        <v>3069</v>
      </c>
      <c r="B203" s="870" t="s">
        <v>454</v>
      </c>
      <c r="C203" s="870" t="s">
        <v>453</v>
      </c>
      <c r="D203" s="873">
        <v>26425339</v>
      </c>
      <c r="E203" s="873">
        <v>0</v>
      </c>
      <c r="F203" s="873">
        <v>2995274</v>
      </c>
      <c r="G203" s="873">
        <v>241520</v>
      </c>
      <c r="H203" s="873">
        <v>0</v>
      </c>
      <c r="I203" s="873">
        <v>241520</v>
      </c>
      <c r="J203" s="873">
        <v>0</v>
      </c>
      <c r="K203" s="873">
        <v>0</v>
      </c>
      <c r="L203" s="873">
        <v>21523</v>
      </c>
      <c r="M203" s="873">
        <v>21523</v>
      </c>
      <c r="N203" s="873">
        <v>0</v>
      </c>
      <c r="O203" s="873">
        <v>0</v>
      </c>
      <c r="P203" s="873">
        <v>23167022</v>
      </c>
      <c r="Q203" s="870" t="s">
        <v>685</v>
      </c>
      <c r="R203" s="870" t="s">
        <v>684</v>
      </c>
      <c r="S203" s="870" t="s">
        <v>1907</v>
      </c>
      <c r="T203" s="870" t="s">
        <v>2738</v>
      </c>
      <c r="U203" s="870" t="s">
        <v>2939</v>
      </c>
    </row>
    <row r="204" spans="1:21" x14ac:dyDescent="0.2">
      <c r="A204" s="870" t="s">
        <v>3070</v>
      </c>
      <c r="B204" s="870" t="s">
        <v>456</v>
      </c>
      <c r="C204" s="870" t="s">
        <v>455</v>
      </c>
      <c r="D204" s="873">
        <v>75643332</v>
      </c>
      <c r="E204" s="873">
        <v>0</v>
      </c>
      <c r="F204" s="873">
        <v>355448</v>
      </c>
      <c r="G204" s="873">
        <v>288133</v>
      </c>
      <c r="H204" s="873">
        <v>0</v>
      </c>
      <c r="I204" s="873">
        <v>288133</v>
      </c>
      <c r="J204" s="873">
        <v>0</v>
      </c>
      <c r="K204" s="873">
        <v>0</v>
      </c>
      <c r="L204" s="873">
        <v>0</v>
      </c>
      <c r="M204" s="873">
        <v>0</v>
      </c>
      <c r="N204" s="873">
        <v>0</v>
      </c>
      <c r="O204" s="873">
        <v>0</v>
      </c>
      <c r="P204" s="873">
        <v>74999751</v>
      </c>
      <c r="Q204" s="870" t="s">
        <v>679</v>
      </c>
      <c r="R204" s="870" t="s">
        <v>691</v>
      </c>
      <c r="S204" s="870" t="s">
        <v>679</v>
      </c>
      <c r="T204" s="870" t="s">
        <v>2735</v>
      </c>
      <c r="U204" s="870" t="s">
        <v>2940</v>
      </c>
    </row>
    <row r="205" spans="1:21" x14ac:dyDescent="0.2">
      <c r="A205" s="870" t="s">
        <v>3070</v>
      </c>
      <c r="B205" s="870" t="s">
        <v>458</v>
      </c>
      <c r="C205" s="870" t="s">
        <v>457</v>
      </c>
      <c r="D205" s="873">
        <v>16596679</v>
      </c>
      <c r="E205" s="873">
        <v>538805</v>
      </c>
      <c r="F205" s="873">
        <v>0</v>
      </c>
      <c r="G205" s="873">
        <v>276494</v>
      </c>
      <c r="H205" s="873">
        <v>0</v>
      </c>
      <c r="I205" s="873">
        <v>276494</v>
      </c>
      <c r="J205" s="873">
        <v>0</v>
      </c>
      <c r="K205" s="873">
        <v>0</v>
      </c>
      <c r="L205" s="873">
        <v>0</v>
      </c>
      <c r="M205" s="873">
        <v>0</v>
      </c>
      <c r="N205" s="873">
        <v>0</v>
      </c>
      <c r="O205" s="873">
        <v>0</v>
      </c>
      <c r="P205" s="873">
        <v>16858990</v>
      </c>
      <c r="Q205" s="870" t="s">
        <v>697</v>
      </c>
      <c r="R205" s="870" t="s">
        <v>680</v>
      </c>
      <c r="S205" s="870" t="s">
        <v>1908</v>
      </c>
      <c r="T205" s="870" t="s">
        <v>2732</v>
      </c>
      <c r="U205" s="870" t="s">
        <v>2941</v>
      </c>
    </row>
    <row r="206" spans="1:21" x14ac:dyDescent="0.2">
      <c r="A206" s="870" t="s">
        <v>3069</v>
      </c>
      <c r="B206" s="870" t="s">
        <v>460</v>
      </c>
      <c r="C206" s="870" t="s">
        <v>459</v>
      </c>
      <c r="D206" s="873">
        <v>25890526</v>
      </c>
      <c r="E206" s="873">
        <v>0</v>
      </c>
      <c r="F206" s="873">
        <v>931456</v>
      </c>
      <c r="G206" s="873">
        <v>159425</v>
      </c>
      <c r="H206" s="873">
        <v>0</v>
      </c>
      <c r="I206" s="873">
        <v>159425</v>
      </c>
      <c r="J206" s="873">
        <v>0</v>
      </c>
      <c r="K206" s="873">
        <v>1792186</v>
      </c>
      <c r="L206" s="873">
        <v>320000</v>
      </c>
      <c r="M206" s="873">
        <v>320000</v>
      </c>
      <c r="N206" s="873">
        <v>0</v>
      </c>
      <c r="O206" s="873">
        <v>0</v>
      </c>
      <c r="P206" s="873">
        <v>22687459</v>
      </c>
      <c r="Q206" s="870" t="s">
        <v>679</v>
      </c>
      <c r="R206" s="870" t="s">
        <v>722</v>
      </c>
      <c r="S206" s="870" t="s">
        <v>679</v>
      </c>
      <c r="T206" s="870" t="s">
        <v>819</v>
      </c>
      <c r="U206" s="870" t="s">
        <v>2942</v>
      </c>
    </row>
    <row r="207" spans="1:21" x14ac:dyDescent="0.2">
      <c r="A207" s="870" t="s">
        <v>3070</v>
      </c>
      <c r="B207" s="870" t="s">
        <v>462</v>
      </c>
      <c r="C207" s="870" t="s">
        <v>461</v>
      </c>
      <c r="D207" s="873">
        <v>15533707</v>
      </c>
      <c r="E207" s="873">
        <v>0</v>
      </c>
      <c r="F207" s="873">
        <v>618671</v>
      </c>
      <c r="G207" s="873">
        <v>105514</v>
      </c>
      <c r="H207" s="873">
        <v>0</v>
      </c>
      <c r="I207" s="873">
        <v>105514</v>
      </c>
      <c r="J207" s="873">
        <v>0</v>
      </c>
      <c r="K207" s="873">
        <v>0</v>
      </c>
      <c r="L207" s="873">
        <v>0</v>
      </c>
      <c r="M207" s="873">
        <v>0</v>
      </c>
      <c r="N207" s="873">
        <v>0</v>
      </c>
      <c r="O207" s="873">
        <v>0</v>
      </c>
      <c r="P207" s="873">
        <v>14809522</v>
      </c>
      <c r="Q207" s="870" t="s">
        <v>683</v>
      </c>
      <c r="R207" s="870" t="s">
        <v>682</v>
      </c>
      <c r="S207" s="870" t="s">
        <v>1907</v>
      </c>
      <c r="T207" s="870" t="s">
        <v>2737</v>
      </c>
      <c r="U207" s="870" t="s">
        <v>2943</v>
      </c>
    </row>
    <row r="208" spans="1:21" x14ac:dyDescent="0.2">
      <c r="A208" s="870" t="s">
        <v>3070</v>
      </c>
      <c r="B208" s="870" t="s">
        <v>464</v>
      </c>
      <c r="C208" s="870" t="s">
        <v>463</v>
      </c>
      <c r="D208" s="873">
        <v>21838525</v>
      </c>
      <c r="E208" s="873">
        <v>0</v>
      </c>
      <c r="F208" s="873">
        <v>214714</v>
      </c>
      <c r="G208" s="873">
        <v>171451</v>
      </c>
      <c r="H208" s="873">
        <v>0</v>
      </c>
      <c r="I208" s="873">
        <v>171451</v>
      </c>
      <c r="J208" s="873">
        <v>0</v>
      </c>
      <c r="K208" s="873">
        <v>0</v>
      </c>
      <c r="L208" s="873">
        <v>0</v>
      </c>
      <c r="M208" s="873">
        <v>0</v>
      </c>
      <c r="N208" s="873">
        <v>0</v>
      </c>
      <c r="O208" s="873">
        <v>0</v>
      </c>
      <c r="P208" s="873">
        <v>21452360</v>
      </c>
      <c r="Q208" s="870" t="s">
        <v>692</v>
      </c>
      <c r="R208" s="870" t="s">
        <v>687</v>
      </c>
      <c r="S208" s="870" t="s">
        <v>1907</v>
      </c>
      <c r="T208" s="870" t="s">
        <v>2735</v>
      </c>
      <c r="U208" s="870" t="s">
        <v>2944</v>
      </c>
    </row>
    <row r="209" spans="1:21" x14ac:dyDescent="0.2">
      <c r="A209" s="870" t="s">
        <v>3069</v>
      </c>
      <c r="B209" s="870" t="s">
        <v>466</v>
      </c>
      <c r="C209" s="870" t="s">
        <v>465</v>
      </c>
      <c r="D209" s="873">
        <v>7478159</v>
      </c>
      <c r="E209" s="873">
        <v>13373</v>
      </c>
      <c r="F209" s="873">
        <v>0</v>
      </c>
      <c r="G209" s="873">
        <v>90775</v>
      </c>
      <c r="H209" s="873">
        <v>0</v>
      </c>
      <c r="I209" s="873">
        <v>90775</v>
      </c>
      <c r="J209" s="873">
        <v>0</v>
      </c>
      <c r="K209" s="873">
        <v>123111</v>
      </c>
      <c r="L209" s="873">
        <v>94045</v>
      </c>
      <c r="M209" s="873">
        <v>94045</v>
      </c>
      <c r="N209" s="873">
        <v>0</v>
      </c>
      <c r="O209" s="873">
        <v>0</v>
      </c>
      <c r="P209" s="873">
        <v>7183601</v>
      </c>
      <c r="Q209" s="870" t="s">
        <v>685</v>
      </c>
      <c r="R209" s="870" t="s">
        <v>684</v>
      </c>
      <c r="S209" s="870" t="s">
        <v>1907</v>
      </c>
      <c r="T209" s="870" t="s">
        <v>2738</v>
      </c>
      <c r="U209" s="870" t="s">
        <v>2945</v>
      </c>
    </row>
    <row r="210" spans="1:21" x14ac:dyDescent="0.2">
      <c r="A210" s="870" t="s">
        <v>3069</v>
      </c>
      <c r="B210" s="870" t="s">
        <v>468</v>
      </c>
      <c r="C210" s="870" t="s">
        <v>467</v>
      </c>
      <c r="D210" s="873">
        <v>32199464</v>
      </c>
      <c r="E210" s="873">
        <v>0</v>
      </c>
      <c r="F210" s="873">
        <v>124163</v>
      </c>
      <c r="G210" s="873">
        <v>277381</v>
      </c>
      <c r="H210" s="873">
        <v>0</v>
      </c>
      <c r="I210" s="873">
        <v>277381</v>
      </c>
      <c r="J210" s="873">
        <v>0</v>
      </c>
      <c r="K210" s="873">
        <v>0</v>
      </c>
      <c r="L210" s="873">
        <v>0</v>
      </c>
      <c r="M210" s="873">
        <v>0</v>
      </c>
      <c r="N210" s="873">
        <v>0</v>
      </c>
      <c r="O210" s="873">
        <v>0</v>
      </c>
      <c r="P210" s="873">
        <v>31797920</v>
      </c>
      <c r="Q210" s="870" t="s">
        <v>697</v>
      </c>
      <c r="R210" s="870" t="s">
        <v>680</v>
      </c>
      <c r="S210" s="870" t="s">
        <v>1908</v>
      </c>
      <c r="T210" s="870" t="s">
        <v>2732</v>
      </c>
      <c r="U210" s="870" t="s">
        <v>2946</v>
      </c>
    </row>
    <row r="211" spans="1:21" x14ac:dyDescent="0.2">
      <c r="A211" s="870" t="s">
        <v>3070</v>
      </c>
      <c r="B211" s="870" t="s">
        <v>469</v>
      </c>
      <c r="C211" s="870" t="s">
        <v>3058</v>
      </c>
      <c r="D211" s="873">
        <v>6167444</v>
      </c>
      <c r="E211" s="873">
        <v>124830</v>
      </c>
      <c r="F211" s="873">
        <v>0</v>
      </c>
      <c r="G211" s="873">
        <v>99032</v>
      </c>
      <c r="H211" s="873">
        <v>0</v>
      </c>
      <c r="I211" s="873">
        <v>99032</v>
      </c>
      <c r="J211" s="873">
        <v>0</v>
      </c>
      <c r="K211" s="873">
        <v>0</v>
      </c>
      <c r="L211" s="873">
        <v>0</v>
      </c>
      <c r="M211" s="873">
        <v>0</v>
      </c>
      <c r="N211" s="873">
        <v>0</v>
      </c>
      <c r="O211" s="873">
        <v>0</v>
      </c>
      <c r="P211" s="873">
        <v>6193242</v>
      </c>
      <c r="Q211" s="870" t="s">
        <v>733</v>
      </c>
      <c r="R211" s="870" t="s">
        <v>678</v>
      </c>
      <c r="S211" s="870" t="s">
        <v>1907</v>
      </c>
      <c r="T211" s="870" t="s">
        <v>2739</v>
      </c>
      <c r="U211" s="870" t="s">
        <v>2947</v>
      </c>
    </row>
    <row r="212" spans="1:21" x14ac:dyDescent="0.2">
      <c r="A212" s="870" t="s">
        <v>3069</v>
      </c>
      <c r="B212" s="870" t="s">
        <v>471</v>
      </c>
      <c r="C212" s="870" t="s">
        <v>470</v>
      </c>
      <c r="D212" s="873">
        <v>42690791</v>
      </c>
      <c r="E212" s="873">
        <v>0</v>
      </c>
      <c r="F212" s="873">
        <v>455465</v>
      </c>
      <c r="G212" s="873">
        <v>308166</v>
      </c>
      <c r="H212" s="873">
        <v>0</v>
      </c>
      <c r="I212" s="873">
        <v>308166</v>
      </c>
      <c r="J212" s="873">
        <v>0</v>
      </c>
      <c r="K212" s="873">
        <v>0</v>
      </c>
      <c r="L212" s="873">
        <v>580526</v>
      </c>
      <c r="M212" s="873">
        <v>580526</v>
      </c>
      <c r="N212" s="873">
        <v>0</v>
      </c>
      <c r="O212" s="873">
        <v>0</v>
      </c>
      <c r="P212" s="873">
        <v>41346634</v>
      </c>
      <c r="Q212" s="870" t="s">
        <v>690</v>
      </c>
      <c r="R212" s="870" t="s">
        <v>696</v>
      </c>
      <c r="S212" s="870" t="s">
        <v>1909</v>
      </c>
      <c r="T212" s="870" t="s">
        <v>2738</v>
      </c>
      <c r="U212" s="870" t="s">
        <v>2948</v>
      </c>
    </row>
    <row r="213" spans="1:21" x14ac:dyDescent="0.2">
      <c r="A213" s="870" t="s">
        <v>3069</v>
      </c>
      <c r="B213" s="870" t="s">
        <v>473</v>
      </c>
      <c r="C213" s="870" t="s">
        <v>472</v>
      </c>
      <c r="D213" s="873">
        <v>7803949</v>
      </c>
      <c r="E213" s="873">
        <v>0</v>
      </c>
      <c r="F213" s="873">
        <v>26890</v>
      </c>
      <c r="G213" s="873">
        <v>95088</v>
      </c>
      <c r="H213" s="873">
        <v>0</v>
      </c>
      <c r="I213" s="873">
        <v>95088</v>
      </c>
      <c r="J213" s="873">
        <v>0</v>
      </c>
      <c r="K213" s="873">
        <v>0</v>
      </c>
      <c r="L213" s="873">
        <v>48920</v>
      </c>
      <c r="M213" s="873">
        <v>48920</v>
      </c>
      <c r="N213" s="873">
        <v>0</v>
      </c>
      <c r="O213" s="873">
        <v>0</v>
      </c>
      <c r="P213" s="873">
        <v>7633051</v>
      </c>
      <c r="Q213" s="870" t="s">
        <v>713</v>
      </c>
      <c r="R213" s="870" t="s">
        <v>712</v>
      </c>
      <c r="S213" s="870" t="s">
        <v>1907</v>
      </c>
      <c r="T213" s="870" t="s">
        <v>2734</v>
      </c>
      <c r="U213" s="870" t="s">
        <v>2949</v>
      </c>
    </row>
    <row r="214" spans="1:21" x14ac:dyDescent="0.2">
      <c r="A214" s="870" t="s">
        <v>3070</v>
      </c>
      <c r="B214" s="870" t="s">
        <v>475</v>
      </c>
      <c r="C214" s="870" t="s">
        <v>474</v>
      </c>
      <c r="D214" s="873">
        <v>4581417</v>
      </c>
      <c r="E214" s="873">
        <v>0</v>
      </c>
      <c r="F214" s="873">
        <v>115452</v>
      </c>
      <c r="G214" s="873">
        <v>96697</v>
      </c>
      <c r="H214" s="873">
        <v>0</v>
      </c>
      <c r="I214" s="873">
        <v>96697</v>
      </c>
      <c r="J214" s="873">
        <v>0</v>
      </c>
      <c r="K214" s="873">
        <v>0</v>
      </c>
      <c r="L214" s="873">
        <v>172913</v>
      </c>
      <c r="M214" s="873">
        <v>172913</v>
      </c>
      <c r="N214" s="873">
        <v>0</v>
      </c>
      <c r="O214" s="873">
        <v>0</v>
      </c>
      <c r="P214" s="873">
        <v>4196355</v>
      </c>
      <c r="Q214" s="870" t="s">
        <v>685</v>
      </c>
      <c r="R214" s="870" t="s">
        <v>684</v>
      </c>
      <c r="S214" s="870" t="s">
        <v>1907</v>
      </c>
      <c r="T214" s="870" t="s">
        <v>2738</v>
      </c>
      <c r="U214" s="870" t="s">
        <v>2950</v>
      </c>
    </row>
    <row r="215" spans="1:21" x14ac:dyDescent="0.2">
      <c r="A215" s="870" t="s">
        <v>3069</v>
      </c>
      <c r="B215" s="870" t="s">
        <v>477</v>
      </c>
      <c r="C215" s="870" t="s">
        <v>476</v>
      </c>
      <c r="D215" s="873">
        <v>8042405</v>
      </c>
      <c r="E215" s="873">
        <v>5238</v>
      </c>
      <c r="F215" s="873">
        <v>0</v>
      </c>
      <c r="G215" s="873">
        <v>152709</v>
      </c>
      <c r="H215" s="873">
        <v>0</v>
      </c>
      <c r="I215" s="873">
        <v>152709</v>
      </c>
      <c r="J215" s="873">
        <v>0</v>
      </c>
      <c r="K215" s="873">
        <v>0</v>
      </c>
      <c r="L215" s="873">
        <v>0</v>
      </c>
      <c r="M215" s="873">
        <v>0</v>
      </c>
      <c r="N215" s="873">
        <v>0</v>
      </c>
      <c r="O215" s="873">
        <v>0</v>
      </c>
      <c r="P215" s="873">
        <v>7894934</v>
      </c>
      <c r="Q215" s="870" t="s">
        <v>706</v>
      </c>
      <c r="R215" s="870" t="s">
        <v>705</v>
      </c>
      <c r="S215" s="870" t="s">
        <v>1907</v>
      </c>
      <c r="T215" s="870" t="s">
        <v>2735</v>
      </c>
      <c r="U215" s="870" t="s">
        <v>2951</v>
      </c>
    </row>
    <row r="216" spans="1:21" x14ac:dyDescent="0.2">
      <c r="A216" s="870" t="s">
        <v>3069</v>
      </c>
      <c r="B216" s="870" t="s">
        <v>479</v>
      </c>
      <c r="C216" s="870" t="s">
        <v>478</v>
      </c>
      <c r="D216" s="873">
        <v>44784264</v>
      </c>
      <c r="E216" s="873">
        <v>0</v>
      </c>
      <c r="F216" s="873">
        <v>1677938</v>
      </c>
      <c r="G216" s="873">
        <v>293453</v>
      </c>
      <c r="H216" s="873">
        <v>0</v>
      </c>
      <c r="I216" s="873">
        <v>293453</v>
      </c>
      <c r="J216" s="873">
        <v>0</v>
      </c>
      <c r="K216" s="873">
        <v>527525</v>
      </c>
      <c r="L216" s="873">
        <v>1551202</v>
      </c>
      <c r="M216" s="873">
        <v>1551202</v>
      </c>
      <c r="N216" s="873">
        <v>0</v>
      </c>
      <c r="O216" s="873">
        <v>0</v>
      </c>
      <c r="P216" s="873">
        <v>40734146</v>
      </c>
      <c r="Q216" s="870" t="s">
        <v>690</v>
      </c>
      <c r="R216" s="870" t="s">
        <v>732</v>
      </c>
      <c r="S216" s="870" t="s">
        <v>1909</v>
      </c>
      <c r="T216" s="870" t="s">
        <v>2739</v>
      </c>
      <c r="U216" s="870" t="s">
        <v>2952</v>
      </c>
    </row>
    <row r="217" spans="1:21" x14ac:dyDescent="0.2">
      <c r="A217" s="870" t="s">
        <v>3069</v>
      </c>
      <c r="B217" s="870" t="s">
        <v>481</v>
      </c>
      <c r="C217" s="870" t="s">
        <v>480</v>
      </c>
      <c r="D217" s="873">
        <v>41745212</v>
      </c>
      <c r="E217" s="873">
        <v>0</v>
      </c>
      <c r="F217" s="873">
        <v>98933</v>
      </c>
      <c r="G217" s="873">
        <v>134284</v>
      </c>
      <c r="H217" s="873">
        <v>0</v>
      </c>
      <c r="I217" s="873">
        <v>134284</v>
      </c>
      <c r="J217" s="873">
        <v>0</v>
      </c>
      <c r="K217" s="873">
        <v>0</v>
      </c>
      <c r="L217" s="873">
        <v>0</v>
      </c>
      <c r="M217" s="873">
        <v>0</v>
      </c>
      <c r="N217" s="873">
        <v>0</v>
      </c>
      <c r="O217" s="873">
        <v>0</v>
      </c>
      <c r="P217" s="873">
        <v>41511995</v>
      </c>
      <c r="Q217" s="870" t="s">
        <v>708</v>
      </c>
      <c r="R217" s="870" t="s">
        <v>687</v>
      </c>
      <c r="S217" s="870" t="s">
        <v>1907</v>
      </c>
      <c r="T217" s="870" t="s">
        <v>2737</v>
      </c>
      <c r="U217" s="870" t="s">
        <v>2953</v>
      </c>
    </row>
    <row r="218" spans="1:21" x14ac:dyDescent="0.2">
      <c r="A218" s="870" t="s">
        <v>3070</v>
      </c>
      <c r="B218" s="870" t="s">
        <v>483</v>
      </c>
      <c r="C218" s="870" t="s">
        <v>482</v>
      </c>
      <c r="D218" s="873">
        <v>42973393</v>
      </c>
      <c r="E218" s="873">
        <v>228091</v>
      </c>
      <c r="F218" s="873">
        <v>0</v>
      </c>
      <c r="G218" s="873">
        <v>136412</v>
      </c>
      <c r="H218" s="873">
        <v>0</v>
      </c>
      <c r="I218" s="873">
        <v>136412</v>
      </c>
      <c r="J218" s="873">
        <v>0</v>
      </c>
      <c r="K218" s="873">
        <v>153433</v>
      </c>
      <c r="L218" s="873">
        <v>0</v>
      </c>
      <c r="M218" s="873">
        <v>0</v>
      </c>
      <c r="N218" s="873">
        <v>0</v>
      </c>
      <c r="O218" s="873">
        <v>0</v>
      </c>
      <c r="P218" s="873">
        <v>42911639</v>
      </c>
      <c r="Q218" s="870" t="s">
        <v>692</v>
      </c>
      <c r="R218" s="870" t="s">
        <v>687</v>
      </c>
      <c r="S218" s="870" t="s">
        <v>1907</v>
      </c>
      <c r="T218" s="870" t="s">
        <v>2735</v>
      </c>
      <c r="U218" s="870" t="s">
        <v>2954</v>
      </c>
    </row>
    <row r="219" spans="1:21" x14ac:dyDescent="0.2">
      <c r="A219" s="870" t="s">
        <v>3069</v>
      </c>
      <c r="B219" s="870" t="s">
        <v>485</v>
      </c>
      <c r="C219" s="870" t="s">
        <v>484</v>
      </c>
      <c r="D219" s="873">
        <v>17309897</v>
      </c>
      <c r="E219" s="873">
        <v>0</v>
      </c>
      <c r="F219" s="873">
        <v>3763810</v>
      </c>
      <c r="G219" s="873">
        <v>112000</v>
      </c>
      <c r="H219" s="873">
        <v>0</v>
      </c>
      <c r="I219" s="873">
        <v>112000</v>
      </c>
      <c r="J219" s="873">
        <v>0</v>
      </c>
      <c r="K219" s="873">
        <v>0</v>
      </c>
      <c r="L219" s="873">
        <v>473278</v>
      </c>
      <c r="M219" s="873">
        <v>473278</v>
      </c>
      <c r="N219" s="873">
        <v>0</v>
      </c>
      <c r="O219" s="873">
        <v>0</v>
      </c>
      <c r="P219" s="873">
        <v>12960809</v>
      </c>
      <c r="Q219" s="870" t="s">
        <v>736</v>
      </c>
      <c r="R219" s="870" t="s">
        <v>735</v>
      </c>
      <c r="S219" s="870" t="s">
        <v>1907</v>
      </c>
      <c r="T219" s="870" t="s">
        <v>2736</v>
      </c>
      <c r="U219" s="870" t="s">
        <v>2955</v>
      </c>
    </row>
    <row r="220" spans="1:21" x14ac:dyDescent="0.2">
      <c r="A220" s="870" t="s">
        <v>3070</v>
      </c>
      <c r="B220" s="870" t="s">
        <v>487</v>
      </c>
      <c r="C220" s="870" t="s">
        <v>486</v>
      </c>
      <c r="D220" s="873">
        <v>26335826</v>
      </c>
      <c r="E220" s="873">
        <v>0</v>
      </c>
      <c r="F220" s="873">
        <v>384352</v>
      </c>
      <c r="G220" s="873">
        <v>121930</v>
      </c>
      <c r="H220" s="873">
        <v>0</v>
      </c>
      <c r="I220" s="873">
        <v>121930</v>
      </c>
      <c r="J220" s="873">
        <v>0</v>
      </c>
      <c r="K220" s="873">
        <v>0</v>
      </c>
      <c r="L220" s="873">
        <v>0</v>
      </c>
      <c r="M220" s="873">
        <v>0</v>
      </c>
      <c r="N220" s="873">
        <v>0</v>
      </c>
      <c r="O220" s="873">
        <v>0</v>
      </c>
      <c r="P220" s="873">
        <v>25829544</v>
      </c>
      <c r="Q220" s="870" t="s">
        <v>695</v>
      </c>
      <c r="R220" s="870" t="s">
        <v>694</v>
      </c>
      <c r="S220" s="870" t="s">
        <v>1907</v>
      </c>
      <c r="T220" s="870" t="s">
        <v>2735</v>
      </c>
      <c r="U220" s="870" t="s">
        <v>2956</v>
      </c>
    </row>
    <row r="221" spans="1:21" x14ac:dyDescent="0.2">
      <c r="A221" s="870" t="s">
        <v>3069</v>
      </c>
      <c r="B221" s="870" t="s">
        <v>489</v>
      </c>
      <c r="C221" s="870" t="s">
        <v>488</v>
      </c>
      <c r="D221" s="873">
        <v>6422526</v>
      </c>
      <c r="E221" s="873">
        <v>0</v>
      </c>
      <c r="F221" s="873">
        <v>52899</v>
      </c>
      <c r="G221" s="873">
        <v>60925</v>
      </c>
      <c r="H221" s="873">
        <v>0</v>
      </c>
      <c r="I221" s="873">
        <v>60925</v>
      </c>
      <c r="J221" s="873">
        <v>0</v>
      </c>
      <c r="K221" s="873">
        <v>0</v>
      </c>
      <c r="L221" s="873">
        <v>6702</v>
      </c>
      <c r="M221" s="873">
        <v>6702</v>
      </c>
      <c r="N221" s="873">
        <v>0</v>
      </c>
      <c r="O221" s="873">
        <v>0</v>
      </c>
      <c r="P221" s="873">
        <v>6302000</v>
      </c>
      <c r="Q221" s="870" t="s">
        <v>679</v>
      </c>
      <c r="R221" s="870" t="s">
        <v>734</v>
      </c>
      <c r="S221" s="870" t="s">
        <v>679</v>
      </c>
      <c r="T221" s="870" t="s">
        <v>2736</v>
      </c>
      <c r="U221" s="870" t="s">
        <v>2957</v>
      </c>
    </row>
    <row r="222" spans="1:21" x14ac:dyDescent="0.2">
      <c r="A222" s="870" t="s">
        <v>3069</v>
      </c>
      <c r="B222" s="870" t="s">
        <v>491</v>
      </c>
      <c r="C222" s="870" t="s">
        <v>490</v>
      </c>
      <c r="D222" s="873">
        <v>10057061</v>
      </c>
      <c r="E222" s="873">
        <v>103093</v>
      </c>
      <c r="F222" s="873">
        <v>0</v>
      </c>
      <c r="G222" s="873">
        <v>108996</v>
      </c>
      <c r="H222" s="873">
        <v>0</v>
      </c>
      <c r="I222" s="873">
        <v>108996</v>
      </c>
      <c r="J222" s="873">
        <v>0</v>
      </c>
      <c r="K222" s="873">
        <v>0</v>
      </c>
      <c r="L222" s="873">
        <v>22455</v>
      </c>
      <c r="M222" s="873">
        <v>22455</v>
      </c>
      <c r="N222" s="873">
        <v>0</v>
      </c>
      <c r="O222" s="873">
        <v>0</v>
      </c>
      <c r="P222" s="873">
        <v>10028703</v>
      </c>
      <c r="Q222" s="870" t="s">
        <v>733</v>
      </c>
      <c r="R222" s="870" t="s">
        <v>678</v>
      </c>
      <c r="S222" s="870" t="s">
        <v>1907</v>
      </c>
      <c r="T222" s="870" t="s">
        <v>2739</v>
      </c>
      <c r="U222" s="870" t="s">
        <v>2958</v>
      </c>
    </row>
    <row r="223" spans="1:21" x14ac:dyDescent="0.2">
      <c r="A223" s="870" t="s">
        <v>3069</v>
      </c>
      <c r="B223" s="870" t="s">
        <v>493</v>
      </c>
      <c r="C223" s="870" t="s">
        <v>492</v>
      </c>
      <c r="D223" s="873">
        <v>44980717</v>
      </c>
      <c r="E223" s="873">
        <v>1148081</v>
      </c>
      <c r="F223" s="873">
        <v>0</v>
      </c>
      <c r="G223" s="873">
        <v>441676</v>
      </c>
      <c r="H223" s="873">
        <v>0</v>
      </c>
      <c r="I223" s="873">
        <v>441676</v>
      </c>
      <c r="J223" s="873">
        <v>0</v>
      </c>
      <c r="K223" s="873">
        <v>0</v>
      </c>
      <c r="L223" s="873">
        <v>0</v>
      </c>
      <c r="M223" s="873">
        <v>0</v>
      </c>
      <c r="N223" s="873">
        <v>0</v>
      </c>
      <c r="O223" s="873">
        <v>0</v>
      </c>
      <c r="P223" s="873">
        <v>45687122</v>
      </c>
      <c r="Q223" s="870" t="s">
        <v>690</v>
      </c>
      <c r="R223" s="870" t="s">
        <v>696</v>
      </c>
      <c r="S223" s="870" t="s">
        <v>1909</v>
      </c>
      <c r="T223" s="870" t="s">
        <v>2738</v>
      </c>
      <c r="U223" s="870" t="s">
        <v>2959</v>
      </c>
    </row>
    <row r="224" spans="1:21" x14ac:dyDescent="0.2">
      <c r="A224" s="870" t="s">
        <v>3069</v>
      </c>
      <c r="B224" s="870" t="s">
        <v>495</v>
      </c>
      <c r="C224" s="870" t="s">
        <v>494</v>
      </c>
      <c r="D224" s="873">
        <v>63495202</v>
      </c>
      <c r="E224" s="873">
        <v>0</v>
      </c>
      <c r="F224" s="873">
        <v>1271865</v>
      </c>
      <c r="G224" s="873">
        <v>429531</v>
      </c>
      <c r="H224" s="873">
        <v>0</v>
      </c>
      <c r="I224" s="873">
        <v>429531</v>
      </c>
      <c r="J224" s="873">
        <v>0</v>
      </c>
      <c r="K224" s="873">
        <v>0</v>
      </c>
      <c r="L224" s="873">
        <v>0</v>
      </c>
      <c r="M224" s="873">
        <v>0</v>
      </c>
      <c r="N224" s="873">
        <v>0</v>
      </c>
      <c r="O224" s="873">
        <v>0</v>
      </c>
      <c r="P224" s="873">
        <v>61793806</v>
      </c>
      <c r="Q224" s="870" t="s">
        <v>690</v>
      </c>
      <c r="R224" s="870" t="s">
        <v>689</v>
      </c>
      <c r="S224" s="870" t="s">
        <v>1909</v>
      </c>
      <c r="T224" s="870" t="s">
        <v>2737</v>
      </c>
      <c r="U224" s="870" t="s">
        <v>2960</v>
      </c>
    </row>
    <row r="225" spans="1:21" x14ac:dyDescent="0.2">
      <c r="A225" s="870" t="s">
        <v>3070</v>
      </c>
      <c r="B225" s="870" t="s">
        <v>497</v>
      </c>
      <c r="C225" s="870" t="s">
        <v>496</v>
      </c>
      <c r="D225" s="873">
        <v>11021617</v>
      </c>
      <c r="E225" s="873">
        <v>155594</v>
      </c>
      <c r="F225" s="873">
        <v>0</v>
      </c>
      <c r="G225" s="873">
        <v>266936</v>
      </c>
      <c r="H225" s="873">
        <v>0</v>
      </c>
      <c r="I225" s="873">
        <v>266936</v>
      </c>
      <c r="J225" s="873">
        <v>0</v>
      </c>
      <c r="K225" s="873">
        <v>0</v>
      </c>
      <c r="L225" s="873">
        <v>11103</v>
      </c>
      <c r="M225" s="873">
        <v>11103</v>
      </c>
      <c r="N225" s="873">
        <v>0</v>
      </c>
      <c r="O225" s="873">
        <v>0</v>
      </c>
      <c r="P225" s="873">
        <v>10899172</v>
      </c>
      <c r="Q225" s="870" t="s">
        <v>733</v>
      </c>
      <c r="R225" s="870" t="s">
        <v>678</v>
      </c>
      <c r="S225" s="870" t="s">
        <v>1907</v>
      </c>
      <c r="T225" s="870" t="s">
        <v>2739</v>
      </c>
      <c r="U225" s="870" t="s">
        <v>2961</v>
      </c>
    </row>
    <row r="226" spans="1:21" x14ac:dyDescent="0.2">
      <c r="A226" s="870" t="s">
        <v>3070</v>
      </c>
      <c r="B226" s="870" t="s">
        <v>499</v>
      </c>
      <c r="C226" s="870" t="s">
        <v>498</v>
      </c>
      <c r="D226" s="873">
        <v>25441698</v>
      </c>
      <c r="E226" s="873">
        <v>0</v>
      </c>
      <c r="F226" s="873">
        <v>685784</v>
      </c>
      <c r="G226" s="873">
        <v>168151</v>
      </c>
      <c r="H226" s="873">
        <v>0</v>
      </c>
      <c r="I226" s="873">
        <v>168151</v>
      </c>
      <c r="J226" s="873">
        <v>0</v>
      </c>
      <c r="K226" s="873">
        <v>0</v>
      </c>
      <c r="L226" s="873">
        <v>209240</v>
      </c>
      <c r="M226" s="873">
        <v>209240</v>
      </c>
      <c r="N226" s="873">
        <v>0</v>
      </c>
      <c r="O226" s="873">
        <v>0</v>
      </c>
      <c r="P226" s="873">
        <v>24378523</v>
      </c>
      <c r="Q226" s="870" t="s">
        <v>699</v>
      </c>
      <c r="R226" s="870" t="s">
        <v>698</v>
      </c>
      <c r="S226" s="870" t="s">
        <v>1907</v>
      </c>
      <c r="T226" s="870" t="s">
        <v>2733</v>
      </c>
      <c r="U226" s="870" t="s">
        <v>2962</v>
      </c>
    </row>
    <row r="227" spans="1:21" x14ac:dyDescent="0.2">
      <c r="A227" s="870" t="s">
        <v>3070</v>
      </c>
      <c r="B227" s="870" t="s">
        <v>501</v>
      </c>
      <c r="C227" s="870" t="s">
        <v>500</v>
      </c>
      <c r="D227" s="873">
        <v>20543580</v>
      </c>
      <c r="E227" s="873">
        <v>0</v>
      </c>
      <c r="F227" s="873">
        <v>536858</v>
      </c>
      <c r="G227" s="873">
        <v>305270</v>
      </c>
      <c r="H227" s="873">
        <v>0</v>
      </c>
      <c r="I227" s="873">
        <v>305270</v>
      </c>
      <c r="J227" s="873">
        <v>0</v>
      </c>
      <c r="K227" s="873">
        <v>0</v>
      </c>
      <c r="L227" s="873">
        <v>0</v>
      </c>
      <c r="M227" s="873">
        <v>0</v>
      </c>
      <c r="N227" s="873">
        <v>0</v>
      </c>
      <c r="O227" s="873">
        <v>0</v>
      </c>
      <c r="P227" s="873">
        <v>19701452</v>
      </c>
      <c r="Q227" s="870" t="s">
        <v>690</v>
      </c>
      <c r="R227" s="870" t="s">
        <v>693</v>
      </c>
      <c r="S227" s="870" t="s">
        <v>1909</v>
      </c>
      <c r="T227" s="870" t="s">
        <v>2738</v>
      </c>
      <c r="U227" s="870" t="s">
        <v>2963</v>
      </c>
    </row>
    <row r="228" spans="1:21" x14ac:dyDescent="0.2">
      <c r="A228" s="870" t="s">
        <v>3069</v>
      </c>
      <c r="B228" s="870" t="s">
        <v>503</v>
      </c>
      <c r="C228" s="870" t="s">
        <v>502</v>
      </c>
      <c r="D228" s="873">
        <v>31542708</v>
      </c>
      <c r="E228" s="873">
        <v>0</v>
      </c>
      <c r="F228" s="873">
        <v>849174</v>
      </c>
      <c r="G228" s="873">
        <v>110500</v>
      </c>
      <c r="H228" s="873">
        <v>0</v>
      </c>
      <c r="I228" s="873">
        <v>110500</v>
      </c>
      <c r="J228" s="873">
        <v>0</v>
      </c>
      <c r="K228" s="873">
        <v>0</v>
      </c>
      <c r="L228" s="873">
        <v>9002561</v>
      </c>
      <c r="M228" s="873">
        <v>9002561</v>
      </c>
      <c r="N228" s="873">
        <v>0</v>
      </c>
      <c r="O228" s="873">
        <v>0</v>
      </c>
      <c r="P228" s="873">
        <v>21580473</v>
      </c>
      <c r="Q228" s="870" t="s">
        <v>733</v>
      </c>
      <c r="R228" s="870" t="s">
        <v>678</v>
      </c>
      <c r="S228" s="870" t="s">
        <v>1907</v>
      </c>
      <c r="T228" s="870" t="s">
        <v>2739</v>
      </c>
      <c r="U228" s="870" t="s">
        <v>2964</v>
      </c>
    </row>
    <row r="229" spans="1:21" x14ac:dyDescent="0.2">
      <c r="A229" s="870" t="s">
        <v>3069</v>
      </c>
      <c r="B229" s="870" t="s">
        <v>505</v>
      </c>
      <c r="C229" s="870" t="s">
        <v>504</v>
      </c>
      <c r="D229" s="873">
        <v>18493439</v>
      </c>
      <c r="E229" s="873">
        <v>0</v>
      </c>
      <c r="F229" s="873">
        <v>167226</v>
      </c>
      <c r="G229" s="873">
        <v>162528</v>
      </c>
      <c r="H229" s="873">
        <v>0</v>
      </c>
      <c r="I229" s="873">
        <v>162528</v>
      </c>
      <c r="J229" s="873">
        <v>0</v>
      </c>
      <c r="K229" s="873">
        <v>0</v>
      </c>
      <c r="L229" s="873">
        <v>0</v>
      </c>
      <c r="M229" s="873">
        <v>0</v>
      </c>
      <c r="N229" s="873">
        <v>0</v>
      </c>
      <c r="O229" s="873">
        <v>0</v>
      </c>
      <c r="P229" s="873">
        <v>18163685</v>
      </c>
      <c r="Q229" s="870" t="s">
        <v>715</v>
      </c>
      <c r="R229" s="870" t="s">
        <v>714</v>
      </c>
      <c r="S229" s="870" t="s">
        <v>1907</v>
      </c>
      <c r="T229" s="870" t="s">
        <v>2735</v>
      </c>
      <c r="U229" s="870" t="s">
        <v>2965</v>
      </c>
    </row>
    <row r="230" spans="1:21" x14ac:dyDescent="0.2">
      <c r="A230" s="870" t="s">
        <v>3069</v>
      </c>
      <c r="B230" s="870" t="s">
        <v>507</v>
      </c>
      <c r="C230" s="870" t="s">
        <v>506</v>
      </c>
      <c r="D230" s="873">
        <v>90901748</v>
      </c>
      <c r="E230" s="873">
        <v>0</v>
      </c>
      <c r="F230" s="873">
        <v>3799797</v>
      </c>
      <c r="G230" s="873">
        <v>751939</v>
      </c>
      <c r="H230" s="873">
        <v>0</v>
      </c>
      <c r="I230" s="873">
        <v>751939</v>
      </c>
      <c r="J230" s="873">
        <v>0</v>
      </c>
      <c r="K230" s="873">
        <v>692240</v>
      </c>
      <c r="L230" s="873">
        <v>1262298</v>
      </c>
      <c r="M230" s="873">
        <v>1262298</v>
      </c>
      <c r="N230" s="873">
        <v>0</v>
      </c>
      <c r="O230" s="873">
        <v>0</v>
      </c>
      <c r="P230" s="873">
        <v>84395474</v>
      </c>
      <c r="Q230" s="870" t="s">
        <v>690</v>
      </c>
      <c r="R230" s="870" t="s">
        <v>732</v>
      </c>
      <c r="S230" s="870" t="s">
        <v>1909</v>
      </c>
      <c r="T230" s="870" t="s">
        <v>2739</v>
      </c>
      <c r="U230" s="870" t="s">
        <v>2966</v>
      </c>
    </row>
    <row r="231" spans="1:21" x14ac:dyDescent="0.2">
      <c r="A231" s="870" t="s">
        <v>3070</v>
      </c>
      <c r="B231" s="870" t="s">
        <v>510</v>
      </c>
      <c r="C231" s="870" t="s">
        <v>509</v>
      </c>
      <c r="D231" s="873">
        <v>43321717</v>
      </c>
      <c r="E231" s="873">
        <v>506634</v>
      </c>
      <c r="F231" s="873">
        <v>0</v>
      </c>
      <c r="G231" s="873">
        <v>449357</v>
      </c>
      <c r="H231" s="873">
        <v>0</v>
      </c>
      <c r="I231" s="873">
        <v>449357</v>
      </c>
      <c r="J231" s="873">
        <v>0</v>
      </c>
      <c r="K231" s="873">
        <v>0</v>
      </c>
      <c r="L231" s="873">
        <v>1095461</v>
      </c>
      <c r="M231" s="873">
        <v>1095461</v>
      </c>
      <c r="N231" s="873">
        <v>0</v>
      </c>
      <c r="O231" s="873">
        <v>0</v>
      </c>
      <c r="P231" s="873">
        <v>42283533</v>
      </c>
      <c r="Q231" s="870" t="s">
        <v>679</v>
      </c>
      <c r="R231" s="870" t="s">
        <v>717</v>
      </c>
      <c r="S231" s="870" t="s">
        <v>679</v>
      </c>
      <c r="T231" s="870" t="s">
        <v>2737</v>
      </c>
      <c r="U231" s="870" t="s">
        <v>2967</v>
      </c>
    </row>
    <row r="232" spans="1:21" x14ac:dyDescent="0.2">
      <c r="A232" s="870" t="s">
        <v>3070</v>
      </c>
      <c r="B232" s="870" t="s">
        <v>512</v>
      </c>
      <c r="C232" s="870" t="s">
        <v>511</v>
      </c>
      <c r="D232" s="873">
        <v>67286786</v>
      </c>
      <c r="E232" s="873">
        <v>0</v>
      </c>
      <c r="F232" s="873">
        <v>1089353</v>
      </c>
      <c r="G232" s="873">
        <v>212735</v>
      </c>
      <c r="H232" s="873">
        <v>0</v>
      </c>
      <c r="I232" s="873">
        <v>212735</v>
      </c>
      <c r="J232" s="873">
        <v>0</v>
      </c>
      <c r="K232" s="873">
        <v>0</v>
      </c>
      <c r="L232" s="873">
        <v>0</v>
      </c>
      <c r="M232" s="873">
        <v>0</v>
      </c>
      <c r="N232" s="873">
        <v>0</v>
      </c>
      <c r="O232" s="873">
        <v>0</v>
      </c>
      <c r="P232" s="873">
        <v>65984698</v>
      </c>
      <c r="Q232" s="870" t="s">
        <v>679</v>
      </c>
      <c r="R232" s="870" t="s">
        <v>691</v>
      </c>
      <c r="S232" s="870" t="s">
        <v>679</v>
      </c>
      <c r="T232" s="870" t="s">
        <v>2735</v>
      </c>
      <c r="U232" s="870" t="s">
        <v>2968</v>
      </c>
    </row>
    <row r="233" spans="1:21" x14ac:dyDescent="0.2">
      <c r="A233" s="870" t="s">
        <v>3069</v>
      </c>
      <c r="B233" s="870" t="s">
        <v>514</v>
      </c>
      <c r="C233" s="870" t="s">
        <v>513</v>
      </c>
      <c r="D233" s="873">
        <v>58015702</v>
      </c>
      <c r="E233" s="873">
        <v>0</v>
      </c>
      <c r="F233" s="873">
        <v>2435495</v>
      </c>
      <c r="G233" s="873">
        <v>251048</v>
      </c>
      <c r="H233" s="873">
        <v>0</v>
      </c>
      <c r="I233" s="873">
        <v>251048</v>
      </c>
      <c r="J233" s="873">
        <v>0</v>
      </c>
      <c r="K233" s="873">
        <v>0</v>
      </c>
      <c r="L233" s="873">
        <v>0</v>
      </c>
      <c r="M233" s="873">
        <v>0</v>
      </c>
      <c r="N233" s="873">
        <v>0</v>
      </c>
      <c r="O233" s="873">
        <v>0</v>
      </c>
      <c r="P233" s="873">
        <v>55329159</v>
      </c>
      <c r="Q233" s="870" t="s">
        <v>690</v>
      </c>
      <c r="R233" s="870" t="s">
        <v>689</v>
      </c>
      <c r="S233" s="870" t="s">
        <v>1909</v>
      </c>
      <c r="T233" s="870" t="s">
        <v>2737</v>
      </c>
      <c r="U233" s="870" t="s">
        <v>2969</v>
      </c>
    </row>
    <row r="234" spans="1:21" x14ac:dyDescent="0.2">
      <c r="A234" s="870" t="s">
        <v>3069</v>
      </c>
      <c r="B234" s="870" t="s">
        <v>1104</v>
      </c>
      <c r="C234" s="870" t="s">
        <v>1113</v>
      </c>
      <c r="D234" s="873">
        <v>19454823</v>
      </c>
      <c r="E234" s="873">
        <v>0</v>
      </c>
      <c r="F234" s="873">
        <v>828026</v>
      </c>
      <c r="G234" s="873">
        <v>248792</v>
      </c>
      <c r="H234" s="873">
        <v>0</v>
      </c>
      <c r="I234" s="873">
        <v>248792</v>
      </c>
      <c r="J234" s="873">
        <v>0</v>
      </c>
      <c r="K234" s="873">
        <v>0</v>
      </c>
      <c r="L234" s="873">
        <v>204676</v>
      </c>
      <c r="M234" s="873">
        <v>204676</v>
      </c>
      <c r="N234" s="873">
        <v>0</v>
      </c>
      <c r="O234" s="873">
        <v>0</v>
      </c>
      <c r="P234" s="873">
        <v>18173329</v>
      </c>
      <c r="Q234" s="870" t="s">
        <v>699</v>
      </c>
      <c r="R234" s="870" t="s">
        <v>698</v>
      </c>
      <c r="S234" s="870" t="s">
        <v>1907</v>
      </c>
      <c r="T234" s="870" t="s">
        <v>2733</v>
      </c>
      <c r="U234" s="870" t="s">
        <v>2970</v>
      </c>
    </row>
    <row r="235" spans="1:21" x14ac:dyDescent="0.2">
      <c r="A235" s="870" t="s">
        <v>3070</v>
      </c>
      <c r="B235" s="870" t="s">
        <v>516</v>
      </c>
      <c r="C235" s="870" t="s">
        <v>515</v>
      </c>
      <c r="D235" s="873">
        <v>72355488</v>
      </c>
      <c r="E235" s="873">
        <v>0</v>
      </c>
      <c r="F235" s="873">
        <v>562645</v>
      </c>
      <c r="G235" s="873">
        <v>241886</v>
      </c>
      <c r="H235" s="873">
        <v>0</v>
      </c>
      <c r="I235" s="873">
        <v>241886</v>
      </c>
      <c r="J235" s="873">
        <v>0</v>
      </c>
      <c r="K235" s="873">
        <v>753801</v>
      </c>
      <c r="L235" s="873">
        <v>741630</v>
      </c>
      <c r="M235" s="873">
        <v>741630</v>
      </c>
      <c r="N235" s="873">
        <v>0</v>
      </c>
      <c r="O235" s="873">
        <v>0</v>
      </c>
      <c r="P235" s="873">
        <v>70055526</v>
      </c>
      <c r="Q235" s="870" t="s">
        <v>731</v>
      </c>
      <c r="R235" s="870" t="s">
        <v>730</v>
      </c>
      <c r="S235" s="870" t="s">
        <v>1907</v>
      </c>
      <c r="T235" s="870" t="s">
        <v>2734</v>
      </c>
      <c r="U235" s="870" t="s">
        <v>2971</v>
      </c>
    </row>
    <row r="236" spans="1:21" x14ac:dyDescent="0.2">
      <c r="A236" s="870" t="s">
        <v>3069</v>
      </c>
      <c r="B236" s="870" t="s">
        <v>518</v>
      </c>
      <c r="C236" s="870" t="s">
        <v>517</v>
      </c>
      <c r="D236" s="873">
        <v>18183893</v>
      </c>
      <c r="E236" s="873">
        <v>343037</v>
      </c>
      <c r="F236" s="873">
        <v>0</v>
      </c>
      <c r="G236" s="873">
        <v>92542</v>
      </c>
      <c r="H236" s="873">
        <v>0</v>
      </c>
      <c r="I236" s="873">
        <v>92542</v>
      </c>
      <c r="J236" s="873">
        <v>0</v>
      </c>
      <c r="K236" s="873">
        <v>0</v>
      </c>
      <c r="L236" s="873">
        <v>0</v>
      </c>
      <c r="M236" s="873">
        <v>0</v>
      </c>
      <c r="N236" s="873">
        <v>0</v>
      </c>
      <c r="O236" s="873">
        <v>0</v>
      </c>
      <c r="P236" s="873">
        <v>18434388</v>
      </c>
      <c r="Q236" s="870" t="s">
        <v>729</v>
      </c>
      <c r="R236" s="870" t="s">
        <v>728</v>
      </c>
      <c r="S236" s="870" t="s">
        <v>1907</v>
      </c>
      <c r="T236" s="870" t="s">
        <v>2736</v>
      </c>
      <c r="U236" s="870" t="s">
        <v>2972</v>
      </c>
    </row>
    <row r="237" spans="1:21" x14ac:dyDescent="0.2">
      <c r="A237" s="870" t="s">
        <v>3069</v>
      </c>
      <c r="B237" s="870" t="s">
        <v>520</v>
      </c>
      <c r="C237" s="870" t="s">
        <v>519</v>
      </c>
      <c r="D237" s="873">
        <v>75941131</v>
      </c>
      <c r="E237" s="873">
        <v>0</v>
      </c>
      <c r="F237" s="873">
        <v>1044317</v>
      </c>
      <c r="G237" s="873">
        <v>349870</v>
      </c>
      <c r="H237" s="873">
        <v>0</v>
      </c>
      <c r="I237" s="873">
        <v>349870</v>
      </c>
      <c r="J237" s="873">
        <v>0</v>
      </c>
      <c r="K237" s="873">
        <v>16340164</v>
      </c>
      <c r="L237" s="873">
        <v>498529</v>
      </c>
      <c r="M237" s="873">
        <v>498529</v>
      </c>
      <c r="N237" s="873">
        <v>0</v>
      </c>
      <c r="O237" s="873">
        <v>0</v>
      </c>
      <c r="P237" s="873">
        <v>57708251</v>
      </c>
      <c r="Q237" s="870" t="s">
        <v>867</v>
      </c>
      <c r="R237" s="870" t="s">
        <v>726</v>
      </c>
      <c r="S237" s="870" t="s">
        <v>679</v>
      </c>
      <c r="T237" s="870" t="s">
        <v>2733</v>
      </c>
      <c r="U237" s="870" t="s">
        <v>2973</v>
      </c>
    </row>
    <row r="238" spans="1:21" x14ac:dyDescent="0.2">
      <c r="A238" s="870" t="s">
        <v>3069</v>
      </c>
      <c r="B238" s="870" t="s">
        <v>522</v>
      </c>
      <c r="C238" s="870" t="s">
        <v>521</v>
      </c>
      <c r="D238" s="873">
        <v>12935898</v>
      </c>
      <c r="E238" s="873">
        <v>0</v>
      </c>
      <c r="F238" s="873">
        <v>376427</v>
      </c>
      <c r="G238" s="873">
        <v>206320</v>
      </c>
      <c r="H238" s="873">
        <v>0</v>
      </c>
      <c r="I238" s="873">
        <v>206320</v>
      </c>
      <c r="J238" s="873">
        <v>0</v>
      </c>
      <c r="K238" s="873">
        <v>0</v>
      </c>
      <c r="L238" s="873">
        <v>0</v>
      </c>
      <c r="M238" s="873">
        <v>0</v>
      </c>
      <c r="N238" s="873">
        <v>0</v>
      </c>
      <c r="O238" s="873">
        <v>0</v>
      </c>
      <c r="P238" s="873">
        <v>12353151</v>
      </c>
      <c r="Q238" s="870" t="s">
        <v>702</v>
      </c>
      <c r="R238" s="870" t="s">
        <v>698</v>
      </c>
      <c r="S238" s="870" t="s">
        <v>1907</v>
      </c>
      <c r="T238" s="870" t="s">
        <v>2733</v>
      </c>
      <c r="U238" s="870" t="s">
        <v>2974</v>
      </c>
    </row>
    <row r="239" spans="1:21" x14ac:dyDescent="0.2">
      <c r="A239" s="870" t="s">
        <v>3069</v>
      </c>
      <c r="B239" s="870" t="s">
        <v>524</v>
      </c>
      <c r="C239" s="870" t="s">
        <v>523</v>
      </c>
      <c r="D239" s="873">
        <v>17161371</v>
      </c>
      <c r="E239" s="873">
        <v>0</v>
      </c>
      <c r="F239" s="873">
        <v>2882056</v>
      </c>
      <c r="G239" s="873">
        <v>104386</v>
      </c>
      <c r="H239" s="873">
        <v>0</v>
      </c>
      <c r="I239" s="873">
        <v>104386</v>
      </c>
      <c r="J239" s="873">
        <v>0</v>
      </c>
      <c r="K239" s="873">
        <v>0</v>
      </c>
      <c r="L239" s="873">
        <v>356532</v>
      </c>
      <c r="M239" s="873">
        <v>302260</v>
      </c>
      <c r="N239" s="873">
        <v>54272</v>
      </c>
      <c r="O239" s="873">
        <v>0</v>
      </c>
      <c r="P239" s="873">
        <v>13818397</v>
      </c>
      <c r="Q239" s="870" t="s">
        <v>701</v>
      </c>
      <c r="R239" s="870" t="s">
        <v>687</v>
      </c>
      <c r="S239" s="870" t="s">
        <v>1907</v>
      </c>
      <c r="T239" s="870" t="s">
        <v>2736</v>
      </c>
      <c r="U239" s="870" t="s">
        <v>2975</v>
      </c>
    </row>
    <row r="240" spans="1:21" x14ac:dyDescent="0.2">
      <c r="A240" s="870" t="s">
        <v>3069</v>
      </c>
      <c r="B240" s="870" t="s">
        <v>526</v>
      </c>
      <c r="C240" s="870" t="s">
        <v>525</v>
      </c>
      <c r="D240" s="873">
        <v>21239305</v>
      </c>
      <c r="E240" s="873">
        <v>8446</v>
      </c>
      <c r="F240" s="873">
        <v>0</v>
      </c>
      <c r="G240" s="873">
        <v>174362</v>
      </c>
      <c r="H240" s="873">
        <v>0</v>
      </c>
      <c r="I240" s="873">
        <v>174362</v>
      </c>
      <c r="J240" s="873">
        <v>0</v>
      </c>
      <c r="K240" s="873">
        <v>0</v>
      </c>
      <c r="L240" s="873">
        <v>225523</v>
      </c>
      <c r="M240" s="873">
        <v>225429</v>
      </c>
      <c r="N240" s="873">
        <v>94</v>
      </c>
      <c r="O240" s="873">
        <v>0</v>
      </c>
      <c r="P240" s="873">
        <v>20847866</v>
      </c>
      <c r="Q240" s="870" t="s">
        <v>701</v>
      </c>
      <c r="R240" s="870" t="s">
        <v>687</v>
      </c>
      <c r="S240" s="870" t="s">
        <v>1907</v>
      </c>
      <c r="T240" s="870" t="s">
        <v>2736</v>
      </c>
      <c r="U240" s="870" t="s">
        <v>2976</v>
      </c>
    </row>
    <row r="241" spans="1:21" x14ac:dyDescent="0.2">
      <c r="A241" s="870" t="s">
        <v>3069</v>
      </c>
      <c r="B241" s="870" t="s">
        <v>528</v>
      </c>
      <c r="C241" s="870" t="s">
        <v>527</v>
      </c>
      <c r="D241" s="873">
        <v>11539523</v>
      </c>
      <c r="E241" s="873">
        <v>194184</v>
      </c>
      <c r="F241" s="873">
        <v>0</v>
      </c>
      <c r="G241" s="873">
        <v>300924</v>
      </c>
      <c r="H241" s="873">
        <v>0</v>
      </c>
      <c r="I241" s="873">
        <v>300924</v>
      </c>
      <c r="J241" s="873">
        <v>0</v>
      </c>
      <c r="K241" s="873">
        <v>0</v>
      </c>
      <c r="L241" s="873">
        <v>0</v>
      </c>
      <c r="M241" s="873">
        <v>0</v>
      </c>
      <c r="N241" s="873">
        <v>0</v>
      </c>
      <c r="O241" s="873">
        <v>0</v>
      </c>
      <c r="P241" s="873">
        <v>11432783</v>
      </c>
      <c r="Q241" s="870" t="s">
        <v>725</v>
      </c>
      <c r="R241" s="870" t="s">
        <v>687</v>
      </c>
      <c r="S241" s="870" t="s">
        <v>1907</v>
      </c>
      <c r="T241" s="870" t="s">
        <v>2738</v>
      </c>
      <c r="U241" s="870" t="s">
        <v>2977</v>
      </c>
    </row>
    <row r="242" spans="1:21" x14ac:dyDescent="0.2">
      <c r="A242" s="870" t="s">
        <v>3070</v>
      </c>
      <c r="B242" s="870" t="s">
        <v>530</v>
      </c>
      <c r="C242" s="870" t="s">
        <v>529</v>
      </c>
      <c r="D242" s="873">
        <v>15836210</v>
      </c>
      <c r="E242" s="873">
        <v>0</v>
      </c>
      <c r="F242" s="873">
        <v>190132</v>
      </c>
      <c r="G242" s="873">
        <v>174890</v>
      </c>
      <c r="H242" s="873">
        <v>0</v>
      </c>
      <c r="I242" s="873">
        <v>174890</v>
      </c>
      <c r="J242" s="873">
        <v>0</v>
      </c>
      <c r="K242" s="873">
        <v>0</v>
      </c>
      <c r="L242" s="873">
        <v>171340</v>
      </c>
      <c r="M242" s="873">
        <v>171238</v>
      </c>
      <c r="N242" s="873">
        <v>102</v>
      </c>
      <c r="O242" s="873">
        <v>0</v>
      </c>
      <c r="P242" s="873">
        <v>15299848</v>
      </c>
      <c r="Q242" s="870" t="s">
        <v>724</v>
      </c>
      <c r="R242" s="870" t="s">
        <v>687</v>
      </c>
      <c r="S242" s="870" t="s">
        <v>1907</v>
      </c>
      <c r="T242" s="870" t="s">
        <v>2734</v>
      </c>
      <c r="U242" s="870" t="s">
        <v>2978</v>
      </c>
    </row>
    <row r="243" spans="1:21" x14ac:dyDescent="0.2">
      <c r="A243" s="870" t="s">
        <v>3069</v>
      </c>
      <c r="B243" s="870" t="s">
        <v>532</v>
      </c>
      <c r="C243" s="870" t="s">
        <v>531</v>
      </c>
      <c r="D243" s="873">
        <v>15287712</v>
      </c>
      <c r="E243" s="873">
        <v>49848</v>
      </c>
      <c r="F243" s="873">
        <v>0</v>
      </c>
      <c r="G243" s="873">
        <v>106590</v>
      </c>
      <c r="H243" s="873">
        <v>0</v>
      </c>
      <c r="I243" s="873">
        <v>106590</v>
      </c>
      <c r="J243" s="873">
        <v>0</v>
      </c>
      <c r="K243" s="873">
        <v>0</v>
      </c>
      <c r="L243" s="873">
        <v>337663</v>
      </c>
      <c r="M243" s="873">
        <v>337663</v>
      </c>
      <c r="N243" s="873">
        <v>0</v>
      </c>
      <c r="O243" s="873">
        <v>0</v>
      </c>
      <c r="P243" s="873">
        <v>14893307</v>
      </c>
      <c r="Q243" s="870" t="s">
        <v>704</v>
      </c>
      <c r="R243" s="870" t="s">
        <v>687</v>
      </c>
      <c r="S243" s="870" t="s">
        <v>1907</v>
      </c>
      <c r="T243" s="870" t="s">
        <v>2736</v>
      </c>
      <c r="U243" s="870" t="s">
        <v>2979</v>
      </c>
    </row>
    <row r="244" spans="1:21" x14ac:dyDescent="0.2">
      <c r="A244" s="870" t="s">
        <v>3070</v>
      </c>
      <c r="B244" s="870" t="s">
        <v>534</v>
      </c>
      <c r="C244" s="870" t="s">
        <v>533</v>
      </c>
      <c r="D244" s="873">
        <v>23887566</v>
      </c>
      <c r="E244" s="873">
        <v>0</v>
      </c>
      <c r="F244" s="873">
        <v>19057</v>
      </c>
      <c r="G244" s="873">
        <v>175294</v>
      </c>
      <c r="H244" s="873">
        <v>0</v>
      </c>
      <c r="I244" s="873">
        <v>175294</v>
      </c>
      <c r="J244" s="873">
        <v>0</v>
      </c>
      <c r="K244" s="873">
        <v>51058</v>
      </c>
      <c r="L244" s="873">
        <v>71377</v>
      </c>
      <c r="M244" s="873">
        <v>71377</v>
      </c>
      <c r="N244" s="873">
        <v>0</v>
      </c>
      <c r="O244" s="873">
        <v>0</v>
      </c>
      <c r="P244" s="873">
        <v>23570780</v>
      </c>
      <c r="Q244" s="870" t="s">
        <v>700</v>
      </c>
      <c r="R244" s="870" t="s">
        <v>687</v>
      </c>
      <c r="S244" s="870" t="s">
        <v>1907</v>
      </c>
      <c r="T244" s="870" t="s">
        <v>2735</v>
      </c>
      <c r="U244" s="870" t="s">
        <v>2980</v>
      </c>
    </row>
    <row r="245" spans="1:21" x14ac:dyDescent="0.2">
      <c r="A245" s="870" t="s">
        <v>3069</v>
      </c>
      <c r="B245" s="870" t="s">
        <v>536</v>
      </c>
      <c r="C245" s="870" t="s">
        <v>535</v>
      </c>
      <c r="D245" s="873">
        <v>21964826</v>
      </c>
      <c r="E245" s="873">
        <v>0</v>
      </c>
      <c r="F245" s="873">
        <v>33591</v>
      </c>
      <c r="G245" s="873">
        <v>127068</v>
      </c>
      <c r="H245" s="873">
        <v>0</v>
      </c>
      <c r="I245" s="873">
        <v>127068</v>
      </c>
      <c r="J245" s="873">
        <v>0</v>
      </c>
      <c r="K245" s="873">
        <v>170240</v>
      </c>
      <c r="L245" s="873">
        <v>78211</v>
      </c>
      <c r="M245" s="873">
        <v>78211</v>
      </c>
      <c r="N245" s="873">
        <v>0</v>
      </c>
      <c r="O245" s="873">
        <v>0</v>
      </c>
      <c r="P245" s="873">
        <v>21555716</v>
      </c>
      <c r="Q245" s="870" t="s">
        <v>685</v>
      </c>
      <c r="R245" s="870" t="s">
        <v>684</v>
      </c>
      <c r="S245" s="870" t="s">
        <v>1907</v>
      </c>
      <c r="T245" s="870" t="s">
        <v>2738</v>
      </c>
      <c r="U245" s="870" t="s">
        <v>2981</v>
      </c>
    </row>
    <row r="246" spans="1:21" x14ac:dyDescent="0.2">
      <c r="A246" s="870" t="s">
        <v>3069</v>
      </c>
      <c r="B246" s="870" t="s">
        <v>538</v>
      </c>
      <c r="C246" s="870" t="s">
        <v>537</v>
      </c>
      <c r="D246" s="873">
        <v>22628433</v>
      </c>
      <c r="E246" s="873">
        <v>0</v>
      </c>
      <c r="F246" s="873">
        <v>209293</v>
      </c>
      <c r="G246" s="873">
        <v>224191</v>
      </c>
      <c r="H246" s="873">
        <v>0</v>
      </c>
      <c r="I246" s="873">
        <v>224191</v>
      </c>
      <c r="J246" s="873">
        <v>0</v>
      </c>
      <c r="K246" s="873">
        <v>0</v>
      </c>
      <c r="L246" s="873">
        <v>279977</v>
      </c>
      <c r="M246" s="873">
        <v>279977</v>
      </c>
      <c r="N246" s="873">
        <v>0</v>
      </c>
      <c r="O246" s="873">
        <v>0</v>
      </c>
      <c r="P246" s="873">
        <v>21914972</v>
      </c>
      <c r="Q246" s="870" t="s">
        <v>699</v>
      </c>
      <c r="R246" s="870" t="s">
        <v>698</v>
      </c>
      <c r="S246" s="870" t="s">
        <v>1907</v>
      </c>
      <c r="T246" s="870" t="s">
        <v>2733</v>
      </c>
      <c r="U246" s="870" t="s">
        <v>2982</v>
      </c>
    </row>
    <row r="247" spans="1:21" x14ac:dyDescent="0.2">
      <c r="A247" s="870" t="s">
        <v>3069</v>
      </c>
      <c r="B247" s="870" t="s">
        <v>540</v>
      </c>
      <c r="C247" s="870" t="s">
        <v>539</v>
      </c>
      <c r="D247" s="873">
        <v>17610629</v>
      </c>
      <c r="E247" s="873">
        <v>0</v>
      </c>
      <c r="F247" s="873">
        <v>44394</v>
      </c>
      <c r="G247" s="873">
        <v>104948</v>
      </c>
      <c r="H247" s="873">
        <v>0</v>
      </c>
      <c r="I247" s="873">
        <v>104948</v>
      </c>
      <c r="J247" s="873">
        <v>0</v>
      </c>
      <c r="K247" s="873">
        <v>4170898</v>
      </c>
      <c r="L247" s="873">
        <v>239774</v>
      </c>
      <c r="M247" s="873">
        <v>41374</v>
      </c>
      <c r="N247" s="873">
        <v>198400</v>
      </c>
      <c r="O247" s="873">
        <v>0</v>
      </c>
      <c r="P247" s="873">
        <v>13050615</v>
      </c>
      <c r="Q247" s="870" t="s">
        <v>719</v>
      </c>
      <c r="R247" s="870" t="s">
        <v>718</v>
      </c>
      <c r="S247" s="870" t="s">
        <v>1907</v>
      </c>
      <c r="T247" s="870" t="s">
        <v>2737</v>
      </c>
      <c r="U247" s="870" t="s">
        <v>2983</v>
      </c>
    </row>
    <row r="248" spans="1:21" x14ac:dyDescent="0.2">
      <c r="A248" s="870" t="s">
        <v>3069</v>
      </c>
      <c r="B248" s="870" t="s">
        <v>542</v>
      </c>
      <c r="C248" s="870" t="s">
        <v>541</v>
      </c>
      <c r="D248" s="873">
        <v>17476430</v>
      </c>
      <c r="E248" s="873">
        <v>0</v>
      </c>
      <c r="F248" s="873">
        <v>656939</v>
      </c>
      <c r="G248" s="873">
        <v>142510</v>
      </c>
      <c r="H248" s="873">
        <v>0</v>
      </c>
      <c r="I248" s="873">
        <v>142510</v>
      </c>
      <c r="J248" s="873">
        <v>0</v>
      </c>
      <c r="K248" s="873">
        <v>0</v>
      </c>
      <c r="L248" s="873">
        <v>0</v>
      </c>
      <c r="M248" s="873">
        <v>0</v>
      </c>
      <c r="N248" s="873">
        <v>0</v>
      </c>
      <c r="O248" s="873">
        <v>0</v>
      </c>
      <c r="P248" s="873">
        <v>16676981</v>
      </c>
      <c r="Q248" s="870" t="s">
        <v>690</v>
      </c>
      <c r="R248" s="870" t="s">
        <v>720</v>
      </c>
      <c r="S248" s="870" t="s">
        <v>1909</v>
      </c>
      <c r="T248" s="870" t="s">
        <v>819</v>
      </c>
      <c r="U248" s="870" t="s">
        <v>2984</v>
      </c>
    </row>
    <row r="249" spans="1:21" x14ac:dyDescent="0.2">
      <c r="A249" s="870" t="s">
        <v>3069</v>
      </c>
      <c r="B249" s="870" t="s">
        <v>544</v>
      </c>
      <c r="C249" s="870" t="s">
        <v>543</v>
      </c>
      <c r="D249" s="873">
        <v>56835495</v>
      </c>
      <c r="E249" s="873">
        <v>0</v>
      </c>
      <c r="F249" s="873">
        <v>1554140</v>
      </c>
      <c r="G249" s="873">
        <v>308058</v>
      </c>
      <c r="H249" s="873">
        <v>0</v>
      </c>
      <c r="I249" s="873">
        <v>308058</v>
      </c>
      <c r="J249" s="873">
        <v>0</v>
      </c>
      <c r="K249" s="873">
        <v>0</v>
      </c>
      <c r="L249" s="873">
        <v>0</v>
      </c>
      <c r="M249" s="873">
        <v>0</v>
      </c>
      <c r="N249" s="873">
        <v>0</v>
      </c>
      <c r="O249" s="873">
        <v>0</v>
      </c>
      <c r="P249" s="873">
        <v>54973297</v>
      </c>
      <c r="Q249" s="870" t="s">
        <v>679</v>
      </c>
      <c r="R249" s="870" t="s">
        <v>694</v>
      </c>
      <c r="S249" s="870" t="s">
        <v>679</v>
      </c>
      <c r="T249" s="870" t="s">
        <v>2735</v>
      </c>
      <c r="U249" s="870" t="s">
        <v>2985</v>
      </c>
    </row>
    <row r="250" spans="1:21" x14ac:dyDescent="0.2">
      <c r="A250" s="870" t="s">
        <v>3069</v>
      </c>
      <c r="B250" s="870" t="s">
        <v>546</v>
      </c>
      <c r="C250" s="870" t="s">
        <v>545</v>
      </c>
      <c r="D250" s="873">
        <v>16791393</v>
      </c>
      <c r="E250" s="873">
        <v>0</v>
      </c>
      <c r="F250" s="873">
        <v>386372</v>
      </c>
      <c r="G250" s="873">
        <v>224201</v>
      </c>
      <c r="H250" s="873">
        <v>0</v>
      </c>
      <c r="I250" s="873">
        <v>224201</v>
      </c>
      <c r="J250" s="873">
        <v>0</v>
      </c>
      <c r="K250" s="873">
        <v>0</v>
      </c>
      <c r="L250" s="873">
        <v>0</v>
      </c>
      <c r="M250" s="873">
        <v>0</v>
      </c>
      <c r="N250" s="873">
        <v>0</v>
      </c>
      <c r="O250" s="873">
        <v>0</v>
      </c>
      <c r="P250" s="873">
        <v>16180820</v>
      </c>
      <c r="Q250" s="870" t="s">
        <v>679</v>
      </c>
      <c r="R250" s="870" t="s">
        <v>712</v>
      </c>
      <c r="S250" s="870" t="s">
        <v>679</v>
      </c>
      <c r="T250" s="870" t="s">
        <v>2734</v>
      </c>
      <c r="U250" s="870" t="s">
        <v>2986</v>
      </c>
    </row>
    <row r="251" spans="1:21" x14ac:dyDescent="0.2">
      <c r="A251" s="870" t="s">
        <v>3069</v>
      </c>
      <c r="B251" s="870" t="s">
        <v>548</v>
      </c>
      <c r="C251" s="870" t="s">
        <v>547</v>
      </c>
      <c r="D251" s="873">
        <v>193845440</v>
      </c>
      <c r="E251" s="873">
        <v>4368326</v>
      </c>
      <c r="F251" s="873">
        <v>0</v>
      </c>
      <c r="G251" s="873">
        <v>768851</v>
      </c>
      <c r="H251" s="873">
        <v>0</v>
      </c>
      <c r="I251" s="873">
        <v>768851</v>
      </c>
      <c r="J251" s="873">
        <v>0</v>
      </c>
      <c r="K251" s="873">
        <v>0</v>
      </c>
      <c r="L251" s="873">
        <v>0</v>
      </c>
      <c r="M251" s="873">
        <v>0</v>
      </c>
      <c r="N251" s="873">
        <v>0</v>
      </c>
      <c r="O251" s="873">
        <v>0</v>
      </c>
      <c r="P251" s="873">
        <v>197444915</v>
      </c>
      <c r="Q251" s="870" t="s">
        <v>697</v>
      </c>
      <c r="R251" s="870" t="s">
        <v>680</v>
      </c>
      <c r="S251" s="870" t="s">
        <v>1910</v>
      </c>
      <c r="T251" s="870" t="s">
        <v>2732</v>
      </c>
      <c r="U251" s="870" t="s">
        <v>2987</v>
      </c>
    </row>
    <row r="252" spans="1:21" x14ac:dyDescent="0.2">
      <c r="A252" s="870" t="s">
        <v>3070</v>
      </c>
      <c r="B252" s="870" t="s">
        <v>550</v>
      </c>
      <c r="C252" s="870" t="s">
        <v>549</v>
      </c>
      <c r="D252" s="873">
        <v>25218481</v>
      </c>
      <c r="E252" s="873">
        <v>0</v>
      </c>
      <c r="F252" s="873">
        <v>43606</v>
      </c>
      <c r="G252" s="873">
        <v>122829</v>
      </c>
      <c r="H252" s="873">
        <v>0</v>
      </c>
      <c r="I252" s="873">
        <v>122829</v>
      </c>
      <c r="J252" s="873">
        <v>0</v>
      </c>
      <c r="K252" s="873">
        <v>0</v>
      </c>
      <c r="L252" s="873">
        <v>0</v>
      </c>
      <c r="M252" s="873">
        <v>0</v>
      </c>
      <c r="N252" s="873">
        <v>0</v>
      </c>
      <c r="O252" s="873">
        <v>0</v>
      </c>
      <c r="P252" s="873">
        <v>25052046</v>
      </c>
      <c r="Q252" s="870" t="s">
        <v>692</v>
      </c>
      <c r="R252" s="870" t="s">
        <v>687</v>
      </c>
      <c r="S252" s="870" t="s">
        <v>1907</v>
      </c>
      <c r="T252" s="870" t="s">
        <v>2735</v>
      </c>
      <c r="U252" s="870" t="s">
        <v>2988</v>
      </c>
    </row>
    <row r="253" spans="1:21" x14ac:dyDescent="0.2">
      <c r="A253" s="870" t="s">
        <v>3069</v>
      </c>
      <c r="B253" s="870" t="s">
        <v>552</v>
      </c>
      <c r="C253" s="870" t="s">
        <v>551</v>
      </c>
      <c r="D253" s="873">
        <v>22439678</v>
      </c>
      <c r="E253" s="873">
        <v>0</v>
      </c>
      <c r="F253" s="873">
        <v>367032</v>
      </c>
      <c r="G253" s="873">
        <v>182688</v>
      </c>
      <c r="H253" s="873">
        <v>0</v>
      </c>
      <c r="I253" s="873">
        <v>182688</v>
      </c>
      <c r="J253" s="873">
        <v>0</v>
      </c>
      <c r="K253" s="873">
        <v>155445</v>
      </c>
      <c r="L253" s="873">
        <v>0</v>
      </c>
      <c r="M253" s="873">
        <v>0</v>
      </c>
      <c r="N253" s="873">
        <v>0</v>
      </c>
      <c r="O253" s="873">
        <v>0</v>
      </c>
      <c r="P253" s="873">
        <v>21734513</v>
      </c>
      <c r="Q253" s="870" t="s">
        <v>703</v>
      </c>
      <c r="R253" s="870" t="s">
        <v>687</v>
      </c>
      <c r="S253" s="870" t="s">
        <v>1907</v>
      </c>
      <c r="T253" s="870" t="s">
        <v>2734</v>
      </c>
      <c r="U253" s="870" t="s">
        <v>2989</v>
      </c>
    </row>
    <row r="254" spans="1:21" x14ac:dyDescent="0.2">
      <c r="A254" s="870" t="s">
        <v>3069</v>
      </c>
      <c r="B254" s="870" t="s">
        <v>553</v>
      </c>
      <c r="C254" s="870" t="s">
        <v>1114</v>
      </c>
      <c r="D254" s="873">
        <v>30236147</v>
      </c>
      <c r="E254" s="873">
        <v>0</v>
      </c>
      <c r="F254" s="873">
        <v>916110</v>
      </c>
      <c r="G254" s="873">
        <v>185295</v>
      </c>
      <c r="H254" s="873">
        <v>0</v>
      </c>
      <c r="I254" s="873">
        <v>185295</v>
      </c>
      <c r="J254" s="873">
        <v>0</v>
      </c>
      <c r="K254" s="873">
        <v>0</v>
      </c>
      <c r="L254" s="873">
        <v>0</v>
      </c>
      <c r="M254" s="873">
        <v>0</v>
      </c>
      <c r="N254" s="873">
        <v>0</v>
      </c>
      <c r="O254" s="873">
        <v>0</v>
      </c>
      <c r="P254" s="873">
        <v>29134742</v>
      </c>
      <c r="Q254" s="870" t="s">
        <v>690</v>
      </c>
      <c r="R254" s="870" t="s">
        <v>693</v>
      </c>
      <c r="S254" s="870" t="s">
        <v>1909</v>
      </c>
      <c r="T254" s="870" t="s">
        <v>2738</v>
      </c>
      <c r="U254" s="870" t="s">
        <v>2990</v>
      </c>
    </row>
    <row r="255" spans="1:21" x14ac:dyDescent="0.2">
      <c r="A255" s="870" t="s">
        <v>3069</v>
      </c>
      <c r="B255" s="870" t="s">
        <v>555</v>
      </c>
      <c r="C255" s="870" t="s">
        <v>554</v>
      </c>
      <c r="D255" s="873">
        <v>25185817</v>
      </c>
      <c r="E255" s="873">
        <v>0</v>
      </c>
      <c r="F255" s="873">
        <v>466168</v>
      </c>
      <c r="G255" s="873">
        <v>171766</v>
      </c>
      <c r="H255" s="873">
        <v>0</v>
      </c>
      <c r="I255" s="873">
        <v>171766</v>
      </c>
      <c r="J255" s="873">
        <v>0</v>
      </c>
      <c r="K255" s="873">
        <v>0</v>
      </c>
      <c r="L255" s="873">
        <v>0</v>
      </c>
      <c r="M255" s="873">
        <v>0</v>
      </c>
      <c r="N255" s="873">
        <v>0</v>
      </c>
      <c r="O255" s="873">
        <v>0</v>
      </c>
      <c r="P255" s="873">
        <v>24547883</v>
      </c>
      <c r="Q255" s="870" t="s">
        <v>719</v>
      </c>
      <c r="R255" s="870" t="s">
        <v>718</v>
      </c>
      <c r="S255" s="870" t="s">
        <v>1907</v>
      </c>
      <c r="T255" s="870" t="s">
        <v>2737</v>
      </c>
      <c r="U255" s="870" t="s">
        <v>2991</v>
      </c>
    </row>
    <row r="256" spans="1:21" x14ac:dyDescent="0.2">
      <c r="A256" s="870" t="s">
        <v>3069</v>
      </c>
      <c r="B256" s="870" t="s">
        <v>557</v>
      </c>
      <c r="C256" s="870" t="s">
        <v>556</v>
      </c>
      <c r="D256" s="873">
        <v>9179871</v>
      </c>
      <c r="E256" s="873">
        <v>476918</v>
      </c>
      <c r="F256" s="873">
        <v>0</v>
      </c>
      <c r="G256" s="873">
        <v>112458</v>
      </c>
      <c r="H256" s="873">
        <v>0</v>
      </c>
      <c r="I256" s="873">
        <v>112458</v>
      </c>
      <c r="J256" s="873">
        <v>0</v>
      </c>
      <c r="K256" s="873">
        <v>0</v>
      </c>
      <c r="L256" s="873">
        <v>0</v>
      </c>
      <c r="M256" s="873">
        <v>0</v>
      </c>
      <c r="N256" s="873">
        <v>0</v>
      </c>
      <c r="O256" s="873">
        <v>0</v>
      </c>
      <c r="P256" s="873">
        <v>9544331</v>
      </c>
      <c r="Q256" s="870" t="s">
        <v>719</v>
      </c>
      <c r="R256" s="870" t="s">
        <v>718</v>
      </c>
      <c r="S256" s="870" t="s">
        <v>1907</v>
      </c>
      <c r="T256" s="870" t="s">
        <v>2737</v>
      </c>
      <c r="U256" s="870" t="s">
        <v>2992</v>
      </c>
    </row>
    <row r="257" spans="1:21" x14ac:dyDescent="0.2">
      <c r="A257" s="870" t="s">
        <v>3070</v>
      </c>
      <c r="B257" s="870" t="s">
        <v>559</v>
      </c>
      <c r="C257" s="870" t="s">
        <v>558</v>
      </c>
      <c r="D257" s="873">
        <v>23535532</v>
      </c>
      <c r="E257" s="873">
        <v>0</v>
      </c>
      <c r="F257" s="873">
        <v>1129640</v>
      </c>
      <c r="G257" s="873">
        <v>108152</v>
      </c>
      <c r="H257" s="873">
        <v>0</v>
      </c>
      <c r="I257" s="873">
        <v>108152</v>
      </c>
      <c r="J257" s="873">
        <v>0</v>
      </c>
      <c r="K257" s="873">
        <v>0</v>
      </c>
      <c r="L257" s="873">
        <v>0</v>
      </c>
      <c r="M257" s="873">
        <v>0</v>
      </c>
      <c r="N257" s="873">
        <v>0</v>
      </c>
      <c r="O257" s="873">
        <v>0</v>
      </c>
      <c r="P257" s="873">
        <v>22297740</v>
      </c>
      <c r="Q257" s="870" t="s">
        <v>703</v>
      </c>
      <c r="R257" s="870" t="s">
        <v>687</v>
      </c>
      <c r="S257" s="870" t="s">
        <v>1907</v>
      </c>
      <c r="T257" s="870" t="s">
        <v>2734</v>
      </c>
      <c r="U257" s="870" t="s">
        <v>2993</v>
      </c>
    </row>
    <row r="258" spans="1:21" x14ac:dyDescent="0.2">
      <c r="A258" s="870" t="s">
        <v>3069</v>
      </c>
      <c r="B258" s="870" t="s">
        <v>561</v>
      </c>
      <c r="C258" s="870" t="s">
        <v>560</v>
      </c>
      <c r="D258" s="873">
        <v>41790355</v>
      </c>
      <c r="E258" s="873">
        <v>0</v>
      </c>
      <c r="F258" s="873">
        <v>2052064</v>
      </c>
      <c r="G258" s="873">
        <v>428354</v>
      </c>
      <c r="H258" s="873">
        <v>0</v>
      </c>
      <c r="I258" s="873">
        <v>428354</v>
      </c>
      <c r="J258" s="873">
        <v>0</v>
      </c>
      <c r="K258" s="873">
        <v>0</v>
      </c>
      <c r="L258" s="873">
        <v>0</v>
      </c>
      <c r="M258" s="873">
        <v>0</v>
      </c>
      <c r="N258" s="873">
        <v>0</v>
      </c>
      <c r="O258" s="873">
        <v>0</v>
      </c>
      <c r="P258" s="873">
        <v>39309937</v>
      </c>
      <c r="Q258" s="870" t="s">
        <v>690</v>
      </c>
      <c r="R258" s="870" t="s">
        <v>696</v>
      </c>
      <c r="S258" s="870" t="s">
        <v>1909</v>
      </c>
      <c r="T258" s="870" t="s">
        <v>2738</v>
      </c>
      <c r="U258" s="870" t="s">
        <v>2994</v>
      </c>
    </row>
    <row r="259" spans="1:21" x14ac:dyDescent="0.2">
      <c r="A259" s="870" t="s">
        <v>3069</v>
      </c>
      <c r="B259" s="870" t="s">
        <v>563</v>
      </c>
      <c r="C259" s="870" t="s">
        <v>562</v>
      </c>
      <c r="D259" s="873">
        <v>49198771</v>
      </c>
      <c r="E259" s="873">
        <v>0</v>
      </c>
      <c r="F259" s="873">
        <v>1668632</v>
      </c>
      <c r="G259" s="873">
        <v>236749</v>
      </c>
      <c r="H259" s="873">
        <v>0</v>
      </c>
      <c r="I259" s="873">
        <v>236749</v>
      </c>
      <c r="J259" s="873">
        <v>0</v>
      </c>
      <c r="K259" s="873">
        <v>243200</v>
      </c>
      <c r="L259" s="873">
        <v>110637</v>
      </c>
      <c r="M259" s="873">
        <v>110637</v>
      </c>
      <c r="N259" s="873">
        <v>0</v>
      </c>
      <c r="O259" s="873">
        <v>0</v>
      </c>
      <c r="P259" s="873">
        <v>46939553</v>
      </c>
      <c r="Q259" s="870" t="s">
        <v>679</v>
      </c>
      <c r="R259" s="870" t="s">
        <v>722</v>
      </c>
      <c r="S259" s="870" t="s">
        <v>679</v>
      </c>
      <c r="T259" s="870" t="s">
        <v>819</v>
      </c>
      <c r="U259" s="870" t="s">
        <v>2995</v>
      </c>
    </row>
    <row r="260" spans="1:21" x14ac:dyDescent="0.2">
      <c r="A260" s="870" t="s">
        <v>3070</v>
      </c>
      <c r="B260" s="870" t="s">
        <v>565</v>
      </c>
      <c r="C260" s="870" t="s">
        <v>564</v>
      </c>
      <c r="D260" s="873">
        <v>48521032</v>
      </c>
      <c r="E260" s="873">
        <v>0</v>
      </c>
      <c r="F260" s="873">
        <v>668676</v>
      </c>
      <c r="G260" s="873">
        <v>352266</v>
      </c>
      <c r="H260" s="873">
        <v>0</v>
      </c>
      <c r="I260" s="873">
        <v>352266</v>
      </c>
      <c r="J260" s="873">
        <v>0</v>
      </c>
      <c r="K260" s="873">
        <v>502520</v>
      </c>
      <c r="L260" s="873">
        <v>0</v>
      </c>
      <c r="M260" s="873">
        <v>0</v>
      </c>
      <c r="N260" s="873">
        <v>0</v>
      </c>
      <c r="O260" s="873">
        <v>0</v>
      </c>
      <c r="P260" s="873">
        <v>46997570</v>
      </c>
      <c r="Q260" s="870" t="s">
        <v>679</v>
      </c>
      <c r="R260" s="870" t="s">
        <v>718</v>
      </c>
      <c r="S260" s="870" t="s">
        <v>679</v>
      </c>
      <c r="T260" s="870" t="s">
        <v>2737</v>
      </c>
      <c r="U260" s="870" t="s">
        <v>2996</v>
      </c>
    </row>
    <row r="261" spans="1:21" x14ac:dyDescent="0.2">
      <c r="A261" s="870" t="s">
        <v>3070</v>
      </c>
      <c r="B261" s="870" t="s">
        <v>567</v>
      </c>
      <c r="C261" s="870" t="s">
        <v>566</v>
      </c>
      <c r="D261" s="873">
        <v>24600861</v>
      </c>
      <c r="E261" s="873">
        <v>0</v>
      </c>
      <c r="F261" s="873">
        <v>221817</v>
      </c>
      <c r="G261" s="873">
        <v>224849</v>
      </c>
      <c r="H261" s="873">
        <v>0</v>
      </c>
      <c r="I261" s="873">
        <v>224849</v>
      </c>
      <c r="J261" s="873">
        <v>0</v>
      </c>
      <c r="K261" s="873">
        <v>0</v>
      </c>
      <c r="L261" s="873">
        <v>29696</v>
      </c>
      <c r="M261" s="873">
        <v>28942</v>
      </c>
      <c r="N261" s="873">
        <v>754</v>
      </c>
      <c r="O261" s="873">
        <v>0</v>
      </c>
      <c r="P261" s="873">
        <v>24124499</v>
      </c>
      <c r="Q261" s="870" t="s">
        <v>708</v>
      </c>
      <c r="R261" s="870" t="s">
        <v>687</v>
      </c>
      <c r="S261" s="870" t="s">
        <v>1907</v>
      </c>
      <c r="T261" s="870" t="s">
        <v>2737</v>
      </c>
      <c r="U261" s="870" t="s">
        <v>2997</v>
      </c>
    </row>
    <row r="262" spans="1:21" x14ac:dyDescent="0.2">
      <c r="A262" s="870" t="s">
        <v>3069</v>
      </c>
      <c r="B262" s="870" t="s">
        <v>569</v>
      </c>
      <c r="C262" s="870" t="s">
        <v>568</v>
      </c>
      <c r="D262" s="873">
        <v>17412508</v>
      </c>
      <c r="E262" s="873">
        <v>0</v>
      </c>
      <c r="F262" s="873">
        <v>205135</v>
      </c>
      <c r="G262" s="873">
        <v>155376</v>
      </c>
      <c r="H262" s="873">
        <v>0</v>
      </c>
      <c r="I262" s="873">
        <v>155376</v>
      </c>
      <c r="J262" s="873">
        <v>0</v>
      </c>
      <c r="K262" s="873">
        <v>0</v>
      </c>
      <c r="L262" s="873">
        <v>1351644</v>
      </c>
      <c r="M262" s="873">
        <v>358634</v>
      </c>
      <c r="N262" s="873">
        <v>993010</v>
      </c>
      <c r="O262" s="873">
        <v>0</v>
      </c>
      <c r="P262" s="873">
        <v>15700353</v>
      </c>
      <c r="Q262" s="870" t="s">
        <v>716</v>
      </c>
      <c r="R262" s="870" t="s">
        <v>687</v>
      </c>
      <c r="S262" s="870" t="s">
        <v>1907</v>
      </c>
      <c r="T262" s="870" t="s">
        <v>2733</v>
      </c>
      <c r="U262" s="870" t="s">
        <v>2998</v>
      </c>
    </row>
    <row r="263" spans="1:21" x14ac:dyDescent="0.2">
      <c r="A263" s="870" t="s">
        <v>3069</v>
      </c>
      <c r="B263" s="870" t="s">
        <v>571</v>
      </c>
      <c r="C263" s="870" t="s">
        <v>570</v>
      </c>
      <c r="D263" s="873">
        <v>49193930</v>
      </c>
      <c r="E263" s="873">
        <v>0</v>
      </c>
      <c r="F263" s="873">
        <v>1372130</v>
      </c>
      <c r="G263" s="873">
        <v>330391</v>
      </c>
      <c r="H263" s="873">
        <v>0</v>
      </c>
      <c r="I263" s="873">
        <v>330391</v>
      </c>
      <c r="J263" s="873">
        <v>0</v>
      </c>
      <c r="K263" s="873">
        <v>1095650</v>
      </c>
      <c r="L263" s="873">
        <v>0</v>
      </c>
      <c r="M263" s="873">
        <v>0</v>
      </c>
      <c r="N263" s="873">
        <v>0</v>
      </c>
      <c r="O263" s="873">
        <v>0</v>
      </c>
      <c r="P263" s="873">
        <v>46395759</v>
      </c>
      <c r="Q263" s="870" t="s">
        <v>690</v>
      </c>
      <c r="R263" s="870" t="s">
        <v>720</v>
      </c>
      <c r="S263" s="870" t="s">
        <v>1909</v>
      </c>
      <c r="T263" s="870" t="s">
        <v>819</v>
      </c>
      <c r="U263" s="870" t="s">
        <v>2999</v>
      </c>
    </row>
    <row r="264" spans="1:21" x14ac:dyDescent="0.2">
      <c r="A264" s="870" t="s">
        <v>3070</v>
      </c>
      <c r="B264" s="870" t="s">
        <v>573</v>
      </c>
      <c r="C264" s="870" t="s">
        <v>572</v>
      </c>
      <c r="D264" s="873">
        <v>17566609</v>
      </c>
      <c r="E264" s="873">
        <v>0</v>
      </c>
      <c r="F264" s="873">
        <v>164765</v>
      </c>
      <c r="G264" s="873">
        <v>120807</v>
      </c>
      <c r="H264" s="873">
        <v>0</v>
      </c>
      <c r="I264" s="873">
        <v>120807</v>
      </c>
      <c r="J264" s="873">
        <v>0</v>
      </c>
      <c r="K264" s="873">
        <v>0</v>
      </c>
      <c r="L264" s="873">
        <v>0</v>
      </c>
      <c r="M264" s="873">
        <v>0</v>
      </c>
      <c r="N264" s="873">
        <v>0</v>
      </c>
      <c r="O264" s="873">
        <v>0</v>
      </c>
      <c r="P264" s="873">
        <v>17281037</v>
      </c>
      <c r="Q264" s="870" t="s">
        <v>692</v>
      </c>
      <c r="R264" s="870" t="s">
        <v>687</v>
      </c>
      <c r="S264" s="870" t="s">
        <v>1907</v>
      </c>
      <c r="T264" s="870" t="s">
        <v>2735</v>
      </c>
      <c r="U264" s="870" t="s">
        <v>3000</v>
      </c>
    </row>
    <row r="265" spans="1:21" x14ac:dyDescent="0.2">
      <c r="A265" s="870" t="s">
        <v>3069</v>
      </c>
      <c r="B265" s="870" t="s">
        <v>575</v>
      </c>
      <c r="C265" s="870" t="s">
        <v>574</v>
      </c>
      <c r="D265" s="873">
        <v>23702172</v>
      </c>
      <c r="E265" s="873">
        <v>0</v>
      </c>
      <c r="F265" s="873">
        <v>46646</v>
      </c>
      <c r="G265" s="873">
        <v>187065</v>
      </c>
      <c r="H265" s="873">
        <v>0</v>
      </c>
      <c r="I265" s="873">
        <v>187065</v>
      </c>
      <c r="J265" s="873">
        <v>0</v>
      </c>
      <c r="K265" s="873">
        <v>0</v>
      </c>
      <c r="L265" s="873">
        <v>459950</v>
      </c>
      <c r="M265" s="873">
        <v>459950</v>
      </c>
      <c r="N265" s="873">
        <v>0</v>
      </c>
      <c r="O265" s="873">
        <v>0</v>
      </c>
      <c r="P265" s="873">
        <v>23008511</v>
      </c>
      <c r="Q265" s="870" t="s">
        <v>697</v>
      </c>
      <c r="R265" s="870" t="s">
        <v>680</v>
      </c>
      <c r="S265" s="870" t="s">
        <v>1908</v>
      </c>
      <c r="T265" s="870" t="s">
        <v>2732</v>
      </c>
      <c r="U265" s="870" t="s">
        <v>3001</v>
      </c>
    </row>
    <row r="266" spans="1:21" x14ac:dyDescent="0.2">
      <c r="A266" s="870" t="s">
        <v>3069</v>
      </c>
      <c r="B266" s="870" t="s">
        <v>577</v>
      </c>
      <c r="C266" s="870" t="s">
        <v>576</v>
      </c>
      <c r="D266" s="873">
        <v>32281261</v>
      </c>
      <c r="E266" s="873">
        <v>0</v>
      </c>
      <c r="F266" s="873">
        <v>223449</v>
      </c>
      <c r="G266" s="873">
        <v>186831</v>
      </c>
      <c r="H266" s="873">
        <v>0</v>
      </c>
      <c r="I266" s="873">
        <v>186831</v>
      </c>
      <c r="J266" s="873">
        <v>0</v>
      </c>
      <c r="K266" s="873">
        <v>0</v>
      </c>
      <c r="L266" s="873">
        <v>1026665</v>
      </c>
      <c r="M266" s="873">
        <v>420128</v>
      </c>
      <c r="N266" s="873">
        <v>606537</v>
      </c>
      <c r="O266" s="873">
        <v>0</v>
      </c>
      <c r="P266" s="873">
        <v>30844316</v>
      </c>
      <c r="Q266" s="870" t="s">
        <v>715</v>
      </c>
      <c r="R266" s="870" t="s">
        <v>714</v>
      </c>
      <c r="S266" s="870" t="s">
        <v>1907</v>
      </c>
      <c r="T266" s="870" t="s">
        <v>2735</v>
      </c>
      <c r="U266" s="870" t="s">
        <v>3002</v>
      </c>
    </row>
    <row r="267" spans="1:21" x14ac:dyDescent="0.2">
      <c r="A267" s="870" t="s">
        <v>3069</v>
      </c>
      <c r="B267" s="870" t="s">
        <v>579</v>
      </c>
      <c r="C267" s="870" t="s">
        <v>578</v>
      </c>
      <c r="D267" s="873">
        <v>59698619</v>
      </c>
      <c r="E267" s="873">
        <v>0</v>
      </c>
      <c r="F267" s="873">
        <v>1686243</v>
      </c>
      <c r="G267" s="873">
        <v>261763</v>
      </c>
      <c r="H267" s="873">
        <v>0</v>
      </c>
      <c r="I267" s="873">
        <v>261763</v>
      </c>
      <c r="J267" s="873">
        <v>0</v>
      </c>
      <c r="K267" s="873">
        <v>0</v>
      </c>
      <c r="L267" s="873">
        <v>594388</v>
      </c>
      <c r="M267" s="873">
        <v>594388</v>
      </c>
      <c r="N267" s="873">
        <v>0</v>
      </c>
      <c r="O267" s="873">
        <v>0</v>
      </c>
      <c r="P267" s="873">
        <v>57156225</v>
      </c>
      <c r="Q267" s="870" t="s">
        <v>679</v>
      </c>
      <c r="R267" s="870" t="s">
        <v>1223</v>
      </c>
      <c r="S267" s="870" t="s">
        <v>679</v>
      </c>
      <c r="T267" s="870" t="s">
        <v>2733</v>
      </c>
      <c r="U267" s="870" t="s">
        <v>3003</v>
      </c>
    </row>
    <row r="268" spans="1:21" x14ac:dyDescent="0.2">
      <c r="A268" s="870" t="s">
        <v>3070</v>
      </c>
      <c r="B268" s="870" t="s">
        <v>581</v>
      </c>
      <c r="C268" s="870" t="s">
        <v>580</v>
      </c>
      <c r="D268" s="873">
        <v>23633799</v>
      </c>
      <c r="E268" s="873">
        <v>0</v>
      </c>
      <c r="F268" s="873">
        <v>1163152</v>
      </c>
      <c r="G268" s="873">
        <v>284996</v>
      </c>
      <c r="H268" s="873">
        <v>0</v>
      </c>
      <c r="I268" s="873">
        <v>284996</v>
      </c>
      <c r="J268" s="873">
        <v>0</v>
      </c>
      <c r="K268" s="873">
        <v>0</v>
      </c>
      <c r="L268" s="873">
        <v>0</v>
      </c>
      <c r="M268" s="873">
        <v>0</v>
      </c>
      <c r="N268" s="873">
        <v>0</v>
      </c>
      <c r="O268" s="873">
        <v>0</v>
      </c>
      <c r="P268" s="873">
        <v>22185651</v>
      </c>
      <c r="Q268" s="870" t="s">
        <v>690</v>
      </c>
      <c r="R268" s="870" t="s">
        <v>696</v>
      </c>
      <c r="S268" s="870" t="s">
        <v>1909</v>
      </c>
      <c r="T268" s="870" t="s">
        <v>2738</v>
      </c>
      <c r="U268" s="870" t="s">
        <v>3004</v>
      </c>
    </row>
    <row r="269" spans="1:21" x14ac:dyDescent="0.2">
      <c r="A269" s="870" t="s">
        <v>3069</v>
      </c>
      <c r="B269" s="870" t="s">
        <v>583</v>
      </c>
      <c r="C269" s="870" t="s">
        <v>582</v>
      </c>
      <c r="D269" s="873">
        <v>14305242</v>
      </c>
      <c r="E269" s="873">
        <v>0</v>
      </c>
      <c r="F269" s="873">
        <v>600406</v>
      </c>
      <c r="G269" s="873">
        <v>89508</v>
      </c>
      <c r="H269" s="873">
        <v>0</v>
      </c>
      <c r="I269" s="873">
        <v>89508</v>
      </c>
      <c r="J269" s="873">
        <v>0</v>
      </c>
      <c r="K269" s="873">
        <v>0</v>
      </c>
      <c r="L269" s="873">
        <v>0</v>
      </c>
      <c r="M269" s="873">
        <v>0</v>
      </c>
      <c r="N269" s="873">
        <v>0</v>
      </c>
      <c r="O269" s="873">
        <v>0</v>
      </c>
      <c r="P269" s="873">
        <v>13615328</v>
      </c>
      <c r="Q269" s="870" t="s">
        <v>719</v>
      </c>
      <c r="R269" s="870" t="s">
        <v>718</v>
      </c>
      <c r="S269" s="870" t="s">
        <v>1907</v>
      </c>
      <c r="T269" s="870" t="s">
        <v>2737</v>
      </c>
      <c r="U269" s="870" t="s">
        <v>3005</v>
      </c>
    </row>
    <row r="270" spans="1:21" x14ac:dyDescent="0.2">
      <c r="A270" s="870" t="s">
        <v>3070</v>
      </c>
      <c r="B270" s="870" t="s">
        <v>585</v>
      </c>
      <c r="C270" s="870" t="s">
        <v>584</v>
      </c>
      <c r="D270" s="873">
        <v>5620679</v>
      </c>
      <c r="E270" s="873">
        <v>164740</v>
      </c>
      <c r="F270" s="873">
        <v>0</v>
      </c>
      <c r="G270" s="873">
        <v>122412</v>
      </c>
      <c r="H270" s="873">
        <v>0</v>
      </c>
      <c r="I270" s="873">
        <v>122412</v>
      </c>
      <c r="J270" s="873">
        <v>0</v>
      </c>
      <c r="K270" s="873">
        <v>0</v>
      </c>
      <c r="L270" s="873">
        <v>0</v>
      </c>
      <c r="M270" s="873">
        <v>0</v>
      </c>
      <c r="N270" s="873">
        <v>0</v>
      </c>
      <c r="O270" s="873">
        <v>0</v>
      </c>
      <c r="P270" s="873">
        <v>5663007</v>
      </c>
      <c r="Q270" s="870" t="s">
        <v>692</v>
      </c>
      <c r="R270" s="870" t="s">
        <v>687</v>
      </c>
      <c r="S270" s="870" t="s">
        <v>1907</v>
      </c>
      <c r="T270" s="870" t="s">
        <v>2735</v>
      </c>
      <c r="U270" s="870" t="s">
        <v>3006</v>
      </c>
    </row>
    <row r="271" spans="1:21" x14ac:dyDescent="0.2">
      <c r="A271" s="870" t="s">
        <v>3070</v>
      </c>
      <c r="B271" s="870" t="s">
        <v>587</v>
      </c>
      <c r="C271" s="870" t="s">
        <v>586</v>
      </c>
      <c r="D271" s="873">
        <v>12870968</v>
      </c>
      <c r="E271" s="873">
        <v>0</v>
      </c>
      <c r="F271" s="873">
        <v>301731</v>
      </c>
      <c r="G271" s="873">
        <v>190930</v>
      </c>
      <c r="H271" s="873">
        <v>0</v>
      </c>
      <c r="I271" s="873">
        <v>190930</v>
      </c>
      <c r="J271" s="873">
        <v>0</v>
      </c>
      <c r="K271" s="873">
        <v>0</v>
      </c>
      <c r="L271" s="873">
        <v>62137</v>
      </c>
      <c r="M271" s="873">
        <v>62137</v>
      </c>
      <c r="N271" s="873">
        <v>0</v>
      </c>
      <c r="O271" s="873">
        <v>0</v>
      </c>
      <c r="P271" s="873">
        <v>12316170</v>
      </c>
      <c r="Q271" s="870" t="s">
        <v>702</v>
      </c>
      <c r="R271" s="870" t="s">
        <v>698</v>
      </c>
      <c r="S271" s="870" t="s">
        <v>1907</v>
      </c>
      <c r="T271" s="870" t="s">
        <v>2733</v>
      </c>
      <c r="U271" s="870" t="s">
        <v>3007</v>
      </c>
    </row>
    <row r="272" spans="1:21" x14ac:dyDescent="0.2">
      <c r="A272" s="870" t="s">
        <v>3069</v>
      </c>
      <c r="B272" s="870" t="s">
        <v>588</v>
      </c>
      <c r="C272" s="870" t="s">
        <v>1118</v>
      </c>
      <c r="D272" s="873">
        <v>39672764</v>
      </c>
      <c r="E272" s="873">
        <v>0</v>
      </c>
      <c r="F272" s="873">
        <v>1715595</v>
      </c>
      <c r="G272" s="873">
        <v>213355</v>
      </c>
      <c r="H272" s="873">
        <v>0</v>
      </c>
      <c r="I272" s="873">
        <v>213355</v>
      </c>
      <c r="J272" s="873">
        <v>0</v>
      </c>
      <c r="K272" s="873">
        <v>0</v>
      </c>
      <c r="L272" s="873">
        <v>98954</v>
      </c>
      <c r="M272" s="873">
        <v>98954</v>
      </c>
      <c r="N272" s="873">
        <v>0</v>
      </c>
      <c r="O272" s="873">
        <v>0</v>
      </c>
      <c r="P272" s="873">
        <v>37644860</v>
      </c>
      <c r="Q272" s="870" t="s">
        <v>679</v>
      </c>
      <c r="R272" s="870" t="s">
        <v>717</v>
      </c>
      <c r="S272" s="870" t="s">
        <v>679</v>
      </c>
      <c r="T272" s="870" t="s">
        <v>2737</v>
      </c>
      <c r="U272" s="870" t="s">
        <v>3008</v>
      </c>
    </row>
    <row r="273" spans="1:21" x14ac:dyDescent="0.2">
      <c r="A273" s="870" t="s">
        <v>3070</v>
      </c>
      <c r="B273" s="870" t="s">
        <v>590</v>
      </c>
      <c r="C273" s="870" t="s">
        <v>589</v>
      </c>
      <c r="D273" s="873">
        <v>10995387</v>
      </c>
      <c r="E273" s="873">
        <v>0</v>
      </c>
      <c r="F273" s="873">
        <v>139953</v>
      </c>
      <c r="G273" s="873">
        <v>287227</v>
      </c>
      <c r="H273" s="873">
        <v>0</v>
      </c>
      <c r="I273" s="873">
        <v>287227</v>
      </c>
      <c r="J273" s="873">
        <v>0</v>
      </c>
      <c r="K273" s="873">
        <v>0</v>
      </c>
      <c r="L273" s="873">
        <v>364436</v>
      </c>
      <c r="M273" s="873">
        <v>364436</v>
      </c>
      <c r="N273" s="873">
        <v>0</v>
      </c>
      <c r="O273" s="873">
        <v>0</v>
      </c>
      <c r="P273" s="873">
        <v>10203771</v>
      </c>
      <c r="Q273" s="870" t="s">
        <v>713</v>
      </c>
      <c r="R273" s="870" t="s">
        <v>712</v>
      </c>
      <c r="S273" s="870" t="s">
        <v>1907</v>
      </c>
      <c r="T273" s="870" t="s">
        <v>2734</v>
      </c>
      <c r="U273" s="870" t="s">
        <v>3009</v>
      </c>
    </row>
    <row r="274" spans="1:21" x14ac:dyDescent="0.2">
      <c r="A274" s="870" t="s">
        <v>3069</v>
      </c>
      <c r="B274" s="870" t="s">
        <v>592</v>
      </c>
      <c r="C274" s="870" t="s">
        <v>591</v>
      </c>
      <c r="D274" s="873">
        <v>41408106</v>
      </c>
      <c r="E274" s="873">
        <v>0</v>
      </c>
      <c r="F274" s="873">
        <v>473470</v>
      </c>
      <c r="G274" s="873">
        <v>186187</v>
      </c>
      <c r="H274" s="873">
        <v>0</v>
      </c>
      <c r="I274" s="873">
        <v>186187</v>
      </c>
      <c r="J274" s="873">
        <v>0</v>
      </c>
      <c r="K274" s="873">
        <v>0</v>
      </c>
      <c r="L274" s="873">
        <v>215519</v>
      </c>
      <c r="M274" s="873">
        <v>215519</v>
      </c>
      <c r="N274" s="873">
        <v>0</v>
      </c>
      <c r="O274" s="873">
        <v>0</v>
      </c>
      <c r="P274" s="873">
        <v>40532930</v>
      </c>
      <c r="Q274" s="870" t="s">
        <v>695</v>
      </c>
      <c r="R274" s="870" t="s">
        <v>694</v>
      </c>
      <c r="S274" s="870" t="s">
        <v>1907</v>
      </c>
      <c r="T274" s="870" t="s">
        <v>2735</v>
      </c>
      <c r="U274" s="870" t="s">
        <v>3010</v>
      </c>
    </row>
    <row r="275" spans="1:21" x14ac:dyDescent="0.2">
      <c r="A275" s="870" t="s">
        <v>3069</v>
      </c>
      <c r="B275" s="870" t="s">
        <v>594</v>
      </c>
      <c r="C275" s="870" t="s">
        <v>593</v>
      </c>
      <c r="D275" s="873">
        <v>28691072</v>
      </c>
      <c r="E275" s="873">
        <v>126783</v>
      </c>
      <c r="F275" s="873">
        <v>0</v>
      </c>
      <c r="G275" s="873">
        <v>120059</v>
      </c>
      <c r="H275" s="873">
        <v>0</v>
      </c>
      <c r="I275" s="873">
        <v>120059</v>
      </c>
      <c r="J275" s="873">
        <v>0</v>
      </c>
      <c r="K275" s="873">
        <v>0</v>
      </c>
      <c r="L275" s="873">
        <v>190240</v>
      </c>
      <c r="M275" s="873">
        <v>62752</v>
      </c>
      <c r="N275" s="873">
        <v>127488</v>
      </c>
      <c r="O275" s="873">
        <v>0</v>
      </c>
      <c r="P275" s="873">
        <v>28507556</v>
      </c>
      <c r="Q275" s="870" t="s">
        <v>716</v>
      </c>
      <c r="R275" s="870" t="s">
        <v>687</v>
      </c>
      <c r="S275" s="870" t="s">
        <v>1907</v>
      </c>
      <c r="T275" s="870" t="s">
        <v>2733</v>
      </c>
      <c r="U275" s="870" t="s">
        <v>3011</v>
      </c>
    </row>
    <row r="276" spans="1:21" x14ac:dyDescent="0.2">
      <c r="A276" s="870" t="s">
        <v>3070</v>
      </c>
      <c r="B276" s="870" t="s">
        <v>596</v>
      </c>
      <c r="C276" s="870" t="s">
        <v>595</v>
      </c>
      <c r="D276" s="873">
        <v>11485953</v>
      </c>
      <c r="E276" s="873">
        <v>0</v>
      </c>
      <c r="F276" s="873">
        <v>196117</v>
      </c>
      <c r="G276" s="873">
        <v>197348</v>
      </c>
      <c r="H276" s="873">
        <v>0</v>
      </c>
      <c r="I276" s="873">
        <v>197348</v>
      </c>
      <c r="J276" s="873">
        <v>0</v>
      </c>
      <c r="K276" s="873">
        <v>0</v>
      </c>
      <c r="L276" s="873">
        <v>5632</v>
      </c>
      <c r="M276" s="873">
        <v>5632</v>
      </c>
      <c r="N276" s="873">
        <v>0</v>
      </c>
      <c r="O276" s="873">
        <v>0</v>
      </c>
      <c r="P276" s="873">
        <v>11086856</v>
      </c>
      <c r="Q276" s="870" t="s">
        <v>715</v>
      </c>
      <c r="R276" s="870" t="s">
        <v>714</v>
      </c>
      <c r="S276" s="870" t="s">
        <v>1907</v>
      </c>
      <c r="T276" s="870" t="s">
        <v>2735</v>
      </c>
      <c r="U276" s="870" t="s">
        <v>3012</v>
      </c>
    </row>
    <row r="277" spans="1:21" x14ac:dyDescent="0.2">
      <c r="A277" s="870" t="s">
        <v>3070</v>
      </c>
      <c r="B277" s="870" t="s">
        <v>598</v>
      </c>
      <c r="C277" s="870" t="s">
        <v>597</v>
      </c>
      <c r="D277" s="873">
        <v>19682749</v>
      </c>
      <c r="E277" s="873">
        <v>0</v>
      </c>
      <c r="F277" s="873">
        <v>64445</v>
      </c>
      <c r="G277" s="873">
        <v>91808</v>
      </c>
      <c r="H277" s="873">
        <v>0</v>
      </c>
      <c r="I277" s="873">
        <v>91808</v>
      </c>
      <c r="J277" s="873">
        <v>0</v>
      </c>
      <c r="K277" s="873">
        <v>0</v>
      </c>
      <c r="L277" s="873">
        <v>0</v>
      </c>
      <c r="M277" s="873">
        <v>0</v>
      </c>
      <c r="N277" s="873">
        <v>0</v>
      </c>
      <c r="O277" s="873">
        <v>0</v>
      </c>
      <c r="P277" s="873">
        <v>19526496</v>
      </c>
      <c r="Q277" s="870" t="s">
        <v>703</v>
      </c>
      <c r="R277" s="870" t="s">
        <v>687</v>
      </c>
      <c r="S277" s="870" t="s">
        <v>1907</v>
      </c>
      <c r="T277" s="870" t="s">
        <v>2734</v>
      </c>
      <c r="U277" s="870" t="s">
        <v>3013</v>
      </c>
    </row>
    <row r="278" spans="1:21" x14ac:dyDescent="0.2">
      <c r="A278" s="870" t="s">
        <v>3070</v>
      </c>
      <c r="B278" s="870" t="s">
        <v>600</v>
      </c>
      <c r="C278" s="870" t="s">
        <v>599</v>
      </c>
      <c r="D278" s="873">
        <v>73240689</v>
      </c>
      <c r="E278" s="873">
        <v>0</v>
      </c>
      <c r="F278" s="873">
        <v>1420748</v>
      </c>
      <c r="G278" s="873">
        <v>229087</v>
      </c>
      <c r="H278" s="873">
        <v>0</v>
      </c>
      <c r="I278" s="873">
        <v>229087</v>
      </c>
      <c r="J278" s="873">
        <v>0</v>
      </c>
      <c r="K278" s="873">
        <v>0</v>
      </c>
      <c r="L278" s="873">
        <v>0</v>
      </c>
      <c r="M278" s="873">
        <v>0</v>
      </c>
      <c r="N278" s="873">
        <v>0</v>
      </c>
      <c r="O278" s="873">
        <v>0</v>
      </c>
      <c r="P278" s="873">
        <v>71590854</v>
      </c>
      <c r="Q278" s="870" t="s">
        <v>679</v>
      </c>
      <c r="R278" s="870" t="s">
        <v>712</v>
      </c>
      <c r="S278" s="870" t="s">
        <v>679</v>
      </c>
      <c r="T278" s="870" t="s">
        <v>2734</v>
      </c>
      <c r="U278" s="870" t="s">
        <v>3014</v>
      </c>
    </row>
    <row r="279" spans="1:21" x14ac:dyDescent="0.2">
      <c r="A279" s="870" t="s">
        <v>3069</v>
      </c>
      <c r="B279" s="870" t="s">
        <v>602</v>
      </c>
      <c r="C279" s="870" t="s">
        <v>601</v>
      </c>
      <c r="D279" s="873">
        <v>33705806</v>
      </c>
      <c r="E279" s="873">
        <v>0</v>
      </c>
      <c r="F279" s="873">
        <v>524884</v>
      </c>
      <c r="G279" s="873">
        <v>157389</v>
      </c>
      <c r="H279" s="873">
        <v>0</v>
      </c>
      <c r="I279" s="873">
        <v>157389</v>
      </c>
      <c r="J279" s="873">
        <v>0</v>
      </c>
      <c r="K279" s="873">
        <v>0</v>
      </c>
      <c r="L279" s="873">
        <v>0</v>
      </c>
      <c r="M279" s="873">
        <v>0</v>
      </c>
      <c r="N279" s="873">
        <v>0</v>
      </c>
      <c r="O279" s="873">
        <v>0</v>
      </c>
      <c r="P279" s="873">
        <v>33023533</v>
      </c>
      <c r="Q279" s="870" t="s">
        <v>715</v>
      </c>
      <c r="R279" s="870" t="s">
        <v>714</v>
      </c>
      <c r="S279" s="870" t="s">
        <v>1907</v>
      </c>
      <c r="T279" s="870" t="s">
        <v>2735</v>
      </c>
      <c r="U279" s="870" t="s">
        <v>3015</v>
      </c>
    </row>
    <row r="280" spans="1:21" x14ac:dyDescent="0.2">
      <c r="A280" s="870" t="s">
        <v>3070</v>
      </c>
      <c r="B280" s="870" t="s">
        <v>604</v>
      </c>
      <c r="C280" s="870" t="s">
        <v>603</v>
      </c>
      <c r="D280" s="873">
        <v>8893176</v>
      </c>
      <c r="E280" s="873">
        <v>0</v>
      </c>
      <c r="F280" s="873">
        <v>1126185</v>
      </c>
      <c r="G280" s="873">
        <v>196359</v>
      </c>
      <c r="H280" s="873">
        <v>0</v>
      </c>
      <c r="I280" s="873">
        <v>196359</v>
      </c>
      <c r="J280" s="873">
        <v>0</v>
      </c>
      <c r="K280" s="873">
        <v>0</v>
      </c>
      <c r="L280" s="873">
        <v>0</v>
      </c>
      <c r="M280" s="873">
        <v>0</v>
      </c>
      <c r="N280" s="873">
        <v>0</v>
      </c>
      <c r="O280" s="873">
        <v>0</v>
      </c>
      <c r="P280" s="873">
        <v>7570632</v>
      </c>
      <c r="Q280" s="870" t="s">
        <v>679</v>
      </c>
      <c r="R280" s="870" t="s">
        <v>698</v>
      </c>
      <c r="S280" s="870" t="s">
        <v>679</v>
      </c>
      <c r="T280" s="870" t="s">
        <v>2733</v>
      </c>
      <c r="U280" s="870" t="s">
        <v>3016</v>
      </c>
    </row>
    <row r="281" spans="1:21" x14ac:dyDescent="0.2">
      <c r="A281" s="870" t="s">
        <v>3069</v>
      </c>
      <c r="B281" s="870" t="s">
        <v>606</v>
      </c>
      <c r="C281" s="870" t="s">
        <v>605</v>
      </c>
      <c r="D281" s="873">
        <v>2912896</v>
      </c>
      <c r="E281" s="873">
        <v>97357</v>
      </c>
      <c r="F281" s="873">
        <v>0</v>
      </c>
      <c r="G281" s="873">
        <v>134231</v>
      </c>
      <c r="H281" s="873">
        <v>0</v>
      </c>
      <c r="I281" s="873">
        <v>134231</v>
      </c>
      <c r="J281" s="873">
        <v>0</v>
      </c>
      <c r="K281" s="873">
        <v>0</v>
      </c>
      <c r="L281" s="873">
        <v>570395</v>
      </c>
      <c r="M281" s="873">
        <v>570395</v>
      </c>
      <c r="N281" s="873">
        <v>0</v>
      </c>
      <c r="O281" s="873">
        <v>0</v>
      </c>
      <c r="P281" s="873">
        <v>2305627</v>
      </c>
      <c r="Q281" s="870" t="s">
        <v>702</v>
      </c>
      <c r="R281" s="870" t="s">
        <v>698</v>
      </c>
      <c r="S281" s="870" t="s">
        <v>1907</v>
      </c>
      <c r="T281" s="870" t="s">
        <v>2733</v>
      </c>
      <c r="U281" s="870" t="s">
        <v>3017</v>
      </c>
    </row>
    <row r="282" spans="1:21" x14ac:dyDescent="0.2">
      <c r="A282" s="870" t="s">
        <v>3070</v>
      </c>
      <c r="B282" s="870" t="s">
        <v>608</v>
      </c>
      <c r="C282" s="870" t="s">
        <v>607</v>
      </c>
      <c r="D282" s="873">
        <v>194834813</v>
      </c>
      <c r="E282" s="873">
        <v>3568539</v>
      </c>
      <c r="F282" s="873">
        <v>0</v>
      </c>
      <c r="G282" s="873">
        <v>1031240</v>
      </c>
      <c r="H282" s="873">
        <v>0</v>
      </c>
      <c r="I282" s="873">
        <v>1031240</v>
      </c>
      <c r="J282" s="873">
        <v>0</v>
      </c>
      <c r="K282" s="873">
        <v>0</v>
      </c>
      <c r="L282" s="873">
        <v>0</v>
      </c>
      <c r="M282" s="873">
        <v>0</v>
      </c>
      <c r="N282" s="873">
        <v>0</v>
      </c>
      <c r="O282" s="873">
        <v>0</v>
      </c>
      <c r="P282" s="873">
        <v>197372112</v>
      </c>
      <c r="Q282" s="870" t="s">
        <v>697</v>
      </c>
      <c r="R282" s="870" t="s">
        <v>680</v>
      </c>
      <c r="S282" s="870" t="s">
        <v>1910</v>
      </c>
      <c r="T282" s="870" t="s">
        <v>2732</v>
      </c>
      <c r="U282" s="870" t="s">
        <v>3018</v>
      </c>
    </row>
    <row r="283" spans="1:21" x14ac:dyDescent="0.2">
      <c r="A283" s="870" t="s">
        <v>3069</v>
      </c>
      <c r="B283" s="870" t="s">
        <v>610</v>
      </c>
      <c r="C283" s="870" t="s">
        <v>609</v>
      </c>
      <c r="D283" s="873">
        <v>65785458</v>
      </c>
      <c r="E283" s="873">
        <v>0</v>
      </c>
      <c r="F283" s="873">
        <v>1164447</v>
      </c>
      <c r="G283" s="873">
        <v>460092</v>
      </c>
      <c r="H283" s="873">
        <v>0</v>
      </c>
      <c r="I283" s="873">
        <v>460092</v>
      </c>
      <c r="J283" s="873">
        <v>0</v>
      </c>
      <c r="K283" s="873">
        <v>0</v>
      </c>
      <c r="L283" s="873">
        <v>82944</v>
      </c>
      <c r="M283" s="873">
        <v>82944</v>
      </c>
      <c r="N283" s="873">
        <v>0</v>
      </c>
      <c r="O283" s="873">
        <v>0</v>
      </c>
      <c r="P283" s="873">
        <v>64077975</v>
      </c>
      <c r="Q283" s="870" t="s">
        <v>690</v>
      </c>
      <c r="R283" s="870" t="s">
        <v>696</v>
      </c>
      <c r="S283" s="870" t="s">
        <v>1909</v>
      </c>
      <c r="T283" s="870" t="s">
        <v>2738</v>
      </c>
      <c r="U283" s="870" t="s">
        <v>3019</v>
      </c>
    </row>
    <row r="284" spans="1:21" x14ac:dyDescent="0.2">
      <c r="A284" s="870" t="s">
        <v>3069</v>
      </c>
      <c r="B284" s="870" t="s">
        <v>612</v>
      </c>
      <c r="C284" s="870" t="s">
        <v>611</v>
      </c>
      <c r="D284" s="873">
        <v>19705852</v>
      </c>
      <c r="E284" s="873">
        <v>0</v>
      </c>
      <c r="F284" s="873">
        <v>802264</v>
      </c>
      <c r="G284" s="873">
        <v>168139</v>
      </c>
      <c r="H284" s="873">
        <v>0</v>
      </c>
      <c r="I284" s="873">
        <v>168139</v>
      </c>
      <c r="J284" s="873">
        <v>0</v>
      </c>
      <c r="K284" s="873">
        <v>0</v>
      </c>
      <c r="L284" s="873">
        <v>124396</v>
      </c>
      <c r="M284" s="873">
        <v>124396</v>
      </c>
      <c r="N284" s="873">
        <v>0</v>
      </c>
      <c r="O284" s="873">
        <v>0</v>
      </c>
      <c r="P284" s="873">
        <v>18611053</v>
      </c>
      <c r="Q284" s="870" t="s">
        <v>715</v>
      </c>
      <c r="R284" s="870" t="s">
        <v>714</v>
      </c>
      <c r="S284" s="870" t="s">
        <v>1907</v>
      </c>
      <c r="T284" s="870" t="s">
        <v>2735</v>
      </c>
      <c r="U284" s="870" t="s">
        <v>3020</v>
      </c>
    </row>
    <row r="285" spans="1:21" x14ac:dyDescent="0.2">
      <c r="A285" s="870" t="s">
        <v>3070</v>
      </c>
      <c r="B285" s="870" t="s">
        <v>614</v>
      </c>
      <c r="C285" s="870" t="s">
        <v>613</v>
      </c>
      <c r="D285" s="873">
        <v>32542550</v>
      </c>
      <c r="E285" s="873">
        <v>76464</v>
      </c>
      <c r="F285" s="873">
        <v>0</v>
      </c>
      <c r="G285" s="873">
        <v>138878</v>
      </c>
      <c r="H285" s="873">
        <v>0</v>
      </c>
      <c r="I285" s="873">
        <v>138878</v>
      </c>
      <c r="J285" s="873">
        <v>0</v>
      </c>
      <c r="K285" s="873">
        <v>0</v>
      </c>
      <c r="L285" s="873">
        <v>133998</v>
      </c>
      <c r="M285" s="873">
        <v>133998</v>
      </c>
      <c r="N285" s="873">
        <v>0</v>
      </c>
      <c r="O285" s="873">
        <v>0</v>
      </c>
      <c r="P285" s="873">
        <v>32346138</v>
      </c>
      <c r="Q285" s="870" t="s">
        <v>713</v>
      </c>
      <c r="R285" s="870" t="s">
        <v>712</v>
      </c>
      <c r="S285" s="870" t="s">
        <v>1907</v>
      </c>
      <c r="T285" s="870" t="s">
        <v>2734</v>
      </c>
      <c r="U285" s="870" t="s">
        <v>3021</v>
      </c>
    </row>
    <row r="286" spans="1:21" x14ac:dyDescent="0.2">
      <c r="A286" s="870" t="s">
        <v>3070</v>
      </c>
      <c r="B286" s="870" t="s">
        <v>616</v>
      </c>
      <c r="C286" s="870" t="s">
        <v>615</v>
      </c>
      <c r="D286" s="873">
        <v>46774487</v>
      </c>
      <c r="E286" s="873">
        <v>0</v>
      </c>
      <c r="F286" s="873">
        <v>2179536</v>
      </c>
      <c r="G286" s="873">
        <v>171458</v>
      </c>
      <c r="H286" s="873">
        <v>0</v>
      </c>
      <c r="I286" s="873">
        <v>171458</v>
      </c>
      <c r="J286" s="873">
        <v>0</v>
      </c>
      <c r="K286" s="873">
        <v>2429164</v>
      </c>
      <c r="L286" s="873">
        <v>226304</v>
      </c>
      <c r="M286" s="873">
        <v>226304</v>
      </c>
      <c r="N286" s="873">
        <v>0</v>
      </c>
      <c r="O286" s="873">
        <v>0</v>
      </c>
      <c r="P286" s="873">
        <v>41768025</v>
      </c>
      <c r="Q286" s="870" t="s">
        <v>700</v>
      </c>
      <c r="R286" s="870" t="s">
        <v>687</v>
      </c>
      <c r="S286" s="870" t="s">
        <v>1907</v>
      </c>
      <c r="T286" s="870" t="s">
        <v>2735</v>
      </c>
      <c r="U286" s="870" t="s">
        <v>3022</v>
      </c>
    </row>
    <row r="287" spans="1:21" x14ac:dyDescent="0.2">
      <c r="A287" s="870" t="s">
        <v>3069</v>
      </c>
      <c r="B287" s="870" t="s">
        <v>618</v>
      </c>
      <c r="C287" s="870" t="s">
        <v>617</v>
      </c>
      <c r="D287" s="873">
        <v>88849942</v>
      </c>
      <c r="E287" s="873">
        <v>0</v>
      </c>
      <c r="F287" s="873">
        <v>1257594</v>
      </c>
      <c r="G287" s="873">
        <v>461465</v>
      </c>
      <c r="H287" s="873">
        <v>0</v>
      </c>
      <c r="I287" s="873">
        <v>461465</v>
      </c>
      <c r="J287" s="873">
        <v>0</v>
      </c>
      <c r="K287" s="873">
        <v>18782</v>
      </c>
      <c r="L287" s="873">
        <v>1216972</v>
      </c>
      <c r="M287" s="873">
        <v>1216972</v>
      </c>
      <c r="N287" s="873">
        <v>0</v>
      </c>
      <c r="O287" s="873">
        <v>0</v>
      </c>
      <c r="P287" s="873">
        <v>85895129</v>
      </c>
      <c r="Q287" s="870" t="s">
        <v>690</v>
      </c>
      <c r="R287" s="870" t="s">
        <v>711</v>
      </c>
      <c r="S287" s="870" t="s">
        <v>1909</v>
      </c>
      <c r="T287" s="870" t="s">
        <v>2739</v>
      </c>
      <c r="U287" s="870" t="s">
        <v>3023</v>
      </c>
    </row>
    <row r="288" spans="1:21" x14ac:dyDescent="0.2">
      <c r="A288" s="870" t="s">
        <v>3069</v>
      </c>
      <c r="B288" s="870" t="s">
        <v>620</v>
      </c>
      <c r="C288" s="870" t="s">
        <v>619</v>
      </c>
      <c r="D288" s="873">
        <v>41474623</v>
      </c>
      <c r="E288" s="873">
        <v>0</v>
      </c>
      <c r="F288" s="873">
        <v>529956</v>
      </c>
      <c r="G288" s="873">
        <v>327254</v>
      </c>
      <c r="H288" s="873">
        <v>0</v>
      </c>
      <c r="I288" s="873">
        <v>327254</v>
      </c>
      <c r="J288" s="873">
        <v>0</v>
      </c>
      <c r="K288" s="873">
        <v>0</v>
      </c>
      <c r="L288" s="873">
        <v>0</v>
      </c>
      <c r="M288" s="873">
        <v>0</v>
      </c>
      <c r="N288" s="873">
        <v>0</v>
      </c>
      <c r="O288" s="873">
        <v>0</v>
      </c>
      <c r="P288" s="873">
        <v>40617413</v>
      </c>
      <c r="Q288" s="870" t="s">
        <v>690</v>
      </c>
      <c r="R288" s="870" t="s">
        <v>689</v>
      </c>
      <c r="S288" s="870" t="s">
        <v>1909</v>
      </c>
      <c r="T288" s="870" t="s">
        <v>2737</v>
      </c>
      <c r="U288" s="870" t="s">
        <v>3024</v>
      </c>
    </row>
    <row r="289" spans="1:21" x14ac:dyDescent="0.2">
      <c r="A289" s="870" t="s">
        <v>3070</v>
      </c>
      <c r="B289" s="870" t="s">
        <v>622</v>
      </c>
      <c r="C289" s="870" t="s">
        <v>621</v>
      </c>
      <c r="D289" s="873">
        <v>25117283</v>
      </c>
      <c r="E289" s="873">
        <v>280019</v>
      </c>
      <c r="F289" s="873">
        <v>0</v>
      </c>
      <c r="G289" s="873">
        <v>284128</v>
      </c>
      <c r="H289" s="873">
        <v>0</v>
      </c>
      <c r="I289" s="873">
        <v>284128</v>
      </c>
      <c r="J289" s="873">
        <v>0</v>
      </c>
      <c r="K289" s="873">
        <v>0</v>
      </c>
      <c r="L289" s="873">
        <v>0</v>
      </c>
      <c r="M289" s="873">
        <v>0</v>
      </c>
      <c r="N289" s="873">
        <v>0</v>
      </c>
      <c r="O289" s="873">
        <v>0</v>
      </c>
      <c r="P289" s="873">
        <v>25113174</v>
      </c>
      <c r="Q289" s="870" t="s">
        <v>697</v>
      </c>
      <c r="R289" s="870" t="s">
        <v>680</v>
      </c>
      <c r="S289" s="870" t="s">
        <v>1908</v>
      </c>
      <c r="T289" s="870" t="s">
        <v>2732</v>
      </c>
      <c r="U289" s="870" t="s">
        <v>3025</v>
      </c>
    </row>
    <row r="290" spans="1:21" x14ac:dyDescent="0.2">
      <c r="A290" s="870" t="s">
        <v>3069</v>
      </c>
      <c r="B290" s="870" t="s">
        <v>624</v>
      </c>
      <c r="C290" s="870" t="s">
        <v>623</v>
      </c>
      <c r="D290" s="873">
        <v>48318978</v>
      </c>
      <c r="E290" s="873">
        <v>344565</v>
      </c>
      <c r="F290" s="873">
        <v>0</v>
      </c>
      <c r="G290" s="873">
        <v>442570</v>
      </c>
      <c r="H290" s="873">
        <v>0</v>
      </c>
      <c r="I290" s="873">
        <v>442570</v>
      </c>
      <c r="J290" s="873">
        <v>0</v>
      </c>
      <c r="K290" s="873">
        <v>5950597</v>
      </c>
      <c r="L290" s="873">
        <v>0</v>
      </c>
      <c r="M290" s="873">
        <v>0</v>
      </c>
      <c r="N290" s="873">
        <v>0</v>
      </c>
      <c r="O290" s="873">
        <v>0</v>
      </c>
      <c r="P290" s="873">
        <v>42270376</v>
      </c>
      <c r="Q290" s="870" t="s">
        <v>697</v>
      </c>
      <c r="R290" s="870" t="s">
        <v>680</v>
      </c>
      <c r="S290" s="870" t="s">
        <v>1910</v>
      </c>
      <c r="T290" s="870" t="s">
        <v>2732</v>
      </c>
      <c r="U290" s="870" t="s">
        <v>3026</v>
      </c>
    </row>
    <row r="291" spans="1:21" x14ac:dyDescent="0.2">
      <c r="A291" s="870" t="s">
        <v>3070</v>
      </c>
      <c r="B291" s="870" t="s">
        <v>626</v>
      </c>
      <c r="C291" s="870" t="s">
        <v>625</v>
      </c>
      <c r="D291" s="873">
        <v>57076837</v>
      </c>
      <c r="E291" s="873">
        <v>0</v>
      </c>
      <c r="F291" s="873">
        <v>1439561</v>
      </c>
      <c r="G291" s="873">
        <v>290095</v>
      </c>
      <c r="H291" s="873">
        <v>0</v>
      </c>
      <c r="I291" s="873">
        <v>290095</v>
      </c>
      <c r="J291" s="873">
        <v>0</v>
      </c>
      <c r="K291" s="873">
        <v>132256</v>
      </c>
      <c r="L291" s="873">
        <v>0</v>
      </c>
      <c r="M291" s="873">
        <v>0</v>
      </c>
      <c r="N291" s="873">
        <v>0</v>
      </c>
      <c r="O291" s="873">
        <v>0</v>
      </c>
      <c r="P291" s="873">
        <v>55214925</v>
      </c>
      <c r="Q291" s="870" t="s">
        <v>679</v>
      </c>
      <c r="R291" s="870" t="s">
        <v>709</v>
      </c>
      <c r="S291" s="870" t="s">
        <v>679</v>
      </c>
      <c r="T291" s="870" t="s">
        <v>2738</v>
      </c>
      <c r="U291" s="870" t="s">
        <v>3027</v>
      </c>
    </row>
    <row r="292" spans="1:21" x14ac:dyDescent="0.2">
      <c r="A292" s="870" t="s">
        <v>3069</v>
      </c>
      <c r="B292" s="870" t="s">
        <v>628</v>
      </c>
      <c r="C292" s="870" t="s">
        <v>627</v>
      </c>
      <c r="D292" s="873">
        <v>45808885</v>
      </c>
      <c r="E292" s="873">
        <v>110048</v>
      </c>
      <c r="F292" s="873">
        <v>0</v>
      </c>
      <c r="G292" s="873">
        <v>219227</v>
      </c>
      <c r="H292" s="873">
        <v>0</v>
      </c>
      <c r="I292" s="873">
        <v>219227</v>
      </c>
      <c r="J292" s="873">
        <v>0</v>
      </c>
      <c r="K292" s="873">
        <v>0</v>
      </c>
      <c r="L292" s="873">
        <v>15344</v>
      </c>
      <c r="M292" s="873">
        <v>15344</v>
      </c>
      <c r="N292" s="873">
        <v>0</v>
      </c>
      <c r="O292" s="873">
        <v>0</v>
      </c>
      <c r="P292" s="873">
        <v>45684362</v>
      </c>
      <c r="Q292" s="870" t="s">
        <v>708</v>
      </c>
      <c r="R292" s="870" t="s">
        <v>687</v>
      </c>
      <c r="S292" s="870" t="s">
        <v>1907</v>
      </c>
      <c r="T292" s="870" t="s">
        <v>2737</v>
      </c>
      <c r="U292" s="870" t="s">
        <v>3028</v>
      </c>
    </row>
    <row r="293" spans="1:21" x14ac:dyDescent="0.2">
      <c r="A293" s="870" t="s">
        <v>3070</v>
      </c>
      <c r="B293" s="870" t="s">
        <v>630</v>
      </c>
      <c r="C293" s="870" t="s">
        <v>629</v>
      </c>
      <c r="D293" s="873">
        <v>24566823</v>
      </c>
      <c r="E293" s="873">
        <v>0</v>
      </c>
      <c r="F293" s="873">
        <v>3327612</v>
      </c>
      <c r="G293" s="873">
        <v>161690</v>
      </c>
      <c r="H293" s="873">
        <v>0</v>
      </c>
      <c r="I293" s="873">
        <v>161690</v>
      </c>
      <c r="J293" s="873">
        <v>0</v>
      </c>
      <c r="K293" s="873">
        <v>0</v>
      </c>
      <c r="L293" s="873">
        <v>0</v>
      </c>
      <c r="M293" s="873">
        <v>0</v>
      </c>
      <c r="N293" s="873">
        <v>0</v>
      </c>
      <c r="O293" s="873">
        <v>0</v>
      </c>
      <c r="P293" s="873">
        <v>21077521</v>
      </c>
      <c r="Q293" s="870" t="s">
        <v>703</v>
      </c>
      <c r="R293" s="870" t="s">
        <v>687</v>
      </c>
      <c r="S293" s="870" t="s">
        <v>1907</v>
      </c>
      <c r="T293" s="870" t="s">
        <v>2734</v>
      </c>
      <c r="U293" s="870" t="s">
        <v>3029</v>
      </c>
    </row>
    <row r="294" spans="1:21" x14ac:dyDescent="0.2">
      <c r="A294" s="870" t="s">
        <v>3069</v>
      </c>
      <c r="B294" s="870" t="s">
        <v>632</v>
      </c>
      <c r="C294" s="870" t="s">
        <v>631</v>
      </c>
      <c r="D294" s="873">
        <v>13953538</v>
      </c>
      <c r="E294" s="873">
        <v>341154</v>
      </c>
      <c r="F294" s="873">
        <v>0</v>
      </c>
      <c r="G294" s="873">
        <v>172945</v>
      </c>
      <c r="H294" s="873">
        <v>0</v>
      </c>
      <c r="I294" s="873">
        <v>172945</v>
      </c>
      <c r="J294" s="873">
        <v>0</v>
      </c>
      <c r="K294" s="873">
        <v>0</v>
      </c>
      <c r="L294" s="873">
        <v>0</v>
      </c>
      <c r="M294" s="873">
        <v>0</v>
      </c>
      <c r="N294" s="873">
        <v>0</v>
      </c>
      <c r="O294" s="873">
        <v>0</v>
      </c>
      <c r="P294" s="873">
        <v>14121747</v>
      </c>
      <c r="Q294" s="870" t="s">
        <v>692</v>
      </c>
      <c r="R294" s="870" t="s">
        <v>687</v>
      </c>
      <c r="S294" s="870" t="s">
        <v>1907</v>
      </c>
      <c r="T294" s="870" t="s">
        <v>2735</v>
      </c>
      <c r="U294" s="870" t="s">
        <v>3030</v>
      </c>
    </row>
    <row r="295" spans="1:21" x14ac:dyDescent="0.2">
      <c r="A295" s="870" t="s">
        <v>3069</v>
      </c>
      <c r="B295" s="870" t="s">
        <v>634</v>
      </c>
      <c r="C295" s="870" t="s">
        <v>633</v>
      </c>
      <c r="D295" s="873">
        <v>15801928</v>
      </c>
      <c r="E295" s="873">
        <v>0</v>
      </c>
      <c r="F295" s="873">
        <v>8564</v>
      </c>
      <c r="G295" s="873">
        <v>225111</v>
      </c>
      <c r="H295" s="873">
        <v>0</v>
      </c>
      <c r="I295" s="873">
        <v>225111</v>
      </c>
      <c r="J295" s="873">
        <v>0</v>
      </c>
      <c r="K295" s="873">
        <v>0</v>
      </c>
      <c r="L295" s="873">
        <v>188763</v>
      </c>
      <c r="M295" s="873">
        <v>188763</v>
      </c>
      <c r="N295" s="873">
        <v>0</v>
      </c>
      <c r="O295" s="873">
        <v>0</v>
      </c>
      <c r="P295" s="873">
        <v>15379490</v>
      </c>
      <c r="Q295" s="870" t="s">
        <v>706</v>
      </c>
      <c r="R295" s="870" t="s">
        <v>705</v>
      </c>
      <c r="S295" s="870" t="s">
        <v>1907</v>
      </c>
      <c r="T295" s="870" t="s">
        <v>2735</v>
      </c>
      <c r="U295" s="870" t="s">
        <v>3031</v>
      </c>
    </row>
    <row r="296" spans="1:21" x14ac:dyDescent="0.2">
      <c r="A296" s="870" t="s">
        <v>3069</v>
      </c>
      <c r="B296" s="870" t="s">
        <v>636</v>
      </c>
      <c r="C296" s="870" t="s">
        <v>635</v>
      </c>
      <c r="D296" s="873">
        <v>17686061</v>
      </c>
      <c r="E296" s="873">
        <v>0</v>
      </c>
      <c r="F296" s="873">
        <v>111362</v>
      </c>
      <c r="G296" s="873">
        <v>106992</v>
      </c>
      <c r="H296" s="873">
        <v>0</v>
      </c>
      <c r="I296" s="873">
        <v>106992</v>
      </c>
      <c r="J296" s="873">
        <v>0</v>
      </c>
      <c r="K296" s="873">
        <v>0</v>
      </c>
      <c r="L296" s="873">
        <v>44824</v>
      </c>
      <c r="M296" s="873">
        <v>44824</v>
      </c>
      <c r="N296" s="873">
        <v>0</v>
      </c>
      <c r="O296" s="873">
        <v>0</v>
      </c>
      <c r="P296" s="873">
        <v>17422883</v>
      </c>
      <c r="Q296" s="870" t="s">
        <v>704</v>
      </c>
      <c r="R296" s="870" t="s">
        <v>687</v>
      </c>
      <c r="S296" s="870" t="s">
        <v>1907</v>
      </c>
      <c r="T296" s="870" t="s">
        <v>2736</v>
      </c>
      <c r="U296" s="870" t="s">
        <v>3032</v>
      </c>
    </row>
    <row r="297" spans="1:21" x14ac:dyDescent="0.2">
      <c r="A297" s="870" t="s">
        <v>3069</v>
      </c>
      <c r="B297" s="870" t="s">
        <v>638</v>
      </c>
      <c r="C297" s="870" t="s">
        <v>637</v>
      </c>
      <c r="D297" s="873">
        <v>36934072</v>
      </c>
      <c r="E297" s="873">
        <v>0</v>
      </c>
      <c r="F297" s="873">
        <v>473896</v>
      </c>
      <c r="G297" s="873">
        <v>146294</v>
      </c>
      <c r="H297" s="873">
        <v>0</v>
      </c>
      <c r="I297" s="873">
        <v>146294</v>
      </c>
      <c r="J297" s="873">
        <v>0</v>
      </c>
      <c r="K297" s="873">
        <v>0</v>
      </c>
      <c r="L297" s="873">
        <v>0</v>
      </c>
      <c r="M297" s="873">
        <v>0</v>
      </c>
      <c r="N297" s="873">
        <v>0</v>
      </c>
      <c r="O297" s="873">
        <v>0</v>
      </c>
      <c r="P297" s="873">
        <v>36313882</v>
      </c>
      <c r="Q297" s="870" t="s">
        <v>703</v>
      </c>
      <c r="R297" s="870" t="s">
        <v>687</v>
      </c>
      <c r="S297" s="870" t="s">
        <v>1907</v>
      </c>
      <c r="T297" s="870" t="s">
        <v>2734</v>
      </c>
      <c r="U297" s="870" t="s">
        <v>3033</v>
      </c>
    </row>
    <row r="298" spans="1:21" x14ac:dyDescent="0.2">
      <c r="A298" s="870" t="s">
        <v>3069</v>
      </c>
      <c r="B298" s="870" t="s">
        <v>640</v>
      </c>
      <c r="C298" s="870" t="s">
        <v>639</v>
      </c>
      <c r="D298" s="873">
        <v>47633530</v>
      </c>
      <c r="E298" s="873">
        <v>0</v>
      </c>
      <c r="F298" s="873">
        <v>1208063</v>
      </c>
      <c r="G298" s="873">
        <v>259293</v>
      </c>
      <c r="H298" s="873">
        <v>0</v>
      </c>
      <c r="I298" s="873">
        <v>259293</v>
      </c>
      <c r="J298" s="873">
        <v>0</v>
      </c>
      <c r="K298" s="873">
        <v>0</v>
      </c>
      <c r="L298" s="873">
        <v>0</v>
      </c>
      <c r="M298" s="873">
        <v>0</v>
      </c>
      <c r="N298" s="873">
        <v>0</v>
      </c>
      <c r="O298" s="873">
        <v>0</v>
      </c>
      <c r="P298" s="873">
        <v>46166174</v>
      </c>
      <c r="Q298" s="870" t="s">
        <v>679</v>
      </c>
      <c r="R298" s="870" t="s">
        <v>691</v>
      </c>
      <c r="S298" s="870" t="s">
        <v>679</v>
      </c>
      <c r="T298" s="870" t="s">
        <v>2735</v>
      </c>
      <c r="U298" s="870" t="s">
        <v>3034</v>
      </c>
    </row>
    <row r="299" spans="1:21" x14ac:dyDescent="0.2">
      <c r="A299" s="870" t="s">
        <v>3069</v>
      </c>
      <c r="B299" s="870" t="s">
        <v>642</v>
      </c>
      <c r="C299" s="870" t="s">
        <v>641</v>
      </c>
      <c r="D299" s="873">
        <v>3736505</v>
      </c>
      <c r="E299" s="873">
        <v>14865</v>
      </c>
      <c r="F299" s="873">
        <v>0</v>
      </c>
      <c r="G299" s="873">
        <v>80300</v>
      </c>
      <c r="H299" s="873">
        <v>0</v>
      </c>
      <c r="I299" s="873">
        <v>80300</v>
      </c>
      <c r="J299" s="873">
        <v>0</v>
      </c>
      <c r="K299" s="873">
        <v>0</v>
      </c>
      <c r="L299" s="873">
        <v>0</v>
      </c>
      <c r="M299" s="873">
        <v>0</v>
      </c>
      <c r="N299" s="873">
        <v>0</v>
      </c>
      <c r="O299" s="873">
        <v>0</v>
      </c>
      <c r="P299" s="873">
        <v>3671070</v>
      </c>
      <c r="Q299" s="870" t="s">
        <v>702</v>
      </c>
      <c r="R299" s="870" t="s">
        <v>698</v>
      </c>
      <c r="S299" s="870" t="s">
        <v>1907</v>
      </c>
      <c r="T299" s="870" t="s">
        <v>2733</v>
      </c>
      <c r="U299" s="870" t="s">
        <v>3035</v>
      </c>
    </row>
    <row r="300" spans="1:21" x14ac:dyDescent="0.2">
      <c r="A300" s="870" t="s">
        <v>3070</v>
      </c>
      <c r="B300" s="870" t="s">
        <v>644</v>
      </c>
      <c r="C300" s="870" t="s">
        <v>643</v>
      </c>
      <c r="D300" s="873">
        <v>18875959</v>
      </c>
      <c r="E300" s="873">
        <v>1669</v>
      </c>
      <c r="F300" s="873">
        <v>0</v>
      </c>
      <c r="G300" s="873">
        <v>125618</v>
      </c>
      <c r="H300" s="873">
        <v>0</v>
      </c>
      <c r="I300" s="873">
        <v>125618</v>
      </c>
      <c r="J300" s="873">
        <v>0</v>
      </c>
      <c r="K300" s="873">
        <v>0</v>
      </c>
      <c r="L300" s="873">
        <v>0</v>
      </c>
      <c r="M300" s="873">
        <v>0</v>
      </c>
      <c r="N300" s="873">
        <v>0</v>
      </c>
      <c r="O300" s="873">
        <v>0</v>
      </c>
      <c r="P300" s="873">
        <v>18752010</v>
      </c>
      <c r="Q300" s="870" t="s">
        <v>685</v>
      </c>
      <c r="R300" s="870" t="s">
        <v>684</v>
      </c>
      <c r="S300" s="870" t="s">
        <v>1907</v>
      </c>
      <c r="T300" s="870" t="s">
        <v>2738</v>
      </c>
      <c r="U300" s="870" t="s">
        <v>3036</v>
      </c>
    </row>
    <row r="301" spans="1:21" x14ac:dyDescent="0.2">
      <c r="A301" s="870" t="s">
        <v>3069</v>
      </c>
      <c r="B301" s="870" t="s">
        <v>646</v>
      </c>
      <c r="C301" s="870" t="s">
        <v>645</v>
      </c>
      <c r="D301" s="873">
        <v>10720519</v>
      </c>
      <c r="E301" s="873">
        <v>43042</v>
      </c>
      <c r="F301" s="873">
        <v>0</v>
      </c>
      <c r="G301" s="873">
        <v>103497</v>
      </c>
      <c r="H301" s="873">
        <v>0</v>
      </c>
      <c r="I301" s="873">
        <v>103497</v>
      </c>
      <c r="J301" s="873">
        <v>0</v>
      </c>
      <c r="K301" s="873">
        <v>0</v>
      </c>
      <c r="L301" s="873">
        <v>204957</v>
      </c>
      <c r="M301" s="873">
        <v>52314</v>
      </c>
      <c r="N301" s="873">
        <v>152643</v>
      </c>
      <c r="O301" s="873">
        <v>0</v>
      </c>
      <c r="P301" s="873">
        <v>10455107</v>
      </c>
      <c r="Q301" s="870" t="s">
        <v>701</v>
      </c>
      <c r="R301" s="870" t="s">
        <v>687</v>
      </c>
      <c r="S301" s="870" t="s">
        <v>1907</v>
      </c>
      <c r="T301" s="870" t="s">
        <v>2736</v>
      </c>
      <c r="U301" s="870" t="s">
        <v>3037</v>
      </c>
    </row>
    <row r="302" spans="1:21" x14ac:dyDescent="0.2">
      <c r="A302" s="870" t="s">
        <v>3069</v>
      </c>
      <c r="B302" s="870" t="s">
        <v>648</v>
      </c>
      <c r="C302" s="870" t="s">
        <v>647</v>
      </c>
      <c r="D302" s="873">
        <v>21467823</v>
      </c>
      <c r="E302" s="873">
        <v>200175</v>
      </c>
      <c r="F302" s="873">
        <v>0</v>
      </c>
      <c r="G302" s="873">
        <v>163212</v>
      </c>
      <c r="H302" s="873">
        <v>0</v>
      </c>
      <c r="I302" s="873">
        <v>163212</v>
      </c>
      <c r="J302" s="873">
        <v>0</v>
      </c>
      <c r="K302" s="873">
        <v>0</v>
      </c>
      <c r="L302" s="873">
        <v>209139</v>
      </c>
      <c r="M302" s="873">
        <v>209139</v>
      </c>
      <c r="N302" s="873">
        <v>0</v>
      </c>
      <c r="O302" s="873">
        <v>0</v>
      </c>
      <c r="P302" s="873">
        <v>21295647</v>
      </c>
      <c r="Q302" s="870" t="s">
        <v>700</v>
      </c>
      <c r="R302" s="870" t="s">
        <v>687</v>
      </c>
      <c r="S302" s="870" t="s">
        <v>1907</v>
      </c>
      <c r="T302" s="870" t="s">
        <v>2735</v>
      </c>
      <c r="U302" s="870" t="s">
        <v>3038</v>
      </c>
    </row>
    <row r="303" spans="1:21" x14ac:dyDescent="0.2">
      <c r="A303" s="870" t="s">
        <v>3069</v>
      </c>
      <c r="B303" s="870" t="s">
        <v>1105</v>
      </c>
      <c r="C303" s="870" t="s">
        <v>1115</v>
      </c>
      <c r="D303" s="873">
        <v>31837302</v>
      </c>
      <c r="E303" s="873">
        <v>0</v>
      </c>
      <c r="F303" s="873">
        <v>403259</v>
      </c>
      <c r="G303" s="873">
        <v>245044</v>
      </c>
      <c r="H303" s="873">
        <v>0</v>
      </c>
      <c r="I303" s="873">
        <v>245044</v>
      </c>
      <c r="J303" s="873">
        <v>0</v>
      </c>
      <c r="K303" s="873">
        <v>976303</v>
      </c>
      <c r="L303" s="873">
        <v>505405</v>
      </c>
      <c r="M303" s="873">
        <v>505405</v>
      </c>
      <c r="N303" s="873">
        <v>0</v>
      </c>
      <c r="O303" s="873">
        <v>0</v>
      </c>
      <c r="P303" s="873">
        <v>29707291</v>
      </c>
      <c r="Q303" s="870" t="s">
        <v>707</v>
      </c>
      <c r="R303" s="870" t="s">
        <v>687</v>
      </c>
      <c r="S303" s="870" t="s">
        <v>1907</v>
      </c>
      <c r="T303" s="870" t="s">
        <v>2734</v>
      </c>
      <c r="U303" s="870" t="s">
        <v>3039</v>
      </c>
    </row>
    <row r="304" spans="1:21" x14ac:dyDescent="0.2">
      <c r="A304" s="870" t="s">
        <v>3069</v>
      </c>
      <c r="B304" s="870" t="s">
        <v>650</v>
      </c>
      <c r="C304" s="870" t="s">
        <v>649</v>
      </c>
      <c r="D304" s="873">
        <v>1028328746</v>
      </c>
      <c r="E304" s="873">
        <v>0</v>
      </c>
      <c r="F304" s="873">
        <v>8592645</v>
      </c>
      <c r="G304" s="873">
        <v>3314261</v>
      </c>
      <c r="H304" s="873">
        <v>0</v>
      </c>
      <c r="I304" s="873">
        <v>3314261</v>
      </c>
      <c r="J304" s="873">
        <v>0</v>
      </c>
      <c r="K304" s="873">
        <v>0</v>
      </c>
      <c r="L304" s="873">
        <v>0</v>
      </c>
      <c r="M304" s="873">
        <v>0</v>
      </c>
      <c r="N304" s="873">
        <v>0</v>
      </c>
      <c r="O304" s="873">
        <v>0</v>
      </c>
      <c r="P304" s="873">
        <v>1016421840</v>
      </c>
      <c r="Q304" s="870" t="s">
        <v>697</v>
      </c>
      <c r="R304" s="870" t="s">
        <v>680</v>
      </c>
      <c r="S304" s="870" t="s">
        <v>1910</v>
      </c>
      <c r="T304" s="870" t="s">
        <v>2732</v>
      </c>
      <c r="U304" s="870" t="s">
        <v>3040</v>
      </c>
    </row>
    <row r="305" spans="1:21" x14ac:dyDescent="0.2">
      <c r="A305" s="870" t="s">
        <v>3070</v>
      </c>
      <c r="B305" s="870" t="s">
        <v>652</v>
      </c>
      <c r="C305" s="870" t="s">
        <v>651</v>
      </c>
      <c r="D305" s="873">
        <v>38839852</v>
      </c>
      <c r="E305" s="873">
        <v>0</v>
      </c>
      <c r="F305" s="873">
        <v>1552531</v>
      </c>
      <c r="G305" s="873">
        <v>368903</v>
      </c>
      <c r="H305" s="873">
        <v>0</v>
      </c>
      <c r="I305" s="873">
        <v>368903</v>
      </c>
      <c r="J305" s="873">
        <v>0</v>
      </c>
      <c r="K305" s="873">
        <v>0</v>
      </c>
      <c r="L305" s="873">
        <v>0</v>
      </c>
      <c r="M305" s="873">
        <v>0</v>
      </c>
      <c r="N305" s="873">
        <v>0</v>
      </c>
      <c r="O305" s="873">
        <v>0</v>
      </c>
      <c r="P305" s="873">
        <v>36918418</v>
      </c>
      <c r="Q305" s="870" t="s">
        <v>690</v>
      </c>
      <c r="R305" s="870" t="s">
        <v>696</v>
      </c>
      <c r="S305" s="870" t="s">
        <v>1909</v>
      </c>
      <c r="T305" s="870" t="s">
        <v>2738</v>
      </c>
      <c r="U305" s="870" t="s">
        <v>3041</v>
      </c>
    </row>
    <row r="306" spans="1:21" x14ac:dyDescent="0.2">
      <c r="A306" s="870" t="s">
        <v>3070</v>
      </c>
      <c r="B306" s="870" t="s">
        <v>654</v>
      </c>
      <c r="C306" s="870" t="s">
        <v>653</v>
      </c>
      <c r="D306" s="873">
        <v>79199432</v>
      </c>
      <c r="E306" s="873">
        <v>0</v>
      </c>
      <c r="F306" s="873">
        <v>984902</v>
      </c>
      <c r="G306" s="873">
        <v>616375</v>
      </c>
      <c r="H306" s="873">
        <v>0</v>
      </c>
      <c r="I306" s="873">
        <v>616375</v>
      </c>
      <c r="J306" s="873">
        <v>0</v>
      </c>
      <c r="K306" s="873">
        <v>0</v>
      </c>
      <c r="L306" s="873">
        <v>2220863</v>
      </c>
      <c r="M306" s="873">
        <v>2220863</v>
      </c>
      <c r="N306" s="873">
        <v>0</v>
      </c>
      <c r="O306" s="873">
        <v>0</v>
      </c>
      <c r="P306" s="873">
        <v>75377292</v>
      </c>
      <c r="Q306" s="870" t="s">
        <v>679</v>
      </c>
      <c r="R306" s="870" t="s">
        <v>1223</v>
      </c>
      <c r="S306" s="870" t="s">
        <v>679</v>
      </c>
      <c r="T306" s="870" t="s">
        <v>2733</v>
      </c>
      <c r="U306" s="870" t="s">
        <v>3042</v>
      </c>
    </row>
    <row r="307" spans="1:21" x14ac:dyDescent="0.2">
      <c r="A307" s="870" t="s">
        <v>3069</v>
      </c>
      <c r="B307" s="870" t="s">
        <v>656</v>
      </c>
      <c r="C307" s="870" t="s">
        <v>655</v>
      </c>
      <c r="D307" s="873">
        <v>36227239</v>
      </c>
      <c r="E307" s="873">
        <v>0</v>
      </c>
      <c r="F307" s="873">
        <v>301040</v>
      </c>
      <c r="G307" s="873">
        <v>203160</v>
      </c>
      <c r="H307" s="873">
        <v>0</v>
      </c>
      <c r="I307" s="873">
        <v>203160</v>
      </c>
      <c r="J307" s="873">
        <v>0</v>
      </c>
      <c r="K307" s="873">
        <v>0</v>
      </c>
      <c r="L307" s="873">
        <v>288908</v>
      </c>
      <c r="M307" s="873">
        <v>288908</v>
      </c>
      <c r="N307" s="873">
        <v>0</v>
      </c>
      <c r="O307" s="873">
        <v>0</v>
      </c>
      <c r="P307" s="873">
        <v>35434131</v>
      </c>
      <c r="Q307" s="870" t="s">
        <v>695</v>
      </c>
      <c r="R307" s="870" t="s">
        <v>694</v>
      </c>
      <c r="S307" s="870" t="s">
        <v>1907</v>
      </c>
      <c r="T307" s="870" t="s">
        <v>2735</v>
      </c>
      <c r="U307" s="870" t="s">
        <v>3043</v>
      </c>
    </row>
    <row r="308" spans="1:21" x14ac:dyDescent="0.2">
      <c r="A308" s="870" t="s">
        <v>3070</v>
      </c>
      <c r="B308" s="870" t="s">
        <v>657</v>
      </c>
      <c r="C308" s="870" t="s">
        <v>3059</v>
      </c>
      <c r="D308" s="873">
        <v>29058904</v>
      </c>
      <c r="E308" s="873">
        <v>0</v>
      </c>
      <c r="F308" s="873">
        <v>549141</v>
      </c>
      <c r="G308" s="873">
        <v>236763</v>
      </c>
      <c r="H308" s="873">
        <v>0</v>
      </c>
      <c r="I308" s="873">
        <v>236763</v>
      </c>
      <c r="J308" s="873">
        <v>0</v>
      </c>
      <c r="K308" s="873">
        <v>0</v>
      </c>
      <c r="L308" s="873">
        <v>16748</v>
      </c>
      <c r="M308" s="873">
        <v>16748</v>
      </c>
      <c r="N308" s="873">
        <v>0</v>
      </c>
      <c r="O308" s="873">
        <v>0</v>
      </c>
      <c r="P308" s="873">
        <v>28256252</v>
      </c>
      <c r="Q308" s="870" t="s">
        <v>679</v>
      </c>
      <c r="R308" s="870" t="s">
        <v>691</v>
      </c>
      <c r="S308" s="870" t="s">
        <v>679</v>
      </c>
      <c r="T308" s="870" t="s">
        <v>2735</v>
      </c>
      <c r="U308" s="870" t="s">
        <v>3044</v>
      </c>
    </row>
    <row r="309" spans="1:21" x14ac:dyDescent="0.2">
      <c r="A309" s="870" t="s">
        <v>3069</v>
      </c>
      <c r="B309" s="870" t="s">
        <v>659</v>
      </c>
      <c r="C309" s="870" t="s">
        <v>658</v>
      </c>
      <c r="D309" s="873">
        <v>33907843</v>
      </c>
      <c r="E309" s="873">
        <v>0</v>
      </c>
      <c r="F309" s="873">
        <v>1305832</v>
      </c>
      <c r="G309" s="873">
        <v>325143</v>
      </c>
      <c r="H309" s="873">
        <v>0</v>
      </c>
      <c r="I309" s="873">
        <v>325143</v>
      </c>
      <c r="J309" s="873">
        <v>0</v>
      </c>
      <c r="K309" s="873">
        <v>3305</v>
      </c>
      <c r="L309" s="873">
        <v>0</v>
      </c>
      <c r="M309" s="873">
        <v>0</v>
      </c>
      <c r="N309" s="873">
        <v>0</v>
      </c>
      <c r="O309" s="873">
        <v>0</v>
      </c>
      <c r="P309" s="873">
        <v>32273563</v>
      </c>
      <c r="Q309" s="870" t="s">
        <v>690</v>
      </c>
      <c r="R309" s="870" t="s">
        <v>693</v>
      </c>
      <c r="S309" s="870" t="s">
        <v>1909</v>
      </c>
      <c r="T309" s="870" t="s">
        <v>2738</v>
      </c>
      <c r="U309" s="870" t="s">
        <v>3045</v>
      </c>
    </row>
    <row r="310" spans="1:21" x14ac:dyDescent="0.2">
      <c r="A310" s="870" t="s">
        <v>3070</v>
      </c>
      <c r="B310" s="870" t="s">
        <v>661</v>
      </c>
      <c r="C310" s="870" t="s">
        <v>660</v>
      </c>
      <c r="D310" s="873">
        <v>30432335</v>
      </c>
      <c r="E310" s="873">
        <v>0</v>
      </c>
      <c r="F310" s="873">
        <v>277467</v>
      </c>
      <c r="G310" s="873">
        <v>129869</v>
      </c>
      <c r="H310" s="873">
        <v>0</v>
      </c>
      <c r="I310" s="873">
        <v>129869</v>
      </c>
      <c r="J310" s="873">
        <v>0</v>
      </c>
      <c r="K310" s="873">
        <v>0</v>
      </c>
      <c r="L310" s="873">
        <v>0</v>
      </c>
      <c r="M310" s="873">
        <v>0</v>
      </c>
      <c r="N310" s="873">
        <v>0</v>
      </c>
      <c r="O310" s="873">
        <v>0</v>
      </c>
      <c r="P310" s="873">
        <v>30024999</v>
      </c>
      <c r="Q310" s="870" t="s">
        <v>692</v>
      </c>
      <c r="R310" s="870" t="s">
        <v>687</v>
      </c>
      <c r="S310" s="870" t="s">
        <v>1907</v>
      </c>
      <c r="T310" s="870" t="s">
        <v>2735</v>
      </c>
      <c r="U310" s="870" t="s">
        <v>3046</v>
      </c>
    </row>
    <row r="311" spans="1:21" x14ac:dyDescent="0.2">
      <c r="A311" s="870" t="s">
        <v>3070</v>
      </c>
      <c r="B311" s="870" t="s">
        <v>663</v>
      </c>
      <c r="C311" s="870" t="s">
        <v>662</v>
      </c>
      <c r="D311" s="873">
        <v>45961100</v>
      </c>
      <c r="E311" s="873">
        <v>0</v>
      </c>
      <c r="F311" s="873">
        <v>585589</v>
      </c>
      <c r="G311" s="873">
        <v>200867</v>
      </c>
      <c r="H311" s="873">
        <v>0</v>
      </c>
      <c r="I311" s="873">
        <v>200867</v>
      </c>
      <c r="J311" s="873">
        <v>0</v>
      </c>
      <c r="K311" s="873">
        <v>0</v>
      </c>
      <c r="L311" s="873">
        <v>12350</v>
      </c>
      <c r="M311" s="873">
        <v>12350</v>
      </c>
      <c r="N311" s="873">
        <v>0</v>
      </c>
      <c r="O311" s="873">
        <v>0</v>
      </c>
      <c r="P311" s="873">
        <v>45162294</v>
      </c>
      <c r="Q311" s="870" t="s">
        <v>679</v>
      </c>
      <c r="R311" s="870" t="s">
        <v>691</v>
      </c>
      <c r="S311" s="870" t="s">
        <v>679</v>
      </c>
      <c r="T311" s="870" t="s">
        <v>2735</v>
      </c>
      <c r="U311" s="870" t="s">
        <v>3047</v>
      </c>
    </row>
    <row r="312" spans="1:21" x14ac:dyDescent="0.2">
      <c r="A312" s="870" t="s">
        <v>3069</v>
      </c>
      <c r="B312" s="870" t="s">
        <v>665</v>
      </c>
      <c r="C312" s="870" t="s">
        <v>664</v>
      </c>
      <c r="D312" s="873">
        <v>35981799</v>
      </c>
      <c r="E312" s="873">
        <v>0</v>
      </c>
      <c r="F312" s="873">
        <v>405030</v>
      </c>
      <c r="G312" s="873">
        <v>330903</v>
      </c>
      <c r="H312" s="873">
        <v>0</v>
      </c>
      <c r="I312" s="873">
        <v>330903</v>
      </c>
      <c r="J312" s="873">
        <v>0</v>
      </c>
      <c r="K312" s="873">
        <v>248745</v>
      </c>
      <c r="L312" s="873">
        <v>987</v>
      </c>
      <c r="M312" s="873">
        <v>987</v>
      </c>
      <c r="N312" s="873">
        <v>0</v>
      </c>
      <c r="O312" s="873">
        <v>0</v>
      </c>
      <c r="P312" s="873">
        <v>34996135</v>
      </c>
      <c r="Q312" s="870" t="s">
        <v>690</v>
      </c>
      <c r="R312" s="870" t="s">
        <v>689</v>
      </c>
      <c r="S312" s="870" t="s">
        <v>1909</v>
      </c>
      <c r="T312" s="870" t="s">
        <v>2737</v>
      </c>
      <c r="U312" s="870" t="s">
        <v>3048</v>
      </c>
    </row>
    <row r="313" spans="1:21" x14ac:dyDescent="0.2">
      <c r="A313" s="870" t="s">
        <v>3070</v>
      </c>
      <c r="B313" s="870" t="s">
        <v>667</v>
      </c>
      <c r="C313" s="870" t="s">
        <v>666</v>
      </c>
      <c r="D313" s="873">
        <v>15626641</v>
      </c>
      <c r="E313" s="873">
        <v>0</v>
      </c>
      <c r="F313" s="873">
        <v>174723</v>
      </c>
      <c r="G313" s="873">
        <v>130944</v>
      </c>
      <c r="H313" s="873">
        <v>0</v>
      </c>
      <c r="I313" s="873">
        <v>130944</v>
      </c>
      <c r="J313" s="873">
        <v>0</v>
      </c>
      <c r="K313" s="873">
        <v>0</v>
      </c>
      <c r="L313" s="873">
        <v>4505</v>
      </c>
      <c r="M313" s="873">
        <v>4505</v>
      </c>
      <c r="N313" s="873">
        <v>0</v>
      </c>
      <c r="O313" s="873">
        <v>0</v>
      </c>
      <c r="P313" s="873">
        <v>15316469</v>
      </c>
      <c r="Q313" s="870" t="s">
        <v>683</v>
      </c>
      <c r="R313" s="870" t="s">
        <v>682</v>
      </c>
      <c r="S313" s="870" t="s">
        <v>1907</v>
      </c>
      <c r="T313" s="870" t="s">
        <v>2737</v>
      </c>
      <c r="U313" s="870" t="s">
        <v>3049</v>
      </c>
    </row>
    <row r="314" spans="1:21" x14ac:dyDescent="0.2">
      <c r="A314" s="870" t="s">
        <v>3069</v>
      </c>
      <c r="B314" s="870" t="s">
        <v>669</v>
      </c>
      <c r="C314" s="870" t="s">
        <v>668</v>
      </c>
      <c r="D314" s="873">
        <v>12618125</v>
      </c>
      <c r="E314" s="873">
        <v>0</v>
      </c>
      <c r="F314" s="873">
        <v>26835</v>
      </c>
      <c r="G314" s="873">
        <v>125135</v>
      </c>
      <c r="H314" s="873">
        <v>0</v>
      </c>
      <c r="I314" s="873">
        <v>125135</v>
      </c>
      <c r="J314" s="873">
        <v>0</v>
      </c>
      <c r="K314" s="873">
        <v>0</v>
      </c>
      <c r="L314" s="873">
        <v>0</v>
      </c>
      <c r="M314" s="873">
        <v>0</v>
      </c>
      <c r="N314" s="873">
        <v>0</v>
      </c>
      <c r="O314" s="873">
        <v>0</v>
      </c>
      <c r="P314" s="873">
        <v>12466155</v>
      </c>
      <c r="Q314" s="870" t="s">
        <v>688</v>
      </c>
      <c r="R314" s="870" t="s">
        <v>687</v>
      </c>
      <c r="S314" s="870" t="s">
        <v>1907</v>
      </c>
      <c r="T314" s="870" t="s">
        <v>2735</v>
      </c>
      <c r="U314" s="870" t="s">
        <v>3050</v>
      </c>
    </row>
    <row r="315" spans="1:21" x14ac:dyDescent="0.2">
      <c r="A315" s="870" t="s">
        <v>3070</v>
      </c>
      <c r="B315" s="870" t="s">
        <v>671</v>
      </c>
      <c r="C315" s="870" t="s">
        <v>670</v>
      </c>
      <c r="D315" s="873">
        <v>22589541</v>
      </c>
      <c r="E315" s="873">
        <v>0</v>
      </c>
      <c r="F315" s="873">
        <v>476356</v>
      </c>
      <c r="G315" s="873">
        <v>186778</v>
      </c>
      <c r="H315" s="873">
        <v>0</v>
      </c>
      <c r="I315" s="873">
        <v>186778</v>
      </c>
      <c r="J315" s="873">
        <v>0</v>
      </c>
      <c r="K315" s="873">
        <v>0</v>
      </c>
      <c r="L315" s="873">
        <v>371286</v>
      </c>
      <c r="M315" s="873">
        <v>189002</v>
      </c>
      <c r="N315" s="873">
        <v>182284</v>
      </c>
      <c r="O315" s="873">
        <v>0</v>
      </c>
      <c r="P315" s="873">
        <v>21555121</v>
      </c>
      <c r="Q315" s="870" t="s">
        <v>683</v>
      </c>
      <c r="R315" s="870" t="s">
        <v>682</v>
      </c>
      <c r="S315" s="870" t="s">
        <v>1907</v>
      </c>
      <c r="T315" s="870" t="s">
        <v>2737</v>
      </c>
      <c r="U315" s="870" t="s">
        <v>3051</v>
      </c>
    </row>
    <row r="316" spans="1:21" x14ac:dyDescent="0.2">
      <c r="A316" s="870" t="s">
        <v>3070</v>
      </c>
      <c r="B316" s="870" t="s">
        <v>673</v>
      </c>
      <c r="C316" s="870" t="s">
        <v>672</v>
      </c>
      <c r="D316" s="873">
        <v>11596971</v>
      </c>
      <c r="E316" s="873">
        <v>0</v>
      </c>
      <c r="F316" s="873">
        <v>774722</v>
      </c>
      <c r="G316" s="873">
        <v>147810</v>
      </c>
      <c r="H316" s="873">
        <v>0</v>
      </c>
      <c r="I316" s="873">
        <v>147810</v>
      </c>
      <c r="J316" s="873">
        <v>0</v>
      </c>
      <c r="K316" s="873">
        <v>39005</v>
      </c>
      <c r="L316" s="873">
        <v>0</v>
      </c>
      <c r="M316" s="873">
        <v>0</v>
      </c>
      <c r="N316" s="873">
        <v>0</v>
      </c>
      <c r="O316" s="873">
        <v>0</v>
      </c>
      <c r="P316" s="873">
        <v>10635434</v>
      </c>
      <c r="Q316" s="870" t="s">
        <v>685</v>
      </c>
      <c r="R316" s="870" t="s">
        <v>684</v>
      </c>
      <c r="S316" s="870" t="s">
        <v>1907</v>
      </c>
      <c r="T316" s="870" t="s">
        <v>2738</v>
      </c>
      <c r="U316" s="870" t="s">
        <v>3052</v>
      </c>
    </row>
    <row r="317" spans="1:21" x14ac:dyDescent="0.2">
      <c r="A317" s="870" t="s">
        <v>3069</v>
      </c>
      <c r="B317" s="870" t="s">
        <v>675</v>
      </c>
      <c r="C317" s="870" t="s">
        <v>674</v>
      </c>
      <c r="D317" s="873">
        <v>9278103</v>
      </c>
      <c r="E317" s="873">
        <v>0</v>
      </c>
      <c r="F317" s="873">
        <v>138569</v>
      </c>
      <c r="G317" s="873">
        <v>131891</v>
      </c>
      <c r="H317" s="873">
        <v>0</v>
      </c>
      <c r="I317" s="873">
        <v>131891</v>
      </c>
      <c r="J317" s="873">
        <v>0</v>
      </c>
      <c r="K317" s="873">
        <v>0</v>
      </c>
      <c r="L317" s="873">
        <v>1547</v>
      </c>
      <c r="M317" s="873">
        <v>1547</v>
      </c>
      <c r="N317" s="873">
        <v>0</v>
      </c>
      <c r="O317" s="873">
        <v>0</v>
      </c>
      <c r="P317" s="873">
        <v>9006096</v>
      </c>
      <c r="Q317" s="870" t="s">
        <v>683</v>
      </c>
      <c r="R317" s="870" t="s">
        <v>682</v>
      </c>
      <c r="S317" s="870" t="s">
        <v>1907</v>
      </c>
      <c r="T317" s="870" t="s">
        <v>2737</v>
      </c>
      <c r="U317" s="870" t="s">
        <v>3053</v>
      </c>
    </row>
    <row r="318" spans="1:21" x14ac:dyDescent="0.2">
      <c r="A318" s="870" t="s">
        <v>3069</v>
      </c>
      <c r="B318" s="870" t="s">
        <v>677</v>
      </c>
      <c r="C318" s="870" t="s">
        <v>676</v>
      </c>
      <c r="D318" s="873">
        <v>32787389</v>
      </c>
      <c r="E318" s="873">
        <v>0</v>
      </c>
      <c r="F318" s="873">
        <v>1092346</v>
      </c>
      <c r="G318" s="873">
        <v>289846</v>
      </c>
      <c r="H318" s="873">
        <v>0</v>
      </c>
      <c r="I318" s="873">
        <v>289846</v>
      </c>
      <c r="J318" s="873">
        <v>0</v>
      </c>
      <c r="K318" s="873">
        <v>0</v>
      </c>
      <c r="L318" s="873">
        <v>0</v>
      </c>
      <c r="M318" s="873">
        <v>0</v>
      </c>
      <c r="N318" s="873">
        <v>0</v>
      </c>
      <c r="O318" s="873">
        <v>0</v>
      </c>
      <c r="P318" s="873">
        <v>31405197</v>
      </c>
      <c r="Q318" s="870" t="s">
        <v>679</v>
      </c>
      <c r="R318" s="870" t="s">
        <v>678</v>
      </c>
      <c r="S318" s="870" t="s">
        <v>679</v>
      </c>
      <c r="T318" s="870" t="s">
        <v>2739</v>
      </c>
      <c r="U318" s="870" t="s">
        <v>3054</v>
      </c>
    </row>
    <row r="319" spans="1:21" x14ac:dyDescent="0.2">
      <c r="B319" s="870" t="s">
        <v>1950</v>
      </c>
      <c r="C319" s="870" t="s">
        <v>1041</v>
      </c>
      <c r="D319" s="873">
        <v>13411610237</v>
      </c>
      <c r="E319" s="873">
        <v>34795106</v>
      </c>
      <c r="F319" s="873">
        <v>226334615</v>
      </c>
      <c r="G319" s="873">
        <v>83999998</v>
      </c>
      <c r="H319" s="873">
        <v>66405</v>
      </c>
      <c r="I319" s="873">
        <v>84066403</v>
      </c>
      <c r="J319" s="873">
        <v>12064000</v>
      </c>
      <c r="K319" s="873">
        <v>63607537</v>
      </c>
      <c r="L319" s="873">
        <v>84534388</v>
      </c>
      <c r="M319" s="873">
        <v>80097913</v>
      </c>
      <c r="N319" s="873">
        <v>4436475</v>
      </c>
      <c r="O319" s="873">
        <v>26368</v>
      </c>
      <c r="P319" s="873">
        <v>12975772033</v>
      </c>
      <c r="Q319" s="873" t="s">
        <v>3071</v>
      </c>
      <c r="R319" s="873" t="s">
        <v>3071</v>
      </c>
      <c r="S319" s="873" t="s">
        <v>3071</v>
      </c>
      <c r="T319" s="873" t="s">
        <v>3071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U319"/>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4.28515625" style="870" customWidth="1"/>
    <col min="2" max="2" width="8.42578125" style="870" customWidth="1"/>
    <col min="3" max="3" width="31.140625" style="870" customWidth="1"/>
    <col min="4" max="4" width="16" style="871" customWidth="1"/>
    <col min="5" max="5" width="11.7109375" style="871" customWidth="1"/>
    <col min="6" max="6" width="14.42578125" style="871" customWidth="1"/>
    <col min="7" max="7" width="10" style="871" customWidth="1"/>
    <col min="8" max="8" width="9.5703125" style="871" bestFit="1" customWidth="1"/>
    <col min="9" max="9" width="9.85546875" style="871" bestFit="1" customWidth="1"/>
    <col min="10" max="10" width="12.85546875" style="871" customWidth="1"/>
    <col min="11" max="11" width="11.28515625" style="871" customWidth="1"/>
    <col min="12" max="12" width="13.28515625" style="871" customWidth="1"/>
    <col min="13" max="13" width="14.5703125" style="871" customWidth="1"/>
    <col min="14" max="14" width="9.5703125" style="871" bestFit="1" customWidth="1"/>
    <col min="15" max="15" width="12" style="871" customWidth="1"/>
    <col min="16" max="16" width="11.42578125" style="871" customWidth="1"/>
    <col min="17" max="17" width="9.7109375" style="871" bestFit="1" customWidth="1"/>
    <col min="18" max="18" width="13.85546875" style="871" customWidth="1"/>
    <col min="19" max="19" width="14" style="871" customWidth="1"/>
    <col min="20" max="21" width="11.28515625" style="871" customWidth="1"/>
    <col min="22" max="22" width="13.85546875" style="871" customWidth="1"/>
    <col min="23" max="24" width="11.28515625" style="871" customWidth="1"/>
    <col min="25" max="25" width="13.42578125" style="871" customWidth="1"/>
    <col min="26" max="26" width="9.85546875" style="871" bestFit="1" customWidth="1"/>
    <col min="27" max="33" width="13.28515625" style="871" customWidth="1"/>
    <col min="34" max="34" width="14.140625" style="871" customWidth="1"/>
    <col min="35" max="35" width="11.5703125" style="871" customWidth="1"/>
    <col min="36" max="36" width="14" style="871" bestFit="1" customWidth="1"/>
    <col min="37" max="38" width="11.28515625" style="871" customWidth="1"/>
    <col min="39" max="39" width="10.7109375" style="871" customWidth="1"/>
    <col min="40" max="40" width="10.28515625" style="871" bestFit="1" customWidth="1"/>
    <col min="41" max="41" width="10.140625" style="871" bestFit="1" customWidth="1"/>
    <col min="42" max="44" width="9.42578125" style="871" customWidth="1"/>
    <col min="45" max="45" width="13" style="871" customWidth="1"/>
    <col min="46" max="46" width="10.42578125" style="871" customWidth="1"/>
    <col min="47" max="47" width="11.140625" style="871" customWidth="1"/>
    <col min="48" max="48" width="10.85546875" style="871" customWidth="1"/>
    <col min="49" max="51" width="12" style="871" customWidth="1"/>
    <col min="52" max="52" width="11.5703125" style="871" customWidth="1"/>
    <col min="53" max="55" width="12" style="871" customWidth="1"/>
    <col min="56" max="56" width="21.42578125" style="871" customWidth="1"/>
    <col min="57" max="57" width="18.42578125" style="871" customWidth="1"/>
    <col min="58" max="58" width="12" style="871" customWidth="1"/>
    <col min="59" max="62" width="13.85546875" style="871" customWidth="1"/>
    <col min="63" max="63" width="13.7109375" style="871" customWidth="1"/>
    <col min="64" max="66" width="13.85546875" style="871" customWidth="1"/>
    <col min="67" max="67" width="17.5703125" style="871" customWidth="1"/>
    <col min="68" max="68" width="14.5703125" style="871" customWidth="1"/>
    <col min="69" max="69" width="27.28515625" style="870" customWidth="1"/>
    <col min="70" max="70" width="30.42578125" style="870" customWidth="1"/>
    <col min="71" max="71" width="16.85546875" style="870" bestFit="1" customWidth="1"/>
    <col min="72" max="72" width="23.42578125" style="870" bestFit="1" customWidth="1"/>
    <col min="73" max="16384" width="9.140625" style="870"/>
  </cols>
  <sheetData>
    <row r="1" spans="1:73" s="867" customFormat="1" ht="41.25" customHeight="1" x14ac:dyDescent="0.2">
      <c r="C1" s="874"/>
      <c r="D1" s="875" t="s">
        <v>1951</v>
      </c>
      <c r="E1" s="875"/>
      <c r="F1" s="875"/>
      <c r="G1" s="875" t="s">
        <v>1952</v>
      </c>
      <c r="H1" s="875"/>
      <c r="I1" s="875"/>
      <c r="J1" s="875" t="s">
        <v>1953</v>
      </c>
      <c r="K1" s="875"/>
      <c r="L1" s="875"/>
      <c r="M1" s="875" t="s">
        <v>1954</v>
      </c>
      <c r="N1" s="875"/>
      <c r="O1" s="875"/>
      <c r="P1" s="875" t="s">
        <v>1955</v>
      </c>
      <c r="Q1" s="875"/>
      <c r="R1" s="875"/>
      <c r="S1" s="875" t="s">
        <v>1956</v>
      </c>
      <c r="T1" s="875"/>
      <c r="U1" s="875"/>
      <c r="V1" s="876" t="s">
        <v>1957</v>
      </c>
      <c r="W1" s="877"/>
      <c r="X1" s="878"/>
      <c r="Y1" s="875" t="s">
        <v>1958</v>
      </c>
      <c r="Z1" s="875"/>
      <c r="AA1" s="875"/>
      <c r="AB1" s="876" t="s">
        <v>1959</v>
      </c>
      <c r="AC1" s="877"/>
      <c r="AD1" s="878"/>
      <c r="AE1" s="879" t="s">
        <v>2335</v>
      </c>
      <c r="AF1" s="880"/>
      <c r="AG1" s="881"/>
      <c r="AH1" s="875" t="s">
        <v>1960</v>
      </c>
      <c r="AI1" s="875"/>
      <c r="AJ1" s="875"/>
      <c r="AK1" s="875" t="s">
        <v>1960</v>
      </c>
      <c r="AL1" s="875"/>
      <c r="AM1" s="875" t="s">
        <v>1961</v>
      </c>
      <c r="AN1" s="875"/>
      <c r="AO1" s="875"/>
      <c r="AP1" s="876" t="s">
        <v>1962</v>
      </c>
      <c r="AQ1" s="877"/>
      <c r="AR1" s="878"/>
      <c r="AS1" s="875" t="s">
        <v>1963</v>
      </c>
      <c r="AT1" s="875"/>
      <c r="AU1" s="875" t="s">
        <v>1964</v>
      </c>
      <c r="AV1" s="875"/>
      <c r="AW1" s="882" t="s">
        <v>843</v>
      </c>
      <c r="AX1" s="876" t="s">
        <v>1965</v>
      </c>
      <c r="AY1" s="877"/>
      <c r="AZ1" s="878"/>
      <c r="BA1" s="876" t="s">
        <v>1966</v>
      </c>
      <c r="BB1" s="877"/>
      <c r="BC1" s="878"/>
      <c r="BD1" s="876" t="s">
        <v>1967</v>
      </c>
      <c r="BE1" s="877"/>
      <c r="BF1" s="876" t="s">
        <v>1968</v>
      </c>
      <c r="BG1" s="877"/>
      <c r="BH1" s="876" t="s">
        <v>1969</v>
      </c>
      <c r="BI1" s="877"/>
      <c r="BJ1" s="876" t="s">
        <v>1970</v>
      </c>
      <c r="BK1" s="877"/>
      <c r="BL1" s="876" t="s">
        <v>1971</v>
      </c>
      <c r="BM1" s="877"/>
      <c r="BN1" s="878"/>
      <c r="BO1" s="882" t="s">
        <v>1972</v>
      </c>
      <c r="BP1" s="882" t="s">
        <v>1973</v>
      </c>
    </row>
    <row r="2" spans="1:73" x14ac:dyDescent="0.2">
      <c r="C2" s="870" t="s">
        <v>3072</v>
      </c>
      <c r="D2" s="871" t="s">
        <v>1302</v>
      </c>
      <c r="E2" s="871" t="s">
        <v>1303</v>
      </c>
      <c r="F2" s="871" t="s">
        <v>1304</v>
      </c>
      <c r="G2" s="871" t="s">
        <v>1245</v>
      </c>
      <c r="H2" s="871" t="s">
        <v>1246</v>
      </c>
      <c r="I2" s="871" t="s">
        <v>1247</v>
      </c>
      <c r="J2" s="871" t="s">
        <v>1248</v>
      </c>
      <c r="K2" s="871" t="s">
        <v>1249</v>
      </c>
      <c r="L2" s="871" t="s">
        <v>1250</v>
      </c>
      <c r="M2" s="871" t="s">
        <v>1251</v>
      </c>
      <c r="N2" s="871" t="s">
        <v>1252</v>
      </c>
      <c r="O2" s="871" t="s">
        <v>1253</v>
      </c>
      <c r="P2" s="871" t="s">
        <v>1254</v>
      </c>
      <c r="Q2" s="871" t="s">
        <v>1255</v>
      </c>
      <c r="R2" s="871" t="s">
        <v>1256</v>
      </c>
      <c r="S2" s="871" t="s">
        <v>1257</v>
      </c>
      <c r="T2" s="871" t="s">
        <v>1258</v>
      </c>
      <c r="U2" s="871" t="s">
        <v>1259</v>
      </c>
      <c r="V2" s="871" t="s">
        <v>1260</v>
      </c>
      <c r="W2" s="871" t="s">
        <v>1261</v>
      </c>
      <c r="X2" s="871" t="s">
        <v>1262</v>
      </c>
      <c r="Y2" s="871" t="s">
        <v>1263</v>
      </c>
      <c r="Z2" s="871" t="s">
        <v>1264</v>
      </c>
      <c r="AA2" s="871" t="s">
        <v>1265</v>
      </c>
      <c r="AB2" s="871" t="s">
        <v>1266</v>
      </c>
      <c r="AC2" s="871" t="s">
        <v>1267</v>
      </c>
      <c r="AD2" s="871" t="s">
        <v>1268</v>
      </c>
      <c r="AE2" s="871" t="s">
        <v>1919</v>
      </c>
      <c r="AF2" s="871" t="s">
        <v>1920</v>
      </c>
      <c r="AG2" s="871" t="s">
        <v>1921</v>
      </c>
      <c r="AH2" s="871" t="s">
        <v>1269</v>
      </c>
      <c r="AI2" s="871" t="s">
        <v>1893</v>
      </c>
      <c r="AJ2" s="871" t="s">
        <v>1887</v>
      </c>
      <c r="AK2" s="871" t="s">
        <v>1270</v>
      </c>
      <c r="AL2" s="871" t="s">
        <v>1273</v>
      </c>
      <c r="AM2" s="871" t="s">
        <v>1271</v>
      </c>
      <c r="AN2" s="871" t="s">
        <v>1894</v>
      </c>
      <c r="AO2" s="871" t="s">
        <v>1895</v>
      </c>
      <c r="AP2" s="871" t="s">
        <v>1272</v>
      </c>
      <c r="AQ2" s="871" t="s">
        <v>1896</v>
      </c>
      <c r="AR2" s="871" t="s">
        <v>1897</v>
      </c>
      <c r="AS2" s="871" t="s">
        <v>1287</v>
      </c>
      <c r="AT2" s="871" t="s">
        <v>1274</v>
      </c>
      <c r="AU2" s="871" t="s">
        <v>1898</v>
      </c>
      <c r="AV2" s="871" t="s">
        <v>1288</v>
      </c>
      <c r="AW2" s="871" t="s">
        <v>1275</v>
      </c>
      <c r="AX2" s="871" t="s">
        <v>1279</v>
      </c>
      <c r="AY2" s="871" t="s">
        <v>1280</v>
      </c>
      <c r="AZ2" s="871" t="s">
        <v>1281</v>
      </c>
      <c r="BA2" s="871" t="s">
        <v>1282</v>
      </c>
      <c r="BB2" s="871" t="s">
        <v>1283</v>
      </c>
      <c r="BC2" s="871" t="s">
        <v>1284</v>
      </c>
      <c r="BD2" s="871" t="s">
        <v>1289</v>
      </c>
      <c r="BE2" s="871" t="s">
        <v>1290</v>
      </c>
      <c r="BF2" s="871" t="s">
        <v>1291</v>
      </c>
      <c r="BG2" s="871" t="s">
        <v>1292</v>
      </c>
      <c r="BH2" s="871" t="s">
        <v>1293</v>
      </c>
      <c r="BI2" s="871" t="s">
        <v>1294</v>
      </c>
      <c r="BJ2" s="871" t="s">
        <v>1285</v>
      </c>
      <c r="BK2" s="871" t="s">
        <v>1286</v>
      </c>
      <c r="BL2" s="871" t="s">
        <v>1295</v>
      </c>
      <c r="BM2" s="871" t="s">
        <v>1296</v>
      </c>
      <c r="BN2" s="870" t="s">
        <v>1899</v>
      </c>
      <c r="BO2" s="870" t="s">
        <v>1297</v>
      </c>
      <c r="BP2" s="870" t="s">
        <v>1298</v>
      </c>
    </row>
    <row r="3" spans="1:73" x14ac:dyDescent="0.2">
      <c r="C3" s="870" t="s">
        <v>2321</v>
      </c>
      <c r="D3" s="872" t="s">
        <v>2322</v>
      </c>
      <c r="E3" s="872" t="s">
        <v>2336</v>
      </c>
      <c r="F3" s="872" t="s">
        <v>2337</v>
      </c>
      <c r="G3" s="872" t="s">
        <v>2323</v>
      </c>
      <c r="H3" s="872" t="s">
        <v>2338</v>
      </c>
      <c r="I3" s="872" t="s">
        <v>2339</v>
      </c>
      <c r="J3" s="872" t="s">
        <v>2324</v>
      </c>
      <c r="K3" s="872" t="s">
        <v>2340</v>
      </c>
      <c r="L3" s="872" t="s">
        <v>2341</v>
      </c>
      <c r="M3" s="872" t="s">
        <v>2325</v>
      </c>
      <c r="N3" s="872" t="s">
        <v>2342</v>
      </c>
      <c r="O3" s="872" t="s">
        <v>2343</v>
      </c>
      <c r="P3" s="872" t="s">
        <v>2326</v>
      </c>
      <c r="Q3" s="872" t="s">
        <v>2344</v>
      </c>
      <c r="R3" s="872" t="s">
        <v>2345</v>
      </c>
      <c r="S3" s="872" t="s">
        <v>2327</v>
      </c>
      <c r="T3" s="872" t="s">
        <v>2346</v>
      </c>
      <c r="U3" s="872" t="s">
        <v>2347</v>
      </c>
      <c r="V3" s="872" t="s">
        <v>2328</v>
      </c>
      <c r="W3" s="872" t="s">
        <v>2348</v>
      </c>
      <c r="X3" s="872" t="s">
        <v>2349</v>
      </c>
      <c r="Y3" s="872" t="s">
        <v>2329</v>
      </c>
      <c r="Z3" s="872" t="s">
        <v>2350</v>
      </c>
      <c r="AA3" s="872" t="s">
        <v>2351</v>
      </c>
      <c r="AB3" s="872" t="s">
        <v>2330</v>
      </c>
      <c r="AC3" s="872" t="s">
        <v>2352</v>
      </c>
      <c r="AD3" s="872" t="s">
        <v>2353</v>
      </c>
      <c r="AE3" s="872" t="s">
        <v>2331</v>
      </c>
      <c r="AF3" s="872" t="s">
        <v>2354</v>
      </c>
      <c r="AG3" s="872" t="s">
        <v>2355</v>
      </c>
      <c r="AH3" s="872" t="s">
        <v>2332</v>
      </c>
      <c r="AI3" s="872" t="s">
        <v>2356</v>
      </c>
      <c r="AJ3" s="872" t="s">
        <v>2357</v>
      </c>
      <c r="AK3" s="872" t="s">
        <v>2358</v>
      </c>
      <c r="AL3" s="872" t="s">
        <v>2359</v>
      </c>
      <c r="AM3" s="872" t="s">
        <v>2334</v>
      </c>
      <c r="AN3" s="872" t="s">
        <v>2360</v>
      </c>
      <c r="AO3" s="872" t="s">
        <v>2361</v>
      </c>
      <c r="AP3" s="872" t="s">
        <v>2362</v>
      </c>
      <c r="AQ3" s="872" t="s">
        <v>2363</v>
      </c>
      <c r="AR3" s="872" t="s">
        <v>2364</v>
      </c>
      <c r="AS3" s="872" t="s">
        <v>2365</v>
      </c>
      <c r="AT3" s="872" t="s">
        <v>2366</v>
      </c>
      <c r="AU3" s="872" t="s">
        <v>2367</v>
      </c>
      <c r="AV3" s="872" t="s">
        <v>2368</v>
      </c>
      <c r="AW3" s="872" t="s">
        <v>2369</v>
      </c>
      <c r="AX3" s="872" t="s">
        <v>2370</v>
      </c>
      <c r="AY3" s="872" t="s">
        <v>2371</v>
      </c>
      <c r="AZ3" s="872" t="s">
        <v>2372</v>
      </c>
      <c r="BA3" s="872" t="s">
        <v>2373</v>
      </c>
      <c r="BB3" s="872" t="s">
        <v>2374</v>
      </c>
      <c r="BC3" s="872" t="s">
        <v>2375</v>
      </c>
      <c r="BD3" s="872" t="s">
        <v>2376</v>
      </c>
      <c r="BE3" s="872" t="s">
        <v>2377</v>
      </c>
      <c r="BF3" s="872" t="s">
        <v>2378</v>
      </c>
      <c r="BG3" s="872" t="s">
        <v>2379</v>
      </c>
      <c r="BH3" s="872" t="s">
        <v>2380</v>
      </c>
      <c r="BI3" s="872" t="s">
        <v>2381</v>
      </c>
      <c r="BJ3" s="872" t="s">
        <v>2382</v>
      </c>
      <c r="BK3" s="872" t="s">
        <v>2383</v>
      </c>
      <c r="BL3" s="872" t="s">
        <v>2384</v>
      </c>
      <c r="BM3" s="872" t="s">
        <v>2385</v>
      </c>
      <c r="BN3" s="872" t="s">
        <v>2386</v>
      </c>
      <c r="BO3" s="872" t="s">
        <v>2387</v>
      </c>
      <c r="BP3" s="872" t="s">
        <v>2388</v>
      </c>
    </row>
    <row r="4" spans="1:73" s="867" customFormat="1" x14ac:dyDescent="0.2">
      <c r="B4" s="867" t="s">
        <v>859</v>
      </c>
      <c r="C4" s="867" t="s">
        <v>1974</v>
      </c>
      <c r="D4" s="873" t="s">
        <v>3071</v>
      </c>
      <c r="E4" s="873" t="s">
        <v>3071</v>
      </c>
      <c r="F4" s="873" t="s">
        <v>3071</v>
      </c>
      <c r="G4" s="873" t="s">
        <v>3071</v>
      </c>
      <c r="H4" s="873" t="s">
        <v>3071</v>
      </c>
      <c r="I4" s="873" t="s">
        <v>3071</v>
      </c>
      <c r="J4" s="873" t="s">
        <v>3071</v>
      </c>
      <c r="K4" s="873" t="s">
        <v>3071</v>
      </c>
      <c r="L4" s="873" t="s">
        <v>3071</v>
      </c>
      <c r="M4" s="873" t="s">
        <v>3071</v>
      </c>
      <c r="N4" s="873" t="s">
        <v>3071</v>
      </c>
      <c r="O4" s="873" t="s">
        <v>3071</v>
      </c>
      <c r="P4" s="873" t="s">
        <v>3071</v>
      </c>
      <c r="Q4" s="873" t="s">
        <v>3071</v>
      </c>
      <c r="R4" s="873" t="s">
        <v>3071</v>
      </c>
      <c r="S4" s="873" t="s">
        <v>3071</v>
      </c>
      <c r="T4" s="873" t="s">
        <v>3071</v>
      </c>
      <c r="U4" s="873" t="s">
        <v>3071</v>
      </c>
      <c r="V4" s="873" t="s">
        <v>3071</v>
      </c>
      <c r="W4" s="873" t="s">
        <v>3071</v>
      </c>
      <c r="X4" s="873" t="s">
        <v>3071</v>
      </c>
      <c r="Y4" s="873" t="s">
        <v>3071</v>
      </c>
      <c r="Z4" s="873" t="s">
        <v>3071</v>
      </c>
      <c r="AA4" s="873" t="s">
        <v>3071</v>
      </c>
      <c r="AB4" s="873" t="s">
        <v>3071</v>
      </c>
      <c r="AC4" s="873" t="s">
        <v>3071</v>
      </c>
      <c r="AD4" s="873" t="s">
        <v>3071</v>
      </c>
      <c r="AE4" s="873" t="s">
        <v>3071</v>
      </c>
      <c r="AF4" s="873" t="s">
        <v>3071</v>
      </c>
      <c r="AG4" s="873" t="s">
        <v>3071</v>
      </c>
      <c r="AH4" s="873" t="s">
        <v>3071</v>
      </c>
      <c r="AI4" s="873" t="s">
        <v>3071</v>
      </c>
      <c r="AJ4" s="873" t="s">
        <v>3071</v>
      </c>
      <c r="AK4" s="873" t="s">
        <v>3071</v>
      </c>
      <c r="AL4" s="873" t="s">
        <v>3071</v>
      </c>
      <c r="AM4" s="873" t="s">
        <v>3071</v>
      </c>
      <c r="AN4" s="873" t="s">
        <v>3071</v>
      </c>
      <c r="AO4" s="873" t="s">
        <v>3071</v>
      </c>
      <c r="AP4" s="873" t="s">
        <v>3071</v>
      </c>
      <c r="AQ4" s="873" t="s">
        <v>3071</v>
      </c>
      <c r="AR4" s="873" t="s">
        <v>3071</v>
      </c>
      <c r="AS4" s="873" t="s">
        <v>3071</v>
      </c>
      <c r="AT4" s="873" t="s">
        <v>3071</v>
      </c>
      <c r="AU4" s="873" t="s">
        <v>3071</v>
      </c>
      <c r="AV4" s="873" t="s">
        <v>3071</v>
      </c>
      <c r="AW4" s="873" t="s">
        <v>3071</v>
      </c>
      <c r="AX4" s="873" t="s">
        <v>3071</v>
      </c>
      <c r="AY4" s="873" t="s">
        <v>3071</v>
      </c>
      <c r="AZ4" s="873" t="s">
        <v>3071</v>
      </c>
      <c r="BA4" s="873" t="s">
        <v>3071</v>
      </c>
      <c r="BB4" s="873" t="s">
        <v>3071</v>
      </c>
      <c r="BC4" s="873" t="s">
        <v>3071</v>
      </c>
      <c r="BD4" s="873" t="s">
        <v>3071</v>
      </c>
      <c r="BE4" s="873" t="s">
        <v>3071</v>
      </c>
      <c r="BF4" s="873" t="s">
        <v>3071</v>
      </c>
      <c r="BG4" s="873" t="s">
        <v>3071</v>
      </c>
      <c r="BH4" s="873" t="s">
        <v>3071</v>
      </c>
      <c r="BI4" s="873" t="s">
        <v>3071</v>
      </c>
      <c r="BJ4" s="873" t="s">
        <v>3071</v>
      </c>
      <c r="BK4" s="873" t="s">
        <v>3071</v>
      </c>
      <c r="BL4" s="873" t="s">
        <v>3071</v>
      </c>
      <c r="BM4" s="873" t="s">
        <v>3071</v>
      </c>
      <c r="BN4" s="873" t="s">
        <v>3071</v>
      </c>
      <c r="BO4" s="873" t="s">
        <v>3071</v>
      </c>
      <c r="BP4" s="873" t="s">
        <v>3071</v>
      </c>
      <c r="BQ4" s="867" t="s">
        <v>1947</v>
      </c>
      <c r="BR4" s="867" t="s">
        <v>1948</v>
      </c>
      <c r="BS4" s="867" t="s">
        <v>1949</v>
      </c>
      <c r="BT4" s="867" t="s">
        <v>2731</v>
      </c>
      <c r="BU4" s="867" t="s">
        <v>2741</v>
      </c>
    </row>
    <row r="5" spans="1:73" x14ac:dyDescent="0.2">
      <c r="A5" s="870" t="s">
        <v>3069</v>
      </c>
      <c r="B5" s="870" t="s">
        <v>82</v>
      </c>
      <c r="C5" s="870" t="s">
        <v>81</v>
      </c>
      <c r="D5" s="873">
        <v>9667349</v>
      </c>
      <c r="E5" s="873">
        <v>0</v>
      </c>
      <c r="F5" s="873">
        <v>9667349</v>
      </c>
      <c r="G5" s="873">
        <v>0</v>
      </c>
      <c r="H5" s="873">
        <v>0</v>
      </c>
      <c r="I5" s="873">
        <v>0</v>
      </c>
      <c r="J5" s="873">
        <v>-17809</v>
      </c>
      <c r="K5" s="873">
        <v>0</v>
      </c>
      <c r="L5" s="873">
        <v>-17809</v>
      </c>
      <c r="M5" s="873">
        <v>0</v>
      </c>
      <c r="N5" s="873">
        <v>0</v>
      </c>
      <c r="O5" s="873">
        <v>0</v>
      </c>
      <c r="P5" s="873">
        <v>-132009</v>
      </c>
      <c r="Q5" s="873">
        <v>0</v>
      </c>
      <c r="R5" s="873">
        <v>-132009</v>
      </c>
      <c r="S5" s="873">
        <v>622342</v>
      </c>
      <c r="T5" s="873">
        <v>0</v>
      </c>
      <c r="U5" s="873">
        <v>622342</v>
      </c>
      <c r="V5" s="873">
        <v>232067</v>
      </c>
      <c r="W5" s="873">
        <v>0</v>
      </c>
      <c r="X5" s="873">
        <v>232067</v>
      </c>
      <c r="Y5" s="873">
        <v>-774559</v>
      </c>
      <c r="Z5" s="873">
        <v>0</v>
      </c>
      <c r="AA5" s="873">
        <v>-774559</v>
      </c>
      <c r="AB5" s="873">
        <v>-273350</v>
      </c>
      <c r="AC5" s="873">
        <v>0</v>
      </c>
      <c r="AD5" s="873">
        <v>-273350</v>
      </c>
      <c r="AE5" s="873">
        <v>0</v>
      </c>
      <c r="AF5" s="873">
        <v>0</v>
      </c>
      <c r="AG5" s="873">
        <v>0</v>
      </c>
      <c r="AH5" s="873">
        <v>9341840</v>
      </c>
      <c r="AI5" s="873">
        <v>0</v>
      </c>
      <c r="AJ5" s="873">
        <v>9341840</v>
      </c>
      <c r="AK5" s="873">
        <v>0</v>
      </c>
      <c r="AL5" s="873">
        <v>0</v>
      </c>
      <c r="AM5" s="873">
        <v>0</v>
      </c>
      <c r="AN5" s="873">
        <v>0</v>
      </c>
      <c r="AO5" s="873">
        <v>0</v>
      </c>
      <c r="AP5" s="873">
        <v>0</v>
      </c>
      <c r="AQ5" s="873">
        <v>0</v>
      </c>
      <c r="AR5" s="873">
        <v>0</v>
      </c>
      <c r="AS5" s="873">
        <v>0</v>
      </c>
      <c r="AT5" s="873">
        <v>0</v>
      </c>
      <c r="AU5" s="873">
        <v>0</v>
      </c>
      <c r="AV5" s="873">
        <v>0</v>
      </c>
      <c r="AW5" s="873">
        <v>0</v>
      </c>
      <c r="AX5" s="873">
        <v>0</v>
      </c>
      <c r="AY5" s="873">
        <v>0</v>
      </c>
      <c r="AZ5" s="873">
        <v>0</v>
      </c>
      <c r="BA5" s="873">
        <v>0</v>
      </c>
      <c r="BB5" s="873">
        <v>0</v>
      </c>
      <c r="BC5" s="873">
        <v>0</v>
      </c>
      <c r="BD5" s="873">
        <v>0</v>
      </c>
      <c r="BE5" s="873">
        <v>0</v>
      </c>
      <c r="BF5" s="873">
        <v>0</v>
      </c>
      <c r="BG5" s="873">
        <v>0</v>
      </c>
      <c r="BH5" s="873">
        <v>0</v>
      </c>
      <c r="BI5" s="873">
        <v>0</v>
      </c>
      <c r="BJ5" s="873">
        <v>0</v>
      </c>
      <c r="BK5" s="873">
        <v>0</v>
      </c>
      <c r="BL5" s="873">
        <v>0</v>
      </c>
      <c r="BM5" s="873">
        <v>0</v>
      </c>
      <c r="BN5" s="873">
        <v>0</v>
      </c>
      <c r="BO5" s="873">
        <v>576118</v>
      </c>
      <c r="BP5" s="873">
        <v>-149253</v>
      </c>
      <c r="BQ5" s="870" t="s">
        <v>688</v>
      </c>
      <c r="BR5" s="870" t="s">
        <v>687</v>
      </c>
      <c r="BS5" s="870" t="s">
        <v>1907</v>
      </c>
      <c r="BT5" s="870" t="s">
        <v>2735</v>
      </c>
      <c r="BU5" s="870" t="s">
        <v>2742</v>
      </c>
    </row>
    <row r="6" spans="1:73" x14ac:dyDescent="0.2">
      <c r="A6" s="870" t="s">
        <v>3069</v>
      </c>
      <c r="B6" s="870" t="s">
        <v>84</v>
      </c>
      <c r="C6" s="870" t="s">
        <v>83</v>
      </c>
      <c r="D6" s="873">
        <v>12610587</v>
      </c>
      <c r="E6" s="873">
        <v>0</v>
      </c>
      <c r="F6" s="873">
        <v>12610587</v>
      </c>
      <c r="G6" s="873">
        <v>0</v>
      </c>
      <c r="H6" s="873">
        <v>0</v>
      </c>
      <c r="I6" s="873">
        <v>0</v>
      </c>
      <c r="J6" s="873">
        <v>-133051</v>
      </c>
      <c r="K6" s="873">
        <v>0</v>
      </c>
      <c r="L6" s="873">
        <v>-133051</v>
      </c>
      <c r="M6" s="873">
        <v>0</v>
      </c>
      <c r="N6" s="873">
        <v>0</v>
      </c>
      <c r="O6" s="873">
        <v>0</v>
      </c>
      <c r="P6" s="873">
        <v>-338558</v>
      </c>
      <c r="Q6" s="873">
        <v>0</v>
      </c>
      <c r="R6" s="873">
        <v>-338558</v>
      </c>
      <c r="S6" s="873">
        <v>660445</v>
      </c>
      <c r="T6" s="873">
        <v>0</v>
      </c>
      <c r="U6" s="873">
        <v>660445</v>
      </c>
      <c r="V6" s="873">
        <v>796207</v>
      </c>
      <c r="W6" s="873">
        <v>0</v>
      </c>
      <c r="X6" s="873">
        <v>796207</v>
      </c>
      <c r="Y6" s="873">
        <v>-55979</v>
      </c>
      <c r="Z6" s="873">
        <v>0</v>
      </c>
      <c r="AA6" s="873">
        <v>-55979</v>
      </c>
      <c r="AB6" s="873">
        <v>-329612</v>
      </c>
      <c r="AC6" s="873">
        <v>0</v>
      </c>
      <c r="AD6" s="873">
        <v>-329612</v>
      </c>
      <c r="AE6" s="873">
        <v>0</v>
      </c>
      <c r="AF6" s="873">
        <v>0</v>
      </c>
      <c r="AG6" s="873">
        <v>0</v>
      </c>
      <c r="AH6" s="873">
        <v>13343090</v>
      </c>
      <c r="AI6" s="873">
        <v>0</v>
      </c>
      <c r="AJ6" s="873">
        <v>13343090</v>
      </c>
      <c r="AK6" s="873">
        <v>0</v>
      </c>
      <c r="AL6" s="873">
        <v>0</v>
      </c>
      <c r="AM6" s="873">
        <v>499568</v>
      </c>
      <c r="AN6" s="873">
        <v>0</v>
      </c>
      <c r="AO6" s="873">
        <v>499568</v>
      </c>
      <c r="AP6" s="873">
        <v>0</v>
      </c>
      <c r="AQ6" s="873">
        <v>0</v>
      </c>
      <c r="AR6" s="873">
        <v>0</v>
      </c>
      <c r="AS6" s="873">
        <v>0</v>
      </c>
      <c r="AT6" s="873">
        <v>0</v>
      </c>
      <c r="AU6" s="873">
        <v>0</v>
      </c>
      <c r="AV6" s="873">
        <v>0</v>
      </c>
      <c r="AW6" s="873">
        <v>0</v>
      </c>
      <c r="AX6" s="873">
        <v>0</v>
      </c>
      <c r="AY6" s="873">
        <v>0</v>
      </c>
      <c r="AZ6" s="873">
        <v>0</v>
      </c>
      <c r="BA6" s="873">
        <v>0</v>
      </c>
      <c r="BB6" s="873">
        <v>0</v>
      </c>
      <c r="BC6" s="873">
        <v>0</v>
      </c>
      <c r="BD6" s="873">
        <v>0</v>
      </c>
      <c r="BE6" s="873">
        <v>0</v>
      </c>
      <c r="BF6" s="873">
        <v>0</v>
      </c>
      <c r="BG6" s="873">
        <v>0</v>
      </c>
      <c r="BH6" s="873">
        <v>0</v>
      </c>
      <c r="BI6" s="873">
        <v>0</v>
      </c>
      <c r="BJ6" s="873">
        <v>0</v>
      </c>
      <c r="BK6" s="873">
        <v>0</v>
      </c>
      <c r="BL6" s="873">
        <v>0</v>
      </c>
      <c r="BM6" s="873">
        <v>0</v>
      </c>
      <c r="BN6" s="873">
        <v>0</v>
      </c>
      <c r="BO6" s="873">
        <v>894676</v>
      </c>
      <c r="BP6" s="873">
        <v>-515010</v>
      </c>
      <c r="BQ6" s="870" t="s">
        <v>725</v>
      </c>
      <c r="BR6" s="870" t="s">
        <v>687</v>
      </c>
      <c r="BS6" s="870" t="s">
        <v>1907</v>
      </c>
      <c r="BT6" s="870" t="s">
        <v>2738</v>
      </c>
      <c r="BU6" s="870" t="s">
        <v>2743</v>
      </c>
    </row>
    <row r="7" spans="1:73" x14ac:dyDescent="0.2">
      <c r="A7" s="870" t="s">
        <v>3069</v>
      </c>
      <c r="B7" s="870" t="s">
        <v>86</v>
      </c>
      <c r="C7" s="870" t="s">
        <v>85</v>
      </c>
      <c r="D7" s="873">
        <v>20741427</v>
      </c>
      <c r="E7" s="873">
        <v>0</v>
      </c>
      <c r="F7" s="873">
        <v>20741427</v>
      </c>
      <c r="G7" s="873">
        <v>0</v>
      </c>
      <c r="H7" s="873">
        <v>0</v>
      </c>
      <c r="I7" s="873">
        <v>0</v>
      </c>
      <c r="J7" s="873">
        <v>-84899</v>
      </c>
      <c r="K7" s="873">
        <v>0</v>
      </c>
      <c r="L7" s="873">
        <v>-84899</v>
      </c>
      <c r="M7" s="873">
        <v>0</v>
      </c>
      <c r="N7" s="873">
        <v>0</v>
      </c>
      <c r="O7" s="873">
        <v>0</v>
      </c>
      <c r="P7" s="873">
        <v>-337979</v>
      </c>
      <c r="Q7" s="873">
        <v>0</v>
      </c>
      <c r="R7" s="873">
        <v>-337979</v>
      </c>
      <c r="S7" s="873">
        <v>761542</v>
      </c>
      <c r="T7" s="873">
        <v>0</v>
      </c>
      <c r="U7" s="873">
        <v>761542</v>
      </c>
      <c r="V7" s="873">
        <v>433854</v>
      </c>
      <c r="W7" s="873">
        <v>0</v>
      </c>
      <c r="X7" s="873">
        <v>433854</v>
      </c>
      <c r="Y7" s="873">
        <v>-301842</v>
      </c>
      <c r="Z7" s="873">
        <v>0</v>
      </c>
      <c r="AA7" s="873">
        <v>-301842</v>
      </c>
      <c r="AB7" s="873">
        <v>-1577754</v>
      </c>
      <c r="AC7" s="873">
        <v>0</v>
      </c>
      <c r="AD7" s="873">
        <v>-1577754</v>
      </c>
      <c r="AE7" s="873">
        <v>0</v>
      </c>
      <c r="AF7" s="873">
        <v>0</v>
      </c>
      <c r="AG7" s="873">
        <v>0</v>
      </c>
      <c r="AH7" s="873">
        <v>19719248</v>
      </c>
      <c r="AI7" s="873">
        <v>0</v>
      </c>
      <c r="AJ7" s="873">
        <v>19719248</v>
      </c>
      <c r="AK7" s="873">
        <v>0</v>
      </c>
      <c r="AL7" s="873">
        <v>0</v>
      </c>
      <c r="AM7" s="873">
        <v>9617</v>
      </c>
      <c r="AN7" s="873">
        <v>0</v>
      </c>
      <c r="AO7" s="873">
        <v>9617</v>
      </c>
      <c r="AP7" s="873">
        <v>0</v>
      </c>
      <c r="AQ7" s="873">
        <v>0</v>
      </c>
      <c r="AR7" s="873">
        <v>0</v>
      </c>
      <c r="AS7" s="873">
        <v>0</v>
      </c>
      <c r="AT7" s="873">
        <v>0</v>
      </c>
      <c r="AU7" s="873">
        <v>0</v>
      </c>
      <c r="AV7" s="873">
        <v>0</v>
      </c>
      <c r="AW7" s="873">
        <v>0</v>
      </c>
      <c r="AX7" s="873">
        <v>0</v>
      </c>
      <c r="AY7" s="873">
        <v>0</v>
      </c>
      <c r="AZ7" s="873">
        <v>0</v>
      </c>
      <c r="BA7" s="873">
        <v>0</v>
      </c>
      <c r="BB7" s="873">
        <v>0</v>
      </c>
      <c r="BC7" s="873">
        <v>0</v>
      </c>
      <c r="BD7" s="873">
        <v>0</v>
      </c>
      <c r="BE7" s="873">
        <v>0</v>
      </c>
      <c r="BF7" s="873">
        <v>0</v>
      </c>
      <c r="BG7" s="873">
        <v>0</v>
      </c>
      <c r="BH7" s="873">
        <v>0</v>
      </c>
      <c r="BI7" s="873">
        <v>0</v>
      </c>
      <c r="BJ7" s="873">
        <v>0</v>
      </c>
      <c r="BK7" s="873">
        <v>0</v>
      </c>
      <c r="BL7" s="873">
        <v>0</v>
      </c>
      <c r="BM7" s="873">
        <v>0</v>
      </c>
      <c r="BN7" s="873">
        <v>0</v>
      </c>
      <c r="BO7" s="873">
        <v>696869</v>
      </c>
      <c r="BP7" s="873">
        <v>-1678869</v>
      </c>
      <c r="BQ7" s="870" t="s">
        <v>729</v>
      </c>
      <c r="BR7" s="870" t="s">
        <v>728</v>
      </c>
      <c r="BS7" s="870" t="s">
        <v>1907</v>
      </c>
      <c r="BT7" s="870" t="s">
        <v>2736</v>
      </c>
      <c r="BU7" s="870" t="s">
        <v>2744</v>
      </c>
    </row>
    <row r="8" spans="1:73" x14ac:dyDescent="0.2">
      <c r="A8" s="870" t="s">
        <v>3069</v>
      </c>
      <c r="B8" s="870" t="s">
        <v>88</v>
      </c>
      <c r="C8" s="870" t="s">
        <v>87</v>
      </c>
      <c r="D8" s="873">
        <v>12699833</v>
      </c>
      <c r="E8" s="873">
        <v>0</v>
      </c>
      <c r="F8" s="873">
        <v>12699833</v>
      </c>
      <c r="G8" s="873">
        <v>0</v>
      </c>
      <c r="H8" s="873">
        <v>0</v>
      </c>
      <c r="I8" s="873">
        <v>0</v>
      </c>
      <c r="J8" s="873">
        <v>-150367</v>
      </c>
      <c r="K8" s="873">
        <v>0</v>
      </c>
      <c r="L8" s="873">
        <v>-150367</v>
      </c>
      <c r="M8" s="873">
        <v>-44561</v>
      </c>
      <c r="N8" s="873">
        <v>0</v>
      </c>
      <c r="O8" s="873">
        <v>-44561</v>
      </c>
      <c r="P8" s="873">
        <v>-80367</v>
      </c>
      <c r="Q8" s="873">
        <v>0</v>
      </c>
      <c r="R8" s="873">
        <v>-80367</v>
      </c>
      <c r="S8" s="873">
        <v>2228700</v>
      </c>
      <c r="T8" s="873">
        <v>0</v>
      </c>
      <c r="U8" s="873">
        <v>2228700</v>
      </c>
      <c r="V8" s="873">
        <v>0</v>
      </c>
      <c r="W8" s="873">
        <v>0</v>
      </c>
      <c r="X8" s="873">
        <v>0</v>
      </c>
      <c r="Y8" s="873">
        <v>37300</v>
      </c>
      <c r="Z8" s="873">
        <v>0</v>
      </c>
      <c r="AA8" s="873">
        <v>37300</v>
      </c>
      <c r="AB8" s="873">
        <v>-1374000</v>
      </c>
      <c r="AC8" s="873">
        <v>0</v>
      </c>
      <c r="AD8" s="873">
        <v>-1374000</v>
      </c>
      <c r="AE8" s="873">
        <v>-520000</v>
      </c>
      <c r="AF8" s="873">
        <v>0</v>
      </c>
      <c r="AG8" s="873">
        <v>-520000</v>
      </c>
      <c r="AH8" s="873">
        <v>13466905</v>
      </c>
      <c r="AI8" s="873">
        <v>0</v>
      </c>
      <c r="AJ8" s="873">
        <v>13466905</v>
      </c>
      <c r="AK8" s="873">
        <v>0</v>
      </c>
      <c r="AL8" s="873">
        <v>0</v>
      </c>
      <c r="AM8" s="873">
        <v>0</v>
      </c>
      <c r="AN8" s="873">
        <v>0</v>
      </c>
      <c r="AO8" s="873">
        <v>0</v>
      </c>
      <c r="AP8" s="873">
        <v>0</v>
      </c>
      <c r="AQ8" s="873">
        <v>0</v>
      </c>
      <c r="AR8" s="873">
        <v>0</v>
      </c>
      <c r="AS8" s="873">
        <v>0</v>
      </c>
      <c r="AT8" s="873">
        <v>0</v>
      </c>
      <c r="AU8" s="873">
        <v>0</v>
      </c>
      <c r="AV8" s="873">
        <v>0</v>
      </c>
      <c r="AW8" s="873">
        <v>0</v>
      </c>
      <c r="AX8" s="873">
        <v>0</v>
      </c>
      <c r="AY8" s="873">
        <v>0</v>
      </c>
      <c r="AZ8" s="873">
        <v>0</v>
      </c>
      <c r="BA8" s="873">
        <v>0</v>
      </c>
      <c r="BB8" s="873">
        <v>0</v>
      </c>
      <c r="BC8" s="873">
        <v>0</v>
      </c>
      <c r="BD8" s="873">
        <v>0</v>
      </c>
      <c r="BE8" s="873">
        <v>0</v>
      </c>
      <c r="BF8" s="873">
        <v>0</v>
      </c>
      <c r="BG8" s="873">
        <v>0</v>
      </c>
      <c r="BH8" s="873">
        <v>0</v>
      </c>
      <c r="BI8" s="873">
        <v>0</v>
      </c>
      <c r="BJ8" s="873">
        <v>0</v>
      </c>
      <c r="BK8" s="873">
        <v>0</v>
      </c>
      <c r="BL8" s="873">
        <v>0</v>
      </c>
      <c r="BM8" s="873">
        <v>0</v>
      </c>
      <c r="BN8" s="873">
        <v>0</v>
      </c>
      <c r="BO8" s="873">
        <v>2478352</v>
      </c>
      <c r="BP8" s="873">
        <v>-461448</v>
      </c>
      <c r="BQ8" s="870" t="s">
        <v>688</v>
      </c>
      <c r="BR8" s="870" t="s">
        <v>687</v>
      </c>
      <c r="BS8" s="870" t="s">
        <v>1907</v>
      </c>
      <c r="BT8" s="870" t="s">
        <v>2735</v>
      </c>
      <c r="BU8" s="870" t="s">
        <v>2745</v>
      </c>
    </row>
    <row r="9" spans="1:73" x14ac:dyDescent="0.2">
      <c r="A9" s="870" t="s">
        <v>3069</v>
      </c>
      <c r="B9" s="870" t="s">
        <v>90</v>
      </c>
      <c r="C9" s="870" t="s">
        <v>89</v>
      </c>
      <c r="D9" s="873">
        <v>27101672</v>
      </c>
      <c r="E9" s="873">
        <v>0</v>
      </c>
      <c r="F9" s="873">
        <v>27101672</v>
      </c>
      <c r="G9" s="873">
        <v>0</v>
      </c>
      <c r="H9" s="873">
        <v>0</v>
      </c>
      <c r="I9" s="873">
        <v>0</v>
      </c>
      <c r="J9" s="873">
        <v>-125454</v>
      </c>
      <c r="K9" s="873">
        <v>0</v>
      </c>
      <c r="L9" s="873">
        <v>-125454</v>
      </c>
      <c r="M9" s="873">
        <v>0</v>
      </c>
      <c r="N9" s="873">
        <v>0</v>
      </c>
      <c r="O9" s="873">
        <v>0</v>
      </c>
      <c r="P9" s="873">
        <v>-649136</v>
      </c>
      <c r="Q9" s="873">
        <v>0</v>
      </c>
      <c r="R9" s="873">
        <v>-649136</v>
      </c>
      <c r="S9" s="873">
        <v>109837</v>
      </c>
      <c r="T9" s="873">
        <v>0</v>
      </c>
      <c r="U9" s="873">
        <v>109837</v>
      </c>
      <c r="V9" s="873">
        <v>710113</v>
      </c>
      <c r="W9" s="873">
        <v>0</v>
      </c>
      <c r="X9" s="873">
        <v>710113</v>
      </c>
      <c r="Y9" s="873">
        <v>0</v>
      </c>
      <c r="Z9" s="873">
        <v>0</v>
      </c>
      <c r="AA9" s="873">
        <v>0</v>
      </c>
      <c r="AB9" s="873">
        <v>-1280760</v>
      </c>
      <c r="AC9" s="873">
        <v>0</v>
      </c>
      <c r="AD9" s="873">
        <v>-1280760</v>
      </c>
      <c r="AE9" s="873">
        <v>0</v>
      </c>
      <c r="AF9" s="873">
        <v>0</v>
      </c>
      <c r="AG9" s="873">
        <v>0</v>
      </c>
      <c r="AH9" s="873">
        <v>25991726</v>
      </c>
      <c r="AI9" s="873">
        <v>0</v>
      </c>
      <c r="AJ9" s="873">
        <v>25991726</v>
      </c>
      <c r="AK9" s="873">
        <v>0</v>
      </c>
      <c r="AL9" s="873">
        <v>0</v>
      </c>
      <c r="AM9" s="873">
        <v>24215</v>
      </c>
      <c r="AN9" s="873">
        <v>0</v>
      </c>
      <c r="AO9" s="873">
        <v>24215</v>
      </c>
      <c r="AP9" s="873">
        <v>0</v>
      </c>
      <c r="AQ9" s="873">
        <v>0</v>
      </c>
      <c r="AR9" s="873">
        <v>0</v>
      </c>
      <c r="AS9" s="873">
        <v>0</v>
      </c>
      <c r="AT9" s="873">
        <v>0</v>
      </c>
      <c r="AU9" s="873">
        <v>0</v>
      </c>
      <c r="AV9" s="873">
        <v>0</v>
      </c>
      <c r="AW9" s="873">
        <v>0</v>
      </c>
      <c r="AX9" s="873">
        <v>0</v>
      </c>
      <c r="AY9" s="873">
        <v>0</v>
      </c>
      <c r="AZ9" s="873">
        <v>0</v>
      </c>
      <c r="BA9" s="873">
        <v>0</v>
      </c>
      <c r="BB9" s="873">
        <v>0</v>
      </c>
      <c r="BC9" s="873">
        <v>0</v>
      </c>
      <c r="BD9" s="873">
        <v>0</v>
      </c>
      <c r="BE9" s="873">
        <v>0</v>
      </c>
      <c r="BF9" s="873">
        <v>0</v>
      </c>
      <c r="BG9" s="873">
        <v>0</v>
      </c>
      <c r="BH9" s="873">
        <v>0</v>
      </c>
      <c r="BI9" s="873">
        <v>0</v>
      </c>
      <c r="BJ9" s="873">
        <v>0</v>
      </c>
      <c r="BK9" s="873">
        <v>0</v>
      </c>
      <c r="BL9" s="873">
        <v>0</v>
      </c>
      <c r="BM9" s="873">
        <v>0</v>
      </c>
      <c r="BN9" s="873">
        <v>0</v>
      </c>
      <c r="BO9" s="873">
        <v>2241010</v>
      </c>
      <c r="BP9" s="873">
        <v>-201019</v>
      </c>
      <c r="BQ9" s="870" t="s">
        <v>736</v>
      </c>
      <c r="BR9" s="870" t="s">
        <v>735</v>
      </c>
      <c r="BS9" s="870" t="s">
        <v>1907</v>
      </c>
      <c r="BT9" s="870" t="s">
        <v>2736</v>
      </c>
      <c r="BU9" s="870" t="s">
        <v>2746</v>
      </c>
    </row>
    <row r="10" spans="1:73" x14ac:dyDescent="0.2">
      <c r="A10" s="870" t="s">
        <v>3069</v>
      </c>
      <c r="B10" s="870" t="s">
        <v>92</v>
      </c>
      <c r="C10" s="870" t="s">
        <v>91</v>
      </c>
      <c r="D10" s="873">
        <v>25277072</v>
      </c>
      <c r="E10" s="873">
        <v>0</v>
      </c>
      <c r="F10" s="873">
        <v>25277072</v>
      </c>
      <c r="G10" s="873">
        <v>0</v>
      </c>
      <c r="H10" s="873">
        <v>0</v>
      </c>
      <c r="I10" s="873">
        <v>0</v>
      </c>
      <c r="J10" s="873">
        <v>-54346</v>
      </c>
      <c r="K10" s="873">
        <v>0</v>
      </c>
      <c r="L10" s="873">
        <v>-54346</v>
      </c>
      <c r="M10" s="873">
        <v>0</v>
      </c>
      <c r="N10" s="873">
        <v>0</v>
      </c>
      <c r="O10" s="873">
        <v>0</v>
      </c>
      <c r="P10" s="873">
        <v>-1278260</v>
      </c>
      <c r="Q10" s="873">
        <v>0</v>
      </c>
      <c r="R10" s="873">
        <v>-1278260</v>
      </c>
      <c r="S10" s="873">
        <v>23620</v>
      </c>
      <c r="T10" s="873">
        <v>0</v>
      </c>
      <c r="U10" s="873">
        <v>23620</v>
      </c>
      <c r="V10" s="873">
        <v>1265934</v>
      </c>
      <c r="W10" s="873">
        <v>0</v>
      </c>
      <c r="X10" s="873">
        <v>1265934</v>
      </c>
      <c r="Y10" s="873">
        <v>-1485</v>
      </c>
      <c r="Z10" s="873">
        <v>0</v>
      </c>
      <c r="AA10" s="873">
        <v>-1485</v>
      </c>
      <c r="AB10" s="873">
        <v>-1936333</v>
      </c>
      <c r="AC10" s="873">
        <v>0</v>
      </c>
      <c r="AD10" s="873">
        <v>-1936333</v>
      </c>
      <c r="AE10" s="873">
        <v>0</v>
      </c>
      <c r="AF10" s="873">
        <v>0</v>
      </c>
      <c r="AG10" s="873">
        <v>0</v>
      </c>
      <c r="AH10" s="873">
        <v>23350548</v>
      </c>
      <c r="AI10" s="873">
        <v>0</v>
      </c>
      <c r="AJ10" s="873">
        <v>23350548</v>
      </c>
      <c r="AK10" s="873">
        <v>0</v>
      </c>
      <c r="AL10" s="873">
        <v>0</v>
      </c>
      <c r="AM10" s="873">
        <v>92084</v>
      </c>
      <c r="AN10" s="873">
        <v>0</v>
      </c>
      <c r="AO10" s="873">
        <v>92084</v>
      </c>
      <c r="AP10" s="873">
        <v>0</v>
      </c>
      <c r="AQ10" s="873">
        <v>0</v>
      </c>
      <c r="AR10" s="873">
        <v>0</v>
      </c>
      <c r="AS10" s="873">
        <v>0</v>
      </c>
      <c r="AT10" s="873">
        <v>0</v>
      </c>
      <c r="AU10" s="873">
        <v>0</v>
      </c>
      <c r="AV10" s="873">
        <v>0</v>
      </c>
      <c r="AW10" s="873">
        <v>0</v>
      </c>
      <c r="AX10" s="873">
        <v>0</v>
      </c>
      <c r="AY10" s="873">
        <v>0</v>
      </c>
      <c r="AZ10" s="873">
        <v>0</v>
      </c>
      <c r="BA10" s="873">
        <v>0</v>
      </c>
      <c r="BB10" s="873">
        <v>0</v>
      </c>
      <c r="BC10" s="873">
        <v>0</v>
      </c>
      <c r="BD10" s="873">
        <v>0</v>
      </c>
      <c r="BE10" s="873">
        <v>0</v>
      </c>
      <c r="BF10" s="873">
        <v>0</v>
      </c>
      <c r="BG10" s="873">
        <v>0</v>
      </c>
      <c r="BH10" s="873">
        <v>0</v>
      </c>
      <c r="BI10" s="873">
        <v>0</v>
      </c>
      <c r="BJ10" s="873">
        <v>0</v>
      </c>
      <c r="BK10" s="873">
        <v>0</v>
      </c>
      <c r="BL10" s="873">
        <v>0</v>
      </c>
      <c r="BM10" s="873">
        <v>0</v>
      </c>
      <c r="BN10" s="873">
        <v>0</v>
      </c>
      <c r="BO10" s="873">
        <v>4351525</v>
      </c>
      <c r="BP10" s="873">
        <v>-859619</v>
      </c>
      <c r="BQ10" s="870" t="s">
        <v>715</v>
      </c>
      <c r="BR10" s="870" t="s">
        <v>714</v>
      </c>
      <c r="BS10" s="870" t="s">
        <v>1907</v>
      </c>
      <c r="BT10" s="870" t="s">
        <v>2735</v>
      </c>
      <c r="BU10" s="870" t="s">
        <v>2747</v>
      </c>
    </row>
    <row r="11" spans="1:73" x14ac:dyDescent="0.2">
      <c r="A11" s="870" t="s">
        <v>3070</v>
      </c>
      <c r="B11" s="870" t="s">
        <v>94</v>
      </c>
      <c r="C11" s="870" t="s">
        <v>93</v>
      </c>
      <c r="D11" s="873">
        <v>11499745</v>
      </c>
      <c r="E11" s="873">
        <v>781601</v>
      </c>
      <c r="F11" s="873">
        <v>12281346</v>
      </c>
      <c r="G11" s="873">
        <v>0</v>
      </c>
      <c r="H11" s="873">
        <v>0</v>
      </c>
      <c r="I11" s="873">
        <v>0</v>
      </c>
      <c r="J11" s="873">
        <v>-24128</v>
      </c>
      <c r="K11" s="873">
        <v>0</v>
      </c>
      <c r="L11" s="873">
        <v>-24128</v>
      </c>
      <c r="M11" s="873">
        <v>0</v>
      </c>
      <c r="N11" s="873">
        <v>0</v>
      </c>
      <c r="O11" s="873">
        <v>0</v>
      </c>
      <c r="P11" s="873">
        <v>-92493</v>
      </c>
      <c r="Q11" s="873">
        <v>0</v>
      </c>
      <c r="R11" s="873">
        <v>-92493</v>
      </c>
      <c r="S11" s="873">
        <v>444510</v>
      </c>
      <c r="T11" s="873">
        <v>0</v>
      </c>
      <c r="U11" s="873">
        <v>444510</v>
      </c>
      <c r="V11" s="873">
        <v>0</v>
      </c>
      <c r="W11" s="873">
        <v>0</v>
      </c>
      <c r="X11" s="873">
        <v>0</v>
      </c>
      <c r="Y11" s="873">
        <v>-298727</v>
      </c>
      <c r="Z11" s="873">
        <v>0</v>
      </c>
      <c r="AA11" s="873">
        <v>-298727</v>
      </c>
      <c r="AB11" s="873">
        <v>-1492758</v>
      </c>
      <c r="AC11" s="873">
        <v>0</v>
      </c>
      <c r="AD11" s="873">
        <v>-1492758</v>
      </c>
      <c r="AE11" s="873">
        <v>0</v>
      </c>
      <c r="AF11" s="873">
        <v>0</v>
      </c>
      <c r="AG11" s="873">
        <v>0</v>
      </c>
      <c r="AH11" s="873">
        <v>10060277</v>
      </c>
      <c r="AI11" s="873">
        <v>781601</v>
      </c>
      <c r="AJ11" s="873">
        <v>10841878</v>
      </c>
      <c r="AK11" s="873">
        <v>781601</v>
      </c>
      <c r="AL11" s="873">
        <v>781601</v>
      </c>
      <c r="AM11" s="873">
        <v>27558</v>
      </c>
      <c r="AN11" s="873">
        <v>0</v>
      </c>
      <c r="AO11" s="873">
        <v>27558</v>
      </c>
      <c r="AP11" s="873">
        <v>0</v>
      </c>
      <c r="AQ11" s="873">
        <v>0</v>
      </c>
      <c r="AR11" s="873">
        <v>0</v>
      </c>
      <c r="AS11" s="873">
        <v>0</v>
      </c>
      <c r="AT11" s="873">
        <v>0</v>
      </c>
      <c r="AU11" s="873">
        <v>0</v>
      </c>
      <c r="AV11" s="873">
        <v>0</v>
      </c>
      <c r="AW11" s="873">
        <v>781601</v>
      </c>
      <c r="AX11" s="873">
        <v>0</v>
      </c>
      <c r="AY11" s="873">
        <v>0</v>
      </c>
      <c r="AZ11" s="873">
        <v>0</v>
      </c>
      <c r="BA11" s="873">
        <v>0</v>
      </c>
      <c r="BB11" s="873">
        <v>0</v>
      </c>
      <c r="BC11" s="873">
        <v>0</v>
      </c>
      <c r="BD11" s="873">
        <v>0</v>
      </c>
      <c r="BE11" s="873">
        <v>0</v>
      </c>
      <c r="BF11" s="873">
        <v>0</v>
      </c>
      <c r="BG11" s="873">
        <v>0</v>
      </c>
      <c r="BH11" s="873">
        <v>0</v>
      </c>
      <c r="BI11" s="873">
        <v>0</v>
      </c>
      <c r="BJ11" s="873">
        <v>0</v>
      </c>
      <c r="BK11" s="873">
        <v>0</v>
      </c>
      <c r="BL11" s="873">
        <v>0</v>
      </c>
      <c r="BM11" s="873">
        <v>0</v>
      </c>
      <c r="BN11" s="873">
        <v>0</v>
      </c>
      <c r="BO11" s="873">
        <v>728520</v>
      </c>
      <c r="BP11" s="873">
        <v>-420555</v>
      </c>
      <c r="BQ11" s="870" t="s">
        <v>707</v>
      </c>
      <c r="BR11" s="870" t="s">
        <v>687</v>
      </c>
      <c r="BS11" s="870" t="s">
        <v>1907</v>
      </c>
      <c r="BT11" s="870" t="s">
        <v>2734</v>
      </c>
      <c r="BU11" s="870" t="s">
        <v>2748</v>
      </c>
    </row>
    <row r="12" spans="1:73" x14ac:dyDescent="0.2">
      <c r="A12" s="870" t="s">
        <v>3070</v>
      </c>
      <c r="B12" s="870" t="s">
        <v>95</v>
      </c>
      <c r="C12" s="870" t="s">
        <v>3060</v>
      </c>
      <c r="D12" s="873">
        <v>41620365</v>
      </c>
      <c r="E12" s="873">
        <v>0</v>
      </c>
      <c r="F12" s="873">
        <v>41620365</v>
      </c>
      <c r="G12" s="873">
        <v>0</v>
      </c>
      <c r="H12" s="873">
        <v>0</v>
      </c>
      <c r="I12" s="873">
        <v>0</v>
      </c>
      <c r="J12" s="873">
        <v>0</v>
      </c>
      <c r="K12" s="873">
        <v>0</v>
      </c>
      <c r="L12" s="873">
        <v>0</v>
      </c>
      <c r="M12" s="873">
        <v>2878</v>
      </c>
      <c r="N12" s="873">
        <v>0</v>
      </c>
      <c r="O12" s="873">
        <v>2878</v>
      </c>
      <c r="P12" s="873">
        <v>-2186000</v>
      </c>
      <c r="Q12" s="873">
        <v>0</v>
      </c>
      <c r="R12" s="873">
        <v>-2186000</v>
      </c>
      <c r="S12" s="873">
        <v>0</v>
      </c>
      <c r="T12" s="873">
        <v>0</v>
      </c>
      <c r="U12" s="873">
        <v>0</v>
      </c>
      <c r="V12" s="873">
        <v>0</v>
      </c>
      <c r="W12" s="873">
        <v>0</v>
      </c>
      <c r="X12" s="873">
        <v>0</v>
      </c>
      <c r="Y12" s="873">
        <v>926496</v>
      </c>
      <c r="Z12" s="873">
        <v>0</v>
      </c>
      <c r="AA12" s="873">
        <v>926496</v>
      </c>
      <c r="AB12" s="873">
        <v>-3974024</v>
      </c>
      <c r="AC12" s="873">
        <v>0</v>
      </c>
      <c r="AD12" s="873">
        <v>-3974024</v>
      </c>
      <c r="AE12" s="873">
        <v>0</v>
      </c>
      <c r="AF12" s="873">
        <v>0</v>
      </c>
      <c r="AG12" s="873">
        <v>0</v>
      </c>
      <c r="AH12" s="873">
        <v>36389715</v>
      </c>
      <c r="AI12" s="873">
        <v>0</v>
      </c>
      <c r="AJ12" s="873">
        <v>36389715</v>
      </c>
      <c r="AK12" s="873">
        <v>0</v>
      </c>
      <c r="AL12" s="873">
        <v>0</v>
      </c>
      <c r="AM12" s="873">
        <v>0</v>
      </c>
      <c r="AN12" s="873">
        <v>0</v>
      </c>
      <c r="AO12" s="873">
        <v>0</v>
      </c>
      <c r="AP12" s="873">
        <v>0</v>
      </c>
      <c r="AQ12" s="873">
        <v>0</v>
      </c>
      <c r="AR12" s="873">
        <v>0</v>
      </c>
      <c r="AS12" s="873">
        <v>0</v>
      </c>
      <c r="AT12" s="873">
        <v>0</v>
      </c>
      <c r="AU12" s="873">
        <v>0</v>
      </c>
      <c r="AV12" s="873">
        <v>0</v>
      </c>
      <c r="AW12" s="873">
        <v>0</v>
      </c>
      <c r="AX12" s="873">
        <v>0</v>
      </c>
      <c r="AY12" s="873">
        <v>0</v>
      </c>
      <c r="AZ12" s="873">
        <v>0</v>
      </c>
      <c r="BA12" s="873">
        <v>0</v>
      </c>
      <c r="BB12" s="873">
        <v>0</v>
      </c>
      <c r="BC12" s="873">
        <v>0</v>
      </c>
      <c r="BD12" s="873">
        <v>0</v>
      </c>
      <c r="BE12" s="873">
        <v>0</v>
      </c>
      <c r="BF12" s="873">
        <v>0</v>
      </c>
      <c r="BG12" s="873">
        <v>0</v>
      </c>
      <c r="BH12" s="873">
        <v>0</v>
      </c>
      <c r="BI12" s="873">
        <v>0</v>
      </c>
      <c r="BJ12" s="873">
        <v>0</v>
      </c>
      <c r="BK12" s="873">
        <v>0</v>
      </c>
      <c r="BL12" s="873">
        <v>0</v>
      </c>
      <c r="BM12" s="873">
        <v>0</v>
      </c>
      <c r="BN12" s="873">
        <v>0</v>
      </c>
      <c r="BO12" s="873">
        <v>14119355</v>
      </c>
      <c r="BP12" s="873">
        <v>-2054550</v>
      </c>
      <c r="BQ12" s="870" t="s">
        <v>697</v>
      </c>
      <c r="BR12" s="870" t="s">
        <v>680</v>
      </c>
      <c r="BS12" s="870" t="s">
        <v>1908</v>
      </c>
      <c r="BT12" s="870" t="s">
        <v>2732</v>
      </c>
      <c r="BU12" s="870" t="s">
        <v>2749</v>
      </c>
    </row>
    <row r="13" spans="1:73" x14ac:dyDescent="0.2">
      <c r="A13" s="870" t="s">
        <v>3070</v>
      </c>
      <c r="B13" s="870" t="s">
        <v>97</v>
      </c>
      <c r="C13" s="870" t="s">
        <v>96</v>
      </c>
      <c r="D13" s="873">
        <v>39935841</v>
      </c>
      <c r="E13" s="873">
        <v>-140287</v>
      </c>
      <c r="F13" s="873">
        <v>39795554</v>
      </c>
      <c r="G13" s="873">
        <v>0</v>
      </c>
      <c r="H13" s="873">
        <v>0</v>
      </c>
      <c r="I13" s="873">
        <v>0</v>
      </c>
      <c r="J13" s="873">
        <v>-1092003</v>
      </c>
      <c r="K13" s="873">
        <v>0</v>
      </c>
      <c r="L13" s="873">
        <v>-1092003</v>
      </c>
      <c r="M13" s="873">
        <v>0</v>
      </c>
      <c r="N13" s="873">
        <v>0</v>
      </c>
      <c r="O13" s="873">
        <v>0</v>
      </c>
      <c r="P13" s="873">
        <v>-9388560</v>
      </c>
      <c r="Q13" s="873">
        <v>-86220</v>
      </c>
      <c r="R13" s="873">
        <v>-9474780</v>
      </c>
      <c r="S13" s="873">
        <v>177818</v>
      </c>
      <c r="T13" s="873">
        <v>0</v>
      </c>
      <c r="U13" s="873">
        <v>177818</v>
      </c>
      <c r="V13" s="873">
        <v>251410</v>
      </c>
      <c r="W13" s="873">
        <v>0</v>
      </c>
      <c r="X13" s="873">
        <v>251410</v>
      </c>
      <c r="Y13" s="873">
        <v>1172910</v>
      </c>
      <c r="Z13" s="873">
        <v>-2141450</v>
      </c>
      <c r="AA13" s="873">
        <v>-968540</v>
      </c>
      <c r="AB13" s="873">
        <v>-21222856</v>
      </c>
      <c r="AC13" s="873">
        <v>-4996940</v>
      </c>
      <c r="AD13" s="873">
        <v>-26219796</v>
      </c>
      <c r="AE13" s="873">
        <v>-15168757</v>
      </c>
      <c r="AF13" s="873">
        <v>-2331244</v>
      </c>
      <c r="AG13" s="873">
        <v>-17500001</v>
      </c>
      <c r="AH13" s="873">
        <v>10926563</v>
      </c>
      <c r="AI13" s="873">
        <v>-7364897</v>
      </c>
      <c r="AJ13" s="873">
        <v>3561666</v>
      </c>
      <c r="AK13" s="873">
        <v>-7364897</v>
      </c>
      <c r="AL13" s="873">
        <v>-7364897</v>
      </c>
      <c r="AM13" s="873">
        <v>0</v>
      </c>
      <c r="AN13" s="873">
        <v>0</v>
      </c>
      <c r="AO13" s="873">
        <v>0</v>
      </c>
      <c r="AP13" s="873">
        <v>0</v>
      </c>
      <c r="AQ13" s="873">
        <v>0</v>
      </c>
      <c r="AR13" s="873">
        <v>0</v>
      </c>
      <c r="AS13" s="873">
        <v>-1857824</v>
      </c>
      <c r="AT13" s="873">
        <v>-1857824</v>
      </c>
      <c r="AU13" s="873">
        <v>21053943</v>
      </c>
      <c r="AV13" s="873">
        <v>21053943</v>
      </c>
      <c r="AW13" s="873">
        <v>0</v>
      </c>
      <c r="AX13" s="873">
        <v>0</v>
      </c>
      <c r="AY13" s="873">
        <v>0</v>
      </c>
      <c r="AZ13" s="873">
        <v>0</v>
      </c>
      <c r="BA13" s="873">
        <v>0</v>
      </c>
      <c r="BB13" s="873">
        <v>0</v>
      </c>
      <c r="BC13" s="873">
        <v>0</v>
      </c>
      <c r="BD13" s="873">
        <v>0</v>
      </c>
      <c r="BE13" s="873">
        <v>0</v>
      </c>
      <c r="BF13" s="873">
        <v>0</v>
      </c>
      <c r="BG13" s="873">
        <v>0</v>
      </c>
      <c r="BH13" s="873">
        <v>0</v>
      </c>
      <c r="BI13" s="873">
        <v>0</v>
      </c>
      <c r="BJ13" s="873">
        <v>0</v>
      </c>
      <c r="BK13" s="873">
        <v>0</v>
      </c>
      <c r="BL13" s="873">
        <v>0</v>
      </c>
      <c r="BM13" s="873">
        <v>0</v>
      </c>
      <c r="BN13" s="873">
        <v>0</v>
      </c>
      <c r="BO13" s="873">
        <v>22213335</v>
      </c>
      <c r="BP13" s="873">
        <v>-8677998</v>
      </c>
      <c r="BQ13" s="870" t="s">
        <v>697</v>
      </c>
      <c r="BR13" s="870" t="s">
        <v>680</v>
      </c>
      <c r="BS13" s="870" t="s">
        <v>1908</v>
      </c>
      <c r="BT13" s="870" t="s">
        <v>2732</v>
      </c>
      <c r="BU13" s="870" t="s">
        <v>2750</v>
      </c>
    </row>
    <row r="14" spans="1:73" x14ac:dyDescent="0.2">
      <c r="A14" s="870" t="s">
        <v>3069</v>
      </c>
      <c r="B14" s="870" t="s">
        <v>99</v>
      </c>
      <c r="C14" s="870" t="s">
        <v>98</v>
      </c>
      <c r="D14" s="873">
        <v>32499287</v>
      </c>
      <c r="E14" s="873">
        <v>646636</v>
      </c>
      <c r="F14" s="873">
        <v>33145923</v>
      </c>
      <c r="G14" s="873">
        <v>0</v>
      </c>
      <c r="H14" s="873">
        <v>0</v>
      </c>
      <c r="I14" s="873">
        <v>0</v>
      </c>
      <c r="J14" s="873">
        <v>-476252</v>
      </c>
      <c r="K14" s="873">
        <v>0</v>
      </c>
      <c r="L14" s="873">
        <v>-476252</v>
      </c>
      <c r="M14" s="873">
        <v>0</v>
      </c>
      <c r="N14" s="873">
        <v>0</v>
      </c>
      <c r="O14" s="873">
        <v>0</v>
      </c>
      <c r="P14" s="873">
        <v>-304488</v>
      </c>
      <c r="Q14" s="873">
        <v>0</v>
      </c>
      <c r="R14" s="873">
        <v>-304488</v>
      </c>
      <c r="S14" s="873">
        <v>65030</v>
      </c>
      <c r="T14" s="873">
        <v>0</v>
      </c>
      <c r="U14" s="873">
        <v>65030</v>
      </c>
      <c r="V14" s="873">
        <v>939077</v>
      </c>
      <c r="W14" s="873">
        <v>0</v>
      </c>
      <c r="X14" s="873">
        <v>939077</v>
      </c>
      <c r="Y14" s="873">
        <v>0</v>
      </c>
      <c r="Z14" s="873">
        <v>0</v>
      </c>
      <c r="AA14" s="873">
        <v>0</v>
      </c>
      <c r="AB14" s="873">
        <v>-978872</v>
      </c>
      <c r="AC14" s="873">
        <v>0</v>
      </c>
      <c r="AD14" s="873">
        <v>-978872</v>
      </c>
      <c r="AE14" s="873">
        <v>0</v>
      </c>
      <c r="AF14" s="873">
        <v>0</v>
      </c>
      <c r="AG14" s="873">
        <v>0</v>
      </c>
      <c r="AH14" s="873">
        <v>32220034</v>
      </c>
      <c r="AI14" s="873">
        <v>646636</v>
      </c>
      <c r="AJ14" s="873">
        <v>32866670</v>
      </c>
      <c r="AK14" s="873">
        <v>646636</v>
      </c>
      <c r="AL14" s="873">
        <v>646636</v>
      </c>
      <c r="AM14" s="873">
        <v>50176</v>
      </c>
      <c r="AN14" s="873">
        <v>0</v>
      </c>
      <c r="AO14" s="873">
        <v>50176</v>
      </c>
      <c r="AP14" s="873">
        <v>0</v>
      </c>
      <c r="AQ14" s="873">
        <v>0</v>
      </c>
      <c r="AR14" s="873">
        <v>0</v>
      </c>
      <c r="AS14" s="873">
        <v>-8666</v>
      </c>
      <c r="AT14" s="873">
        <v>-8666</v>
      </c>
      <c r="AU14" s="873">
        <v>94500</v>
      </c>
      <c r="AV14" s="873">
        <v>94500</v>
      </c>
      <c r="AW14" s="873">
        <v>543470</v>
      </c>
      <c r="AX14" s="873">
        <v>0</v>
      </c>
      <c r="AY14" s="873">
        <v>0</v>
      </c>
      <c r="AZ14" s="873">
        <v>0</v>
      </c>
      <c r="BA14" s="873">
        <v>0</v>
      </c>
      <c r="BB14" s="873">
        <v>134489</v>
      </c>
      <c r="BC14" s="873">
        <v>134489</v>
      </c>
      <c r="BD14" s="873">
        <v>0</v>
      </c>
      <c r="BE14" s="873">
        <v>0</v>
      </c>
      <c r="BF14" s="873">
        <v>0</v>
      </c>
      <c r="BG14" s="873">
        <v>0</v>
      </c>
      <c r="BH14" s="873">
        <v>0</v>
      </c>
      <c r="BI14" s="873">
        <v>0</v>
      </c>
      <c r="BJ14" s="873">
        <v>0</v>
      </c>
      <c r="BK14" s="873">
        <v>0</v>
      </c>
      <c r="BL14" s="873">
        <v>0</v>
      </c>
      <c r="BM14" s="873">
        <v>134489</v>
      </c>
      <c r="BN14" s="873">
        <v>134489</v>
      </c>
      <c r="BO14" s="873">
        <v>1469178</v>
      </c>
      <c r="BP14" s="873">
        <v>-968875</v>
      </c>
      <c r="BQ14" s="870" t="s">
        <v>690</v>
      </c>
      <c r="BR14" s="870" t="s">
        <v>732</v>
      </c>
      <c r="BS14" s="870" t="s">
        <v>1909</v>
      </c>
      <c r="BT14" s="870" t="s">
        <v>2739</v>
      </c>
      <c r="BU14" s="870" t="s">
        <v>2751</v>
      </c>
    </row>
    <row r="15" spans="1:73" x14ac:dyDescent="0.2">
      <c r="A15" s="870" t="s">
        <v>3069</v>
      </c>
      <c r="B15" s="870" t="s">
        <v>101</v>
      </c>
      <c r="C15" s="870" t="s">
        <v>100</v>
      </c>
      <c r="D15" s="873">
        <v>11989516</v>
      </c>
      <c r="E15" s="873">
        <v>0</v>
      </c>
      <c r="F15" s="873">
        <v>11989516</v>
      </c>
      <c r="G15" s="873">
        <v>0</v>
      </c>
      <c r="H15" s="873">
        <v>0</v>
      </c>
      <c r="I15" s="873">
        <v>0</v>
      </c>
      <c r="J15" s="873">
        <v>-61315</v>
      </c>
      <c r="K15" s="873">
        <v>0</v>
      </c>
      <c r="L15" s="873">
        <v>-61315</v>
      </c>
      <c r="M15" s="873">
        <v>0</v>
      </c>
      <c r="N15" s="873">
        <v>0</v>
      </c>
      <c r="O15" s="873">
        <v>0</v>
      </c>
      <c r="P15" s="873">
        <v>-641472</v>
      </c>
      <c r="Q15" s="873">
        <v>0</v>
      </c>
      <c r="R15" s="873">
        <v>-641472</v>
      </c>
      <c r="S15" s="873">
        <v>3471</v>
      </c>
      <c r="T15" s="873">
        <v>0</v>
      </c>
      <c r="U15" s="873">
        <v>3471</v>
      </c>
      <c r="V15" s="873">
        <v>61082</v>
      </c>
      <c r="W15" s="873">
        <v>0</v>
      </c>
      <c r="X15" s="873">
        <v>61082</v>
      </c>
      <c r="Y15" s="873">
        <v>87071</v>
      </c>
      <c r="Z15" s="873">
        <v>0</v>
      </c>
      <c r="AA15" s="873">
        <v>87071</v>
      </c>
      <c r="AB15" s="873">
        <v>-370564</v>
      </c>
      <c r="AC15" s="873">
        <v>0</v>
      </c>
      <c r="AD15" s="873">
        <v>-370564</v>
      </c>
      <c r="AE15" s="873">
        <v>0</v>
      </c>
      <c r="AF15" s="873">
        <v>0</v>
      </c>
      <c r="AG15" s="873">
        <v>0</v>
      </c>
      <c r="AH15" s="873">
        <v>11129104</v>
      </c>
      <c r="AI15" s="873">
        <v>0</v>
      </c>
      <c r="AJ15" s="873">
        <v>11129104</v>
      </c>
      <c r="AK15" s="873">
        <v>0</v>
      </c>
      <c r="AL15" s="873">
        <v>0</v>
      </c>
      <c r="AM15" s="873">
        <v>163082</v>
      </c>
      <c r="AN15" s="873">
        <v>0</v>
      </c>
      <c r="AO15" s="873">
        <v>163082</v>
      </c>
      <c r="AP15" s="873">
        <v>0</v>
      </c>
      <c r="AQ15" s="873">
        <v>0</v>
      </c>
      <c r="AR15" s="873">
        <v>0</v>
      </c>
      <c r="AS15" s="873">
        <v>0</v>
      </c>
      <c r="AT15" s="873">
        <v>0</v>
      </c>
      <c r="AU15" s="873">
        <v>0</v>
      </c>
      <c r="AV15" s="873">
        <v>0</v>
      </c>
      <c r="AW15" s="873">
        <v>0</v>
      </c>
      <c r="AX15" s="873">
        <v>0</v>
      </c>
      <c r="AY15" s="873">
        <v>0</v>
      </c>
      <c r="AZ15" s="873">
        <v>0</v>
      </c>
      <c r="BA15" s="873">
        <v>0</v>
      </c>
      <c r="BB15" s="873">
        <v>0</v>
      </c>
      <c r="BC15" s="873">
        <v>0</v>
      </c>
      <c r="BD15" s="873">
        <v>0</v>
      </c>
      <c r="BE15" s="873">
        <v>0</v>
      </c>
      <c r="BF15" s="873">
        <v>0</v>
      </c>
      <c r="BG15" s="873">
        <v>0</v>
      </c>
      <c r="BH15" s="873">
        <v>0</v>
      </c>
      <c r="BI15" s="873">
        <v>0</v>
      </c>
      <c r="BJ15" s="873">
        <v>0</v>
      </c>
      <c r="BK15" s="873">
        <v>0</v>
      </c>
      <c r="BL15" s="873">
        <v>0</v>
      </c>
      <c r="BM15" s="873">
        <v>0</v>
      </c>
      <c r="BN15" s="873">
        <v>0</v>
      </c>
      <c r="BO15" s="873">
        <v>2172600</v>
      </c>
      <c r="BP15" s="873">
        <v>-815526</v>
      </c>
      <c r="BQ15" s="870" t="s">
        <v>725</v>
      </c>
      <c r="BR15" s="870" t="s">
        <v>687</v>
      </c>
      <c r="BS15" s="870" t="s">
        <v>1907</v>
      </c>
      <c r="BT15" s="870" t="s">
        <v>2738</v>
      </c>
      <c r="BU15" s="870" t="s">
        <v>2752</v>
      </c>
    </row>
    <row r="16" spans="1:73" x14ac:dyDescent="0.2">
      <c r="A16" s="870" t="s">
        <v>3070</v>
      </c>
      <c r="B16" s="870" t="s">
        <v>103</v>
      </c>
      <c r="C16" s="870" t="s">
        <v>102</v>
      </c>
      <c r="D16" s="873">
        <v>44519036</v>
      </c>
      <c r="E16" s="873">
        <v>0</v>
      </c>
      <c r="F16" s="873">
        <v>44519036</v>
      </c>
      <c r="G16" s="873">
        <v>0</v>
      </c>
      <c r="H16" s="873">
        <v>0</v>
      </c>
      <c r="I16" s="873">
        <v>0</v>
      </c>
      <c r="J16" s="873">
        <v>-387171</v>
      </c>
      <c r="K16" s="873">
        <v>0</v>
      </c>
      <c r="L16" s="873">
        <v>-387171</v>
      </c>
      <c r="M16" s="873">
        <v>0</v>
      </c>
      <c r="N16" s="873">
        <v>0</v>
      </c>
      <c r="O16" s="873">
        <v>0</v>
      </c>
      <c r="P16" s="873">
        <v>-849871</v>
      </c>
      <c r="Q16" s="873">
        <v>0</v>
      </c>
      <c r="R16" s="873">
        <v>-849871</v>
      </c>
      <c r="S16" s="873">
        <v>793092</v>
      </c>
      <c r="T16" s="873">
        <v>0</v>
      </c>
      <c r="U16" s="873">
        <v>793092</v>
      </c>
      <c r="V16" s="873">
        <v>0</v>
      </c>
      <c r="W16" s="873">
        <v>0</v>
      </c>
      <c r="X16" s="873">
        <v>0</v>
      </c>
      <c r="Y16" s="873">
        <v>26908</v>
      </c>
      <c r="Z16" s="873">
        <v>0</v>
      </c>
      <c r="AA16" s="873">
        <v>26908</v>
      </c>
      <c r="AB16" s="873">
        <v>-2335000</v>
      </c>
      <c r="AC16" s="873">
        <v>0</v>
      </c>
      <c r="AD16" s="873">
        <v>-2335000</v>
      </c>
      <c r="AE16" s="873">
        <v>0</v>
      </c>
      <c r="AF16" s="873">
        <v>0</v>
      </c>
      <c r="AG16" s="873">
        <v>0</v>
      </c>
      <c r="AH16" s="873">
        <v>42154165</v>
      </c>
      <c r="AI16" s="873">
        <v>0</v>
      </c>
      <c r="AJ16" s="873">
        <v>42154165</v>
      </c>
      <c r="AK16" s="873">
        <v>0</v>
      </c>
      <c r="AL16" s="873">
        <v>0</v>
      </c>
      <c r="AM16" s="873">
        <v>23736</v>
      </c>
      <c r="AN16" s="873">
        <v>0</v>
      </c>
      <c r="AO16" s="873">
        <v>23736</v>
      </c>
      <c r="AP16" s="873">
        <v>0</v>
      </c>
      <c r="AQ16" s="873">
        <v>0</v>
      </c>
      <c r="AR16" s="873">
        <v>0</v>
      </c>
      <c r="AS16" s="873">
        <v>0</v>
      </c>
      <c r="AT16" s="873">
        <v>0</v>
      </c>
      <c r="AU16" s="873">
        <v>0</v>
      </c>
      <c r="AV16" s="873">
        <v>0</v>
      </c>
      <c r="AW16" s="873">
        <v>0</v>
      </c>
      <c r="AX16" s="873">
        <v>0</v>
      </c>
      <c r="AY16" s="873">
        <v>0</v>
      </c>
      <c r="AZ16" s="873">
        <v>0</v>
      </c>
      <c r="BA16" s="873">
        <v>0</v>
      </c>
      <c r="BB16" s="873">
        <v>0</v>
      </c>
      <c r="BC16" s="873">
        <v>0</v>
      </c>
      <c r="BD16" s="873">
        <v>0</v>
      </c>
      <c r="BE16" s="873">
        <v>0</v>
      </c>
      <c r="BF16" s="873">
        <v>0</v>
      </c>
      <c r="BG16" s="873">
        <v>0</v>
      </c>
      <c r="BH16" s="873">
        <v>0</v>
      </c>
      <c r="BI16" s="873">
        <v>0</v>
      </c>
      <c r="BJ16" s="873">
        <v>0</v>
      </c>
      <c r="BK16" s="873">
        <v>0</v>
      </c>
      <c r="BL16" s="873">
        <v>0</v>
      </c>
      <c r="BM16" s="873">
        <v>0</v>
      </c>
      <c r="BN16" s="873">
        <v>0</v>
      </c>
      <c r="BO16" s="873">
        <v>3823039</v>
      </c>
      <c r="BP16" s="873">
        <v>-1676318</v>
      </c>
      <c r="BQ16" s="870" t="s">
        <v>713</v>
      </c>
      <c r="BR16" s="870" t="s">
        <v>712</v>
      </c>
      <c r="BS16" s="870" t="s">
        <v>1907</v>
      </c>
      <c r="BT16" s="870" t="s">
        <v>2734</v>
      </c>
      <c r="BU16" s="870" t="s">
        <v>2753</v>
      </c>
    </row>
    <row r="17" spans="1:73" x14ac:dyDescent="0.2">
      <c r="A17" s="870" t="s">
        <v>3069</v>
      </c>
      <c r="B17" s="870" t="s">
        <v>104</v>
      </c>
      <c r="C17" s="870" t="s">
        <v>1106</v>
      </c>
      <c r="D17" s="873">
        <v>43487503</v>
      </c>
      <c r="E17" s="873">
        <v>1281606</v>
      </c>
      <c r="F17" s="873">
        <v>44769109</v>
      </c>
      <c r="G17" s="873">
        <v>0</v>
      </c>
      <c r="H17" s="873">
        <v>0</v>
      </c>
      <c r="I17" s="873">
        <v>0</v>
      </c>
      <c r="J17" s="873">
        <v>-91517</v>
      </c>
      <c r="K17" s="873">
        <v>0</v>
      </c>
      <c r="L17" s="873">
        <v>-91517</v>
      </c>
      <c r="M17" s="873">
        <v>0</v>
      </c>
      <c r="N17" s="873">
        <v>0</v>
      </c>
      <c r="O17" s="873">
        <v>0</v>
      </c>
      <c r="P17" s="873">
        <v>-186517</v>
      </c>
      <c r="Q17" s="873">
        <v>-105000</v>
      </c>
      <c r="R17" s="873">
        <v>-291517</v>
      </c>
      <c r="S17" s="873">
        <v>851290</v>
      </c>
      <c r="T17" s="873">
        <v>0</v>
      </c>
      <c r="U17" s="873">
        <v>851290</v>
      </c>
      <c r="V17" s="873">
        <v>1471835</v>
      </c>
      <c r="W17" s="873">
        <v>0</v>
      </c>
      <c r="X17" s="873">
        <v>1471835</v>
      </c>
      <c r="Y17" s="873">
        <v>-51290</v>
      </c>
      <c r="Z17" s="873">
        <v>0</v>
      </c>
      <c r="AA17" s="873">
        <v>-51290</v>
      </c>
      <c r="AB17" s="873">
        <v>-1571835</v>
      </c>
      <c r="AC17" s="873">
        <v>-200000</v>
      </c>
      <c r="AD17" s="873">
        <v>-1771835</v>
      </c>
      <c r="AE17" s="873">
        <v>0</v>
      </c>
      <c r="AF17" s="873">
        <v>0</v>
      </c>
      <c r="AG17" s="873">
        <v>0</v>
      </c>
      <c r="AH17" s="873">
        <v>44000986</v>
      </c>
      <c r="AI17" s="873">
        <v>976606</v>
      </c>
      <c r="AJ17" s="873">
        <v>44977592</v>
      </c>
      <c r="AK17" s="873">
        <v>976606</v>
      </c>
      <c r="AL17" s="873">
        <v>976606</v>
      </c>
      <c r="AM17" s="873">
        <v>484298</v>
      </c>
      <c r="AN17" s="873">
        <v>0</v>
      </c>
      <c r="AO17" s="873">
        <v>484298</v>
      </c>
      <c r="AP17" s="873">
        <v>0</v>
      </c>
      <c r="AQ17" s="873">
        <v>0</v>
      </c>
      <c r="AR17" s="873">
        <v>0</v>
      </c>
      <c r="AS17" s="873">
        <v>1795</v>
      </c>
      <c r="AT17" s="873">
        <v>1795</v>
      </c>
      <c r="AU17" s="873">
        <v>2282546</v>
      </c>
      <c r="AV17" s="873">
        <v>2282546</v>
      </c>
      <c r="AW17" s="873">
        <v>0</v>
      </c>
      <c r="AX17" s="873">
        <v>0</v>
      </c>
      <c r="AY17" s="873">
        <v>0</v>
      </c>
      <c r="AZ17" s="873">
        <v>0</v>
      </c>
      <c r="BA17" s="873">
        <v>0</v>
      </c>
      <c r="BB17" s="873">
        <v>480759</v>
      </c>
      <c r="BC17" s="873">
        <v>480759</v>
      </c>
      <c r="BD17" s="873">
        <v>0</v>
      </c>
      <c r="BE17" s="873">
        <v>0</v>
      </c>
      <c r="BF17" s="873">
        <v>0</v>
      </c>
      <c r="BG17" s="873">
        <v>0</v>
      </c>
      <c r="BH17" s="873">
        <v>0</v>
      </c>
      <c r="BI17" s="873">
        <v>0</v>
      </c>
      <c r="BJ17" s="873">
        <v>0</v>
      </c>
      <c r="BK17" s="873">
        <v>0</v>
      </c>
      <c r="BL17" s="873">
        <v>0</v>
      </c>
      <c r="BM17" s="873">
        <v>480759</v>
      </c>
      <c r="BN17" s="873">
        <v>480759</v>
      </c>
      <c r="BO17" s="873">
        <v>1747480</v>
      </c>
      <c r="BP17" s="873">
        <v>-2091314</v>
      </c>
      <c r="BQ17" s="870" t="s">
        <v>695</v>
      </c>
      <c r="BR17" s="870" t="s">
        <v>694</v>
      </c>
      <c r="BS17" s="870" t="s">
        <v>1907</v>
      </c>
      <c r="BT17" s="870" t="s">
        <v>2735</v>
      </c>
      <c r="BU17" s="870" t="s">
        <v>2754</v>
      </c>
    </row>
    <row r="18" spans="1:73" x14ac:dyDescent="0.2">
      <c r="A18" s="870" t="s">
        <v>3070</v>
      </c>
      <c r="B18" s="870" t="s">
        <v>106</v>
      </c>
      <c r="C18" s="870" t="s">
        <v>105</v>
      </c>
      <c r="D18" s="873">
        <v>33988143</v>
      </c>
      <c r="E18" s="873">
        <v>0</v>
      </c>
      <c r="F18" s="873">
        <v>33988143</v>
      </c>
      <c r="G18" s="873">
        <v>0</v>
      </c>
      <c r="H18" s="873">
        <v>0</v>
      </c>
      <c r="I18" s="873">
        <v>0</v>
      </c>
      <c r="J18" s="873">
        <v>-773263</v>
      </c>
      <c r="K18" s="873">
        <v>0</v>
      </c>
      <c r="L18" s="873">
        <v>-773263</v>
      </c>
      <c r="M18" s="873">
        <v>0</v>
      </c>
      <c r="N18" s="873">
        <v>0</v>
      </c>
      <c r="O18" s="873">
        <v>0</v>
      </c>
      <c r="P18" s="873">
        <v>-514292</v>
      </c>
      <c r="Q18" s="873">
        <v>0</v>
      </c>
      <c r="R18" s="873">
        <v>-514292</v>
      </c>
      <c r="S18" s="873">
        <v>614596</v>
      </c>
      <c r="T18" s="873">
        <v>0</v>
      </c>
      <c r="U18" s="873">
        <v>614596</v>
      </c>
      <c r="V18" s="873">
        <v>0</v>
      </c>
      <c r="W18" s="873">
        <v>0</v>
      </c>
      <c r="X18" s="873">
        <v>0</v>
      </c>
      <c r="Y18" s="873">
        <v>293229</v>
      </c>
      <c r="Z18" s="873">
        <v>0</v>
      </c>
      <c r="AA18" s="873">
        <v>293229</v>
      </c>
      <c r="AB18" s="873">
        <v>-3370361</v>
      </c>
      <c r="AC18" s="873">
        <v>0</v>
      </c>
      <c r="AD18" s="873">
        <v>-3370361</v>
      </c>
      <c r="AE18" s="873">
        <v>0</v>
      </c>
      <c r="AF18" s="873">
        <v>0</v>
      </c>
      <c r="AG18" s="873">
        <v>0</v>
      </c>
      <c r="AH18" s="873">
        <v>31011315</v>
      </c>
      <c r="AI18" s="873">
        <v>0</v>
      </c>
      <c r="AJ18" s="873">
        <v>31011315</v>
      </c>
      <c r="AK18" s="873">
        <v>0</v>
      </c>
      <c r="AL18" s="873">
        <v>0</v>
      </c>
      <c r="AM18" s="873">
        <v>798074</v>
      </c>
      <c r="AN18" s="873">
        <v>0</v>
      </c>
      <c r="AO18" s="873">
        <v>798074</v>
      </c>
      <c r="AP18" s="873">
        <v>0</v>
      </c>
      <c r="AQ18" s="873">
        <v>0</v>
      </c>
      <c r="AR18" s="873">
        <v>0</v>
      </c>
      <c r="AS18" s="873">
        <v>0</v>
      </c>
      <c r="AT18" s="873">
        <v>0</v>
      </c>
      <c r="AU18" s="873">
        <v>0</v>
      </c>
      <c r="AV18" s="873">
        <v>0</v>
      </c>
      <c r="AW18" s="873">
        <v>0</v>
      </c>
      <c r="AX18" s="873">
        <v>0</v>
      </c>
      <c r="AY18" s="873">
        <v>0</v>
      </c>
      <c r="AZ18" s="873">
        <v>0</v>
      </c>
      <c r="BA18" s="873">
        <v>0</v>
      </c>
      <c r="BB18" s="873">
        <v>0</v>
      </c>
      <c r="BC18" s="873">
        <v>0</v>
      </c>
      <c r="BD18" s="873">
        <v>0</v>
      </c>
      <c r="BE18" s="873">
        <v>0</v>
      </c>
      <c r="BF18" s="873">
        <v>0</v>
      </c>
      <c r="BG18" s="873">
        <v>0</v>
      </c>
      <c r="BH18" s="873">
        <v>0</v>
      </c>
      <c r="BI18" s="873">
        <v>0</v>
      </c>
      <c r="BJ18" s="873">
        <v>0</v>
      </c>
      <c r="BK18" s="873">
        <v>0</v>
      </c>
      <c r="BL18" s="873">
        <v>0</v>
      </c>
      <c r="BM18" s="873">
        <v>0</v>
      </c>
      <c r="BN18" s="873">
        <v>0</v>
      </c>
      <c r="BO18" s="873">
        <v>2017660</v>
      </c>
      <c r="BP18" s="873">
        <v>-583644</v>
      </c>
      <c r="BQ18" s="870" t="s">
        <v>736</v>
      </c>
      <c r="BR18" s="870" t="s">
        <v>735</v>
      </c>
      <c r="BS18" s="870" t="s">
        <v>1907</v>
      </c>
      <c r="BT18" s="870" t="s">
        <v>2736</v>
      </c>
      <c r="BU18" s="870" t="s">
        <v>2755</v>
      </c>
    </row>
    <row r="19" spans="1:73" x14ac:dyDescent="0.2">
      <c r="A19" s="870" t="s">
        <v>3069</v>
      </c>
      <c r="B19" s="870" t="s">
        <v>107</v>
      </c>
      <c r="C19" s="870" t="s">
        <v>1116</v>
      </c>
      <c r="D19" s="873">
        <v>26455824</v>
      </c>
      <c r="E19" s="873">
        <v>1451356</v>
      </c>
      <c r="F19" s="873">
        <v>27907180</v>
      </c>
      <c r="G19" s="873">
        <v>0</v>
      </c>
      <c r="H19" s="873">
        <v>0</v>
      </c>
      <c r="I19" s="873">
        <v>0</v>
      </c>
      <c r="J19" s="873">
        <v>-358146</v>
      </c>
      <c r="K19" s="873">
        <v>0</v>
      </c>
      <c r="L19" s="873">
        <v>-358146</v>
      </c>
      <c r="M19" s="873">
        <v>0</v>
      </c>
      <c r="N19" s="873">
        <v>0</v>
      </c>
      <c r="O19" s="873">
        <v>0</v>
      </c>
      <c r="P19" s="873">
        <v>-678080</v>
      </c>
      <c r="Q19" s="873">
        <v>-104301</v>
      </c>
      <c r="R19" s="873">
        <v>-782381</v>
      </c>
      <c r="S19" s="873">
        <v>455704</v>
      </c>
      <c r="T19" s="873">
        <v>82007</v>
      </c>
      <c r="U19" s="873">
        <v>537711</v>
      </c>
      <c r="V19" s="873">
        <v>1270264</v>
      </c>
      <c r="W19" s="873">
        <v>120097</v>
      </c>
      <c r="X19" s="873">
        <v>1390361</v>
      </c>
      <c r="Y19" s="873">
        <v>615741</v>
      </c>
      <c r="Z19" s="873">
        <v>-62461</v>
      </c>
      <c r="AA19" s="873">
        <v>553280</v>
      </c>
      <c r="AB19" s="873">
        <v>-3353911</v>
      </c>
      <c r="AC19" s="873">
        <v>-311350</v>
      </c>
      <c r="AD19" s="873">
        <v>-3665261</v>
      </c>
      <c r="AE19" s="873">
        <v>0</v>
      </c>
      <c r="AF19" s="873">
        <v>0</v>
      </c>
      <c r="AG19" s="873">
        <v>0</v>
      </c>
      <c r="AH19" s="873">
        <v>24765542</v>
      </c>
      <c r="AI19" s="873">
        <v>1175348</v>
      </c>
      <c r="AJ19" s="873">
        <v>25940890</v>
      </c>
      <c r="AK19" s="873">
        <v>1175348</v>
      </c>
      <c r="AL19" s="873">
        <v>1175348</v>
      </c>
      <c r="AM19" s="873">
        <v>24564</v>
      </c>
      <c r="AN19" s="873">
        <v>0</v>
      </c>
      <c r="AO19" s="873">
        <v>24564</v>
      </c>
      <c r="AP19" s="873">
        <v>0</v>
      </c>
      <c r="AQ19" s="873">
        <v>0</v>
      </c>
      <c r="AR19" s="873">
        <v>0</v>
      </c>
      <c r="AS19" s="873">
        <v>11989</v>
      </c>
      <c r="AT19" s="873">
        <v>11989</v>
      </c>
      <c r="AU19" s="873">
        <v>5572237</v>
      </c>
      <c r="AV19" s="873">
        <v>5572237</v>
      </c>
      <c r="AW19" s="873">
        <v>0</v>
      </c>
      <c r="AX19" s="873">
        <v>0</v>
      </c>
      <c r="AY19" s="873">
        <v>64334</v>
      </c>
      <c r="AZ19" s="873">
        <v>64334</v>
      </c>
      <c r="BA19" s="873">
        <v>0</v>
      </c>
      <c r="BB19" s="873">
        <v>0</v>
      </c>
      <c r="BC19" s="873">
        <v>0</v>
      </c>
      <c r="BD19" s="873">
        <v>0</v>
      </c>
      <c r="BE19" s="873">
        <v>0</v>
      </c>
      <c r="BF19" s="873">
        <v>0</v>
      </c>
      <c r="BG19" s="873">
        <v>0</v>
      </c>
      <c r="BH19" s="873">
        <v>0</v>
      </c>
      <c r="BI19" s="873">
        <v>0</v>
      </c>
      <c r="BJ19" s="873">
        <v>0</v>
      </c>
      <c r="BK19" s="873">
        <v>0</v>
      </c>
      <c r="BL19" s="873">
        <v>0</v>
      </c>
      <c r="BM19" s="873">
        <v>0</v>
      </c>
      <c r="BN19" s="873">
        <v>0</v>
      </c>
      <c r="BO19" s="873">
        <v>3830369</v>
      </c>
      <c r="BP19" s="873">
        <v>-1935369</v>
      </c>
      <c r="BQ19" s="870" t="s">
        <v>867</v>
      </c>
      <c r="BR19" s="870" t="s">
        <v>726</v>
      </c>
      <c r="BS19" s="870" t="s">
        <v>679</v>
      </c>
      <c r="BT19" s="870" t="s">
        <v>2733</v>
      </c>
      <c r="BU19" s="870" t="s">
        <v>2756</v>
      </c>
    </row>
    <row r="20" spans="1:73" x14ac:dyDescent="0.2">
      <c r="A20" s="870" t="s">
        <v>3069</v>
      </c>
      <c r="B20" s="870" t="s">
        <v>109</v>
      </c>
      <c r="C20" s="870" t="s">
        <v>108</v>
      </c>
      <c r="D20" s="873">
        <v>43472240</v>
      </c>
      <c r="E20" s="873">
        <v>0</v>
      </c>
      <c r="F20" s="873">
        <v>43472240</v>
      </c>
      <c r="G20" s="873">
        <v>0</v>
      </c>
      <c r="H20" s="873">
        <v>0</v>
      </c>
      <c r="I20" s="873">
        <v>0</v>
      </c>
      <c r="J20" s="873">
        <v>-747400</v>
      </c>
      <c r="K20" s="873">
        <v>0</v>
      </c>
      <c r="L20" s="873">
        <v>-747400</v>
      </c>
      <c r="M20" s="873">
        <v>0</v>
      </c>
      <c r="N20" s="873">
        <v>0</v>
      </c>
      <c r="O20" s="873">
        <v>0</v>
      </c>
      <c r="P20" s="873">
        <v>-740105</v>
      </c>
      <c r="Q20" s="873">
        <v>0</v>
      </c>
      <c r="R20" s="873">
        <v>-740105</v>
      </c>
      <c r="S20" s="873">
        <v>533583</v>
      </c>
      <c r="T20" s="873">
        <v>0</v>
      </c>
      <c r="U20" s="873">
        <v>533583</v>
      </c>
      <c r="V20" s="873">
        <v>953393</v>
      </c>
      <c r="W20" s="873">
        <v>0</v>
      </c>
      <c r="X20" s="873">
        <v>953393</v>
      </c>
      <c r="Y20" s="873">
        <v>135278</v>
      </c>
      <c r="Z20" s="873">
        <v>0</v>
      </c>
      <c r="AA20" s="873">
        <v>135278</v>
      </c>
      <c r="AB20" s="873">
        <v>-2540622</v>
      </c>
      <c r="AC20" s="873">
        <v>0</v>
      </c>
      <c r="AD20" s="873">
        <v>-2540622</v>
      </c>
      <c r="AE20" s="873">
        <v>0</v>
      </c>
      <c r="AF20" s="873">
        <v>0</v>
      </c>
      <c r="AG20" s="873">
        <v>0</v>
      </c>
      <c r="AH20" s="873">
        <v>41813767</v>
      </c>
      <c r="AI20" s="873">
        <v>0</v>
      </c>
      <c r="AJ20" s="873">
        <v>41813767</v>
      </c>
      <c r="AK20" s="873">
        <v>0</v>
      </c>
      <c r="AL20" s="873">
        <v>0</v>
      </c>
      <c r="AM20" s="873">
        <v>641609</v>
      </c>
      <c r="AN20" s="873">
        <v>0</v>
      </c>
      <c r="AO20" s="873">
        <v>641609</v>
      </c>
      <c r="AP20" s="873">
        <v>0</v>
      </c>
      <c r="AQ20" s="873">
        <v>0</v>
      </c>
      <c r="AR20" s="873">
        <v>0</v>
      </c>
      <c r="AS20" s="873">
        <v>0</v>
      </c>
      <c r="AT20" s="873">
        <v>0</v>
      </c>
      <c r="AU20" s="873">
        <v>0</v>
      </c>
      <c r="AV20" s="873">
        <v>0</v>
      </c>
      <c r="AW20" s="873">
        <v>0</v>
      </c>
      <c r="AX20" s="873">
        <v>0</v>
      </c>
      <c r="AY20" s="873">
        <v>0</v>
      </c>
      <c r="AZ20" s="873">
        <v>0</v>
      </c>
      <c r="BA20" s="873">
        <v>0</v>
      </c>
      <c r="BB20" s="873">
        <v>0</v>
      </c>
      <c r="BC20" s="873">
        <v>0</v>
      </c>
      <c r="BD20" s="873">
        <v>0</v>
      </c>
      <c r="BE20" s="873">
        <v>0</v>
      </c>
      <c r="BF20" s="873">
        <v>0</v>
      </c>
      <c r="BG20" s="873">
        <v>0</v>
      </c>
      <c r="BH20" s="873">
        <v>0</v>
      </c>
      <c r="BI20" s="873">
        <v>0</v>
      </c>
      <c r="BJ20" s="873">
        <v>0</v>
      </c>
      <c r="BK20" s="873">
        <v>0</v>
      </c>
      <c r="BL20" s="873">
        <v>0</v>
      </c>
      <c r="BM20" s="873">
        <v>0</v>
      </c>
      <c r="BN20" s="873">
        <v>0</v>
      </c>
      <c r="BO20" s="873">
        <v>3730599</v>
      </c>
      <c r="BP20" s="873">
        <v>-1102148</v>
      </c>
      <c r="BQ20" s="870" t="s">
        <v>679</v>
      </c>
      <c r="BR20" s="870" t="s">
        <v>746</v>
      </c>
      <c r="BS20" s="870" t="s">
        <v>679</v>
      </c>
      <c r="BT20" s="870" t="s">
        <v>2734</v>
      </c>
      <c r="BU20" s="870" t="s">
        <v>2757</v>
      </c>
    </row>
    <row r="21" spans="1:73" x14ac:dyDescent="0.2">
      <c r="A21" s="870" t="s">
        <v>3070</v>
      </c>
      <c r="B21" s="870" t="s">
        <v>111</v>
      </c>
      <c r="C21" s="870" t="s">
        <v>110</v>
      </c>
      <c r="D21" s="873">
        <v>44776923</v>
      </c>
      <c r="E21" s="873">
        <v>0</v>
      </c>
      <c r="F21" s="873">
        <v>44776923</v>
      </c>
      <c r="G21" s="873">
        <v>0</v>
      </c>
      <c r="H21" s="873">
        <v>0</v>
      </c>
      <c r="I21" s="873">
        <v>0</v>
      </c>
      <c r="J21" s="873">
        <v>0</v>
      </c>
      <c r="K21" s="873">
        <v>0</v>
      </c>
      <c r="L21" s="873">
        <v>0</v>
      </c>
      <c r="M21" s="873">
        <v>0</v>
      </c>
      <c r="N21" s="873">
        <v>0</v>
      </c>
      <c r="O21" s="873">
        <v>0</v>
      </c>
      <c r="P21" s="873">
        <v>-4402703</v>
      </c>
      <c r="Q21" s="873">
        <v>0</v>
      </c>
      <c r="R21" s="873">
        <v>-4402703</v>
      </c>
      <c r="S21" s="873">
        <v>0</v>
      </c>
      <c r="T21" s="873">
        <v>0</v>
      </c>
      <c r="U21" s="873">
        <v>0</v>
      </c>
      <c r="V21" s="873">
        <v>0</v>
      </c>
      <c r="W21" s="873">
        <v>0</v>
      </c>
      <c r="X21" s="873">
        <v>0</v>
      </c>
      <c r="Y21" s="873">
        <v>-567113</v>
      </c>
      <c r="Z21" s="873">
        <v>0</v>
      </c>
      <c r="AA21" s="873">
        <v>-567113</v>
      </c>
      <c r="AB21" s="873">
        <v>-268128</v>
      </c>
      <c r="AC21" s="873">
        <v>0</v>
      </c>
      <c r="AD21" s="873">
        <v>-268128</v>
      </c>
      <c r="AE21" s="873">
        <v>0</v>
      </c>
      <c r="AF21" s="873">
        <v>0</v>
      </c>
      <c r="AG21" s="873">
        <v>0</v>
      </c>
      <c r="AH21" s="873">
        <v>39538979</v>
      </c>
      <c r="AI21" s="873">
        <v>0</v>
      </c>
      <c r="AJ21" s="873">
        <v>39538979</v>
      </c>
      <c r="AK21" s="873">
        <v>0</v>
      </c>
      <c r="AL21" s="873">
        <v>0</v>
      </c>
      <c r="AM21" s="873">
        <v>0</v>
      </c>
      <c r="AN21" s="873">
        <v>0</v>
      </c>
      <c r="AO21" s="873">
        <v>0</v>
      </c>
      <c r="AP21" s="873">
        <v>0</v>
      </c>
      <c r="AQ21" s="873">
        <v>0</v>
      </c>
      <c r="AR21" s="873">
        <v>0</v>
      </c>
      <c r="AS21" s="873">
        <v>0</v>
      </c>
      <c r="AT21" s="873">
        <v>0</v>
      </c>
      <c r="AU21" s="873">
        <v>0</v>
      </c>
      <c r="AV21" s="873">
        <v>0</v>
      </c>
      <c r="AW21" s="873">
        <v>0</v>
      </c>
      <c r="AX21" s="873">
        <v>0</v>
      </c>
      <c r="AY21" s="873">
        <v>0</v>
      </c>
      <c r="AZ21" s="873">
        <v>0</v>
      </c>
      <c r="BA21" s="873">
        <v>0</v>
      </c>
      <c r="BB21" s="873">
        <v>0</v>
      </c>
      <c r="BC21" s="873">
        <v>0</v>
      </c>
      <c r="BD21" s="873">
        <v>0</v>
      </c>
      <c r="BE21" s="873">
        <v>0</v>
      </c>
      <c r="BF21" s="873">
        <v>0</v>
      </c>
      <c r="BG21" s="873">
        <v>0</v>
      </c>
      <c r="BH21" s="873">
        <v>0</v>
      </c>
      <c r="BI21" s="873">
        <v>0</v>
      </c>
      <c r="BJ21" s="873">
        <v>0</v>
      </c>
      <c r="BK21" s="873">
        <v>0</v>
      </c>
      <c r="BL21" s="873">
        <v>0</v>
      </c>
      <c r="BM21" s="873">
        <v>0</v>
      </c>
      <c r="BN21" s="873">
        <v>0</v>
      </c>
      <c r="BO21" s="873">
        <v>7186086</v>
      </c>
      <c r="BP21" s="873">
        <v>-2743995</v>
      </c>
      <c r="BQ21" s="870" t="s">
        <v>697</v>
      </c>
      <c r="BR21" s="870" t="s">
        <v>680</v>
      </c>
      <c r="BS21" s="870" t="s">
        <v>1908</v>
      </c>
      <c r="BT21" s="870" t="s">
        <v>2732</v>
      </c>
      <c r="BU21" s="870" t="s">
        <v>2758</v>
      </c>
    </row>
    <row r="22" spans="1:73" x14ac:dyDescent="0.2">
      <c r="A22" s="870" t="s">
        <v>3070</v>
      </c>
      <c r="B22" s="870" t="s">
        <v>113</v>
      </c>
      <c r="C22" s="870" t="s">
        <v>112</v>
      </c>
      <c r="D22" s="873">
        <v>240119054</v>
      </c>
      <c r="E22" s="873">
        <v>11832167</v>
      </c>
      <c r="F22" s="873">
        <v>251951221</v>
      </c>
      <c r="G22" s="873">
        <v>0</v>
      </c>
      <c r="H22" s="873">
        <v>0</v>
      </c>
      <c r="I22" s="873">
        <v>0</v>
      </c>
      <c r="J22" s="873">
        <v>-2830276</v>
      </c>
      <c r="K22" s="873">
        <v>0</v>
      </c>
      <c r="L22" s="873">
        <v>-2830276</v>
      </c>
      <c r="M22" s="873">
        <v>0</v>
      </c>
      <c r="N22" s="873">
        <v>0</v>
      </c>
      <c r="O22" s="873">
        <v>0</v>
      </c>
      <c r="P22" s="873">
        <v>-27904571</v>
      </c>
      <c r="Q22" s="873">
        <v>-12713</v>
      </c>
      <c r="R22" s="873">
        <v>-27917284</v>
      </c>
      <c r="S22" s="873">
        <v>3736407</v>
      </c>
      <c r="T22" s="873">
        <v>0</v>
      </c>
      <c r="U22" s="873">
        <v>3736407</v>
      </c>
      <c r="V22" s="873">
        <v>26100165</v>
      </c>
      <c r="W22" s="873">
        <v>418331</v>
      </c>
      <c r="X22" s="873">
        <v>26518496</v>
      </c>
      <c r="Y22" s="873">
        <v>-3147430</v>
      </c>
      <c r="Z22" s="873">
        <v>25453</v>
      </c>
      <c r="AA22" s="873">
        <v>-3121977</v>
      </c>
      <c r="AB22" s="873">
        <v>-30890348</v>
      </c>
      <c r="AC22" s="873">
        <v>-502374</v>
      </c>
      <c r="AD22" s="873">
        <v>-31392722</v>
      </c>
      <c r="AE22" s="873">
        <v>-960115</v>
      </c>
      <c r="AF22" s="873">
        <v>-17705</v>
      </c>
      <c r="AG22" s="873">
        <v>-977820</v>
      </c>
      <c r="AH22" s="873">
        <v>208013277</v>
      </c>
      <c r="AI22" s="873">
        <v>11760864</v>
      </c>
      <c r="AJ22" s="873">
        <v>219774141</v>
      </c>
      <c r="AK22" s="873">
        <v>11760864</v>
      </c>
      <c r="AL22" s="873">
        <v>11760864</v>
      </c>
      <c r="AM22" s="873">
        <v>0</v>
      </c>
      <c r="AN22" s="873">
        <v>0</v>
      </c>
      <c r="AO22" s="873">
        <v>0</v>
      </c>
      <c r="AP22" s="873">
        <v>0</v>
      </c>
      <c r="AQ22" s="873">
        <v>0</v>
      </c>
      <c r="AR22" s="873">
        <v>0</v>
      </c>
      <c r="AS22" s="873">
        <v>-82926</v>
      </c>
      <c r="AT22" s="873">
        <v>-82926</v>
      </c>
      <c r="AU22" s="873">
        <v>11531912</v>
      </c>
      <c r="AV22" s="873">
        <v>11531912</v>
      </c>
      <c r="AW22" s="873">
        <v>146026</v>
      </c>
      <c r="AX22" s="873">
        <v>0</v>
      </c>
      <c r="AY22" s="873">
        <v>266212</v>
      </c>
      <c r="AZ22" s="873">
        <v>266212</v>
      </c>
      <c r="BA22" s="873">
        <v>0</v>
      </c>
      <c r="BB22" s="873">
        <v>0</v>
      </c>
      <c r="BC22" s="873">
        <v>0</v>
      </c>
      <c r="BD22" s="873">
        <v>0</v>
      </c>
      <c r="BE22" s="873">
        <v>0</v>
      </c>
      <c r="BF22" s="873">
        <v>0</v>
      </c>
      <c r="BG22" s="873">
        <v>0</v>
      </c>
      <c r="BH22" s="873">
        <v>0</v>
      </c>
      <c r="BI22" s="873">
        <v>0</v>
      </c>
      <c r="BJ22" s="873">
        <v>0</v>
      </c>
      <c r="BK22" s="873">
        <v>0</v>
      </c>
      <c r="BL22" s="873">
        <v>0</v>
      </c>
      <c r="BM22" s="873">
        <v>0</v>
      </c>
      <c r="BN22" s="873">
        <v>0</v>
      </c>
      <c r="BO22" s="873">
        <v>127967042</v>
      </c>
      <c r="BP22" s="873">
        <v>-29665007</v>
      </c>
      <c r="BQ22" s="870" t="s">
        <v>690</v>
      </c>
      <c r="BR22" s="870" t="s">
        <v>689</v>
      </c>
      <c r="BS22" s="870" t="s">
        <v>1909</v>
      </c>
      <c r="BT22" s="870" t="s">
        <v>2737</v>
      </c>
      <c r="BU22" s="870" t="s">
        <v>2759</v>
      </c>
    </row>
    <row r="23" spans="1:73" x14ac:dyDescent="0.2">
      <c r="A23" s="870" t="s">
        <v>3070</v>
      </c>
      <c r="B23" s="870" t="s">
        <v>115</v>
      </c>
      <c r="C23" s="870" t="s">
        <v>114</v>
      </c>
      <c r="D23" s="873">
        <v>25065465</v>
      </c>
      <c r="E23" s="873">
        <v>0</v>
      </c>
      <c r="F23" s="873">
        <v>25065465</v>
      </c>
      <c r="G23" s="873">
        <v>0</v>
      </c>
      <c r="H23" s="873">
        <v>0</v>
      </c>
      <c r="I23" s="873">
        <v>0</v>
      </c>
      <c r="J23" s="873">
        <v>0</v>
      </c>
      <c r="K23" s="873">
        <v>0</v>
      </c>
      <c r="L23" s="873">
        <v>0</v>
      </c>
      <c r="M23" s="873">
        <v>-87670</v>
      </c>
      <c r="N23" s="873">
        <v>0</v>
      </c>
      <c r="O23" s="873">
        <v>-87670</v>
      </c>
      <c r="P23" s="873">
        <v>-187872</v>
      </c>
      <c r="Q23" s="873">
        <v>0</v>
      </c>
      <c r="R23" s="873">
        <v>-187872</v>
      </c>
      <c r="S23" s="873">
        <v>460000</v>
      </c>
      <c r="T23" s="873">
        <v>0</v>
      </c>
      <c r="U23" s="873">
        <v>460000</v>
      </c>
      <c r="V23" s="873">
        <v>390000</v>
      </c>
      <c r="W23" s="873">
        <v>0</v>
      </c>
      <c r="X23" s="873">
        <v>390000</v>
      </c>
      <c r="Y23" s="873">
        <v>-230000</v>
      </c>
      <c r="Z23" s="873">
        <v>0</v>
      </c>
      <c r="AA23" s="873">
        <v>-230000</v>
      </c>
      <c r="AB23" s="873">
        <v>-3710000</v>
      </c>
      <c r="AC23" s="873">
        <v>0</v>
      </c>
      <c r="AD23" s="873">
        <v>-3710000</v>
      </c>
      <c r="AE23" s="873">
        <v>0</v>
      </c>
      <c r="AF23" s="873">
        <v>0</v>
      </c>
      <c r="AG23" s="873">
        <v>0</v>
      </c>
      <c r="AH23" s="873">
        <v>21699923</v>
      </c>
      <c r="AI23" s="873">
        <v>0</v>
      </c>
      <c r="AJ23" s="873">
        <v>21699923</v>
      </c>
      <c r="AK23" s="873">
        <v>0</v>
      </c>
      <c r="AL23" s="873">
        <v>0</v>
      </c>
      <c r="AM23" s="873">
        <v>0</v>
      </c>
      <c r="AN23" s="873">
        <v>0</v>
      </c>
      <c r="AO23" s="873">
        <v>0</v>
      </c>
      <c r="AP23" s="873">
        <v>0</v>
      </c>
      <c r="AQ23" s="873">
        <v>0</v>
      </c>
      <c r="AR23" s="873">
        <v>0</v>
      </c>
      <c r="AS23" s="873">
        <v>0</v>
      </c>
      <c r="AT23" s="873">
        <v>0</v>
      </c>
      <c r="AU23" s="873">
        <v>0</v>
      </c>
      <c r="AV23" s="873">
        <v>0</v>
      </c>
      <c r="AW23" s="873">
        <v>0</v>
      </c>
      <c r="AX23" s="873">
        <v>0</v>
      </c>
      <c r="AY23" s="873">
        <v>0</v>
      </c>
      <c r="AZ23" s="873">
        <v>0</v>
      </c>
      <c r="BA23" s="873">
        <v>0</v>
      </c>
      <c r="BB23" s="873">
        <v>0</v>
      </c>
      <c r="BC23" s="873">
        <v>0</v>
      </c>
      <c r="BD23" s="873">
        <v>0</v>
      </c>
      <c r="BE23" s="873">
        <v>0</v>
      </c>
      <c r="BF23" s="873">
        <v>0</v>
      </c>
      <c r="BG23" s="873">
        <v>0</v>
      </c>
      <c r="BH23" s="873">
        <v>0</v>
      </c>
      <c r="BI23" s="873">
        <v>0</v>
      </c>
      <c r="BJ23" s="873">
        <v>0</v>
      </c>
      <c r="BK23" s="873">
        <v>0</v>
      </c>
      <c r="BL23" s="873">
        <v>0</v>
      </c>
      <c r="BM23" s="873">
        <v>0</v>
      </c>
      <c r="BN23" s="873">
        <v>0</v>
      </c>
      <c r="BO23" s="873">
        <v>1014460</v>
      </c>
      <c r="BP23" s="873">
        <v>-845302</v>
      </c>
      <c r="BQ23" s="870" t="s">
        <v>738</v>
      </c>
      <c r="BR23" s="870" t="s">
        <v>734</v>
      </c>
      <c r="BS23" s="870" t="s">
        <v>1907</v>
      </c>
      <c r="BT23" s="870" t="s">
        <v>2736</v>
      </c>
      <c r="BU23" s="870" t="s">
        <v>2760</v>
      </c>
    </row>
    <row r="24" spans="1:73" x14ac:dyDescent="0.2">
      <c r="A24" s="870" t="s">
        <v>3070</v>
      </c>
      <c r="B24" s="870" t="s">
        <v>117</v>
      </c>
      <c r="C24" s="870" t="s">
        <v>116</v>
      </c>
      <c r="D24" s="873">
        <v>25759455</v>
      </c>
      <c r="E24" s="873">
        <v>0</v>
      </c>
      <c r="F24" s="873">
        <v>25759455</v>
      </c>
      <c r="G24" s="873">
        <v>0</v>
      </c>
      <c r="H24" s="873">
        <v>0</v>
      </c>
      <c r="I24" s="873">
        <v>0</v>
      </c>
      <c r="J24" s="873">
        <v>-925081</v>
      </c>
      <c r="K24" s="873">
        <v>0</v>
      </c>
      <c r="L24" s="873">
        <v>-925081</v>
      </c>
      <c r="M24" s="873">
        <v>0</v>
      </c>
      <c r="N24" s="873">
        <v>0</v>
      </c>
      <c r="O24" s="873">
        <v>0</v>
      </c>
      <c r="P24" s="873">
        <v>-1212081</v>
      </c>
      <c r="Q24" s="873">
        <v>0</v>
      </c>
      <c r="R24" s="873">
        <v>-1212081</v>
      </c>
      <c r="S24" s="873">
        <v>2000000</v>
      </c>
      <c r="T24" s="873">
        <v>0</v>
      </c>
      <c r="U24" s="873">
        <v>2000000</v>
      </c>
      <c r="V24" s="873">
        <v>400000</v>
      </c>
      <c r="W24" s="873">
        <v>0</v>
      </c>
      <c r="X24" s="873">
        <v>400000</v>
      </c>
      <c r="Y24" s="873">
        <v>-3117174</v>
      </c>
      <c r="Z24" s="873">
        <v>0</v>
      </c>
      <c r="AA24" s="873">
        <v>-3117174</v>
      </c>
      <c r="AB24" s="873">
        <v>-446532</v>
      </c>
      <c r="AC24" s="873">
        <v>0</v>
      </c>
      <c r="AD24" s="873">
        <v>-446532</v>
      </c>
      <c r="AE24" s="873">
        <v>0</v>
      </c>
      <c r="AF24" s="873">
        <v>0</v>
      </c>
      <c r="AG24" s="873">
        <v>0</v>
      </c>
      <c r="AH24" s="873">
        <v>23383668</v>
      </c>
      <c r="AI24" s="873">
        <v>0</v>
      </c>
      <c r="AJ24" s="873">
        <v>23383668</v>
      </c>
      <c r="AK24" s="873">
        <v>0</v>
      </c>
      <c r="AL24" s="873">
        <v>0</v>
      </c>
      <c r="AM24" s="873">
        <v>0</v>
      </c>
      <c r="AN24" s="873">
        <v>0</v>
      </c>
      <c r="AO24" s="873">
        <v>0</v>
      </c>
      <c r="AP24" s="873">
        <v>0</v>
      </c>
      <c r="AQ24" s="873">
        <v>0</v>
      </c>
      <c r="AR24" s="873">
        <v>0</v>
      </c>
      <c r="AS24" s="873">
        <v>0</v>
      </c>
      <c r="AT24" s="873">
        <v>0</v>
      </c>
      <c r="AU24" s="873">
        <v>0</v>
      </c>
      <c r="AV24" s="873">
        <v>0</v>
      </c>
      <c r="AW24" s="873">
        <v>0</v>
      </c>
      <c r="AX24" s="873">
        <v>0</v>
      </c>
      <c r="AY24" s="873">
        <v>0</v>
      </c>
      <c r="AZ24" s="873">
        <v>0</v>
      </c>
      <c r="BA24" s="873">
        <v>0</v>
      </c>
      <c r="BB24" s="873">
        <v>0</v>
      </c>
      <c r="BC24" s="873">
        <v>0</v>
      </c>
      <c r="BD24" s="873">
        <v>0</v>
      </c>
      <c r="BE24" s="873">
        <v>0</v>
      </c>
      <c r="BF24" s="873">
        <v>0</v>
      </c>
      <c r="BG24" s="873">
        <v>0</v>
      </c>
      <c r="BH24" s="873">
        <v>0</v>
      </c>
      <c r="BI24" s="873">
        <v>0</v>
      </c>
      <c r="BJ24" s="873">
        <v>0</v>
      </c>
      <c r="BK24" s="873">
        <v>0</v>
      </c>
      <c r="BL24" s="873">
        <v>0</v>
      </c>
      <c r="BM24" s="873">
        <v>0</v>
      </c>
      <c r="BN24" s="873">
        <v>0</v>
      </c>
      <c r="BO24" s="873">
        <v>3114421</v>
      </c>
      <c r="BP24" s="873">
        <v>-381726</v>
      </c>
      <c r="BQ24" s="870" t="s">
        <v>679</v>
      </c>
      <c r="BR24" s="870" t="s">
        <v>684</v>
      </c>
      <c r="BS24" s="870" t="s">
        <v>679</v>
      </c>
      <c r="BT24" s="870" t="s">
        <v>2738</v>
      </c>
      <c r="BU24" s="870" t="s">
        <v>2761</v>
      </c>
    </row>
    <row r="25" spans="1:73" x14ac:dyDescent="0.2">
      <c r="A25" s="870" t="s">
        <v>3069</v>
      </c>
      <c r="B25" s="870" t="s">
        <v>119</v>
      </c>
      <c r="C25" s="870" t="s">
        <v>118</v>
      </c>
      <c r="D25" s="873">
        <v>13363888</v>
      </c>
      <c r="E25" s="873">
        <v>1146374</v>
      </c>
      <c r="F25" s="873">
        <v>14510262</v>
      </c>
      <c r="G25" s="873">
        <v>0</v>
      </c>
      <c r="H25" s="873">
        <v>0</v>
      </c>
      <c r="I25" s="873">
        <v>0</v>
      </c>
      <c r="J25" s="873">
        <v>-405681</v>
      </c>
      <c r="K25" s="873">
        <v>-1613</v>
      </c>
      <c r="L25" s="873">
        <v>-407294</v>
      </c>
      <c r="M25" s="873">
        <v>0</v>
      </c>
      <c r="N25" s="873">
        <v>0</v>
      </c>
      <c r="O25" s="873">
        <v>0</v>
      </c>
      <c r="P25" s="873">
        <v>-1683315</v>
      </c>
      <c r="Q25" s="873">
        <v>-68644</v>
      </c>
      <c r="R25" s="873">
        <v>-1751959</v>
      </c>
      <c r="S25" s="873">
        <v>748256</v>
      </c>
      <c r="T25" s="873">
        <v>0</v>
      </c>
      <c r="U25" s="873">
        <v>748256</v>
      </c>
      <c r="V25" s="873">
        <v>4234142</v>
      </c>
      <c r="W25" s="873">
        <v>180597</v>
      </c>
      <c r="X25" s="873">
        <v>4414739</v>
      </c>
      <c r="Y25" s="873">
        <v>-328172</v>
      </c>
      <c r="Z25" s="873">
        <v>0</v>
      </c>
      <c r="AA25" s="873">
        <v>-328172</v>
      </c>
      <c r="AB25" s="873">
        <v>-6160234</v>
      </c>
      <c r="AC25" s="873">
        <v>-228948</v>
      </c>
      <c r="AD25" s="873">
        <v>-6389182</v>
      </c>
      <c r="AE25" s="873">
        <v>0</v>
      </c>
      <c r="AF25" s="873">
        <v>0</v>
      </c>
      <c r="AG25" s="873">
        <v>0</v>
      </c>
      <c r="AH25" s="873">
        <v>10174565</v>
      </c>
      <c r="AI25" s="873">
        <v>1029379</v>
      </c>
      <c r="AJ25" s="873">
        <v>11203944</v>
      </c>
      <c r="AK25" s="873">
        <v>1029379</v>
      </c>
      <c r="AL25" s="873">
        <v>1029379</v>
      </c>
      <c r="AM25" s="873">
        <v>2592</v>
      </c>
      <c r="AN25" s="873">
        <v>0</v>
      </c>
      <c r="AO25" s="873">
        <v>2592</v>
      </c>
      <c r="AP25" s="873">
        <v>0</v>
      </c>
      <c r="AQ25" s="873">
        <v>0</v>
      </c>
      <c r="AR25" s="873">
        <v>0</v>
      </c>
      <c r="AS25" s="873">
        <v>-18866</v>
      </c>
      <c r="AT25" s="873">
        <v>-18866</v>
      </c>
      <c r="AU25" s="873">
        <v>1609437</v>
      </c>
      <c r="AV25" s="873">
        <v>1609437</v>
      </c>
      <c r="AW25" s="873">
        <v>0</v>
      </c>
      <c r="AX25" s="873">
        <v>0</v>
      </c>
      <c r="AY25" s="873">
        <v>0</v>
      </c>
      <c r="AZ25" s="873">
        <v>0</v>
      </c>
      <c r="BA25" s="873">
        <v>0</v>
      </c>
      <c r="BB25" s="873">
        <v>386239</v>
      </c>
      <c r="BC25" s="873">
        <v>386239</v>
      </c>
      <c r="BD25" s="873">
        <v>0</v>
      </c>
      <c r="BE25" s="873">
        <v>0</v>
      </c>
      <c r="BF25" s="873">
        <v>0</v>
      </c>
      <c r="BG25" s="873">
        <v>0</v>
      </c>
      <c r="BH25" s="873">
        <v>0</v>
      </c>
      <c r="BI25" s="873">
        <v>0</v>
      </c>
      <c r="BJ25" s="873">
        <v>0</v>
      </c>
      <c r="BK25" s="873">
        <v>0</v>
      </c>
      <c r="BL25" s="873">
        <v>0</v>
      </c>
      <c r="BM25" s="873">
        <v>386239</v>
      </c>
      <c r="BN25" s="873">
        <v>386239</v>
      </c>
      <c r="BO25" s="873">
        <v>9802895</v>
      </c>
      <c r="BP25" s="873">
        <v>-348926</v>
      </c>
      <c r="BQ25" s="870" t="s">
        <v>679</v>
      </c>
      <c r="BR25" s="870" t="s">
        <v>684</v>
      </c>
      <c r="BS25" s="870" t="s">
        <v>679</v>
      </c>
      <c r="BT25" s="870" t="s">
        <v>2738</v>
      </c>
      <c r="BU25" s="870" t="s">
        <v>2762</v>
      </c>
    </row>
    <row r="26" spans="1:73" x14ac:dyDescent="0.2">
      <c r="A26" s="870" t="s">
        <v>3069</v>
      </c>
      <c r="B26" s="870" t="s">
        <v>121</v>
      </c>
      <c r="C26" s="870" t="s">
        <v>120</v>
      </c>
      <c r="D26" s="873">
        <v>20013714</v>
      </c>
      <c r="E26" s="873">
        <v>0</v>
      </c>
      <c r="F26" s="873">
        <v>20013714</v>
      </c>
      <c r="G26" s="873">
        <v>0</v>
      </c>
      <c r="H26" s="873">
        <v>0</v>
      </c>
      <c r="I26" s="873">
        <v>0</v>
      </c>
      <c r="J26" s="873">
        <v>0</v>
      </c>
      <c r="K26" s="873">
        <v>0</v>
      </c>
      <c r="L26" s="873">
        <v>0</v>
      </c>
      <c r="M26" s="873">
        <v>28533</v>
      </c>
      <c r="N26" s="873">
        <v>0</v>
      </c>
      <c r="O26" s="873">
        <v>28533</v>
      </c>
      <c r="P26" s="873">
        <v>-269384</v>
      </c>
      <c r="Q26" s="873">
        <v>0</v>
      </c>
      <c r="R26" s="873">
        <v>-269384</v>
      </c>
      <c r="S26" s="873">
        <v>0</v>
      </c>
      <c r="T26" s="873">
        <v>0</v>
      </c>
      <c r="U26" s="873">
        <v>0</v>
      </c>
      <c r="V26" s="873">
        <v>771163</v>
      </c>
      <c r="W26" s="873">
        <v>0</v>
      </c>
      <c r="X26" s="873">
        <v>771163</v>
      </c>
      <c r="Y26" s="873">
        <v>0</v>
      </c>
      <c r="Z26" s="873">
        <v>0</v>
      </c>
      <c r="AA26" s="873">
        <v>0</v>
      </c>
      <c r="AB26" s="873">
        <v>-1651034</v>
      </c>
      <c r="AC26" s="873">
        <v>0</v>
      </c>
      <c r="AD26" s="873">
        <v>-1651034</v>
      </c>
      <c r="AE26" s="873">
        <v>0</v>
      </c>
      <c r="AF26" s="873">
        <v>0</v>
      </c>
      <c r="AG26" s="873">
        <v>0</v>
      </c>
      <c r="AH26" s="873">
        <v>18892992</v>
      </c>
      <c r="AI26" s="873">
        <v>0</v>
      </c>
      <c r="AJ26" s="873">
        <v>18892992</v>
      </c>
      <c r="AK26" s="873">
        <v>0</v>
      </c>
      <c r="AL26" s="873">
        <v>0</v>
      </c>
      <c r="AM26" s="873">
        <v>60379</v>
      </c>
      <c r="AN26" s="873">
        <v>0</v>
      </c>
      <c r="AO26" s="873">
        <v>60379</v>
      </c>
      <c r="AP26" s="873">
        <v>0</v>
      </c>
      <c r="AQ26" s="873">
        <v>0</v>
      </c>
      <c r="AR26" s="873">
        <v>0</v>
      </c>
      <c r="AS26" s="873">
        <v>0</v>
      </c>
      <c r="AT26" s="873">
        <v>0</v>
      </c>
      <c r="AU26" s="873">
        <v>0</v>
      </c>
      <c r="AV26" s="873">
        <v>0</v>
      </c>
      <c r="AW26" s="873">
        <v>0</v>
      </c>
      <c r="AX26" s="873">
        <v>0</v>
      </c>
      <c r="AY26" s="873">
        <v>0</v>
      </c>
      <c r="AZ26" s="873">
        <v>0</v>
      </c>
      <c r="BA26" s="873">
        <v>0</v>
      </c>
      <c r="BB26" s="873">
        <v>0</v>
      </c>
      <c r="BC26" s="873">
        <v>0</v>
      </c>
      <c r="BD26" s="873">
        <v>0</v>
      </c>
      <c r="BE26" s="873">
        <v>0</v>
      </c>
      <c r="BF26" s="873">
        <v>0</v>
      </c>
      <c r="BG26" s="873">
        <v>0</v>
      </c>
      <c r="BH26" s="873">
        <v>0</v>
      </c>
      <c r="BI26" s="873">
        <v>0</v>
      </c>
      <c r="BJ26" s="873">
        <v>0</v>
      </c>
      <c r="BK26" s="873">
        <v>0</v>
      </c>
      <c r="BL26" s="873">
        <v>0</v>
      </c>
      <c r="BM26" s="873">
        <v>0</v>
      </c>
      <c r="BN26" s="873">
        <v>0</v>
      </c>
      <c r="BO26" s="873">
        <v>553944</v>
      </c>
      <c r="BP26" s="873">
        <v>-379000</v>
      </c>
      <c r="BQ26" s="870" t="s">
        <v>729</v>
      </c>
      <c r="BR26" s="870" t="s">
        <v>728</v>
      </c>
      <c r="BS26" s="870" t="s">
        <v>1907</v>
      </c>
      <c r="BT26" s="870" t="s">
        <v>2736</v>
      </c>
      <c r="BU26" s="870" t="s">
        <v>2763</v>
      </c>
    </row>
    <row r="27" spans="1:73" x14ac:dyDescent="0.2">
      <c r="A27" s="870" t="s">
        <v>3069</v>
      </c>
      <c r="B27" s="870" t="s">
        <v>123</v>
      </c>
      <c r="C27" s="870" t="s">
        <v>122</v>
      </c>
      <c r="D27" s="873">
        <v>48710519</v>
      </c>
      <c r="E27" s="873">
        <v>0</v>
      </c>
      <c r="F27" s="873">
        <v>48710519</v>
      </c>
      <c r="G27" s="873">
        <v>0</v>
      </c>
      <c r="H27" s="873">
        <v>0</v>
      </c>
      <c r="I27" s="873">
        <v>0</v>
      </c>
      <c r="J27" s="873">
        <v>-387160</v>
      </c>
      <c r="K27" s="873">
        <v>0</v>
      </c>
      <c r="L27" s="873">
        <v>-387160</v>
      </c>
      <c r="M27" s="873">
        <v>0</v>
      </c>
      <c r="N27" s="873">
        <v>0</v>
      </c>
      <c r="O27" s="873">
        <v>0</v>
      </c>
      <c r="P27" s="873">
        <v>-3301158</v>
      </c>
      <c r="Q27" s="873">
        <v>0</v>
      </c>
      <c r="R27" s="873">
        <v>-3301158</v>
      </c>
      <c r="S27" s="873">
        <v>349889</v>
      </c>
      <c r="T27" s="873">
        <v>0</v>
      </c>
      <c r="U27" s="873">
        <v>349889</v>
      </c>
      <c r="V27" s="873">
        <v>2442442</v>
      </c>
      <c r="W27" s="873">
        <v>0</v>
      </c>
      <c r="X27" s="873">
        <v>2442442</v>
      </c>
      <c r="Y27" s="873">
        <v>0</v>
      </c>
      <c r="Z27" s="873">
        <v>0</v>
      </c>
      <c r="AA27" s="873">
        <v>0</v>
      </c>
      <c r="AB27" s="873">
        <v>-5390608</v>
      </c>
      <c r="AC27" s="873">
        <v>0</v>
      </c>
      <c r="AD27" s="873">
        <v>-5390608</v>
      </c>
      <c r="AE27" s="873">
        <v>0</v>
      </c>
      <c r="AF27" s="873">
        <v>0</v>
      </c>
      <c r="AG27" s="873">
        <v>0</v>
      </c>
      <c r="AH27" s="873">
        <v>42811084</v>
      </c>
      <c r="AI27" s="873">
        <v>0</v>
      </c>
      <c r="AJ27" s="873">
        <v>42811084</v>
      </c>
      <c r="AK27" s="873">
        <v>0</v>
      </c>
      <c r="AL27" s="873">
        <v>0</v>
      </c>
      <c r="AM27" s="873">
        <v>0</v>
      </c>
      <c r="AN27" s="873">
        <v>0</v>
      </c>
      <c r="AO27" s="873">
        <v>0</v>
      </c>
      <c r="AP27" s="873">
        <v>0</v>
      </c>
      <c r="AQ27" s="873">
        <v>0</v>
      </c>
      <c r="AR27" s="873">
        <v>0</v>
      </c>
      <c r="AS27" s="873">
        <v>0</v>
      </c>
      <c r="AT27" s="873">
        <v>0</v>
      </c>
      <c r="AU27" s="873">
        <v>0</v>
      </c>
      <c r="AV27" s="873">
        <v>0</v>
      </c>
      <c r="AW27" s="873">
        <v>0</v>
      </c>
      <c r="AX27" s="873">
        <v>0</v>
      </c>
      <c r="AY27" s="873">
        <v>0</v>
      </c>
      <c r="AZ27" s="873">
        <v>0</v>
      </c>
      <c r="BA27" s="873">
        <v>0</v>
      </c>
      <c r="BB27" s="873">
        <v>0</v>
      </c>
      <c r="BC27" s="873">
        <v>0</v>
      </c>
      <c r="BD27" s="873">
        <v>0</v>
      </c>
      <c r="BE27" s="873">
        <v>0</v>
      </c>
      <c r="BF27" s="873">
        <v>0</v>
      </c>
      <c r="BG27" s="873">
        <v>0</v>
      </c>
      <c r="BH27" s="873">
        <v>0</v>
      </c>
      <c r="BI27" s="873">
        <v>0</v>
      </c>
      <c r="BJ27" s="873">
        <v>0</v>
      </c>
      <c r="BK27" s="873">
        <v>0</v>
      </c>
      <c r="BL27" s="873">
        <v>0</v>
      </c>
      <c r="BM27" s="873">
        <v>0</v>
      </c>
      <c r="BN27" s="873">
        <v>0</v>
      </c>
      <c r="BO27" s="873">
        <v>14527035</v>
      </c>
      <c r="BP27" s="873">
        <v>-2965709</v>
      </c>
      <c r="BQ27" s="870" t="s">
        <v>690</v>
      </c>
      <c r="BR27" s="870" t="s">
        <v>696</v>
      </c>
      <c r="BS27" s="870" t="s">
        <v>1909</v>
      </c>
      <c r="BT27" s="870" t="s">
        <v>2738</v>
      </c>
      <c r="BU27" s="870" t="s">
        <v>2764</v>
      </c>
    </row>
    <row r="28" spans="1:73" x14ac:dyDescent="0.2">
      <c r="A28" s="870" t="s">
        <v>3069</v>
      </c>
      <c r="B28" s="870" t="s">
        <v>125</v>
      </c>
      <c r="C28" s="870" t="s">
        <v>124</v>
      </c>
      <c r="D28" s="873">
        <v>9567590</v>
      </c>
      <c r="E28" s="873">
        <v>0</v>
      </c>
      <c r="F28" s="873">
        <v>9567590</v>
      </c>
      <c r="G28" s="873">
        <v>0</v>
      </c>
      <c r="H28" s="873">
        <v>0</v>
      </c>
      <c r="I28" s="873">
        <v>0</v>
      </c>
      <c r="J28" s="873">
        <v>0</v>
      </c>
      <c r="K28" s="873">
        <v>0</v>
      </c>
      <c r="L28" s="873">
        <v>0</v>
      </c>
      <c r="M28" s="873">
        <v>9526</v>
      </c>
      <c r="N28" s="873">
        <v>0</v>
      </c>
      <c r="O28" s="873">
        <v>9526</v>
      </c>
      <c r="P28" s="873">
        <v>-584014</v>
      </c>
      <c r="Q28" s="873">
        <v>0</v>
      </c>
      <c r="R28" s="873">
        <v>-584014</v>
      </c>
      <c r="S28" s="873">
        <v>0</v>
      </c>
      <c r="T28" s="873">
        <v>0</v>
      </c>
      <c r="U28" s="873">
        <v>0</v>
      </c>
      <c r="V28" s="873">
        <v>0</v>
      </c>
      <c r="W28" s="873">
        <v>0</v>
      </c>
      <c r="X28" s="873">
        <v>0</v>
      </c>
      <c r="Y28" s="873">
        <v>35795</v>
      </c>
      <c r="Z28" s="873">
        <v>0</v>
      </c>
      <c r="AA28" s="873">
        <v>35795</v>
      </c>
      <c r="AB28" s="873">
        <v>-429247</v>
      </c>
      <c r="AC28" s="873">
        <v>0</v>
      </c>
      <c r="AD28" s="873">
        <v>-429247</v>
      </c>
      <c r="AE28" s="873">
        <v>0</v>
      </c>
      <c r="AF28" s="873">
        <v>0</v>
      </c>
      <c r="AG28" s="873">
        <v>0</v>
      </c>
      <c r="AH28" s="873">
        <v>8599650</v>
      </c>
      <c r="AI28" s="873">
        <v>0</v>
      </c>
      <c r="AJ28" s="873">
        <v>8599650</v>
      </c>
      <c r="AK28" s="873">
        <v>0</v>
      </c>
      <c r="AL28" s="873">
        <v>0</v>
      </c>
      <c r="AM28" s="873">
        <v>208085</v>
      </c>
      <c r="AN28" s="873">
        <v>0</v>
      </c>
      <c r="AO28" s="873">
        <v>208085</v>
      </c>
      <c r="AP28" s="873">
        <v>0</v>
      </c>
      <c r="AQ28" s="873">
        <v>0</v>
      </c>
      <c r="AR28" s="873">
        <v>0</v>
      </c>
      <c r="AS28" s="873">
        <v>0</v>
      </c>
      <c r="AT28" s="873">
        <v>0</v>
      </c>
      <c r="AU28" s="873">
        <v>0</v>
      </c>
      <c r="AV28" s="873">
        <v>0</v>
      </c>
      <c r="AW28" s="873">
        <v>0</v>
      </c>
      <c r="AX28" s="873">
        <v>0</v>
      </c>
      <c r="AY28" s="873">
        <v>0</v>
      </c>
      <c r="AZ28" s="873">
        <v>0</v>
      </c>
      <c r="BA28" s="873">
        <v>0</v>
      </c>
      <c r="BB28" s="873">
        <v>0</v>
      </c>
      <c r="BC28" s="873">
        <v>0</v>
      </c>
      <c r="BD28" s="873">
        <v>0</v>
      </c>
      <c r="BE28" s="873">
        <v>0</v>
      </c>
      <c r="BF28" s="873">
        <v>0</v>
      </c>
      <c r="BG28" s="873">
        <v>0</v>
      </c>
      <c r="BH28" s="873">
        <v>0</v>
      </c>
      <c r="BI28" s="873">
        <v>0</v>
      </c>
      <c r="BJ28" s="873">
        <v>0</v>
      </c>
      <c r="BK28" s="873">
        <v>0</v>
      </c>
      <c r="BL28" s="873">
        <v>0</v>
      </c>
      <c r="BM28" s="873">
        <v>0</v>
      </c>
      <c r="BN28" s="873">
        <v>0</v>
      </c>
      <c r="BO28" s="873">
        <v>862621</v>
      </c>
      <c r="BP28" s="873">
        <v>-988029</v>
      </c>
      <c r="BQ28" s="870" t="s">
        <v>701</v>
      </c>
      <c r="BR28" s="870" t="s">
        <v>687</v>
      </c>
      <c r="BS28" s="870" t="s">
        <v>1907</v>
      </c>
      <c r="BT28" s="870" t="s">
        <v>2736</v>
      </c>
      <c r="BU28" s="870" t="s">
        <v>2765</v>
      </c>
    </row>
    <row r="29" spans="1:73" x14ac:dyDescent="0.2">
      <c r="A29" s="870" t="s">
        <v>3069</v>
      </c>
      <c r="B29" s="870" t="s">
        <v>1101</v>
      </c>
      <c r="C29" s="870" t="s">
        <v>1108</v>
      </c>
      <c r="D29" s="873">
        <v>62008007</v>
      </c>
      <c r="E29" s="873">
        <v>0</v>
      </c>
      <c r="F29" s="873">
        <v>62008007</v>
      </c>
      <c r="G29" s="873">
        <v>0</v>
      </c>
      <c r="H29" s="873">
        <v>0</v>
      </c>
      <c r="I29" s="873">
        <v>0</v>
      </c>
      <c r="J29" s="873">
        <v>-829651</v>
      </c>
      <c r="K29" s="873">
        <v>0</v>
      </c>
      <c r="L29" s="873">
        <v>-829651</v>
      </c>
      <c r="M29" s="873">
        <v>0</v>
      </c>
      <c r="N29" s="873">
        <v>0</v>
      </c>
      <c r="O29" s="873">
        <v>0</v>
      </c>
      <c r="P29" s="873">
        <v>-3642813</v>
      </c>
      <c r="Q29" s="873">
        <v>0</v>
      </c>
      <c r="R29" s="873">
        <v>-3642813</v>
      </c>
      <c r="S29" s="873">
        <v>2490058</v>
      </c>
      <c r="T29" s="873">
        <v>0</v>
      </c>
      <c r="U29" s="873">
        <v>2490058</v>
      </c>
      <c r="V29" s="873">
        <v>0</v>
      </c>
      <c r="W29" s="873">
        <v>0</v>
      </c>
      <c r="X29" s="873">
        <v>0</v>
      </c>
      <c r="Y29" s="873">
        <v>-2490058</v>
      </c>
      <c r="Z29" s="873">
        <v>0</v>
      </c>
      <c r="AA29" s="873">
        <v>-2490058</v>
      </c>
      <c r="AB29" s="873">
        <v>-5291706</v>
      </c>
      <c r="AC29" s="873">
        <v>0</v>
      </c>
      <c r="AD29" s="873">
        <v>-5291706</v>
      </c>
      <c r="AE29" s="873">
        <v>0</v>
      </c>
      <c r="AF29" s="873">
        <v>0</v>
      </c>
      <c r="AG29" s="873">
        <v>0</v>
      </c>
      <c r="AH29" s="873">
        <v>53073488</v>
      </c>
      <c r="AI29" s="873">
        <v>0</v>
      </c>
      <c r="AJ29" s="873">
        <v>53073488</v>
      </c>
      <c r="AK29" s="873">
        <v>0</v>
      </c>
      <c r="AL29" s="873">
        <v>0</v>
      </c>
      <c r="AM29" s="873">
        <v>269810</v>
      </c>
      <c r="AN29" s="873">
        <v>0</v>
      </c>
      <c r="AO29" s="873">
        <v>269810</v>
      </c>
      <c r="AP29" s="873">
        <v>0</v>
      </c>
      <c r="AQ29" s="873">
        <v>0</v>
      </c>
      <c r="AR29" s="873">
        <v>0</v>
      </c>
      <c r="AS29" s="873">
        <v>0</v>
      </c>
      <c r="AT29" s="873">
        <v>0</v>
      </c>
      <c r="AU29" s="873">
        <v>0</v>
      </c>
      <c r="AV29" s="873">
        <v>0</v>
      </c>
      <c r="AW29" s="873">
        <v>0</v>
      </c>
      <c r="AX29" s="873">
        <v>0</v>
      </c>
      <c r="AY29" s="873">
        <v>0</v>
      </c>
      <c r="AZ29" s="873">
        <v>0</v>
      </c>
      <c r="BA29" s="873">
        <v>0</v>
      </c>
      <c r="BB29" s="873">
        <v>0</v>
      </c>
      <c r="BC29" s="873">
        <v>0</v>
      </c>
      <c r="BD29" s="873">
        <v>0</v>
      </c>
      <c r="BE29" s="873">
        <v>0</v>
      </c>
      <c r="BF29" s="873">
        <v>0</v>
      </c>
      <c r="BG29" s="873">
        <v>0</v>
      </c>
      <c r="BH29" s="873">
        <v>0</v>
      </c>
      <c r="BI29" s="873">
        <v>0</v>
      </c>
      <c r="BJ29" s="873">
        <v>0</v>
      </c>
      <c r="BK29" s="873">
        <v>0</v>
      </c>
      <c r="BL29" s="873">
        <v>0</v>
      </c>
      <c r="BM29" s="873">
        <v>0</v>
      </c>
      <c r="BN29" s="873">
        <v>0</v>
      </c>
      <c r="BO29" s="873">
        <v>11162015</v>
      </c>
      <c r="BP29" s="873">
        <v>-837899</v>
      </c>
      <c r="BQ29" s="870" t="s">
        <v>679</v>
      </c>
      <c r="BR29" s="870" t="s">
        <v>1053</v>
      </c>
      <c r="BS29" s="870" t="s">
        <v>679</v>
      </c>
      <c r="BT29" s="870" t="s">
        <v>2733</v>
      </c>
      <c r="BU29" s="870" t="s">
        <v>2766</v>
      </c>
    </row>
    <row r="30" spans="1:73" x14ac:dyDescent="0.2">
      <c r="A30" s="870" t="s">
        <v>3070</v>
      </c>
      <c r="B30" s="870" t="s">
        <v>127</v>
      </c>
      <c r="C30" s="870" t="s">
        <v>126</v>
      </c>
      <c r="D30" s="873">
        <v>52708545</v>
      </c>
      <c r="E30" s="873">
        <v>0</v>
      </c>
      <c r="F30" s="873">
        <v>52708545</v>
      </c>
      <c r="G30" s="873">
        <v>0</v>
      </c>
      <c r="H30" s="873">
        <v>0</v>
      </c>
      <c r="I30" s="873">
        <v>0</v>
      </c>
      <c r="J30" s="873">
        <v>-16260</v>
      </c>
      <c r="K30" s="873">
        <v>0</v>
      </c>
      <c r="L30" s="873">
        <v>-16260</v>
      </c>
      <c r="M30" s="873">
        <v>0</v>
      </c>
      <c r="N30" s="873">
        <v>0</v>
      </c>
      <c r="O30" s="873">
        <v>0</v>
      </c>
      <c r="P30" s="873">
        <v>-1554861</v>
      </c>
      <c r="Q30" s="873">
        <v>0</v>
      </c>
      <c r="R30" s="873">
        <v>-1554861</v>
      </c>
      <c r="S30" s="873">
        <v>0</v>
      </c>
      <c r="T30" s="873">
        <v>0</v>
      </c>
      <c r="U30" s="873">
        <v>0</v>
      </c>
      <c r="V30" s="873">
        <v>1040115</v>
      </c>
      <c r="W30" s="873">
        <v>0</v>
      </c>
      <c r="X30" s="873">
        <v>1040115</v>
      </c>
      <c r="Y30" s="873">
        <v>0</v>
      </c>
      <c r="Z30" s="873">
        <v>0</v>
      </c>
      <c r="AA30" s="873">
        <v>0</v>
      </c>
      <c r="AB30" s="873">
        <v>-3682749</v>
      </c>
      <c r="AC30" s="873">
        <v>0</v>
      </c>
      <c r="AD30" s="873">
        <v>-3682749</v>
      </c>
      <c r="AE30" s="873">
        <v>0</v>
      </c>
      <c r="AF30" s="873">
        <v>0</v>
      </c>
      <c r="AG30" s="873">
        <v>0</v>
      </c>
      <c r="AH30" s="873">
        <v>48511050</v>
      </c>
      <c r="AI30" s="873">
        <v>0</v>
      </c>
      <c r="AJ30" s="873">
        <v>48511050</v>
      </c>
      <c r="AK30" s="873">
        <v>0</v>
      </c>
      <c r="AL30" s="873">
        <v>0</v>
      </c>
      <c r="AM30" s="873">
        <v>0</v>
      </c>
      <c r="AN30" s="873">
        <v>0</v>
      </c>
      <c r="AO30" s="873">
        <v>0</v>
      </c>
      <c r="AP30" s="873">
        <v>0</v>
      </c>
      <c r="AQ30" s="873">
        <v>0</v>
      </c>
      <c r="AR30" s="873">
        <v>0</v>
      </c>
      <c r="AS30" s="873">
        <v>0</v>
      </c>
      <c r="AT30" s="873">
        <v>0</v>
      </c>
      <c r="AU30" s="873">
        <v>0</v>
      </c>
      <c r="AV30" s="873">
        <v>0</v>
      </c>
      <c r="AW30" s="873">
        <v>0</v>
      </c>
      <c r="AX30" s="873">
        <v>0</v>
      </c>
      <c r="AY30" s="873">
        <v>0</v>
      </c>
      <c r="AZ30" s="873">
        <v>0</v>
      </c>
      <c r="BA30" s="873">
        <v>0</v>
      </c>
      <c r="BB30" s="873">
        <v>0</v>
      </c>
      <c r="BC30" s="873">
        <v>0</v>
      </c>
      <c r="BD30" s="873">
        <v>0</v>
      </c>
      <c r="BE30" s="873">
        <v>0</v>
      </c>
      <c r="BF30" s="873">
        <v>0</v>
      </c>
      <c r="BG30" s="873">
        <v>0</v>
      </c>
      <c r="BH30" s="873">
        <v>0</v>
      </c>
      <c r="BI30" s="873">
        <v>0</v>
      </c>
      <c r="BJ30" s="873">
        <v>0</v>
      </c>
      <c r="BK30" s="873">
        <v>0</v>
      </c>
      <c r="BL30" s="873">
        <v>0</v>
      </c>
      <c r="BM30" s="873">
        <v>0</v>
      </c>
      <c r="BN30" s="873">
        <v>0</v>
      </c>
      <c r="BO30" s="873">
        <v>5061646</v>
      </c>
      <c r="BP30" s="873">
        <v>-5276846</v>
      </c>
      <c r="BQ30" s="870" t="s">
        <v>679</v>
      </c>
      <c r="BR30" s="870" t="s">
        <v>691</v>
      </c>
      <c r="BS30" s="870" t="s">
        <v>679</v>
      </c>
      <c r="BT30" s="870" t="s">
        <v>2735</v>
      </c>
      <c r="BU30" s="870" t="s">
        <v>2767</v>
      </c>
    </row>
    <row r="31" spans="1:73" x14ac:dyDescent="0.2">
      <c r="A31" s="870" t="s">
        <v>3069</v>
      </c>
      <c r="B31" s="870" t="s">
        <v>129</v>
      </c>
      <c r="C31" s="870" t="s">
        <v>128</v>
      </c>
      <c r="D31" s="873">
        <v>76875185</v>
      </c>
      <c r="E31" s="873">
        <v>0</v>
      </c>
      <c r="F31" s="873">
        <v>76875185</v>
      </c>
      <c r="G31" s="873">
        <v>0</v>
      </c>
      <c r="H31" s="873">
        <v>0</v>
      </c>
      <c r="I31" s="873">
        <v>0</v>
      </c>
      <c r="J31" s="873">
        <v>-349472</v>
      </c>
      <c r="K31" s="873">
        <v>0</v>
      </c>
      <c r="L31" s="873">
        <v>-349472</v>
      </c>
      <c r="M31" s="873">
        <v>0</v>
      </c>
      <c r="N31" s="873">
        <v>0</v>
      </c>
      <c r="O31" s="873">
        <v>0</v>
      </c>
      <c r="P31" s="873">
        <v>-5132714</v>
      </c>
      <c r="Q31" s="873">
        <v>0</v>
      </c>
      <c r="R31" s="873">
        <v>-5132714</v>
      </c>
      <c r="S31" s="873">
        <v>0</v>
      </c>
      <c r="T31" s="873">
        <v>0</v>
      </c>
      <c r="U31" s="873">
        <v>0</v>
      </c>
      <c r="V31" s="873">
        <v>0</v>
      </c>
      <c r="W31" s="873">
        <v>0</v>
      </c>
      <c r="X31" s="873">
        <v>0</v>
      </c>
      <c r="Y31" s="873">
        <v>120900</v>
      </c>
      <c r="Z31" s="873">
        <v>0</v>
      </c>
      <c r="AA31" s="873">
        <v>120900</v>
      </c>
      <c r="AB31" s="873">
        <v>5588970</v>
      </c>
      <c r="AC31" s="873">
        <v>0</v>
      </c>
      <c r="AD31" s="873">
        <v>5588970</v>
      </c>
      <c r="AE31" s="873">
        <v>0</v>
      </c>
      <c r="AF31" s="873">
        <v>0</v>
      </c>
      <c r="AG31" s="873">
        <v>0</v>
      </c>
      <c r="AH31" s="873">
        <v>77452341</v>
      </c>
      <c r="AI31" s="873">
        <v>0</v>
      </c>
      <c r="AJ31" s="873">
        <v>77452341</v>
      </c>
      <c r="AK31" s="873">
        <v>0</v>
      </c>
      <c r="AL31" s="873">
        <v>0</v>
      </c>
      <c r="AM31" s="873">
        <v>0</v>
      </c>
      <c r="AN31" s="873">
        <v>0</v>
      </c>
      <c r="AO31" s="873">
        <v>0</v>
      </c>
      <c r="AP31" s="873">
        <v>0</v>
      </c>
      <c r="AQ31" s="873">
        <v>0</v>
      </c>
      <c r="AR31" s="873">
        <v>0</v>
      </c>
      <c r="AS31" s="873">
        <v>0</v>
      </c>
      <c r="AT31" s="873">
        <v>0</v>
      </c>
      <c r="AU31" s="873">
        <v>0</v>
      </c>
      <c r="AV31" s="873">
        <v>0</v>
      </c>
      <c r="AW31" s="873">
        <v>0</v>
      </c>
      <c r="AX31" s="873">
        <v>0</v>
      </c>
      <c r="AY31" s="873">
        <v>0</v>
      </c>
      <c r="AZ31" s="873">
        <v>0</v>
      </c>
      <c r="BA31" s="873">
        <v>0</v>
      </c>
      <c r="BB31" s="873">
        <v>0</v>
      </c>
      <c r="BC31" s="873">
        <v>0</v>
      </c>
      <c r="BD31" s="873">
        <v>0</v>
      </c>
      <c r="BE31" s="873">
        <v>0</v>
      </c>
      <c r="BF31" s="873">
        <v>0</v>
      </c>
      <c r="BG31" s="873">
        <v>0</v>
      </c>
      <c r="BH31" s="873">
        <v>0</v>
      </c>
      <c r="BI31" s="873">
        <v>0</v>
      </c>
      <c r="BJ31" s="873">
        <v>0</v>
      </c>
      <c r="BK31" s="873">
        <v>0</v>
      </c>
      <c r="BL31" s="873">
        <v>0</v>
      </c>
      <c r="BM31" s="873">
        <v>0</v>
      </c>
      <c r="BN31" s="873">
        <v>0</v>
      </c>
      <c r="BO31" s="873">
        <v>15438341</v>
      </c>
      <c r="BP31" s="873">
        <v>-1737681</v>
      </c>
      <c r="BQ31" s="870" t="s">
        <v>690</v>
      </c>
      <c r="BR31" s="870" t="s">
        <v>711</v>
      </c>
      <c r="BS31" s="870" t="s">
        <v>1909</v>
      </c>
      <c r="BT31" s="870" t="s">
        <v>2739</v>
      </c>
      <c r="BU31" s="870" t="s">
        <v>2768</v>
      </c>
    </row>
    <row r="32" spans="1:73" x14ac:dyDescent="0.2">
      <c r="A32" s="870" t="s">
        <v>3070</v>
      </c>
      <c r="B32" s="870" t="s">
        <v>131</v>
      </c>
      <c r="C32" s="870" t="s">
        <v>130</v>
      </c>
      <c r="D32" s="873">
        <v>25224936</v>
      </c>
      <c r="E32" s="873">
        <v>0</v>
      </c>
      <c r="F32" s="873">
        <v>25224936</v>
      </c>
      <c r="G32" s="873">
        <v>0</v>
      </c>
      <c r="H32" s="873">
        <v>0</v>
      </c>
      <c r="I32" s="873">
        <v>0</v>
      </c>
      <c r="J32" s="873">
        <v>-73268</v>
      </c>
      <c r="K32" s="873">
        <v>0</v>
      </c>
      <c r="L32" s="873">
        <v>-73268</v>
      </c>
      <c r="M32" s="873">
        <v>0</v>
      </c>
      <c r="N32" s="873">
        <v>0</v>
      </c>
      <c r="O32" s="873">
        <v>0</v>
      </c>
      <c r="P32" s="873">
        <v>-390103</v>
      </c>
      <c r="Q32" s="873">
        <v>0</v>
      </c>
      <c r="R32" s="873">
        <v>-390103</v>
      </c>
      <c r="S32" s="873">
        <v>300469</v>
      </c>
      <c r="T32" s="873">
        <v>0</v>
      </c>
      <c r="U32" s="873">
        <v>300469</v>
      </c>
      <c r="V32" s="873">
        <v>353320</v>
      </c>
      <c r="W32" s="873">
        <v>0</v>
      </c>
      <c r="X32" s="873">
        <v>353320</v>
      </c>
      <c r="Y32" s="873">
        <v>1571</v>
      </c>
      <c r="Z32" s="873">
        <v>0</v>
      </c>
      <c r="AA32" s="873">
        <v>1571</v>
      </c>
      <c r="AB32" s="873">
        <v>-1167740</v>
      </c>
      <c r="AC32" s="873">
        <v>0</v>
      </c>
      <c r="AD32" s="873">
        <v>-1167740</v>
      </c>
      <c r="AE32" s="873">
        <v>0</v>
      </c>
      <c r="AF32" s="873">
        <v>0</v>
      </c>
      <c r="AG32" s="873">
        <v>0</v>
      </c>
      <c r="AH32" s="873">
        <v>24322453</v>
      </c>
      <c r="AI32" s="873">
        <v>0</v>
      </c>
      <c r="AJ32" s="873">
        <v>24322453</v>
      </c>
      <c r="AK32" s="873">
        <v>0</v>
      </c>
      <c r="AL32" s="873">
        <v>0</v>
      </c>
      <c r="AM32" s="873">
        <v>196721</v>
      </c>
      <c r="AN32" s="873">
        <v>0</v>
      </c>
      <c r="AO32" s="873">
        <v>196721</v>
      </c>
      <c r="AP32" s="873">
        <v>0</v>
      </c>
      <c r="AQ32" s="873">
        <v>0</v>
      </c>
      <c r="AR32" s="873">
        <v>0</v>
      </c>
      <c r="AS32" s="873">
        <v>0</v>
      </c>
      <c r="AT32" s="873">
        <v>0</v>
      </c>
      <c r="AU32" s="873">
        <v>0</v>
      </c>
      <c r="AV32" s="873">
        <v>0</v>
      </c>
      <c r="AW32" s="873">
        <v>0</v>
      </c>
      <c r="AX32" s="873">
        <v>0</v>
      </c>
      <c r="AY32" s="873">
        <v>0</v>
      </c>
      <c r="AZ32" s="873">
        <v>0</v>
      </c>
      <c r="BA32" s="873">
        <v>0</v>
      </c>
      <c r="BB32" s="873">
        <v>0</v>
      </c>
      <c r="BC32" s="873">
        <v>0</v>
      </c>
      <c r="BD32" s="873">
        <v>0</v>
      </c>
      <c r="BE32" s="873">
        <v>0</v>
      </c>
      <c r="BF32" s="873">
        <v>0</v>
      </c>
      <c r="BG32" s="873">
        <v>0</v>
      </c>
      <c r="BH32" s="873">
        <v>0</v>
      </c>
      <c r="BI32" s="873">
        <v>0</v>
      </c>
      <c r="BJ32" s="873">
        <v>0</v>
      </c>
      <c r="BK32" s="873">
        <v>0</v>
      </c>
      <c r="BL32" s="873">
        <v>0</v>
      </c>
      <c r="BM32" s="873">
        <v>0</v>
      </c>
      <c r="BN32" s="873">
        <v>0</v>
      </c>
      <c r="BO32" s="873">
        <v>1577802</v>
      </c>
      <c r="BP32" s="873">
        <v>-744651</v>
      </c>
      <c r="BQ32" s="870" t="s">
        <v>713</v>
      </c>
      <c r="BR32" s="870" t="s">
        <v>712</v>
      </c>
      <c r="BS32" s="870" t="s">
        <v>1907</v>
      </c>
      <c r="BT32" s="870" t="s">
        <v>2734</v>
      </c>
      <c r="BU32" s="870" t="s">
        <v>2769</v>
      </c>
    </row>
    <row r="33" spans="1:73" x14ac:dyDescent="0.2">
      <c r="A33" s="870" t="s">
        <v>3069</v>
      </c>
      <c r="B33" s="870" t="s">
        <v>133</v>
      </c>
      <c r="C33" s="870" t="s">
        <v>132</v>
      </c>
      <c r="D33" s="873">
        <v>20561966</v>
      </c>
      <c r="E33" s="873">
        <v>0</v>
      </c>
      <c r="F33" s="873">
        <v>20561966</v>
      </c>
      <c r="G33" s="873">
        <v>0</v>
      </c>
      <c r="H33" s="873">
        <v>0</v>
      </c>
      <c r="I33" s="873">
        <v>0</v>
      </c>
      <c r="J33" s="873">
        <v>-324083</v>
      </c>
      <c r="K33" s="873">
        <v>0</v>
      </c>
      <c r="L33" s="873">
        <v>-324083</v>
      </c>
      <c r="M33" s="873">
        <v>0</v>
      </c>
      <c r="N33" s="873">
        <v>0</v>
      </c>
      <c r="O33" s="873">
        <v>0</v>
      </c>
      <c r="P33" s="873">
        <v>-337168</v>
      </c>
      <c r="Q33" s="873">
        <v>0</v>
      </c>
      <c r="R33" s="873">
        <v>-337168</v>
      </c>
      <c r="S33" s="873">
        <v>26371</v>
      </c>
      <c r="T33" s="873">
        <v>0</v>
      </c>
      <c r="U33" s="873">
        <v>26371</v>
      </c>
      <c r="V33" s="873">
        <v>678910</v>
      </c>
      <c r="W33" s="873">
        <v>0</v>
      </c>
      <c r="X33" s="873">
        <v>678910</v>
      </c>
      <c r="Y33" s="873">
        <v>238732</v>
      </c>
      <c r="Z33" s="873">
        <v>0</v>
      </c>
      <c r="AA33" s="873">
        <v>238732</v>
      </c>
      <c r="AB33" s="873">
        <v>-2147319</v>
      </c>
      <c r="AC33" s="873">
        <v>0</v>
      </c>
      <c r="AD33" s="873">
        <v>-2147319</v>
      </c>
      <c r="AE33" s="873">
        <v>0</v>
      </c>
      <c r="AF33" s="873">
        <v>0</v>
      </c>
      <c r="AG33" s="873">
        <v>0</v>
      </c>
      <c r="AH33" s="873">
        <v>19021492</v>
      </c>
      <c r="AI33" s="873">
        <v>0</v>
      </c>
      <c r="AJ33" s="873">
        <v>19021492</v>
      </c>
      <c r="AK33" s="873">
        <v>0</v>
      </c>
      <c r="AL33" s="873">
        <v>0</v>
      </c>
      <c r="AM33" s="873">
        <v>2479941</v>
      </c>
      <c r="AN33" s="873">
        <v>0</v>
      </c>
      <c r="AO33" s="873">
        <v>2479941</v>
      </c>
      <c r="AP33" s="873">
        <v>0</v>
      </c>
      <c r="AQ33" s="873">
        <v>0</v>
      </c>
      <c r="AR33" s="873">
        <v>0</v>
      </c>
      <c r="AS33" s="873">
        <v>0</v>
      </c>
      <c r="AT33" s="873">
        <v>0</v>
      </c>
      <c r="AU33" s="873">
        <v>0</v>
      </c>
      <c r="AV33" s="873">
        <v>0</v>
      </c>
      <c r="AW33" s="873">
        <v>0</v>
      </c>
      <c r="AX33" s="873">
        <v>0</v>
      </c>
      <c r="AY33" s="873">
        <v>0</v>
      </c>
      <c r="AZ33" s="873">
        <v>0</v>
      </c>
      <c r="BA33" s="873">
        <v>0</v>
      </c>
      <c r="BB33" s="873">
        <v>0</v>
      </c>
      <c r="BC33" s="873">
        <v>0</v>
      </c>
      <c r="BD33" s="873">
        <v>0</v>
      </c>
      <c r="BE33" s="873">
        <v>0</v>
      </c>
      <c r="BF33" s="873">
        <v>0</v>
      </c>
      <c r="BG33" s="873">
        <v>0</v>
      </c>
      <c r="BH33" s="873">
        <v>0</v>
      </c>
      <c r="BI33" s="873">
        <v>0</v>
      </c>
      <c r="BJ33" s="873">
        <v>0</v>
      </c>
      <c r="BK33" s="873">
        <v>0</v>
      </c>
      <c r="BL33" s="873">
        <v>0</v>
      </c>
      <c r="BM33" s="873">
        <v>0</v>
      </c>
      <c r="BN33" s="873">
        <v>0</v>
      </c>
      <c r="BO33" s="873">
        <v>1931778</v>
      </c>
      <c r="BP33" s="873">
        <v>-494511</v>
      </c>
      <c r="BQ33" s="870" t="s">
        <v>724</v>
      </c>
      <c r="BR33" s="870" t="s">
        <v>687</v>
      </c>
      <c r="BS33" s="870" t="s">
        <v>1907</v>
      </c>
      <c r="BT33" s="870" t="s">
        <v>2734</v>
      </c>
      <c r="BU33" s="870" t="s">
        <v>2770</v>
      </c>
    </row>
    <row r="34" spans="1:73" x14ac:dyDescent="0.2">
      <c r="A34" s="870" t="s">
        <v>3069</v>
      </c>
      <c r="B34" s="870" t="s">
        <v>135</v>
      </c>
      <c r="C34" s="870" t="s">
        <v>134</v>
      </c>
      <c r="D34" s="873">
        <v>64808809</v>
      </c>
      <c r="E34" s="873">
        <v>0</v>
      </c>
      <c r="F34" s="873">
        <v>64808809</v>
      </c>
      <c r="G34" s="873">
        <v>0</v>
      </c>
      <c r="H34" s="873">
        <v>0</v>
      </c>
      <c r="I34" s="873">
        <v>0</v>
      </c>
      <c r="J34" s="873">
        <v>-340024</v>
      </c>
      <c r="K34" s="873">
        <v>0</v>
      </c>
      <c r="L34" s="873">
        <v>-340024</v>
      </c>
      <c r="M34" s="873">
        <v>0</v>
      </c>
      <c r="N34" s="873">
        <v>0</v>
      </c>
      <c r="O34" s="873">
        <v>0</v>
      </c>
      <c r="P34" s="873">
        <v>-17890505</v>
      </c>
      <c r="Q34" s="873">
        <v>0</v>
      </c>
      <c r="R34" s="873">
        <v>-17890505</v>
      </c>
      <c r="S34" s="873">
        <v>0</v>
      </c>
      <c r="T34" s="873">
        <v>0</v>
      </c>
      <c r="U34" s="873">
        <v>0</v>
      </c>
      <c r="V34" s="873">
        <v>0</v>
      </c>
      <c r="W34" s="873">
        <v>0</v>
      </c>
      <c r="X34" s="873">
        <v>0</v>
      </c>
      <c r="Y34" s="873">
        <v>4132795</v>
      </c>
      <c r="Z34" s="873">
        <v>0</v>
      </c>
      <c r="AA34" s="873">
        <v>4132795</v>
      </c>
      <c r="AB34" s="873">
        <v>-14394882</v>
      </c>
      <c r="AC34" s="873">
        <v>0</v>
      </c>
      <c r="AD34" s="873">
        <v>-14394882</v>
      </c>
      <c r="AE34" s="873">
        <v>-4043882</v>
      </c>
      <c r="AF34" s="873">
        <v>0</v>
      </c>
      <c r="AG34" s="873">
        <v>-4043882</v>
      </c>
      <c r="AH34" s="873">
        <v>36656217</v>
      </c>
      <c r="AI34" s="873">
        <v>0</v>
      </c>
      <c r="AJ34" s="873">
        <v>36656217</v>
      </c>
      <c r="AK34" s="873">
        <v>0</v>
      </c>
      <c r="AL34" s="873">
        <v>0</v>
      </c>
      <c r="AM34" s="873">
        <v>0</v>
      </c>
      <c r="AN34" s="873">
        <v>0</v>
      </c>
      <c r="AO34" s="873">
        <v>0</v>
      </c>
      <c r="AP34" s="873">
        <v>0</v>
      </c>
      <c r="AQ34" s="873">
        <v>0</v>
      </c>
      <c r="AR34" s="873">
        <v>0</v>
      </c>
      <c r="AS34" s="873">
        <v>0</v>
      </c>
      <c r="AT34" s="873">
        <v>0</v>
      </c>
      <c r="AU34" s="873">
        <v>0</v>
      </c>
      <c r="AV34" s="873">
        <v>0</v>
      </c>
      <c r="AW34" s="873">
        <v>0</v>
      </c>
      <c r="AX34" s="873">
        <v>0</v>
      </c>
      <c r="AY34" s="873">
        <v>0</v>
      </c>
      <c r="AZ34" s="873">
        <v>0</v>
      </c>
      <c r="BA34" s="873">
        <v>0</v>
      </c>
      <c r="BB34" s="873">
        <v>0</v>
      </c>
      <c r="BC34" s="873">
        <v>0</v>
      </c>
      <c r="BD34" s="873">
        <v>0</v>
      </c>
      <c r="BE34" s="873">
        <v>0</v>
      </c>
      <c r="BF34" s="873">
        <v>0</v>
      </c>
      <c r="BG34" s="873">
        <v>0</v>
      </c>
      <c r="BH34" s="873">
        <v>0</v>
      </c>
      <c r="BI34" s="873">
        <v>0</v>
      </c>
      <c r="BJ34" s="873">
        <v>0</v>
      </c>
      <c r="BK34" s="873">
        <v>0</v>
      </c>
      <c r="BL34" s="873">
        <v>0</v>
      </c>
      <c r="BM34" s="873">
        <v>0</v>
      </c>
      <c r="BN34" s="873">
        <v>0</v>
      </c>
      <c r="BO34" s="873">
        <v>21512242</v>
      </c>
      <c r="BP34" s="873">
        <v>-10519495</v>
      </c>
      <c r="BQ34" s="870" t="s">
        <v>697</v>
      </c>
      <c r="BR34" s="870" t="s">
        <v>680</v>
      </c>
      <c r="BS34" s="870" t="s">
        <v>1908</v>
      </c>
      <c r="BT34" s="870" t="s">
        <v>2732</v>
      </c>
      <c r="BU34" s="870" t="s">
        <v>2771</v>
      </c>
    </row>
    <row r="35" spans="1:73" x14ac:dyDescent="0.2">
      <c r="A35" s="870" t="s">
        <v>3069</v>
      </c>
      <c r="B35" s="870" t="s">
        <v>137</v>
      </c>
      <c r="C35" s="870" t="s">
        <v>136</v>
      </c>
      <c r="D35" s="873">
        <v>13342706</v>
      </c>
      <c r="E35" s="873">
        <v>0</v>
      </c>
      <c r="F35" s="873">
        <v>13342706</v>
      </c>
      <c r="G35" s="873">
        <v>0</v>
      </c>
      <c r="H35" s="873">
        <v>0</v>
      </c>
      <c r="I35" s="873">
        <v>0</v>
      </c>
      <c r="J35" s="873">
        <v>0</v>
      </c>
      <c r="K35" s="873">
        <v>0</v>
      </c>
      <c r="L35" s="873">
        <v>0</v>
      </c>
      <c r="M35" s="873">
        <v>-40617</v>
      </c>
      <c r="N35" s="873">
        <v>0</v>
      </c>
      <c r="O35" s="873">
        <v>-40617</v>
      </c>
      <c r="P35" s="873">
        <v>-196695</v>
      </c>
      <c r="Q35" s="873">
        <v>0</v>
      </c>
      <c r="R35" s="873">
        <v>-196695</v>
      </c>
      <c r="S35" s="873">
        <v>184437</v>
      </c>
      <c r="T35" s="873">
        <v>0</v>
      </c>
      <c r="U35" s="873">
        <v>184437</v>
      </c>
      <c r="V35" s="873">
        <v>178236</v>
      </c>
      <c r="W35" s="873">
        <v>0</v>
      </c>
      <c r="X35" s="873">
        <v>178236</v>
      </c>
      <c r="Y35" s="873">
        <v>285959</v>
      </c>
      <c r="Z35" s="873">
        <v>0</v>
      </c>
      <c r="AA35" s="873">
        <v>285959</v>
      </c>
      <c r="AB35" s="873">
        <v>-648632</v>
      </c>
      <c r="AC35" s="873">
        <v>0</v>
      </c>
      <c r="AD35" s="873">
        <v>-648632</v>
      </c>
      <c r="AE35" s="873">
        <v>0</v>
      </c>
      <c r="AF35" s="873">
        <v>0</v>
      </c>
      <c r="AG35" s="873">
        <v>0</v>
      </c>
      <c r="AH35" s="873">
        <v>13105394</v>
      </c>
      <c r="AI35" s="873">
        <v>0</v>
      </c>
      <c r="AJ35" s="873">
        <v>13105394</v>
      </c>
      <c r="AK35" s="873">
        <v>0</v>
      </c>
      <c r="AL35" s="873">
        <v>0</v>
      </c>
      <c r="AM35" s="873">
        <v>0</v>
      </c>
      <c r="AN35" s="873">
        <v>0</v>
      </c>
      <c r="AO35" s="873">
        <v>0</v>
      </c>
      <c r="AP35" s="873">
        <v>0</v>
      </c>
      <c r="AQ35" s="873">
        <v>0</v>
      </c>
      <c r="AR35" s="873">
        <v>0</v>
      </c>
      <c r="AS35" s="873">
        <v>0</v>
      </c>
      <c r="AT35" s="873">
        <v>0</v>
      </c>
      <c r="AU35" s="873">
        <v>0</v>
      </c>
      <c r="AV35" s="873">
        <v>0</v>
      </c>
      <c r="AW35" s="873">
        <v>0</v>
      </c>
      <c r="AX35" s="873">
        <v>0</v>
      </c>
      <c r="AY35" s="873">
        <v>0</v>
      </c>
      <c r="AZ35" s="873">
        <v>0</v>
      </c>
      <c r="BA35" s="873">
        <v>0</v>
      </c>
      <c r="BB35" s="873">
        <v>0</v>
      </c>
      <c r="BC35" s="873">
        <v>0</v>
      </c>
      <c r="BD35" s="873">
        <v>0</v>
      </c>
      <c r="BE35" s="873">
        <v>0</v>
      </c>
      <c r="BF35" s="873">
        <v>0</v>
      </c>
      <c r="BG35" s="873">
        <v>0</v>
      </c>
      <c r="BH35" s="873">
        <v>0</v>
      </c>
      <c r="BI35" s="873">
        <v>0</v>
      </c>
      <c r="BJ35" s="873">
        <v>0</v>
      </c>
      <c r="BK35" s="873">
        <v>0</v>
      </c>
      <c r="BL35" s="873">
        <v>0</v>
      </c>
      <c r="BM35" s="873">
        <v>0</v>
      </c>
      <c r="BN35" s="873">
        <v>0</v>
      </c>
      <c r="BO35" s="873">
        <v>3630787</v>
      </c>
      <c r="BP35" s="873">
        <v>-1222660</v>
      </c>
      <c r="BQ35" s="870" t="s">
        <v>713</v>
      </c>
      <c r="BR35" s="870" t="s">
        <v>712</v>
      </c>
      <c r="BS35" s="870" t="s">
        <v>1907</v>
      </c>
      <c r="BT35" s="870" t="s">
        <v>2734</v>
      </c>
      <c r="BU35" s="870" t="s">
        <v>2772</v>
      </c>
    </row>
    <row r="36" spans="1:73" x14ac:dyDescent="0.2">
      <c r="A36" s="870" t="s">
        <v>3069</v>
      </c>
      <c r="B36" s="870" t="s">
        <v>138</v>
      </c>
      <c r="C36" s="870" t="s">
        <v>1039</v>
      </c>
      <c r="D36" s="873">
        <v>49366314</v>
      </c>
      <c r="E36" s="873">
        <v>0</v>
      </c>
      <c r="F36" s="873">
        <v>49366314</v>
      </c>
      <c r="G36" s="873">
        <v>0</v>
      </c>
      <c r="H36" s="873">
        <v>0</v>
      </c>
      <c r="I36" s="873">
        <v>0</v>
      </c>
      <c r="J36" s="873">
        <v>-221383</v>
      </c>
      <c r="K36" s="873">
        <v>0</v>
      </c>
      <c r="L36" s="873">
        <v>-221383</v>
      </c>
      <c r="M36" s="873">
        <v>-13724</v>
      </c>
      <c r="N36" s="873">
        <v>0</v>
      </c>
      <c r="O36" s="873">
        <v>-13724</v>
      </c>
      <c r="P36" s="873">
        <v>-5139531</v>
      </c>
      <c r="Q36" s="873">
        <v>0</v>
      </c>
      <c r="R36" s="873">
        <v>-5139531</v>
      </c>
      <c r="S36" s="873">
        <v>1554908</v>
      </c>
      <c r="T36" s="873">
        <v>0</v>
      </c>
      <c r="U36" s="873">
        <v>1554908</v>
      </c>
      <c r="V36" s="873">
        <v>3799965</v>
      </c>
      <c r="W36" s="873">
        <v>0</v>
      </c>
      <c r="X36" s="873">
        <v>3799965</v>
      </c>
      <c r="Y36" s="873">
        <v>-207487</v>
      </c>
      <c r="Z36" s="873">
        <v>0</v>
      </c>
      <c r="AA36" s="873">
        <v>-207487</v>
      </c>
      <c r="AB36" s="873">
        <v>-4107258</v>
      </c>
      <c r="AC36" s="873">
        <v>0</v>
      </c>
      <c r="AD36" s="873">
        <v>-4107258</v>
      </c>
      <c r="AE36" s="873">
        <v>0</v>
      </c>
      <c r="AF36" s="873">
        <v>0</v>
      </c>
      <c r="AG36" s="873">
        <v>0</v>
      </c>
      <c r="AH36" s="873">
        <v>45253187</v>
      </c>
      <c r="AI36" s="873">
        <v>0</v>
      </c>
      <c r="AJ36" s="873">
        <v>45253187</v>
      </c>
      <c r="AK36" s="873">
        <v>0</v>
      </c>
      <c r="AL36" s="873">
        <v>0</v>
      </c>
      <c r="AM36" s="873">
        <v>0</v>
      </c>
      <c r="AN36" s="873">
        <v>0</v>
      </c>
      <c r="AO36" s="873">
        <v>0</v>
      </c>
      <c r="AP36" s="873">
        <v>0</v>
      </c>
      <c r="AQ36" s="873">
        <v>0</v>
      </c>
      <c r="AR36" s="873">
        <v>0</v>
      </c>
      <c r="AS36" s="873">
        <v>0</v>
      </c>
      <c r="AT36" s="873">
        <v>0</v>
      </c>
      <c r="AU36" s="873">
        <v>0</v>
      </c>
      <c r="AV36" s="873">
        <v>0</v>
      </c>
      <c r="AW36" s="873">
        <v>0</v>
      </c>
      <c r="AX36" s="873">
        <v>0</v>
      </c>
      <c r="AY36" s="873">
        <v>0</v>
      </c>
      <c r="AZ36" s="873">
        <v>0</v>
      </c>
      <c r="BA36" s="873">
        <v>0</v>
      </c>
      <c r="BB36" s="873">
        <v>0</v>
      </c>
      <c r="BC36" s="873">
        <v>0</v>
      </c>
      <c r="BD36" s="873">
        <v>0</v>
      </c>
      <c r="BE36" s="873">
        <v>0</v>
      </c>
      <c r="BF36" s="873">
        <v>0</v>
      </c>
      <c r="BG36" s="873">
        <v>0</v>
      </c>
      <c r="BH36" s="873">
        <v>0</v>
      </c>
      <c r="BI36" s="873">
        <v>0</v>
      </c>
      <c r="BJ36" s="873">
        <v>0</v>
      </c>
      <c r="BK36" s="873">
        <v>0</v>
      </c>
      <c r="BL36" s="873">
        <v>0</v>
      </c>
      <c r="BM36" s="873">
        <v>0</v>
      </c>
      <c r="BN36" s="873">
        <v>0</v>
      </c>
      <c r="BO36" s="873">
        <v>14190344</v>
      </c>
      <c r="BP36" s="873">
        <v>-2824202</v>
      </c>
      <c r="BQ36" s="870" t="s">
        <v>679</v>
      </c>
      <c r="BR36" s="870" t="s">
        <v>705</v>
      </c>
      <c r="BS36" s="870" t="s">
        <v>679</v>
      </c>
      <c r="BT36" s="870" t="s">
        <v>2735</v>
      </c>
      <c r="BU36" s="870" t="s">
        <v>2773</v>
      </c>
    </row>
    <row r="37" spans="1:73" x14ac:dyDescent="0.2">
      <c r="A37" s="870" t="s">
        <v>3069</v>
      </c>
      <c r="B37" s="870" t="s">
        <v>140</v>
      </c>
      <c r="C37" s="870" t="s">
        <v>139</v>
      </c>
      <c r="D37" s="873">
        <v>107298979</v>
      </c>
      <c r="E37" s="873">
        <v>30652416</v>
      </c>
      <c r="F37" s="873">
        <v>137951395</v>
      </c>
      <c r="G37" s="873">
        <v>0</v>
      </c>
      <c r="H37" s="873">
        <v>0</v>
      </c>
      <c r="I37" s="873">
        <v>0</v>
      </c>
      <c r="J37" s="873">
        <v>-694440</v>
      </c>
      <c r="K37" s="873">
        <v>45873</v>
      </c>
      <c r="L37" s="873">
        <v>-648567</v>
      </c>
      <c r="M37" s="873">
        <v>0</v>
      </c>
      <c r="N37" s="873">
        <v>0</v>
      </c>
      <c r="O37" s="873">
        <v>0</v>
      </c>
      <c r="P37" s="873">
        <v>-6563288</v>
      </c>
      <c r="Q37" s="873">
        <v>-636383</v>
      </c>
      <c r="R37" s="873">
        <v>-7199671</v>
      </c>
      <c r="S37" s="873">
        <v>627807</v>
      </c>
      <c r="T37" s="873">
        <v>51382</v>
      </c>
      <c r="U37" s="873">
        <v>679189</v>
      </c>
      <c r="V37" s="873">
        <v>9495945</v>
      </c>
      <c r="W37" s="873">
        <v>2977487</v>
      </c>
      <c r="X37" s="873">
        <v>12473432</v>
      </c>
      <c r="Y37" s="873">
        <v>0</v>
      </c>
      <c r="Z37" s="873">
        <v>0</v>
      </c>
      <c r="AA37" s="873">
        <v>0</v>
      </c>
      <c r="AB37" s="873">
        <v>-9365056</v>
      </c>
      <c r="AC37" s="873">
        <v>-1731277</v>
      </c>
      <c r="AD37" s="873">
        <v>-11096333</v>
      </c>
      <c r="AE37" s="873">
        <v>0</v>
      </c>
      <c r="AF37" s="873">
        <v>0</v>
      </c>
      <c r="AG37" s="873">
        <v>0</v>
      </c>
      <c r="AH37" s="873">
        <v>101494387</v>
      </c>
      <c r="AI37" s="873">
        <v>31313625</v>
      </c>
      <c r="AJ37" s="873">
        <v>132808012</v>
      </c>
      <c r="AK37" s="873">
        <v>31313625</v>
      </c>
      <c r="AL37" s="873">
        <v>31313625</v>
      </c>
      <c r="AM37" s="873">
        <v>17839</v>
      </c>
      <c r="AN37" s="873">
        <v>153088</v>
      </c>
      <c r="AO37" s="873">
        <v>170927</v>
      </c>
      <c r="AP37" s="873">
        <v>0</v>
      </c>
      <c r="AQ37" s="873">
        <v>0</v>
      </c>
      <c r="AR37" s="873">
        <v>0</v>
      </c>
      <c r="AS37" s="873">
        <v>-21813</v>
      </c>
      <c r="AT37" s="873">
        <v>-21813</v>
      </c>
      <c r="AU37" s="873">
        <v>26593417</v>
      </c>
      <c r="AV37" s="873">
        <v>26593417</v>
      </c>
      <c r="AW37" s="873">
        <v>4545307</v>
      </c>
      <c r="AX37" s="873">
        <v>0</v>
      </c>
      <c r="AY37" s="873">
        <v>384409</v>
      </c>
      <c r="AZ37" s="873">
        <v>384409</v>
      </c>
      <c r="BA37" s="873">
        <v>0</v>
      </c>
      <c r="BB37" s="873">
        <v>0</v>
      </c>
      <c r="BC37" s="873">
        <v>0</v>
      </c>
      <c r="BD37" s="873">
        <v>0</v>
      </c>
      <c r="BE37" s="873">
        <v>0</v>
      </c>
      <c r="BF37" s="873">
        <v>0</v>
      </c>
      <c r="BG37" s="873">
        <v>0</v>
      </c>
      <c r="BH37" s="873">
        <v>0</v>
      </c>
      <c r="BI37" s="873">
        <v>0</v>
      </c>
      <c r="BJ37" s="873">
        <v>0</v>
      </c>
      <c r="BK37" s="873">
        <v>0</v>
      </c>
      <c r="BL37" s="873">
        <v>0</v>
      </c>
      <c r="BM37" s="873">
        <v>0</v>
      </c>
      <c r="BN37" s="873">
        <v>0</v>
      </c>
      <c r="BO37" s="873">
        <v>16649585</v>
      </c>
      <c r="BP37" s="873">
        <v>-2898168</v>
      </c>
      <c r="BQ37" s="870" t="s">
        <v>867</v>
      </c>
      <c r="BR37" s="870" t="s">
        <v>726</v>
      </c>
      <c r="BS37" s="870" t="s">
        <v>679</v>
      </c>
      <c r="BT37" s="870" t="s">
        <v>2733</v>
      </c>
      <c r="BU37" s="870" t="s">
        <v>2774</v>
      </c>
    </row>
    <row r="38" spans="1:73" x14ac:dyDescent="0.2">
      <c r="A38" s="870" t="s">
        <v>3069</v>
      </c>
      <c r="B38" s="870" t="s">
        <v>142</v>
      </c>
      <c r="C38" s="870" t="s">
        <v>141</v>
      </c>
      <c r="D38" s="873">
        <v>16660269</v>
      </c>
      <c r="E38" s="873">
        <v>0</v>
      </c>
      <c r="F38" s="873">
        <v>16660269</v>
      </c>
      <c r="G38" s="873">
        <v>0</v>
      </c>
      <c r="H38" s="873">
        <v>0</v>
      </c>
      <c r="I38" s="873">
        <v>0</v>
      </c>
      <c r="J38" s="873">
        <v>-89656</v>
      </c>
      <c r="K38" s="873">
        <v>0</v>
      </c>
      <c r="L38" s="873">
        <v>-89656</v>
      </c>
      <c r="M38" s="873">
        <v>0</v>
      </c>
      <c r="N38" s="873">
        <v>0</v>
      </c>
      <c r="O38" s="873">
        <v>0</v>
      </c>
      <c r="P38" s="873">
        <v>-325441</v>
      </c>
      <c r="Q38" s="873">
        <v>0</v>
      </c>
      <c r="R38" s="873">
        <v>-325441</v>
      </c>
      <c r="S38" s="873">
        <v>381531</v>
      </c>
      <c r="T38" s="873">
        <v>0</v>
      </c>
      <c r="U38" s="873">
        <v>381531</v>
      </c>
      <c r="V38" s="873">
        <v>535274</v>
      </c>
      <c r="W38" s="873">
        <v>0</v>
      </c>
      <c r="X38" s="873">
        <v>535274</v>
      </c>
      <c r="Y38" s="873">
        <v>-1516234</v>
      </c>
      <c r="Z38" s="873">
        <v>0</v>
      </c>
      <c r="AA38" s="873">
        <v>-1516234</v>
      </c>
      <c r="AB38" s="873">
        <v>1201974</v>
      </c>
      <c r="AC38" s="873">
        <v>0</v>
      </c>
      <c r="AD38" s="873">
        <v>1201974</v>
      </c>
      <c r="AE38" s="873">
        <v>-117307</v>
      </c>
      <c r="AF38" s="873">
        <v>0</v>
      </c>
      <c r="AG38" s="873">
        <v>-117307</v>
      </c>
      <c r="AH38" s="873">
        <v>16937373</v>
      </c>
      <c r="AI38" s="873">
        <v>0</v>
      </c>
      <c r="AJ38" s="873">
        <v>16937373</v>
      </c>
      <c r="AK38" s="873">
        <v>0</v>
      </c>
      <c r="AL38" s="873">
        <v>0</v>
      </c>
      <c r="AM38" s="873">
        <v>154568</v>
      </c>
      <c r="AN38" s="873">
        <v>0</v>
      </c>
      <c r="AO38" s="873">
        <v>154568</v>
      </c>
      <c r="AP38" s="873">
        <v>0</v>
      </c>
      <c r="AQ38" s="873">
        <v>0</v>
      </c>
      <c r="AR38" s="873">
        <v>0</v>
      </c>
      <c r="AS38" s="873">
        <v>0</v>
      </c>
      <c r="AT38" s="873">
        <v>0</v>
      </c>
      <c r="AU38" s="873">
        <v>0</v>
      </c>
      <c r="AV38" s="873">
        <v>0</v>
      </c>
      <c r="AW38" s="873">
        <v>0</v>
      </c>
      <c r="AX38" s="873">
        <v>0</v>
      </c>
      <c r="AY38" s="873">
        <v>0</v>
      </c>
      <c r="AZ38" s="873">
        <v>0</v>
      </c>
      <c r="BA38" s="873">
        <v>0</v>
      </c>
      <c r="BB38" s="873">
        <v>0</v>
      </c>
      <c r="BC38" s="873">
        <v>0</v>
      </c>
      <c r="BD38" s="873">
        <v>0</v>
      </c>
      <c r="BE38" s="873">
        <v>0</v>
      </c>
      <c r="BF38" s="873">
        <v>0</v>
      </c>
      <c r="BG38" s="873">
        <v>0</v>
      </c>
      <c r="BH38" s="873">
        <v>0</v>
      </c>
      <c r="BI38" s="873">
        <v>0</v>
      </c>
      <c r="BJ38" s="873">
        <v>0</v>
      </c>
      <c r="BK38" s="873">
        <v>0</v>
      </c>
      <c r="BL38" s="873">
        <v>0</v>
      </c>
      <c r="BM38" s="873">
        <v>0</v>
      </c>
      <c r="BN38" s="873">
        <v>0</v>
      </c>
      <c r="BO38" s="873">
        <v>738485</v>
      </c>
      <c r="BP38" s="873">
        <v>-361363</v>
      </c>
      <c r="BQ38" s="870" t="s">
        <v>724</v>
      </c>
      <c r="BR38" s="870" t="s">
        <v>687</v>
      </c>
      <c r="BS38" s="870" t="s">
        <v>1907</v>
      </c>
      <c r="BT38" s="870" t="s">
        <v>2734</v>
      </c>
      <c r="BU38" s="870" t="s">
        <v>2775</v>
      </c>
    </row>
    <row r="39" spans="1:73" x14ac:dyDescent="0.2">
      <c r="A39" s="870" t="s">
        <v>3070</v>
      </c>
      <c r="B39" s="870" t="s">
        <v>144</v>
      </c>
      <c r="C39" s="870" t="s">
        <v>143</v>
      </c>
      <c r="D39" s="873">
        <v>35747793</v>
      </c>
      <c r="E39" s="873">
        <v>0</v>
      </c>
      <c r="F39" s="873">
        <v>35747793</v>
      </c>
      <c r="G39" s="873">
        <v>0</v>
      </c>
      <c r="H39" s="873">
        <v>0</v>
      </c>
      <c r="I39" s="873">
        <v>0</v>
      </c>
      <c r="J39" s="873">
        <v>-651246</v>
      </c>
      <c r="K39" s="873">
        <v>0</v>
      </c>
      <c r="L39" s="873">
        <v>-651246</v>
      </c>
      <c r="M39" s="873">
        <v>0</v>
      </c>
      <c r="N39" s="873">
        <v>0</v>
      </c>
      <c r="O39" s="873">
        <v>0</v>
      </c>
      <c r="P39" s="873">
        <v>-1158528</v>
      </c>
      <c r="Q39" s="873">
        <v>0</v>
      </c>
      <c r="R39" s="873">
        <v>-1158528</v>
      </c>
      <c r="S39" s="873">
        <v>1190909</v>
      </c>
      <c r="T39" s="873">
        <v>0</v>
      </c>
      <c r="U39" s="873">
        <v>1190909</v>
      </c>
      <c r="V39" s="873">
        <v>952376</v>
      </c>
      <c r="W39" s="873">
        <v>0</v>
      </c>
      <c r="X39" s="873">
        <v>952376</v>
      </c>
      <c r="Y39" s="873">
        <v>5434504</v>
      </c>
      <c r="Z39" s="873">
        <v>0</v>
      </c>
      <c r="AA39" s="873">
        <v>5434504</v>
      </c>
      <c r="AB39" s="873">
        <v>-5388061</v>
      </c>
      <c r="AC39" s="873">
        <v>0</v>
      </c>
      <c r="AD39" s="873">
        <v>-5388061</v>
      </c>
      <c r="AE39" s="873">
        <v>0</v>
      </c>
      <c r="AF39" s="873">
        <v>0</v>
      </c>
      <c r="AG39" s="873">
        <v>0</v>
      </c>
      <c r="AH39" s="873">
        <v>36778993</v>
      </c>
      <c r="AI39" s="873">
        <v>0</v>
      </c>
      <c r="AJ39" s="873">
        <v>36778993</v>
      </c>
      <c r="AK39" s="873">
        <v>0</v>
      </c>
      <c r="AL39" s="873">
        <v>0</v>
      </c>
      <c r="AM39" s="873">
        <v>0</v>
      </c>
      <c r="AN39" s="873">
        <v>0</v>
      </c>
      <c r="AO39" s="873">
        <v>0</v>
      </c>
      <c r="AP39" s="873">
        <v>0</v>
      </c>
      <c r="AQ39" s="873">
        <v>0</v>
      </c>
      <c r="AR39" s="873">
        <v>0</v>
      </c>
      <c r="AS39" s="873">
        <v>0</v>
      </c>
      <c r="AT39" s="873">
        <v>0</v>
      </c>
      <c r="AU39" s="873">
        <v>0</v>
      </c>
      <c r="AV39" s="873">
        <v>0</v>
      </c>
      <c r="AW39" s="873">
        <v>0</v>
      </c>
      <c r="AX39" s="873">
        <v>0</v>
      </c>
      <c r="AY39" s="873">
        <v>0</v>
      </c>
      <c r="AZ39" s="873">
        <v>0</v>
      </c>
      <c r="BA39" s="873">
        <v>0</v>
      </c>
      <c r="BB39" s="873">
        <v>0</v>
      </c>
      <c r="BC39" s="873">
        <v>0</v>
      </c>
      <c r="BD39" s="873">
        <v>0</v>
      </c>
      <c r="BE39" s="873">
        <v>0</v>
      </c>
      <c r="BF39" s="873">
        <v>0</v>
      </c>
      <c r="BG39" s="873">
        <v>0</v>
      </c>
      <c r="BH39" s="873">
        <v>0</v>
      </c>
      <c r="BI39" s="873">
        <v>0</v>
      </c>
      <c r="BJ39" s="873">
        <v>0</v>
      </c>
      <c r="BK39" s="873">
        <v>0</v>
      </c>
      <c r="BL39" s="873">
        <v>0</v>
      </c>
      <c r="BM39" s="873">
        <v>0</v>
      </c>
      <c r="BN39" s="873">
        <v>0</v>
      </c>
      <c r="BO39" s="873">
        <v>6032216</v>
      </c>
      <c r="BP39" s="873">
        <v>-2385414</v>
      </c>
      <c r="BQ39" s="870" t="s">
        <v>697</v>
      </c>
      <c r="BR39" s="870" t="s">
        <v>680</v>
      </c>
      <c r="BS39" s="870" t="s">
        <v>1908</v>
      </c>
      <c r="BT39" s="870" t="s">
        <v>2732</v>
      </c>
      <c r="BU39" s="870" t="s">
        <v>2776</v>
      </c>
    </row>
    <row r="40" spans="1:73" x14ac:dyDescent="0.2">
      <c r="A40" s="870" t="s">
        <v>3070</v>
      </c>
      <c r="B40" s="870" t="s">
        <v>146</v>
      </c>
      <c r="C40" s="870" t="s">
        <v>145</v>
      </c>
      <c r="D40" s="873">
        <v>14927012</v>
      </c>
      <c r="E40" s="873">
        <v>0</v>
      </c>
      <c r="F40" s="873">
        <v>14927012</v>
      </c>
      <c r="G40" s="873">
        <v>0</v>
      </c>
      <c r="H40" s="873">
        <v>0</v>
      </c>
      <c r="I40" s="873">
        <v>0</v>
      </c>
      <c r="J40" s="873">
        <v>-56921</v>
      </c>
      <c r="K40" s="873">
        <v>0</v>
      </c>
      <c r="L40" s="873">
        <v>-56921</v>
      </c>
      <c r="M40" s="873">
        <v>0</v>
      </c>
      <c r="N40" s="873">
        <v>0</v>
      </c>
      <c r="O40" s="873">
        <v>0</v>
      </c>
      <c r="P40" s="873">
        <v>-164832</v>
      </c>
      <c r="Q40" s="873">
        <v>0</v>
      </c>
      <c r="R40" s="873">
        <v>-164832</v>
      </c>
      <c r="S40" s="873">
        <v>416958</v>
      </c>
      <c r="T40" s="873">
        <v>0</v>
      </c>
      <c r="U40" s="873">
        <v>416958</v>
      </c>
      <c r="V40" s="873">
        <v>0</v>
      </c>
      <c r="W40" s="873">
        <v>0</v>
      </c>
      <c r="X40" s="873">
        <v>0</v>
      </c>
      <c r="Y40" s="873">
        <v>0</v>
      </c>
      <c r="Z40" s="873">
        <v>0</v>
      </c>
      <c r="AA40" s="873">
        <v>0</v>
      </c>
      <c r="AB40" s="873">
        <v>-2346932</v>
      </c>
      <c r="AC40" s="873">
        <v>0</v>
      </c>
      <c r="AD40" s="873">
        <v>-2346932</v>
      </c>
      <c r="AE40" s="873">
        <v>0</v>
      </c>
      <c r="AF40" s="873">
        <v>0</v>
      </c>
      <c r="AG40" s="873">
        <v>0</v>
      </c>
      <c r="AH40" s="873">
        <v>12832206</v>
      </c>
      <c r="AI40" s="873">
        <v>0</v>
      </c>
      <c r="AJ40" s="873">
        <v>12832206</v>
      </c>
      <c r="AK40" s="873">
        <v>0</v>
      </c>
      <c r="AL40" s="873">
        <v>0</v>
      </c>
      <c r="AM40" s="873">
        <v>0</v>
      </c>
      <c r="AN40" s="873">
        <v>0</v>
      </c>
      <c r="AO40" s="873">
        <v>0</v>
      </c>
      <c r="AP40" s="873">
        <v>0</v>
      </c>
      <c r="AQ40" s="873">
        <v>0</v>
      </c>
      <c r="AR40" s="873">
        <v>0</v>
      </c>
      <c r="AS40" s="873">
        <v>0</v>
      </c>
      <c r="AT40" s="873">
        <v>0</v>
      </c>
      <c r="AU40" s="873">
        <v>0</v>
      </c>
      <c r="AV40" s="873">
        <v>0</v>
      </c>
      <c r="AW40" s="873">
        <v>0</v>
      </c>
      <c r="AX40" s="873">
        <v>0</v>
      </c>
      <c r="AY40" s="873">
        <v>0</v>
      </c>
      <c r="AZ40" s="873">
        <v>0</v>
      </c>
      <c r="BA40" s="873">
        <v>0</v>
      </c>
      <c r="BB40" s="873">
        <v>0</v>
      </c>
      <c r="BC40" s="873">
        <v>0</v>
      </c>
      <c r="BD40" s="873">
        <v>0</v>
      </c>
      <c r="BE40" s="873">
        <v>0</v>
      </c>
      <c r="BF40" s="873">
        <v>0</v>
      </c>
      <c r="BG40" s="873">
        <v>0</v>
      </c>
      <c r="BH40" s="873">
        <v>0</v>
      </c>
      <c r="BI40" s="873">
        <v>0</v>
      </c>
      <c r="BJ40" s="873">
        <v>0</v>
      </c>
      <c r="BK40" s="873">
        <v>0</v>
      </c>
      <c r="BL40" s="873">
        <v>0</v>
      </c>
      <c r="BM40" s="873">
        <v>0</v>
      </c>
      <c r="BN40" s="873">
        <v>0</v>
      </c>
      <c r="BO40" s="873">
        <v>1533650</v>
      </c>
      <c r="BP40" s="873">
        <v>-639871</v>
      </c>
      <c r="BQ40" s="870" t="s">
        <v>683</v>
      </c>
      <c r="BR40" s="870" t="s">
        <v>682</v>
      </c>
      <c r="BS40" s="870" t="s">
        <v>1907</v>
      </c>
      <c r="BT40" s="870" t="s">
        <v>2737</v>
      </c>
      <c r="BU40" s="870" t="s">
        <v>2777</v>
      </c>
    </row>
    <row r="41" spans="1:73" x14ac:dyDescent="0.2">
      <c r="A41" s="870" t="s">
        <v>3069</v>
      </c>
      <c r="B41" s="870" t="s">
        <v>148</v>
      </c>
      <c r="C41" s="870" t="s">
        <v>147</v>
      </c>
      <c r="D41" s="873">
        <v>22251760</v>
      </c>
      <c r="E41" s="873">
        <v>0</v>
      </c>
      <c r="F41" s="873">
        <v>22251760</v>
      </c>
      <c r="G41" s="873">
        <v>0</v>
      </c>
      <c r="H41" s="873">
        <v>0</v>
      </c>
      <c r="I41" s="873">
        <v>0</v>
      </c>
      <c r="J41" s="873">
        <v>-19075</v>
      </c>
      <c r="K41" s="873">
        <v>0</v>
      </c>
      <c r="L41" s="873">
        <v>-19075</v>
      </c>
      <c r="M41" s="873">
        <v>0</v>
      </c>
      <c r="N41" s="873">
        <v>0</v>
      </c>
      <c r="O41" s="873">
        <v>0</v>
      </c>
      <c r="P41" s="873">
        <v>-749098</v>
      </c>
      <c r="Q41" s="873">
        <v>0</v>
      </c>
      <c r="R41" s="873">
        <v>-749098</v>
      </c>
      <c r="S41" s="873">
        <v>0</v>
      </c>
      <c r="T41" s="873">
        <v>0</v>
      </c>
      <c r="U41" s="873">
        <v>0</v>
      </c>
      <c r="V41" s="873">
        <v>3608765</v>
      </c>
      <c r="W41" s="873">
        <v>0</v>
      </c>
      <c r="X41" s="873">
        <v>3608765</v>
      </c>
      <c r="Y41" s="873">
        <v>0</v>
      </c>
      <c r="Z41" s="873">
        <v>0</v>
      </c>
      <c r="AA41" s="873">
        <v>0</v>
      </c>
      <c r="AB41" s="873">
        <v>-5144466</v>
      </c>
      <c r="AC41" s="873">
        <v>0</v>
      </c>
      <c r="AD41" s="873">
        <v>-5144466</v>
      </c>
      <c r="AE41" s="873">
        <v>0</v>
      </c>
      <c r="AF41" s="873">
        <v>0</v>
      </c>
      <c r="AG41" s="873">
        <v>0</v>
      </c>
      <c r="AH41" s="873">
        <v>19966961</v>
      </c>
      <c r="AI41" s="873">
        <v>0</v>
      </c>
      <c r="AJ41" s="873">
        <v>19966961</v>
      </c>
      <c r="AK41" s="873">
        <v>0</v>
      </c>
      <c r="AL41" s="873">
        <v>0</v>
      </c>
      <c r="AM41" s="873">
        <v>0</v>
      </c>
      <c r="AN41" s="873">
        <v>0</v>
      </c>
      <c r="AO41" s="873">
        <v>0</v>
      </c>
      <c r="AP41" s="873">
        <v>0</v>
      </c>
      <c r="AQ41" s="873">
        <v>0</v>
      </c>
      <c r="AR41" s="873">
        <v>0</v>
      </c>
      <c r="AS41" s="873">
        <v>0</v>
      </c>
      <c r="AT41" s="873">
        <v>0</v>
      </c>
      <c r="AU41" s="873">
        <v>0</v>
      </c>
      <c r="AV41" s="873">
        <v>0</v>
      </c>
      <c r="AW41" s="873">
        <v>0</v>
      </c>
      <c r="AX41" s="873">
        <v>0</v>
      </c>
      <c r="AY41" s="873">
        <v>0</v>
      </c>
      <c r="AZ41" s="873">
        <v>0</v>
      </c>
      <c r="BA41" s="873">
        <v>0</v>
      </c>
      <c r="BB41" s="873">
        <v>0</v>
      </c>
      <c r="BC41" s="873">
        <v>0</v>
      </c>
      <c r="BD41" s="873">
        <v>0</v>
      </c>
      <c r="BE41" s="873">
        <v>0</v>
      </c>
      <c r="BF41" s="873">
        <v>0</v>
      </c>
      <c r="BG41" s="873">
        <v>0</v>
      </c>
      <c r="BH41" s="873">
        <v>0</v>
      </c>
      <c r="BI41" s="873">
        <v>0</v>
      </c>
      <c r="BJ41" s="873">
        <v>0</v>
      </c>
      <c r="BK41" s="873">
        <v>0</v>
      </c>
      <c r="BL41" s="873">
        <v>0</v>
      </c>
      <c r="BM41" s="873">
        <v>0</v>
      </c>
      <c r="BN41" s="873">
        <v>0</v>
      </c>
      <c r="BO41" s="873">
        <v>3462577</v>
      </c>
      <c r="BP41" s="873">
        <v>-137909</v>
      </c>
      <c r="BQ41" s="870" t="s">
        <v>703</v>
      </c>
      <c r="BR41" s="870" t="s">
        <v>687</v>
      </c>
      <c r="BS41" s="870" t="s">
        <v>1907</v>
      </c>
      <c r="BT41" s="870" t="s">
        <v>2734</v>
      </c>
      <c r="BU41" s="870" t="s">
        <v>2778</v>
      </c>
    </row>
    <row r="42" spans="1:73" x14ac:dyDescent="0.2">
      <c r="A42" s="870" t="s">
        <v>3069</v>
      </c>
      <c r="B42" s="870" t="s">
        <v>150</v>
      </c>
      <c r="C42" s="870" t="s">
        <v>149</v>
      </c>
      <c r="D42" s="873">
        <v>9540292</v>
      </c>
      <c r="E42" s="873">
        <v>430007</v>
      </c>
      <c r="F42" s="873">
        <v>9970299</v>
      </c>
      <c r="G42" s="873">
        <v>0</v>
      </c>
      <c r="H42" s="873">
        <v>0</v>
      </c>
      <c r="I42" s="873">
        <v>0</v>
      </c>
      <c r="J42" s="873">
        <v>-98413</v>
      </c>
      <c r="K42" s="873">
        <v>0</v>
      </c>
      <c r="L42" s="873">
        <v>-98413</v>
      </c>
      <c r="M42" s="873">
        <v>0</v>
      </c>
      <c r="N42" s="873">
        <v>0</v>
      </c>
      <c r="O42" s="873">
        <v>0</v>
      </c>
      <c r="P42" s="873">
        <v>-263412</v>
      </c>
      <c r="Q42" s="873">
        <v>0</v>
      </c>
      <c r="R42" s="873">
        <v>-263412</v>
      </c>
      <c r="S42" s="873">
        <v>241917</v>
      </c>
      <c r="T42" s="873">
        <v>0</v>
      </c>
      <c r="U42" s="873">
        <v>241917</v>
      </c>
      <c r="V42" s="873">
        <v>349676</v>
      </c>
      <c r="W42" s="873">
        <v>0</v>
      </c>
      <c r="X42" s="873">
        <v>349676</v>
      </c>
      <c r="Y42" s="873">
        <v>418289</v>
      </c>
      <c r="Z42" s="873">
        <v>0</v>
      </c>
      <c r="AA42" s="873">
        <v>418289</v>
      </c>
      <c r="AB42" s="873">
        <v>-1424098</v>
      </c>
      <c r="AC42" s="873">
        <v>0</v>
      </c>
      <c r="AD42" s="873">
        <v>-1424098</v>
      </c>
      <c r="AE42" s="873">
        <v>0</v>
      </c>
      <c r="AF42" s="873">
        <v>0</v>
      </c>
      <c r="AG42" s="873">
        <v>0</v>
      </c>
      <c r="AH42" s="873">
        <v>8862664</v>
      </c>
      <c r="AI42" s="873">
        <v>430007</v>
      </c>
      <c r="AJ42" s="873">
        <v>9292671</v>
      </c>
      <c r="AK42" s="873">
        <v>430007</v>
      </c>
      <c r="AL42" s="873">
        <v>430007</v>
      </c>
      <c r="AM42" s="873">
        <v>0</v>
      </c>
      <c r="AN42" s="873">
        <v>0</v>
      </c>
      <c r="AO42" s="873">
        <v>0</v>
      </c>
      <c r="AP42" s="873">
        <v>0</v>
      </c>
      <c r="AQ42" s="873">
        <v>0</v>
      </c>
      <c r="AR42" s="873">
        <v>0</v>
      </c>
      <c r="AS42" s="873">
        <v>0</v>
      </c>
      <c r="AT42" s="873">
        <v>0</v>
      </c>
      <c r="AU42" s="873">
        <v>1266763</v>
      </c>
      <c r="AV42" s="873">
        <v>1266763</v>
      </c>
      <c r="AW42" s="873">
        <v>0</v>
      </c>
      <c r="AX42" s="873">
        <v>0</v>
      </c>
      <c r="AY42" s="873">
        <v>0</v>
      </c>
      <c r="AZ42" s="873">
        <v>0</v>
      </c>
      <c r="BA42" s="873">
        <v>0</v>
      </c>
      <c r="BB42" s="873">
        <v>114409</v>
      </c>
      <c r="BC42" s="873">
        <v>114409</v>
      </c>
      <c r="BD42" s="873">
        <v>0</v>
      </c>
      <c r="BE42" s="873">
        <v>0</v>
      </c>
      <c r="BF42" s="873">
        <v>0</v>
      </c>
      <c r="BG42" s="873">
        <v>0</v>
      </c>
      <c r="BH42" s="873">
        <v>0</v>
      </c>
      <c r="BI42" s="873">
        <v>0</v>
      </c>
      <c r="BJ42" s="873">
        <v>0</v>
      </c>
      <c r="BK42" s="873">
        <v>0</v>
      </c>
      <c r="BL42" s="873">
        <v>0</v>
      </c>
      <c r="BM42" s="873">
        <v>114409</v>
      </c>
      <c r="BN42" s="873">
        <v>114409</v>
      </c>
      <c r="BO42" s="873">
        <v>1663977</v>
      </c>
      <c r="BP42" s="873">
        <v>-1102559</v>
      </c>
      <c r="BQ42" s="870" t="s">
        <v>736</v>
      </c>
      <c r="BR42" s="870" t="s">
        <v>735</v>
      </c>
      <c r="BS42" s="870" t="s">
        <v>1907</v>
      </c>
      <c r="BT42" s="870" t="s">
        <v>2736</v>
      </c>
      <c r="BU42" s="870" t="s">
        <v>2779</v>
      </c>
    </row>
    <row r="43" spans="1:73" x14ac:dyDescent="0.2">
      <c r="A43" s="870" t="s">
        <v>3070</v>
      </c>
      <c r="B43" s="870" t="s">
        <v>1222</v>
      </c>
      <c r="C43" s="870" t="s">
        <v>1224</v>
      </c>
      <c r="D43" s="873">
        <v>107197116</v>
      </c>
      <c r="E43" s="873">
        <v>843758</v>
      </c>
      <c r="F43" s="873">
        <v>108040874</v>
      </c>
      <c r="G43" s="873">
        <v>0</v>
      </c>
      <c r="H43" s="873">
        <v>0</v>
      </c>
      <c r="I43" s="873">
        <v>0</v>
      </c>
      <c r="J43" s="873">
        <v>-1589452</v>
      </c>
      <c r="K43" s="873">
        <v>0</v>
      </c>
      <c r="L43" s="873">
        <v>-1589452</v>
      </c>
      <c r="M43" s="873">
        <v>0</v>
      </c>
      <c r="N43" s="873">
        <v>0</v>
      </c>
      <c r="O43" s="873">
        <v>0</v>
      </c>
      <c r="P43" s="873">
        <v>-2950512</v>
      </c>
      <c r="Q43" s="873">
        <v>0</v>
      </c>
      <c r="R43" s="873">
        <v>-2950512</v>
      </c>
      <c r="S43" s="873">
        <v>1203606</v>
      </c>
      <c r="T43" s="873">
        <v>0</v>
      </c>
      <c r="U43" s="873">
        <v>1203606</v>
      </c>
      <c r="V43" s="873">
        <v>0</v>
      </c>
      <c r="W43" s="873">
        <v>0</v>
      </c>
      <c r="X43" s="873">
        <v>0</v>
      </c>
      <c r="Y43" s="873">
        <v>0</v>
      </c>
      <c r="Z43" s="873">
        <v>0</v>
      </c>
      <c r="AA43" s="873">
        <v>0</v>
      </c>
      <c r="AB43" s="873">
        <v>-5205435</v>
      </c>
      <c r="AC43" s="873">
        <v>0</v>
      </c>
      <c r="AD43" s="873">
        <v>-5205435</v>
      </c>
      <c r="AE43" s="873">
        <v>0</v>
      </c>
      <c r="AF43" s="873">
        <v>0</v>
      </c>
      <c r="AG43" s="873">
        <v>0</v>
      </c>
      <c r="AH43" s="873">
        <v>100244775</v>
      </c>
      <c r="AI43" s="873">
        <v>843758</v>
      </c>
      <c r="AJ43" s="873">
        <v>101088533</v>
      </c>
      <c r="AK43" s="873">
        <v>843758</v>
      </c>
      <c r="AL43" s="873">
        <v>843758</v>
      </c>
      <c r="AM43" s="873">
        <v>235520</v>
      </c>
      <c r="AN43" s="873">
        <v>0</v>
      </c>
      <c r="AO43" s="873">
        <v>235520</v>
      </c>
      <c r="AP43" s="873">
        <v>0</v>
      </c>
      <c r="AQ43" s="873">
        <v>0</v>
      </c>
      <c r="AR43" s="873">
        <v>0</v>
      </c>
      <c r="AS43" s="873">
        <v>0</v>
      </c>
      <c r="AT43" s="873">
        <v>0</v>
      </c>
      <c r="AU43" s="873">
        <v>26680</v>
      </c>
      <c r="AV43" s="873">
        <v>26680</v>
      </c>
      <c r="AW43" s="873">
        <v>817078</v>
      </c>
      <c r="AX43" s="873">
        <v>0</v>
      </c>
      <c r="AY43" s="873">
        <v>0</v>
      </c>
      <c r="AZ43" s="873">
        <v>0</v>
      </c>
      <c r="BA43" s="873">
        <v>0</v>
      </c>
      <c r="BB43" s="873">
        <v>505666</v>
      </c>
      <c r="BC43" s="873">
        <v>505666</v>
      </c>
      <c r="BD43" s="873">
        <v>0</v>
      </c>
      <c r="BE43" s="873">
        <v>0</v>
      </c>
      <c r="BF43" s="873">
        <v>0</v>
      </c>
      <c r="BG43" s="873">
        <v>0</v>
      </c>
      <c r="BH43" s="873">
        <v>0</v>
      </c>
      <c r="BI43" s="873">
        <v>0</v>
      </c>
      <c r="BJ43" s="873">
        <v>0</v>
      </c>
      <c r="BK43" s="873">
        <v>0</v>
      </c>
      <c r="BL43" s="873">
        <v>0</v>
      </c>
      <c r="BM43" s="873">
        <v>505666</v>
      </c>
      <c r="BN43" s="873">
        <v>505666</v>
      </c>
      <c r="BO43" s="873">
        <v>12526847</v>
      </c>
      <c r="BP43" s="873">
        <v>-5102437</v>
      </c>
      <c r="BQ43" s="870" t="s">
        <v>679</v>
      </c>
      <c r="BR43" s="870" t="s">
        <v>686</v>
      </c>
      <c r="BS43" s="870" t="s">
        <v>679</v>
      </c>
      <c r="BT43" s="870" t="s">
        <v>2735</v>
      </c>
      <c r="BU43" s="870" t="s">
        <v>2780</v>
      </c>
    </row>
    <row r="44" spans="1:73" x14ac:dyDescent="0.2">
      <c r="A44" s="870" t="s">
        <v>3069</v>
      </c>
      <c r="B44" s="870" t="s">
        <v>152</v>
      </c>
      <c r="C44" s="870" t="s">
        <v>151</v>
      </c>
      <c r="D44" s="873">
        <v>16675481</v>
      </c>
      <c r="E44" s="873">
        <v>0</v>
      </c>
      <c r="F44" s="873">
        <v>16675481</v>
      </c>
      <c r="G44" s="873">
        <v>0</v>
      </c>
      <c r="H44" s="873">
        <v>0</v>
      </c>
      <c r="I44" s="873">
        <v>0</v>
      </c>
      <c r="J44" s="873">
        <v>-297581</v>
      </c>
      <c r="K44" s="873">
        <v>0</v>
      </c>
      <c r="L44" s="873">
        <v>-297581</v>
      </c>
      <c r="M44" s="873">
        <v>0</v>
      </c>
      <c r="N44" s="873">
        <v>0</v>
      </c>
      <c r="O44" s="873">
        <v>0</v>
      </c>
      <c r="P44" s="873">
        <v>-1251652</v>
      </c>
      <c r="Q44" s="873">
        <v>0</v>
      </c>
      <c r="R44" s="873">
        <v>-1251652</v>
      </c>
      <c r="S44" s="873">
        <v>635977</v>
      </c>
      <c r="T44" s="873">
        <v>0</v>
      </c>
      <c r="U44" s="873">
        <v>635977</v>
      </c>
      <c r="V44" s="873">
        <v>1082294</v>
      </c>
      <c r="W44" s="873">
        <v>0</v>
      </c>
      <c r="X44" s="873">
        <v>1082294</v>
      </c>
      <c r="Y44" s="873">
        <v>0</v>
      </c>
      <c r="Z44" s="873">
        <v>0</v>
      </c>
      <c r="AA44" s="873">
        <v>0</v>
      </c>
      <c r="AB44" s="873">
        <v>964837</v>
      </c>
      <c r="AC44" s="873">
        <v>0</v>
      </c>
      <c r="AD44" s="873">
        <v>964837</v>
      </c>
      <c r="AE44" s="873">
        <v>0</v>
      </c>
      <c r="AF44" s="873">
        <v>0</v>
      </c>
      <c r="AG44" s="873">
        <v>0</v>
      </c>
      <c r="AH44" s="873">
        <v>18106937</v>
      </c>
      <c r="AI44" s="873">
        <v>0</v>
      </c>
      <c r="AJ44" s="873">
        <v>18106937</v>
      </c>
      <c r="AK44" s="873">
        <v>0</v>
      </c>
      <c r="AL44" s="873">
        <v>0</v>
      </c>
      <c r="AM44" s="873">
        <v>248375</v>
      </c>
      <c r="AN44" s="873">
        <v>0</v>
      </c>
      <c r="AO44" s="873">
        <v>248375</v>
      </c>
      <c r="AP44" s="873">
        <v>0</v>
      </c>
      <c r="AQ44" s="873">
        <v>0</v>
      </c>
      <c r="AR44" s="873">
        <v>0</v>
      </c>
      <c r="AS44" s="873">
        <v>0</v>
      </c>
      <c r="AT44" s="873">
        <v>0</v>
      </c>
      <c r="AU44" s="873">
        <v>0</v>
      </c>
      <c r="AV44" s="873">
        <v>0</v>
      </c>
      <c r="AW44" s="873">
        <v>0</v>
      </c>
      <c r="AX44" s="873">
        <v>0</v>
      </c>
      <c r="AY44" s="873">
        <v>0</v>
      </c>
      <c r="AZ44" s="873">
        <v>0</v>
      </c>
      <c r="BA44" s="873">
        <v>0</v>
      </c>
      <c r="BB44" s="873">
        <v>0</v>
      </c>
      <c r="BC44" s="873">
        <v>0</v>
      </c>
      <c r="BD44" s="873">
        <v>0</v>
      </c>
      <c r="BE44" s="873">
        <v>0</v>
      </c>
      <c r="BF44" s="873">
        <v>0</v>
      </c>
      <c r="BG44" s="873">
        <v>0</v>
      </c>
      <c r="BH44" s="873">
        <v>0</v>
      </c>
      <c r="BI44" s="873">
        <v>0</v>
      </c>
      <c r="BJ44" s="873">
        <v>0</v>
      </c>
      <c r="BK44" s="873">
        <v>0</v>
      </c>
      <c r="BL44" s="873">
        <v>0</v>
      </c>
      <c r="BM44" s="873">
        <v>0</v>
      </c>
      <c r="BN44" s="873">
        <v>0</v>
      </c>
      <c r="BO44" s="873">
        <v>3388072</v>
      </c>
      <c r="BP44" s="873">
        <v>-586521</v>
      </c>
      <c r="BQ44" s="870" t="s">
        <v>685</v>
      </c>
      <c r="BR44" s="870" t="s">
        <v>684</v>
      </c>
      <c r="BS44" s="870" t="s">
        <v>1907</v>
      </c>
      <c r="BT44" s="870" t="s">
        <v>2738</v>
      </c>
      <c r="BU44" s="870" t="s">
        <v>2781</v>
      </c>
    </row>
    <row r="45" spans="1:73" x14ac:dyDescent="0.2">
      <c r="A45" s="870" t="s">
        <v>3069</v>
      </c>
      <c r="B45" s="870" t="s">
        <v>154</v>
      </c>
      <c r="C45" s="870" t="s">
        <v>153</v>
      </c>
      <c r="D45" s="873">
        <v>23189039</v>
      </c>
      <c r="E45" s="873">
        <v>0</v>
      </c>
      <c r="F45" s="873">
        <v>23189039</v>
      </c>
      <c r="G45" s="873">
        <v>0</v>
      </c>
      <c r="H45" s="873">
        <v>0</v>
      </c>
      <c r="I45" s="873">
        <v>0</v>
      </c>
      <c r="J45" s="873">
        <v>-169883</v>
      </c>
      <c r="K45" s="873">
        <v>0</v>
      </c>
      <c r="L45" s="873">
        <v>-169883</v>
      </c>
      <c r="M45" s="873">
        <v>0</v>
      </c>
      <c r="N45" s="873">
        <v>0</v>
      </c>
      <c r="O45" s="873">
        <v>0</v>
      </c>
      <c r="P45" s="873">
        <v>-1694151</v>
      </c>
      <c r="Q45" s="873">
        <v>0</v>
      </c>
      <c r="R45" s="873">
        <v>-1694151</v>
      </c>
      <c r="S45" s="873">
        <v>343268</v>
      </c>
      <c r="T45" s="873">
        <v>0</v>
      </c>
      <c r="U45" s="873">
        <v>343268</v>
      </c>
      <c r="V45" s="873">
        <v>3324407</v>
      </c>
      <c r="W45" s="873">
        <v>0</v>
      </c>
      <c r="X45" s="873">
        <v>3324407</v>
      </c>
      <c r="Y45" s="873">
        <v>-344888</v>
      </c>
      <c r="Z45" s="873">
        <v>0</v>
      </c>
      <c r="AA45" s="873">
        <v>-344888</v>
      </c>
      <c r="AB45" s="873">
        <v>-301844</v>
      </c>
      <c r="AC45" s="873">
        <v>0</v>
      </c>
      <c r="AD45" s="873">
        <v>-301844</v>
      </c>
      <c r="AE45" s="873">
        <v>0</v>
      </c>
      <c r="AF45" s="873">
        <v>0</v>
      </c>
      <c r="AG45" s="873">
        <v>0</v>
      </c>
      <c r="AH45" s="873">
        <v>24515831</v>
      </c>
      <c r="AI45" s="873">
        <v>0</v>
      </c>
      <c r="AJ45" s="873">
        <v>24515831</v>
      </c>
      <c r="AK45" s="873">
        <v>0</v>
      </c>
      <c r="AL45" s="873">
        <v>0</v>
      </c>
      <c r="AM45" s="873">
        <v>0</v>
      </c>
      <c r="AN45" s="873">
        <v>0</v>
      </c>
      <c r="AO45" s="873">
        <v>0</v>
      </c>
      <c r="AP45" s="873">
        <v>0</v>
      </c>
      <c r="AQ45" s="873">
        <v>0</v>
      </c>
      <c r="AR45" s="873">
        <v>0</v>
      </c>
      <c r="AS45" s="873">
        <v>0</v>
      </c>
      <c r="AT45" s="873">
        <v>0</v>
      </c>
      <c r="AU45" s="873">
        <v>0</v>
      </c>
      <c r="AV45" s="873">
        <v>0</v>
      </c>
      <c r="AW45" s="873">
        <v>0</v>
      </c>
      <c r="AX45" s="873">
        <v>0</v>
      </c>
      <c r="AY45" s="873">
        <v>0</v>
      </c>
      <c r="AZ45" s="873">
        <v>0</v>
      </c>
      <c r="BA45" s="873">
        <v>0</v>
      </c>
      <c r="BB45" s="873">
        <v>0</v>
      </c>
      <c r="BC45" s="873">
        <v>0</v>
      </c>
      <c r="BD45" s="873">
        <v>0</v>
      </c>
      <c r="BE45" s="873">
        <v>0</v>
      </c>
      <c r="BF45" s="873">
        <v>0</v>
      </c>
      <c r="BG45" s="873">
        <v>0</v>
      </c>
      <c r="BH45" s="873">
        <v>0</v>
      </c>
      <c r="BI45" s="873">
        <v>0</v>
      </c>
      <c r="BJ45" s="873">
        <v>0</v>
      </c>
      <c r="BK45" s="873">
        <v>0</v>
      </c>
      <c r="BL45" s="873">
        <v>0</v>
      </c>
      <c r="BM45" s="873">
        <v>0</v>
      </c>
      <c r="BN45" s="873">
        <v>0</v>
      </c>
      <c r="BO45" s="873">
        <v>11072038</v>
      </c>
      <c r="BP45" s="873">
        <v>-2373496</v>
      </c>
      <c r="BQ45" s="870" t="s">
        <v>690</v>
      </c>
      <c r="BR45" s="870" t="s">
        <v>696</v>
      </c>
      <c r="BS45" s="870" t="s">
        <v>1909</v>
      </c>
      <c r="BT45" s="870" t="s">
        <v>2738</v>
      </c>
      <c r="BU45" s="870" t="s">
        <v>2782</v>
      </c>
    </row>
    <row r="46" spans="1:73" x14ac:dyDescent="0.2">
      <c r="A46" s="870" t="s">
        <v>3069</v>
      </c>
      <c r="B46" s="870" t="s">
        <v>156</v>
      </c>
      <c r="C46" s="870" t="s">
        <v>155</v>
      </c>
      <c r="D46" s="873">
        <v>33825906</v>
      </c>
      <c r="E46" s="873">
        <v>0</v>
      </c>
      <c r="F46" s="873">
        <v>33825906</v>
      </c>
      <c r="G46" s="873">
        <v>0</v>
      </c>
      <c r="H46" s="873">
        <v>0</v>
      </c>
      <c r="I46" s="873">
        <v>0</v>
      </c>
      <c r="J46" s="873">
        <v>468</v>
      </c>
      <c r="K46" s="873">
        <v>0</v>
      </c>
      <c r="L46" s="873">
        <v>468</v>
      </c>
      <c r="M46" s="873">
        <v>0</v>
      </c>
      <c r="N46" s="873">
        <v>0</v>
      </c>
      <c r="O46" s="873">
        <v>0</v>
      </c>
      <c r="P46" s="873">
        <v>-1853647</v>
      </c>
      <c r="Q46" s="873">
        <v>0</v>
      </c>
      <c r="R46" s="873">
        <v>-1853647</v>
      </c>
      <c r="S46" s="873">
        <v>141947</v>
      </c>
      <c r="T46" s="873">
        <v>0</v>
      </c>
      <c r="U46" s="873">
        <v>141947</v>
      </c>
      <c r="V46" s="873">
        <v>2822004</v>
      </c>
      <c r="W46" s="873">
        <v>0</v>
      </c>
      <c r="X46" s="873">
        <v>2822004</v>
      </c>
      <c r="Y46" s="873">
        <v>932504</v>
      </c>
      <c r="Z46" s="873">
        <v>0</v>
      </c>
      <c r="AA46" s="873">
        <v>932504</v>
      </c>
      <c r="AB46" s="873">
        <v>-1043875</v>
      </c>
      <c r="AC46" s="873">
        <v>0</v>
      </c>
      <c r="AD46" s="873">
        <v>-1043875</v>
      </c>
      <c r="AE46" s="873">
        <v>0</v>
      </c>
      <c r="AF46" s="873">
        <v>0</v>
      </c>
      <c r="AG46" s="873">
        <v>0</v>
      </c>
      <c r="AH46" s="873">
        <v>34824839</v>
      </c>
      <c r="AI46" s="873">
        <v>0</v>
      </c>
      <c r="AJ46" s="873">
        <v>34824839</v>
      </c>
      <c r="AK46" s="873">
        <v>0</v>
      </c>
      <c r="AL46" s="873">
        <v>0</v>
      </c>
      <c r="AM46" s="873">
        <v>454276</v>
      </c>
      <c r="AN46" s="873">
        <v>0</v>
      </c>
      <c r="AO46" s="873">
        <v>454276</v>
      </c>
      <c r="AP46" s="873">
        <v>0</v>
      </c>
      <c r="AQ46" s="873">
        <v>0</v>
      </c>
      <c r="AR46" s="873">
        <v>0</v>
      </c>
      <c r="AS46" s="873">
        <v>0</v>
      </c>
      <c r="AT46" s="873">
        <v>0</v>
      </c>
      <c r="AU46" s="873">
        <v>0</v>
      </c>
      <c r="AV46" s="873">
        <v>0</v>
      </c>
      <c r="AW46" s="873">
        <v>0</v>
      </c>
      <c r="AX46" s="873">
        <v>0</v>
      </c>
      <c r="AY46" s="873">
        <v>0</v>
      </c>
      <c r="AZ46" s="873">
        <v>0</v>
      </c>
      <c r="BA46" s="873">
        <v>0</v>
      </c>
      <c r="BB46" s="873">
        <v>0</v>
      </c>
      <c r="BC46" s="873">
        <v>0</v>
      </c>
      <c r="BD46" s="873">
        <v>0</v>
      </c>
      <c r="BE46" s="873">
        <v>0</v>
      </c>
      <c r="BF46" s="873">
        <v>0</v>
      </c>
      <c r="BG46" s="873">
        <v>0</v>
      </c>
      <c r="BH46" s="873">
        <v>0</v>
      </c>
      <c r="BI46" s="873">
        <v>0</v>
      </c>
      <c r="BJ46" s="873">
        <v>0</v>
      </c>
      <c r="BK46" s="873">
        <v>0</v>
      </c>
      <c r="BL46" s="873">
        <v>0</v>
      </c>
      <c r="BM46" s="873">
        <v>0</v>
      </c>
      <c r="BN46" s="873">
        <v>0</v>
      </c>
      <c r="BO46" s="873">
        <v>10261042</v>
      </c>
      <c r="BP46" s="873">
        <v>-2663011</v>
      </c>
      <c r="BQ46" s="870" t="s">
        <v>690</v>
      </c>
      <c r="BR46" s="870" t="s">
        <v>711</v>
      </c>
      <c r="BS46" s="870" t="s">
        <v>1909</v>
      </c>
      <c r="BT46" s="870" t="s">
        <v>2739</v>
      </c>
      <c r="BU46" s="870" t="s">
        <v>2783</v>
      </c>
    </row>
    <row r="47" spans="1:73" x14ac:dyDescent="0.2">
      <c r="A47" s="870" t="s">
        <v>3069</v>
      </c>
      <c r="B47" s="870" t="s">
        <v>158</v>
      </c>
      <c r="C47" s="870" t="s">
        <v>157</v>
      </c>
      <c r="D47" s="873">
        <v>62119472</v>
      </c>
      <c r="E47" s="873">
        <v>0</v>
      </c>
      <c r="F47" s="873">
        <v>62119472</v>
      </c>
      <c r="G47" s="873">
        <v>0</v>
      </c>
      <c r="H47" s="873">
        <v>0</v>
      </c>
      <c r="I47" s="873">
        <v>0</v>
      </c>
      <c r="J47" s="873">
        <v>0</v>
      </c>
      <c r="K47" s="873">
        <v>0</v>
      </c>
      <c r="L47" s="873">
        <v>0</v>
      </c>
      <c r="M47" s="873">
        <v>5327</v>
      </c>
      <c r="N47" s="873">
        <v>0</v>
      </c>
      <c r="O47" s="873">
        <v>5327</v>
      </c>
      <c r="P47" s="873">
        <v>-476255</v>
      </c>
      <c r="Q47" s="873">
        <v>0</v>
      </c>
      <c r="R47" s="873">
        <v>-476255</v>
      </c>
      <c r="S47" s="873">
        <v>1151667</v>
      </c>
      <c r="T47" s="873">
        <v>0</v>
      </c>
      <c r="U47" s="873">
        <v>1151667</v>
      </c>
      <c r="V47" s="873">
        <v>6668905</v>
      </c>
      <c r="W47" s="873">
        <v>0</v>
      </c>
      <c r="X47" s="873">
        <v>6668905</v>
      </c>
      <c r="Y47" s="873">
        <v>0</v>
      </c>
      <c r="Z47" s="873">
        <v>0</v>
      </c>
      <c r="AA47" s="873">
        <v>0</v>
      </c>
      <c r="AB47" s="873">
        <v>-7467788</v>
      </c>
      <c r="AC47" s="873">
        <v>0</v>
      </c>
      <c r="AD47" s="873">
        <v>-7467788</v>
      </c>
      <c r="AE47" s="873">
        <v>0</v>
      </c>
      <c r="AF47" s="873">
        <v>0</v>
      </c>
      <c r="AG47" s="873">
        <v>0</v>
      </c>
      <c r="AH47" s="873">
        <v>62001328</v>
      </c>
      <c r="AI47" s="873">
        <v>0</v>
      </c>
      <c r="AJ47" s="873">
        <v>62001328</v>
      </c>
      <c r="AK47" s="873">
        <v>0</v>
      </c>
      <c r="AL47" s="873">
        <v>0</v>
      </c>
      <c r="AM47" s="873">
        <v>0</v>
      </c>
      <c r="AN47" s="873">
        <v>0</v>
      </c>
      <c r="AO47" s="873">
        <v>0</v>
      </c>
      <c r="AP47" s="873">
        <v>0</v>
      </c>
      <c r="AQ47" s="873">
        <v>0</v>
      </c>
      <c r="AR47" s="873">
        <v>0</v>
      </c>
      <c r="AS47" s="873">
        <v>0</v>
      </c>
      <c r="AT47" s="873">
        <v>0</v>
      </c>
      <c r="AU47" s="873">
        <v>0</v>
      </c>
      <c r="AV47" s="873">
        <v>0</v>
      </c>
      <c r="AW47" s="873">
        <v>0</v>
      </c>
      <c r="AX47" s="873">
        <v>0</v>
      </c>
      <c r="AY47" s="873">
        <v>0</v>
      </c>
      <c r="AZ47" s="873">
        <v>0</v>
      </c>
      <c r="BA47" s="873">
        <v>0</v>
      </c>
      <c r="BB47" s="873">
        <v>0</v>
      </c>
      <c r="BC47" s="873">
        <v>0</v>
      </c>
      <c r="BD47" s="873">
        <v>0</v>
      </c>
      <c r="BE47" s="873">
        <v>0</v>
      </c>
      <c r="BF47" s="873">
        <v>0</v>
      </c>
      <c r="BG47" s="873">
        <v>0</v>
      </c>
      <c r="BH47" s="873">
        <v>0</v>
      </c>
      <c r="BI47" s="873">
        <v>0</v>
      </c>
      <c r="BJ47" s="873">
        <v>0</v>
      </c>
      <c r="BK47" s="873">
        <v>0</v>
      </c>
      <c r="BL47" s="873">
        <v>0</v>
      </c>
      <c r="BM47" s="873">
        <v>0</v>
      </c>
      <c r="BN47" s="873">
        <v>0</v>
      </c>
      <c r="BO47" s="873">
        <v>4148453</v>
      </c>
      <c r="BP47" s="873">
        <v>-2596691</v>
      </c>
      <c r="BQ47" s="870" t="s">
        <v>731</v>
      </c>
      <c r="BR47" s="870" t="s">
        <v>730</v>
      </c>
      <c r="BS47" s="870" t="s">
        <v>1907</v>
      </c>
      <c r="BT47" s="870" t="s">
        <v>2734</v>
      </c>
      <c r="BU47" s="870" t="s">
        <v>2784</v>
      </c>
    </row>
    <row r="48" spans="1:73" x14ac:dyDescent="0.2">
      <c r="A48" s="870" t="s">
        <v>3070</v>
      </c>
      <c r="B48" s="870" t="s">
        <v>159</v>
      </c>
      <c r="C48" s="870" t="s">
        <v>3062</v>
      </c>
      <c r="D48" s="873">
        <v>466969485</v>
      </c>
      <c r="E48" s="873">
        <v>0</v>
      </c>
      <c r="F48" s="873">
        <v>466969485</v>
      </c>
      <c r="G48" s="873">
        <v>0</v>
      </c>
      <c r="H48" s="873">
        <v>0</v>
      </c>
      <c r="I48" s="873">
        <v>0</v>
      </c>
      <c r="J48" s="873">
        <v>-1909435</v>
      </c>
      <c r="K48" s="873">
        <v>0</v>
      </c>
      <c r="L48" s="873">
        <v>-1909435</v>
      </c>
      <c r="M48" s="873">
        <v>0</v>
      </c>
      <c r="N48" s="873">
        <v>0</v>
      </c>
      <c r="O48" s="873">
        <v>0</v>
      </c>
      <c r="P48" s="873">
        <v>-9633545</v>
      </c>
      <c r="Q48" s="873">
        <v>0</v>
      </c>
      <c r="R48" s="873">
        <v>-9633545</v>
      </c>
      <c r="S48" s="873">
        <v>3050544</v>
      </c>
      <c r="T48" s="873">
        <v>0</v>
      </c>
      <c r="U48" s="873">
        <v>3050544</v>
      </c>
      <c r="V48" s="873">
        <v>37112405</v>
      </c>
      <c r="W48" s="873">
        <v>0</v>
      </c>
      <c r="X48" s="873">
        <v>37112405</v>
      </c>
      <c r="Y48" s="873">
        <v>0</v>
      </c>
      <c r="Z48" s="873">
        <v>0</v>
      </c>
      <c r="AA48" s="873">
        <v>0</v>
      </c>
      <c r="AB48" s="873">
        <v>-33389969</v>
      </c>
      <c r="AC48" s="873">
        <v>0</v>
      </c>
      <c r="AD48" s="873">
        <v>-33389969</v>
      </c>
      <c r="AE48" s="873">
        <v>0</v>
      </c>
      <c r="AF48" s="873">
        <v>0</v>
      </c>
      <c r="AG48" s="873">
        <v>0</v>
      </c>
      <c r="AH48" s="873">
        <v>464108920</v>
      </c>
      <c r="AI48" s="873">
        <v>0</v>
      </c>
      <c r="AJ48" s="873">
        <v>464108920</v>
      </c>
      <c r="AK48" s="873">
        <v>0</v>
      </c>
      <c r="AL48" s="873">
        <v>0</v>
      </c>
      <c r="AM48" s="873">
        <v>0</v>
      </c>
      <c r="AN48" s="873">
        <v>0</v>
      </c>
      <c r="AO48" s="873">
        <v>0</v>
      </c>
      <c r="AP48" s="873">
        <v>0</v>
      </c>
      <c r="AQ48" s="873">
        <v>0</v>
      </c>
      <c r="AR48" s="873">
        <v>0</v>
      </c>
      <c r="AS48" s="873">
        <v>0</v>
      </c>
      <c r="AT48" s="873">
        <v>0</v>
      </c>
      <c r="AU48" s="873">
        <v>0</v>
      </c>
      <c r="AV48" s="873">
        <v>0</v>
      </c>
      <c r="AW48" s="873">
        <v>0</v>
      </c>
      <c r="AX48" s="873">
        <v>0</v>
      </c>
      <c r="AY48" s="873">
        <v>0</v>
      </c>
      <c r="AZ48" s="873">
        <v>0</v>
      </c>
      <c r="BA48" s="873">
        <v>0</v>
      </c>
      <c r="BB48" s="873">
        <v>0</v>
      </c>
      <c r="BC48" s="873">
        <v>0</v>
      </c>
      <c r="BD48" s="873">
        <v>0</v>
      </c>
      <c r="BE48" s="873">
        <v>0</v>
      </c>
      <c r="BF48" s="873">
        <v>0</v>
      </c>
      <c r="BG48" s="873">
        <v>0</v>
      </c>
      <c r="BH48" s="873">
        <v>0</v>
      </c>
      <c r="BI48" s="873">
        <v>0</v>
      </c>
      <c r="BJ48" s="873">
        <v>0</v>
      </c>
      <c r="BK48" s="873">
        <v>0</v>
      </c>
      <c r="BL48" s="873">
        <v>0</v>
      </c>
      <c r="BM48" s="873">
        <v>0</v>
      </c>
      <c r="BN48" s="873">
        <v>0</v>
      </c>
      <c r="BO48" s="873">
        <v>61672021</v>
      </c>
      <c r="BP48" s="873">
        <v>-11000468</v>
      </c>
      <c r="BQ48" s="870" t="s">
        <v>697</v>
      </c>
      <c r="BR48" s="870" t="s">
        <v>680</v>
      </c>
      <c r="BS48" s="870" t="s">
        <v>1910</v>
      </c>
      <c r="BT48" s="870" t="s">
        <v>2732</v>
      </c>
      <c r="BU48" s="870" t="s">
        <v>2785</v>
      </c>
    </row>
    <row r="49" spans="1:73" x14ac:dyDescent="0.2">
      <c r="A49" s="870" t="s">
        <v>3069</v>
      </c>
      <c r="B49" s="870" t="s">
        <v>161</v>
      </c>
      <c r="C49" s="870" t="s">
        <v>160</v>
      </c>
      <c r="D49" s="873">
        <v>18405268</v>
      </c>
      <c r="E49" s="873">
        <v>0</v>
      </c>
      <c r="F49" s="873">
        <v>18405268</v>
      </c>
      <c r="G49" s="873">
        <v>0</v>
      </c>
      <c r="H49" s="873">
        <v>0</v>
      </c>
      <c r="I49" s="873">
        <v>0</v>
      </c>
      <c r="J49" s="873">
        <v>139</v>
      </c>
      <c r="K49" s="873">
        <v>0</v>
      </c>
      <c r="L49" s="873">
        <v>139</v>
      </c>
      <c r="M49" s="873">
        <v>0</v>
      </c>
      <c r="N49" s="873">
        <v>0</v>
      </c>
      <c r="O49" s="873">
        <v>0</v>
      </c>
      <c r="P49" s="873">
        <v>-592945</v>
      </c>
      <c r="Q49" s="873">
        <v>0</v>
      </c>
      <c r="R49" s="873">
        <v>-592945</v>
      </c>
      <c r="S49" s="873">
        <v>681062</v>
      </c>
      <c r="T49" s="873">
        <v>0</v>
      </c>
      <c r="U49" s="873">
        <v>681062</v>
      </c>
      <c r="V49" s="873">
        <v>583335</v>
      </c>
      <c r="W49" s="873">
        <v>0</v>
      </c>
      <c r="X49" s="873">
        <v>583335</v>
      </c>
      <c r="Y49" s="873">
        <v>27414</v>
      </c>
      <c r="Z49" s="873">
        <v>0</v>
      </c>
      <c r="AA49" s="873">
        <v>27414</v>
      </c>
      <c r="AB49" s="873">
        <v>-1540963</v>
      </c>
      <c r="AC49" s="873">
        <v>0</v>
      </c>
      <c r="AD49" s="873">
        <v>-1540963</v>
      </c>
      <c r="AE49" s="873">
        <v>0</v>
      </c>
      <c r="AF49" s="873">
        <v>0</v>
      </c>
      <c r="AG49" s="873">
        <v>0</v>
      </c>
      <c r="AH49" s="873">
        <v>17563171</v>
      </c>
      <c r="AI49" s="873">
        <v>0</v>
      </c>
      <c r="AJ49" s="873">
        <v>17563171</v>
      </c>
      <c r="AK49" s="873">
        <v>0</v>
      </c>
      <c r="AL49" s="873">
        <v>0</v>
      </c>
      <c r="AM49" s="873">
        <v>0</v>
      </c>
      <c r="AN49" s="873">
        <v>0</v>
      </c>
      <c r="AO49" s="873">
        <v>0</v>
      </c>
      <c r="AP49" s="873">
        <v>0</v>
      </c>
      <c r="AQ49" s="873">
        <v>0</v>
      </c>
      <c r="AR49" s="873">
        <v>0</v>
      </c>
      <c r="AS49" s="873">
        <v>0</v>
      </c>
      <c r="AT49" s="873">
        <v>0</v>
      </c>
      <c r="AU49" s="873">
        <v>0</v>
      </c>
      <c r="AV49" s="873">
        <v>0</v>
      </c>
      <c r="AW49" s="873">
        <v>0</v>
      </c>
      <c r="AX49" s="873">
        <v>0</v>
      </c>
      <c r="AY49" s="873">
        <v>0</v>
      </c>
      <c r="AZ49" s="873">
        <v>0</v>
      </c>
      <c r="BA49" s="873">
        <v>0</v>
      </c>
      <c r="BB49" s="873">
        <v>0</v>
      </c>
      <c r="BC49" s="873">
        <v>0</v>
      </c>
      <c r="BD49" s="873">
        <v>0</v>
      </c>
      <c r="BE49" s="873">
        <v>0</v>
      </c>
      <c r="BF49" s="873">
        <v>0</v>
      </c>
      <c r="BG49" s="873">
        <v>0</v>
      </c>
      <c r="BH49" s="873">
        <v>0</v>
      </c>
      <c r="BI49" s="873">
        <v>0</v>
      </c>
      <c r="BJ49" s="873">
        <v>0</v>
      </c>
      <c r="BK49" s="873">
        <v>0</v>
      </c>
      <c r="BL49" s="873">
        <v>0</v>
      </c>
      <c r="BM49" s="873">
        <v>0</v>
      </c>
      <c r="BN49" s="873">
        <v>0</v>
      </c>
      <c r="BO49" s="873">
        <v>2046058</v>
      </c>
      <c r="BP49" s="873">
        <v>-375192</v>
      </c>
      <c r="BQ49" s="870" t="s">
        <v>719</v>
      </c>
      <c r="BR49" s="870" t="s">
        <v>718</v>
      </c>
      <c r="BS49" s="870" t="s">
        <v>1907</v>
      </c>
      <c r="BT49" s="870" t="s">
        <v>2737</v>
      </c>
      <c r="BU49" s="870" t="s">
        <v>2786</v>
      </c>
    </row>
    <row r="50" spans="1:73" x14ac:dyDescent="0.2">
      <c r="A50" s="870" t="s">
        <v>3069</v>
      </c>
      <c r="B50" s="870" t="s">
        <v>163</v>
      </c>
      <c r="C50" s="870" t="s">
        <v>162</v>
      </c>
      <c r="D50" s="873">
        <v>19822990</v>
      </c>
      <c r="E50" s="873">
        <v>0</v>
      </c>
      <c r="F50" s="873">
        <v>19822990</v>
      </c>
      <c r="G50" s="873">
        <v>0</v>
      </c>
      <c r="H50" s="873">
        <v>0</v>
      </c>
      <c r="I50" s="873">
        <v>0</v>
      </c>
      <c r="J50" s="873">
        <v>-7264</v>
      </c>
      <c r="K50" s="873">
        <v>0</v>
      </c>
      <c r="L50" s="873">
        <v>-7264</v>
      </c>
      <c r="M50" s="873">
        <v>0</v>
      </c>
      <c r="N50" s="873">
        <v>0</v>
      </c>
      <c r="O50" s="873">
        <v>0</v>
      </c>
      <c r="P50" s="873">
        <v>-460919</v>
      </c>
      <c r="Q50" s="873">
        <v>0</v>
      </c>
      <c r="R50" s="873">
        <v>-460919</v>
      </c>
      <c r="S50" s="873">
        <v>368092</v>
      </c>
      <c r="T50" s="873">
        <v>0</v>
      </c>
      <c r="U50" s="873">
        <v>368092</v>
      </c>
      <c r="V50" s="873">
        <v>895892</v>
      </c>
      <c r="W50" s="873">
        <v>0</v>
      </c>
      <c r="X50" s="873">
        <v>895892</v>
      </c>
      <c r="Y50" s="873">
        <v>-286744</v>
      </c>
      <c r="Z50" s="873">
        <v>0</v>
      </c>
      <c r="AA50" s="873">
        <v>-286744</v>
      </c>
      <c r="AB50" s="873">
        <v>-2274366</v>
      </c>
      <c r="AC50" s="873">
        <v>0</v>
      </c>
      <c r="AD50" s="873">
        <v>-2274366</v>
      </c>
      <c r="AE50" s="873">
        <v>0</v>
      </c>
      <c r="AF50" s="873">
        <v>0</v>
      </c>
      <c r="AG50" s="873">
        <v>0</v>
      </c>
      <c r="AH50" s="873">
        <v>18064945</v>
      </c>
      <c r="AI50" s="873">
        <v>0</v>
      </c>
      <c r="AJ50" s="873">
        <v>18064945</v>
      </c>
      <c r="AK50" s="873">
        <v>0</v>
      </c>
      <c r="AL50" s="873">
        <v>0</v>
      </c>
      <c r="AM50" s="873">
        <v>296812</v>
      </c>
      <c r="AN50" s="873">
        <v>0</v>
      </c>
      <c r="AO50" s="873">
        <v>296812</v>
      </c>
      <c r="AP50" s="873">
        <v>0</v>
      </c>
      <c r="AQ50" s="873">
        <v>0</v>
      </c>
      <c r="AR50" s="873">
        <v>0</v>
      </c>
      <c r="AS50" s="873">
        <v>0</v>
      </c>
      <c r="AT50" s="873">
        <v>0</v>
      </c>
      <c r="AU50" s="873">
        <v>0</v>
      </c>
      <c r="AV50" s="873">
        <v>0</v>
      </c>
      <c r="AW50" s="873">
        <v>0</v>
      </c>
      <c r="AX50" s="873">
        <v>0</v>
      </c>
      <c r="AY50" s="873">
        <v>0</v>
      </c>
      <c r="AZ50" s="873">
        <v>0</v>
      </c>
      <c r="BA50" s="873">
        <v>0</v>
      </c>
      <c r="BB50" s="873">
        <v>0</v>
      </c>
      <c r="BC50" s="873">
        <v>0</v>
      </c>
      <c r="BD50" s="873">
        <v>0</v>
      </c>
      <c r="BE50" s="873">
        <v>0</v>
      </c>
      <c r="BF50" s="873">
        <v>0</v>
      </c>
      <c r="BG50" s="873">
        <v>0</v>
      </c>
      <c r="BH50" s="873">
        <v>0</v>
      </c>
      <c r="BI50" s="873">
        <v>0</v>
      </c>
      <c r="BJ50" s="873">
        <v>0</v>
      </c>
      <c r="BK50" s="873">
        <v>0</v>
      </c>
      <c r="BL50" s="873">
        <v>0</v>
      </c>
      <c r="BM50" s="873">
        <v>0</v>
      </c>
      <c r="BN50" s="873">
        <v>0</v>
      </c>
      <c r="BO50" s="873">
        <v>4091653</v>
      </c>
      <c r="BP50" s="873">
        <v>-1275817</v>
      </c>
      <c r="BQ50" s="870" t="s">
        <v>715</v>
      </c>
      <c r="BR50" s="870" t="s">
        <v>714</v>
      </c>
      <c r="BS50" s="870" t="s">
        <v>1907</v>
      </c>
      <c r="BT50" s="870" t="s">
        <v>2735</v>
      </c>
      <c r="BU50" s="870" t="s">
        <v>2787</v>
      </c>
    </row>
    <row r="51" spans="1:73" x14ac:dyDescent="0.2">
      <c r="A51" s="870" t="s">
        <v>3069</v>
      </c>
      <c r="B51" s="870" t="s">
        <v>165</v>
      </c>
      <c r="C51" s="870" t="s">
        <v>164</v>
      </c>
      <c r="D51" s="873">
        <v>18347320</v>
      </c>
      <c r="E51" s="873">
        <v>1318426</v>
      </c>
      <c r="F51" s="873">
        <v>19665746</v>
      </c>
      <c r="G51" s="873">
        <v>0</v>
      </c>
      <c r="H51" s="873">
        <v>0</v>
      </c>
      <c r="I51" s="873">
        <v>0</v>
      </c>
      <c r="J51" s="873">
        <v>-363204</v>
      </c>
      <c r="K51" s="873">
        <v>-812</v>
      </c>
      <c r="L51" s="873">
        <v>-364016</v>
      </c>
      <c r="M51" s="873">
        <v>0</v>
      </c>
      <c r="N51" s="873">
        <v>-110040</v>
      </c>
      <c r="O51" s="873">
        <v>-110040</v>
      </c>
      <c r="P51" s="873">
        <v>-40499</v>
      </c>
      <c r="Q51" s="873">
        <v>-49624</v>
      </c>
      <c r="R51" s="873">
        <v>-90123</v>
      </c>
      <c r="S51" s="873">
        <v>573149</v>
      </c>
      <c r="T51" s="873">
        <v>0</v>
      </c>
      <c r="U51" s="873">
        <v>573149</v>
      </c>
      <c r="V51" s="873">
        <v>971651</v>
      </c>
      <c r="W51" s="873">
        <v>0</v>
      </c>
      <c r="X51" s="873">
        <v>971651</v>
      </c>
      <c r="Y51" s="873">
        <v>-155439</v>
      </c>
      <c r="Z51" s="873">
        <v>0</v>
      </c>
      <c r="AA51" s="873">
        <v>-155439</v>
      </c>
      <c r="AB51" s="873">
        <v>-477012</v>
      </c>
      <c r="AC51" s="873">
        <v>-32901</v>
      </c>
      <c r="AD51" s="873">
        <v>-509913</v>
      </c>
      <c r="AE51" s="873">
        <v>0</v>
      </c>
      <c r="AF51" s="873">
        <v>0</v>
      </c>
      <c r="AG51" s="873">
        <v>0</v>
      </c>
      <c r="AH51" s="873">
        <v>19219170</v>
      </c>
      <c r="AI51" s="873">
        <v>1125861</v>
      </c>
      <c r="AJ51" s="873">
        <v>20345031</v>
      </c>
      <c r="AK51" s="873">
        <v>1125861</v>
      </c>
      <c r="AL51" s="873">
        <v>1125861</v>
      </c>
      <c r="AM51" s="873">
        <v>370555</v>
      </c>
      <c r="AN51" s="873">
        <v>1390</v>
      </c>
      <c r="AO51" s="873">
        <v>371945</v>
      </c>
      <c r="AP51" s="873">
        <v>0</v>
      </c>
      <c r="AQ51" s="873">
        <v>0</v>
      </c>
      <c r="AR51" s="873">
        <v>0</v>
      </c>
      <c r="AS51" s="873">
        <v>426</v>
      </c>
      <c r="AT51" s="873">
        <v>426</v>
      </c>
      <c r="AU51" s="873">
        <v>1743197</v>
      </c>
      <c r="AV51" s="873">
        <v>1743197</v>
      </c>
      <c r="AW51" s="873">
        <v>0</v>
      </c>
      <c r="AX51" s="873">
        <v>0</v>
      </c>
      <c r="AY51" s="873">
        <v>0</v>
      </c>
      <c r="AZ51" s="873">
        <v>0</v>
      </c>
      <c r="BA51" s="873">
        <v>0</v>
      </c>
      <c r="BB51" s="873">
        <v>408024</v>
      </c>
      <c r="BC51" s="873">
        <v>408024</v>
      </c>
      <c r="BD51" s="873">
        <v>0</v>
      </c>
      <c r="BE51" s="873">
        <v>0</v>
      </c>
      <c r="BF51" s="873">
        <v>0</v>
      </c>
      <c r="BG51" s="873">
        <v>0</v>
      </c>
      <c r="BH51" s="873">
        <v>0</v>
      </c>
      <c r="BI51" s="873">
        <v>0</v>
      </c>
      <c r="BJ51" s="873">
        <v>0</v>
      </c>
      <c r="BK51" s="873">
        <v>0</v>
      </c>
      <c r="BL51" s="873">
        <v>0</v>
      </c>
      <c r="BM51" s="873">
        <v>408024</v>
      </c>
      <c r="BN51" s="873">
        <v>408024</v>
      </c>
      <c r="BO51" s="873">
        <v>2082345</v>
      </c>
      <c r="BP51" s="873">
        <v>-227474</v>
      </c>
      <c r="BQ51" s="870" t="s">
        <v>725</v>
      </c>
      <c r="BR51" s="870" t="s">
        <v>687</v>
      </c>
      <c r="BS51" s="870" t="s">
        <v>1907</v>
      </c>
      <c r="BT51" s="870" t="s">
        <v>2738</v>
      </c>
      <c r="BU51" s="870" t="s">
        <v>2788</v>
      </c>
    </row>
    <row r="52" spans="1:73" x14ac:dyDescent="0.2">
      <c r="A52" s="870" t="s">
        <v>3070</v>
      </c>
      <c r="B52" s="870" t="s">
        <v>167</v>
      </c>
      <c r="C52" s="870" t="s">
        <v>166</v>
      </c>
      <c r="D52" s="873">
        <v>5507932</v>
      </c>
      <c r="E52" s="873">
        <v>0</v>
      </c>
      <c r="F52" s="873">
        <v>5507932</v>
      </c>
      <c r="G52" s="873">
        <v>0</v>
      </c>
      <c r="H52" s="873">
        <v>0</v>
      </c>
      <c r="I52" s="873">
        <v>0</v>
      </c>
      <c r="J52" s="873">
        <v>-17746</v>
      </c>
      <c r="K52" s="873">
        <v>0</v>
      </c>
      <c r="L52" s="873">
        <v>-17746</v>
      </c>
      <c r="M52" s="873">
        <v>0</v>
      </c>
      <c r="N52" s="873">
        <v>0</v>
      </c>
      <c r="O52" s="873">
        <v>0</v>
      </c>
      <c r="P52" s="873">
        <v>-260548</v>
      </c>
      <c r="Q52" s="873">
        <v>0</v>
      </c>
      <c r="R52" s="873">
        <v>-260548</v>
      </c>
      <c r="S52" s="873">
        <v>266699</v>
      </c>
      <c r="T52" s="873">
        <v>0</v>
      </c>
      <c r="U52" s="873">
        <v>266699</v>
      </c>
      <c r="V52" s="873">
        <v>222857</v>
      </c>
      <c r="W52" s="873">
        <v>0</v>
      </c>
      <c r="X52" s="873">
        <v>222857</v>
      </c>
      <c r="Y52" s="873">
        <v>107301</v>
      </c>
      <c r="Z52" s="873">
        <v>0</v>
      </c>
      <c r="AA52" s="873">
        <v>107301</v>
      </c>
      <c r="AB52" s="873">
        <v>-100857</v>
      </c>
      <c r="AC52" s="873">
        <v>0</v>
      </c>
      <c r="AD52" s="873">
        <v>-100857</v>
      </c>
      <c r="AE52" s="873">
        <v>0</v>
      </c>
      <c r="AF52" s="873">
        <v>0</v>
      </c>
      <c r="AG52" s="873">
        <v>0</v>
      </c>
      <c r="AH52" s="873">
        <v>5743384</v>
      </c>
      <c r="AI52" s="873">
        <v>0</v>
      </c>
      <c r="AJ52" s="873">
        <v>5743384</v>
      </c>
      <c r="AK52" s="873">
        <v>0</v>
      </c>
      <c r="AL52" s="873">
        <v>0</v>
      </c>
      <c r="AM52" s="873">
        <v>0</v>
      </c>
      <c r="AN52" s="873">
        <v>0</v>
      </c>
      <c r="AO52" s="873">
        <v>0</v>
      </c>
      <c r="AP52" s="873">
        <v>0</v>
      </c>
      <c r="AQ52" s="873">
        <v>0</v>
      </c>
      <c r="AR52" s="873">
        <v>0</v>
      </c>
      <c r="AS52" s="873">
        <v>0</v>
      </c>
      <c r="AT52" s="873">
        <v>0</v>
      </c>
      <c r="AU52" s="873">
        <v>0</v>
      </c>
      <c r="AV52" s="873">
        <v>0</v>
      </c>
      <c r="AW52" s="873">
        <v>0</v>
      </c>
      <c r="AX52" s="873">
        <v>0</v>
      </c>
      <c r="AY52" s="873">
        <v>0</v>
      </c>
      <c r="AZ52" s="873">
        <v>0</v>
      </c>
      <c r="BA52" s="873">
        <v>0</v>
      </c>
      <c r="BB52" s="873">
        <v>0</v>
      </c>
      <c r="BC52" s="873">
        <v>0</v>
      </c>
      <c r="BD52" s="873">
        <v>0</v>
      </c>
      <c r="BE52" s="873">
        <v>0</v>
      </c>
      <c r="BF52" s="873">
        <v>0</v>
      </c>
      <c r="BG52" s="873">
        <v>0</v>
      </c>
      <c r="BH52" s="873">
        <v>0</v>
      </c>
      <c r="BI52" s="873">
        <v>0</v>
      </c>
      <c r="BJ52" s="873">
        <v>0</v>
      </c>
      <c r="BK52" s="873">
        <v>0</v>
      </c>
      <c r="BL52" s="873">
        <v>0</v>
      </c>
      <c r="BM52" s="873">
        <v>0</v>
      </c>
      <c r="BN52" s="873">
        <v>0</v>
      </c>
      <c r="BO52" s="873">
        <v>523624</v>
      </c>
      <c r="BP52" s="873">
        <v>-320850</v>
      </c>
      <c r="BQ52" s="870" t="s">
        <v>713</v>
      </c>
      <c r="BR52" s="870" t="s">
        <v>712</v>
      </c>
      <c r="BS52" s="870" t="s">
        <v>1907</v>
      </c>
      <c r="BT52" s="870" t="s">
        <v>2734</v>
      </c>
      <c r="BU52" s="870" t="s">
        <v>2789</v>
      </c>
    </row>
    <row r="53" spans="1:73" x14ac:dyDescent="0.2">
      <c r="A53" s="870" t="s">
        <v>3069</v>
      </c>
      <c r="B53" s="870" t="s">
        <v>168</v>
      </c>
      <c r="C53" s="870" t="s">
        <v>870</v>
      </c>
      <c r="D53" s="873">
        <v>55378204</v>
      </c>
      <c r="E53" s="873">
        <v>0</v>
      </c>
      <c r="F53" s="873">
        <v>55378204</v>
      </c>
      <c r="G53" s="873">
        <v>0</v>
      </c>
      <c r="H53" s="873">
        <v>0</v>
      </c>
      <c r="I53" s="873">
        <v>0</v>
      </c>
      <c r="J53" s="873">
        <v>-444385</v>
      </c>
      <c r="K53" s="873">
        <v>0</v>
      </c>
      <c r="L53" s="873">
        <v>-444385</v>
      </c>
      <c r="M53" s="873">
        <v>-117478</v>
      </c>
      <c r="N53" s="873">
        <v>0</v>
      </c>
      <c r="O53" s="873">
        <v>-117478</v>
      </c>
      <c r="P53" s="873">
        <v>-725069</v>
      </c>
      <c r="Q53" s="873">
        <v>0</v>
      </c>
      <c r="R53" s="873">
        <v>-725069</v>
      </c>
      <c r="S53" s="873">
        <v>511143</v>
      </c>
      <c r="T53" s="873">
        <v>0</v>
      </c>
      <c r="U53" s="873">
        <v>511143</v>
      </c>
      <c r="V53" s="873">
        <v>0</v>
      </c>
      <c r="W53" s="873">
        <v>0</v>
      </c>
      <c r="X53" s="873">
        <v>0</v>
      </c>
      <c r="Y53" s="873">
        <v>-208737</v>
      </c>
      <c r="Z53" s="873">
        <v>0</v>
      </c>
      <c r="AA53" s="873">
        <v>-208737</v>
      </c>
      <c r="AB53" s="873">
        <v>0</v>
      </c>
      <c r="AC53" s="873">
        <v>0</v>
      </c>
      <c r="AD53" s="873">
        <v>0</v>
      </c>
      <c r="AE53" s="873">
        <v>0</v>
      </c>
      <c r="AF53" s="873">
        <v>0</v>
      </c>
      <c r="AG53" s="873">
        <v>0</v>
      </c>
      <c r="AH53" s="873">
        <v>54838063</v>
      </c>
      <c r="AI53" s="873">
        <v>0</v>
      </c>
      <c r="AJ53" s="873">
        <v>54838063</v>
      </c>
      <c r="AK53" s="873">
        <v>0</v>
      </c>
      <c r="AL53" s="873">
        <v>0</v>
      </c>
      <c r="AM53" s="873">
        <v>356603</v>
      </c>
      <c r="AN53" s="873">
        <v>0</v>
      </c>
      <c r="AO53" s="873">
        <v>356603</v>
      </c>
      <c r="AP53" s="873">
        <v>0</v>
      </c>
      <c r="AQ53" s="873">
        <v>0</v>
      </c>
      <c r="AR53" s="873">
        <v>0</v>
      </c>
      <c r="AS53" s="873">
        <v>0</v>
      </c>
      <c r="AT53" s="873">
        <v>0</v>
      </c>
      <c r="AU53" s="873">
        <v>0</v>
      </c>
      <c r="AV53" s="873">
        <v>0</v>
      </c>
      <c r="AW53" s="873">
        <v>0</v>
      </c>
      <c r="AX53" s="873">
        <v>0</v>
      </c>
      <c r="AY53" s="873">
        <v>0</v>
      </c>
      <c r="AZ53" s="873">
        <v>0</v>
      </c>
      <c r="BA53" s="873">
        <v>0</v>
      </c>
      <c r="BB53" s="873">
        <v>0</v>
      </c>
      <c r="BC53" s="873">
        <v>0</v>
      </c>
      <c r="BD53" s="873">
        <v>0</v>
      </c>
      <c r="BE53" s="873">
        <v>0</v>
      </c>
      <c r="BF53" s="873">
        <v>0</v>
      </c>
      <c r="BG53" s="873">
        <v>0</v>
      </c>
      <c r="BH53" s="873">
        <v>0</v>
      </c>
      <c r="BI53" s="873">
        <v>0</v>
      </c>
      <c r="BJ53" s="873">
        <v>0</v>
      </c>
      <c r="BK53" s="873">
        <v>0</v>
      </c>
      <c r="BL53" s="873">
        <v>0</v>
      </c>
      <c r="BM53" s="873">
        <v>0</v>
      </c>
      <c r="BN53" s="873">
        <v>0</v>
      </c>
      <c r="BO53" s="873">
        <v>5741936</v>
      </c>
      <c r="BP53" s="873">
        <v>-2325674</v>
      </c>
      <c r="BQ53" s="870" t="s">
        <v>679</v>
      </c>
      <c r="BR53" s="870" t="s">
        <v>746</v>
      </c>
      <c r="BS53" s="870" t="s">
        <v>679</v>
      </c>
      <c r="BT53" s="870" t="s">
        <v>2734</v>
      </c>
      <c r="BU53" s="870" t="s">
        <v>2790</v>
      </c>
    </row>
    <row r="54" spans="1:73" x14ac:dyDescent="0.2">
      <c r="A54" s="870" t="s">
        <v>3069</v>
      </c>
      <c r="B54" s="870" t="s">
        <v>170</v>
      </c>
      <c r="C54" s="870" t="s">
        <v>169</v>
      </c>
      <c r="D54" s="873">
        <v>27521590</v>
      </c>
      <c r="E54" s="873">
        <v>797447</v>
      </c>
      <c r="F54" s="873">
        <v>28319037</v>
      </c>
      <c r="G54" s="873">
        <v>0</v>
      </c>
      <c r="H54" s="873">
        <v>0</v>
      </c>
      <c r="I54" s="873">
        <v>0</v>
      </c>
      <c r="J54" s="873">
        <v>-59551</v>
      </c>
      <c r="K54" s="873">
        <v>0</v>
      </c>
      <c r="L54" s="873">
        <v>-59551</v>
      </c>
      <c r="M54" s="873">
        <v>0</v>
      </c>
      <c r="N54" s="873">
        <v>0</v>
      </c>
      <c r="O54" s="873">
        <v>0</v>
      </c>
      <c r="P54" s="873">
        <v>-715150</v>
      </c>
      <c r="Q54" s="873">
        <v>0</v>
      </c>
      <c r="R54" s="873">
        <v>-715150</v>
      </c>
      <c r="S54" s="873">
        <v>454182</v>
      </c>
      <c r="T54" s="873">
        <v>0</v>
      </c>
      <c r="U54" s="873">
        <v>454182</v>
      </c>
      <c r="V54" s="873">
        <v>2649522</v>
      </c>
      <c r="W54" s="873">
        <v>0</v>
      </c>
      <c r="X54" s="873">
        <v>2649522</v>
      </c>
      <c r="Y54" s="873">
        <v>-155015</v>
      </c>
      <c r="Z54" s="873">
        <v>0</v>
      </c>
      <c r="AA54" s="873">
        <v>-155015</v>
      </c>
      <c r="AB54" s="873">
        <v>-2688512</v>
      </c>
      <c r="AC54" s="873">
        <v>-47942</v>
      </c>
      <c r="AD54" s="873">
        <v>-2736454</v>
      </c>
      <c r="AE54" s="873">
        <v>0</v>
      </c>
      <c r="AF54" s="873">
        <v>0</v>
      </c>
      <c r="AG54" s="873">
        <v>0</v>
      </c>
      <c r="AH54" s="873">
        <v>27066617</v>
      </c>
      <c r="AI54" s="873">
        <v>749505</v>
      </c>
      <c r="AJ54" s="873">
        <v>27816122</v>
      </c>
      <c r="AK54" s="873">
        <v>749505</v>
      </c>
      <c r="AL54" s="873">
        <v>749505</v>
      </c>
      <c r="AM54" s="873">
        <v>217986</v>
      </c>
      <c r="AN54" s="873">
        <v>0</v>
      </c>
      <c r="AO54" s="873">
        <v>217986</v>
      </c>
      <c r="AP54" s="873">
        <v>0</v>
      </c>
      <c r="AQ54" s="873">
        <v>0</v>
      </c>
      <c r="AR54" s="873">
        <v>0</v>
      </c>
      <c r="AS54" s="873">
        <v>0</v>
      </c>
      <c r="AT54" s="873">
        <v>0</v>
      </c>
      <c r="AU54" s="873">
        <v>127427</v>
      </c>
      <c r="AV54" s="873">
        <v>127427</v>
      </c>
      <c r="AW54" s="873">
        <v>622078</v>
      </c>
      <c r="AX54" s="873">
        <v>0</v>
      </c>
      <c r="AY54" s="873">
        <v>0</v>
      </c>
      <c r="AZ54" s="873">
        <v>0</v>
      </c>
      <c r="BA54" s="873">
        <v>0</v>
      </c>
      <c r="BB54" s="873">
        <v>6943</v>
      </c>
      <c r="BC54" s="873">
        <v>6943</v>
      </c>
      <c r="BD54" s="873">
        <v>0</v>
      </c>
      <c r="BE54" s="873">
        <v>0</v>
      </c>
      <c r="BF54" s="873">
        <v>0</v>
      </c>
      <c r="BG54" s="873">
        <v>0</v>
      </c>
      <c r="BH54" s="873">
        <v>0</v>
      </c>
      <c r="BI54" s="873">
        <v>0</v>
      </c>
      <c r="BJ54" s="873">
        <v>0</v>
      </c>
      <c r="BK54" s="873">
        <v>0</v>
      </c>
      <c r="BL54" s="873">
        <v>0</v>
      </c>
      <c r="BM54" s="873">
        <v>6943</v>
      </c>
      <c r="BN54" s="873">
        <v>6943</v>
      </c>
      <c r="BO54" s="873">
        <v>1907627</v>
      </c>
      <c r="BP54" s="873">
        <v>-92896</v>
      </c>
      <c r="BQ54" s="870" t="s">
        <v>738</v>
      </c>
      <c r="BR54" s="870" t="s">
        <v>734</v>
      </c>
      <c r="BS54" s="870" t="s">
        <v>1907</v>
      </c>
      <c r="BT54" s="870" t="s">
        <v>2736</v>
      </c>
      <c r="BU54" s="870" t="s">
        <v>2791</v>
      </c>
    </row>
    <row r="55" spans="1:73" x14ac:dyDescent="0.2">
      <c r="A55" s="870" t="s">
        <v>3069</v>
      </c>
      <c r="B55" s="870" t="s">
        <v>172</v>
      </c>
      <c r="C55" s="870" t="s">
        <v>171</v>
      </c>
      <c r="D55" s="873">
        <v>40471019</v>
      </c>
      <c r="E55" s="873">
        <v>0</v>
      </c>
      <c r="F55" s="873">
        <v>40471019</v>
      </c>
      <c r="G55" s="873">
        <v>0</v>
      </c>
      <c r="H55" s="873">
        <v>0</v>
      </c>
      <c r="I55" s="873">
        <v>0</v>
      </c>
      <c r="J55" s="873">
        <v>-56340</v>
      </c>
      <c r="K55" s="873">
        <v>0</v>
      </c>
      <c r="L55" s="873">
        <v>-56340</v>
      </c>
      <c r="M55" s="873">
        <v>0</v>
      </c>
      <c r="N55" s="873">
        <v>0</v>
      </c>
      <c r="O55" s="873">
        <v>0</v>
      </c>
      <c r="P55" s="873">
        <v>-1521111</v>
      </c>
      <c r="Q55" s="873">
        <v>0</v>
      </c>
      <c r="R55" s="873">
        <v>-1521111</v>
      </c>
      <c r="S55" s="873">
        <v>27604</v>
      </c>
      <c r="T55" s="873">
        <v>0</v>
      </c>
      <c r="U55" s="873">
        <v>27604</v>
      </c>
      <c r="V55" s="873">
        <v>419971</v>
      </c>
      <c r="W55" s="873">
        <v>0</v>
      </c>
      <c r="X55" s="873">
        <v>419971</v>
      </c>
      <c r="Y55" s="873">
        <v>2402748</v>
      </c>
      <c r="Z55" s="873">
        <v>0</v>
      </c>
      <c r="AA55" s="873">
        <v>2402748</v>
      </c>
      <c r="AB55" s="873">
        <v>-3326623</v>
      </c>
      <c r="AC55" s="873">
        <v>0</v>
      </c>
      <c r="AD55" s="873">
        <v>-3326623</v>
      </c>
      <c r="AE55" s="873">
        <v>0</v>
      </c>
      <c r="AF55" s="873">
        <v>0</v>
      </c>
      <c r="AG55" s="873">
        <v>0</v>
      </c>
      <c r="AH55" s="873">
        <v>38473608</v>
      </c>
      <c r="AI55" s="873">
        <v>0</v>
      </c>
      <c r="AJ55" s="873">
        <v>38473608</v>
      </c>
      <c r="AK55" s="873">
        <v>0</v>
      </c>
      <c r="AL55" s="873">
        <v>0</v>
      </c>
      <c r="AM55" s="873">
        <v>0</v>
      </c>
      <c r="AN55" s="873">
        <v>0</v>
      </c>
      <c r="AO55" s="873">
        <v>0</v>
      </c>
      <c r="AP55" s="873">
        <v>0</v>
      </c>
      <c r="AQ55" s="873">
        <v>0</v>
      </c>
      <c r="AR55" s="873">
        <v>0</v>
      </c>
      <c r="AS55" s="873">
        <v>0</v>
      </c>
      <c r="AT55" s="873">
        <v>0</v>
      </c>
      <c r="AU55" s="873">
        <v>0</v>
      </c>
      <c r="AV55" s="873">
        <v>0</v>
      </c>
      <c r="AW55" s="873">
        <v>0</v>
      </c>
      <c r="AX55" s="873">
        <v>0</v>
      </c>
      <c r="AY55" s="873">
        <v>0</v>
      </c>
      <c r="AZ55" s="873">
        <v>0</v>
      </c>
      <c r="BA55" s="873">
        <v>0</v>
      </c>
      <c r="BB55" s="873">
        <v>0</v>
      </c>
      <c r="BC55" s="873">
        <v>0</v>
      </c>
      <c r="BD55" s="873">
        <v>0</v>
      </c>
      <c r="BE55" s="873">
        <v>0</v>
      </c>
      <c r="BF55" s="873">
        <v>0</v>
      </c>
      <c r="BG55" s="873">
        <v>0</v>
      </c>
      <c r="BH55" s="873">
        <v>0</v>
      </c>
      <c r="BI55" s="873">
        <v>0</v>
      </c>
      <c r="BJ55" s="873">
        <v>0</v>
      </c>
      <c r="BK55" s="873">
        <v>0</v>
      </c>
      <c r="BL55" s="873">
        <v>0</v>
      </c>
      <c r="BM55" s="873">
        <v>0</v>
      </c>
      <c r="BN55" s="873">
        <v>0</v>
      </c>
      <c r="BO55" s="873">
        <v>5302568</v>
      </c>
      <c r="BP55" s="873">
        <v>-1848689</v>
      </c>
      <c r="BQ55" s="870" t="s">
        <v>713</v>
      </c>
      <c r="BR55" s="870" t="s">
        <v>712</v>
      </c>
      <c r="BS55" s="870" t="s">
        <v>1907</v>
      </c>
      <c r="BT55" s="870" t="s">
        <v>2734</v>
      </c>
      <c r="BU55" s="870" t="s">
        <v>2792</v>
      </c>
    </row>
    <row r="56" spans="1:73" x14ac:dyDescent="0.2">
      <c r="A56" s="870" t="s">
        <v>3069</v>
      </c>
      <c r="B56" s="870" t="s">
        <v>174</v>
      </c>
      <c r="C56" s="870" t="s">
        <v>173</v>
      </c>
      <c r="D56" s="873">
        <v>20040597</v>
      </c>
      <c r="E56" s="873">
        <v>0</v>
      </c>
      <c r="F56" s="873">
        <v>20040597</v>
      </c>
      <c r="G56" s="873">
        <v>0</v>
      </c>
      <c r="H56" s="873">
        <v>0</v>
      </c>
      <c r="I56" s="873">
        <v>0</v>
      </c>
      <c r="J56" s="873">
        <v>-165002</v>
      </c>
      <c r="K56" s="873">
        <v>0</v>
      </c>
      <c r="L56" s="873">
        <v>-165002</v>
      </c>
      <c r="M56" s="873">
        <v>0</v>
      </c>
      <c r="N56" s="873">
        <v>0</v>
      </c>
      <c r="O56" s="873">
        <v>0</v>
      </c>
      <c r="P56" s="873">
        <v>-659290</v>
      </c>
      <c r="Q56" s="873">
        <v>0</v>
      </c>
      <c r="R56" s="873">
        <v>-659290</v>
      </c>
      <c r="S56" s="873">
        <v>437460</v>
      </c>
      <c r="T56" s="873">
        <v>0</v>
      </c>
      <c r="U56" s="873">
        <v>437460</v>
      </c>
      <c r="V56" s="873">
        <v>1700273</v>
      </c>
      <c r="W56" s="873">
        <v>0</v>
      </c>
      <c r="X56" s="873">
        <v>1700273</v>
      </c>
      <c r="Y56" s="873">
        <v>-69633</v>
      </c>
      <c r="Z56" s="873">
        <v>0</v>
      </c>
      <c r="AA56" s="873">
        <v>-69633</v>
      </c>
      <c r="AB56" s="873">
        <v>-1967795</v>
      </c>
      <c r="AC56" s="873">
        <v>0</v>
      </c>
      <c r="AD56" s="873">
        <v>-1967795</v>
      </c>
      <c r="AE56" s="873">
        <v>0</v>
      </c>
      <c r="AF56" s="873">
        <v>0</v>
      </c>
      <c r="AG56" s="873">
        <v>0</v>
      </c>
      <c r="AH56" s="873">
        <v>19481612</v>
      </c>
      <c r="AI56" s="873">
        <v>0</v>
      </c>
      <c r="AJ56" s="873">
        <v>19481612</v>
      </c>
      <c r="AK56" s="873">
        <v>0</v>
      </c>
      <c r="AL56" s="873">
        <v>0</v>
      </c>
      <c r="AM56" s="873">
        <v>0</v>
      </c>
      <c r="AN56" s="873">
        <v>0</v>
      </c>
      <c r="AO56" s="873">
        <v>0</v>
      </c>
      <c r="AP56" s="873">
        <v>0</v>
      </c>
      <c r="AQ56" s="873">
        <v>0</v>
      </c>
      <c r="AR56" s="873">
        <v>0</v>
      </c>
      <c r="AS56" s="873">
        <v>0</v>
      </c>
      <c r="AT56" s="873">
        <v>0</v>
      </c>
      <c r="AU56" s="873">
        <v>0</v>
      </c>
      <c r="AV56" s="873">
        <v>0</v>
      </c>
      <c r="AW56" s="873">
        <v>0</v>
      </c>
      <c r="AX56" s="873">
        <v>0</v>
      </c>
      <c r="AY56" s="873">
        <v>0</v>
      </c>
      <c r="AZ56" s="873">
        <v>0</v>
      </c>
      <c r="BA56" s="873">
        <v>0</v>
      </c>
      <c r="BB56" s="873">
        <v>0</v>
      </c>
      <c r="BC56" s="873">
        <v>0</v>
      </c>
      <c r="BD56" s="873">
        <v>0</v>
      </c>
      <c r="BE56" s="873">
        <v>0</v>
      </c>
      <c r="BF56" s="873">
        <v>0</v>
      </c>
      <c r="BG56" s="873">
        <v>0</v>
      </c>
      <c r="BH56" s="873">
        <v>0</v>
      </c>
      <c r="BI56" s="873">
        <v>0</v>
      </c>
      <c r="BJ56" s="873">
        <v>0</v>
      </c>
      <c r="BK56" s="873">
        <v>0</v>
      </c>
      <c r="BL56" s="873">
        <v>0</v>
      </c>
      <c r="BM56" s="873">
        <v>0</v>
      </c>
      <c r="BN56" s="873">
        <v>0</v>
      </c>
      <c r="BO56" s="873">
        <v>2681417</v>
      </c>
      <c r="BP56" s="873">
        <v>-5011189</v>
      </c>
      <c r="BQ56" s="870" t="s">
        <v>716</v>
      </c>
      <c r="BR56" s="870" t="s">
        <v>687</v>
      </c>
      <c r="BS56" s="870" t="s">
        <v>1907</v>
      </c>
      <c r="BT56" s="870" t="s">
        <v>2733</v>
      </c>
      <c r="BU56" s="870" t="s">
        <v>2793</v>
      </c>
    </row>
    <row r="57" spans="1:73" x14ac:dyDescent="0.2">
      <c r="A57" s="870" t="s">
        <v>3069</v>
      </c>
      <c r="B57" s="870" t="s">
        <v>176</v>
      </c>
      <c r="C57" s="870" t="s">
        <v>175</v>
      </c>
      <c r="D57" s="873">
        <v>42898354</v>
      </c>
      <c r="E57" s="873">
        <v>0</v>
      </c>
      <c r="F57" s="873">
        <v>42898354</v>
      </c>
      <c r="G57" s="873">
        <v>0</v>
      </c>
      <c r="H57" s="873">
        <v>0</v>
      </c>
      <c r="I57" s="873">
        <v>0</v>
      </c>
      <c r="J57" s="873">
        <v>0</v>
      </c>
      <c r="K57" s="873">
        <v>0</v>
      </c>
      <c r="L57" s="873">
        <v>0</v>
      </c>
      <c r="M57" s="873">
        <v>34695</v>
      </c>
      <c r="N57" s="873">
        <v>0</v>
      </c>
      <c r="O57" s="873">
        <v>34695</v>
      </c>
      <c r="P57" s="873">
        <v>-606749</v>
      </c>
      <c r="Q57" s="873">
        <v>0</v>
      </c>
      <c r="R57" s="873">
        <v>-606749</v>
      </c>
      <c r="S57" s="873">
        <v>0</v>
      </c>
      <c r="T57" s="873">
        <v>0</v>
      </c>
      <c r="U57" s="873">
        <v>0</v>
      </c>
      <c r="V57" s="873">
        <v>1111246</v>
      </c>
      <c r="W57" s="873">
        <v>0</v>
      </c>
      <c r="X57" s="873">
        <v>1111246</v>
      </c>
      <c r="Y57" s="873">
        <v>0</v>
      </c>
      <c r="Z57" s="873">
        <v>0</v>
      </c>
      <c r="AA57" s="873">
        <v>0</v>
      </c>
      <c r="AB57" s="873">
        <v>-5200560</v>
      </c>
      <c r="AC57" s="873">
        <v>0</v>
      </c>
      <c r="AD57" s="873">
        <v>-5200560</v>
      </c>
      <c r="AE57" s="873">
        <v>0</v>
      </c>
      <c r="AF57" s="873">
        <v>0</v>
      </c>
      <c r="AG57" s="873">
        <v>0</v>
      </c>
      <c r="AH57" s="873">
        <v>38236986</v>
      </c>
      <c r="AI57" s="873">
        <v>0</v>
      </c>
      <c r="AJ57" s="873">
        <v>38236986</v>
      </c>
      <c r="AK57" s="873">
        <v>0</v>
      </c>
      <c r="AL57" s="873">
        <v>0</v>
      </c>
      <c r="AM57" s="873">
        <v>491016</v>
      </c>
      <c r="AN57" s="873">
        <v>0</v>
      </c>
      <c r="AO57" s="873">
        <v>491016</v>
      </c>
      <c r="AP57" s="873">
        <v>0</v>
      </c>
      <c r="AQ57" s="873">
        <v>0</v>
      </c>
      <c r="AR57" s="873">
        <v>0</v>
      </c>
      <c r="AS57" s="873">
        <v>0</v>
      </c>
      <c r="AT57" s="873">
        <v>0</v>
      </c>
      <c r="AU57" s="873">
        <v>0</v>
      </c>
      <c r="AV57" s="873">
        <v>0</v>
      </c>
      <c r="AW57" s="873">
        <v>0</v>
      </c>
      <c r="AX57" s="873">
        <v>0</v>
      </c>
      <c r="AY57" s="873">
        <v>0</v>
      </c>
      <c r="AZ57" s="873">
        <v>0</v>
      </c>
      <c r="BA57" s="873">
        <v>0</v>
      </c>
      <c r="BB57" s="873">
        <v>0</v>
      </c>
      <c r="BC57" s="873">
        <v>0</v>
      </c>
      <c r="BD57" s="873">
        <v>0</v>
      </c>
      <c r="BE57" s="873">
        <v>0</v>
      </c>
      <c r="BF57" s="873">
        <v>0</v>
      </c>
      <c r="BG57" s="873">
        <v>0</v>
      </c>
      <c r="BH57" s="873">
        <v>0</v>
      </c>
      <c r="BI57" s="873">
        <v>0</v>
      </c>
      <c r="BJ57" s="873">
        <v>0</v>
      </c>
      <c r="BK57" s="873">
        <v>0</v>
      </c>
      <c r="BL57" s="873">
        <v>0</v>
      </c>
      <c r="BM57" s="873">
        <v>0</v>
      </c>
      <c r="BN57" s="873">
        <v>0</v>
      </c>
      <c r="BO57" s="873">
        <v>3511454</v>
      </c>
      <c r="BP57" s="873">
        <v>-3025295</v>
      </c>
      <c r="BQ57" s="870" t="s">
        <v>700</v>
      </c>
      <c r="BR57" s="870" t="s">
        <v>687</v>
      </c>
      <c r="BS57" s="870" t="s">
        <v>1907</v>
      </c>
      <c r="BT57" s="870" t="s">
        <v>2735</v>
      </c>
      <c r="BU57" s="870" t="s">
        <v>2794</v>
      </c>
    </row>
    <row r="58" spans="1:73" x14ac:dyDescent="0.2">
      <c r="A58" s="870" t="s">
        <v>3069</v>
      </c>
      <c r="B58" s="870" t="s">
        <v>178</v>
      </c>
      <c r="C58" s="870" t="s">
        <v>874</v>
      </c>
      <c r="D58" s="873">
        <v>72796025</v>
      </c>
      <c r="E58" s="873">
        <v>3092563</v>
      </c>
      <c r="F58" s="873">
        <v>75888588</v>
      </c>
      <c r="G58" s="873">
        <v>0</v>
      </c>
      <c r="H58" s="873">
        <v>0</v>
      </c>
      <c r="I58" s="873">
        <v>0</v>
      </c>
      <c r="J58" s="873">
        <v>-493040</v>
      </c>
      <c r="K58" s="873">
        <v>0</v>
      </c>
      <c r="L58" s="873">
        <v>-493040</v>
      </c>
      <c r="M58" s="873">
        <v>0</v>
      </c>
      <c r="N58" s="873">
        <v>0</v>
      </c>
      <c r="O58" s="873">
        <v>0</v>
      </c>
      <c r="P58" s="873">
        <v>-2227029</v>
      </c>
      <c r="Q58" s="873">
        <v>0</v>
      </c>
      <c r="R58" s="873">
        <v>-2227029</v>
      </c>
      <c r="S58" s="873">
        <v>2397578</v>
      </c>
      <c r="T58" s="873">
        <v>0</v>
      </c>
      <c r="U58" s="873">
        <v>2397578</v>
      </c>
      <c r="V58" s="873">
        <v>4627648</v>
      </c>
      <c r="W58" s="873">
        <v>0</v>
      </c>
      <c r="X58" s="873">
        <v>4627648</v>
      </c>
      <c r="Y58" s="873">
        <v>275220</v>
      </c>
      <c r="Z58" s="873">
        <v>0</v>
      </c>
      <c r="AA58" s="873">
        <v>275220</v>
      </c>
      <c r="AB58" s="873">
        <v>-7216901</v>
      </c>
      <c r="AC58" s="873">
        <v>0</v>
      </c>
      <c r="AD58" s="873">
        <v>-7216901</v>
      </c>
      <c r="AE58" s="873">
        <v>0</v>
      </c>
      <c r="AF58" s="873">
        <v>0</v>
      </c>
      <c r="AG58" s="873">
        <v>0</v>
      </c>
      <c r="AH58" s="873">
        <v>70652541</v>
      </c>
      <c r="AI58" s="873">
        <v>3092563</v>
      </c>
      <c r="AJ58" s="873">
        <v>73745104</v>
      </c>
      <c r="AK58" s="873">
        <v>3092563</v>
      </c>
      <c r="AL58" s="873">
        <v>3092563</v>
      </c>
      <c r="AM58" s="873">
        <v>104691</v>
      </c>
      <c r="AN58" s="873">
        <v>0</v>
      </c>
      <c r="AO58" s="873">
        <v>104691</v>
      </c>
      <c r="AP58" s="873">
        <v>0</v>
      </c>
      <c r="AQ58" s="873">
        <v>0</v>
      </c>
      <c r="AR58" s="873">
        <v>0</v>
      </c>
      <c r="AS58" s="873">
        <v>11914</v>
      </c>
      <c r="AT58" s="873">
        <v>11914</v>
      </c>
      <c r="AU58" s="873">
        <v>2413001</v>
      </c>
      <c r="AV58" s="873">
        <v>2413001</v>
      </c>
      <c r="AW58" s="873">
        <v>691476</v>
      </c>
      <c r="AX58" s="873">
        <v>0</v>
      </c>
      <c r="AY58" s="873">
        <v>0</v>
      </c>
      <c r="AZ58" s="873">
        <v>0</v>
      </c>
      <c r="BA58" s="873">
        <v>0</v>
      </c>
      <c r="BB58" s="873">
        <v>482455</v>
      </c>
      <c r="BC58" s="873">
        <v>482455</v>
      </c>
      <c r="BD58" s="873">
        <v>0</v>
      </c>
      <c r="BE58" s="873">
        <v>0</v>
      </c>
      <c r="BF58" s="873">
        <v>0</v>
      </c>
      <c r="BG58" s="873">
        <v>0</v>
      </c>
      <c r="BH58" s="873">
        <v>0</v>
      </c>
      <c r="BI58" s="873">
        <v>0</v>
      </c>
      <c r="BJ58" s="873">
        <v>0</v>
      </c>
      <c r="BK58" s="873">
        <v>0</v>
      </c>
      <c r="BL58" s="873">
        <v>0</v>
      </c>
      <c r="BM58" s="873">
        <v>482455</v>
      </c>
      <c r="BN58" s="873">
        <v>482455</v>
      </c>
      <c r="BO58" s="873">
        <v>11976510</v>
      </c>
      <c r="BP58" s="873">
        <v>-2117386</v>
      </c>
      <c r="BQ58" s="870" t="s">
        <v>679</v>
      </c>
      <c r="BR58" s="870" t="s">
        <v>709</v>
      </c>
      <c r="BS58" s="870" t="s">
        <v>679</v>
      </c>
      <c r="BT58" s="870" t="s">
        <v>2738</v>
      </c>
      <c r="BU58" s="870" t="s">
        <v>2795</v>
      </c>
    </row>
    <row r="59" spans="1:73" x14ac:dyDescent="0.2">
      <c r="A59" s="870" t="s">
        <v>3070</v>
      </c>
      <c r="B59" s="870" t="s">
        <v>179</v>
      </c>
      <c r="C59" s="870" t="s">
        <v>1117</v>
      </c>
      <c r="D59" s="873">
        <v>79647852</v>
      </c>
      <c r="E59" s="873">
        <v>390146</v>
      </c>
      <c r="F59" s="873">
        <v>80037998</v>
      </c>
      <c r="G59" s="873">
        <v>0</v>
      </c>
      <c r="H59" s="873">
        <v>0</v>
      </c>
      <c r="I59" s="873">
        <v>0</v>
      </c>
      <c r="J59" s="873">
        <v>69188</v>
      </c>
      <c r="K59" s="873">
        <v>0</v>
      </c>
      <c r="L59" s="873">
        <v>69188</v>
      </c>
      <c r="M59" s="873">
        <v>0</v>
      </c>
      <c r="N59" s="873">
        <v>0</v>
      </c>
      <c r="O59" s="873">
        <v>0</v>
      </c>
      <c r="P59" s="873">
        <v>-2913906</v>
      </c>
      <c r="Q59" s="873">
        <v>0</v>
      </c>
      <c r="R59" s="873">
        <v>-2913906</v>
      </c>
      <c r="S59" s="873">
        <v>893763</v>
      </c>
      <c r="T59" s="873">
        <v>0</v>
      </c>
      <c r="U59" s="873">
        <v>893763</v>
      </c>
      <c r="V59" s="873">
        <v>2078691</v>
      </c>
      <c r="W59" s="873">
        <v>0</v>
      </c>
      <c r="X59" s="873">
        <v>2078691</v>
      </c>
      <c r="Y59" s="873">
        <v>2373</v>
      </c>
      <c r="Z59" s="873">
        <v>0</v>
      </c>
      <c r="AA59" s="873">
        <v>2373</v>
      </c>
      <c r="AB59" s="873">
        <v>-13736873</v>
      </c>
      <c r="AC59" s="873">
        <v>0</v>
      </c>
      <c r="AD59" s="873">
        <v>-13736873</v>
      </c>
      <c r="AE59" s="873">
        <v>-7726666</v>
      </c>
      <c r="AF59" s="873">
        <v>0</v>
      </c>
      <c r="AG59" s="873">
        <v>-7726666</v>
      </c>
      <c r="AH59" s="873">
        <v>65971900</v>
      </c>
      <c r="AI59" s="873">
        <v>390146</v>
      </c>
      <c r="AJ59" s="873">
        <v>66362046</v>
      </c>
      <c r="AK59" s="873">
        <v>390146</v>
      </c>
      <c r="AL59" s="873">
        <v>390146</v>
      </c>
      <c r="AM59" s="873">
        <v>1138354</v>
      </c>
      <c r="AN59" s="873">
        <v>0</v>
      </c>
      <c r="AO59" s="873">
        <v>1138354</v>
      </c>
      <c r="AP59" s="873">
        <v>0</v>
      </c>
      <c r="AQ59" s="873">
        <v>0</v>
      </c>
      <c r="AR59" s="873">
        <v>0</v>
      </c>
      <c r="AS59" s="873">
        <v>0</v>
      </c>
      <c r="AT59" s="873">
        <v>0</v>
      </c>
      <c r="AU59" s="873">
        <v>179277</v>
      </c>
      <c r="AV59" s="873">
        <v>179277</v>
      </c>
      <c r="AW59" s="873">
        <v>210868</v>
      </c>
      <c r="AX59" s="873">
        <v>0</v>
      </c>
      <c r="AY59" s="873">
        <v>0</v>
      </c>
      <c r="AZ59" s="873">
        <v>0</v>
      </c>
      <c r="BA59" s="873">
        <v>0</v>
      </c>
      <c r="BB59" s="873">
        <v>284934</v>
      </c>
      <c r="BC59" s="873">
        <v>284934</v>
      </c>
      <c r="BD59" s="873">
        <v>0</v>
      </c>
      <c r="BE59" s="873">
        <v>0</v>
      </c>
      <c r="BF59" s="873">
        <v>0</v>
      </c>
      <c r="BG59" s="873">
        <v>0</v>
      </c>
      <c r="BH59" s="873">
        <v>0</v>
      </c>
      <c r="BI59" s="873">
        <v>0</v>
      </c>
      <c r="BJ59" s="873">
        <v>0</v>
      </c>
      <c r="BK59" s="873">
        <v>0</v>
      </c>
      <c r="BL59" s="873">
        <v>0</v>
      </c>
      <c r="BM59" s="873">
        <v>284934</v>
      </c>
      <c r="BN59" s="873">
        <v>284934</v>
      </c>
      <c r="BO59" s="873">
        <v>8069281</v>
      </c>
      <c r="BP59" s="873">
        <v>-2954025</v>
      </c>
      <c r="BQ59" s="870" t="s">
        <v>679</v>
      </c>
      <c r="BR59" s="870" t="s">
        <v>709</v>
      </c>
      <c r="BS59" s="870" t="s">
        <v>679</v>
      </c>
      <c r="BT59" s="870" t="s">
        <v>2738</v>
      </c>
      <c r="BU59" s="870" t="s">
        <v>2796</v>
      </c>
    </row>
    <row r="60" spans="1:73" x14ac:dyDescent="0.2">
      <c r="A60" s="870" t="s">
        <v>3069</v>
      </c>
      <c r="B60" s="870" t="s">
        <v>181</v>
      </c>
      <c r="C60" s="870" t="s">
        <v>180</v>
      </c>
      <c r="D60" s="873">
        <v>19655842</v>
      </c>
      <c r="E60" s="873">
        <v>1914752</v>
      </c>
      <c r="F60" s="873">
        <v>21570594</v>
      </c>
      <c r="G60" s="873">
        <v>0</v>
      </c>
      <c r="H60" s="873">
        <v>0</v>
      </c>
      <c r="I60" s="873">
        <v>0</v>
      </c>
      <c r="J60" s="873">
        <v>-136122</v>
      </c>
      <c r="K60" s="873">
        <v>0</v>
      </c>
      <c r="L60" s="873">
        <v>-136122</v>
      </c>
      <c r="M60" s="873">
        <v>0</v>
      </c>
      <c r="N60" s="873">
        <v>0</v>
      </c>
      <c r="O60" s="873">
        <v>0</v>
      </c>
      <c r="P60" s="873">
        <v>-331122</v>
      </c>
      <c r="Q60" s="873">
        <v>0</v>
      </c>
      <c r="R60" s="873">
        <v>-331122</v>
      </c>
      <c r="S60" s="873">
        <v>257109</v>
      </c>
      <c r="T60" s="873">
        <v>0</v>
      </c>
      <c r="U60" s="873">
        <v>257109</v>
      </c>
      <c r="V60" s="873">
        <v>355598</v>
      </c>
      <c r="W60" s="873">
        <v>0</v>
      </c>
      <c r="X60" s="873">
        <v>355598</v>
      </c>
      <c r="Y60" s="873">
        <v>759343</v>
      </c>
      <c r="Z60" s="873">
        <v>0</v>
      </c>
      <c r="AA60" s="873">
        <v>759343</v>
      </c>
      <c r="AB60" s="873">
        <v>-1726851</v>
      </c>
      <c r="AC60" s="873">
        <v>0</v>
      </c>
      <c r="AD60" s="873">
        <v>-1726851</v>
      </c>
      <c r="AE60" s="873">
        <v>0</v>
      </c>
      <c r="AF60" s="873">
        <v>0</v>
      </c>
      <c r="AG60" s="873">
        <v>0</v>
      </c>
      <c r="AH60" s="873">
        <v>18969919</v>
      </c>
      <c r="AI60" s="873">
        <v>1914752</v>
      </c>
      <c r="AJ60" s="873">
        <v>20884671</v>
      </c>
      <c r="AK60" s="873">
        <v>1914752</v>
      </c>
      <c r="AL60" s="873">
        <v>1914752</v>
      </c>
      <c r="AM60" s="873">
        <v>15268</v>
      </c>
      <c r="AN60" s="873">
        <v>0</v>
      </c>
      <c r="AO60" s="873">
        <v>15268</v>
      </c>
      <c r="AP60" s="873">
        <v>0</v>
      </c>
      <c r="AQ60" s="873">
        <v>0</v>
      </c>
      <c r="AR60" s="873">
        <v>0</v>
      </c>
      <c r="AS60" s="873">
        <v>0</v>
      </c>
      <c r="AT60" s="873">
        <v>0</v>
      </c>
      <c r="AU60" s="873">
        <v>0</v>
      </c>
      <c r="AV60" s="873">
        <v>0</v>
      </c>
      <c r="AW60" s="873">
        <v>1914752</v>
      </c>
      <c r="AX60" s="873">
        <v>0</v>
      </c>
      <c r="AY60" s="873">
        <v>0</v>
      </c>
      <c r="AZ60" s="873">
        <v>0</v>
      </c>
      <c r="BA60" s="873">
        <v>0</v>
      </c>
      <c r="BB60" s="873">
        <v>0</v>
      </c>
      <c r="BC60" s="873">
        <v>0</v>
      </c>
      <c r="BD60" s="873">
        <v>0</v>
      </c>
      <c r="BE60" s="873">
        <v>0</v>
      </c>
      <c r="BF60" s="873">
        <v>0</v>
      </c>
      <c r="BG60" s="873">
        <v>0</v>
      </c>
      <c r="BH60" s="873">
        <v>0</v>
      </c>
      <c r="BI60" s="873">
        <v>0</v>
      </c>
      <c r="BJ60" s="873">
        <v>0</v>
      </c>
      <c r="BK60" s="873">
        <v>0</v>
      </c>
      <c r="BL60" s="873">
        <v>0</v>
      </c>
      <c r="BM60" s="873">
        <v>0</v>
      </c>
      <c r="BN60" s="873">
        <v>0</v>
      </c>
      <c r="BO60" s="873">
        <v>2218912</v>
      </c>
      <c r="BP60" s="873">
        <v>-679340</v>
      </c>
      <c r="BQ60" s="870" t="s">
        <v>729</v>
      </c>
      <c r="BR60" s="870" t="s">
        <v>728</v>
      </c>
      <c r="BS60" s="870" t="s">
        <v>1907</v>
      </c>
      <c r="BT60" s="870" t="s">
        <v>2736</v>
      </c>
      <c r="BU60" s="870" t="s">
        <v>2797</v>
      </c>
    </row>
    <row r="61" spans="1:73" x14ac:dyDescent="0.2">
      <c r="A61" s="870" t="s">
        <v>3069</v>
      </c>
      <c r="B61" s="870" t="s">
        <v>183</v>
      </c>
      <c r="C61" s="870" t="s">
        <v>182</v>
      </c>
      <c r="D61" s="873">
        <v>18972146</v>
      </c>
      <c r="E61" s="873">
        <v>0</v>
      </c>
      <c r="F61" s="873">
        <v>18972146</v>
      </c>
      <c r="G61" s="873">
        <v>0</v>
      </c>
      <c r="H61" s="873">
        <v>0</v>
      </c>
      <c r="I61" s="873">
        <v>0</v>
      </c>
      <c r="J61" s="873">
        <v>-250766</v>
      </c>
      <c r="K61" s="873">
        <v>0</v>
      </c>
      <c r="L61" s="873">
        <v>-250766</v>
      </c>
      <c r="M61" s="873">
        <v>0</v>
      </c>
      <c r="N61" s="873">
        <v>0</v>
      </c>
      <c r="O61" s="873">
        <v>0</v>
      </c>
      <c r="P61" s="873">
        <v>-207000</v>
      </c>
      <c r="Q61" s="873">
        <v>0</v>
      </c>
      <c r="R61" s="873">
        <v>-207000</v>
      </c>
      <c r="S61" s="873">
        <v>216431</v>
      </c>
      <c r="T61" s="873">
        <v>0</v>
      </c>
      <c r="U61" s="873">
        <v>216431</v>
      </c>
      <c r="V61" s="873">
        <v>2091858</v>
      </c>
      <c r="W61" s="873">
        <v>0</v>
      </c>
      <c r="X61" s="873">
        <v>2091858</v>
      </c>
      <c r="Y61" s="873">
        <v>-803831</v>
      </c>
      <c r="Z61" s="873">
        <v>0</v>
      </c>
      <c r="AA61" s="873">
        <v>-803831</v>
      </c>
      <c r="AB61" s="873">
        <v>-2234276</v>
      </c>
      <c r="AC61" s="873">
        <v>0</v>
      </c>
      <c r="AD61" s="873">
        <v>-2234276</v>
      </c>
      <c r="AE61" s="873">
        <v>0</v>
      </c>
      <c r="AF61" s="873">
        <v>0</v>
      </c>
      <c r="AG61" s="873">
        <v>0</v>
      </c>
      <c r="AH61" s="873">
        <v>18035328</v>
      </c>
      <c r="AI61" s="873">
        <v>0</v>
      </c>
      <c r="AJ61" s="873">
        <v>18035328</v>
      </c>
      <c r="AK61" s="873">
        <v>0</v>
      </c>
      <c r="AL61" s="873">
        <v>0</v>
      </c>
      <c r="AM61" s="873">
        <v>137347</v>
      </c>
      <c r="AN61" s="873">
        <v>0</v>
      </c>
      <c r="AO61" s="873">
        <v>137347</v>
      </c>
      <c r="AP61" s="873">
        <v>0</v>
      </c>
      <c r="AQ61" s="873">
        <v>0</v>
      </c>
      <c r="AR61" s="873">
        <v>0</v>
      </c>
      <c r="AS61" s="873">
        <v>0</v>
      </c>
      <c r="AT61" s="873">
        <v>0</v>
      </c>
      <c r="AU61" s="873">
        <v>0</v>
      </c>
      <c r="AV61" s="873">
        <v>0</v>
      </c>
      <c r="AW61" s="873">
        <v>0</v>
      </c>
      <c r="AX61" s="873">
        <v>0</v>
      </c>
      <c r="AY61" s="873">
        <v>0</v>
      </c>
      <c r="AZ61" s="873">
        <v>0</v>
      </c>
      <c r="BA61" s="873">
        <v>0</v>
      </c>
      <c r="BB61" s="873">
        <v>0</v>
      </c>
      <c r="BC61" s="873">
        <v>0</v>
      </c>
      <c r="BD61" s="873">
        <v>0</v>
      </c>
      <c r="BE61" s="873">
        <v>0</v>
      </c>
      <c r="BF61" s="873">
        <v>0</v>
      </c>
      <c r="BG61" s="873">
        <v>0</v>
      </c>
      <c r="BH61" s="873">
        <v>0</v>
      </c>
      <c r="BI61" s="873">
        <v>0</v>
      </c>
      <c r="BJ61" s="873">
        <v>0</v>
      </c>
      <c r="BK61" s="873">
        <v>0</v>
      </c>
      <c r="BL61" s="873">
        <v>0</v>
      </c>
      <c r="BM61" s="873">
        <v>0</v>
      </c>
      <c r="BN61" s="873">
        <v>0</v>
      </c>
      <c r="BO61" s="873">
        <v>1842858</v>
      </c>
      <c r="BP61" s="873">
        <v>-1440725</v>
      </c>
      <c r="BQ61" s="870" t="s">
        <v>688</v>
      </c>
      <c r="BR61" s="870" t="s">
        <v>687</v>
      </c>
      <c r="BS61" s="870" t="s">
        <v>1907</v>
      </c>
      <c r="BT61" s="870" t="s">
        <v>2735</v>
      </c>
      <c r="BU61" s="870" t="s">
        <v>2798</v>
      </c>
    </row>
    <row r="62" spans="1:73" x14ac:dyDescent="0.2">
      <c r="A62" s="870" t="s">
        <v>3069</v>
      </c>
      <c r="B62" s="870" t="s">
        <v>185</v>
      </c>
      <c r="C62" s="870" t="s">
        <v>184</v>
      </c>
      <c r="D62" s="873">
        <v>13320011</v>
      </c>
      <c r="E62" s="873">
        <v>0</v>
      </c>
      <c r="F62" s="873">
        <v>13320011</v>
      </c>
      <c r="G62" s="873">
        <v>0</v>
      </c>
      <c r="H62" s="873">
        <v>0</v>
      </c>
      <c r="I62" s="873">
        <v>0</v>
      </c>
      <c r="J62" s="873">
        <v>-105946</v>
      </c>
      <c r="K62" s="873">
        <v>0</v>
      </c>
      <c r="L62" s="873">
        <v>-105946</v>
      </c>
      <c r="M62" s="873">
        <v>-13096</v>
      </c>
      <c r="N62" s="873">
        <v>0</v>
      </c>
      <c r="O62" s="873">
        <v>-13096</v>
      </c>
      <c r="P62" s="873">
        <v>-815916</v>
      </c>
      <c r="Q62" s="873">
        <v>0</v>
      </c>
      <c r="R62" s="873">
        <v>-815916</v>
      </c>
      <c r="S62" s="873">
        <v>117144</v>
      </c>
      <c r="T62" s="873">
        <v>0</v>
      </c>
      <c r="U62" s="873">
        <v>117144</v>
      </c>
      <c r="V62" s="873">
        <v>235626</v>
      </c>
      <c r="W62" s="873">
        <v>0</v>
      </c>
      <c r="X62" s="873">
        <v>235626</v>
      </c>
      <c r="Y62" s="873">
        <v>-55144</v>
      </c>
      <c r="Z62" s="873">
        <v>0</v>
      </c>
      <c r="AA62" s="873">
        <v>-55144</v>
      </c>
      <c r="AB62" s="873">
        <v>-8626</v>
      </c>
      <c r="AC62" s="873">
        <v>0</v>
      </c>
      <c r="AD62" s="873">
        <v>-8626</v>
      </c>
      <c r="AE62" s="873">
        <v>0</v>
      </c>
      <c r="AF62" s="873">
        <v>0</v>
      </c>
      <c r="AG62" s="873">
        <v>0</v>
      </c>
      <c r="AH62" s="873">
        <v>12779999</v>
      </c>
      <c r="AI62" s="873">
        <v>0</v>
      </c>
      <c r="AJ62" s="873">
        <v>12779999</v>
      </c>
      <c r="AK62" s="873">
        <v>0</v>
      </c>
      <c r="AL62" s="873">
        <v>0</v>
      </c>
      <c r="AM62" s="873">
        <v>0</v>
      </c>
      <c r="AN62" s="873">
        <v>0</v>
      </c>
      <c r="AO62" s="873">
        <v>0</v>
      </c>
      <c r="AP62" s="873">
        <v>0</v>
      </c>
      <c r="AQ62" s="873">
        <v>0</v>
      </c>
      <c r="AR62" s="873">
        <v>0</v>
      </c>
      <c r="AS62" s="873">
        <v>0</v>
      </c>
      <c r="AT62" s="873">
        <v>0</v>
      </c>
      <c r="AU62" s="873">
        <v>0</v>
      </c>
      <c r="AV62" s="873">
        <v>0</v>
      </c>
      <c r="AW62" s="873">
        <v>0</v>
      </c>
      <c r="AX62" s="873">
        <v>0</v>
      </c>
      <c r="AY62" s="873">
        <v>0</v>
      </c>
      <c r="AZ62" s="873">
        <v>0</v>
      </c>
      <c r="BA62" s="873">
        <v>0</v>
      </c>
      <c r="BB62" s="873">
        <v>0</v>
      </c>
      <c r="BC62" s="873">
        <v>0</v>
      </c>
      <c r="BD62" s="873">
        <v>0</v>
      </c>
      <c r="BE62" s="873">
        <v>0</v>
      </c>
      <c r="BF62" s="873">
        <v>0</v>
      </c>
      <c r="BG62" s="873">
        <v>0</v>
      </c>
      <c r="BH62" s="873">
        <v>0</v>
      </c>
      <c r="BI62" s="873">
        <v>0</v>
      </c>
      <c r="BJ62" s="873">
        <v>0</v>
      </c>
      <c r="BK62" s="873">
        <v>0</v>
      </c>
      <c r="BL62" s="873">
        <v>0</v>
      </c>
      <c r="BM62" s="873">
        <v>0</v>
      </c>
      <c r="BN62" s="873">
        <v>0</v>
      </c>
      <c r="BO62" s="873">
        <v>1801535</v>
      </c>
      <c r="BP62" s="873">
        <v>-757996</v>
      </c>
      <c r="BQ62" s="870" t="s">
        <v>685</v>
      </c>
      <c r="BR62" s="870" t="s">
        <v>684</v>
      </c>
      <c r="BS62" s="870" t="s">
        <v>1907</v>
      </c>
      <c r="BT62" s="870" t="s">
        <v>2738</v>
      </c>
      <c r="BU62" s="870" t="s">
        <v>2799</v>
      </c>
    </row>
    <row r="63" spans="1:73" x14ac:dyDescent="0.2">
      <c r="A63" s="870" t="s">
        <v>3070</v>
      </c>
      <c r="B63" s="870" t="s">
        <v>187</v>
      </c>
      <c r="C63" s="870" t="s">
        <v>186</v>
      </c>
      <c r="D63" s="873">
        <v>1098821978</v>
      </c>
      <c r="E63" s="873">
        <v>0</v>
      </c>
      <c r="F63" s="873">
        <v>1098821978</v>
      </c>
      <c r="G63" s="873">
        <v>0</v>
      </c>
      <c r="H63" s="873">
        <v>0</v>
      </c>
      <c r="I63" s="873">
        <v>0</v>
      </c>
      <c r="J63" s="873">
        <v>-4963082</v>
      </c>
      <c r="K63" s="873">
        <v>0</v>
      </c>
      <c r="L63" s="873">
        <v>-4963082</v>
      </c>
      <c r="M63" s="873">
        <v>0</v>
      </c>
      <c r="N63" s="873">
        <v>0</v>
      </c>
      <c r="O63" s="873">
        <v>0</v>
      </c>
      <c r="P63" s="873">
        <v>-31066934</v>
      </c>
      <c r="Q63" s="873">
        <v>0</v>
      </c>
      <c r="R63" s="873">
        <v>-31066934</v>
      </c>
      <c r="S63" s="873">
        <v>1774901</v>
      </c>
      <c r="T63" s="873">
        <v>0</v>
      </c>
      <c r="U63" s="873">
        <v>1774901</v>
      </c>
      <c r="V63" s="873">
        <v>34963152</v>
      </c>
      <c r="W63" s="873">
        <v>0</v>
      </c>
      <c r="X63" s="873">
        <v>34963152</v>
      </c>
      <c r="Y63" s="873">
        <v>285708</v>
      </c>
      <c r="Z63" s="873">
        <v>0</v>
      </c>
      <c r="AA63" s="873">
        <v>285708</v>
      </c>
      <c r="AB63" s="873">
        <v>-83285378</v>
      </c>
      <c r="AC63" s="873">
        <v>0</v>
      </c>
      <c r="AD63" s="873">
        <v>-83285378</v>
      </c>
      <c r="AE63" s="873">
        <v>0</v>
      </c>
      <c r="AF63" s="873">
        <v>0</v>
      </c>
      <c r="AG63" s="873">
        <v>0</v>
      </c>
      <c r="AH63" s="873">
        <v>1021493427</v>
      </c>
      <c r="AI63" s="873">
        <v>0</v>
      </c>
      <c r="AJ63" s="873">
        <v>1021493427</v>
      </c>
      <c r="AK63" s="873">
        <v>0</v>
      </c>
      <c r="AL63" s="873">
        <v>0</v>
      </c>
      <c r="AM63" s="873">
        <v>0</v>
      </c>
      <c r="AN63" s="873">
        <v>0</v>
      </c>
      <c r="AO63" s="873">
        <v>0</v>
      </c>
      <c r="AP63" s="873">
        <v>0</v>
      </c>
      <c r="AQ63" s="873">
        <v>0</v>
      </c>
      <c r="AR63" s="873">
        <v>0</v>
      </c>
      <c r="AS63" s="873">
        <v>0</v>
      </c>
      <c r="AT63" s="873">
        <v>0</v>
      </c>
      <c r="AU63" s="873">
        <v>0</v>
      </c>
      <c r="AV63" s="873">
        <v>0</v>
      </c>
      <c r="AW63" s="873">
        <v>0</v>
      </c>
      <c r="AX63" s="873">
        <v>0</v>
      </c>
      <c r="AY63" s="873">
        <v>0</v>
      </c>
      <c r="AZ63" s="873">
        <v>0</v>
      </c>
      <c r="BA63" s="873">
        <v>0</v>
      </c>
      <c r="BB63" s="873">
        <v>0</v>
      </c>
      <c r="BC63" s="873">
        <v>0</v>
      </c>
      <c r="BD63" s="873">
        <v>0</v>
      </c>
      <c r="BE63" s="873">
        <v>0</v>
      </c>
      <c r="BF63" s="873">
        <v>0</v>
      </c>
      <c r="BG63" s="873">
        <v>0</v>
      </c>
      <c r="BH63" s="873">
        <v>0</v>
      </c>
      <c r="BI63" s="873">
        <v>0</v>
      </c>
      <c r="BJ63" s="873">
        <v>0</v>
      </c>
      <c r="BK63" s="873">
        <v>0</v>
      </c>
      <c r="BL63" s="873">
        <v>0</v>
      </c>
      <c r="BM63" s="873">
        <v>0</v>
      </c>
      <c r="BN63" s="873">
        <v>0</v>
      </c>
      <c r="BO63" s="873">
        <v>82454368</v>
      </c>
      <c r="BP63" s="873">
        <v>-109683330</v>
      </c>
      <c r="BQ63" s="870" t="s">
        <v>756</v>
      </c>
      <c r="BR63" s="870" t="s">
        <v>680</v>
      </c>
      <c r="BS63" s="870" t="s">
        <v>1910</v>
      </c>
      <c r="BT63" s="870" t="s">
        <v>2732</v>
      </c>
      <c r="BU63" s="870" t="s">
        <v>2800</v>
      </c>
    </row>
    <row r="64" spans="1:73" x14ac:dyDescent="0.2">
      <c r="A64" s="870" t="s">
        <v>3070</v>
      </c>
      <c r="B64" s="870" t="s">
        <v>189</v>
      </c>
      <c r="C64" s="870" t="s">
        <v>188</v>
      </c>
      <c r="D64" s="873">
        <v>30858571</v>
      </c>
      <c r="E64" s="873">
        <v>0</v>
      </c>
      <c r="F64" s="873">
        <v>30858571</v>
      </c>
      <c r="G64" s="873">
        <v>0</v>
      </c>
      <c r="H64" s="873">
        <v>0</v>
      </c>
      <c r="I64" s="873">
        <v>0</v>
      </c>
      <c r="J64" s="873">
        <v>1328</v>
      </c>
      <c r="K64" s="873">
        <v>0</v>
      </c>
      <c r="L64" s="873">
        <v>1328</v>
      </c>
      <c r="M64" s="873">
        <v>0</v>
      </c>
      <c r="N64" s="873">
        <v>0</v>
      </c>
      <c r="O64" s="873">
        <v>0</v>
      </c>
      <c r="P64" s="873">
        <v>-506828</v>
      </c>
      <c r="Q64" s="873">
        <v>0</v>
      </c>
      <c r="R64" s="873">
        <v>-506828</v>
      </c>
      <c r="S64" s="873">
        <v>761326</v>
      </c>
      <c r="T64" s="873">
        <v>0</v>
      </c>
      <c r="U64" s="873">
        <v>761326</v>
      </c>
      <c r="V64" s="873">
        <v>1582771</v>
      </c>
      <c r="W64" s="873">
        <v>0</v>
      </c>
      <c r="X64" s="873">
        <v>1582771</v>
      </c>
      <c r="Y64" s="873">
        <v>1057914</v>
      </c>
      <c r="Z64" s="873">
        <v>0</v>
      </c>
      <c r="AA64" s="873">
        <v>1057914</v>
      </c>
      <c r="AB64" s="873">
        <v>-3669638</v>
      </c>
      <c r="AC64" s="873">
        <v>0</v>
      </c>
      <c r="AD64" s="873">
        <v>-3669638</v>
      </c>
      <c r="AE64" s="873">
        <v>0</v>
      </c>
      <c r="AF64" s="873">
        <v>0</v>
      </c>
      <c r="AG64" s="873">
        <v>0</v>
      </c>
      <c r="AH64" s="873">
        <v>30084116</v>
      </c>
      <c r="AI64" s="873">
        <v>0</v>
      </c>
      <c r="AJ64" s="873">
        <v>30084116</v>
      </c>
      <c r="AK64" s="873">
        <v>0</v>
      </c>
      <c r="AL64" s="873">
        <v>0</v>
      </c>
      <c r="AM64" s="873">
        <v>0</v>
      </c>
      <c r="AN64" s="873">
        <v>0</v>
      </c>
      <c r="AO64" s="873">
        <v>0</v>
      </c>
      <c r="AP64" s="873">
        <v>0</v>
      </c>
      <c r="AQ64" s="873">
        <v>0</v>
      </c>
      <c r="AR64" s="873">
        <v>0</v>
      </c>
      <c r="AS64" s="873">
        <v>0</v>
      </c>
      <c r="AT64" s="873">
        <v>0</v>
      </c>
      <c r="AU64" s="873">
        <v>0</v>
      </c>
      <c r="AV64" s="873">
        <v>0</v>
      </c>
      <c r="AW64" s="873">
        <v>0</v>
      </c>
      <c r="AX64" s="873">
        <v>0</v>
      </c>
      <c r="AY64" s="873">
        <v>0</v>
      </c>
      <c r="AZ64" s="873">
        <v>0</v>
      </c>
      <c r="BA64" s="873">
        <v>0</v>
      </c>
      <c r="BB64" s="873">
        <v>0</v>
      </c>
      <c r="BC64" s="873">
        <v>0</v>
      </c>
      <c r="BD64" s="873">
        <v>0</v>
      </c>
      <c r="BE64" s="873">
        <v>0</v>
      </c>
      <c r="BF64" s="873">
        <v>0</v>
      </c>
      <c r="BG64" s="873">
        <v>0</v>
      </c>
      <c r="BH64" s="873">
        <v>0</v>
      </c>
      <c r="BI64" s="873">
        <v>0</v>
      </c>
      <c r="BJ64" s="873">
        <v>0</v>
      </c>
      <c r="BK64" s="873">
        <v>0</v>
      </c>
      <c r="BL64" s="873">
        <v>0</v>
      </c>
      <c r="BM64" s="873">
        <v>0</v>
      </c>
      <c r="BN64" s="873">
        <v>0</v>
      </c>
      <c r="BO64" s="873">
        <v>5765615</v>
      </c>
      <c r="BP64" s="873">
        <v>-1888495</v>
      </c>
      <c r="BQ64" s="870" t="s">
        <v>713</v>
      </c>
      <c r="BR64" s="870" t="s">
        <v>712</v>
      </c>
      <c r="BS64" s="870" t="s">
        <v>1907</v>
      </c>
      <c r="BT64" s="870" t="s">
        <v>2734</v>
      </c>
      <c r="BU64" s="870" t="s">
        <v>2801</v>
      </c>
    </row>
    <row r="65" spans="1:73" x14ac:dyDescent="0.2">
      <c r="A65" s="870" t="s">
        <v>3070</v>
      </c>
      <c r="B65" s="870" t="s">
        <v>191</v>
      </c>
      <c r="C65" s="870" t="s">
        <v>190</v>
      </c>
      <c r="D65" s="873">
        <v>34459707</v>
      </c>
      <c r="E65" s="873">
        <v>0</v>
      </c>
      <c r="F65" s="873">
        <v>34459707</v>
      </c>
      <c r="G65" s="873">
        <v>0</v>
      </c>
      <c r="H65" s="873">
        <v>0</v>
      </c>
      <c r="I65" s="873">
        <v>0</v>
      </c>
      <c r="J65" s="873">
        <v>-27430</v>
      </c>
      <c r="K65" s="873">
        <v>0</v>
      </c>
      <c r="L65" s="873">
        <v>-27430</v>
      </c>
      <c r="M65" s="873">
        <v>0</v>
      </c>
      <c r="N65" s="873">
        <v>0</v>
      </c>
      <c r="O65" s="873">
        <v>0</v>
      </c>
      <c r="P65" s="873">
        <v>-95280</v>
      </c>
      <c r="Q65" s="873">
        <v>0</v>
      </c>
      <c r="R65" s="873">
        <v>-95280</v>
      </c>
      <c r="S65" s="873">
        <v>289552</v>
      </c>
      <c r="T65" s="873">
        <v>0</v>
      </c>
      <c r="U65" s="873">
        <v>289552</v>
      </c>
      <c r="V65" s="873">
        <v>418777</v>
      </c>
      <c r="W65" s="873">
        <v>0</v>
      </c>
      <c r="X65" s="873">
        <v>418777</v>
      </c>
      <c r="Y65" s="873">
        <v>-78882</v>
      </c>
      <c r="Z65" s="873">
        <v>0</v>
      </c>
      <c r="AA65" s="873">
        <v>-78882</v>
      </c>
      <c r="AB65" s="873">
        <v>-1566698</v>
      </c>
      <c r="AC65" s="873">
        <v>0</v>
      </c>
      <c r="AD65" s="873">
        <v>-1566698</v>
      </c>
      <c r="AE65" s="873">
        <v>0</v>
      </c>
      <c r="AF65" s="873">
        <v>0</v>
      </c>
      <c r="AG65" s="873">
        <v>0</v>
      </c>
      <c r="AH65" s="873">
        <v>33427176</v>
      </c>
      <c r="AI65" s="873">
        <v>0</v>
      </c>
      <c r="AJ65" s="873">
        <v>33427176</v>
      </c>
      <c r="AK65" s="873">
        <v>0</v>
      </c>
      <c r="AL65" s="873">
        <v>0</v>
      </c>
      <c r="AM65" s="873">
        <v>72011</v>
      </c>
      <c r="AN65" s="873">
        <v>0</v>
      </c>
      <c r="AO65" s="873">
        <v>72011</v>
      </c>
      <c r="AP65" s="873">
        <v>0</v>
      </c>
      <c r="AQ65" s="873">
        <v>0</v>
      </c>
      <c r="AR65" s="873">
        <v>0</v>
      </c>
      <c r="AS65" s="873">
        <v>0</v>
      </c>
      <c r="AT65" s="873">
        <v>0</v>
      </c>
      <c r="AU65" s="873">
        <v>0</v>
      </c>
      <c r="AV65" s="873">
        <v>0</v>
      </c>
      <c r="AW65" s="873">
        <v>0</v>
      </c>
      <c r="AX65" s="873">
        <v>0</v>
      </c>
      <c r="AY65" s="873">
        <v>0</v>
      </c>
      <c r="AZ65" s="873">
        <v>0</v>
      </c>
      <c r="BA65" s="873">
        <v>0</v>
      </c>
      <c r="BB65" s="873">
        <v>0</v>
      </c>
      <c r="BC65" s="873">
        <v>0</v>
      </c>
      <c r="BD65" s="873">
        <v>0</v>
      </c>
      <c r="BE65" s="873">
        <v>0</v>
      </c>
      <c r="BF65" s="873">
        <v>0</v>
      </c>
      <c r="BG65" s="873">
        <v>0</v>
      </c>
      <c r="BH65" s="873">
        <v>0</v>
      </c>
      <c r="BI65" s="873">
        <v>0</v>
      </c>
      <c r="BJ65" s="873">
        <v>0</v>
      </c>
      <c r="BK65" s="873">
        <v>0</v>
      </c>
      <c r="BL65" s="873">
        <v>0</v>
      </c>
      <c r="BM65" s="873">
        <v>0</v>
      </c>
      <c r="BN65" s="873">
        <v>0</v>
      </c>
      <c r="BO65" s="873">
        <v>1120502</v>
      </c>
      <c r="BP65" s="873">
        <v>-778297</v>
      </c>
      <c r="BQ65" s="870" t="s">
        <v>725</v>
      </c>
      <c r="BR65" s="870" t="s">
        <v>687</v>
      </c>
      <c r="BS65" s="870" t="s">
        <v>1907</v>
      </c>
      <c r="BT65" s="870" t="s">
        <v>2738</v>
      </c>
      <c r="BU65" s="870" t="s">
        <v>2802</v>
      </c>
    </row>
    <row r="66" spans="1:73" x14ac:dyDescent="0.2">
      <c r="A66" s="870" t="s">
        <v>3070</v>
      </c>
      <c r="B66" s="870" t="s">
        <v>193</v>
      </c>
      <c r="C66" s="870" t="s">
        <v>192</v>
      </c>
      <c r="D66" s="873">
        <v>32759758</v>
      </c>
      <c r="E66" s="873">
        <v>0</v>
      </c>
      <c r="F66" s="873">
        <v>32759758</v>
      </c>
      <c r="G66" s="873">
        <v>0</v>
      </c>
      <c r="H66" s="873">
        <v>0</v>
      </c>
      <c r="I66" s="873">
        <v>0</v>
      </c>
      <c r="J66" s="873">
        <v>-126397</v>
      </c>
      <c r="K66" s="873">
        <v>0</v>
      </c>
      <c r="L66" s="873">
        <v>-126397</v>
      </c>
      <c r="M66" s="873">
        <v>0</v>
      </c>
      <c r="N66" s="873">
        <v>0</v>
      </c>
      <c r="O66" s="873">
        <v>0</v>
      </c>
      <c r="P66" s="873">
        <v>-657820</v>
      </c>
      <c r="Q66" s="873">
        <v>0</v>
      </c>
      <c r="R66" s="873">
        <v>-657820</v>
      </c>
      <c r="S66" s="873">
        <v>0</v>
      </c>
      <c r="T66" s="873">
        <v>0</v>
      </c>
      <c r="U66" s="873">
        <v>0</v>
      </c>
      <c r="V66" s="873">
        <v>0</v>
      </c>
      <c r="W66" s="873">
        <v>0</v>
      </c>
      <c r="X66" s="873">
        <v>0</v>
      </c>
      <c r="Y66" s="873">
        <v>16943</v>
      </c>
      <c r="Z66" s="873">
        <v>0</v>
      </c>
      <c r="AA66" s="873">
        <v>16943</v>
      </c>
      <c r="AB66" s="873">
        <v>0</v>
      </c>
      <c r="AC66" s="873">
        <v>0</v>
      </c>
      <c r="AD66" s="873">
        <v>0</v>
      </c>
      <c r="AE66" s="873">
        <v>0</v>
      </c>
      <c r="AF66" s="873">
        <v>0</v>
      </c>
      <c r="AG66" s="873">
        <v>0</v>
      </c>
      <c r="AH66" s="873">
        <v>32118881</v>
      </c>
      <c r="AI66" s="873">
        <v>0</v>
      </c>
      <c r="AJ66" s="873">
        <v>32118881</v>
      </c>
      <c r="AK66" s="873">
        <v>0</v>
      </c>
      <c r="AL66" s="873">
        <v>0</v>
      </c>
      <c r="AM66" s="873">
        <v>0</v>
      </c>
      <c r="AN66" s="873">
        <v>0</v>
      </c>
      <c r="AO66" s="873">
        <v>0</v>
      </c>
      <c r="AP66" s="873">
        <v>0</v>
      </c>
      <c r="AQ66" s="873">
        <v>0</v>
      </c>
      <c r="AR66" s="873">
        <v>0</v>
      </c>
      <c r="AS66" s="873">
        <v>0</v>
      </c>
      <c r="AT66" s="873">
        <v>0</v>
      </c>
      <c r="AU66" s="873">
        <v>0</v>
      </c>
      <c r="AV66" s="873">
        <v>0</v>
      </c>
      <c r="AW66" s="873">
        <v>0</v>
      </c>
      <c r="AX66" s="873">
        <v>0</v>
      </c>
      <c r="AY66" s="873">
        <v>0</v>
      </c>
      <c r="AZ66" s="873">
        <v>0</v>
      </c>
      <c r="BA66" s="873">
        <v>0</v>
      </c>
      <c r="BB66" s="873">
        <v>0</v>
      </c>
      <c r="BC66" s="873">
        <v>0</v>
      </c>
      <c r="BD66" s="873">
        <v>0</v>
      </c>
      <c r="BE66" s="873">
        <v>0</v>
      </c>
      <c r="BF66" s="873">
        <v>0</v>
      </c>
      <c r="BG66" s="873">
        <v>0</v>
      </c>
      <c r="BH66" s="873">
        <v>0</v>
      </c>
      <c r="BI66" s="873">
        <v>0</v>
      </c>
      <c r="BJ66" s="873">
        <v>0</v>
      </c>
      <c r="BK66" s="873">
        <v>0</v>
      </c>
      <c r="BL66" s="873">
        <v>0</v>
      </c>
      <c r="BM66" s="873">
        <v>0</v>
      </c>
      <c r="BN66" s="873">
        <v>0</v>
      </c>
      <c r="BO66" s="873">
        <v>2057516</v>
      </c>
      <c r="BP66" s="873">
        <v>-1123463</v>
      </c>
      <c r="BQ66" s="870" t="s">
        <v>704</v>
      </c>
      <c r="BR66" s="870" t="s">
        <v>687</v>
      </c>
      <c r="BS66" s="870" t="s">
        <v>1907</v>
      </c>
      <c r="BT66" s="870" t="s">
        <v>2736</v>
      </c>
      <c r="BU66" s="870" t="s">
        <v>2803</v>
      </c>
    </row>
    <row r="67" spans="1:73" x14ac:dyDescent="0.2">
      <c r="A67" s="870" t="s">
        <v>3069</v>
      </c>
      <c r="B67" s="870" t="s">
        <v>195</v>
      </c>
      <c r="C67" s="870" t="s">
        <v>194</v>
      </c>
      <c r="D67" s="873">
        <v>63493833</v>
      </c>
      <c r="E67" s="873">
        <v>990288</v>
      </c>
      <c r="F67" s="873">
        <v>64484121</v>
      </c>
      <c r="G67" s="873">
        <v>0</v>
      </c>
      <c r="H67" s="873">
        <v>0</v>
      </c>
      <c r="I67" s="873">
        <v>0</v>
      </c>
      <c r="J67" s="873">
        <v>-941038</v>
      </c>
      <c r="K67" s="873">
        <v>0</v>
      </c>
      <c r="L67" s="873">
        <v>-941038</v>
      </c>
      <c r="M67" s="873">
        <v>0</v>
      </c>
      <c r="N67" s="873">
        <v>0</v>
      </c>
      <c r="O67" s="873">
        <v>0</v>
      </c>
      <c r="P67" s="873">
        <v>-2547038</v>
      </c>
      <c r="Q67" s="873">
        <v>0</v>
      </c>
      <c r="R67" s="873">
        <v>-2547038</v>
      </c>
      <c r="S67" s="873">
        <v>0</v>
      </c>
      <c r="T67" s="873">
        <v>0</v>
      </c>
      <c r="U67" s="873">
        <v>0</v>
      </c>
      <c r="V67" s="873">
        <v>0</v>
      </c>
      <c r="W67" s="873">
        <v>0</v>
      </c>
      <c r="X67" s="873">
        <v>0</v>
      </c>
      <c r="Y67" s="873">
        <v>-855000</v>
      </c>
      <c r="Z67" s="873">
        <v>0</v>
      </c>
      <c r="AA67" s="873">
        <v>-855000</v>
      </c>
      <c r="AB67" s="873">
        <v>-220000</v>
      </c>
      <c r="AC67" s="873">
        <v>0</v>
      </c>
      <c r="AD67" s="873">
        <v>-220000</v>
      </c>
      <c r="AE67" s="873">
        <v>0</v>
      </c>
      <c r="AF67" s="873">
        <v>0</v>
      </c>
      <c r="AG67" s="873">
        <v>0</v>
      </c>
      <c r="AH67" s="873">
        <v>59871795</v>
      </c>
      <c r="AI67" s="873">
        <v>990288</v>
      </c>
      <c r="AJ67" s="873">
        <v>60862083</v>
      </c>
      <c r="AK67" s="873">
        <v>990288</v>
      </c>
      <c r="AL67" s="873">
        <v>990288</v>
      </c>
      <c r="AM67" s="873">
        <v>1768753</v>
      </c>
      <c r="AN67" s="873">
        <v>0</v>
      </c>
      <c r="AO67" s="873">
        <v>1768753</v>
      </c>
      <c r="AP67" s="873">
        <v>0</v>
      </c>
      <c r="AQ67" s="873">
        <v>0</v>
      </c>
      <c r="AR67" s="873">
        <v>0</v>
      </c>
      <c r="AS67" s="873">
        <v>0</v>
      </c>
      <c r="AT67" s="873">
        <v>0</v>
      </c>
      <c r="AU67" s="873">
        <v>707943</v>
      </c>
      <c r="AV67" s="873">
        <v>707943</v>
      </c>
      <c r="AW67" s="873">
        <v>312647</v>
      </c>
      <c r="AX67" s="873">
        <v>0</v>
      </c>
      <c r="AY67" s="873">
        <v>204339</v>
      </c>
      <c r="AZ67" s="873">
        <v>204339</v>
      </c>
      <c r="BA67" s="873">
        <v>0</v>
      </c>
      <c r="BB67" s="873">
        <v>0</v>
      </c>
      <c r="BC67" s="873">
        <v>0</v>
      </c>
      <c r="BD67" s="873">
        <v>0</v>
      </c>
      <c r="BE67" s="873">
        <v>0</v>
      </c>
      <c r="BF67" s="873">
        <v>0</v>
      </c>
      <c r="BG67" s="873">
        <v>0</v>
      </c>
      <c r="BH67" s="873">
        <v>0</v>
      </c>
      <c r="BI67" s="873">
        <v>0</v>
      </c>
      <c r="BJ67" s="873">
        <v>0</v>
      </c>
      <c r="BK67" s="873">
        <v>0</v>
      </c>
      <c r="BL67" s="873">
        <v>0</v>
      </c>
      <c r="BM67" s="873">
        <v>0</v>
      </c>
      <c r="BN67" s="873">
        <v>0</v>
      </c>
      <c r="BO67" s="873">
        <v>9757175</v>
      </c>
      <c r="BP67" s="873">
        <v>-3005832</v>
      </c>
      <c r="BQ67" s="870" t="s">
        <v>679</v>
      </c>
      <c r="BR67" s="870" t="s">
        <v>687</v>
      </c>
      <c r="BS67" s="870" t="s">
        <v>679</v>
      </c>
      <c r="BT67" s="870" t="s">
        <v>2733</v>
      </c>
      <c r="BU67" s="870" t="s">
        <v>2804</v>
      </c>
    </row>
    <row r="68" spans="1:73" x14ac:dyDescent="0.2">
      <c r="A68" s="870" t="s">
        <v>3069</v>
      </c>
      <c r="B68" s="870" t="s">
        <v>197</v>
      </c>
      <c r="C68" s="870" t="s">
        <v>196</v>
      </c>
      <c r="D68" s="873">
        <v>15034746</v>
      </c>
      <c r="E68" s="873">
        <v>0</v>
      </c>
      <c r="F68" s="873">
        <v>15034746</v>
      </c>
      <c r="G68" s="873">
        <v>0</v>
      </c>
      <c r="H68" s="873">
        <v>0</v>
      </c>
      <c r="I68" s="873">
        <v>0</v>
      </c>
      <c r="J68" s="873">
        <v>-5891</v>
      </c>
      <c r="K68" s="873">
        <v>0</v>
      </c>
      <c r="L68" s="873">
        <v>-5891</v>
      </c>
      <c r="M68" s="873">
        <v>0</v>
      </c>
      <c r="N68" s="873">
        <v>0</v>
      </c>
      <c r="O68" s="873">
        <v>0</v>
      </c>
      <c r="P68" s="873">
        <v>-409090</v>
      </c>
      <c r="Q68" s="873">
        <v>0</v>
      </c>
      <c r="R68" s="873">
        <v>-409090</v>
      </c>
      <c r="S68" s="873">
        <v>125100</v>
      </c>
      <c r="T68" s="873">
        <v>0</v>
      </c>
      <c r="U68" s="873">
        <v>125100</v>
      </c>
      <c r="V68" s="873">
        <v>222428</v>
      </c>
      <c r="W68" s="873">
        <v>0</v>
      </c>
      <c r="X68" s="873">
        <v>222428</v>
      </c>
      <c r="Y68" s="873">
        <v>10829</v>
      </c>
      <c r="Z68" s="873">
        <v>0</v>
      </c>
      <c r="AA68" s="873">
        <v>10829</v>
      </c>
      <c r="AB68" s="873">
        <v>-523123</v>
      </c>
      <c r="AC68" s="873">
        <v>0</v>
      </c>
      <c r="AD68" s="873">
        <v>-523123</v>
      </c>
      <c r="AE68" s="873">
        <v>0</v>
      </c>
      <c r="AF68" s="873">
        <v>0</v>
      </c>
      <c r="AG68" s="873">
        <v>0</v>
      </c>
      <c r="AH68" s="873">
        <v>14460890</v>
      </c>
      <c r="AI68" s="873">
        <v>0</v>
      </c>
      <c r="AJ68" s="873">
        <v>14460890</v>
      </c>
      <c r="AK68" s="873">
        <v>0</v>
      </c>
      <c r="AL68" s="873">
        <v>0</v>
      </c>
      <c r="AM68" s="873">
        <v>82532</v>
      </c>
      <c r="AN68" s="873">
        <v>0</v>
      </c>
      <c r="AO68" s="873">
        <v>82532</v>
      </c>
      <c r="AP68" s="873">
        <v>0</v>
      </c>
      <c r="AQ68" s="873">
        <v>0</v>
      </c>
      <c r="AR68" s="873">
        <v>0</v>
      </c>
      <c r="AS68" s="873">
        <v>0</v>
      </c>
      <c r="AT68" s="873">
        <v>0</v>
      </c>
      <c r="AU68" s="873">
        <v>0</v>
      </c>
      <c r="AV68" s="873">
        <v>0</v>
      </c>
      <c r="AW68" s="873">
        <v>0</v>
      </c>
      <c r="AX68" s="873">
        <v>0</v>
      </c>
      <c r="AY68" s="873">
        <v>0</v>
      </c>
      <c r="AZ68" s="873">
        <v>0</v>
      </c>
      <c r="BA68" s="873">
        <v>0</v>
      </c>
      <c r="BB68" s="873">
        <v>0</v>
      </c>
      <c r="BC68" s="873">
        <v>0</v>
      </c>
      <c r="BD68" s="873">
        <v>0</v>
      </c>
      <c r="BE68" s="873">
        <v>0</v>
      </c>
      <c r="BF68" s="873">
        <v>0</v>
      </c>
      <c r="BG68" s="873">
        <v>0</v>
      </c>
      <c r="BH68" s="873">
        <v>0</v>
      </c>
      <c r="BI68" s="873">
        <v>0</v>
      </c>
      <c r="BJ68" s="873">
        <v>0</v>
      </c>
      <c r="BK68" s="873">
        <v>0</v>
      </c>
      <c r="BL68" s="873">
        <v>0</v>
      </c>
      <c r="BM68" s="873">
        <v>0</v>
      </c>
      <c r="BN68" s="873">
        <v>0</v>
      </c>
      <c r="BO68" s="873">
        <v>2448279</v>
      </c>
      <c r="BP68" s="873">
        <v>-196577</v>
      </c>
      <c r="BQ68" s="870" t="s">
        <v>716</v>
      </c>
      <c r="BR68" s="870" t="s">
        <v>687</v>
      </c>
      <c r="BS68" s="870" t="s">
        <v>1907</v>
      </c>
      <c r="BT68" s="870" t="s">
        <v>2733</v>
      </c>
      <c r="BU68" s="870" t="s">
        <v>2805</v>
      </c>
    </row>
    <row r="69" spans="1:73" x14ac:dyDescent="0.2">
      <c r="A69" s="870" t="s">
        <v>3070</v>
      </c>
      <c r="B69" s="870" t="s">
        <v>199</v>
      </c>
      <c r="C69" s="870" t="s">
        <v>198</v>
      </c>
      <c r="D69" s="873">
        <v>76541656</v>
      </c>
      <c r="E69" s="873">
        <v>0</v>
      </c>
      <c r="F69" s="873">
        <v>76541656</v>
      </c>
      <c r="G69" s="873">
        <v>0</v>
      </c>
      <c r="H69" s="873">
        <v>0</v>
      </c>
      <c r="I69" s="873">
        <v>0</v>
      </c>
      <c r="J69" s="873">
        <v>127374</v>
      </c>
      <c r="K69" s="873">
        <v>0</v>
      </c>
      <c r="L69" s="873">
        <v>127374</v>
      </c>
      <c r="M69" s="873">
        <v>0</v>
      </c>
      <c r="N69" s="873">
        <v>0</v>
      </c>
      <c r="O69" s="873">
        <v>0</v>
      </c>
      <c r="P69" s="873">
        <v>-2137455</v>
      </c>
      <c r="Q69" s="873">
        <v>0</v>
      </c>
      <c r="R69" s="873">
        <v>-2137455</v>
      </c>
      <c r="S69" s="873">
        <v>1593511</v>
      </c>
      <c r="T69" s="873">
        <v>0</v>
      </c>
      <c r="U69" s="873">
        <v>1593511</v>
      </c>
      <c r="V69" s="873">
        <v>2060445</v>
      </c>
      <c r="W69" s="873">
        <v>0</v>
      </c>
      <c r="X69" s="873">
        <v>2060445</v>
      </c>
      <c r="Y69" s="873">
        <v>40529</v>
      </c>
      <c r="Z69" s="873">
        <v>0</v>
      </c>
      <c r="AA69" s="873">
        <v>40529</v>
      </c>
      <c r="AB69" s="873">
        <v>-4796817</v>
      </c>
      <c r="AC69" s="873">
        <v>0</v>
      </c>
      <c r="AD69" s="873">
        <v>-4796817</v>
      </c>
      <c r="AE69" s="873">
        <v>0</v>
      </c>
      <c r="AF69" s="873">
        <v>0</v>
      </c>
      <c r="AG69" s="873">
        <v>0</v>
      </c>
      <c r="AH69" s="873">
        <v>73301869</v>
      </c>
      <c r="AI69" s="873">
        <v>0</v>
      </c>
      <c r="AJ69" s="873">
        <v>73301869</v>
      </c>
      <c r="AK69" s="873">
        <v>0</v>
      </c>
      <c r="AL69" s="873">
        <v>0</v>
      </c>
      <c r="AM69" s="873">
        <v>0</v>
      </c>
      <c r="AN69" s="873">
        <v>0</v>
      </c>
      <c r="AO69" s="873">
        <v>0</v>
      </c>
      <c r="AP69" s="873">
        <v>0</v>
      </c>
      <c r="AQ69" s="873">
        <v>0</v>
      </c>
      <c r="AR69" s="873">
        <v>0</v>
      </c>
      <c r="AS69" s="873">
        <v>0</v>
      </c>
      <c r="AT69" s="873">
        <v>0</v>
      </c>
      <c r="AU69" s="873">
        <v>0</v>
      </c>
      <c r="AV69" s="873">
        <v>0</v>
      </c>
      <c r="AW69" s="873">
        <v>0</v>
      </c>
      <c r="AX69" s="873">
        <v>0</v>
      </c>
      <c r="AY69" s="873">
        <v>0</v>
      </c>
      <c r="AZ69" s="873">
        <v>0</v>
      </c>
      <c r="BA69" s="873">
        <v>0</v>
      </c>
      <c r="BB69" s="873">
        <v>0</v>
      </c>
      <c r="BC69" s="873">
        <v>0</v>
      </c>
      <c r="BD69" s="873">
        <v>0</v>
      </c>
      <c r="BE69" s="873">
        <v>0</v>
      </c>
      <c r="BF69" s="873">
        <v>0</v>
      </c>
      <c r="BG69" s="873">
        <v>0</v>
      </c>
      <c r="BH69" s="873">
        <v>0</v>
      </c>
      <c r="BI69" s="873">
        <v>0</v>
      </c>
      <c r="BJ69" s="873">
        <v>0</v>
      </c>
      <c r="BK69" s="873">
        <v>0</v>
      </c>
      <c r="BL69" s="873">
        <v>0</v>
      </c>
      <c r="BM69" s="873">
        <v>0</v>
      </c>
      <c r="BN69" s="873">
        <v>0</v>
      </c>
      <c r="BO69" s="873">
        <v>12297540</v>
      </c>
      <c r="BP69" s="873">
        <v>-2328155</v>
      </c>
      <c r="BQ69" s="870" t="s">
        <v>690</v>
      </c>
      <c r="BR69" s="870" t="s">
        <v>689</v>
      </c>
      <c r="BS69" s="870" t="s">
        <v>1909</v>
      </c>
      <c r="BT69" s="870" t="s">
        <v>2737</v>
      </c>
      <c r="BU69" s="870" t="s">
        <v>2806</v>
      </c>
    </row>
    <row r="70" spans="1:73" x14ac:dyDescent="0.2">
      <c r="A70" s="870" t="s">
        <v>3069</v>
      </c>
      <c r="B70" s="870" t="s">
        <v>201</v>
      </c>
      <c r="C70" s="870" t="s">
        <v>200</v>
      </c>
      <c r="D70" s="873">
        <v>8469092</v>
      </c>
      <c r="E70" s="873">
        <v>0</v>
      </c>
      <c r="F70" s="873">
        <v>8469092</v>
      </c>
      <c r="G70" s="873">
        <v>0</v>
      </c>
      <c r="H70" s="873">
        <v>0</v>
      </c>
      <c r="I70" s="873">
        <v>0</v>
      </c>
      <c r="J70" s="873">
        <v>-6048</v>
      </c>
      <c r="K70" s="873">
        <v>0</v>
      </c>
      <c r="L70" s="873">
        <v>-6048</v>
      </c>
      <c r="M70" s="873">
        <v>0</v>
      </c>
      <c r="N70" s="873">
        <v>0</v>
      </c>
      <c r="O70" s="873">
        <v>0</v>
      </c>
      <c r="P70" s="873">
        <v>-115758</v>
      </c>
      <c r="Q70" s="873">
        <v>0</v>
      </c>
      <c r="R70" s="873">
        <v>-115758</v>
      </c>
      <c r="S70" s="873">
        <v>0</v>
      </c>
      <c r="T70" s="873">
        <v>0</v>
      </c>
      <c r="U70" s="873">
        <v>0</v>
      </c>
      <c r="V70" s="873">
        <v>332222</v>
      </c>
      <c r="W70" s="873">
        <v>0</v>
      </c>
      <c r="X70" s="873">
        <v>332222</v>
      </c>
      <c r="Y70" s="873">
        <v>0</v>
      </c>
      <c r="Z70" s="873">
        <v>0</v>
      </c>
      <c r="AA70" s="873">
        <v>0</v>
      </c>
      <c r="AB70" s="873">
        <v>0</v>
      </c>
      <c r="AC70" s="873">
        <v>0</v>
      </c>
      <c r="AD70" s="873">
        <v>0</v>
      </c>
      <c r="AE70" s="873">
        <v>0</v>
      </c>
      <c r="AF70" s="873">
        <v>0</v>
      </c>
      <c r="AG70" s="873">
        <v>0</v>
      </c>
      <c r="AH70" s="873">
        <v>8685556</v>
      </c>
      <c r="AI70" s="873">
        <v>0</v>
      </c>
      <c r="AJ70" s="873">
        <v>8685556</v>
      </c>
      <c r="AK70" s="873">
        <v>0</v>
      </c>
      <c r="AL70" s="873">
        <v>0</v>
      </c>
      <c r="AM70" s="873">
        <v>0</v>
      </c>
      <c r="AN70" s="873">
        <v>0</v>
      </c>
      <c r="AO70" s="873">
        <v>0</v>
      </c>
      <c r="AP70" s="873">
        <v>0</v>
      </c>
      <c r="AQ70" s="873">
        <v>0</v>
      </c>
      <c r="AR70" s="873">
        <v>0</v>
      </c>
      <c r="AS70" s="873">
        <v>0</v>
      </c>
      <c r="AT70" s="873">
        <v>0</v>
      </c>
      <c r="AU70" s="873">
        <v>0</v>
      </c>
      <c r="AV70" s="873">
        <v>0</v>
      </c>
      <c r="AW70" s="873">
        <v>0</v>
      </c>
      <c r="AX70" s="873">
        <v>0</v>
      </c>
      <c r="AY70" s="873">
        <v>0</v>
      </c>
      <c r="AZ70" s="873">
        <v>0</v>
      </c>
      <c r="BA70" s="873">
        <v>0</v>
      </c>
      <c r="BB70" s="873">
        <v>0</v>
      </c>
      <c r="BC70" s="873">
        <v>0</v>
      </c>
      <c r="BD70" s="873">
        <v>0</v>
      </c>
      <c r="BE70" s="873">
        <v>0</v>
      </c>
      <c r="BF70" s="873">
        <v>0</v>
      </c>
      <c r="BG70" s="873">
        <v>0</v>
      </c>
      <c r="BH70" s="873">
        <v>0</v>
      </c>
      <c r="BI70" s="873">
        <v>0</v>
      </c>
      <c r="BJ70" s="873">
        <v>0</v>
      </c>
      <c r="BK70" s="873">
        <v>0</v>
      </c>
      <c r="BL70" s="873">
        <v>0</v>
      </c>
      <c r="BM70" s="873">
        <v>0</v>
      </c>
      <c r="BN70" s="873">
        <v>0</v>
      </c>
      <c r="BO70" s="873">
        <v>797060</v>
      </c>
      <c r="BP70" s="873">
        <v>-104947</v>
      </c>
      <c r="BQ70" s="870" t="s">
        <v>733</v>
      </c>
      <c r="BR70" s="870" t="s">
        <v>678</v>
      </c>
      <c r="BS70" s="870" t="s">
        <v>1907</v>
      </c>
      <c r="BT70" s="870" t="s">
        <v>2739</v>
      </c>
      <c r="BU70" s="870" t="s">
        <v>2807</v>
      </c>
    </row>
    <row r="71" spans="1:73" x14ac:dyDescent="0.2">
      <c r="A71" s="870" t="s">
        <v>3069</v>
      </c>
      <c r="B71" s="870" t="s">
        <v>203</v>
      </c>
      <c r="C71" s="870" t="s">
        <v>202</v>
      </c>
      <c r="D71" s="873">
        <v>84511772</v>
      </c>
      <c r="E71" s="873">
        <v>0</v>
      </c>
      <c r="F71" s="873">
        <v>84511772</v>
      </c>
      <c r="G71" s="873">
        <v>-41</v>
      </c>
      <c r="H71" s="873">
        <v>0</v>
      </c>
      <c r="I71" s="873">
        <v>-41</v>
      </c>
      <c r="J71" s="873">
        <v>8713</v>
      </c>
      <c r="K71" s="873">
        <v>0</v>
      </c>
      <c r="L71" s="873">
        <v>8713</v>
      </c>
      <c r="M71" s="873">
        <v>0</v>
      </c>
      <c r="N71" s="873">
        <v>0</v>
      </c>
      <c r="O71" s="873">
        <v>0</v>
      </c>
      <c r="P71" s="873">
        <v>-1139720</v>
      </c>
      <c r="Q71" s="873">
        <v>0</v>
      </c>
      <c r="R71" s="873">
        <v>-1139720</v>
      </c>
      <c r="S71" s="873">
        <v>12622</v>
      </c>
      <c r="T71" s="873">
        <v>0</v>
      </c>
      <c r="U71" s="873">
        <v>12622</v>
      </c>
      <c r="V71" s="873">
        <v>3505001</v>
      </c>
      <c r="W71" s="873">
        <v>0</v>
      </c>
      <c r="X71" s="873">
        <v>3505001</v>
      </c>
      <c r="Y71" s="873">
        <v>52293</v>
      </c>
      <c r="Z71" s="873">
        <v>0</v>
      </c>
      <c r="AA71" s="873">
        <v>52293</v>
      </c>
      <c r="AB71" s="873">
        <v>-4225034</v>
      </c>
      <c r="AC71" s="873">
        <v>0</v>
      </c>
      <c r="AD71" s="873">
        <v>-4225034</v>
      </c>
      <c r="AE71" s="873">
        <v>0</v>
      </c>
      <c r="AF71" s="873">
        <v>0</v>
      </c>
      <c r="AG71" s="873">
        <v>0</v>
      </c>
      <c r="AH71" s="873">
        <v>82716893</v>
      </c>
      <c r="AI71" s="873">
        <v>0</v>
      </c>
      <c r="AJ71" s="873">
        <v>82716893</v>
      </c>
      <c r="AK71" s="873">
        <v>0</v>
      </c>
      <c r="AL71" s="873">
        <v>0</v>
      </c>
      <c r="AM71" s="873">
        <v>5120</v>
      </c>
      <c r="AN71" s="873">
        <v>0</v>
      </c>
      <c r="AO71" s="873">
        <v>5120</v>
      </c>
      <c r="AP71" s="873">
        <v>0</v>
      </c>
      <c r="AQ71" s="873">
        <v>0</v>
      </c>
      <c r="AR71" s="873">
        <v>0</v>
      </c>
      <c r="AS71" s="873">
        <v>0</v>
      </c>
      <c r="AT71" s="873">
        <v>0</v>
      </c>
      <c r="AU71" s="873">
        <v>0</v>
      </c>
      <c r="AV71" s="873">
        <v>0</v>
      </c>
      <c r="AW71" s="873">
        <v>0</v>
      </c>
      <c r="AX71" s="873">
        <v>0</v>
      </c>
      <c r="AY71" s="873">
        <v>0</v>
      </c>
      <c r="AZ71" s="873">
        <v>0</v>
      </c>
      <c r="BA71" s="873">
        <v>0</v>
      </c>
      <c r="BB71" s="873">
        <v>0</v>
      </c>
      <c r="BC71" s="873">
        <v>0</v>
      </c>
      <c r="BD71" s="873">
        <v>0</v>
      </c>
      <c r="BE71" s="873">
        <v>0</v>
      </c>
      <c r="BF71" s="873">
        <v>0</v>
      </c>
      <c r="BG71" s="873">
        <v>0</v>
      </c>
      <c r="BH71" s="873">
        <v>0</v>
      </c>
      <c r="BI71" s="873">
        <v>0</v>
      </c>
      <c r="BJ71" s="873">
        <v>0</v>
      </c>
      <c r="BK71" s="873">
        <v>0</v>
      </c>
      <c r="BL71" s="873">
        <v>0</v>
      </c>
      <c r="BM71" s="873">
        <v>0</v>
      </c>
      <c r="BN71" s="873">
        <v>0</v>
      </c>
      <c r="BO71" s="873">
        <v>3911007</v>
      </c>
      <c r="BP71" s="873">
        <v>-1785889</v>
      </c>
      <c r="BQ71" s="870" t="s">
        <v>688</v>
      </c>
      <c r="BR71" s="870" t="s">
        <v>687</v>
      </c>
      <c r="BS71" s="870" t="s">
        <v>1907</v>
      </c>
      <c r="BT71" s="870" t="s">
        <v>2735</v>
      </c>
      <c r="BU71" s="870" t="s">
        <v>2808</v>
      </c>
    </row>
    <row r="72" spans="1:73" x14ac:dyDescent="0.2">
      <c r="A72" s="870" t="s">
        <v>3070</v>
      </c>
      <c r="B72" s="870" t="s">
        <v>205</v>
      </c>
      <c r="C72" s="870" t="s">
        <v>204</v>
      </c>
      <c r="D72" s="873">
        <v>49553466</v>
      </c>
      <c r="E72" s="873">
        <v>12052474</v>
      </c>
      <c r="F72" s="873">
        <v>61605940</v>
      </c>
      <c r="G72" s="873">
        <v>0</v>
      </c>
      <c r="H72" s="873">
        <v>0</v>
      </c>
      <c r="I72" s="873">
        <v>0</v>
      </c>
      <c r="J72" s="873">
        <v>3771</v>
      </c>
      <c r="K72" s="873">
        <v>-25</v>
      </c>
      <c r="L72" s="873">
        <v>3747</v>
      </c>
      <c r="M72" s="873">
        <v>0</v>
      </c>
      <c r="N72" s="873">
        <v>0</v>
      </c>
      <c r="O72" s="873">
        <v>0</v>
      </c>
      <c r="P72" s="873">
        <v>-7059915</v>
      </c>
      <c r="Q72" s="873">
        <v>-1516062</v>
      </c>
      <c r="R72" s="873">
        <v>-8575977</v>
      </c>
      <c r="S72" s="873">
        <v>926577</v>
      </c>
      <c r="T72" s="873">
        <v>245317</v>
      </c>
      <c r="U72" s="873">
        <v>1171894</v>
      </c>
      <c r="V72" s="873">
        <v>568945</v>
      </c>
      <c r="W72" s="873">
        <v>310301</v>
      </c>
      <c r="X72" s="873">
        <v>879246</v>
      </c>
      <c r="Y72" s="873">
        <v>-1212114</v>
      </c>
      <c r="Z72" s="873">
        <v>340220</v>
      </c>
      <c r="AA72" s="873">
        <v>-871894</v>
      </c>
      <c r="AB72" s="873">
        <v>-29601320</v>
      </c>
      <c r="AC72" s="873">
        <v>-4978963</v>
      </c>
      <c r="AD72" s="873">
        <v>-34580283</v>
      </c>
      <c r="AE72" s="873">
        <v>-20216955</v>
      </c>
      <c r="AF72" s="873">
        <v>-4339045</v>
      </c>
      <c r="AG72" s="873">
        <v>-24556000</v>
      </c>
      <c r="AH72" s="873">
        <v>13175639</v>
      </c>
      <c r="AI72" s="873">
        <v>6453287</v>
      </c>
      <c r="AJ72" s="873">
        <v>19628926</v>
      </c>
      <c r="AK72" s="873">
        <v>6453287</v>
      </c>
      <c r="AL72" s="873">
        <v>6453287</v>
      </c>
      <c r="AM72" s="873">
        <v>0</v>
      </c>
      <c r="AN72" s="873">
        <v>0</v>
      </c>
      <c r="AO72" s="873">
        <v>0</v>
      </c>
      <c r="AP72" s="873">
        <v>0</v>
      </c>
      <c r="AQ72" s="873">
        <v>0</v>
      </c>
      <c r="AR72" s="873">
        <v>0</v>
      </c>
      <c r="AS72" s="873">
        <v>-600785</v>
      </c>
      <c r="AT72" s="873">
        <v>-600785</v>
      </c>
      <c r="AU72" s="873">
        <v>20741893</v>
      </c>
      <c r="AV72" s="873">
        <v>20741893</v>
      </c>
      <c r="AW72" s="873">
        <v>0</v>
      </c>
      <c r="AX72" s="873">
        <v>0</v>
      </c>
      <c r="AY72" s="873">
        <v>0</v>
      </c>
      <c r="AZ72" s="873">
        <v>0</v>
      </c>
      <c r="BA72" s="873">
        <v>0</v>
      </c>
      <c r="BB72" s="873">
        <v>0</v>
      </c>
      <c r="BC72" s="873">
        <v>0</v>
      </c>
      <c r="BD72" s="873">
        <v>0</v>
      </c>
      <c r="BE72" s="873">
        <v>0</v>
      </c>
      <c r="BF72" s="873">
        <v>0</v>
      </c>
      <c r="BG72" s="873">
        <v>0</v>
      </c>
      <c r="BH72" s="873">
        <v>0</v>
      </c>
      <c r="BI72" s="873">
        <v>0</v>
      </c>
      <c r="BJ72" s="873">
        <v>0</v>
      </c>
      <c r="BK72" s="873">
        <v>0</v>
      </c>
      <c r="BL72" s="873">
        <v>0</v>
      </c>
      <c r="BM72" s="873">
        <v>0</v>
      </c>
      <c r="BN72" s="873">
        <v>0</v>
      </c>
      <c r="BO72" s="873">
        <v>17678908</v>
      </c>
      <c r="BP72" s="873">
        <v>-6335554</v>
      </c>
      <c r="BQ72" s="870" t="s">
        <v>697</v>
      </c>
      <c r="BR72" s="870" t="s">
        <v>680</v>
      </c>
      <c r="BS72" s="870" t="s">
        <v>1908</v>
      </c>
      <c r="BT72" s="870" t="s">
        <v>2732</v>
      </c>
      <c r="BU72" s="870" t="s">
        <v>2809</v>
      </c>
    </row>
    <row r="73" spans="1:73" x14ac:dyDescent="0.2">
      <c r="A73" s="870" t="s">
        <v>3069</v>
      </c>
      <c r="B73" s="870" t="s">
        <v>207</v>
      </c>
      <c r="C73" s="870" t="s">
        <v>206</v>
      </c>
      <c r="D73" s="873">
        <v>40556141</v>
      </c>
      <c r="E73" s="873">
        <v>1559756</v>
      </c>
      <c r="F73" s="873">
        <v>42115897</v>
      </c>
      <c r="G73" s="873">
        <v>0</v>
      </c>
      <c r="H73" s="873">
        <v>0</v>
      </c>
      <c r="I73" s="873">
        <v>0</v>
      </c>
      <c r="J73" s="873">
        <v>-69440</v>
      </c>
      <c r="K73" s="873">
        <v>0</v>
      </c>
      <c r="L73" s="873">
        <v>-69440</v>
      </c>
      <c r="M73" s="873">
        <v>0</v>
      </c>
      <c r="N73" s="873">
        <v>0</v>
      </c>
      <c r="O73" s="873">
        <v>0</v>
      </c>
      <c r="P73" s="873">
        <v>-1253117</v>
      </c>
      <c r="Q73" s="873">
        <v>0</v>
      </c>
      <c r="R73" s="873">
        <v>-1253117</v>
      </c>
      <c r="S73" s="873">
        <v>54217</v>
      </c>
      <c r="T73" s="873">
        <v>0</v>
      </c>
      <c r="U73" s="873">
        <v>54217</v>
      </c>
      <c r="V73" s="873">
        <v>0</v>
      </c>
      <c r="W73" s="873">
        <v>0</v>
      </c>
      <c r="X73" s="873">
        <v>0</v>
      </c>
      <c r="Y73" s="873">
        <v>-427859</v>
      </c>
      <c r="Z73" s="873">
        <v>0</v>
      </c>
      <c r="AA73" s="873">
        <v>-427859</v>
      </c>
      <c r="AB73" s="873">
        <v>-1906138</v>
      </c>
      <c r="AC73" s="873">
        <v>-73309</v>
      </c>
      <c r="AD73" s="873">
        <v>-1979447</v>
      </c>
      <c r="AE73" s="873">
        <v>0</v>
      </c>
      <c r="AF73" s="873">
        <v>0</v>
      </c>
      <c r="AG73" s="873">
        <v>0</v>
      </c>
      <c r="AH73" s="873">
        <v>37023244</v>
      </c>
      <c r="AI73" s="873">
        <v>1486447</v>
      </c>
      <c r="AJ73" s="873">
        <v>38509691</v>
      </c>
      <c r="AK73" s="873">
        <v>1486447</v>
      </c>
      <c r="AL73" s="873">
        <v>1486447</v>
      </c>
      <c r="AM73" s="873">
        <v>38356</v>
      </c>
      <c r="AN73" s="873">
        <v>0</v>
      </c>
      <c r="AO73" s="873">
        <v>38356</v>
      </c>
      <c r="AP73" s="873">
        <v>0</v>
      </c>
      <c r="AQ73" s="873">
        <v>0</v>
      </c>
      <c r="AR73" s="873">
        <v>0</v>
      </c>
      <c r="AS73" s="873">
        <v>0</v>
      </c>
      <c r="AT73" s="873">
        <v>0</v>
      </c>
      <c r="AU73" s="873">
        <v>65623</v>
      </c>
      <c r="AV73" s="873">
        <v>65623</v>
      </c>
      <c r="AW73" s="873">
        <v>1458594</v>
      </c>
      <c r="AX73" s="873">
        <v>0</v>
      </c>
      <c r="AY73" s="873">
        <v>0</v>
      </c>
      <c r="AZ73" s="873">
        <v>0</v>
      </c>
      <c r="BA73" s="873">
        <v>0</v>
      </c>
      <c r="BB73" s="873">
        <v>76483</v>
      </c>
      <c r="BC73" s="873">
        <v>76483</v>
      </c>
      <c r="BD73" s="873">
        <v>0</v>
      </c>
      <c r="BE73" s="873">
        <v>0</v>
      </c>
      <c r="BF73" s="873">
        <v>0</v>
      </c>
      <c r="BG73" s="873">
        <v>0</v>
      </c>
      <c r="BH73" s="873">
        <v>0</v>
      </c>
      <c r="BI73" s="873">
        <v>0</v>
      </c>
      <c r="BJ73" s="873">
        <v>0</v>
      </c>
      <c r="BK73" s="873">
        <v>0</v>
      </c>
      <c r="BL73" s="873">
        <v>0</v>
      </c>
      <c r="BM73" s="873">
        <v>76483</v>
      </c>
      <c r="BN73" s="873">
        <v>76483</v>
      </c>
      <c r="BO73" s="873">
        <v>5159548</v>
      </c>
      <c r="BP73" s="873">
        <v>-392970</v>
      </c>
      <c r="BQ73" s="870" t="s">
        <v>703</v>
      </c>
      <c r="BR73" s="870" t="s">
        <v>687</v>
      </c>
      <c r="BS73" s="870" t="s">
        <v>1907</v>
      </c>
      <c r="BT73" s="870" t="s">
        <v>2734</v>
      </c>
      <c r="BU73" s="870" t="s">
        <v>2810</v>
      </c>
    </row>
    <row r="74" spans="1:73" x14ac:dyDescent="0.2">
      <c r="A74" s="870" t="s">
        <v>3070</v>
      </c>
      <c r="B74" s="870" t="s">
        <v>209</v>
      </c>
      <c r="C74" s="870" t="s">
        <v>208</v>
      </c>
      <c r="D74" s="873">
        <v>17238392</v>
      </c>
      <c r="E74" s="873">
        <v>230249</v>
      </c>
      <c r="F74" s="873">
        <v>17468641</v>
      </c>
      <c r="G74" s="873">
        <v>0</v>
      </c>
      <c r="H74" s="873">
        <v>0</v>
      </c>
      <c r="I74" s="873">
        <v>0</v>
      </c>
      <c r="J74" s="873">
        <v>-98127</v>
      </c>
      <c r="K74" s="873">
        <v>2503</v>
      </c>
      <c r="L74" s="873">
        <v>-95624</v>
      </c>
      <c r="M74" s="873">
        <v>0</v>
      </c>
      <c r="N74" s="873">
        <v>0</v>
      </c>
      <c r="O74" s="873">
        <v>0</v>
      </c>
      <c r="P74" s="873">
        <v>-348000</v>
      </c>
      <c r="Q74" s="873">
        <v>0</v>
      </c>
      <c r="R74" s="873">
        <v>-348000</v>
      </c>
      <c r="S74" s="873">
        <v>0</v>
      </c>
      <c r="T74" s="873">
        <v>0</v>
      </c>
      <c r="U74" s="873">
        <v>0</v>
      </c>
      <c r="V74" s="873">
        <v>0</v>
      </c>
      <c r="W74" s="873">
        <v>0</v>
      </c>
      <c r="X74" s="873">
        <v>0</v>
      </c>
      <c r="Y74" s="873">
        <v>0</v>
      </c>
      <c r="Z74" s="873">
        <v>0</v>
      </c>
      <c r="AA74" s="873">
        <v>0</v>
      </c>
      <c r="AB74" s="873">
        <v>0</v>
      </c>
      <c r="AC74" s="873">
        <v>0</v>
      </c>
      <c r="AD74" s="873">
        <v>0</v>
      </c>
      <c r="AE74" s="873">
        <v>0</v>
      </c>
      <c r="AF74" s="873">
        <v>0</v>
      </c>
      <c r="AG74" s="873">
        <v>0</v>
      </c>
      <c r="AH74" s="873">
        <v>16890392</v>
      </c>
      <c r="AI74" s="873">
        <v>230249</v>
      </c>
      <c r="AJ74" s="873">
        <v>17120641</v>
      </c>
      <c r="AK74" s="873">
        <v>230249</v>
      </c>
      <c r="AL74" s="873">
        <v>230249</v>
      </c>
      <c r="AM74" s="873">
        <v>0</v>
      </c>
      <c r="AN74" s="873">
        <v>0</v>
      </c>
      <c r="AO74" s="873">
        <v>0</v>
      </c>
      <c r="AP74" s="873">
        <v>0</v>
      </c>
      <c r="AQ74" s="873">
        <v>0</v>
      </c>
      <c r="AR74" s="873">
        <v>0</v>
      </c>
      <c r="AS74" s="873">
        <v>0</v>
      </c>
      <c r="AT74" s="873">
        <v>0</v>
      </c>
      <c r="AU74" s="873">
        <v>30601</v>
      </c>
      <c r="AV74" s="873">
        <v>30601</v>
      </c>
      <c r="AW74" s="873">
        <v>199648</v>
      </c>
      <c r="AX74" s="873">
        <v>0</v>
      </c>
      <c r="AY74" s="873">
        <v>0</v>
      </c>
      <c r="AZ74" s="873">
        <v>0</v>
      </c>
      <c r="BA74" s="873">
        <v>0</v>
      </c>
      <c r="BB74" s="873">
        <v>30985</v>
      </c>
      <c r="BC74" s="873">
        <v>30985</v>
      </c>
      <c r="BD74" s="873">
        <v>16272602</v>
      </c>
      <c r="BE74" s="873">
        <v>16272602</v>
      </c>
      <c r="BF74" s="873">
        <v>32782210</v>
      </c>
      <c r="BG74" s="873">
        <v>32782210</v>
      </c>
      <c r="BH74" s="873">
        <v>0</v>
      </c>
      <c r="BI74" s="873">
        <v>0</v>
      </c>
      <c r="BJ74" s="873">
        <v>0</v>
      </c>
      <c r="BK74" s="873">
        <v>0</v>
      </c>
      <c r="BL74" s="873">
        <v>0</v>
      </c>
      <c r="BM74" s="873">
        <v>30985</v>
      </c>
      <c r="BN74" s="873">
        <v>30985</v>
      </c>
      <c r="BO74" s="873">
        <v>1857831</v>
      </c>
      <c r="BP74" s="873">
        <v>-741323</v>
      </c>
      <c r="BQ74" s="870" t="s">
        <v>679</v>
      </c>
      <c r="BR74" s="870" t="s">
        <v>753</v>
      </c>
      <c r="BS74" s="870" t="s">
        <v>679</v>
      </c>
      <c r="BT74" s="870" t="s">
        <v>819</v>
      </c>
      <c r="BU74" s="870" t="s">
        <v>2811</v>
      </c>
    </row>
    <row r="75" spans="1:73" x14ac:dyDescent="0.2">
      <c r="A75" s="870" t="s">
        <v>3069</v>
      </c>
      <c r="B75" s="870" t="s">
        <v>211</v>
      </c>
      <c r="C75" s="870" t="s">
        <v>210</v>
      </c>
      <c r="D75" s="873">
        <v>33836223</v>
      </c>
      <c r="E75" s="873">
        <v>0</v>
      </c>
      <c r="F75" s="873">
        <v>33836223</v>
      </c>
      <c r="G75" s="873">
        <v>0</v>
      </c>
      <c r="H75" s="873">
        <v>0</v>
      </c>
      <c r="I75" s="873">
        <v>0</v>
      </c>
      <c r="J75" s="873">
        <v>59457</v>
      </c>
      <c r="K75" s="873">
        <v>0</v>
      </c>
      <c r="L75" s="873">
        <v>59457</v>
      </c>
      <c r="M75" s="873">
        <v>0</v>
      </c>
      <c r="N75" s="873">
        <v>0</v>
      </c>
      <c r="O75" s="873">
        <v>0</v>
      </c>
      <c r="P75" s="873">
        <v>-3376471</v>
      </c>
      <c r="Q75" s="873">
        <v>0</v>
      </c>
      <c r="R75" s="873">
        <v>-3376471</v>
      </c>
      <c r="S75" s="873">
        <v>99514</v>
      </c>
      <c r="T75" s="873">
        <v>0</v>
      </c>
      <c r="U75" s="873">
        <v>99514</v>
      </c>
      <c r="V75" s="873">
        <v>2129351</v>
      </c>
      <c r="W75" s="873">
        <v>0</v>
      </c>
      <c r="X75" s="873">
        <v>2129351</v>
      </c>
      <c r="Y75" s="873">
        <v>1109002</v>
      </c>
      <c r="Z75" s="873">
        <v>0</v>
      </c>
      <c r="AA75" s="873">
        <v>1109002</v>
      </c>
      <c r="AB75" s="873">
        <v>-4868619</v>
      </c>
      <c r="AC75" s="873">
        <v>0</v>
      </c>
      <c r="AD75" s="873">
        <v>-4868619</v>
      </c>
      <c r="AE75" s="873">
        <v>0</v>
      </c>
      <c r="AF75" s="873">
        <v>0</v>
      </c>
      <c r="AG75" s="873">
        <v>0</v>
      </c>
      <c r="AH75" s="873">
        <v>28929000</v>
      </c>
      <c r="AI75" s="873">
        <v>0</v>
      </c>
      <c r="AJ75" s="873">
        <v>28929000</v>
      </c>
      <c r="AK75" s="873">
        <v>0</v>
      </c>
      <c r="AL75" s="873">
        <v>0</v>
      </c>
      <c r="AM75" s="873">
        <v>0</v>
      </c>
      <c r="AN75" s="873">
        <v>0</v>
      </c>
      <c r="AO75" s="873">
        <v>0</v>
      </c>
      <c r="AP75" s="873">
        <v>0</v>
      </c>
      <c r="AQ75" s="873">
        <v>0</v>
      </c>
      <c r="AR75" s="873">
        <v>0</v>
      </c>
      <c r="AS75" s="873">
        <v>0</v>
      </c>
      <c r="AT75" s="873">
        <v>0</v>
      </c>
      <c r="AU75" s="873">
        <v>0</v>
      </c>
      <c r="AV75" s="873">
        <v>0</v>
      </c>
      <c r="AW75" s="873">
        <v>0</v>
      </c>
      <c r="AX75" s="873">
        <v>0</v>
      </c>
      <c r="AY75" s="873">
        <v>0</v>
      </c>
      <c r="AZ75" s="873">
        <v>0</v>
      </c>
      <c r="BA75" s="873">
        <v>0</v>
      </c>
      <c r="BB75" s="873">
        <v>0</v>
      </c>
      <c r="BC75" s="873">
        <v>0</v>
      </c>
      <c r="BD75" s="873">
        <v>0</v>
      </c>
      <c r="BE75" s="873">
        <v>0</v>
      </c>
      <c r="BF75" s="873">
        <v>0</v>
      </c>
      <c r="BG75" s="873">
        <v>0</v>
      </c>
      <c r="BH75" s="873">
        <v>0</v>
      </c>
      <c r="BI75" s="873">
        <v>0</v>
      </c>
      <c r="BJ75" s="873">
        <v>0</v>
      </c>
      <c r="BK75" s="873">
        <v>0</v>
      </c>
      <c r="BL75" s="873">
        <v>0</v>
      </c>
      <c r="BM75" s="873">
        <v>0</v>
      </c>
      <c r="BN75" s="873">
        <v>0</v>
      </c>
      <c r="BO75" s="873">
        <v>6131045</v>
      </c>
      <c r="BP75" s="873">
        <v>-3799280</v>
      </c>
      <c r="BQ75" s="870" t="s">
        <v>715</v>
      </c>
      <c r="BR75" s="870" t="s">
        <v>714</v>
      </c>
      <c r="BS75" s="870" t="s">
        <v>1907</v>
      </c>
      <c r="BT75" s="870" t="s">
        <v>2735</v>
      </c>
      <c r="BU75" s="870" t="s">
        <v>2812</v>
      </c>
    </row>
    <row r="76" spans="1:73" x14ac:dyDescent="0.2">
      <c r="A76" s="870" t="s">
        <v>3069</v>
      </c>
      <c r="B76" s="870" t="s">
        <v>213</v>
      </c>
      <c r="C76" s="870" t="s">
        <v>212</v>
      </c>
      <c r="D76" s="873">
        <v>42807603</v>
      </c>
      <c r="E76" s="873">
        <v>0</v>
      </c>
      <c r="F76" s="873">
        <v>42807603</v>
      </c>
      <c r="G76" s="873">
        <v>0</v>
      </c>
      <c r="H76" s="873">
        <v>0</v>
      </c>
      <c r="I76" s="873">
        <v>0</v>
      </c>
      <c r="J76" s="873">
        <v>-447132</v>
      </c>
      <c r="K76" s="873">
        <v>0</v>
      </c>
      <c r="L76" s="873">
        <v>-447132</v>
      </c>
      <c r="M76" s="873">
        <v>-75730</v>
      </c>
      <c r="N76" s="873">
        <v>0</v>
      </c>
      <c r="O76" s="873">
        <v>-75730</v>
      </c>
      <c r="P76" s="873">
        <v>-2796614</v>
      </c>
      <c r="Q76" s="873">
        <v>0</v>
      </c>
      <c r="R76" s="873">
        <v>-2796614</v>
      </c>
      <c r="S76" s="873">
        <v>150221</v>
      </c>
      <c r="T76" s="873">
        <v>0</v>
      </c>
      <c r="U76" s="873">
        <v>150221</v>
      </c>
      <c r="V76" s="873">
        <v>0</v>
      </c>
      <c r="W76" s="873">
        <v>0</v>
      </c>
      <c r="X76" s="873">
        <v>0</v>
      </c>
      <c r="Y76" s="873">
        <v>18431</v>
      </c>
      <c r="Z76" s="873">
        <v>0</v>
      </c>
      <c r="AA76" s="873">
        <v>18431</v>
      </c>
      <c r="AB76" s="873">
        <v>-1018034</v>
      </c>
      <c r="AC76" s="873">
        <v>0</v>
      </c>
      <c r="AD76" s="873">
        <v>-1018034</v>
      </c>
      <c r="AE76" s="873">
        <v>0</v>
      </c>
      <c r="AF76" s="873">
        <v>0</v>
      </c>
      <c r="AG76" s="873">
        <v>0</v>
      </c>
      <c r="AH76" s="873">
        <v>39085877</v>
      </c>
      <c r="AI76" s="873">
        <v>0</v>
      </c>
      <c r="AJ76" s="873">
        <v>39085877</v>
      </c>
      <c r="AK76" s="873">
        <v>0</v>
      </c>
      <c r="AL76" s="873">
        <v>0</v>
      </c>
      <c r="AM76" s="873">
        <v>1112084</v>
      </c>
      <c r="AN76" s="873">
        <v>0</v>
      </c>
      <c r="AO76" s="873">
        <v>1112084</v>
      </c>
      <c r="AP76" s="873">
        <v>0</v>
      </c>
      <c r="AQ76" s="873">
        <v>0</v>
      </c>
      <c r="AR76" s="873">
        <v>0</v>
      </c>
      <c r="AS76" s="873">
        <v>0</v>
      </c>
      <c r="AT76" s="873">
        <v>0</v>
      </c>
      <c r="AU76" s="873">
        <v>0</v>
      </c>
      <c r="AV76" s="873">
        <v>0</v>
      </c>
      <c r="AW76" s="873">
        <v>0</v>
      </c>
      <c r="AX76" s="873">
        <v>0</v>
      </c>
      <c r="AY76" s="873">
        <v>0</v>
      </c>
      <c r="AZ76" s="873">
        <v>0</v>
      </c>
      <c r="BA76" s="873">
        <v>0</v>
      </c>
      <c r="BB76" s="873">
        <v>0</v>
      </c>
      <c r="BC76" s="873">
        <v>0</v>
      </c>
      <c r="BD76" s="873">
        <v>0</v>
      </c>
      <c r="BE76" s="873">
        <v>0</v>
      </c>
      <c r="BF76" s="873">
        <v>0</v>
      </c>
      <c r="BG76" s="873">
        <v>0</v>
      </c>
      <c r="BH76" s="873">
        <v>0</v>
      </c>
      <c r="BI76" s="873">
        <v>0</v>
      </c>
      <c r="BJ76" s="873">
        <v>0</v>
      </c>
      <c r="BK76" s="873">
        <v>0</v>
      </c>
      <c r="BL76" s="873">
        <v>0</v>
      </c>
      <c r="BM76" s="873">
        <v>0</v>
      </c>
      <c r="BN76" s="873">
        <v>0</v>
      </c>
      <c r="BO76" s="873">
        <v>3588062</v>
      </c>
      <c r="BP76" s="873">
        <v>-725556</v>
      </c>
      <c r="BQ76" s="870" t="s">
        <v>704</v>
      </c>
      <c r="BR76" s="870" t="s">
        <v>687</v>
      </c>
      <c r="BS76" s="870" t="s">
        <v>1907</v>
      </c>
      <c r="BT76" s="870" t="s">
        <v>2736</v>
      </c>
      <c r="BU76" s="870" t="s">
        <v>2813</v>
      </c>
    </row>
    <row r="77" spans="1:73" x14ac:dyDescent="0.2">
      <c r="A77" s="870" t="s">
        <v>3069</v>
      </c>
      <c r="B77" s="870" t="s">
        <v>215</v>
      </c>
      <c r="C77" s="870" t="s">
        <v>214</v>
      </c>
      <c r="D77" s="873">
        <v>47000970</v>
      </c>
      <c r="E77" s="873">
        <v>47757</v>
      </c>
      <c r="F77" s="873">
        <v>47048727</v>
      </c>
      <c r="G77" s="873">
        <v>0</v>
      </c>
      <c r="H77" s="873">
        <v>0</v>
      </c>
      <c r="I77" s="873">
        <v>0</v>
      </c>
      <c r="J77" s="873">
        <v>66207</v>
      </c>
      <c r="K77" s="873">
        <v>0</v>
      </c>
      <c r="L77" s="873">
        <v>66207</v>
      </c>
      <c r="M77" s="873">
        <v>0</v>
      </c>
      <c r="N77" s="873">
        <v>0</v>
      </c>
      <c r="O77" s="873">
        <v>0</v>
      </c>
      <c r="P77" s="873">
        <v>-2184000</v>
      </c>
      <c r="Q77" s="873">
        <v>0</v>
      </c>
      <c r="R77" s="873">
        <v>-2184000</v>
      </c>
      <c r="S77" s="873">
        <v>1448928</v>
      </c>
      <c r="T77" s="873">
        <v>0</v>
      </c>
      <c r="U77" s="873">
        <v>1448928</v>
      </c>
      <c r="V77" s="873">
        <v>6823606</v>
      </c>
      <c r="W77" s="873">
        <v>0</v>
      </c>
      <c r="X77" s="873">
        <v>6823606</v>
      </c>
      <c r="Y77" s="873">
        <v>184416</v>
      </c>
      <c r="Z77" s="873">
        <v>0</v>
      </c>
      <c r="AA77" s="873">
        <v>184416</v>
      </c>
      <c r="AB77" s="873">
        <v>-8613272</v>
      </c>
      <c r="AC77" s="873">
        <v>0</v>
      </c>
      <c r="AD77" s="873">
        <v>-8613272</v>
      </c>
      <c r="AE77" s="873">
        <v>0</v>
      </c>
      <c r="AF77" s="873">
        <v>0</v>
      </c>
      <c r="AG77" s="873">
        <v>0</v>
      </c>
      <c r="AH77" s="873">
        <v>44660648</v>
      </c>
      <c r="AI77" s="873">
        <v>47757</v>
      </c>
      <c r="AJ77" s="873">
        <v>44708405</v>
      </c>
      <c r="AK77" s="873">
        <v>47757</v>
      </c>
      <c r="AL77" s="873">
        <v>47757</v>
      </c>
      <c r="AM77" s="873">
        <v>740352</v>
      </c>
      <c r="AN77" s="873">
        <v>0</v>
      </c>
      <c r="AO77" s="873">
        <v>740352</v>
      </c>
      <c r="AP77" s="873">
        <v>0</v>
      </c>
      <c r="AQ77" s="873">
        <v>0</v>
      </c>
      <c r="AR77" s="873">
        <v>0</v>
      </c>
      <c r="AS77" s="873">
        <v>0</v>
      </c>
      <c r="AT77" s="873">
        <v>0</v>
      </c>
      <c r="AU77" s="873">
        <v>0</v>
      </c>
      <c r="AV77" s="873">
        <v>0</v>
      </c>
      <c r="AW77" s="873">
        <v>47757</v>
      </c>
      <c r="AX77" s="873">
        <v>0</v>
      </c>
      <c r="AY77" s="873">
        <v>0</v>
      </c>
      <c r="AZ77" s="873">
        <v>0</v>
      </c>
      <c r="BA77" s="873">
        <v>0</v>
      </c>
      <c r="BB77" s="873">
        <v>32420</v>
      </c>
      <c r="BC77" s="873">
        <v>32420</v>
      </c>
      <c r="BD77" s="873">
        <v>0</v>
      </c>
      <c r="BE77" s="873">
        <v>0</v>
      </c>
      <c r="BF77" s="873">
        <v>0</v>
      </c>
      <c r="BG77" s="873">
        <v>0</v>
      </c>
      <c r="BH77" s="873">
        <v>0</v>
      </c>
      <c r="BI77" s="873">
        <v>0</v>
      </c>
      <c r="BJ77" s="873">
        <v>0</v>
      </c>
      <c r="BK77" s="873">
        <v>0</v>
      </c>
      <c r="BL77" s="873">
        <v>0</v>
      </c>
      <c r="BM77" s="873">
        <v>32420</v>
      </c>
      <c r="BN77" s="873">
        <v>32420</v>
      </c>
      <c r="BO77" s="873">
        <v>10350226</v>
      </c>
      <c r="BP77" s="873">
        <v>-2068266</v>
      </c>
      <c r="BQ77" s="870" t="s">
        <v>679</v>
      </c>
      <c r="BR77" s="870" t="s">
        <v>728</v>
      </c>
      <c r="BS77" s="870" t="s">
        <v>679</v>
      </c>
      <c r="BT77" s="870" t="s">
        <v>2736</v>
      </c>
      <c r="BU77" s="870" t="s">
        <v>2814</v>
      </c>
    </row>
    <row r="78" spans="1:73" x14ac:dyDescent="0.2">
      <c r="A78" s="870" t="s">
        <v>3069</v>
      </c>
      <c r="B78" s="870" t="s">
        <v>217</v>
      </c>
      <c r="C78" s="870" t="s">
        <v>216</v>
      </c>
      <c r="D78" s="873">
        <v>9693560</v>
      </c>
      <c r="E78" s="873">
        <v>0</v>
      </c>
      <c r="F78" s="873">
        <v>9693560</v>
      </c>
      <c r="G78" s="873">
        <v>0</v>
      </c>
      <c r="H78" s="873">
        <v>0</v>
      </c>
      <c r="I78" s="873">
        <v>0</v>
      </c>
      <c r="J78" s="873">
        <v>-21576</v>
      </c>
      <c r="K78" s="873">
        <v>0</v>
      </c>
      <c r="L78" s="873">
        <v>-21576</v>
      </c>
      <c r="M78" s="873">
        <v>0</v>
      </c>
      <c r="N78" s="873">
        <v>0</v>
      </c>
      <c r="O78" s="873">
        <v>0</v>
      </c>
      <c r="P78" s="873">
        <v>-124889</v>
      </c>
      <c r="Q78" s="873">
        <v>0</v>
      </c>
      <c r="R78" s="873">
        <v>-124889</v>
      </c>
      <c r="S78" s="873">
        <v>150519</v>
      </c>
      <c r="T78" s="873">
        <v>0</v>
      </c>
      <c r="U78" s="873">
        <v>150519</v>
      </c>
      <c r="V78" s="873">
        <v>562046</v>
      </c>
      <c r="W78" s="873">
        <v>0</v>
      </c>
      <c r="X78" s="873">
        <v>562046</v>
      </c>
      <c r="Y78" s="873">
        <v>0</v>
      </c>
      <c r="Z78" s="873">
        <v>0</v>
      </c>
      <c r="AA78" s="873">
        <v>0</v>
      </c>
      <c r="AB78" s="873">
        <v>-1831641</v>
      </c>
      <c r="AC78" s="873">
        <v>0</v>
      </c>
      <c r="AD78" s="873">
        <v>-1831641</v>
      </c>
      <c r="AE78" s="873">
        <v>0</v>
      </c>
      <c r="AF78" s="873">
        <v>0</v>
      </c>
      <c r="AG78" s="873">
        <v>0</v>
      </c>
      <c r="AH78" s="873">
        <v>8449595</v>
      </c>
      <c r="AI78" s="873">
        <v>0</v>
      </c>
      <c r="AJ78" s="873">
        <v>8449595</v>
      </c>
      <c r="AK78" s="873">
        <v>0</v>
      </c>
      <c r="AL78" s="873">
        <v>0</v>
      </c>
      <c r="AM78" s="873">
        <v>319743</v>
      </c>
      <c r="AN78" s="873">
        <v>0</v>
      </c>
      <c r="AO78" s="873">
        <v>319743</v>
      </c>
      <c r="AP78" s="873">
        <v>0</v>
      </c>
      <c r="AQ78" s="873">
        <v>0</v>
      </c>
      <c r="AR78" s="873">
        <v>0</v>
      </c>
      <c r="AS78" s="873">
        <v>0</v>
      </c>
      <c r="AT78" s="873">
        <v>0</v>
      </c>
      <c r="AU78" s="873">
        <v>0</v>
      </c>
      <c r="AV78" s="873">
        <v>0</v>
      </c>
      <c r="AW78" s="873">
        <v>0</v>
      </c>
      <c r="AX78" s="873">
        <v>0</v>
      </c>
      <c r="AY78" s="873">
        <v>0</v>
      </c>
      <c r="AZ78" s="873">
        <v>0</v>
      </c>
      <c r="BA78" s="873">
        <v>0</v>
      </c>
      <c r="BB78" s="873">
        <v>0</v>
      </c>
      <c r="BC78" s="873">
        <v>0</v>
      </c>
      <c r="BD78" s="873">
        <v>0</v>
      </c>
      <c r="BE78" s="873">
        <v>0</v>
      </c>
      <c r="BF78" s="873">
        <v>0</v>
      </c>
      <c r="BG78" s="873">
        <v>0</v>
      </c>
      <c r="BH78" s="873">
        <v>0</v>
      </c>
      <c r="BI78" s="873">
        <v>0</v>
      </c>
      <c r="BJ78" s="873">
        <v>0</v>
      </c>
      <c r="BK78" s="873">
        <v>0</v>
      </c>
      <c r="BL78" s="873">
        <v>0</v>
      </c>
      <c r="BM78" s="873">
        <v>0</v>
      </c>
      <c r="BN78" s="873">
        <v>0</v>
      </c>
      <c r="BO78" s="873">
        <v>1660826</v>
      </c>
      <c r="BP78" s="873">
        <v>-358658</v>
      </c>
      <c r="BQ78" s="870" t="s">
        <v>729</v>
      </c>
      <c r="BR78" s="870" t="s">
        <v>728</v>
      </c>
      <c r="BS78" s="870" t="s">
        <v>1907</v>
      </c>
      <c r="BT78" s="870" t="s">
        <v>2736</v>
      </c>
      <c r="BU78" s="870" t="s">
        <v>2815</v>
      </c>
    </row>
    <row r="79" spans="1:73" x14ac:dyDescent="0.2">
      <c r="A79" s="870" t="s">
        <v>3069</v>
      </c>
      <c r="B79" s="870" t="s">
        <v>219</v>
      </c>
      <c r="C79" s="870" t="s">
        <v>218</v>
      </c>
      <c r="D79" s="873">
        <v>62492216</v>
      </c>
      <c r="E79" s="873">
        <v>0</v>
      </c>
      <c r="F79" s="873">
        <v>62492216</v>
      </c>
      <c r="G79" s="873">
        <v>0</v>
      </c>
      <c r="H79" s="873">
        <v>0</v>
      </c>
      <c r="I79" s="873">
        <v>0</v>
      </c>
      <c r="J79" s="873">
        <v>-9</v>
      </c>
      <c r="K79" s="873">
        <v>0</v>
      </c>
      <c r="L79" s="873">
        <v>-9</v>
      </c>
      <c r="M79" s="873">
        <v>4</v>
      </c>
      <c r="N79" s="873">
        <v>0</v>
      </c>
      <c r="O79" s="873">
        <v>4</v>
      </c>
      <c r="P79" s="873">
        <v>-1211409</v>
      </c>
      <c r="Q79" s="873">
        <v>0</v>
      </c>
      <c r="R79" s="873">
        <v>-1211409</v>
      </c>
      <c r="S79" s="873">
        <v>1686295</v>
      </c>
      <c r="T79" s="873">
        <v>0</v>
      </c>
      <c r="U79" s="873">
        <v>1686295</v>
      </c>
      <c r="V79" s="873">
        <v>0</v>
      </c>
      <c r="W79" s="873">
        <v>0</v>
      </c>
      <c r="X79" s="873">
        <v>0</v>
      </c>
      <c r="Y79" s="873">
        <v>-1491197</v>
      </c>
      <c r="Z79" s="873">
        <v>0</v>
      </c>
      <c r="AA79" s="873">
        <v>-1491197</v>
      </c>
      <c r="AB79" s="873">
        <v>-4287869</v>
      </c>
      <c r="AC79" s="873">
        <v>0</v>
      </c>
      <c r="AD79" s="873">
        <v>-4287869</v>
      </c>
      <c r="AE79" s="873">
        <v>0</v>
      </c>
      <c r="AF79" s="873">
        <v>0</v>
      </c>
      <c r="AG79" s="873">
        <v>0</v>
      </c>
      <c r="AH79" s="873">
        <v>57188040</v>
      </c>
      <c r="AI79" s="873">
        <v>0</v>
      </c>
      <c r="AJ79" s="873">
        <v>57188040</v>
      </c>
      <c r="AK79" s="873">
        <v>0</v>
      </c>
      <c r="AL79" s="873">
        <v>0</v>
      </c>
      <c r="AM79" s="873">
        <v>199253</v>
      </c>
      <c r="AN79" s="873">
        <v>0</v>
      </c>
      <c r="AO79" s="873">
        <v>199253</v>
      </c>
      <c r="AP79" s="873">
        <v>0</v>
      </c>
      <c r="AQ79" s="873">
        <v>0</v>
      </c>
      <c r="AR79" s="873">
        <v>0</v>
      </c>
      <c r="AS79" s="873">
        <v>0</v>
      </c>
      <c r="AT79" s="873">
        <v>0</v>
      </c>
      <c r="AU79" s="873">
        <v>0</v>
      </c>
      <c r="AV79" s="873">
        <v>0</v>
      </c>
      <c r="AW79" s="873">
        <v>0</v>
      </c>
      <c r="AX79" s="873">
        <v>0</v>
      </c>
      <c r="AY79" s="873">
        <v>0</v>
      </c>
      <c r="AZ79" s="873">
        <v>0</v>
      </c>
      <c r="BA79" s="873">
        <v>0</v>
      </c>
      <c r="BB79" s="873">
        <v>0</v>
      </c>
      <c r="BC79" s="873">
        <v>0</v>
      </c>
      <c r="BD79" s="873">
        <v>0</v>
      </c>
      <c r="BE79" s="873">
        <v>0</v>
      </c>
      <c r="BF79" s="873">
        <v>0</v>
      </c>
      <c r="BG79" s="873">
        <v>0</v>
      </c>
      <c r="BH79" s="873">
        <v>0</v>
      </c>
      <c r="BI79" s="873">
        <v>0</v>
      </c>
      <c r="BJ79" s="873">
        <v>0</v>
      </c>
      <c r="BK79" s="873">
        <v>0</v>
      </c>
      <c r="BL79" s="873">
        <v>0</v>
      </c>
      <c r="BM79" s="873">
        <v>0</v>
      </c>
      <c r="BN79" s="873">
        <v>0</v>
      </c>
      <c r="BO79" s="873">
        <v>9921958</v>
      </c>
      <c r="BP79" s="873">
        <v>-1235647</v>
      </c>
      <c r="BQ79" s="870" t="s">
        <v>690</v>
      </c>
      <c r="BR79" s="870" t="s">
        <v>732</v>
      </c>
      <c r="BS79" s="870" t="s">
        <v>1909</v>
      </c>
      <c r="BT79" s="870" t="s">
        <v>2739</v>
      </c>
      <c r="BU79" s="870" t="s">
        <v>2816</v>
      </c>
    </row>
    <row r="80" spans="1:73" x14ac:dyDescent="0.2">
      <c r="A80" s="870" t="s">
        <v>3070</v>
      </c>
      <c r="B80" s="870" t="s">
        <v>1102</v>
      </c>
      <c r="C80" s="870" t="s">
        <v>1109</v>
      </c>
      <c r="D80" s="873">
        <v>48558078</v>
      </c>
      <c r="E80" s="873">
        <v>300278</v>
      </c>
      <c r="F80" s="873">
        <v>48858356</v>
      </c>
      <c r="G80" s="873">
        <v>0</v>
      </c>
      <c r="H80" s="873">
        <v>0</v>
      </c>
      <c r="I80" s="873">
        <v>0</v>
      </c>
      <c r="J80" s="873">
        <v>-172604</v>
      </c>
      <c r="K80" s="873">
        <v>0</v>
      </c>
      <c r="L80" s="873">
        <v>-172604</v>
      </c>
      <c r="M80" s="873">
        <v>0</v>
      </c>
      <c r="N80" s="873">
        <v>0</v>
      </c>
      <c r="O80" s="873">
        <v>0</v>
      </c>
      <c r="P80" s="873">
        <v>-5193437</v>
      </c>
      <c r="Q80" s="873">
        <v>0</v>
      </c>
      <c r="R80" s="873">
        <v>-5193437</v>
      </c>
      <c r="S80" s="873">
        <v>1225694</v>
      </c>
      <c r="T80" s="873">
        <v>0</v>
      </c>
      <c r="U80" s="873">
        <v>1225694</v>
      </c>
      <c r="V80" s="873">
        <v>2853164</v>
      </c>
      <c r="W80" s="873">
        <v>0</v>
      </c>
      <c r="X80" s="873">
        <v>2853164</v>
      </c>
      <c r="Y80" s="873">
        <v>14774306</v>
      </c>
      <c r="Z80" s="873">
        <v>0</v>
      </c>
      <c r="AA80" s="873">
        <v>14774306</v>
      </c>
      <c r="AB80" s="873">
        <v>-12853164</v>
      </c>
      <c r="AC80" s="873">
        <v>0</v>
      </c>
      <c r="AD80" s="873">
        <v>-12853164</v>
      </c>
      <c r="AE80" s="873">
        <v>0</v>
      </c>
      <c r="AF80" s="873">
        <v>0</v>
      </c>
      <c r="AG80" s="873">
        <v>0</v>
      </c>
      <c r="AH80" s="873">
        <v>49364641</v>
      </c>
      <c r="AI80" s="873">
        <v>300278</v>
      </c>
      <c r="AJ80" s="873">
        <v>49664919</v>
      </c>
      <c r="AK80" s="873">
        <v>300278</v>
      </c>
      <c r="AL80" s="873">
        <v>300278</v>
      </c>
      <c r="AM80" s="873">
        <v>644829</v>
      </c>
      <c r="AN80" s="873">
        <v>0</v>
      </c>
      <c r="AO80" s="873">
        <v>644829</v>
      </c>
      <c r="AP80" s="873">
        <v>0</v>
      </c>
      <c r="AQ80" s="873">
        <v>0</v>
      </c>
      <c r="AR80" s="873">
        <v>0</v>
      </c>
      <c r="AS80" s="873">
        <v>0</v>
      </c>
      <c r="AT80" s="873">
        <v>0</v>
      </c>
      <c r="AU80" s="873">
        <v>282048</v>
      </c>
      <c r="AV80" s="873">
        <v>282048</v>
      </c>
      <c r="AW80" s="873">
        <v>18230</v>
      </c>
      <c r="AX80" s="873">
        <v>0</v>
      </c>
      <c r="AY80" s="873">
        <v>0</v>
      </c>
      <c r="AZ80" s="873">
        <v>0</v>
      </c>
      <c r="BA80" s="873">
        <v>0</v>
      </c>
      <c r="BB80" s="873">
        <v>54760</v>
      </c>
      <c r="BC80" s="873">
        <v>54760</v>
      </c>
      <c r="BD80" s="873">
        <v>0</v>
      </c>
      <c r="BE80" s="873">
        <v>0</v>
      </c>
      <c r="BF80" s="873">
        <v>0</v>
      </c>
      <c r="BG80" s="873">
        <v>0</v>
      </c>
      <c r="BH80" s="873">
        <v>0</v>
      </c>
      <c r="BI80" s="873">
        <v>0</v>
      </c>
      <c r="BJ80" s="873">
        <v>0</v>
      </c>
      <c r="BK80" s="873">
        <v>0</v>
      </c>
      <c r="BL80" s="873">
        <v>0</v>
      </c>
      <c r="BM80" s="873">
        <v>54760</v>
      </c>
      <c r="BN80" s="873">
        <v>54760</v>
      </c>
      <c r="BO80" s="873">
        <v>11167005</v>
      </c>
      <c r="BP80" s="873">
        <v>-1253233</v>
      </c>
      <c r="BQ80" s="870" t="s">
        <v>679</v>
      </c>
      <c r="BR80" s="870" t="s">
        <v>1053</v>
      </c>
      <c r="BS80" s="870" t="s">
        <v>679</v>
      </c>
      <c r="BT80" s="870" t="s">
        <v>2733</v>
      </c>
      <c r="BU80" s="870" t="s">
        <v>2817</v>
      </c>
    </row>
    <row r="81" spans="1:73" x14ac:dyDescent="0.2">
      <c r="A81" s="870" t="s">
        <v>3070</v>
      </c>
      <c r="B81" s="870" t="s">
        <v>221</v>
      </c>
      <c r="C81" s="870" t="s">
        <v>220</v>
      </c>
      <c r="D81" s="873">
        <v>31154303</v>
      </c>
      <c r="E81" s="873">
        <v>0</v>
      </c>
      <c r="F81" s="873">
        <v>31154303</v>
      </c>
      <c r="G81" s="873">
        <v>0</v>
      </c>
      <c r="H81" s="873">
        <v>0</v>
      </c>
      <c r="I81" s="873">
        <v>0</v>
      </c>
      <c r="J81" s="873">
        <v>-670</v>
      </c>
      <c r="K81" s="873">
        <v>0</v>
      </c>
      <c r="L81" s="873">
        <v>-670</v>
      </c>
      <c r="M81" s="873">
        <v>0</v>
      </c>
      <c r="N81" s="873">
        <v>0</v>
      </c>
      <c r="O81" s="873">
        <v>0</v>
      </c>
      <c r="P81" s="873">
        <v>-1080550</v>
      </c>
      <c r="Q81" s="873">
        <v>0</v>
      </c>
      <c r="R81" s="873">
        <v>-1080550</v>
      </c>
      <c r="S81" s="873">
        <v>411588</v>
      </c>
      <c r="T81" s="873">
        <v>0</v>
      </c>
      <c r="U81" s="873">
        <v>411588</v>
      </c>
      <c r="V81" s="873">
        <v>592715</v>
      </c>
      <c r="W81" s="873">
        <v>0</v>
      </c>
      <c r="X81" s="873">
        <v>592715</v>
      </c>
      <c r="Y81" s="873">
        <v>-286988</v>
      </c>
      <c r="Z81" s="873">
        <v>0</v>
      </c>
      <c r="AA81" s="873">
        <v>-286988</v>
      </c>
      <c r="AB81" s="873">
        <v>-1926000</v>
      </c>
      <c r="AC81" s="873">
        <v>0</v>
      </c>
      <c r="AD81" s="873">
        <v>-1926000</v>
      </c>
      <c r="AE81" s="873">
        <v>0</v>
      </c>
      <c r="AF81" s="873">
        <v>0</v>
      </c>
      <c r="AG81" s="873">
        <v>0</v>
      </c>
      <c r="AH81" s="873">
        <v>28865068</v>
      </c>
      <c r="AI81" s="873">
        <v>0</v>
      </c>
      <c r="AJ81" s="873">
        <v>28865068</v>
      </c>
      <c r="AK81" s="873">
        <v>0</v>
      </c>
      <c r="AL81" s="873">
        <v>0</v>
      </c>
      <c r="AM81" s="873">
        <v>1284676</v>
      </c>
      <c r="AN81" s="873">
        <v>0</v>
      </c>
      <c r="AO81" s="873">
        <v>1284676</v>
      </c>
      <c r="AP81" s="873">
        <v>0</v>
      </c>
      <c r="AQ81" s="873">
        <v>0</v>
      </c>
      <c r="AR81" s="873">
        <v>0</v>
      </c>
      <c r="AS81" s="873">
        <v>0</v>
      </c>
      <c r="AT81" s="873">
        <v>0</v>
      </c>
      <c r="AU81" s="873">
        <v>0</v>
      </c>
      <c r="AV81" s="873">
        <v>0</v>
      </c>
      <c r="AW81" s="873">
        <v>0</v>
      </c>
      <c r="AX81" s="873">
        <v>0</v>
      </c>
      <c r="AY81" s="873">
        <v>0</v>
      </c>
      <c r="AZ81" s="873">
        <v>0</v>
      </c>
      <c r="BA81" s="873">
        <v>996068</v>
      </c>
      <c r="BB81" s="873">
        <v>0</v>
      </c>
      <c r="BC81" s="873">
        <v>996068</v>
      </c>
      <c r="BD81" s="873">
        <v>0</v>
      </c>
      <c r="BE81" s="873">
        <v>0</v>
      </c>
      <c r="BF81" s="873">
        <v>0</v>
      </c>
      <c r="BG81" s="873">
        <v>0</v>
      </c>
      <c r="BH81" s="873">
        <v>0</v>
      </c>
      <c r="BI81" s="873">
        <v>0</v>
      </c>
      <c r="BJ81" s="873">
        <v>0</v>
      </c>
      <c r="BK81" s="873">
        <v>0</v>
      </c>
      <c r="BL81" s="873">
        <v>996068</v>
      </c>
      <c r="BM81" s="873">
        <v>0</v>
      </c>
      <c r="BN81" s="873">
        <v>996068</v>
      </c>
      <c r="BO81" s="873">
        <v>2321220</v>
      </c>
      <c r="BP81" s="873">
        <v>-69469</v>
      </c>
      <c r="BQ81" s="870" t="s">
        <v>715</v>
      </c>
      <c r="BR81" s="870" t="s">
        <v>714</v>
      </c>
      <c r="BS81" s="870" t="s">
        <v>1907</v>
      </c>
      <c r="BT81" s="870" t="s">
        <v>2735</v>
      </c>
      <c r="BU81" s="870" t="s">
        <v>2818</v>
      </c>
    </row>
    <row r="82" spans="1:73" x14ac:dyDescent="0.2">
      <c r="A82" s="870" t="s">
        <v>3070</v>
      </c>
      <c r="B82" s="870" t="s">
        <v>223</v>
      </c>
      <c r="C82" s="870" t="s">
        <v>222</v>
      </c>
      <c r="D82" s="873">
        <v>42156386</v>
      </c>
      <c r="E82" s="873">
        <v>210692</v>
      </c>
      <c r="F82" s="873">
        <v>42367078</v>
      </c>
      <c r="G82" s="873">
        <v>0</v>
      </c>
      <c r="H82" s="873">
        <v>0</v>
      </c>
      <c r="I82" s="873">
        <v>0</v>
      </c>
      <c r="J82" s="873">
        <v>0</v>
      </c>
      <c r="K82" s="873">
        <v>0</v>
      </c>
      <c r="L82" s="873">
        <v>0</v>
      </c>
      <c r="M82" s="873">
        <v>-575175</v>
      </c>
      <c r="N82" s="873">
        <v>0</v>
      </c>
      <c r="O82" s="873">
        <v>-575175</v>
      </c>
      <c r="P82" s="873">
        <v>-2424825</v>
      </c>
      <c r="Q82" s="873">
        <v>0</v>
      </c>
      <c r="R82" s="873">
        <v>-2424825</v>
      </c>
      <c r="S82" s="873">
        <v>3151000</v>
      </c>
      <c r="T82" s="873">
        <v>0</v>
      </c>
      <c r="U82" s="873">
        <v>3151000</v>
      </c>
      <c r="V82" s="873">
        <v>1800000</v>
      </c>
      <c r="W82" s="873">
        <v>0</v>
      </c>
      <c r="X82" s="873">
        <v>1800000</v>
      </c>
      <c r="Y82" s="873">
        <v>0</v>
      </c>
      <c r="Z82" s="873">
        <v>0</v>
      </c>
      <c r="AA82" s="873">
        <v>0</v>
      </c>
      <c r="AB82" s="873">
        <v>-3556000</v>
      </c>
      <c r="AC82" s="873">
        <v>0</v>
      </c>
      <c r="AD82" s="873">
        <v>-3556000</v>
      </c>
      <c r="AE82" s="873">
        <v>0</v>
      </c>
      <c r="AF82" s="873">
        <v>0</v>
      </c>
      <c r="AG82" s="873">
        <v>0</v>
      </c>
      <c r="AH82" s="873">
        <v>40551386</v>
      </c>
      <c r="AI82" s="873">
        <v>210692</v>
      </c>
      <c r="AJ82" s="873">
        <v>40762078</v>
      </c>
      <c r="AK82" s="873">
        <v>210692</v>
      </c>
      <c r="AL82" s="873">
        <v>210692</v>
      </c>
      <c r="AM82" s="873">
        <v>0</v>
      </c>
      <c r="AN82" s="873">
        <v>0</v>
      </c>
      <c r="AO82" s="873">
        <v>0</v>
      </c>
      <c r="AP82" s="873">
        <v>0</v>
      </c>
      <c r="AQ82" s="873">
        <v>0</v>
      </c>
      <c r="AR82" s="873">
        <v>0</v>
      </c>
      <c r="AS82" s="873">
        <v>608</v>
      </c>
      <c r="AT82" s="873">
        <v>608</v>
      </c>
      <c r="AU82" s="873">
        <v>153484</v>
      </c>
      <c r="AV82" s="873">
        <v>153484</v>
      </c>
      <c r="AW82" s="873">
        <v>91423</v>
      </c>
      <c r="AX82" s="873">
        <v>182758</v>
      </c>
      <c r="AY82" s="873">
        <v>417235</v>
      </c>
      <c r="AZ82" s="873">
        <v>599993</v>
      </c>
      <c r="BA82" s="873">
        <v>0</v>
      </c>
      <c r="BB82" s="873">
        <v>0</v>
      </c>
      <c r="BC82" s="873">
        <v>0</v>
      </c>
      <c r="BD82" s="873">
        <v>0</v>
      </c>
      <c r="BE82" s="873">
        <v>0</v>
      </c>
      <c r="BF82" s="873">
        <v>0</v>
      </c>
      <c r="BG82" s="873">
        <v>0</v>
      </c>
      <c r="BH82" s="873">
        <v>0</v>
      </c>
      <c r="BI82" s="873">
        <v>0</v>
      </c>
      <c r="BJ82" s="873">
        <v>0</v>
      </c>
      <c r="BK82" s="873">
        <v>0</v>
      </c>
      <c r="BL82" s="873">
        <v>0</v>
      </c>
      <c r="BM82" s="873">
        <v>0</v>
      </c>
      <c r="BN82" s="873">
        <v>0</v>
      </c>
      <c r="BO82" s="873">
        <v>7436832</v>
      </c>
      <c r="BP82" s="873">
        <v>-307449</v>
      </c>
      <c r="BQ82" s="870" t="s">
        <v>690</v>
      </c>
      <c r="BR82" s="870" t="s">
        <v>689</v>
      </c>
      <c r="BS82" s="870" t="s">
        <v>1909</v>
      </c>
      <c r="BT82" s="870" t="s">
        <v>2737</v>
      </c>
      <c r="BU82" s="870" t="s">
        <v>2819</v>
      </c>
    </row>
    <row r="83" spans="1:73" x14ac:dyDescent="0.2">
      <c r="A83" s="870" t="s">
        <v>3069</v>
      </c>
      <c r="B83" s="870" t="s">
        <v>225</v>
      </c>
      <c r="C83" s="870" t="s">
        <v>224</v>
      </c>
      <c r="D83" s="873">
        <v>69405418</v>
      </c>
      <c r="E83" s="873">
        <v>0</v>
      </c>
      <c r="F83" s="873">
        <v>69405418</v>
      </c>
      <c r="G83" s="873">
        <v>0</v>
      </c>
      <c r="H83" s="873">
        <v>0</v>
      </c>
      <c r="I83" s="873">
        <v>0</v>
      </c>
      <c r="J83" s="873">
        <v>-556690</v>
      </c>
      <c r="K83" s="873">
        <v>0</v>
      </c>
      <c r="L83" s="873">
        <v>-556690</v>
      </c>
      <c r="M83" s="873">
        <v>0</v>
      </c>
      <c r="N83" s="873">
        <v>0</v>
      </c>
      <c r="O83" s="873">
        <v>0</v>
      </c>
      <c r="P83" s="873">
        <v>-2970334</v>
      </c>
      <c r="Q83" s="873">
        <v>0</v>
      </c>
      <c r="R83" s="873">
        <v>-2970334</v>
      </c>
      <c r="S83" s="873">
        <v>382515</v>
      </c>
      <c r="T83" s="873">
        <v>0</v>
      </c>
      <c r="U83" s="873">
        <v>382515</v>
      </c>
      <c r="V83" s="873">
        <v>17908140</v>
      </c>
      <c r="W83" s="873">
        <v>0</v>
      </c>
      <c r="X83" s="873">
        <v>17908140</v>
      </c>
      <c r="Y83" s="873">
        <v>-9340264</v>
      </c>
      <c r="Z83" s="873">
        <v>0</v>
      </c>
      <c r="AA83" s="873">
        <v>-9340264</v>
      </c>
      <c r="AB83" s="873">
        <v>-3128033</v>
      </c>
      <c r="AC83" s="873">
        <v>0</v>
      </c>
      <c r="AD83" s="873">
        <v>-3128033</v>
      </c>
      <c r="AE83" s="873">
        <v>0</v>
      </c>
      <c r="AF83" s="873">
        <v>0</v>
      </c>
      <c r="AG83" s="873">
        <v>0</v>
      </c>
      <c r="AH83" s="873">
        <v>72257442</v>
      </c>
      <c r="AI83" s="873">
        <v>0</v>
      </c>
      <c r="AJ83" s="873">
        <v>72257442</v>
      </c>
      <c r="AK83" s="873">
        <v>0</v>
      </c>
      <c r="AL83" s="873">
        <v>0</v>
      </c>
      <c r="AM83" s="873">
        <v>162644</v>
      </c>
      <c r="AN83" s="873">
        <v>0</v>
      </c>
      <c r="AO83" s="873">
        <v>162644</v>
      </c>
      <c r="AP83" s="873">
        <v>0</v>
      </c>
      <c r="AQ83" s="873">
        <v>0</v>
      </c>
      <c r="AR83" s="873">
        <v>0</v>
      </c>
      <c r="AS83" s="873">
        <v>0</v>
      </c>
      <c r="AT83" s="873">
        <v>0</v>
      </c>
      <c r="AU83" s="873">
        <v>0</v>
      </c>
      <c r="AV83" s="873">
        <v>0</v>
      </c>
      <c r="AW83" s="873">
        <v>0</v>
      </c>
      <c r="AX83" s="873">
        <v>0</v>
      </c>
      <c r="AY83" s="873">
        <v>0</v>
      </c>
      <c r="AZ83" s="873">
        <v>0</v>
      </c>
      <c r="BA83" s="873">
        <v>0</v>
      </c>
      <c r="BB83" s="873">
        <v>51893</v>
      </c>
      <c r="BC83" s="873">
        <v>51893</v>
      </c>
      <c r="BD83" s="873">
        <v>0</v>
      </c>
      <c r="BE83" s="873">
        <v>0</v>
      </c>
      <c r="BF83" s="873">
        <v>0</v>
      </c>
      <c r="BG83" s="873">
        <v>0</v>
      </c>
      <c r="BH83" s="873">
        <v>0</v>
      </c>
      <c r="BI83" s="873">
        <v>0</v>
      </c>
      <c r="BJ83" s="873">
        <v>0</v>
      </c>
      <c r="BK83" s="873">
        <v>0</v>
      </c>
      <c r="BL83" s="873">
        <v>0</v>
      </c>
      <c r="BM83" s="873">
        <v>51893</v>
      </c>
      <c r="BN83" s="873">
        <v>51893</v>
      </c>
      <c r="BO83" s="873">
        <v>8732623</v>
      </c>
      <c r="BP83" s="873">
        <v>-1468496</v>
      </c>
      <c r="BQ83" s="870" t="s">
        <v>679</v>
      </c>
      <c r="BR83" s="870" t="s">
        <v>753</v>
      </c>
      <c r="BS83" s="870" t="s">
        <v>679</v>
      </c>
      <c r="BT83" s="870" t="s">
        <v>819</v>
      </c>
      <c r="BU83" s="870" t="s">
        <v>2820</v>
      </c>
    </row>
    <row r="84" spans="1:73" x14ac:dyDescent="0.2">
      <c r="A84" s="870" t="s">
        <v>3070</v>
      </c>
      <c r="B84" s="870" t="s">
        <v>227</v>
      </c>
      <c r="C84" s="870" t="s">
        <v>226</v>
      </c>
      <c r="D84" s="873">
        <v>99152298</v>
      </c>
      <c r="E84" s="873">
        <v>0</v>
      </c>
      <c r="F84" s="873">
        <v>99152298</v>
      </c>
      <c r="G84" s="873">
        <v>0</v>
      </c>
      <c r="H84" s="873">
        <v>0</v>
      </c>
      <c r="I84" s="873">
        <v>0</v>
      </c>
      <c r="J84" s="873">
        <v>-77978</v>
      </c>
      <c r="K84" s="873">
        <v>0</v>
      </c>
      <c r="L84" s="873">
        <v>-77978</v>
      </c>
      <c r="M84" s="873">
        <v>17</v>
      </c>
      <c r="N84" s="873">
        <v>0</v>
      </c>
      <c r="O84" s="873">
        <v>17</v>
      </c>
      <c r="P84" s="873">
        <v>-12572670</v>
      </c>
      <c r="Q84" s="873">
        <v>0</v>
      </c>
      <c r="R84" s="873">
        <v>-12572670</v>
      </c>
      <c r="S84" s="873">
        <v>2403449</v>
      </c>
      <c r="T84" s="873">
        <v>0</v>
      </c>
      <c r="U84" s="873">
        <v>2403449</v>
      </c>
      <c r="V84" s="873">
        <v>939278</v>
      </c>
      <c r="W84" s="873">
        <v>0</v>
      </c>
      <c r="X84" s="873">
        <v>939278</v>
      </c>
      <c r="Y84" s="873">
        <v>0</v>
      </c>
      <c r="Z84" s="873">
        <v>0</v>
      </c>
      <c r="AA84" s="873">
        <v>0</v>
      </c>
      <c r="AB84" s="873">
        <v>-15013980</v>
      </c>
      <c r="AC84" s="873">
        <v>0</v>
      </c>
      <c r="AD84" s="873">
        <v>-15013980</v>
      </c>
      <c r="AE84" s="873">
        <v>0</v>
      </c>
      <c r="AF84" s="873">
        <v>0</v>
      </c>
      <c r="AG84" s="873">
        <v>0</v>
      </c>
      <c r="AH84" s="873">
        <v>74908392</v>
      </c>
      <c r="AI84" s="873">
        <v>0</v>
      </c>
      <c r="AJ84" s="873">
        <v>74908392</v>
      </c>
      <c r="AK84" s="873">
        <v>0</v>
      </c>
      <c r="AL84" s="873">
        <v>0</v>
      </c>
      <c r="AM84" s="873">
        <v>0</v>
      </c>
      <c r="AN84" s="873">
        <v>0</v>
      </c>
      <c r="AO84" s="873">
        <v>0</v>
      </c>
      <c r="AP84" s="873">
        <v>0</v>
      </c>
      <c r="AQ84" s="873">
        <v>0</v>
      </c>
      <c r="AR84" s="873">
        <v>0</v>
      </c>
      <c r="AS84" s="873">
        <v>0</v>
      </c>
      <c r="AT84" s="873">
        <v>0</v>
      </c>
      <c r="AU84" s="873">
        <v>0</v>
      </c>
      <c r="AV84" s="873">
        <v>0</v>
      </c>
      <c r="AW84" s="873">
        <v>0</v>
      </c>
      <c r="AX84" s="873">
        <v>0</v>
      </c>
      <c r="AY84" s="873">
        <v>0</v>
      </c>
      <c r="AZ84" s="873">
        <v>0</v>
      </c>
      <c r="BA84" s="873">
        <v>0</v>
      </c>
      <c r="BB84" s="873">
        <v>0</v>
      </c>
      <c r="BC84" s="873">
        <v>0</v>
      </c>
      <c r="BD84" s="873">
        <v>0</v>
      </c>
      <c r="BE84" s="873">
        <v>0</v>
      </c>
      <c r="BF84" s="873">
        <v>0</v>
      </c>
      <c r="BG84" s="873">
        <v>0</v>
      </c>
      <c r="BH84" s="873">
        <v>0</v>
      </c>
      <c r="BI84" s="873">
        <v>0</v>
      </c>
      <c r="BJ84" s="873">
        <v>0</v>
      </c>
      <c r="BK84" s="873">
        <v>0</v>
      </c>
      <c r="BL84" s="873">
        <v>0</v>
      </c>
      <c r="BM84" s="873">
        <v>0</v>
      </c>
      <c r="BN84" s="873">
        <v>0</v>
      </c>
      <c r="BO84" s="873">
        <v>29546843</v>
      </c>
      <c r="BP84" s="873">
        <v>-11265114</v>
      </c>
      <c r="BQ84" s="870" t="s">
        <v>697</v>
      </c>
      <c r="BR84" s="870" t="s">
        <v>680</v>
      </c>
      <c r="BS84" s="870" t="s">
        <v>1908</v>
      </c>
      <c r="BT84" s="870" t="s">
        <v>2732</v>
      </c>
      <c r="BU84" s="870" t="s">
        <v>2821</v>
      </c>
    </row>
    <row r="85" spans="1:73" x14ac:dyDescent="0.2">
      <c r="A85" s="870" t="s">
        <v>3069</v>
      </c>
      <c r="B85" s="870" t="s">
        <v>229</v>
      </c>
      <c r="C85" s="870" t="s">
        <v>228</v>
      </c>
      <c r="D85" s="873">
        <v>14743074</v>
      </c>
      <c r="E85" s="873">
        <v>276221</v>
      </c>
      <c r="F85" s="873">
        <v>15019295</v>
      </c>
      <c r="G85" s="873">
        <v>0</v>
      </c>
      <c r="H85" s="873">
        <v>0</v>
      </c>
      <c r="I85" s="873">
        <v>0</v>
      </c>
      <c r="J85" s="873">
        <v>-75791</v>
      </c>
      <c r="K85" s="873">
        <v>0</v>
      </c>
      <c r="L85" s="873">
        <v>-75791</v>
      </c>
      <c r="M85" s="873">
        <v>0</v>
      </c>
      <c r="N85" s="873">
        <v>0</v>
      </c>
      <c r="O85" s="873">
        <v>0</v>
      </c>
      <c r="P85" s="873">
        <v>-201122</v>
      </c>
      <c r="Q85" s="873">
        <v>0</v>
      </c>
      <c r="R85" s="873">
        <v>-201122</v>
      </c>
      <c r="S85" s="873">
        <v>0</v>
      </c>
      <c r="T85" s="873">
        <v>0</v>
      </c>
      <c r="U85" s="873">
        <v>0</v>
      </c>
      <c r="V85" s="873">
        <v>191067</v>
      </c>
      <c r="W85" s="873">
        <v>0</v>
      </c>
      <c r="X85" s="873">
        <v>191067</v>
      </c>
      <c r="Y85" s="873">
        <v>121896</v>
      </c>
      <c r="Z85" s="873">
        <v>0</v>
      </c>
      <c r="AA85" s="873">
        <v>121896</v>
      </c>
      <c r="AB85" s="873">
        <v>-1919977</v>
      </c>
      <c r="AC85" s="873">
        <v>0</v>
      </c>
      <c r="AD85" s="873">
        <v>-1919977</v>
      </c>
      <c r="AE85" s="873">
        <v>0</v>
      </c>
      <c r="AF85" s="873">
        <v>0</v>
      </c>
      <c r="AG85" s="873">
        <v>0</v>
      </c>
      <c r="AH85" s="873">
        <v>12934938</v>
      </c>
      <c r="AI85" s="873">
        <v>276221</v>
      </c>
      <c r="AJ85" s="873">
        <v>13211159</v>
      </c>
      <c r="AK85" s="873">
        <v>276221</v>
      </c>
      <c r="AL85" s="873">
        <v>276221</v>
      </c>
      <c r="AM85" s="873">
        <v>668115</v>
      </c>
      <c r="AN85" s="873">
        <v>0</v>
      </c>
      <c r="AO85" s="873">
        <v>668115</v>
      </c>
      <c r="AP85" s="873">
        <v>0</v>
      </c>
      <c r="AQ85" s="873">
        <v>0</v>
      </c>
      <c r="AR85" s="873">
        <v>0</v>
      </c>
      <c r="AS85" s="873">
        <v>0</v>
      </c>
      <c r="AT85" s="873">
        <v>0</v>
      </c>
      <c r="AU85" s="873">
        <v>209271</v>
      </c>
      <c r="AV85" s="873">
        <v>209271</v>
      </c>
      <c r="AW85" s="873">
        <v>66950</v>
      </c>
      <c r="AX85" s="873">
        <v>0</v>
      </c>
      <c r="AY85" s="873">
        <v>0</v>
      </c>
      <c r="AZ85" s="873">
        <v>0</v>
      </c>
      <c r="BA85" s="873">
        <v>0</v>
      </c>
      <c r="BB85" s="873">
        <v>127392</v>
      </c>
      <c r="BC85" s="873">
        <v>127392</v>
      </c>
      <c r="BD85" s="873">
        <v>0</v>
      </c>
      <c r="BE85" s="873">
        <v>0</v>
      </c>
      <c r="BF85" s="873">
        <v>0</v>
      </c>
      <c r="BG85" s="873">
        <v>0</v>
      </c>
      <c r="BH85" s="873">
        <v>0</v>
      </c>
      <c r="BI85" s="873">
        <v>0</v>
      </c>
      <c r="BJ85" s="873">
        <v>0</v>
      </c>
      <c r="BK85" s="873">
        <v>0</v>
      </c>
      <c r="BL85" s="873">
        <v>0</v>
      </c>
      <c r="BM85" s="873">
        <v>127392</v>
      </c>
      <c r="BN85" s="873">
        <v>127392</v>
      </c>
      <c r="BO85" s="873">
        <v>1200405</v>
      </c>
      <c r="BP85" s="873">
        <v>-473921</v>
      </c>
      <c r="BQ85" s="870" t="s">
        <v>731</v>
      </c>
      <c r="BR85" s="870" t="s">
        <v>730</v>
      </c>
      <c r="BS85" s="870" t="s">
        <v>1907</v>
      </c>
      <c r="BT85" s="870" t="s">
        <v>2734</v>
      </c>
      <c r="BU85" s="870" t="s">
        <v>2822</v>
      </c>
    </row>
    <row r="86" spans="1:73" x14ac:dyDescent="0.2">
      <c r="A86" s="870" t="s">
        <v>3070</v>
      </c>
      <c r="B86" s="870" t="s">
        <v>231</v>
      </c>
      <c r="C86" s="870" t="s">
        <v>230</v>
      </c>
      <c r="D86" s="873">
        <v>16854315</v>
      </c>
      <c r="E86" s="873">
        <v>782114</v>
      </c>
      <c r="F86" s="873">
        <v>17636429</v>
      </c>
      <c r="G86" s="873">
        <v>0</v>
      </c>
      <c r="H86" s="873">
        <v>0</v>
      </c>
      <c r="I86" s="873">
        <v>0</v>
      </c>
      <c r="J86" s="873">
        <v>-94734</v>
      </c>
      <c r="K86" s="873">
        <v>0</v>
      </c>
      <c r="L86" s="873">
        <v>-94734</v>
      </c>
      <c r="M86" s="873">
        <v>4239</v>
      </c>
      <c r="N86" s="873">
        <v>0</v>
      </c>
      <c r="O86" s="873">
        <v>4239</v>
      </c>
      <c r="P86" s="873">
        <v>-78432</v>
      </c>
      <c r="Q86" s="873">
        <v>0</v>
      </c>
      <c r="R86" s="873">
        <v>-78432</v>
      </c>
      <c r="S86" s="873">
        <v>111411</v>
      </c>
      <c r="T86" s="873">
        <v>0</v>
      </c>
      <c r="U86" s="873">
        <v>111411</v>
      </c>
      <c r="V86" s="873">
        <v>1535476</v>
      </c>
      <c r="W86" s="873">
        <v>0</v>
      </c>
      <c r="X86" s="873">
        <v>1535476</v>
      </c>
      <c r="Y86" s="873">
        <v>-185322</v>
      </c>
      <c r="Z86" s="873">
        <v>0</v>
      </c>
      <c r="AA86" s="873">
        <v>-185322</v>
      </c>
      <c r="AB86" s="873">
        <v>-1630516</v>
      </c>
      <c r="AC86" s="873">
        <v>0</v>
      </c>
      <c r="AD86" s="873">
        <v>-1630516</v>
      </c>
      <c r="AE86" s="873">
        <v>0</v>
      </c>
      <c r="AF86" s="873">
        <v>0</v>
      </c>
      <c r="AG86" s="873">
        <v>0</v>
      </c>
      <c r="AH86" s="873">
        <v>16611171</v>
      </c>
      <c r="AI86" s="873">
        <v>782114</v>
      </c>
      <c r="AJ86" s="873">
        <v>17393285</v>
      </c>
      <c r="AK86" s="873">
        <v>782114</v>
      </c>
      <c r="AL86" s="873">
        <v>782114</v>
      </c>
      <c r="AM86" s="873">
        <v>537311</v>
      </c>
      <c r="AN86" s="873">
        <v>13056</v>
      </c>
      <c r="AO86" s="873">
        <v>550367</v>
      </c>
      <c r="AP86" s="873">
        <v>0</v>
      </c>
      <c r="AQ86" s="873">
        <v>0</v>
      </c>
      <c r="AR86" s="873">
        <v>0</v>
      </c>
      <c r="AS86" s="873">
        <v>-1339</v>
      </c>
      <c r="AT86" s="873">
        <v>-1339</v>
      </c>
      <c r="AU86" s="873">
        <v>684189</v>
      </c>
      <c r="AV86" s="873">
        <v>684189</v>
      </c>
      <c r="AW86" s="873">
        <v>83530</v>
      </c>
      <c r="AX86" s="873">
        <v>0</v>
      </c>
      <c r="AY86" s="873">
        <v>0</v>
      </c>
      <c r="AZ86" s="873">
        <v>0</v>
      </c>
      <c r="BA86" s="873">
        <v>0</v>
      </c>
      <c r="BB86" s="873">
        <v>495903</v>
      </c>
      <c r="BC86" s="873">
        <v>495903</v>
      </c>
      <c r="BD86" s="873">
        <v>0</v>
      </c>
      <c r="BE86" s="873">
        <v>0</v>
      </c>
      <c r="BF86" s="873">
        <v>0</v>
      </c>
      <c r="BG86" s="873">
        <v>0</v>
      </c>
      <c r="BH86" s="873">
        <v>0</v>
      </c>
      <c r="BI86" s="873">
        <v>0</v>
      </c>
      <c r="BJ86" s="873">
        <v>0</v>
      </c>
      <c r="BK86" s="873">
        <v>0</v>
      </c>
      <c r="BL86" s="873">
        <v>0</v>
      </c>
      <c r="BM86" s="873">
        <v>495903</v>
      </c>
      <c r="BN86" s="873">
        <v>495903</v>
      </c>
      <c r="BO86" s="873">
        <v>1728338</v>
      </c>
      <c r="BP86" s="873">
        <v>-373553</v>
      </c>
      <c r="BQ86" s="870" t="s">
        <v>702</v>
      </c>
      <c r="BR86" s="870" t="s">
        <v>698</v>
      </c>
      <c r="BS86" s="870" t="s">
        <v>1907</v>
      </c>
      <c r="BT86" s="870" t="s">
        <v>2733</v>
      </c>
      <c r="BU86" s="870" t="s">
        <v>2823</v>
      </c>
    </row>
    <row r="87" spans="1:73" x14ac:dyDescent="0.2">
      <c r="A87" s="870" t="s">
        <v>3069</v>
      </c>
      <c r="B87" s="870" t="s">
        <v>233</v>
      </c>
      <c r="C87" s="870" t="s">
        <v>232</v>
      </c>
      <c r="D87" s="873">
        <v>16616943</v>
      </c>
      <c r="E87" s="873">
        <v>32174</v>
      </c>
      <c r="F87" s="873">
        <v>16649117</v>
      </c>
      <c r="G87" s="873">
        <v>0</v>
      </c>
      <c r="H87" s="873">
        <v>0</v>
      </c>
      <c r="I87" s="873">
        <v>0</v>
      </c>
      <c r="J87" s="873">
        <v>-42019</v>
      </c>
      <c r="K87" s="873">
        <v>0</v>
      </c>
      <c r="L87" s="873">
        <v>-42019</v>
      </c>
      <c r="M87" s="873">
        <v>0</v>
      </c>
      <c r="N87" s="873">
        <v>0</v>
      </c>
      <c r="O87" s="873">
        <v>0</v>
      </c>
      <c r="P87" s="873">
        <v>-137701</v>
      </c>
      <c r="Q87" s="873">
        <v>0</v>
      </c>
      <c r="R87" s="873">
        <v>-137701</v>
      </c>
      <c r="S87" s="873">
        <v>359668</v>
      </c>
      <c r="T87" s="873">
        <v>0</v>
      </c>
      <c r="U87" s="873">
        <v>359668</v>
      </c>
      <c r="V87" s="873">
        <v>2060573</v>
      </c>
      <c r="W87" s="873">
        <v>0</v>
      </c>
      <c r="X87" s="873">
        <v>2060573</v>
      </c>
      <c r="Y87" s="873">
        <v>303800</v>
      </c>
      <c r="Z87" s="873">
        <v>0</v>
      </c>
      <c r="AA87" s="873">
        <v>303800</v>
      </c>
      <c r="AB87" s="873">
        <v>-2871277</v>
      </c>
      <c r="AC87" s="873">
        <v>0</v>
      </c>
      <c r="AD87" s="873">
        <v>-2871277</v>
      </c>
      <c r="AE87" s="873">
        <v>0</v>
      </c>
      <c r="AF87" s="873">
        <v>0</v>
      </c>
      <c r="AG87" s="873">
        <v>0</v>
      </c>
      <c r="AH87" s="873">
        <v>16332006</v>
      </c>
      <c r="AI87" s="873">
        <v>32174</v>
      </c>
      <c r="AJ87" s="873">
        <v>16364180</v>
      </c>
      <c r="AK87" s="873">
        <v>32174</v>
      </c>
      <c r="AL87" s="873">
        <v>32174</v>
      </c>
      <c r="AM87" s="873">
        <v>51272</v>
      </c>
      <c r="AN87" s="873">
        <v>0</v>
      </c>
      <c r="AO87" s="873">
        <v>51272</v>
      </c>
      <c r="AP87" s="873">
        <v>0</v>
      </c>
      <c r="AQ87" s="873">
        <v>0</v>
      </c>
      <c r="AR87" s="873">
        <v>0</v>
      </c>
      <c r="AS87" s="873">
        <v>0</v>
      </c>
      <c r="AT87" s="873">
        <v>0</v>
      </c>
      <c r="AU87" s="873">
        <v>0</v>
      </c>
      <c r="AV87" s="873">
        <v>0</v>
      </c>
      <c r="AW87" s="873">
        <v>32174</v>
      </c>
      <c r="AX87" s="873">
        <v>0</v>
      </c>
      <c r="AY87" s="873">
        <v>0</v>
      </c>
      <c r="AZ87" s="873">
        <v>0</v>
      </c>
      <c r="BA87" s="873">
        <v>0</v>
      </c>
      <c r="BB87" s="873">
        <v>9298</v>
      </c>
      <c r="BC87" s="873">
        <v>9298</v>
      </c>
      <c r="BD87" s="873">
        <v>0</v>
      </c>
      <c r="BE87" s="873">
        <v>0</v>
      </c>
      <c r="BF87" s="873">
        <v>0</v>
      </c>
      <c r="BG87" s="873">
        <v>0</v>
      </c>
      <c r="BH87" s="873">
        <v>0</v>
      </c>
      <c r="BI87" s="873">
        <v>0</v>
      </c>
      <c r="BJ87" s="873">
        <v>0</v>
      </c>
      <c r="BK87" s="873">
        <v>0</v>
      </c>
      <c r="BL87" s="873">
        <v>0</v>
      </c>
      <c r="BM87" s="873">
        <v>9298</v>
      </c>
      <c r="BN87" s="873">
        <v>9298</v>
      </c>
      <c r="BO87" s="873">
        <v>1877504</v>
      </c>
      <c r="BP87" s="873">
        <v>-600759</v>
      </c>
      <c r="BQ87" s="870" t="s">
        <v>695</v>
      </c>
      <c r="BR87" s="870" t="s">
        <v>694</v>
      </c>
      <c r="BS87" s="870" t="s">
        <v>1907</v>
      </c>
      <c r="BT87" s="870" t="s">
        <v>2735</v>
      </c>
      <c r="BU87" s="870" t="s">
        <v>2824</v>
      </c>
    </row>
    <row r="88" spans="1:73" x14ac:dyDescent="0.2">
      <c r="A88" s="870" t="s">
        <v>3069</v>
      </c>
      <c r="B88" s="870" t="s">
        <v>234</v>
      </c>
      <c r="C88" s="870" t="s">
        <v>3061</v>
      </c>
      <c r="D88" s="873">
        <v>23143793</v>
      </c>
      <c r="E88" s="873">
        <v>0</v>
      </c>
      <c r="F88" s="873">
        <v>23143793</v>
      </c>
      <c r="G88" s="873">
        <v>0</v>
      </c>
      <c r="H88" s="873">
        <v>0</v>
      </c>
      <c r="I88" s="873">
        <v>0</v>
      </c>
      <c r="J88" s="873">
        <v>-134314</v>
      </c>
      <c r="K88" s="873">
        <v>0</v>
      </c>
      <c r="L88" s="873">
        <v>-134314</v>
      </c>
      <c r="M88" s="873">
        <v>0</v>
      </c>
      <c r="N88" s="873">
        <v>0</v>
      </c>
      <c r="O88" s="873">
        <v>0</v>
      </c>
      <c r="P88" s="873">
        <v>-1239109</v>
      </c>
      <c r="Q88" s="873">
        <v>0</v>
      </c>
      <c r="R88" s="873">
        <v>-1239109</v>
      </c>
      <c r="S88" s="873">
        <v>440278</v>
      </c>
      <c r="T88" s="873">
        <v>0</v>
      </c>
      <c r="U88" s="873">
        <v>440278</v>
      </c>
      <c r="V88" s="873">
        <v>0</v>
      </c>
      <c r="W88" s="873">
        <v>0</v>
      </c>
      <c r="X88" s="873">
        <v>0</v>
      </c>
      <c r="Y88" s="873">
        <v>-309718</v>
      </c>
      <c r="Z88" s="873">
        <v>0</v>
      </c>
      <c r="AA88" s="873">
        <v>-309718</v>
      </c>
      <c r="AB88" s="873">
        <v>-1823427</v>
      </c>
      <c r="AC88" s="873">
        <v>0</v>
      </c>
      <c r="AD88" s="873">
        <v>-1823427</v>
      </c>
      <c r="AE88" s="873">
        <v>-81940</v>
      </c>
      <c r="AF88" s="873">
        <v>0</v>
      </c>
      <c r="AG88" s="873">
        <v>-81940</v>
      </c>
      <c r="AH88" s="873">
        <v>20211816</v>
      </c>
      <c r="AI88" s="873">
        <v>0</v>
      </c>
      <c r="AJ88" s="873">
        <v>20211816</v>
      </c>
      <c r="AK88" s="873">
        <v>0</v>
      </c>
      <c r="AL88" s="873">
        <v>0</v>
      </c>
      <c r="AM88" s="873">
        <v>0</v>
      </c>
      <c r="AN88" s="873">
        <v>0</v>
      </c>
      <c r="AO88" s="873">
        <v>0</v>
      </c>
      <c r="AP88" s="873">
        <v>0</v>
      </c>
      <c r="AQ88" s="873">
        <v>0</v>
      </c>
      <c r="AR88" s="873">
        <v>0</v>
      </c>
      <c r="AS88" s="873">
        <v>0</v>
      </c>
      <c r="AT88" s="873">
        <v>0</v>
      </c>
      <c r="AU88" s="873">
        <v>0</v>
      </c>
      <c r="AV88" s="873">
        <v>0</v>
      </c>
      <c r="AW88" s="873">
        <v>0</v>
      </c>
      <c r="AX88" s="873">
        <v>0</v>
      </c>
      <c r="AY88" s="873">
        <v>0</v>
      </c>
      <c r="AZ88" s="873">
        <v>0</v>
      </c>
      <c r="BA88" s="873">
        <v>0</v>
      </c>
      <c r="BB88" s="873">
        <v>0</v>
      </c>
      <c r="BC88" s="873">
        <v>0</v>
      </c>
      <c r="BD88" s="873">
        <v>0</v>
      </c>
      <c r="BE88" s="873">
        <v>0</v>
      </c>
      <c r="BF88" s="873">
        <v>0</v>
      </c>
      <c r="BG88" s="873">
        <v>0</v>
      </c>
      <c r="BH88" s="873">
        <v>0</v>
      </c>
      <c r="BI88" s="873">
        <v>0</v>
      </c>
      <c r="BJ88" s="873">
        <v>0</v>
      </c>
      <c r="BK88" s="873">
        <v>0</v>
      </c>
      <c r="BL88" s="873">
        <v>0</v>
      </c>
      <c r="BM88" s="873">
        <v>0</v>
      </c>
      <c r="BN88" s="873">
        <v>0</v>
      </c>
      <c r="BO88" s="873">
        <v>2575254</v>
      </c>
      <c r="BP88" s="873">
        <v>-1111393</v>
      </c>
      <c r="BQ88" s="870" t="s">
        <v>703</v>
      </c>
      <c r="BR88" s="870" t="s">
        <v>687</v>
      </c>
      <c r="BS88" s="870" t="s">
        <v>1907</v>
      </c>
      <c r="BT88" s="870" t="s">
        <v>2734</v>
      </c>
      <c r="BU88" s="870" t="s">
        <v>2825</v>
      </c>
    </row>
    <row r="89" spans="1:73" x14ac:dyDescent="0.2">
      <c r="A89" s="870" t="s">
        <v>3069</v>
      </c>
      <c r="B89" s="870" t="s">
        <v>236</v>
      </c>
      <c r="C89" s="870" t="s">
        <v>235</v>
      </c>
      <c r="D89" s="873">
        <v>14242433</v>
      </c>
      <c r="E89" s="873">
        <v>0</v>
      </c>
      <c r="F89" s="873">
        <v>14242433</v>
      </c>
      <c r="G89" s="873">
        <v>0</v>
      </c>
      <c r="H89" s="873">
        <v>0</v>
      </c>
      <c r="I89" s="873">
        <v>0</v>
      </c>
      <c r="J89" s="873">
        <v>-174818</v>
      </c>
      <c r="K89" s="873">
        <v>0</v>
      </c>
      <c r="L89" s="873">
        <v>-174818</v>
      </c>
      <c r="M89" s="873">
        <v>0</v>
      </c>
      <c r="N89" s="873">
        <v>0</v>
      </c>
      <c r="O89" s="873">
        <v>0</v>
      </c>
      <c r="P89" s="873">
        <v>-1926822</v>
      </c>
      <c r="Q89" s="873">
        <v>0</v>
      </c>
      <c r="R89" s="873">
        <v>-1926822</v>
      </c>
      <c r="S89" s="873">
        <v>355817</v>
      </c>
      <c r="T89" s="873">
        <v>0</v>
      </c>
      <c r="U89" s="873">
        <v>355817</v>
      </c>
      <c r="V89" s="873">
        <v>0</v>
      </c>
      <c r="W89" s="873">
        <v>0</v>
      </c>
      <c r="X89" s="873">
        <v>0</v>
      </c>
      <c r="Y89" s="873">
        <v>110275</v>
      </c>
      <c r="Z89" s="873">
        <v>0</v>
      </c>
      <c r="AA89" s="873">
        <v>110275</v>
      </c>
      <c r="AB89" s="873">
        <v>-394092</v>
      </c>
      <c r="AC89" s="873">
        <v>0</v>
      </c>
      <c r="AD89" s="873">
        <v>-394092</v>
      </c>
      <c r="AE89" s="873">
        <v>0</v>
      </c>
      <c r="AF89" s="873">
        <v>0</v>
      </c>
      <c r="AG89" s="873">
        <v>0</v>
      </c>
      <c r="AH89" s="873">
        <v>12387611</v>
      </c>
      <c r="AI89" s="873">
        <v>0</v>
      </c>
      <c r="AJ89" s="873">
        <v>12387611</v>
      </c>
      <c r="AK89" s="873">
        <v>0</v>
      </c>
      <c r="AL89" s="873">
        <v>0</v>
      </c>
      <c r="AM89" s="873">
        <v>794083</v>
      </c>
      <c r="AN89" s="873">
        <v>0</v>
      </c>
      <c r="AO89" s="873">
        <v>794083</v>
      </c>
      <c r="AP89" s="873">
        <v>0</v>
      </c>
      <c r="AQ89" s="873">
        <v>0</v>
      </c>
      <c r="AR89" s="873">
        <v>0</v>
      </c>
      <c r="AS89" s="873">
        <v>0</v>
      </c>
      <c r="AT89" s="873">
        <v>0</v>
      </c>
      <c r="AU89" s="873">
        <v>0</v>
      </c>
      <c r="AV89" s="873">
        <v>0</v>
      </c>
      <c r="AW89" s="873">
        <v>0</v>
      </c>
      <c r="AX89" s="873">
        <v>0</v>
      </c>
      <c r="AY89" s="873">
        <v>0</v>
      </c>
      <c r="AZ89" s="873">
        <v>0</v>
      </c>
      <c r="BA89" s="873">
        <v>0</v>
      </c>
      <c r="BB89" s="873">
        <v>0</v>
      </c>
      <c r="BC89" s="873">
        <v>0</v>
      </c>
      <c r="BD89" s="873">
        <v>0</v>
      </c>
      <c r="BE89" s="873">
        <v>0</v>
      </c>
      <c r="BF89" s="873">
        <v>0</v>
      </c>
      <c r="BG89" s="873">
        <v>0</v>
      </c>
      <c r="BH89" s="873">
        <v>0</v>
      </c>
      <c r="BI89" s="873">
        <v>0</v>
      </c>
      <c r="BJ89" s="873">
        <v>0</v>
      </c>
      <c r="BK89" s="873">
        <v>0</v>
      </c>
      <c r="BL89" s="873">
        <v>0</v>
      </c>
      <c r="BM89" s="873">
        <v>0</v>
      </c>
      <c r="BN89" s="873">
        <v>0</v>
      </c>
      <c r="BO89" s="873">
        <v>4292261</v>
      </c>
      <c r="BP89" s="873">
        <v>-425133</v>
      </c>
      <c r="BQ89" s="870" t="s">
        <v>701</v>
      </c>
      <c r="BR89" s="870" t="s">
        <v>687</v>
      </c>
      <c r="BS89" s="870" t="s">
        <v>1907</v>
      </c>
      <c r="BT89" s="870" t="s">
        <v>2736</v>
      </c>
      <c r="BU89" s="870" t="s">
        <v>2826</v>
      </c>
    </row>
    <row r="90" spans="1:73" x14ac:dyDescent="0.2">
      <c r="A90" s="870" t="s">
        <v>3070</v>
      </c>
      <c r="B90" s="870" t="s">
        <v>238</v>
      </c>
      <c r="C90" s="870" t="s">
        <v>237</v>
      </c>
      <c r="D90" s="873">
        <v>23562781</v>
      </c>
      <c r="E90" s="873">
        <v>0</v>
      </c>
      <c r="F90" s="873">
        <v>23562781</v>
      </c>
      <c r="G90" s="873">
        <v>0</v>
      </c>
      <c r="H90" s="873">
        <v>0</v>
      </c>
      <c r="I90" s="873">
        <v>0</v>
      </c>
      <c r="J90" s="873">
        <v>-53451</v>
      </c>
      <c r="K90" s="873">
        <v>0</v>
      </c>
      <c r="L90" s="873">
        <v>-53451</v>
      </c>
      <c r="M90" s="873">
        <v>0</v>
      </c>
      <c r="N90" s="873">
        <v>0</v>
      </c>
      <c r="O90" s="873">
        <v>0</v>
      </c>
      <c r="P90" s="873">
        <v>-418747</v>
      </c>
      <c r="Q90" s="873">
        <v>0</v>
      </c>
      <c r="R90" s="873">
        <v>-418747</v>
      </c>
      <c r="S90" s="873">
        <v>0</v>
      </c>
      <c r="T90" s="873">
        <v>0</v>
      </c>
      <c r="U90" s="873">
        <v>0</v>
      </c>
      <c r="V90" s="873">
        <v>0</v>
      </c>
      <c r="W90" s="873">
        <v>0</v>
      </c>
      <c r="X90" s="873">
        <v>0</v>
      </c>
      <c r="Y90" s="873">
        <v>-463869</v>
      </c>
      <c r="Z90" s="873">
        <v>0</v>
      </c>
      <c r="AA90" s="873">
        <v>-463869</v>
      </c>
      <c r="AB90" s="873">
        <v>-371610</v>
      </c>
      <c r="AC90" s="873">
        <v>0</v>
      </c>
      <c r="AD90" s="873">
        <v>-371610</v>
      </c>
      <c r="AE90" s="873">
        <v>0</v>
      </c>
      <c r="AF90" s="873">
        <v>0</v>
      </c>
      <c r="AG90" s="873">
        <v>0</v>
      </c>
      <c r="AH90" s="873">
        <v>22308555</v>
      </c>
      <c r="AI90" s="873">
        <v>0</v>
      </c>
      <c r="AJ90" s="873">
        <v>22308555</v>
      </c>
      <c r="AK90" s="873">
        <v>0</v>
      </c>
      <c r="AL90" s="873">
        <v>0</v>
      </c>
      <c r="AM90" s="873">
        <v>315128</v>
      </c>
      <c r="AN90" s="873">
        <v>0</v>
      </c>
      <c r="AO90" s="873">
        <v>315128</v>
      </c>
      <c r="AP90" s="873">
        <v>0</v>
      </c>
      <c r="AQ90" s="873">
        <v>0</v>
      </c>
      <c r="AR90" s="873">
        <v>0</v>
      </c>
      <c r="AS90" s="873">
        <v>0</v>
      </c>
      <c r="AT90" s="873">
        <v>0</v>
      </c>
      <c r="AU90" s="873">
        <v>0</v>
      </c>
      <c r="AV90" s="873">
        <v>0</v>
      </c>
      <c r="AW90" s="873">
        <v>0</v>
      </c>
      <c r="AX90" s="873">
        <v>0</v>
      </c>
      <c r="AY90" s="873">
        <v>0</v>
      </c>
      <c r="AZ90" s="873">
        <v>0</v>
      </c>
      <c r="BA90" s="873">
        <v>0</v>
      </c>
      <c r="BB90" s="873">
        <v>0</v>
      </c>
      <c r="BC90" s="873">
        <v>0</v>
      </c>
      <c r="BD90" s="873">
        <v>0</v>
      </c>
      <c r="BE90" s="873">
        <v>0</v>
      </c>
      <c r="BF90" s="873">
        <v>0</v>
      </c>
      <c r="BG90" s="873">
        <v>0</v>
      </c>
      <c r="BH90" s="873">
        <v>0</v>
      </c>
      <c r="BI90" s="873">
        <v>0</v>
      </c>
      <c r="BJ90" s="873">
        <v>0</v>
      </c>
      <c r="BK90" s="873">
        <v>0</v>
      </c>
      <c r="BL90" s="873">
        <v>0</v>
      </c>
      <c r="BM90" s="873">
        <v>0</v>
      </c>
      <c r="BN90" s="873">
        <v>0</v>
      </c>
      <c r="BO90" s="873">
        <v>2211356</v>
      </c>
      <c r="BP90" s="873">
        <v>-451952</v>
      </c>
      <c r="BQ90" s="870" t="s">
        <v>704</v>
      </c>
      <c r="BR90" s="870" t="s">
        <v>687</v>
      </c>
      <c r="BS90" s="870" t="s">
        <v>1907</v>
      </c>
      <c r="BT90" s="870" t="s">
        <v>2736</v>
      </c>
      <c r="BU90" s="870" t="s">
        <v>2827</v>
      </c>
    </row>
    <row r="91" spans="1:73" x14ac:dyDescent="0.2">
      <c r="A91" s="870" t="s">
        <v>3069</v>
      </c>
      <c r="B91" s="870" t="s">
        <v>240</v>
      </c>
      <c r="C91" s="870" t="s">
        <v>239</v>
      </c>
      <c r="D91" s="873">
        <v>76047312</v>
      </c>
      <c r="E91" s="873">
        <v>113152</v>
      </c>
      <c r="F91" s="873">
        <v>76160464</v>
      </c>
      <c r="G91" s="873">
        <v>0</v>
      </c>
      <c r="H91" s="873">
        <v>0</v>
      </c>
      <c r="I91" s="873">
        <v>0</v>
      </c>
      <c r="J91" s="873">
        <v>-133113</v>
      </c>
      <c r="K91" s="873">
        <v>0</v>
      </c>
      <c r="L91" s="873">
        <v>-133113</v>
      </c>
      <c r="M91" s="873">
        <v>0</v>
      </c>
      <c r="N91" s="873">
        <v>0</v>
      </c>
      <c r="O91" s="873">
        <v>0</v>
      </c>
      <c r="P91" s="873">
        <v>-1370039</v>
      </c>
      <c r="Q91" s="873">
        <v>0</v>
      </c>
      <c r="R91" s="873">
        <v>-1370039</v>
      </c>
      <c r="S91" s="873">
        <v>1483590</v>
      </c>
      <c r="T91" s="873">
        <v>0</v>
      </c>
      <c r="U91" s="873">
        <v>1483590</v>
      </c>
      <c r="V91" s="873">
        <v>464186</v>
      </c>
      <c r="W91" s="873">
        <v>0</v>
      </c>
      <c r="X91" s="873">
        <v>464186</v>
      </c>
      <c r="Y91" s="873">
        <v>-729080</v>
      </c>
      <c r="Z91" s="873">
        <v>0</v>
      </c>
      <c r="AA91" s="873">
        <v>-729080</v>
      </c>
      <c r="AB91" s="873">
        <v>-287497</v>
      </c>
      <c r="AC91" s="873">
        <v>0</v>
      </c>
      <c r="AD91" s="873">
        <v>-287497</v>
      </c>
      <c r="AE91" s="873">
        <v>1250293</v>
      </c>
      <c r="AF91" s="873">
        <v>0</v>
      </c>
      <c r="AG91" s="873">
        <v>1250293</v>
      </c>
      <c r="AH91" s="873">
        <v>75608472</v>
      </c>
      <c r="AI91" s="873">
        <v>113152</v>
      </c>
      <c r="AJ91" s="873">
        <v>75721624</v>
      </c>
      <c r="AK91" s="873">
        <v>113152</v>
      </c>
      <c r="AL91" s="873">
        <v>113152</v>
      </c>
      <c r="AM91" s="873">
        <v>5198758</v>
      </c>
      <c r="AN91" s="873">
        <v>0</v>
      </c>
      <c r="AO91" s="873">
        <v>5198758</v>
      </c>
      <c r="AP91" s="873">
        <v>0</v>
      </c>
      <c r="AQ91" s="873">
        <v>0</v>
      </c>
      <c r="AR91" s="873">
        <v>0</v>
      </c>
      <c r="AS91" s="873">
        <v>0</v>
      </c>
      <c r="AT91" s="873">
        <v>0</v>
      </c>
      <c r="AU91" s="873">
        <v>146006</v>
      </c>
      <c r="AV91" s="873">
        <v>146006</v>
      </c>
      <c r="AW91" s="873">
        <v>0</v>
      </c>
      <c r="AX91" s="873">
        <v>0</v>
      </c>
      <c r="AY91" s="873">
        <v>0</v>
      </c>
      <c r="AZ91" s="873">
        <v>0</v>
      </c>
      <c r="BA91" s="873">
        <v>231982</v>
      </c>
      <c r="BB91" s="873">
        <v>0</v>
      </c>
      <c r="BC91" s="873">
        <v>231982</v>
      </c>
      <c r="BD91" s="873">
        <v>0</v>
      </c>
      <c r="BE91" s="873">
        <v>0</v>
      </c>
      <c r="BF91" s="873">
        <v>0</v>
      </c>
      <c r="BG91" s="873">
        <v>0</v>
      </c>
      <c r="BH91" s="873">
        <v>0</v>
      </c>
      <c r="BI91" s="873">
        <v>0</v>
      </c>
      <c r="BJ91" s="873">
        <v>0</v>
      </c>
      <c r="BK91" s="873">
        <v>0</v>
      </c>
      <c r="BL91" s="873">
        <v>231982</v>
      </c>
      <c r="BM91" s="873">
        <v>0</v>
      </c>
      <c r="BN91" s="873">
        <v>231982</v>
      </c>
      <c r="BO91" s="873">
        <v>9364715</v>
      </c>
      <c r="BP91" s="873">
        <v>-4933385</v>
      </c>
      <c r="BQ91" s="870" t="s">
        <v>679</v>
      </c>
      <c r="BR91" s="870" t="s">
        <v>741</v>
      </c>
      <c r="BS91" s="870" t="s">
        <v>679</v>
      </c>
      <c r="BT91" s="870" t="s">
        <v>2739</v>
      </c>
      <c r="BU91" s="870" t="s">
        <v>2828</v>
      </c>
    </row>
    <row r="92" spans="1:73" x14ac:dyDescent="0.2">
      <c r="A92" s="870" t="s">
        <v>3069</v>
      </c>
      <c r="B92" s="870" t="s">
        <v>242</v>
      </c>
      <c r="C92" s="870" t="s">
        <v>241</v>
      </c>
      <c r="D92" s="873">
        <v>38620263</v>
      </c>
      <c r="E92" s="873">
        <v>0</v>
      </c>
      <c r="F92" s="873">
        <v>38620263</v>
      </c>
      <c r="G92" s="873">
        <v>0</v>
      </c>
      <c r="H92" s="873">
        <v>0</v>
      </c>
      <c r="I92" s="873">
        <v>0</v>
      </c>
      <c r="J92" s="873">
        <v>-253143</v>
      </c>
      <c r="K92" s="873">
        <v>0</v>
      </c>
      <c r="L92" s="873">
        <v>-253143</v>
      </c>
      <c r="M92" s="873">
        <v>0</v>
      </c>
      <c r="N92" s="873">
        <v>0</v>
      </c>
      <c r="O92" s="873">
        <v>0</v>
      </c>
      <c r="P92" s="873">
        <v>-1579740</v>
      </c>
      <c r="Q92" s="873">
        <v>0</v>
      </c>
      <c r="R92" s="873">
        <v>-1579740</v>
      </c>
      <c r="S92" s="873">
        <v>290388</v>
      </c>
      <c r="T92" s="873">
        <v>0</v>
      </c>
      <c r="U92" s="873">
        <v>290388</v>
      </c>
      <c r="V92" s="873">
        <v>336704</v>
      </c>
      <c r="W92" s="873">
        <v>0</v>
      </c>
      <c r="X92" s="873">
        <v>336704</v>
      </c>
      <c r="Y92" s="873">
        <v>365732</v>
      </c>
      <c r="Z92" s="873">
        <v>0</v>
      </c>
      <c r="AA92" s="873">
        <v>365732</v>
      </c>
      <c r="AB92" s="873">
        <v>-1975877</v>
      </c>
      <c r="AC92" s="873">
        <v>0</v>
      </c>
      <c r="AD92" s="873">
        <v>-1975877</v>
      </c>
      <c r="AE92" s="873">
        <v>0</v>
      </c>
      <c r="AF92" s="873">
        <v>0</v>
      </c>
      <c r="AG92" s="873">
        <v>0</v>
      </c>
      <c r="AH92" s="873">
        <v>36057470</v>
      </c>
      <c r="AI92" s="873">
        <v>0</v>
      </c>
      <c r="AJ92" s="873">
        <v>36057470</v>
      </c>
      <c r="AK92" s="873">
        <v>0</v>
      </c>
      <c r="AL92" s="873">
        <v>0</v>
      </c>
      <c r="AM92" s="873">
        <v>0</v>
      </c>
      <c r="AN92" s="873">
        <v>0</v>
      </c>
      <c r="AO92" s="873">
        <v>0</v>
      </c>
      <c r="AP92" s="873">
        <v>0</v>
      </c>
      <c r="AQ92" s="873">
        <v>0</v>
      </c>
      <c r="AR92" s="873">
        <v>0</v>
      </c>
      <c r="AS92" s="873">
        <v>0</v>
      </c>
      <c r="AT92" s="873">
        <v>0</v>
      </c>
      <c r="AU92" s="873">
        <v>0</v>
      </c>
      <c r="AV92" s="873">
        <v>0</v>
      </c>
      <c r="AW92" s="873">
        <v>0</v>
      </c>
      <c r="AX92" s="873">
        <v>0</v>
      </c>
      <c r="AY92" s="873">
        <v>0</v>
      </c>
      <c r="AZ92" s="873">
        <v>0</v>
      </c>
      <c r="BA92" s="873">
        <v>0</v>
      </c>
      <c r="BB92" s="873">
        <v>0</v>
      </c>
      <c r="BC92" s="873">
        <v>0</v>
      </c>
      <c r="BD92" s="873">
        <v>0</v>
      </c>
      <c r="BE92" s="873">
        <v>0</v>
      </c>
      <c r="BF92" s="873">
        <v>0</v>
      </c>
      <c r="BG92" s="873">
        <v>0</v>
      </c>
      <c r="BH92" s="873">
        <v>0</v>
      </c>
      <c r="BI92" s="873">
        <v>0</v>
      </c>
      <c r="BJ92" s="873">
        <v>0</v>
      </c>
      <c r="BK92" s="873">
        <v>0</v>
      </c>
      <c r="BL92" s="873">
        <v>0</v>
      </c>
      <c r="BM92" s="873">
        <v>0</v>
      </c>
      <c r="BN92" s="873">
        <v>0</v>
      </c>
      <c r="BO92" s="873">
        <v>4677690</v>
      </c>
      <c r="BP92" s="873">
        <v>-1811536</v>
      </c>
      <c r="BQ92" s="870" t="s">
        <v>719</v>
      </c>
      <c r="BR92" s="870" t="s">
        <v>718</v>
      </c>
      <c r="BS92" s="870" t="s">
        <v>1907</v>
      </c>
      <c r="BT92" s="870" t="s">
        <v>2737</v>
      </c>
      <c r="BU92" s="870" t="s">
        <v>2829</v>
      </c>
    </row>
    <row r="93" spans="1:73" x14ac:dyDescent="0.2">
      <c r="A93" s="870" t="s">
        <v>3069</v>
      </c>
      <c r="B93" s="870" t="s">
        <v>1103</v>
      </c>
      <c r="C93" s="870" t="s">
        <v>1110</v>
      </c>
      <c r="D93" s="873">
        <v>65842812</v>
      </c>
      <c r="E93" s="873">
        <v>433434</v>
      </c>
      <c r="F93" s="873">
        <v>66276246</v>
      </c>
      <c r="G93" s="873">
        <v>0</v>
      </c>
      <c r="H93" s="873">
        <v>0</v>
      </c>
      <c r="I93" s="873">
        <v>0</v>
      </c>
      <c r="J93" s="873">
        <v>-655125</v>
      </c>
      <c r="K93" s="873">
        <v>0</v>
      </c>
      <c r="L93" s="873">
        <v>-655125</v>
      </c>
      <c r="M93" s="873">
        <v>0</v>
      </c>
      <c r="N93" s="873">
        <v>0</v>
      </c>
      <c r="O93" s="873">
        <v>0</v>
      </c>
      <c r="P93" s="873">
        <v>-1335719</v>
      </c>
      <c r="Q93" s="873">
        <v>0</v>
      </c>
      <c r="R93" s="873">
        <v>-1335719</v>
      </c>
      <c r="S93" s="873">
        <v>813417</v>
      </c>
      <c r="T93" s="873">
        <v>0</v>
      </c>
      <c r="U93" s="873">
        <v>813417</v>
      </c>
      <c r="V93" s="873">
        <v>767814</v>
      </c>
      <c r="W93" s="873">
        <v>0</v>
      </c>
      <c r="X93" s="873">
        <v>767814</v>
      </c>
      <c r="Y93" s="873">
        <v>-1086527</v>
      </c>
      <c r="Z93" s="873">
        <v>0</v>
      </c>
      <c r="AA93" s="873">
        <v>-1086527</v>
      </c>
      <c r="AB93" s="873">
        <v>-668027</v>
      </c>
      <c r="AC93" s="873">
        <v>0</v>
      </c>
      <c r="AD93" s="873">
        <v>-668027</v>
      </c>
      <c r="AE93" s="873">
        <v>0</v>
      </c>
      <c r="AF93" s="873">
        <v>0</v>
      </c>
      <c r="AG93" s="873">
        <v>0</v>
      </c>
      <c r="AH93" s="873">
        <v>64333770</v>
      </c>
      <c r="AI93" s="873">
        <v>433434</v>
      </c>
      <c r="AJ93" s="873">
        <v>64767204</v>
      </c>
      <c r="AK93" s="873">
        <v>433434</v>
      </c>
      <c r="AL93" s="873">
        <v>433434</v>
      </c>
      <c r="AM93" s="873">
        <v>1233518</v>
      </c>
      <c r="AN93" s="873">
        <v>0</v>
      </c>
      <c r="AO93" s="873">
        <v>1233518</v>
      </c>
      <c r="AP93" s="873">
        <v>0</v>
      </c>
      <c r="AQ93" s="873">
        <v>0</v>
      </c>
      <c r="AR93" s="873">
        <v>0</v>
      </c>
      <c r="AS93" s="873">
        <v>-196</v>
      </c>
      <c r="AT93" s="873">
        <v>-196</v>
      </c>
      <c r="AU93" s="873">
        <v>45875</v>
      </c>
      <c r="AV93" s="873">
        <v>45875</v>
      </c>
      <c r="AW93" s="873">
        <v>387363</v>
      </c>
      <c r="AX93" s="873">
        <v>0</v>
      </c>
      <c r="AY93" s="873">
        <v>0</v>
      </c>
      <c r="AZ93" s="873">
        <v>0</v>
      </c>
      <c r="BA93" s="873">
        <v>0</v>
      </c>
      <c r="BB93" s="873">
        <v>-6136</v>
      </c>
      <c r="BC93" s="873">
        <v>-6136</v>
      </c>
      <c r="BD93" s="873">
        <v>0</v>
      </c>
      <c r="BE93" s="873">
        <v>0</v>
      </c>
      <c r="BF93" s="873">
        <v>0</v>
      </c>
      <c r="BG93" s="873">
        <v>0</v>
      </c>
      <c r="BH93" s="873">
        <v>0</v>
      </c>
      <c r="BI93" s="873">
        <v>0</v>
      </c>
      <c r="BJ93" s="873">
        <v>0</v>
      </c>
      <c r="BK93" s="873">
        <v>0</v>
      </c>
      <c r="BL93" s="873">
        <v>0</v>
      </c>
      <c r="BM93" s="873">
        <v>-6136</v>
      </c>
      <c r="BN93" s="873">
        <v>-6136</v>
      </c>
      <c r="BO93" s="873">
        <v>5296997</v>
      </c>
      <c r="BP93" s="873">
        <v>-1425747</v>
      </c>
      <c r="BQ93" s="870" t="s">
        <v>707</v>
      </c>
      <c r="BR93" s="870" t="s">
        <v>687</v>
      </c>
      <c r="BS93" s="870" t="s">
        <v>1907</v>
      </c>
      <c r="BT93" s="870" t="s">
        <v>2734</v>
      </c>
      <c r="BU93" s="870" t="s">
        <v>2830</v>
      </c>
    </row>
    <row r="94" spans="1:73" x14ac:dyDescent="0.2">
      <c r="A94" s="870" t="s">
        <v>3070</v>
      </c>
      <c r="B94" s="870" t="s">
        <v>244</v>
      </c>
      <c r="C94" s="870" t="s">
        <v>243</v>
      </c>
      <c r="D94" s="873">
        <v>10697337</v>
      </c>
      <c r="E94" s="873">
        <v>0</v>
      </c>
      <c r="F94" s="873">
        <v>10697337</v>
      </c>
      <c r="G94" s="873">
        <v>0</v>
      </c>
      <c r="H94" s="873">
        <v>0</v>
      </c>
      <c r="I94" s="873">
        <v>0</v>
      </c>
      <c r="J94" s="873">
        <v>-245973</v>
      </c>
      <c r="K94" s="873">
        <v>0</v>
      </c>
      <c r="L94" s="873">
        <v>-245973</v>
      </c>
      <c r="M94" s="873">
        <v>0</v>
      </c>
      <c r="N94" s="873">
        <v>0</v>
      </c>
      <c r="O94" s="873">
        <v>0</v>
      </c>
      <c r="P94" s="873">
        <v>-494097</v>
      </c>
      <c r="Q94" s="873">
        <v>0</v>
      </c>
      <c r="R94" s="873">
        <v>-494097</v>
      </c>
      <c r="S94" s="873">
        <v>0</v>
      </c>
      <c r="T94" s="873">
        <v>0</v>
      </c>
      <c r="U94" s="873">
        <v>0</v>
      </c>
      <c r="V94" s="873">
        <v>0</v>
      </c>
      <c r="W94" s="873">
        <v>0</v>
      </c>
      <c r="X94" s="873">
        <v>0</v>
      </c>
      <c r="Y94" s="873">
        <v>373402</v>
      </c>
      <c r="Z94" s="873">
        <v>0</v>
      </c>
      <c r="AA94" s="873">
        <v>373402</v>
      </c>
      <c r="AB94" s="873">
        <v>-630552</v>
      </c>
      <c r="AC94" s="873">
        <v>0</v>
      </c>
      <c r="AD94" s="873">
        <v>-630552</v>
      </c>
      <c r="AE94" s="873">
        <v>0</v>
      </c>
      <c r="AF94" s="873">
        <v>0</v>
      </c>
      <c r="AG94" s="873">
        <v>0</v>
      </c>
      <c r="AH94" s="873">
        <v>9946090</v>
      </c>
      <c r="AI94" s="873">
        <v>0</v>
      </c>
      <c r="AJ94" s="873">
        <v>9946090</v>
      </c>
      <c r="AK94" s="873">
        <v>0</v>
      </c>
      <c r="AL94" s="873">
        <v>0</v>
      </c>
      <c r="AM94" s="873">
        <v>0</v>
      </c>
      <c r="AN94" s="873">
        <v>0</v>
      </c>
      <c r="AO94" s="873">
        <v>0</v>
      </c>
      <c r="AP94" s="873">
        <v>0</v>
      </c>
      <c r="AQ94" s="873">
        <v>0</v>
      </c>
      <c r="AR94" s="873">
        <v>0</v>
      </c>
      <c r="AS94" s="873">
        <v>0</v>
      </c>
      <c r="AT94" s="873">
        <v>0</v>
      </c>
      <c r="AU94" s="873">
        <v>0</v>
      </c>
      <c r="AV94" s="873">
        <v>0</v>
      </c>
      <c r="AW94" s="873">
        <v>0</v>
      </c>
      <c r="AX94" s="873">
        <v>0</v>
      </c>
      <c r="AY94" s="873">
        <v>0</v>
      </c>
      <c r="AZ94" s="873">
        <v>0</v>
      </c>
      <c r="BA94" s="873">
        <v>0</v>
      </c>
      <c r="BB94" s="873">
        <v>0</v>
      </c>
      <c r="BC94" s="873">
        <v>0</v>
      </c>
      <c r="BD94" s="873">
        <v>0</v>
      </c>
      <c r="BE94" s="873">
        <v>0</v>
      </c>
      <c r="BF94" s="873">
        <v>0</v>
      </c>
      <c r="BG94" s="873">
        <v>0</v>
      </c>
      <c r="BH94" s="873">
        <v>0</v>
      </c>
      <c r="BI94" s="873">
        <v>0</v>
      </c>
      <c r="BJ94" s="873">
        <v>0</v>
      </c>
      <c r="BK94" s="873">
        <v>0</v>
      </c>
      <c r="BL94" s="873">
        <v>0</v>
      </c>
      <c r="BM94" s="873">
        <v>0</v>
      </c>
      <c r="BN94" s="873">
        <v>0</v>
      </c>
      <c r="BO94" s="873">
        <v>2695948</v>
      </c>
      <c r="BP94" s="873">
        <v>-955026</v>
      </c>
      <c r="BQ94" s="870" t="s">
        <v>706</v>
      </c>
      <c r="BR94" s="870" t="s">
        <v>705</v>
      </c>
      <c r="BS94" s="870" t="s">
        <v>1907</v>
      </c>
      <c r="BT94" s="870" t="s">
        <v>2735</v>
      </c>
      <c r="BU94" s="870" t="s">
        <v>2831</v>
      </c>
    </row>
    <row r="95" spans="1:73" x14ac:dyDescent="0.2">
      <c r="A95" s="870" t="s">
        <v>3069</v>
      </c>
      <c r="B95" s="870" t="s">
        <v>246</v>
      </c>
      <c r="C95" s="870" t="s">
        <v>245</v>
      </c>
      <c r="D95" s="873">
        <v>31379110</v>
      </c>
      <c r="E95" s="873">
        <v>0</v>
      </c>
      <c r="F95" s="873">
        <v>31379110</v>
      </c>
      <c r="G95" s="873">
        <v>0</v>
      </c>
      <c r="H95" s="873">
        <v>0</v>
      </c>
      <c r="I95" s="873">
        <v>0</v>
      </c>
      <c r="J95" s="873">
        <v>-233002</v>
      </c>
      <c r="K95" s="873">
        <v>0</v>
      </c>
      <c r="L95" s="873">
        <v>-233002</v>
      </c>
      <c r="M95" s="873">
        <v>0</v>
      </c>
      <c r="N95" s="873">
        <v>0</v>
      </c>
      <c r="O95" s="873">
        <v>0</v>
      </c>
      <c r="P95" s="873">
        <v>-1121660</v>
      </c>
      <c r="Q95" s="873">
        <v>0</v>
      </c>
      <c r="R95" s="873">
        <v>-1121660</v>
      </c>
      <c r="S95" s="873">
        <v>966852</v>
      </c>
      <c r="T95" s="873">
        <v>0</v>
      </c>
      <c r="U95" s="873">
        <v>966852</v>
      </c>
      <c r="V95" s="873">
        <v>1490031</v>
      </c>
      <c r="W95" s="873">
        <v>0</v>
      </c>
      <c r="X95" s="873">
        <v>1490031</v>
      </c>
      <c r="Y95" s="873">
        <v>0</v>
      </c>
      <c r="Z95" s="873">
        <v>0</v>
      </c>
      <c r="AA95" s="873">
        <v>0</v>
      </c>
      <c r="AB95" s="873">
        <v>-796116</v>
      </c>
      <c r="AC95" s="873">
        <v>0</v>
      </c>
      <c r="AD95" s="873">
        <v>-796116</v>
      </c>
      <c r="AE95" s="873">
        <v>0</v>
      </c>
      <c r="AF95" s="873">
        <v>0</v>
      </c>
      <c r="AG95" s="873">
        <v>0</v>
      </c>
      <c r="AH95" s="873">
        <v>31918217</v>
      </c>
      <c r="AI95" s="873">
        <v>0</v>
      </c>
      <c r="AJ95" s="873">
        <v>31918217</v>
      </c>
      <c r="AK95" s="873">
        <v>0</v>
      </c>
      <c r="AL95" s="873">
        <v>0</v>
      </c>
      <c r="AM95" s="873">
        <v>0</v>
      </c>
      <c r="AN95" s="873">
        <v>0</v>
      </c>
      <c r="AO95" s="873">
        <v>0</v>
      </c>
      <c r="AP95" s="873">
        <v>0</v>
      </c>
      <c r="AQ95" s="873">
        <v>0</v>
      </c>
      <c r="AR95" s="873">
        <v>0</v>
      </c>
      <c r="AS95" s="873">
        <v>0</v>
      </c>
      <c r="AT95" s="873">
        <v>0</v>
      </c>
      <c r="AU95" s="873">
        <v>0</v>
      </c>
      <c r="AV95" s="873">
        <v>0</v>
      </c>
      <c r="AW95" s="873">
        <v>0</v>
      </c>
      <c r="AX95" s="873">
        <v>0</v>
      </c>
      <c r="AY95" s="873">
        <v>0</v>
      </c>
      <c r="AZ95" s="873">
        <v>0</v>
      </c>
      <c r="BA95" s="873">
        <v>0</v>
      </c>
      <c r="BB95" s="873">
        <v>0</v>
      </c>
      <c r="BC95" s="873">
        <v>0</v>
      </c>
      <c r="BD95" s="873">
        <v>0</v>
      </c>
      <c r="BE95" s="873">
        <v>0</v>
      </c>
      <c r="BF95" s="873">
        <v>0</v>
      </c>
      <c r="BG95" s="873">
        <v>0</v>
      </c>
      <c r="BH95" s="873">
        <v>0</v>
      </c>
      <c r="BI95" s="873">
        <v>0</v>
      </c>
      <c r="BJ95" s="873">
        <v>0</v>
      </c>
      <c r="BK95" s="873">
        <v>0</v>
      </c>
      <c r="BL95" s="873">
        <v>0</v>
      </c>
      <c r="BM95" s="873">
        <v>0</v>
      </c>
      <c r="BN95" s="873">
        <v>0</v>
      </c>
      <c r="BO95" s="873">
        <v>3903253</v>
      </c>
      <c r="BP95" s="873">
        <v>-284357</v>
      </c>
      <c r="BQ95" s="870" t="s">
        <v>695</v>
      </c>
      <c r="BR95" s="870" t="s">
        <v>694</v>
      </c>
      <c r="BS95" s="870" t="s">
        <v>1907</v>
      </c>
      <c r="BT95" s="870" t="s">
        <v>2735</v>
      </c>
      <c r="BU95" s="870" t="s">
        <v>2832</v>
      </c>
    </row>
    <row r="96" spans="1:73" x14ac:dyDescent="0.2">
      <c r="A96" s="870" t="s">
        <v>3069</v>
      </c>
      <c r="B96" s="870" t="s">
        <v>248</v>
      </c>
      <c r="C96" s="870" t="s">
        <v>247</v>
      </c>
      <c r="D96" s="873">
        <v>7984363</v>
      </c>
      <c r="E96" s="873">
        <v>0</v>
      </c>
      <c r="F96" s="873">
        <v>7984363</v>
      </c>
      <c r="G96" s="873">
        <v>0</v>
      </c>
      <c r="H96" s="873">
        <v>0</v>
      </c>
      <c r="I96" s="873">
        <v>0</v>
      </c>
      <c r="J96" s="873">
        <v>1518</v>
      </c>
      <c r="K96" s="873">
        <v>0</v>
      </c>
      <c r="L96" s="873">
        <v>1518</v>
      </c>
      <c r="M96" s="873">
        <v>0</v>
      </c>
      <c r="N96" s="873">
        <v>0</v>
      </c>
      <c r="O96" s="873">
        <v>0</v>
      </c>
      <c r="P96" s="873">
        <v>-42801</v>
      </c>
      <c r="Q96" s="873">
        <v>0</v>
      </c>
      <c r="R96" s="873">
        <v>-42801</v>
      </c>
      <c r="S96" s="873">
        <v>0</v>
      </c>
      <c r="T96" s="873">
        <v>0</v>
      </c>
      <c r="U96" s="873">
        <v>0</v>
      </c>
      <c r="V96" s="873">
        <v>475375</v>
      </c>
      <c r="W96" s="873">
        <v>0</v>
      </c>
      <c r="X96" s="873">
        <v>475375</v>
      </c>
      <c r="Y96" s="873">
        <v>0</v>
      </c>
      <c r="Z96" s="873">
        <v>0</v>
      </c>
      <c r="AA96" s="873">
        <v>0</v>
      </c>
      <c r="AB96" s="873">
        <v>-505403</v>
      </c>
      <c r="AC96" s="873">
        <v>0</v>
      </c>
      <c r="AD96" s="873">
        <v>-505403</v>
      </c>
      <c r="AE96" s="873">
        <v>0</v>
      </c>
      <c r="AF96" s="873">
        <v>0</v>
      </c>
      <c r="AG96" s="873">
        <v>0</v>
      </c>
      <c r="AH96" s="873">
        <v>7911534</v>
      </c>
      <c r="AI96" s="873">
        <v>0</v>
      </c>
      <c r="AJ96" s="873">
        <v>7911534</v>
      </c>
      <c r="AK96" s="873">
        <v>0</v>
      </c>
      <c r="AL96" s="873">
        <v>0</v>
      </c>
      <c r="AM96" s="873">
        <v>14574</v>
      </c>
      <c r="AN96" s="873">
        <v>0</v>
      </c>
      <c r="AO96" s="873">
        <v>14574</v>
      </c>
      <c r="AP96" s="873">
        <v>0</v>
      </c>
      <c r="AQ96" s="873">
        <v>0</v>
      </c>
      <c r="AR96" s="873">
        <v>0</v>
      </c>
      <c r="AS96" s="873">
        <v>0</v>
      </c>
      <c r="AT96" s="873">
        <v>0</v>
      </c>
      <c r="AU96" s="873">
        <v>0</v>
      </c>
      <c r="AV96" s="873">
        <v>0</v>
      </c>
      <c r="AW96" s="873">
        <v>0</v>
      </c>
      <c r="AX96" s="873">
        <v>0</v>
      </c>
      <c r="AY96" s="873">
        <v>0</v>
      </c>
      <c r="AZ96" s="873">
        <v>0</v>
      </c>
      <c r="BA96" s="873">
        <v>0</v>
      </c>
      <c r="BB96" s="873">
        <v>0</v>
      </c>
      <c r="BC96" s="873">
        <v>0</v>
      </c>
      <c r="BD96" s="873">
        <v>0</v>
      </c>
      <c r="BE96" s="873">
        <v>0</v>
      </c>
      <c r="BF96" s="873">
        <v>0</v>
      </c>
      <c r="BG96" s="873">
        <v>0</v>
      </c>
      <c r="BH96" s="873">
        <v>0</v>
      </c>
      <c r="BI96" s="873">
        <v>0</v>
      </c>
      <c r="BJ96" s="873">
        <v>0</v>
      </c>
      <c r="BK96" s="873">
        <v>0</v>
      </c>
      <c r="BL96" s="873">
        <v>0</v>
      </c>
      <c r="BM96" s="873">
        <v>0</v>
      </c>
      <c r="BN96" s="873">
        <v>0</v>
      </c>
      <c r="BO96" s="873">
        <v>1549786</v>
      </c>
      <c r="BP96" s="873">
        <v>-149650</v>
      </c>
      <c r="BQ96" s="870" t="s">
        <v>725</v>
      </c>
      <c r="BR96" s="870" t="s">
        <v>687</v>
      </c>
      <c r="BS96" s="870" t="s">
        <v>1907</v>
      </c>
      <c r="BT96" s="870" t="s">
        <v>2738</v>
      </c>
      <c r="BU96" s="870" t="s">
        <v>2833</v>
      </c>
    </row>
    <row r="97" spans="1:73" x14ac:dyDescent="0.2">
      <c r="A97" s="870" t="s">
        <v>3069</v>
      </c>
      <c r="B97" s="870" t="s">
        <v>250</v>
      </c>
      <c r="C97" s="870" t="s">
        <v>249</v>
      </c>
      <c r="D97" s="873">
        <v>32149388</v>
      </c>
      <c r="E97" s="873">
        <v>0</v>
      </c>
      <c r="F97" s="873">
        <v>32149388</v>
      </c>
      <c r="G97" s="873">
        <v>0</v>
      </c>
      <c r="H97" s="873">
        <v>0</v>
      </c>
      <c r="I97" s="873">
        <v>0</v>
      </c>
      <c r="J97" s="873">
        <v>-226759</v>
      </c>
      <c r="K97" s="873">
        <v>0</v>
      </c>
      <c r="L97" s="873">
        <v>-226759</v>
      </c>
      <c r="M97" s="873">
        <v>0</v>
      </c>
      <c r="N97" s="873">
        <v>0</v>
      </c>
      <c r="O97" s="873">
        <v>0</v>
      </c>
      <c r="P97" s="873">
        <v>-1221328</v>
      </c>
      <c r="Q97" s="873">
        <v>0</v>
      </c>
      <c r="R97" s="873">
        <v>-1221328</v>
      </c>
      <c r="S97" s="873">
        <v>265089</v>
      </c>
      <c r="T97" s="873">
        <v>0</v>
      </c>
      <c r="U97" s="873">
        <v>265089</v>
      </c>
      <c r="V97" s="873">
        <v>1668848</v>
      </c>
      <c r="W97" s="873">
        <v>0</v>
      </c>
      <c r="X97" s="873">
        <v>1668848</v>
      </c>
      <c r="Y97" s="873">
        <v>70168</v>
      </c>
      <c r="Z97" s="873">
        <v>0</v>
      </c>
      <c r="AA97" s="873">
        <v>70168</v>
      </c>
      <c r="AB97" s="873">
        <v>-17159897</v>
      </c>
      <c r="AC97" s="873">
        <v>0</v>
      </c>
      <c r="AD97" s="873">
        <v>-17159897</v>
      </c>
      <c r="AE97" s="873">
        <v>-12859756</v>
      </c>
      <c r="AF97" s="873">
        <v>0</v>
      </c>
      <c r="AG97" s="873">
        <v>-12859756</v>
      </c>
      <c r="AH97" s="873">
        <v>15772268</v>
      </c>
      <c r="AI97" s="873">
        <v>0</v>
      </c>
      <c r="AJ97" s="873">
        <v>15772268</v>
      </c>
      <c r="AK97" s="873">
        <v>0</v>
      </c>
      <c r="AL97" s="873">
        <v>0</v>
      </c>
      <c r="AM97" s="873">
        <v>14845</v>
      </c>
      <c r="AN97" s="873">
        <v>0</v>
      </c>
      <c r="AO97" s="873">
        <v>14845</v>
      </c>
      <c r="AP97" s="873">
        <v>0</v>
      </c>
      <c r="AQ97" s="873">
        <v>0</v>
      </c>
      <c r="AR97" s="873">
        <v>0</v>
      </c>
      <c r="AS97" s="873">
        <v>0</v>
      </c>
      <c r="AT97" s="873">
        <v>0</v>
      </c>
      <c r="AU97" s="873">
        <v>0</v>
      </c>
      <c r="AV97" s="873">
        <v>0</v>
      </c>
      <c r="AW97" s="873">
        <v>0</v>
      </c>
      <c r="AX97" s="873">
        <v>0</v>
      </c>
      <c r="AY97" s="873">
        <v>0</v>
      </c>
      <c r="AZ97" s="873">
        <v>0</v>
      </c>
      <c r="BA97" s="873">
        <v>0</v>
      </c>
      <c r="BB97" s="873">
        <v>0</v>
      </c>
      <c r="BC97" s="873">
        <v>0</v>
      </c>
      <c r="BD97" s="873">
        <v>0</v>
      </c>
      <c r="BE97" s="873">
        <v>0</v>
      </c>
      <c r="BF97" s="873">
        <v>0</v>
      </c>
      <c r="BG97" s="873">
        <v>0</v>
      </c>
      <c r="BH97" s="873">
        <v>0</v>
      </c>
      <c r="BI97" s="873">
        <v>0</v>
      </c>
      <c r="BJ97" s="873">
        <v>0</v>
      </c>
      <c r="BK97" s="873">
        <v>0</v>
      </c>
      <c r="BL97" s="873">
        <v>0</v>
      </c>
      <c r="BM97" s="873">
        <v>0</v>
      </c>
      <c r="BN97" s="873">
        <v>0</v>
      </c>
      <c r="BO97" s="873">
        <v>2596368</v>
      </c>
      <c r="BP97" s="873">
        <v>-3019429</v>
      </c>
      <c r="BQ97" s="870" t="s">
        <v>692</v>
      </c>
      <c r="BR97" s="870" t="s">
        <v>687</v>
      </c>
      <c r="BS97" s="870" t="s">
        <v>1907</v>
      </c>
      <c r="BT97" s="870" t="s">
        <v>2735</v>
      </c>
      <c r="BU97" s="870" t="s">
        <v>2834</v>
      </c>
    </row>
    <row r="98" spans="1:73" x14ac:dyDescent="0.2">
      <c r="A98" s="870" t="s">
        <v>3070</v>
      </c>
      <c r="B98" s="870" t="s">
        <v>252</v>
      </c>
      <c r="C98" s="870" t="s">
        <v>251</v>
      </c>
      <c r="D98" s="873">
        <v>69954264</v>
      </c>
      <c r="E98" s="873">
        <v>0</v>
      </c>
      <c r="F98" s="873">
        <v>69954264</v>
      </c>
      <c r="G98" s="873">
        <v>0</v>
      </c>
      <c r="H98" s="873">
        <v>0</v>
      </c>
      <c r="I98" s="873">
        <v>0</v>
      </c>
      <c r="J98" s="873">
        <v>-4379</v>
      </c>
      <c r="K98" s="873">
        <v>0</v>
      </c>
      <c r="L98" s="873">
        <v>-4379</v>
      </c>
      <c r="M98" s="873">
        <v>0</v>
      </c>
      <c r="N98" s="873">
        <v>0</v>
      </c>
      <c r="O98" s="873">
        <v>0</v>
      </c>
      <c r="P98" s="873">
        <v>-9825050</v>
      </c>
      <c r="Q98" s="873">
        <v>0</v>
      </c>
      <c r="R98" s="873">
        <v>-9825050</v>
      </c>
      <c r="S98" s="873">
        <v>0</v>
      </c>
      <c r="T98" s="873">
        <v>0</v>
      </c>
      <c r="U98" s="873">
        <v>0</v>
      </c>
      <c r="V98" s="873">
        <v>0</v>
      </c>
      <c r="W98" s="873">
        <v>0</v>
      </c>
      <c r="X98" s="873">
        <v>0</v>
      </c>
      <c r="Y98" s="873">
        <v>0</v>
      </c>
      <c r="Z98" s="873">
        <v>0</v>
      </c>
      <c r="AA98" s="873">
        <v>0</v>
      </c>
      <c r="AB98" s="873">
        <v>-25488651</v>
      </c>
      <c r="AC98" s="873">
        <v>0</v>
      </c>
      <c r="AD98" s="873">
        <v>-25488651</v>
      </c>
      <c r="AE98" s="873">
        <v>-24400000</v>
      </c>
      <c r="AF98" s="873">
        <v>0</v>
      </c>
      <c r="AG98" s="873">
        <v>-24400000</v>
      </c>
      <c r="AH98" s="873">
        <v>34640563</v>
      </c>
      <c r="AI98" s="873">
        <v>0</v>
      </c>
      <c r="AJ98" s="873">
        <v>34640563</v>
      </c>
      <c r="AK98" s="873">
        <v>0</v>
      </c>
      <c r="AL98" s="873">
        <v>0</v>
      </c>
      <c r="AM98" s="873">
        <v>0</v>
      </c>
      <c r="AN98" s="873">
        <v>0</v>
      </c>
      <c r="AO98" s="873">
        <v>0</v>
      </c>
      <c r="AP98" s="873">
        <v>0</v>
      </c>
      <c r="AQ98" s="873">
        <v>0</v>
      </c>
      <c r="AR98" s="873">
        <v>0</v>
      </c>
      <c r="AS98" s="873">
        <v>0</v>
      </c>
      <c r="AT98" s="873">
        <v>0</v>
      </c>
      <c r="AU98" s="873">
        <v>0</v>
      </c>
      <c r="AV98" s="873">
        <v>0</v>
      </c>
      <c r="AW98" s="873">
        <v>0</v>
      </c>
      <c r="AX98" s="873">
        <v>0</v>
      </c>
      <c r="AY98" s="873">
        <v>0</v>
      </c>
      <c r="AZ98" s="873">
        <v>0</v>
      </c>
      <c r="BA98" s="873">
        <v>0</v>
      </c>
      <c r="BB98" s="873">
        <v>0</v>
      </c>
      <c r="BC98" s="873">
        <v>0</v>
      </c>
      <c r="BD98" s="873">
        <v>0</v>
      </c>
      <c r="BE98" s="873">
        <v>0</v>
      </c>
      <c r="BF98" s="873">
        <v>0</v>
      </c>
      <c r="BG98" s="873">
        <v>0</v>
      </c>
      <c r="BH98" s="873">
        <v>0</v>
      </c>
      <c r="BI98" s="873">
        <v>0</v>
      </c>
      <c r="BJ98" s="873">
        <v>0</v>
      </c>
      <c r="BK98" s="873">
        <v>0</v>
      </c>
      <c r="BL98" s="873">
        <v>0</v>
      </c>
      <c r="BM98" s="873">
        <v>0</v>
      </c>
      <c r="BN98" s="873">
        <v>0</v>
      </c>
      <c r="BO98" s="873">
        <v>18678464</v>
      </c>
      <c r="BP98" s="873">
        <v>-4710431</v>
      </c>
      <c r="BQ98" s="870" t="s">
        <v>697</v>
      </c>
      <c r="BR98" s="870" t="s">
        <v>680</v>
      </c>
      <c r="BS98" s="870" t="s">
        <v>1908</v>
      </c>
      <c r="BT98" s="870" t="s">
        <v>2732</v>
      </c>
      <c r="BU98" s="870" t="s">
        <v>2835</v>
      </c>
    </row>
    <row r="99" spans="1:73" x14ac:dyDescent="0.2">
      <c r="A99" s="870" t="s">
        <v>3070</v>
      </c>
      <c r="B99" s="870" t="s">
        <v>254</v>
      </c>
      <c r="C99" s="870" t="s">
        <v>253</v>
      </c>
      <c r="D99" s="873">
        <v>19287329</v>
      </c>
      <c r="E99" s="873">
        <v>0</v>
      </c>
      <c r="F99" s="873">
        <v>19287329</v>
      </c>
      <c r="G99" s="873">
        <v>0</v>
      </c>
      <c r="H99" s="873">
        <v>0</v>
      </c>
      <c r="I99" s="873">
        <v>0</v>
      </c>
      <c r="J99" s="873">
        <v>-5423</v>
      </c>
      <c r="K99" s="873">
        <v>0</v>
      </c>
      <c r="L99" s="873">
        <v>-5423</v>
      </c>
      <c r="M99" s="873">
        <v>0</v>
      </c>
      <c r="N99" s="873">
        <v>0</v>
      </c>
      <c r="O99" s="873">
        <v>0</v>
      </c>
      <c r="P99" s="873">
        <v>-184536</v>
      </c>
      <c r="Q99" s="873">
        <v>0</v>
      </c>
      <c r="R99" s="873">
        <v>-184536</v>
      </c>
      <c r="S99" s="873">
        <v>260267</v>
      </c>
      <c r="T99" s="873">
        <v>0</v>
      </c>
      <c r="U99" s="873">
        <v>260267</v>
      </c>
      <c r="V99" s="873">
        <v>1011774</v>
      </c>
      <c r="W99" s="873">
        <v>0</v>
      </c>
      <c r="X99" s="873">
        <v>1011774</v>
      </c>
      <c r="Y99" s="873">
        <v>-729392</v>
      </c>
      <c r="Z99" s="873">
        <v>0</v>
      </c>
      <c r="AA99" s="873">
        <v>-729392</v>
      </c>
      <c r="AB99" s="873">
        <v>-791138</v>
      </c>
      <c r="AC99" s="873">
        <v>0</v>
      </c>
      <c r="AD99" s="873">
        <v>-791138</v>
      </c>
      <c r="AE99" s="873">
        <v>0</v>
      </c>
      <c r="AF99" s="873">
        <v>0</v>
      </c>
      <c r="AG99" s="873">
        <v>0</v>
      </c>
      <c r="AH99" s="873">
        <v>18854304</v>
      </c>
      <c r="AI99" s="873">
        <v>0</v>
      </c>
      <c r="AJ99" s="873">
        <v>18854304</v>
      </c>
      <c r="AK99" s="873">
        <v>0</v>
      </c>
      <c r="AL99" s="873">
        <v>0</v>
      </c>
      <c r="AM99" s="873">
        <v>0</v>
      </c>
      <c r="AN99" s="873">
        <v>0</v>
      </c>
      <c r="AO99" s="873">
        <v>0</v>
      </c>
      <c r="AP99" s="873">
        <v>0</v>
      </c>
      <c r="AQ99" s="873">
        <v>0</v>
      </c>
      <c r="AR99" s="873">
        <v>0</v>
      </c>
      <c r="AS99" s="873">
        <v>0</v>
      </c>
      <c r="AT99" s="873">
        <v>0</v>
      </c>
      <c r="AU99" s="873">
        <v>0</v>
      </c>
      <c r="AV99" s="873">
        <v>0</v>
      </c>
      <c r="AW99" s="873">
        <v>0</v>
      </c>
      <c r="AX99" s="873">
        <v>0</v>
      </c>
      <c r="AY99" s="873">
        <v>0</v>
      </c>
      <c r="AZ99" s="873">
        <v>0</v>
      </c>
      <c r="BA99" s="873">
        <v>0</v>
      </c>
      <c r="BB99" s="873">
        <v>0</v>
      </c>
      <c r="BC99" s="873">
        <v>0</v>
      </c>
      <c r="BD99" s="873">
        <v>0</v>
      </c>
      <c r="BE99" s="873">
        <v>0</v>
      </c>
      <c r="BF99" s="873">
        <v>0</v>
      </c>
      <c r="BG99" s="873">
        <v>0</v>
      </c>
      <c r="BH99" s="873">
        <v>0</v>
      </c>
      <c r="BI99" s="873">
        <v>0</v>
      </c>
      <c r="BJ99" s="873">
        <v>0</v>
      </c>
      <c r="BK99" s="873">
        <v>0</v>
      </c>
      <c r="BL99" s="873">
        <v>0</v>
      </c>
      <c r="BM99" s="873">
        <v>0</v>
      </c>
      <c r="BN99" s="873">
        <v>0</v>
      </c>
      <c r="BO99" s="873">
        <v>3695166</v>
      </c>
      <c r="BP99" s="873">
        <v>-1008055</v>
      </c>
      <c r="BQ99" s="870" t="s">
        <v>713</v>
      </c>
      <c r="BR99" s="870" t="s">
        <v>712</v>
      </c>
      <c r="BS99" s="870" t="s">
        <v>1907</v>
      </c>
      <c r="BT99" s="870" t="s">
        <v>2734</v>
      </c>
      <c r="BU99" s="870" t="s">
        <v>2836</v>
      </c>
    </row>
    <row r="100" spans="1:73" x14ac:dyDescent="0.2">
      <c r="A100" s="870" t="s">
        <v>3069</v>
      </c>
      <c r="B100" s="870" t="s">
        <v>255</v>
      </c>
      <c r="C100" s="870" t="s">
        <v>871</v>
      </c>
      <c r="D100" s="873">
        <v>10035552</v>
      </c>
      <c r="E100" s="873">
        <v>0</v>
      </c>
      <c r="F100" s="873">
        <v>10035552</v>
      </c>
      <c r="G100" s="873">
        <v>0</v>
      </c>
      <c r="H100" s="873">
        <v>0</v>
      </c>
      <c r="I100" s="873">
        <v>0</v>
      </c>
      <c r="J100" s="873">
        <v>115675</v>
      </c>
      <c r="K100" s="873">
        <v>0</v>
      </c>
      <c r="L100" s="873">
        <v>115675</v>
      </c>
      <c r="M100" s="873">
        <v>0</v>
      </c>
      <c r="N100" s="873">
        <v>0</v>
      </c>
      <c r="O100" s="873">
        <v>0</v>
      </c>
      <c r="P100" s="873">
        <v>-139645</v>
      </c>
      <c r="Q100" s="873">
        <v>0</v>
      </c>
      <c r="R100" s="873">
        <v>-139645</v>
      </c>
      <c r="S100" s="873">
        <v>0</v>
      </c>
      <c r="T100" s="873">
        <v>0</v>
      </c>
      <c r="U100" s="873">
        <v>0</v>
      </c>
      <c r="V100" s="873">
        <v>0</v>
      </c>
      <c r="W100" s="873">
        <v>0</v>
      </c>
      <c r="X100" s="873">
        <v>0</v>
      </c>
      <c r="Y100" s="873">
        <v>-118963</v>
      </c>
      <c r="Z100" s="873">
        <v>0</v>
      </c>
      <c r="AA100" s="873">
        <v>-118963</v>
      </c>
      <c r="AB100" s="873">
        <v>100582</v>
      </c>
      <c r="AC100" s="873">
        <v>0</v>
      </c>
      <c r="AD100" s="873">
        <v>100582</v>
      </c>
      <c r="AE100" s="873">
        <v>0</v>
      </c>
      <c r="AF100" s="873">
        <v>0</v>
      </c>
      <c r="AG100" s="873">
        <v>0</v>
      </c>
      <c r="AH100" s="873">
        <v>9877526</v>
      </c>
      <c r="AI100" s="873">
        <v>0</v>
      </c>
      <c r="AJ100" s="873">
        <v>9877526</v>
      </c>
      <c r="AK100" s="873">
        <v>0</v>
      </c>
      <c r="AL100" s="873">
        <v>0</v>
      </c>
      <c r="AM100" s="873">
        <v>0</v>
      </c>
      <c r="AN100" s="873">
        <v>0</v>
      </c>
      <c r="AO100" s="873">
        <v>0</v>
      </c>
      <c r="AP100" s="873">
        <v>0</v>
      </c>
      <c r="AQ100" s="873">
        <v>0</v>
      </c>
      <c r="AR100" s="873">
        <v>0</v>
      </c>
      <c r="AS100" s="873">
        <v>0</v>
      </c>
      <c r="AT100" s="873">
        <v>0</v>
      </c>
      <c r="AU100" s="873">
        <v>0</v>
      </c>
      <c r="AV100" s="873">
        <v>0</v>
      </c>
      <c r="AW100" s="873">
        <v>0</v>
      </c>
      <c r="AX100" s="873">
        <v>0</v>
      </c>
      <c r="AY100" s="873">
        <v>0</v>
      </c>
      <c r="AZ100" s="873">
        <v>0</v>
      </c>
      <c r="BA100" s="873">
        <v>0</v>
      </c>
      <c r="BB100" s="873">
        <v>0</v>
      </c>
      <c r="BC100" s="873">
        <v>0</v>
      </c>
      <c r="BD100" s="873">
        <v>0</v>
      </c>
      <c r="BE100" s="873">
        <v>0</v>
      </c>
      <c r="BF100" s="873">
        <v>0</v>
      </c>
      <c r="BG100" s="873">
        <v>0</v>
      </c>
      <c r="BH100" s="873">
        <v>0</v>
      </c>
      <c r="BI100" s="873">
        <v>0</v>
      </c>
      <c r="BJ100" s="873">
        <v>0</v>
      </c>
      <c r="BK100" s="873">
        <v>0</v>
      </c>
      <c r="BL100" s="873">
        <v>0</v>
      </c>
      <c r="BM100" s="873">
        <v>0</v>
      </c>
      <c r="BN100" s="873">
        <v>0</v>
      </c>
      <c r="BO100" s="873">
        <v>438072</v>
      </c>
      <c r="BP100" s="873">
        <v>-167640</v>
      </c>
      <c r="BQ100" s="870" t="s">
        <v>692</v>
      </c>
      <c r="BR100" s="870" t="s">
        <v>687</v>
      </c>
      <c r="BS100" s="870" t="s">
        <v>1907</v>
      </c>
      <c r="BT100" s="870" t="s">
        <v>2735</v>
      </c>
      <c r="BU100" s="870" t="s">
        <v>2837</v>
      </c>
    </row>
    <row r="101" spans="1:73" x14ac:dyDescent="0.2">
      <c r="A101" s="870" t="s">
        <v>3069</v>
      </c>
      <c r="B101" s="870" t="s">
        <v>257</v>
      </c>
      <c r="C101" s="870" t="s">
        <v>256</v>
      </c>
      <c r="D101" s="873">
        <v>13513025</v>
      </c>
      <c r="E101" s="873">
        <v>0</v>
      </c>
      <c r="F101" s="873">
        <v>13513025</v>
      </c>
      <c r="G101" s="873">
        <v>0</v>
      </c>
      <c r="H101" s="873">
        <v>0</v>
      </c>
      <c r="I101" s="873">
        <v>0</v>
      </c>
      <c r="J101" s="873">
        <v>-70884</v>
      </c>
      <c r="K101" s="873">
        <v>0</v>
      </c>
      <c r="L101" s="873">
        <v>-70884</v>
      </c>
      <c r="M101" s="873">
        <v>0</v>
      </c>
      <c r="N101" s="873">
        <v>0</v>
      </c>
      <c r="O101" s="873">
        <v>0</v>
      </c>
      <c r="P101" s="873">
        <v>-94046</v>
      </c>
      <c r="Q101" s="873">
        <v>0</v>
      </c>
      <c r="R101" s="873">
        <v>-94046</v>
      </c>
      <c r="S101" s="873">
        <v>454696</v>
      </c>
      <c r="T101" s="873">
        <v>0</v>
      </c>
      <c r="U101" s="873">
        <v>454696</v>
      </c>
      <c r="V101" s="873">
        <v>1277508</v>
      </c>
      <c r="W101" s="873">
        <v>0</v>
      </c>
      <c r="X101" s="873">
        <v>1277508</v>
      </c>
      <c r="Y101" s="873">
        <v>-20956</v>
      </c>
      <c r="Z101" s="873">
        <v>0</v>
      </c>
      <c r="AA101" s="873">
        <v>-20956</v>
      </c>
      <c r="AB101" s="873">
        <v>-1198033</v>
      </c>
      <c r="AC101" s="873">
        <v>0</v>
      </c>
      <c r="AD101" s="873">
        <v>-1198033</v>
      </c>
      <c r="AE101" s="873">
        <v>0</v>
      </c>
      <c r="AF101" s="873">
        <v>0</v>
      </c>
      <c r="AG101" s="873">
        <v>0</v>
      </c>
      <c r="AH101" s="873">
        <v>13932194</v>
      </c>
      <c r="AI101" s="873">
        <v>0</v>
      </c>
      <c r="AJ101" s="873">
        <v>13932194</v>
      </c>
      <c r="AK101" s="873">
        <v>0</v>
      </c>
      <c r="AL101" s="873">
        <v>0</v>
      </c>
      <c r="AM101" s="873">
        <v>0</v>
      </c>
      <c r="AN101" s="873">
        <v>0</v>
      </c>
      <c r="AO101" s="873">
        <v>0</v>
      </c>
      <c r="AP101" s="873">
        <v>0</v>
      </c>
      <c r="AQ101" s="873">
        <v>0</v>
      </c>
      <c r="AR101" s="873">
        <v>0</v>
      </c>
      <c r="AS101" s="873">
        <v>0</v>
      </c>
      <c r="AT101" s="873">
        <v>0</v>
      </c>
      <c r="AU101" s="873">
        <v>0</v>
      </c>
      <c r="AV101" s="873">
        <v>0</v>
      </c>
      <c r="AW101" s="873">
        <v>0</v>
      </c>
      <c r="AX101" s="873">
        <v>0</v>
      </c>
      <c r="AY101" s="873">
        <v>0</v>
      </c>
      <c r="AZ101" s="873">
        <v>0</v>
      </c>
      <c r="BA101" s="873">
        <v>0</v>
      </c>
      <c r="BB101" s="873">
        <v>0</v>
      </c>
      <c r="BC101" s="873">
        <v>0</v>
      </c>
      <c r="BD101" s="873">
        <v>0</v>
      </c>
      <c r="BE101" s="873">
        <v>0</v>
      </c>
      <c r="BF101" s="873">
        <v>0</v>
      </c>
      <c r="BG101" s="873">
        <v>0</v>
      </c>
      <c r="BH101" s="873">
        <v>0</v>
      </c>
      <c r="BI101" s="873">
        <v>0</v>
      </c>
      <c r="BJ101" s="873">
        <v>0</v>
      </c>
      <c r="BK101" s="873">
        <v>0</v>
      </c>
      <c r="BL101" s="873">
        <v>0</v>
      </c>
      <c r="BM101" s="873">
        <v>0</v>
      </c>
      <c r="BN101" s="873">
        <v>0</v>
      </c>
      <c r="BO101" s="873">
        <v>2903490</v>
      </c>
      <c r="BP101" s="873">
        <v>-869761</v>
      </c>
      <c r="BQ101" s="870" t="s">
        <v>729</v>
      </c>
      <c r="BR101" s="870" t="s">
        <v>728</v>
      </c>
      <c r="BS101" s="870" t="s">
        <v>1907</v>
      </c>
      <c r="BT101" s="870" t="s">
        <v>2736</v>
      </c>
      <c r="BU101" s="870" t="s">
        <v>2838</v>
      </c>
    </row>
    <row r="102" spans="1:73" x14ac:dyDescent="0.2">
      <c r="A102" s="870" t="s">
        <v>3069</v>
      </c>
      <c r="B102" s="870" t="s">
        <v>259</v>
      </c>
      <c r="C102" s="870" t="s">
        <v>258</v>
      </c>
      <c r="D102" s="873">
        <v>36380861</v>
      </c>
      <c r="E102" s="873">
        <v>0</v>
      </c>
      <c r="F102" s="873">
        <v>36380861</v>
      </c>
      <c r="G102" s="873">
        <v>0</v>
      </c>
      <c r="H102" s="873">
        <v>0</v>
      </c>
      <c r="I102" s="873">
        <v>0</v>
      </c>
      <c r="J102" s="873">
        <v>0</v>
      </c>
      <c r="K102" s="873">
        <v>0</v>
      </c>
      <c r="L102" s="873">
        <v>0</v>
      </c>
      <c r="M102" s="873">
        <v>19497</v>
      </c>
      <c r="N102" s="873">
        <v>0</v>
      </c>
      <c r="O102" s="873">
        <v>19497</v>
      </c>
      <c r="P102" s="873">
        <v>-290000</v>
      </c>
      <c r="Q102" s="873">
        <v>0</v>
      </c>
      <c r="R102" s="873">
        <v>-290000</v>
      </c>
      <c r="S102" s="873">
        <v>0</v>
      </c>
      <c r="T102" s="873">
        <v>0</v>
      </c>
      <c r="U102" s="873">
        <v>0</v>
      </c>
      <c r="V102" s="873">
        <v>493169</v>
      </c>
      <c r="W102" s="873">
        <v>0</v>
      </c>
      <c r="X102" s="873">
        <v>493169</v>
      </c>
      <c r="Y102" s="873">
        <v>131439</v>
      </c>
      <c r="Z102" s="873">
        <v>0</v>
      </c>
      <c r="AA102" s="873">
        <v>131439</v>
      </c>
      <c r="AB102" s="873">
        <v>-687831</v>
      </c>
      <c r="AC102" s="873">
        <v>0</v>
      </c>
      <c r="AD102" s="873">
        <v>-687831</v>
      </c>
      <c r="AE102" s="873">
        <v>0</v>
      </c>
      <c r="AF102" s="873">
        <v>0</v>
      </c>
      <c r="AG102" s="873">
        <v>0</v>
      </c>
      <c r="AH102" s="873">
        <v>36047135</v>
      </c>
      <c r="AI102" s="873">
        <v>0</v>
      </c>
      <c r="AJ102" s="873">
        <v>36047135</v>
      </c>
      <c r="AK102" s="873">
        <v>0</v>
      </c>
      <c r="AL102" s="873">
        <v>0</v>
      </c>
      <c r="AM102" s="873">
        <v>0</v>
      </c>
      <c r="AN102" s="873">
        <v>0</v>
      </c>
      <c r="AO102" s="873">
        <v>0</v>
      </c>
      <c r="AP102" s="873">
        <v>0</v>
      </c>
      <c r="AQ102" s="873">
        <v>0</v>
      </c>
      <c r="AR102" s="873">
        <v>0</v>
      </c>
      <c r="AS102" s="873">
        <v>0</v>
      </c>
      <c r="AT102" s="873">
        <v>0</v>
      </c>
      <c r="AU102" s="873">
        <v>0</v>
      </c>
      <c r="AV102" s="873">
        <v>0</v>
      </c>
      <c r="AW102" s="873">
        <v>0</v>
      </c>
      <c r="AX102" s="873">
        <v>0</v>
      </c>
      <c r="AY102" s="873">
        <v>0</v>
      </c>
      <c r="AZ102" s="873">
        <v>0</v>
      </c>
      <c r="BA102" s="873">
        <v>0</v>
      </c>
      <c r="BB102" s="873">
        <v>0</v>
      </c>
      <c r="BC102" s="873">
        <v>0</v>
      </c>
      <c r="BD102" s="873">
        <v>0</v>
      </c>
      <c r="BE102" s="873">
        <v>0</v>
      </c>
      <c r="BF102" s="873">
        <v>0</v>
      </c>
      <c r="BG102" s="873">
        <v>0</v>
      </c>
      <c r="BH102" s="873">
        <v>0</v>
      </c>
      <c r="BI102" s="873">
        <v>0</v>
      </c>
      <c r="BJ102" s="873">
        <v>0</v>
      </c>
      <c r="BK102" s="873">
        <v>0</v>
      </c>
      <c r="BL102" s="873">
        <v>0</v>
      </c>
      <c r="BM102" s="873">
        <v>0</v>
      </c>
      <c r="BN102" s="873">
        <v>0</v>
      </c>
      <c r="BO102" s="873">
        <v>3000797</v>
      </c>
      <c r="BP102" s="873">
        <v>-585157</v>
      </c>
      <c r="BQ102" s="870" t="s">
        <v>702</v>
      </c>
      <c r="BR102" s="870" t="s">
        <v>698</v>
      </c>
      <c r="BS102" s="870" t="s">
        <v>1907</v>
      </c>
      <c r="BT102" s="870" t="s">
        <v>2733</v>
      </c>
      <c r="BU102" s="870" t="s">
        <v>2839</v>
      </c>
    </row>
    <row r="103" spans="1:73" x14ac:dyDescent="0.2">
      <c r="A103" s="870" t="s">
        <v>3069</v>
      </c>
      <c r="B103" s="870" t="s">
        <v>261</v>
      </c>
      <c r="C103" s="870" t="s">
        <v>260</v>
      </c>
      <c r="D103" s="873">
        <v>23276074</v>
      </c>
      <c r="E103" s="873">
        <v>449393</v>
      </c>
      <c r="F103" s="873">
        <v>23725467</v>
      </c>
      <c r="G103" s="873">
        <v>0</v>
      </c>
      <c r="H103" s="873">
        <v>0</v>
      </c>
      <c r="I103" s="873">
        <v>0</v>
      </c>
      <c r="J103" s="873">
        <v>-179904</v>
      </c>
      <c r="K103" s="873">
        <v>0</v>
      </c>
      <c r="L103" s="873">
        <v>-179904</v>
      </c>
      <c r="M103" s="873">
        <v>0</v>
      </c>
      <c r="N103" s="873">
        <v>0</v>
      </c>
      <c r="O103" s="873">
        <v>0</v>
      </c>
      <c r="P103" s="873">
        <v>-482340</v>
      </c>
      <c r="Q103" s="873">
        <v>0</v>
      </c>
      <c r="R103" s="873">
        <v>-482340</v>
      </c>
      <c r="S103" s="873">
        <v>358536</v>
      </c>
      <c r="T103" s="873">
        <v>0</v>
      </c>
      <c r="U103" s="873">
        <v>358536</v>
      </c>
      <c r="V103" s="873">
        <v>1419967</v>
      </c>
      <c r="W103" s="873">
        <v>0</v>
      </c>
      <c r="X103" s="873">
        <v>1419967</v>
      </c>
      <c r="Y103" s="873">
        <v>1253608</v>
      </c>
      <c r="Z103" s="873">
        <v>0</v>
      </c>
      <c r="AA103" s="873">
        <v>1253608</v>
      </c>
      <c r="AB103" s="873">
        <v>-2352826</v>
      </c>
      <c r="AC103" s="873">
        <v>-19456</v>
      </c>
      <c r="AD103" s="873">
        <v>-2372282</v>
      </c>
      <c r="AE103" s="873">
        <v>0</v>
      </c>
      <c r="AF103" s="873">
        <v>0</v>
      </c>
      <c r="AG103" s="873">
        <v>0</v>
      </c>
      <c r="AH103" s="873">
        <v>23473019</v>
      </c>
      <c r="AI103" s="873">
        <v>429937</v>
      </c>
      <c r="AJ103" s="873">
        <v>23902956</v>
      </c>
      <c r="AK103" s="873">
        <v>429937</v>
      </c>
      <c r="AL103" s="873">
        <v>429937</v>
      </c>
      <c r="AM103" s="873">
        <v>83056</v>
      </c>
      <c r="AN103" s="873">
        <v>0</v>
      </c>
      <c r="AO103" s="873">
        <v>83056</v>
      </c>
      <c r="AP103" s="873">
        <v>0</v>
      </c>
      <c r="AQ103" s="873">
        <v>0</v>
      </c>
      <c r="AR103" s="873">
        <v>0</v>
      </c>
      <c r="AS103" s="873">
        <v>0</v>
      </c>
      <c r="AT103" s="873">
        <v>0</v>
      </c>
      <c r="AU103" s="873">
        <v>115871</v>
      </c>
      <c r="AV103" s="873">
        <v>115871</v>
      </c>
      <c r="AW103" s="873">
        <v>314066</v>
      </c>
      <c r="AX103" s="873">
        <v>0</v>
      </c>
      <c r="AY103" s="873">
        <v>0</v>
      </c>
      <c r="AZ103" s="873">
        <v>0</v>
      </c>
      <c r="BA103" s="873">
        <v>0</v>
      </c>
      <c r="BB103" s="873">
        <v>237788</v>
      </c>
      <c r="BC103" s="873">
        <v>237788</v>
      </c>
      <c r="BD103" s="873">
        <v>0</v>
      </c>
      <c r="BE103" s="873">
        <v>0</v>
      </c>
      <c r="BF103" s="873">
        <v>0</v>
      </c>
      <c r="BG103" s="873">
        <v>0</v>
      </c>
      <c r="BH103" s="873">
        <v>0</v>
      </c>
      <c r="BI103" s="873">
        <v>0</v>
      </c>
      <c r="BJ103" s="873">
        <v>0</v>
      </c>
      <c r="BK103" s="873">
        <v>0</v>
      </c>
      <c r="BL103" s="873">
        <v>0</v>
      </c>
      <c r="BM103" s="873">
        <v>237788</v>
      </c>
      <c r="BN103" s="873">
        <v>237788</v>
      </c>
      <c r="BO103" s="873">
        <v>2423501</v>
      </c>
      <c r="BP103" s="873">
        <v>-699484</v>
      </c>
      <c r="BQ103" s="870" t="s">
        <v>695</v>
      </c>
      <c r="BR103" s="870" t="s">
        <v>694</v>
      </c>
      <c r="BS103" s="870" t="s">
        <v>1907</v>
      </c>
      <c r="BT103" s="870" t="s">
        <v>2735</v>
      </c>
      <c r="BU103" s="870" t="s">
        <v>2840</v>
      </c>
    </row>
    <row r="104" spans="1:73" x14ac:dyDescent="0.2">
      <c r="A104" s="870" t="s">
        <v>3069</v>
      </c>
      <c r="B104" s="870" t="s">
        <v>263</v>
      </c>
      <c r="C104" s="870" t="s">
        <v>262</v>
      </c>
      <c r="D104" s="873">
        <v>16874265</v>
      </c>
      <c r="E104" s="873">
        <v>0</v>
      </c>
      <c r="F104" s="873">
        <v>16874265</v>
      </c>
      <c r="G104" s="873">
        <v>0</v>
      </c>
      <c r="H104" s="873">
        <v>0</v>
      </c>
      <c r="I104" s="873">
        <v>0</v>
      </c>
      <c r="J104" s="873">
        <v>-184007</v>
      </c>
      <c r="K104" s="873">
        <v>0</v>
      </c>
      <c r="L104" s="873">
        <v>-184007</v>
      </c>
      <c r="M104" s="873">
        <v>0</v>
      </c>
      <c r="N104" s="873">
        <v>0</v>
      </c>
      <c r="O104" s="873">
        <v>0</v>
      </c>
      <c r="P104" s="873">
        <v>-217892</v>
      </c>
      <c r="Q104" s="873">
        <v>0</v>
      </c>
      <c r="R104" s="873">
        <v>-217892</v>
      </c>
      <c r="S104" s="873">
        <v>77459</v>
      </c>
      <c r="T104" s="873">
        <v>0</v>
      </c>
      <c r="U104" s="873">
        <v>77459</v>
      </c>
      <c r="V104" s="873">
        <v>599940</v>
      </c>
      <c r="W104" s="873">
        <v>0</v>
      </c>
      <c r="X104" s="873">
        <v>599940</v>
      </c>
      <c r="Y104" s="873">
        <v>90954</v>
      </c>
      <c r="Z104" s="873">
        <v>0</v>
      </c>
      <c r="AA104" s="873">
        <v>90954</v>
      </c>
      <c r="AB104" s="873">
        <v>-1997602</v>
      </c>
      <c r="AC104" s="873">
        <v>0</v>
      </c>
      <c r="AD104" s="873">
        <v>-1997602</v>
      </c>
      <c r="AE104" s="873">
        <v>0</v>
      </c>
      <c r="AF104" s="873">
        <v>0</v>
      </c>
      <c r="AG104" s="873">
        <v>0</v>
      </c>
      <c r="AH104" s="873">
        <v>15427124</v>
      </c>
      <c r="AI104" s="873">
        <v>0</v>
      </c>
      <c r="AJ104" s="873">
        <v>15427124</v>
      </c>
      <c r="AK104" s="873">
        <v>0</v>
      </c>
      <c r="AL104" s="873">
        <v>0</v>
      </c>
      <c r="AM104" s="873">
        <v>318855</v>
      </c>
      <c r="AN104" s="873">
        <v>0</v>
      </c>
      <c r="AO104" s="873">
        <v>318855</v>
      </c>
      <c r="AP104" s="873">
        <v>0</v>
      </c>
      <c r="AQ104" s="873">
        <v>0</v>
      </c>
      <c r="AR104" s="873">
        <v>0</v>
      </c>
      <c r="AS104" s="873">
        <v>0</v>
      </c>
      <c r="AT104" s="873">
        <v>0</v>
      </c>
      <c r="AU104" s="873">
        <v>0</v>
      </c>
      <c r="AV104" s="873">
        <v>0</v>
      </c>
      <c r="AW104" s="873">
        <v>0</v>
      </c>
      <c r="AX104" s="873">
        <v>0</v>
      </c>
      <c r="AY104" s="873">
        <v>0</v>
      </c>
      <c r="AZ104" s="873">
        <v>0</v>
      </c>
      <c r="BA104" s="873">
        <v>0</v>
      </c>
      <c r="BB104" s="873">
        <v>0</v>
      </c>
      <c r="BC104" s="873">
        <v>0</v>
      </c>
      <c r="BD104" s="873">
        <v>0</v>
      </c>
      <c r="BE104" s="873">
        <v>0</v>
      </c>
      <c r="BF104" s="873">
        <v>0</v>
      </c>
      <c r="BG104" s="873">
        <v>0</v>
      </c>
      <c r="BH104" s="873">
        <v>0</v>
      </c>
      <c r="BI104" s="873">
        <v>0</v>
      </c>
      <c r="BJ104" s="873">
        <v>0</v>
      </c>
      <c r="BK104" s="873">
        <v>0</v>
      </c>
      <c r="BL104" s="873">
        <v>0</v>
      </c>
      <c r="BM104" s="873">
        <v>0</v>
      </c>
      <c r="BN104" s="873">
        <v>0</v>
      </c>
      <c r="BO104" s="873">
        <v>2059788</v>
      </c>
      <c r="BP104" s="873">
        <v>-352129</v>
      </c>
      <c r="BQ104" s="870" t="s">
        <v>731</v>
      </c>
      <c r="BR104" s="870" t="s">
        <v>730</v>
      </c>
      <c r="BS104" s="870" t="s">
        <v>1907</v>
      </c>
      <c r="BT104" s="870" t="s">
        <v>2734</v>
      </c>
      <c r="BU104" s="870" t="s">
        <v>2841</v>
      </c>
    </row>
    <row r="105" spans="1:73" x14ac:dyDescent="0.2">
      <c r="A105" s="870" t="s">
        <v>3070</v>
      </c>
      <c r="B105" s="870" t="s">
        <v>508</v>
      </c>
      <c r="C105" s="870" t="s">
        <v>1050</v>
      </c>
      <c r="D105" s="873">
        <v>15276150</v>
      </c>
      <c r="E105" s="873">
        <v>0</v>
      </c>
      <c r="F105" s="873">
        <v>15276150</v>
      </c>
      <c r="G105" s="873">
        <v>0</v>
      </c>
      <c r="H105" s="873">
        <v>0</v>
      </c>
      <c r="I105" s="873">
        <v>0</v>
      </c>
      <c r="J105" s="873">
        <v>-153215</v>
      </c>
      <c r="K105" s="873">
        <v>0</v>
      </c>
      <c r="L105" s="873">
        <v>-153215</v>
      </c>
      <c r="M105" s="873">
        <v>-8</v>
      </c>
      <c r="N105" s="873">
        <v>0</v>
      </c>
      <c r="O105" s="873">
        <v>-8</v>
      </c>
      <c r="P105" s="873">
        <v>-372148</v>
      </c>
      <c r="Q105" s="873">
        <v>0</v>
      </c>
      <c r="R105" s="873">
        <v>-372148</v>
      </c>
      <c r="S105" s="873">
        <v>526629</v>
      </c>
      <c r="T105" s="873">
        <v>0</v>
      </c>
      <c r="U105" s="873">
        <v>526629</v>
      </c>
      <c r="V105" s="873">
        <v>1002551</v>
      </c>
      <c r="W105" s="873">
        <v>0</v>
      </c>
      <c r="X105" s="873">
        <v>1002551</v>
      </c>
      <c r="Y105" s="873">
        <v>137799</v>
      </c>
      <c r="Z105" s="873">
        <v>0</v>
      </c>
      <c r="AA105" s="873">
        <v>137799</v>
      </c>
      <c r="AB105" s="873">
        <v>-1482034</v>
      </c>
      <c r="AC105" s="873">
        <v>0</v>
      </c>
      <c r="AD105" s="873">
        <v>-1482034</v>
      </c>
      <c r="AE105" s="873">
        <v>0</v>
      </c>
      <c r="AF105" s="873">
        <v>0</v>
      </c>
      <c r="AG105" s="873">
        <v>0</v>
      </c>
      <c r="AH105" s="873">
        <v>15088939</v>
      </c>
      <c r="AI105" s="873">
        <v>0</v>
      </c>
      <c r="AJ105" s="873">
        <v>15088939</v>
      </c>
      <c r="AK105" s="873">
        <v>0</v>
      </c>
      <c r="AL105" s="873">
        <v>0</v>
      </c>
      <c r="AM105" s="873">
        <v>0</v>
      </c>
      <c r="AN105" s="873">
        <v>0</v>
      </c>
      <c r="AO105" s="873">
        <v>0</v>
      </c>
      <c r="AP105" s="873">
        <v>0</v>
      </c>
      <c r="AQ105" s="873">
        <v>0</v>
      </c>
      <c r="AR105" s="873">
        <v>0</v>
      </c>
      <c r="AS105" s="873">
        <v>0</v>
      </c>
      <c r="AT105" s="873">
        <v>0</v>
      </c>
      <c r="AU105" s="873">
        <v>0</v>
      </c>
      <c r="AV105" s="873">
        <v>0</v>
      </c>
      <c r="AW105" s="873">
        <v>0</v>
      </c>
      <c r="AX105" s="873">
        <v>0</v>
      </c>
      <c r="AY105" s="873">
        <v>0</v>
      </c>
      <c r="AZ105" s="873">
        <v>0</v>
      </c>
      <c r="BA105" s="873">
        <v>0</v>
      </c>
      <c r="BB105" s="873">
        <v>0</v>
      </c>
      <c r="BC105" s="873">
        <v>0</v>
      </c>
      <c r="BD105" s="873">
        <v>0</v>
      </c>
      <c r="BE105" s="873">
        <v>0</v>
      </c>
      <c r="BF105" s="873">
        <v>0</v>
      </c>
      <c r="BG105" s="873">
        <v>0</v>
      </c>
      <c r="BH105" s="873">
        <v>0</v>
      </c>
      <c r="BI105" s="873">
        <v>0</v>
      </c>
      <c r="BJ105" s="873">
        <v>0</v>
      </c>
      <c r="BK105" s="873">
        <v>0</v>
      </c>
      <c r="BL105" s="873">
        <v>0</v>
      </c>
      <c r="BM105" s="873">
        <v>0</v>
      </c>
      <c r="BN105" s="873">
        <v>0</v>
      </c>
      <c r="BO105" s="873">
        <v>1751979</v>
      </c>
      <c r="BP105" s="873">
        <v>-398281</v>
      </c>
      <c r="BQ105" s="870" t="s">
        <v>715</v>
      </c>
      <c r="BR105" s="870" t="s">
        <v>714</v>
      </c>
      <c r="BS105" s="870" t="s">
        <v>1907</v>
      </c>
      <c r="BT105" s="870" t="s">
        <v>2735</v>
      </c>
      <c r="BU105" s="870" t="s">
        <v>2842</v>
      </c>
    </row>
    <row r="106" spans="1:73" x14ac:dyDescent="0.2">
      <c r="A106" s="870" t="s">
        <v>3069</v>
      </c>
      <c r="B106" s="870" t="s">
        <v>265</v>
      </c>
      <c r="C106" s="870" t="s">
        <v>264</v>
      </c>
      <c r="D106" s="873">
        <v>8824035</v>
      </c>
      <c r="E106" s="873">
        <v>0</v>
      </c>
      <c r="F106" s="873">
        <v>8824035</v>
      </c>
      <c r="G106" s="873">
        <v>0</v>
      </c>
      <c r="H106" s="873">
        <v>0</v>
      </c>
      <c r="I106" s="873">
        <v>0</v>
      </c>
      <c r="J106" s="873">
        <v>-34579</v>
      </c>
      <c r="K106" s="873">
        <v>0</v>
      </c>
      <c r="L106" s="873">
        <v>-34579</v>
      </c>
      <c r="M106" s="873">
        <v>0</v>
      </c>
      <c r="N106" s="873">
        <v>0</v>
      </c>
      <c r="O106" s="873">
        <v>0</v>
      </c>
      <c r="P106" s="873">
        <v>-46829</v>
      </c>
      <c r="Q106" s="873">
        <v>0</v>
      </c>
      <c r="R106" s="873">
        <v>-46829</v>
      </c>
      <c r="S106" s="873">
        <v>244627</v>
      </c>
      <c r="T106" s="873">
        <v>0</v>
      </c>
      <c r="U106" s="873">
        <v>244627</v>
      </c>
      <c r="V106" s="873">
        <v>613</v>
      </c>
      <c r="W106" s="873">
        <v>0</v>
      </c>
      <c r="X106" s="873">
        <v>613</v>
      </c>
      <c r="Y106" s="873">
        <v>-116867</v>
      </c>
      <c r="Z106" s="873">
        <v>0</v>
      </c>
      <c r="AA106" s="873">
        <v>-116867</v>
      </c>
      <c r="AB106" s="873">
        <v>47257</v>
      </c>
      <c r="AC106" s="873">
        <v>0</v>
      </c>
      <c r="AD106" s="873">
        <v>47257</v>
      </c>
      <c r="AE106" s="873">
        <v>0</v>
      </c>
      <c r="AF106" s="873">
        <v>0</v>
      </c>
      <c r="AG106" s="873">
        <v>0</v>
      </c>
      <c r="AH106" s="873">
        <v>8952836</v>
      </c>
      <c r="AI106" s="873">
        <v>0</v>
      </c>
      <c r="AJ106" s="873">
        <v>8952836</v>
      </c>
      <c r="AK106" s="873">
        <v>0</v>
      </c>
      <c r="AL106" s="873">
        <v>0</v>
      </c>
      <c r="AM106" s="873">
        <v>150259</v>
      </c>
      <c r="AN106" s="873">
        <v>0</v>
      </c>
      <c r="AO106" s="873">
        <v>150259</v>
      </c>
      <c r="AP106" s="873">
        <v>0</v>
      </c>
      <c r="AQ106" s="873">
        <v>0</v>
      </c>
      <c r="AR106" s="873">
        <v>0</v>
      </c>
      <c r="AS106" s="873">
        <v>0</v>
      </c>
      <c r="AT106" s="873">
        <v>0</v>
      </c>
      <c r="AU106" s="873">
        <v>0</v>
      </c>
      <c r="AV106" s="873">
        <v>0</v>
      </c>
      <c r="AW106" s="873">
        <v>0</v>
      </c>
      <c r="AX106" s="873">
        <v>0</v>
      </c>
      <c r="AY106" s="873">
        <v>0</v>
      </c>
      <c r="AZ106" s="873">
        <v>0</v>
      </c>
      <c r="BA106" s="873">
        <v>0</v>
      </c>
      <c r="BB106" s="873">
        <v>0</v>
      </c>
      <c r="BC106" s="873">
        <v>0</v>
      </c>
      <c r="BD106" s="873">
        <v>0</v>
      </c>
      <c r="BE106" s="873">
        <v>0</v>
      </c>
      <c r="BF106" s="873">
        <v>0</v>
      </c>
      <c r="BG106" s="873">
        <v>0</v>
      </c>
      <c r="BH106" s="873">
        <v>0</v>
      </c>
      <c r="BI106" s="873">
        <v>0</v>
      </c>
      <c r="BJ106" s="873">
        <v>0</v>
      </c>
      <c r="BK106" s="873">
        <v>0</v>
      </c>
      <c r="BL106" s="873">
        <v>0</v>
      </c>
      <c r="BM106" s="873">
        <v>0</v>
      </c>
      <c r="BN106" s="873">
        <v>0</v>
      </c>
      <c r="BO106" s="873">
        <v>1060704</v>
      </c>
      <c r="BP106" s="873">
        <v>-85534</v>
      </c>
      <c r="BQ106" s="883" t="s">
        <v>716</v>
      </c>
      <c r="BR106" s="883" t="s">
        <v>687</v>
      </c>
      <c r="BS106" s="883" t="s">
        <v>1907</v>
      </c>
      <c r="BT106" s="870" t="s">
        <v>2733</v>
      </c>
      <c r="BU106" s="870" t="s">
        <v>2843</v>
      </c>
    </row>
    <row r="107" spans="1:73" x14ac:dyDescent="0.2">
      <c r="A107" s="870" t="s">
        <v>3069</v>
      </c>
      <c r="B107" s="870" t="s">
        <v>267</v>
      </c>
      <c r="C107" s="870" t="s">
        <v>266</v>
      </c>
      <c r="D107" s="873">
        <v>10708570</v>
      </c>
      <c r="E107" s="873">
        <v>2429469</v>
      </c>
      <c r="F107" s="873">
        <v>13138039</v>
      </c>
      <c r="G107" s="873">
        <v>0</v>
      </c>
      <c r="H107" s="873">
        <v>0</v>
      </c>
      <c r="I107" s="873">
        <v>0</v>
      </c>
      <c r="J107" s="873">
        <v>-89128</v>
      </c>
      <c r="K107" s="873">
        <v>0</v>
      </c>
      <c r="L107" s="873">
        <v>-89128</v>
      </c>
      <c r="M107" s="873">
        <v>0</v>
      </c>
      <c r="N107" s="873">
        <v>0</v>
      </c>
      <c r="O107" s="873">
        <v>0</v>
      </c>
      <c r="P107" s="873">
        <v>-830516</v>
      </c>
      <c r="Q107" s="873">
        <v>0</v>
      </c>
      <c r="R107" s="873">
        <v>-830516</v>
      </c>
      <c r="S107" s="873">
        <v>0</v>
      </c>
      <c r="T107" s="873">
        <v>0</v>
      </c>
      <c r="U107" s="873">
        <v>0</v>
      </c>
      <c r="V107" s="873">
        <v>0</v>
      </c>
      <c r="W107" s="873">
        <v>0</v>
      </c>
      <c r="X107" s="873">
        <v>0</v>
      </c>
      <c r="Y107" s="873">
        <v>364003</v>
      </c>
      <c r="Z107" s="873">
        <v>0</v>
      </c>
      <c r="AA107" s="873">
        <v>364003</v>
      </c>
      <c r="AB107" s="873">
        <v>-1814623</v>
      </c>
      <c r="AC107" s="873">
        <v>0</v>
      </c>
      <c r="AD107" s="873">
        <v>-1814623</v>
      </c>
      <c r="AE107" s="873">
        <v>0</v>
      </c>
      <c r="AF107" s="873">
        <v>0</v>
      </c>
      <c r="AG107" s="873">
        <v>0</v>
      </c>
      <c r="AH107" s="873">
        <v>8427434</v>
      </c>
      <c r="AI107" s="873">
        <v>2429469</v>
      </c>
      <c r="AJ107" s="873">
        <v>10856903</v>
      </c>
      <c r="AK107" s="873">
        <v>2429469</v>
      </c>
      <c r="AL107" s="873">
        <v>2429469</v>
      </c>
      <c r="AM107" s="873">
        <v>56871</v>
      </c>
      <c r="AN107" s="873">
        <v>0</v>
      </c>
      <c r="AO107" s="873">
        <v>56871</v>
      </c>
      <c r="AP107" s="873">
        <v>26368</v>
      </c>
      <c r="AQ107" s="873">
        <v>0</v>
      </c>
      <c r="AR107" s="873">
        <v>26368</v>
      </c>
      <c r="AS107" s="873">
        <v>-29812</v>
      </c>
      <c r="AT107" s="873">
        <v>-29812</v>
      </c>
      <c r="AU107" s="873">
        <v>3066412</v>
      </c>
      <c r="AV107" s="873">
        <v>3066412</v>
      </c>
      <c r="AW107" s="873">
        <v>0</v>
      </c>
      <c r="AX107" s="873">
        <v>0</v>
      </c>
      <c r="AY107" s="873">
        <v>0</v>
      </c>
      <c r="AZ107" s="873">
        <v>0</v>
      </c>
      <c r="BA107" s="873">
        <v>0</v>
      </c>
      <c r="BB107" s="873">
        <v>330234</v>
      </c>
      <c r="BC107" s="873">
        <v>330234</v>
      </c>
      <c r="BD107" s="873">
        <v>0</v>
      </c>
      <c r="BE107" s="873">
        <v>0</v>
      </c>
      <c r="BF107" s="873">
        <v>0</v>
      </c>
      <c r="BG107" s="873">
        <v>0</v>
      </c>
      <c r="BH107" s="873">
        <v>0</v>
      </c>
      <c r="BI107" s="873">
        <v>0</v>
      </c>
      <c r="BJ107" s="873">
        <v>0</v>
      </c>
      <c r="BK107" s="873">
        <v>0</v>
      </c>
      <c r="BL107" s="873">
        <v>0</v>
      </c>
      <c r="BM107" s="873">
        <v>330234</v>
      </c>
      <c r="BN107" s="873">
        <v>330234</v>
      </c>
      <c r="BO107" s="873">
        <v>3656056</v>
      </c>
      <c r="BP107" s="873">
        <v>-919144</v>
      </c>
      <c r="BQ107" s="870" t="s">
        <v>685</v>
      </c>
      <c r="BR107" s="870" t="s">
        <v>684</v>
      </c>
      <c r="BS107" s="870" t="s">
        <v>1907</v>
      </c>
      <c r="BT107" s="870" t="s">
        <v>2738</v>
      </c>
      <c r="BU107" s="870" t="s">
        <v>2844</v>
      </c>
    </row>
    <row r="108" spans="1:73" x14ac:dyDescent="0.2">
      <c r="A108" s="870" t="s">
        <v>3069</v>
      </c>
      <c r="B108" s="870" t="s">
        <v>269</v>
      </c>
      <c r="C108" s="870" t="s">
        <v>268</v>
      </c>
      <c r="D108" s="873">
        <v>36632485</v>
      </c>
      <c r="E108" s="873">
        <v>1736123</v>
      </c>
      <c r="F108" s="873">
        <v>38368608</v>
      </c>
      <c r="G108" s="873">
        <v>0</v>
      </c>
      <c r="H108" s="873">
        <v>0</v>
      </c>
      <c r="I108" s="873">
        <v>0</v>
      </c>
      <c r="J108" s="873">
        <v>-57604</v>
      </c>
      <c r="K108" s="873">
        <v>0</v>
      </c>
      <c r="L108" s="873">
        <v>-57604</v>
      </c>
      <c r="M108" s="873">
        <v>0</v>
      </c>
      <c r="N108" s="873">
        <v>0</v>
      </c>
      <c r="O108" s="873">
        <v>0</v>
      </c>
      <c r="P108" s="873">
        <v>-1802604</v>
      </c>
      <c r="Q108" s="873">
        <v>0</v>
      </c>
      <c r="R108" s="873">
        <v>-1802604</v>
      </c>
      <c r="S108" s="873">
        <v>897260</v>
      </c>
      <c r="T108" s="873">
        <v>0</v>
      </c>
      <c r="U108" s="873">
        <v>897260</v>
      </c>
      <c r="V108" s="873">
        <v>2018465</v>
      </c>
      <c r="W108" s="873">
        <v>1078</v>
      </c>
      <c r="X108" s="873">
        <v>2019543</v>
      </c>
      <c r="Y108" s="873">
        <v>-897260</v>
      </c>
      <c r="Z108" s="873">
        <v>0</v>
      </c>
      <c r="AA108" s="873">
        <v>-897260</v>
      </c>
      <c r="AB108" s="873">
        <v>-2018465</v>
      </c>
      <c r="AC108" s="873">
        <v>-1078</v>
      </c>
      <c r="AD108" s="873">
        <v>-2019543</v>
      </c>
      <c r="AE108" s="873">
        <v>0</v>
      </c>
      <c r="AF108" s="873">
        <v>0</v>
      </c>
      <c r="AG108" s="873">
        <v>0</v>
      </c>
      <c r="AH108" s="873">
        <v>34829881</v>
      </c>
      <c r="AI108" s="873">
        <v>1736123</v>
      </c>
      <c r="AJ108" s="873">
        <v>36566004</v>
      </c>
      <c r="AK108" s="873">
        <v>1736123</v>
      </c>
      <c r="AL108" s="873">
        <v>1736123</v>
      </c>
      <c r="AM108" s="873">
        <v>12305</v>
      </c>
      <c r="AN108" s="873">
        <v>0</v>
      </c>
      <c r="AO108" s="873">
        <v>12305</v>
      </c>
      <c r="AP108" s="873">
        <v>0</v>
      </c>
      <c r="AQ108" s="873">
        <v>0</v>
      </c>
      <c r="AR108" s="873">
        <v>0</v>
      </c>
      <c r="AS108" s="873">
        <v>-5800</v>
      </c>
      <c r="AT108" s="873">
        <v>-5800</v>
      </c>
      <c r="AU108" s="873">
        <v>1434114</v>
      </c>
      <c r="AV108" s="873">
        <v>1434114</v>
      </c>
      <c r="AW108" s="873">
        <v>296209</v>
      </c>
      <c r="AX108" s="873">
        <v>0</v>
      </c>
      <c r="AY108" s="873">
        <v>0</v>
      </c>
      <c r="AZ108" s="873">
        <v>0</v>
      </c>
      <c r="BA108" s="873">
        <v>0</v>
      </c>
      <c r="BB108" s="873">
        <v>0</v>
      </c>
      <c r="BC108" s="873">
        <v>0</v>
      </c>
      <c r="BD108" s="873">
        <v>0</v>
      </c>
      <c r="BE108" s="873">
        <v>0</v>
      </c>
      <c r="BF108" s="873">
        <v>0</v>
      </c>
      <c r="BG108" s="873">
        <v>0</v>
      </c>
      <c r="BH108" s="873">
        <v>0</v>
      </c>
      <c r="BI108" s="873">
        <v>0</v>
      </c>
      <c r="BJ108" s="873">
        <v>0</v>
      </c>
      <c r="BK108" s="873">
        <v>0</v>
      </c>
      <c r="BL108" s="873">
        <v>0</v>
      </c>
      <c r="BM108" s="873">
        <v>0</v>
      </c>
      <c r="BN108" s="873">
        <v>0</v>
      </c>
      <c r="BO108" s="873">
        <v>7609849</v>
      </c>
      <c r="BP108" s="873">
        <v>-1692362</v>
      </c>
      <c r="BQ108" s="870" t="s">
        <v>690</v>
      </c>
      <c r="BR108" s="870" t="s">
        <v>720</v>
      </c>
      <c r="BS108" s="870" t="s">
        <v>1909</v>
      </c>
      <c r="BT108" s="870" t="s">
        <v>819</v>
      </c>
      <c r="BU108" s="870" t="s">
        <v>2845</v>
      </c>
    </row>
    <row r="109" spans="1:73" x14ac:dyDescent="0.2">
      <c r="A109" s="870" t="s">
        <v>3069</v>
      </c>
      <c r="B109" s="870" t="s">
        <v>271</v>
      </c>
      <c r="C109" s="870" t="s">
        <v>270</v>
      </c>
      <c r="D109" s="873">
        <v>10128139</v>
      </c>
      <c r="E109" s="873">
        <v>0</v>
      </c>
      <c r="F109" s="873">
        <v>10128139</v>
      </c>
      <c r="G109" s="873">
        <v>0</v>
      </c>
      <c r="H109" s="873">
        <v>0</v>
      </c>
      <c r="I109" s="873">
        <v>0</v>
      </c>
      <c r="J109" s="873">
        <v>-50420</v>
      </c>
      <c r="K109" s="873">
        <v>0</v>
      </c>
      <c r="L109" s="873">
        <v>-50420</v>
      </c>
      <c r="M109" s="873">
        <v>0</v>
      </c>
      <c r="N109" s="873">
        <v>0</v>
      </c>
      <c r="O109" s="873">
        <v>0</v>
      </c>
      <c r="P109" s="873">
        <v>-217451</v>
      </c>
      <c r="Q109" s="873">
        <v>0</v>
      </c>
      <c r="R109" s="873">
        <v>-217451</v>
      </c>
      <c r="S109" s="873">
        <v>391329</v>
      </c>
      <c r="T109" s="873">
        <v>0</v>
      </c>
      <c r="U109" s="873">
        <v>391329</v>
      </c>
      <c r="V109" s="873">
        <v>747224</v>
      </c>
      <c r="W109" s="873">
        <v>0</v>
      </c>
      <c r="X109" s="873">
        <v>747224</v>
      </c>
      <c r="Y109" s="873">
        <v>-304844</v>
      </c>
      <c r="Z109" s="873">
        <v>0</v>
      </c>
      <c r="AA109" s="873">
        <v>-304844</v>
      </c>
      <c r="AB109" s="873">
        <v>-1146792</v>
      </c>
      <c r="AC109" s="873">
        <v>0</v>
      </c>
      <c r="AD109" s="873">
        <v>-1146792</v>
      </c>
      <c r="AE109" s="873">
        <v>0</v>
      </c>
      <c r="AF109" s="873">
        <v>0</v>
      </c>
      <c r="AG109" s="873">
        <v>0</v>
      </c>
      <c r="AH109" s="873">
        <v>9597605</v>
      </c>
      <c r="AI109" s="873">
        <v>0</v>
      </c>
      <c r="AJ109" s="873">
        <v>9597605</v>
      </c>
      <c r="AK109" s="873">
        <v>0</v>
      </c>
      <c r="AL109" s="873">
        <v>0</v>
      </c>
      <c r="AM109" s="873">
        <v>204083</v>
      </c>
      <c r="AN109" s="873">
        <v>0</v>
      </c>
      <c r="AO109" s="873">
        <v>204083</v>
      </c>
      <c r="AP109" s="873">
        <v>0</v>
      </c>
      <c r="AQ109" s="873">
        <v>0</v>
      </c>
      <c r="AR109" s="873">
        <v>0</v>
      </c>
      <c r="AS109" s="873">
        <v>0</v>
      </c>
      <c r="AT109" s="873">
        <v>0</v>
      </c>
      <c r="AU109" s="873">
        <v>0</v>
      </c>
      <c r="AV109" s="873">
        <v>0</v>
      </c>
      <c r="AW109" s="873">
        <v>0</v>
      </c>
      <c r="AX109" s="873">
        <v>0</v>
      </c>
      <c r="AY109" s="873">
        <v>0</v>
      </c>
      <c r="AZ109" s="873">
        <v>0</v>
      </c>
      <c r="BA109" s="873">
        <v>0</v>
      </c>
      <c r="BB109" s="873">
        <v>0</v>
      </c>
      <c r="BC109" s="873">
        <v>0</v>
      </c>
      <c r="BD109" s="873">
        <v>0</v>
      </c>
      <c r="BE109" s="873">
        <v>0</v>
      </c>
      <c r="BF109" s="873">
        <v>0</v>
      </c>
      <c r="BG109" s="873">
        <v>0</v>
      </c>
      <c r="BH109" s="873">
        <v>0</v>
      </c>
      <c r="BI109" s="873">
        <v>0</v>
      </c>
      <c r="BJ109" s="873">
        <v>0</v>
      </c>
      <c r="BK109" s="873">
        <v>0</v>
      </c>
      <c r="BL109" s="873">
        <v>0</v>
      </c>
      <c r="BM109" s="873">
        <v>0</v>
      </c>
      <c r="BN109" s="873">
        <v>0</v>
      </c>
      <c r="BO109" s="873">
        <v>1272242</v>
      </c>
      <c r="BP109" s="873">
        <v>-334088</v>
      </c>
      <c r="BQ109" s="870" t="s">
        <v>736</v>
      </c>
      <c r="BR109" s="870" t="s">
        <v>735</v>
      </c>
      <c r="BS109" s="870" t="s">
        <v>1907</v>
      </c>
      <c r="BT109" s="870" t="s">
        <v>2736</v>
      </c>
      <c r="BU109" s="870" t="s">
        <v>2846</v>
      </c>
    </row>
    <row r="110" spans="1:73" x14ac:dyDescent="0.2">
      <c r="A110" s="870" t="s">
        <v>3069</v>
      </c>
      <c r="B110" s="870" t="s">
        <v>273</v>
      </c>
      <c r="C110" s="870" t="s">
        <v>272</v>
      </c>
      <c r="D110" s="873">
        <v>26499910</v>
      </c>
      <c r="E110" s="873">
        <v>0</v>
      </c>
      <c r="F110" s="873">
        <v>26499910</v>
      </c>
      <c r="G110" s="873">
        <v>0</v>
      </c>
      <c r="H110" s="873">
        <v>0</v>
      </c>
      <c r="I110" s="873">
        <v>0</v>
      </c>
      <c r="J110" s="873">
        <v>-388843</v>
      </c>
      <c r="K110" s="873">
        <v>0</v>
      </c>
      <c r="L110" s="873">
        <v>-388843</v>
      </c>
      <c r="M110" s="873">
        <v>0</v>
      </c>
      <c r="N110" s="873">
        <v>0</v>
      </c>
      <c r="O110" s="873">
        <v>0</v>
      </c>
      <c r="P110" s="873">
        <v>-340998</v>
      </c>
      <c r="Q110" s="873">
        <v>0</v>
      </c>
      <c r="R110" s="873">
        <v>-340998</v>
      </c>
      <c r="S110" s="873">
        <v>652985</v>
      </c>
      <c r="T110" s="873">
        <v>0</v>
      </c>
      <c r="U110" s="873">
        <v>652985</v>
      </c>
      <c r="V110" s="873">
        <v>1049402</v>
      </c>
      <c r="W110" s="873">
        <v>0</v>
      </c>
      <c r="X110" s="873">
        <v>1049402</v>
      </c>
      <c r="Y110" s="873">
        <v>196167</v>
      </c>
      <c r="Z110" s="873">
        <v>0</v>
      </c>
      <c r="AA110" s="873">
        <v>196167</v>
      </c>
      <c r="AB110" s="873">
        <v>-1884003</v>
      </c>
      <c r="AC110" s="873">
        <v>0</v>
      </c>
      <c r="AD110" s="873">
        <v>-1884003</v>
      </c>
      <c r="AE110" s="873">
        <v>0</v>
      </c>
      <c r="AF110" s="873">
        <v>0</v>
      </c>
      <c r="AG110" s="873">
        <v>0</v>
      </c>
      <c r="AH110" s="873">
        <v>26173463</v>
      </c>
      <c r="AI110" s="873">
        <v>0</v>
      </c>
      <c r="AJ110" s="873">
        <v>26173463</v>
      </c>
      <c r="AK110" s="873">
        <v>0</v>
      </c>
      <c r="AL110" s="873">
        <v>0</v>
      </c>
      <c r="AM110" s="873">
        <v>0</v>
      </c>
      <c r="AN110" s="873">
        <v>0</v>
      </c>
      <c r="AO110" s="873">
        <v>0</v>
      </c>
      <c r="AP110" s="873">
        <v>0</v>
      </c>
      <c r="AQ110" s="873">
        <v>0</v>
      </c>
      <c r="AR110" s="873">
        <v>0</v>
      </c>
      <c r="AS110" s="873">
        <v>0</v>
      </c>
      <c r="AT110" s="873">
        <v>0</v>
      </c>
      <c r="AU110" s="873">
        <v>0</v>
      </c>
      <c r="AV110" s="873">
        <v>0</v>
      </c>
      <c r="AW110" s="873">
        <v>0</v>
      </c>
      <c r="AX110" s="873">
        <v>0</v>
      </c>
      <c r="AY110" s="873">
        <v>0</v>
      </c>
      <c r="AZ110" s="873">
        <v>0</v>
      </c>
      <c r="BA110" s="873">
        <v>0</v>
      </c>
      <c r="BB110" s="873">
        <v>0</v>
      </c>
      <c r="BC110" s="873">
        <v>0</v>
      </c>
      <c r="BD110" s="873">
        <v>0</v>
      </c>
      <c r="BE110" s="873">
        <v>0</v>
      </c>
      <c r="BF110" s="873">
        <v>0</v>
      </c>
      <c r="BG110" s="873">
        <v>0</v>
      </c>
      <c r="BH110" s="873">
        <v>0</v>
      </c>
      <c r="BI110" s="873">
        <v>0</v>
      </c>
      <c r="BJ110" s="873">
        <v>0</v>
      </c>
      <c r="BK110" s="873">
        <v>0</v>
      </c>
      <c r="BL110" s="873">
        <v>0</v>
      </c>
      <c r="BM110" s="873">
        <v>0</v>
      </c>
      <c r="BN110" s="873">
        <v>0</v>
      </c>
      <c r="BO110" s="873">
        <v>2176652</v>
      </c>
      <c r="BP110" s="873">
        <v>-1242179</v>
      </c>
      <c r="BQ110" s="870" t="s">
        <v>716</v>
      </c>
      <c r="BR110" s="870" t="s">
        <v>687</v>
      </c>
      <c r="BS110" s="870" t="s">
        <v>1907</v>
      </c>
      <c r="BT110" s="870" t="s">
        <v>2733</v>
      </c>
      <c r="BU110" s="870" t="s">
        <v>2847</v>
      </c>
    </row>
    <row r="111" spans="1:73" x14ac:dyDescent="0.2">
      <c r="A111" s="870" t="s">
        <v>3069</v>
      </c>
      <c r="B111" s="870" t="s">
        <v>275</v>
      </c>
      <c r="C111" s="870" t="s">
        <v>274</v>
      </c>
      <c r="D111" s="873">
        <v>9109556</v>
      </c>
      <c r="E111" s="873">
        <v>353177</v>
      </c>
      <c r="F111" s="873">
        <v>9462733</v>
      </c>
      <c r="G111" s="873">
        <v>0</v>
      </c>
      <c r="H111" s="873">
        <v>0</v>
      </c>
      <c r="I111" s="873">
        <v>0</v>
      </c>
      <c r="J111" s="873">
        <v>-36138</v>
      </c>
      <c r="K111" s="873">
        <v>0</v>
      </c>
      <c r="L111" s="873">
        <v>-36138</v>
      </c>
      <c r="M111" s="873">
        <v>0</v>
      </c>
      <c r="N111" s="873">
        <v>0</v>
      </c>
      <c r="O111" s="873">
        <v>0</v>
      </c>
      <c r="P111" s="873">
        <v>-549062</v>
      </c>
      <c r="Q111" s="873">
        <v>-776</v>
      </c>
      <c r="R111" s="873">
        <v>-549838</v>
      </c>
      <c r="S111" s="873">
        <v>225539</v>
      </c>
      <c r="T111" s="873">
        <v>0</v>
      </c>
      <c r="U111" s="873">
        <v>225539</v>
      </c>
      <c r="V111" s="873">
        <v>756469</v>
      </c>
      <c r="W111" s="873">
        <v>0</v>
      </c>
      <c r="X111" s="873">
        <v>756469</v>
      </c>
      <c r="Y111" s="873">
        <v>69507</v>
      </c>
      <c r="Z111" s="873">
        <v>0</v>
      </c>
      <c r="AA111" s="873">
        <v>69507</v>
      </c>
      <c r="AB111" s="873">
        <v>-41790</v>
      </c>
      <c r="AC111" s="873">
        <v>0</v>
      </c>
      <c r="AD111" s="873">
        <v>-41790</v>
      </c>
      <c r="AE111" s="873">
        <v>0</v>
      </c>
      <c r="AF111" s="873">
        <v>0</v>
      </c>
      <c r="AG111" s="873">
        <v>0</v>
      </c>
      <c r="AH111" s="873">
        <v>9570219</v>
      </c>
      <c r="AI111" s="873">
        <v>352401</v>
      </c>
      <c r="AJ111" s="873">
        <v>9922620</v>
      </c>
      <c r="AK111" s="873">
        <v>352401</v>
      </c>
      <c r="AL111" s="873">
        <v>352401</v>
      </c>
      <c r="AM111" s="873">
        <v>0</v>
      </c>
      <c r="AN111" s="873">
        <v>0</v>
      </c>
      <c r="AO111" s="873">
        <v>0</v>
      </c>
      <c r="AP111" s="873">
        <v>0</v>
      </c>
      <c r="AQ111" s="873">
        <v>0</v>
      </c>
      <c r="AR111" s="873">
        <v>0</v>
      </c>
      <c r="AS111" s="873">
        <v>0</v>
      </c>
      <c r="AT111" s="873">
        <v>0</v>
      </c>
      <c r="AU111" s="873">
        <v>425046</v>
      </c>
      <c r="AV111" s="873">
        <v>425046</v>
      </c>
      <c r="AW111" s="873">
        <v>0</v>
      </c>
      <c r="AX111" s="873">
        <v>0</v>
      </c>
      <c r="AY111" s="873">
        <v>0</v>
      </c>
      <c r="AZ111" s="873">
        <v>0</v>
      </c>
      <c r="BA111" s="873">
        <v>0</v>
      </c>
      <c r="BB111" s="873">
        <v>403663</v>
      </c>
      <c r="BC111" s="873">
        <v>403663</v>
      </c>
      <c r="BD111" s="873">
        <v>0</v>
      </c>
      <c r="BE111" s="873">
        <v>0</v>
      </c>
      <c r="BF111" s="873">
        <v>0</v>
      </c>
      <c r="BG111" s="873">
        <v>0</v>
      </c>
      <c r="BH111" s="873">
        <v>0</v>
      </c>
      <c r="BI111" s="873">
        <v>0</v>
      </c>
      <c r="BJ111" s="873">
        <v>0</v>
      </c>
      <c r="BK111" s="873">
        <v>0</v>
      </c>
      <c r="BL111" s="873">
        <v>0</v>
      </c>
      <c r="BM111" s="873">
        <v>403663</v>
      </c>
      <c r="BN111" s="873">
        <v>403663</v>
      </c>
      <c r="BO111" s="873">
        <v>1921072</v>
      </c>
      <c r="BP111" s="873">
        <v>-247902</v>
      </c>
      <c r="BQ111" s="870" t="s">
        <v>695</v>
      </c>
      <c r="BR111" s="870" t="s">
        <v>694</v>
      </c>
      <c r="BS111" s="870" t="s">
        <v>1907</v>
      </c>
      <c r="BT111" s="870" t="s">
        <v>2735</v>
      </c>
      <c r="BU111" s="870" t="s">
        <v>2848</v>
      </c>
    </row>
    <row r="112" spans="1:73" x14ac:dyDescent="0.2">
      <c r="A112" s="870" t="s">
        <v>3070</v>
      </c>
      <c r="B112" s="870" t="s">
        <v>277</v>
      </c>
      <c r="C112" s="870" t="s">
        <v>276</v>
      </c>
      <c r="D112" s="873">
        <v>13128535</v>
      </c>
      <c r="E112" s="873">
        <v>0</v>
      </c>
      <c r="F112" s="873">
        <v>13128535</v>
      </c>
      <c r="G112" s="873">
        <v>0</v>
      </c>
      <c r="H112" s="873">
        <v>0</v>
      </c>
      <c r="I112" s="873">
        <v>0</v>
      </c>
      <c r="J112" s="873">
        <v>36657</v>
      </c>
      <c r="K112" s="873">
        <v>0</v>
      </c>
      <c r="L112" s="873">
        <v>36657</v>
      </c>
      <c r="M112" s="873">
        <v>7</v>
      </c>
      <c r="N112" s="873">
        <v>0</v>
      </c>
      <c r="O112" s="873">
        <v>7</v>
      </c>
      <c r="P112" s="873">
        <v>-158867</v>
      </c>
      <c r="Q112" s="873">
        <v>0</v>
      </c>
      <c r="R112" s="873">
        <v>-158867</v>
      </c>
      <c r="S112" s="873">
        <v>0</v>
      </c>
      <c r="T112" s="873">
        <v>0</v>
      </c>
      <c r="U112" s="873">
        <v>0</v>
      </c>
      <c r="V112" s="873">
        <v>63540</v>
      </c>
      <c r="W112" s="873">
        <v>0</v>
      </c>
      <c r="X112" s="873">
        <v>63540</v>
      </c>
      <c r="Y112" s="873">
        <v>860000</v>
      </c>
      <c r="Z112" s="873">
        <v>0</v>
      </c>
      <c r="AA112" s="873">
        <v>860000</v>
      </c>
      <c r="AB112" s="873">
        <v>-1094600</v>
      </c>
      <c r="AC112" s="873">
        <v>0</v>
      </c>
      <c r="AD112" s="873">
        <v>-1094600</v>
      </c>
      <c r="AE112" s="873">
        <v>580140</v>
      </c>
      <c r="AF112" s="873">
        <v>0</v>
      </c>
      <c r="AG112" s="873">
        <v>580140</v>
      </c>
      <c r="AH112" s="873">
        <v>12798615</v>
      </c>
      <c r="AI112" s="873">
        <v>0</v>
      </c>
      <c r="AJ112" s="873">
        <v>12798615</v>
      </c>
      <c r="AK112" s="873">
        <v>0</v>
      </c>
      <c r="AL112" s="873">
        <v>0</v>
      </c>
      <c r="AM112" s="873">
        <v>0</v>
      </c>
      <c r="AN112" s="873">
        <v>0</v>
      </c>
      <c r="AO112" s="873">
        <v>0</v>
      </c>
      <c r="AP112" s="873">
        <v>0</v>
      </c>
      <c r="AQ112" s="873">
        <v>0</v>
      </c>
      <c r="AR112" s="873">
        <v>0</v>
      </c>
      <c r="AS112" s="873">
        <v>0</v>
      </c>
      <c r="AT112" s="873">
        <v>0</v>
      </c>
      <c r="AU112" s="873">
        <v>0</v>
      </c>
      <c r="AV112" s="873">
        <v>0</v>
      </c>
      <c r="AW112" s="873">
        <v>0</v>
      </c>
      <c r="AX112" s="873">
        <v>0</v>
      </c>
      <c r="AY112" s="873">
        <v>0</v>
      </c>
      <c r="AZ112" s="873">
        <v>0</v>
      </c>
      <c r="BA112" s="873">
        <v>0</v>
      </c>
      <c r="BB112" s="873">
        <v>0</v>
      </c>
      <c r="BC112" s="873">
        <v>0</v>
      </c>
      <c r="BD112" s="873">
        <v>0</v>
      </c>
      <c r="BE112" s="873">
        <v>0</v>
      </c>
      <c r="BF112" s="873">
        <v>0</v>
      </c>
      <c r="BG112" s="873">
        <v>0</v>
      </c>
      <c r="BH112" s="873">
        <v>0</v>
      </c>
      <c r="BI112" s="873">
        <v>0</v>
      </c>
      <c r="BJ112" s="873">
        <v>0</v>
      </c>
      <c r="BK112" s="873">
        <v>0</v>
      </c>
      <c r="BL112" s="873">
        <v>0</v>
      </c>
      <c r="BM112" s="873">
        <v>0</v>
      </c>
      <c r="BN112" s="873">
        <v>0</v>
      </c>
      <c r="BO112" s="873">
        <v>2268593</v>
      </c>
      <c r="BP112" s="873">
        <v>-528821</v>
      </c>
      <c r="BQ112" s="870" t="s">
        <v>715</v>
      </c>
      <c r="BR112" s="870" t="s">
        <v>714</v>
      </c>
      <c r="BS112" s="870" t="s">
        <v>1907</v>
      </c>
      <c r="BT112" s="870" t="s">
        <v>2735</v>
      </c>
      <c r="BU112" s="870" t="s">
        <v>2849</v>
      </c>
    </row>
    <row r="113" spans="1:73" x14ac:dyDescent="0.2">
      <c r="A113" s="870" t="s">
        <v>3070</v>
      </c>
      <c r="B113" s="870" t="s">
        <v>279</v>
      </c>
      <c r="C113" s="870" t="s">
        <v>278</v>
      </c>
      <c r="D113" s="873">
        <v>12013798</v>
      </c>
      <c r="E113" s="873">
        <v>947272</v>
      </c>
      <c r="F113" s="873">
        <v>12961070</v>
      </c>
      <c r="G113" s="873">
        <v>0</v>
      </c>
      <c r="H113" s="873">
        <v>0</v>
      </c>
      <c r="I113" s="873">
        <v>0</v>
      </c>
      <c r="J113" s="873">
        <v>-246837</v>
      </c>
      <c r="K113" s="873">
        <v>0</v>
      </c>
      <c r="L113" s="873">
        <v>-246837</v>
      </c>
      <c r="M113" s="873">
        <v>0</v>
      </c>
      <c r="N113" s="873">
        <v>0</v>
      </c>
      <c r="O113" s="873">
        <v>0</v>
      </c>
      <c r="P113" s="873">
        <v>-263347</v>
      </c>
      <c r="Q113" s="873">
        <v>0</v>
      </c>
      <c r="R113" s="873">
        <v>-263347</v>
      </c>
      <c r="S113" s="873">
        <v>0</v>
      </c>
      <c r="T113" s="873">
        <v>0</v>
      </c>
      <c r="U113" s="873">
        <v>0</v>
      </c>
      <c r="V113" s="873">
        <v>0</v>
      </c>
      <c r="W113" s="873">
        <v>0</v>
      </c>
      <c r="X113" s="873">
        <v>0</v>
      </c>
      <c r="Y113" s="873">
        <v>809334</v>
      </c>
      <c r="Z113" s="873">
        <v>0</v>
      </c>
      <c r="AA113" s="873">
        <v>809334</v>
      </c>
      <c r="AB113" s="873">
        <v>-1301504</v>
      </c>
      <c r="AC113" s="873">
        <v>0</v>
      </c>
      <c r="AD113" s="873">
        <v>-1301504</v>
      </c>
      <c r="AE113" s="873">
        <v>0</v>
      </c>
      <c r="AF113" s="873">
        <v>0</v>
      </c>
      <c r="AG113" s="873">
        <v>0</v>
      </c>
      <c r="AH113" s="873">
        <v>11258281</v>
      </c>
      <c r="AI113" s="873">
        <v>947272</v>
      </c>
      <c r="AJ113" s="873">
        <v>12205553</v>
      </c>
      <c r="AK113" s="873">
        <v>947272</v>
      </c>
      <c r="AL113" s="873">
        <v>947272</v>
      </c>
      <c r="AM113" s="873">
        <v>27821</v>
      </c>
      <c r="AN113" s="873">
        <v>0</v>
      </c>
      <c r="AO113" s="873">
        <v>27821</v>
      </c>
      <c r="AP113" s="873">
        <v>0</v>
      </c>
      <c r="AQ113" s="873">
        <v>0</v>
      </c>
      <c r="AR113" s="873">
        <v>0</v>
      </c>
      <c r="AS113" s="873">
        <v>1033</v>
      </c>
      <c r="AT113" s="873">
        <v>1033</v>
      </c>
      <c r="AU113" s="873">
        <v>326669</v>
      </c>
      <c r="AV113" s="873">
        <v>326669</v>
      </c>
      <c r="AW113" s="873">
        <v>633799</v>
      </c>
      <c r="AX113" s="873">
        <v>0</v>
      </c>
      <c r="AY113" s="873">
        <v>0</v>
      </c>
      <c r="AZ113" s="873">
        <v>0</v>
      </c>
      <c r="BA113" s="873">
        <v>0</v>
      </c>
      <c r="BB113" s="873">
        <v>400498</v>
      </c>
      <c r="BC113" s="873">
        <v>400498</v>
      </c>
      <c r="BD113" s="873">
        <v>0</v>
      </c>
      <c r="BE113" s="873">
        <v>0</v>
      </c>
      <c r="BF113" s="873">
        <v>0</v>
      </c>
      <c r="BG113" s="873">
        <v>0</v>
      </c>
      <c r="BH113" s="873">
        <v>0</v>
      </c>
      <c r="BI113" s="873">
        <v>0</v>
      </c>
      <c r="BJ113" s="873">
        <v>0</v>
      </c>
      <c r="BK113" s="873">
        <v>0</v>
      </c>
      <c r="BL113" s="873">
        <v>0</v>
      </c>
      <c r="BM113" s="873">
        <v>400498</v>
      </c>
      <c r="BN113" s="873">
        <v>400498</v>
      </c>
      <c r="BO113" s="873">
        <v>2799911</v>
      </c>
      <c r="BP113" s="873">
        <v>-907569</v>
      </c>
      <c r="BQ113" s="870" t="s">
        <v>724</v>
      </c>
      <c r="BR113" s="870" t="s">
        <v>687</v>
      </c>
      <c r="BS113" s="870" t="s">
        <v>1907</v>
      </c>
      <c r="BT113" s="870" t="s">
        <v>2734</v>
      </c>
      <c r="BU113" s="870" t="s">
        <v>2850</v>
      </c>
    </row>
    <row r="114" spans="1:73" x14ac:dyDescent="0.2">
      <c r="A114" s="870" t="s">
        <v>3069</v>
      </c>
      <c r="B114" s="870" t="s">
        <v>281</v>
      </c>
      <c r="C114" s="870" t="s">
        <v>280</v>
      </c>
      <c r="D114" s="873">
        <v>38964356</v>
      </c>
      <c r="E114" s="873">
        <v>0</v>
      </c>
      <c r="F114" s="873">
        <v>38964356</v>
      </c>
      <c r="G114" s="873">
        <v>0</v>
      </c>
      <c r="H114" s="873">
        <v>0</v>
      </c>
      <c r="I114" s="873">
        <v>0</v>
      </c>
      <c r="J114" s="873">
        <v>0</v>
      </c>
      <c r="K114" s="873">
        <v>0</v>
      </c>
      <c r="L114" s="873">
        <v>0</v>
      </c>
      <c r="M114" s="873">
        <v>0</v>
      </c>
      <c r="N114" s="873">
        <v>0</v>
      </c>
      <c r="O114" s="873">
        <v>0</v>
      </c>
      <c r="P114" s="873">
        <v>-4368598</v>
      </c>
      <c r="Q114" s="873">
        <v>0</v>
      </c>
      <c r="R114" s="873">
        <v>-4368598</v>
      </c>
      <c r="S114" s="873">
        <v>0</v>
      </c>
      <c r="T114" s="873">
        <v>0</v>
      </c>
      <c r="U114" s="873">
        <v>0</v>
      </c>
      <c r="V114" s="873">
        <v>0</v>
      </c>
      <c r="W114" s="873">
        <v>0</v>
      </c>
      <c r="X114" s="873">
        <v>0</v>
      </c>
      <c r="Y114" s="873">
        <v>6861359</v>
      </c>
      <c r="Z114" s="873">
        <v>0</v>
      </c>
      <c r="AA114" s="873">
        <v>6861359</v>
      </c>
      <c r="AB114" s="873">
        <v>-3332782</v>
      </c>
      <c r="AC114" s="873">
        <v>0</v>
      </c>
      <c r="AD114" s="873">
        <v>-3332782</v>
      </c>
      <c r="AE114" s="873">
        <v>0</v>
      </c>
      <c r="AF114" s="873">
        <v>0</v>
      </c>
      <c r="AG114" s="873">
        <v>0</v>
      </c>
      <c r="AH114" s="873">
        <v>38124335</v>
      </c>
      <c r="AI114" s="873">
        <v>0</v>
      </c>
      <c r="AJ114" s="873">
        <v>38124335</v>
      </c>
      <c r="AK114" s="873">
        <v>0</v>
      </c>
      <c r="AL114" s="873">
        <v>0</v>
      </c>
      <c r="AM114" s="873">
        <v>0</v>
      </c>
      <c r="AN114" s="873">
        <v>0</v>
      </c>
      <c r="AO114" s="873">
        <v>0</v>
      </c>
      <c r="AP114" s="873">
        <v>0</v>
      </c>
      <c r="AQ114" s="873">
        <v>0</v>
      </c>
      <c r="AR114" s="873">
        <v>0</v>
      </c>
      <c r="AS114" s="873">
        <v>0</v>
      </c>
      <c r="AT114" s="873">
        <v>0</v>
      </c>
      <c r="AU114" s="873">
        <v>0</v>
      </c>
      <c r="AV114" s="873">
        <v>0</v>
      </c>
      <c r="AW114" s="873">
        <v>0</v>
      </c>
      <c r="AX114" s="873">
        <v>0</v>
      </c>
      <c r="AY114" s="873">
        <v>0</v>
      </c>
      <c r="AZ114" s="873">
        <v>0</v>
      </c>
      <c r="BA114" s="873">
        <v>0</v>
      </c>
      <c r="BB114" s="873">
        <v>0</v>
      </c>
      <c r="BC114" s="873">
        <v>0</v>
      </c>
      <c r="BD114" s="873">
        <v>0</v>
      </c>
      <c r="BE114" s="873">
        <v>0</v>
      </c>
      <c r="BF114" s="873">
        <v>0</v>
      </c>
      <c r="BG114" s="873">
        <v>0</v>
      </c>
      <c r="BH114" s="873">
        <v>0</v>
      </c>
      <c r="BI114" s="873">
        <v>0</v>
      </c>
      <c r="BJ114" s="873">
        <v>0</v>
      </c>
      <c r="BK114" s="873">
        <v>0</v>
      </c>
      <c r="BL114" s="873">
        <v>0</v>
      </c>
      <c r="BM114" s="873">
        <v>0</v>
      </c>
      <c r="BN114" s="873">
        <v>0</v>
      </c>
      <c r="BO114" s="873">
        <v>9663464</v>
      </c>
      <c r="BP114" s="873">
        <v>-2884000</v>
      </c>
      <c r="BQ114" s="870" t="s">
        <v>697</v>
      </c>
      <c r="BR114" s="870" t="s">
        <v>680</v>
      </c>
      <c r="BS114" s="870" t="s">
        <v>1910</v>
      </c>
      <c r="BT114" s="870" t="s">
        <v>2732</v>
      </c>
      <c r="BU114" s="870" t="s">
        <v>2851</v>
      </c>
    </row>
    <row r="115" spans="1:73" x14ac:dyDescent="0.2">
      <c r="A115" s="870" t="s">
        <v>3070</v>
      </c>
      <c r="B115" s="870" t="s">
        <v>283</v>
      </c>
      <c r="C115" s="870" t="s">
        <v>282</v>
      </c>
      <c r="D115" s="873">
        <v>45241236</v>
      </c>
      <c r="E115" s="873">
        <v>0</v>
      </c>
      <c r="F115" s="873">
        <v>45241236</v>
      </c>
      <c r="G115" s="873">
        <v>0</v>
      </c>
      <c r="H115" s="873">
        <v>0</v>
      </c>
      <c r="I115" s="873">
        <v>0</v>
      </c>
      <c r="J115" s="873">
        <v>0</v>
      </c>
      <c r="K115" s="873">
        <v>0</v>
      </c>
      <c r="L115" s="873">
        <v>0</v>
      </c>
      <c r="M115" s="873">
        <v>0</v>
      </c>
      <c r="N115" s="873">
        <v>0</v>
      </c>
      <c r="O115" s="873">
        <v>0</v>
      </c>
      <c r="P115" s="873">
        <v>-2300000</v>
      </c>
      <c r="Q115" s="873">
        <v>0</v>
      </c>
      <c r="R115" s="873">
        <v>-2300000</v>
      </c>
      <c r="S115" s="873">
        <v>367402</v>
      </c>
      <c r="T115" s="873">
        <v>0</v>
      </c>
      <c r="U115" s="873">
        <v>367402</v>
      </c>
      <c r="V115" s="873">
        <v>3737346</v>
      </c>
      <c r="W115" s="873">
        <v>0</v>
      </c>
      <c r="X115" s="873">
        <v>3737346</v>
      </c>
      <c r="Y115" s="873">
        <v>-295171</v>
      </c>
      <c r="Z115" s="873">
        <v>0</v>
      </c>
      <c r="AA115" s="873">
        <v>-295171</v>
      </c>
      <c r="AB115" s="873">
        <v>-7864595</v>
      </c>
      <c r="AC115" s="873">
        <v>0</v>
      </c>
      <c r="AD115" s="873">
        <v>-7864595</v>
      </c>
      <c r="AE115" s="873">
        <v>0</v>
      </c>
      <c r="AF115" s="873">
        <v>0</v>
      </c>
      <c r="AG115" s="873">
        <v>0</v>
      </c>
      <c r="AH115" s="873">
        <v>38886218</v>
      </c>
      <c r="AI115" s="873">
        <v>0</v>
      </c>
      <c r="AJ115" s="873">
        <v>38886218</v>
      </c>
      <c r="AK115" s="873">
        <v>0</v>
      </c>
      <c r="AL115" s="873">
        <v>0</v>
      </c>
      <c r="AM115" s="873">
        <v>0</v>
      </c>
      <c r="AN115" s="873">
        <v>0</v>
      </c>
      <c r="AO115" s="873">
        <v>0</v>
      </c>
      <c r="AP115" s="873">
        <v>0</v>
      </c>
      <c r="AQ115" s="873">
        <v>0</v>
      </c>
      <c r="AR115" s="873">
        <v>0</v>
      </c>
      <c r="AS115" s="873">
        <v>0</v>
      </c>
      <c r="AT115" s="873">
        <v>0</v>
      </c>
      <c r="AU115" s="873">
        <v>0</v>
      </c>
      <c r="AV115" s="873">
        <v>0</v>
      </c>
      <c r="AW115" s="873">
        <v>0</v>
      </c>
      <c r="AX115" s="873">
        <v>0</v>
      </c>
      <c r="AY115" s="873">
        <v>0</v>
      </c>
      <c r="AZ115" s="873">
        <v>0</v>
      </c>
      <c r="BA115" s="873">
        <v>0</v>
      </c>
      <c r="BB115" s="873">
        <v>0</v>
      </c>
      <c r="BC115" s="873">
        <v>0</v>
      </c>
      <c r="BD115" s="873">
        <v>0</v>
      </c>
      <c r="BE115" s="873">
        <v>0</v>
      </c>
      <c r="BF115" s="873">
        <v>0</v>
      </c>
      <c r="BG115" s="873">
        <v>0</v>
      </c>
      <c r="BH115" s="873">
        <v>0</v>
      </c>
      <c r="BI115" s="873">
        <v>0</v>
      </c>
      <c r="BJ115" s="873">
        <v>0</v>
      </c>
      <c r="BK115" s="873">
        <v>0</v>
      </c>
      <c r="BL115" s="873">
        <v>0</v>
      </c>
      <c r="BM115" s="873">
        <v>0</v>
      </c>
      <c r="BN115" s="873">
        <v>0</v>
      </c>
      <c r="BO115" s="873">
        <v>5166043</v>
      </c>
      <c r="BP115" s="873">
        <v>-2207658</v>
      </c>
      <c r="BQ115" s="870" t="s">
        <v>692</v>
      </c>
      <c r="BR115" s="870" t="s">
        <v>687</v>
      </c>
      <c r="BS115" s="870" t="s">
        <v>1907</v>
      </c>
      <c r="BT115" s="870" t="s">
        <v>2735</v>
      </c>
      <c r="BU115" s="870" t="s">
        <v>2852</v>
      </c>
    </row>
    <row r="116" spans="1:73" x14ac:dyDescent="0.2">
      <c r="A116" s="870" t="s">
        <v>3069</v>
      </c>
      <c r="B116" s="870" t="s">
        <v>285</v>
      </c>
      <c r="C116" s="870" t="s">
        <v>284</v>
      </c>
      <c r="D116" s="873">
        <v>112038399</v>
      </c>
      <c r="E116" s="873">
        <v>0</v>
      </c>
      <c r="F116" s="873">
        <v>112038399</v>
      </c>
      <c r="G116" s="873">
        <v>0</v>
      </c>
      <c r="H116" s="873">
        <v>0</v>
      </c>
      <c r="I116" s="873">
        <v>0</v>
      </c>
      <c r="J116" s="873">
        <v>0</v>
      </c>
      <c r="K116" s="873">
        <v>0</v>
      </c>
      <c r="L116" s="873">
        <v>0</v>
      </c>
      <c r="M116" s="873">
        <v>0</v>
      </c>
      <c r="N116" s="873">
        <v>0</v>
      </c>
      <c r="O116" s="873">
        <v>0</v>
      </c>
      <c r="P116" s="873">
        <v>-33610000</v>
      </c>
      <c r="Q116" s="873">
        <v>0</v>
      </c>
      <c r="R116" s="873">
        <v>-33610000</v>
      </c>
      <c r="S116" s="873">
        <v>264866</v>
      </c>
      <c r="T116" s="873">
        <v>0</v>
      </c>
      <c r="U116" s="873">
        <v>264866</v>
      </c>
      <c r="V116" s="873">
        <v>3986262</v>
      </c>
      <c r="W116" s="873">
        <v>0</v>
      </c>
      <c r="X116" s="873">
        <v>3986262</v>
      </c>
      <c r="Y116" s="873">
        <v>0</v>
      </c>
      <c r="Z116" s="873">
        <v>0</v>
      </c>
      <c r="AA116" s="873">
        <v>0</v>
      </c>
      <c r="AB116" s="873">
        <v>-7984092</v>
      </c>
      <c r="AC116" s="873">
        <v>0</v>
      </c>
      <c r="AD116" s="873">
        <v>-7984092</v>
      </c>
      <c r="AE116" s="873">
        <v>0</v>
      </c>
      <c r="AF116" s="873">
        <v>0</v>
      </c>
      <c r="AG116" s="873">
        <v>0</v>
      </c>
      <c r="AH116" s="873">
        <v>74695435</v>
      </c>
      <c r="AI116" s="873">
        <v>0</v>
      </c>
      <c r="AJ116" s="873">
        <v>74695435</v>
      </c>
      <c r="AK116" s="873">
        <v>0</v>
      </c>
      <c r="AL116" s="873">
        <v>0</v>
      </c>
      <c r="AM116" s="873">
        <v>0</v>
      </c>
      <c r="AN116" s="873">
        <v>0</v>
      </c>
      <c r="AO116" s="873">
        <v>0</v>
      </c>
      <c r="AP116" s="873">
        <v>0</v>
      </c>
      <c r="AQ116" s="873">
        <v>0</v>
      </c>
      <c r="AR116" s="873">
        <v>0</v>
      </c>
      <c r="AS116" s="873">
        <v>0</v>
      </c>
      <c r="AT116" s="873">
        <v>0</v>
      </c>
      <c r="AU116" s="873">
        <v>0</v>
      </c>
      <c r="AV116" s="873">
        <v>0</v>
      </c>
      <c r="AW116" s="873">
        <v>0</v>
      </c>
      <c r="AX116" s="873">
        <v>0</v>
      </c>
      <c r="AY116" s="873">
        <v>0</v>
      </c>
      <c r="AZ116" s="873">
        <v>0</v>
      </c>
      <c r="BA116" s="873">
        <v>0</v>
      </c>
      <c r="BB116" s="873">
        <v>0</v>
      </c>
      <c r="BC116" s="873">
        <v>0</v>
      </c>
      <c r="BD116" s="873">
        <v>0</v>
      </c>
      <c r="BE116" s="873">
        <v>0</v>
      </c>
      <c r="BF116" s="873">
        <v>0</v>
      </c>
      <c r="BG116" s="873">
        <v>0</v>
      </c>
      <c r="BH116" s="873">
        <v>0</v>
      </c>
      <c r="BI116" s="873">
        <v>0</v>
      </c>
      <c r="BJ116" s="873">
        <v>0</v>
      </c>
      <c r="BK116" s="873">
        <v>0</v>
      </c>
      <c r="BL116" s="873">
        <v>0</v>
      </c>
      <c r="BM116" s="873">
        <v>0</v>
      </c>
      <c r="BN116" s="873">
        <v>0</v>
      </c>
      <c r="BO116" s="873">
        <v>70866571</v>
      </c>
      <c r="BP116" s="873">
        <v>-15808096</v>
      </c>
      <c r="BQ116" s="870" t="s">
        <v>697</v>
      </c>
      <c r="BR116" s="870" t="s">
        <v>680</v>
      </c>
      <c r="BS116" s="870" t="s">
        <v>1910</v>
      </c>
      <c r="BT116" s="870" t="s">
        <v>2732</v>
      </c>
      <c r="BU116" s="870" t="s">
        <v>2853</v>
      </c>
    </row>
    <row r="117" spans="1:73" x14ac:dyDescent="0.2">
      <c r="A117" s="870" t="s">
        <v>3069</v>
      </c>
      <c r="B117" s="870" t="s">
        <v>287</v>
      </c>
      <c r="C117" s="870" t="s">
        <v>286</v>
      </c>
      <c r="D117" s="873">
        <v>41330147</v>
      </c>
      <c r="E117" s="873">
        <v>255045</v>
      </c>
      <c r="F117" s="873">
        <v>41585192</v>
      </c>
      <c r="G117" s="873">
        <v>0</v>
      </c>
      <c r="H117" s="873">
        <v>0</v>
      </c>
      <c r="I117" s="873">
        <v>0</v>
      </c>
      <c r="J117" s="873">
        <v>0</v>
      </c>
      <c r="K117" s="873">
        <v>0</v>
      </c>
      <c r="L117" s="873">
        <v>0</v>
      </c>
      <c r="M117" s="873">
        <v>-869</v>
      </c>
      <c r="N117" s="873">
        <v>0</v>
      </c>
      <c r="O117" s="873">
        <v>-869</v>
      </c>
      <c r="P117" s="873">
        <v>-704492</v>
      </c>
      <c r="Q117" s="873">
        <v>0</v>
      </c>
      <c r="R117" s="873">
        <v>-704492</v>
      </c>
      <c r="S117" s="873">
        <v>210645</v>
      </c>
      <c r="T117" s="873">
        <v>0</v>
      </c>
      <c r="U117" s="873">
        <v>210645</v>
      </c>
      <c r="V117" s="873">
        <v>0</v>
      </c>
      <c r="W117" s="873">
        <v>0</v>
      </c>
      <c r="X117" s="873">
        <v>0</v>
      </c>
      <c r="Y117" s="873">
        <v>-3285643</v>
      </c>
      <c r="Z117" s="873">
        <v>0</v>
      </c>
      <c r="AA117" s="873">
        <v>-3285643</v>
      </c>
      <c r="AB117" s="873">
        <v>1375888</v>
      </c>
      <c r="AC117" s="873">
        <v>0</v>
      </c>
      <c r="AD117" s="873">
        <v>1375888</v>
      </c>
      <c r="AE117" s="873">
        <v>0</v>
      </c>
      <c r="AF117" s="873">
        <v>0</v>
      </c>
      <c r="AG117" s="873">
        <v>0</v>
      </c>
      <c r="AH117" s="873">
        <v>38925676</v>
      </c>
      <c r="AI117" s="873">
        <v>255045</v>
      </c>
      <c r="AJ117" s="873">
        <v>39180721</v>
      </c>
      <c r="AK117" s="873">
        <v>255045</v>
      </c>
      <c r="AL117" s="873">
        <v>255045</v>
      </c>
      <c r="AM117" s="873">
        <v>0</v>
      </c>
      <c r="AN117" s="873">
        <v>0</v>
      </c>
      <c r="AO117" s="873">
        <v>0</v>
      </c>
      <c r="AP117" s="873">
        <v>0</v>
      </c>
      <c r="AQ117" s="873">
        <v>0</v>
      </c>
      <c r="AR117" s="873">
        <v>0</v>
      </c>
      <c r="AS117" s="873">
        <v>0</v>
      </c>
      <c r="AT117" s="873">
        <v>0</v>
      </c>
      <c r="AU117" s="873">
        <v>34568</v>
      </c>
      <c r="AV117" s="873">
        <v>34568</v>
      </c>
      <c r="AW117" s="873">
        <v>220477</v>
      </c>
      <c r="AX117" s="873">
        <v>11939</v>
      </c>
      <c r="AY117" s="873">
        <v>188884</v>
      </c>
      <c r="AZ117" s="873">
        <v>200823</v>
      </c>
      <c r="BA117" s="873">
        <v>0</v>
      </c>
      <c r="BB117" s="873">
        <v>0</v>
      </c>
      <c r="BC117" s="873">
        <v>0</v>
      </c>
      <c r="BD117" s="873">
        <v>0</v>
      </c>
      <c r="BE117" s="873">
        <v>0</v>
      </c>
      <c r="BF117" s="873">
        <v>0</v>
      </c>
      <c r="BG117" s="873">
        <v>0</v>
      </c>
      <c r="BH117" s="873">
        <v>0</v>
      </c>
      <c r="BI117" s="873">
        <v>0</v>
      </c>
      <c r="BJ117" s="873">
        <v>0</v>
      </c>
      <c r="BK117" s="873">
        <v>0</v>
      </c>
      <c r="BL117" s="873">
        <v>0</v>
      </c>
      <c r="BM117" s="873">
        <v>0</v>
      </c>
      <c r="BN117" s="873">
        <v>0</v>
      </c>
      <c r="BO117" s="873">
        <v>6483570</v>
      </c>
      <c r="BP117" s="873">
        <v>-450830</v>
      </c>
      <c r="BQ117" s="870" t="s">
        <v>679</v>
      </c>
      <c r="BR117" s="870" t="s">
        <v>709</v>
      </c>
      <c r="BS117" s="870" t="s">
        <v>679</v>
      </c>
      <c r="BT117" s="870" t="s">
        <v>2738</v>
      </c>
      <c r="BU117" s="870" t="s">
        <v>2854</v>
      </c>
    </row>
    <row r="118" spans="1:73" x14ac:dyDescent="0.2">
      <c r="A118" s="870" t="s">
        <v>3070</v>
      </c>
      <c r="B118" s="870" t="s">
        <v>289</v>
      </c>
      <c r="C118" s="870" t="s">
        <v>288</v>
      </c>
      <c r="D118" s="873">
        <v>17492463</v>
      </c>
      <c r="E118" s="873">
        <v>0</v>
      </c>
      <c r="F118" s="873">
        <v>17492463</v>
      </c>
      <c r="G118" s="873">
        <v>0</v>
      </c>
      <c r="H118" s="873">
        <v>0</v>
      </c>
      <c r="I118" s="873">
        <v>0</v>
      </c>
      <c r="J118" s="873">
        <v>-54419</v>
      </c>
      <c r="K118" s="873">
        <v>0</v>
      </c>
      <c r="L118" s="873">
        <v>-54419</v>
      </c>
      <c r="M118" s="873">
        <v>0</v>
      </c>
      <c r="N118" s="873">
        <v>0</v>
      </c>
      <c r="O118" s="873">
        <v>0</v>
      </c>
      <c r="P118" s="873">
        <v>-385052</v>
      </c>
      <c r="Q118" s="873">
        <v>0</v>
      </c>
      <c r="R118" s="873">
        <v>-385052</v>
      </c>
      <c r="S118" s="873">
        <v>0</v>
      </c>
      <c r="T118" s="873">
        <v>0</v>
      </c>
      <c r="U118" s="873">
        <v>0</v>
      </c>
      <c r="V118" s="873">
        <v>1126844</v>
      </c>
      <c r="W118" s="873">
        <v>0</v>
      </c>
      <c r="X118" s="873">
        <v>1126844</v>
      </c>
      <c r="Y118" s="873">
        <v>122383</v>
      </c>
      <c r="Z118" s="873">
        <v>0</v>
      </c>
      <c r="AA118" s="873">
        <v>122383</v>
      </c>
      <c r="AB118" s="873">
        <v>-2017477</v>
      </c>
      <c r="AC118" s="873">
        <v>0</v>
      </c>
      <c r="AD118" s="873">
        <v>-2017477</v>
      </c>
      <c r="AE118" s="873">
        <v>0</v>
      </c>
      <c r="AF118" s="873">
        <v>0</v>
      </c>
      <c r="AG118" s="873">
        <v>0</v>
      </c>
      <c r="AH118" s="873">
        <v>16339161</v>
      </c>
      <c r="AI118" s="873">
        <v>0</v>
      </c>
      <c r="AJ118" s="873">
        <v>16339161</v>
      </c>
      <c r="AK118" s="873">
        <v>0</v>
      </c>
      <c r="AL118" s="873">
        <v>0</v>
      </c>
      <c r="AM118" s="873">
        <v>108248</v>
      </c>
      <c r="AN118" s="873">
        <v>0</v>
      </c>
      <c r="AO118" s="873">
        <v>108248</v>
      </c>
      <c r="AP118" s="873">
        <v>0</v>
      </c>
      <c r="AQ118" s="873">
        <v>0</v>
      </c>
      <c r="AR118" s="873">
        <v>0</v>
      </c>
      <c r="AS118" s="873">
        <v>0</v>
      </c>
      <c r="AT118" s="873">
        <v>0</v>
      </c>
      <c r="AU118" s="873">
        <v>0</v>
      </c>
      <c r="AV118" s="873">
        <v>0</v>
      </c>
      <c r="AW118" s="873">
        <v>0</v>
      </c>
      <c r="AX118" s="873">
        <v>0</v>
      </c>
      <c r="AY118" s="873">
        <v>0</v>
      </c>
      <c r="AZ118" s="873">
        <v>0</v>
      </c>
      <c r="BA118" s="873">
        <v>0</v>
      </c>
      <c r="BB118" s="873">
        <v>0</v>
      </c>
      <c r="BC118" s="873">
        <v>0</v>
      </c>
      <c r="BD118" s="873">
        <v>0</v>
      </c>
      <c r="BE118" s="873">
        <v>0</v>
      </c>
      <c r="BF118" s="873">
        <v>0</v>
      </c>
      <c r="BG118" s="873">
        <v>0</v>
      </c>
      <c r="BH118" s="873">
        <v>0</v>
      </c>
      <c r="BI118" s="873">
        <v>0</v>
      </c>
      <c r="BJ118" s="873">
        <v>0</v>
      </c>
      <c r="BK118" s="873">
        <v>0</v>
      </c>
      <c r="BL118" s="873">
        <v>0</v>
      </c>
      <c r="BM118" s="873">
        <v>0</v>
      </c>
      <c r="BN118" s="873">
        <v>0</v>
      </c>
      <c r="BO118" s="873">
        <v>1362640</v>
      </c>
      <c r="BP118" s="873">
        <v>-478753</v>
      </c>
      <c r="BQ118" s="870" t="s">
        <v>733</v>
      </c>
      <c r="BR118" s="870" t="s">
        <v>678</v>
      </c>
      <c r="BS118" s="870" t="s">
        <v>1907</v>
      </c>
      <c r="BT118" s="870" t="s">
        <v>2739</v>
      </c>
      <c r="BU118" s="870" t="s">
        <v>2855</v>
      </c>
    </row>
    <row r="119" spans="1:73" x14ac:dyDescent="0.2">
      <c r="A119" s="870" t="s">
        <v>3069</v>
      </c>
      <c r="B119" s="870" t="s">
        <v>291</v>
      </c>
      <c r="C119" s="870" t="s">
        <v>290</v>
      </c>
      <c r="D119" s="873">
        <v>143635475</v>
      </c>
      <c r="E119" s="873">
        <v>0</v>
      </c>
      <c r="F119" s="873">
        <v>143635475</v>
      </c>
      <c r="G119" s="873">
        <v>0</v>
      </c>
      <c r="H119" s="873">
        <v>0</v>
      </c>
      <c r="I119" s="873">
        <v>0</v>
      </c>
      <c r="J119" s="873">
        <v>13589</v>
      </c>
      <c r="K119" s="873">
        <v>0</v>
      </c>
      <c r="L119" s="873">
        <v>13589</v>
      </c>
      <c r="M119" s="873">
        <v>0</v>
      </c>
      <c r="N119" s="873">
        <v>0</v>
      </c>
      <c r="O119" s="873">
        <v>0</v>
      </c>
      <c r="P119" s="873">
        <v>-28486065</v>
      </c>
      <c r="Q119" s="873">
        <v>0</v>
      </c>
      <c r="R119" s="873">
        <v>-28486065</v>
      </c>
      <c r="S119" s="873">
        <v>97679</v>
      </c>
      <c r="T119" s="873">
        <v>0</v>
      </c>
      <c r="U119" s="873">
        <v>97679</v>
      </c>
      <c r="V119" s="873">
        <v>4283470</v>
      </c>
      <c r="W119" s="873">
        <v>0</v>
      </c>
      <c r="X119" s="873">
        <v>4283470</v>
      </c>
      <c r="Y119" s="873">
        <v>1510708</v>
      </c>
      <c r="Z119" s="873">
        <v>0</v>
      </c>
      <c r="AA119" s="873">
        <v>1510708</v>
      </c>
      <c r="AB119" s="873">
        <v>-14816703</v>
      </c>
      <c r="AC119" s="873">
        <v>0</v>
      </c>
      <c r="AD119" s="873">
        <v>-14816703</v>
      </c>
      <c r="AE119" s="873">
        <v>0</v>
      </c>
      <c r="AF119" s="873">
        <v>0</v>
      </c>
      <c r="AG119" s="873">
        <v>0</v>
      </c>
      <c r="AH119" s="873">
        <v>106224564</v>
      </c>
      <c r="AI119" s="873">
        <v>0</v>
      </c>
      <c r="AJ119" s="873">
        <v>106224564</v>
      </c>
      <c r="AK119" s="873">
        <v>0</v>
      </c>
      <c r="AL119" s="873">
        <v>0</v>
      </c>
      <c r="AM119" s="873">
        <v>0</v>
      </c>
      <c r="AN119" s="873">
        <v>0</v>
      </c>
      <c r="AO119" s="873">
        <v>0</v>
      </c>
      <c r="AP119" s="873">
        <v>0</v>
      </c>
      <c r="AQ119" s="873">
        <v>0</v>
      </c>
      <c r="AR119" s="873">
        <v>0</v>
      </c>
      <c r="AS119" s="873">
        <v>0</v>
      </c>
      <c r="AT119" s="873">
        <v>0</v>
      </c>
      <c r="AU119" s="873">
        <v>0</v>
      </c>
      <c r="AV119" s="873">
        <v>0</v>
      </c>
      <c r="AW119" s="873">
        <v>0</v>
      </c>
      <c r="AX119" s="873">
        <v>0</v>
      </c>
      <c r="AY119" s="873">
        <v>0</v>
      </c>
      <c r="AZ119" s="873">
        <v>0</v>
      </c>
      <c r="BA119" s="873">
        <v>0</v>
      </c>
      <c r="BB119" s="873">
        <v>0</v>
      </c>
      <c r="BC119" s="873">
        <v>0</v>
      </c>
      <c r="BD119" s="873">
        <v>0</v>
      </c>
      <c r="BE119" s="873">
        <v>0</v>
      </c>
      <c r="BF119" s="873">
        <v>0</v>
      </c>
      <c r="BG119" s="873">
        <v>0</v>
      </c>
      <c r="BH119" s="873">
        <v>0</v>
      </c>
      <c r="BI119" s="873">
        <v>0</v>
      </c>
      <c r="BJ119" s="873">
        <v>0</v>
      </c>
      <c r="BK119" s="873">
        <v>0</v>
      </c>
      <c r="BL119" s="873">
        <v>0</v>
      </c>
      <c r="BM119" s="873">
        <v>0</v>
      </c>
      <c r="BN119" s="873">
        <v>0</v>
      </c>
      <c r="BO119" s="873">
        <v>61425129</v>
      </c>
      <c r="BP119" s="873">
        <v>-40824571</v>
      </c>
      <c r="BQ119" s="870" t="s">
        <v>697</v>
      </c>
      <c r="BR119" s="870" t="s">
        <v>680</v>
      </c>
      <c r="BS119" s="870" t="s">
        <v>1910</v>
      </c>
      <c r="BT119" s="870" t="s">
        <v>2732</v>
      </c>
      <c r="BU119" s="870" t="s">
        <v>2856</v>
      </c>
    </row>
    <row r="120" spans="1:73" x14ac:dyDescent="0.2">
      <c r="A120" s="870" t="s">
        <v>3070</v>
      </c>
      <c r="B120" s="870" t="s">
        <v>293</v>
      </c>
      <c r="C120" s="870" t="s">
        <v>292</v>
      </c>
      <c r="D120" s="873">
        <v>33769478</v>
      </c>
      <c r="E120" s="873">
        <v>0</v>
      </c>
      <c r="F120" s="873">
        <v>33769478</v>
      </c>
      <c r="G120" s="873">
        <v>0</v>
      </c>
      <c r="H120" s="873">
        <v>0</v>
      </c>
      <c r="I120" s="873">
        <v>0</v>
      </c>
      <c r="J120" s="873">
        <v>2934</v>
      </c>
      <c r="K120" s="873">
        <v>0</v>
      </c>
      <c r="L120" s="873">
        <v>2934</v>
      </c>
      <c r="M120" s="873">
        <v>0</v>
      </c>
      <c r="N120" s="873">
        <v>0</v>
      </c>
      <c r="O120" s="873">
        <v>0</v>
      </c>
      <c r="P120" s="873">
        <v>-458075</v>
      </c>
      <c r="Q120" s="873">
        <v>0</v>
      </c>
      <c r="R120" s="873">
        <v>-458075</v>
      </c>
      <c r="S120" s="873">
        <v>48865</v>
      </c>
      <c r="T120" s="873">
        <v>0</v>
      </c>
      <c r="U120" s="873">
        <v>48865</v>
      </c>
      <c r="V120" s="873">
        <v>2988544</v>
      </c>
      <c r="W120" s="873">
        <v>0</v>
      </c>
      <c r="X120" s="873">
        <v>2988544</v>
      </c>
      <c r="Y120" s="873">
        <v>260898</v>
      </c>
      <c r="Z120" s="873">
        <v>0</v>
      </c>
      <c r="AA120" s="873">
        <v>260898</v>
      </c>
      <c r="AB120" s="873">
        <v>-5739461</v>
      </c>
      <c r="AC120" s="873">
        <v>0</v>
      </c>
      <c r="AD120" s="873">
        <v>-5739461</v>
      </c>
      <c r="AE120" s="873">
        <v>0</v>
      </c>
      <c r="AF120" s="873">
        <v>0</v>
      </c>
      <c r="AG120" s="873">
        <v>0</v>
      </c>
      <c r="AH120" s="873">
        <v>30870249</v>
      </c>
      <c r="AI120" s="873">
        <v>0</v>
      </c>
      <c r="AJ120" s="873">
        <v>30870249</v>
      </c>
      <c r="AK120" s="873">
        <v>0</v>
      </c>
      <c r="AL120" s="873">
        <v>0</v>
      </c>
      <c r="AM120" s="873">
        <v>26245</v>
      </c>
      <c r="AN120" s="873">
        <v>0</v>
      </c>
      <c r="AO120" s="873">
        <v>26245</v>
      </c>
      <c r="AP120" s="873">
        <v>0</v>
      </c>
      <c r="AQ120" s="873">
        <v>0</v>
      </c>
      <c r="AR120" s="873">
        <v>0</v>
      </c>
      <c r="AS120" s="873">
        <v>0</v>
      </c>
      <c r="AT120" s="873">
        <v>0</v>
      </c>
      <c r="AU120" s="873">
        <v>0</v>
      </c>
      <c r="AV120" s="873">
        <v>0</v>
      </c>
      <c r="AW120" s="873">
        <v>0</v>
      </c>
      <c r="AX120" s="873">
        <v>0</v>
      </c>
      <c r="AY120" s="873">
        <v>0</v>
      </c>
      <c r="AZ120" s="873">
        <v>0</v>
      </c>
      <c r="BA120" s="873">
        <v>0</v>
      </c>
      <c r="BB120" s="873">
        <v>0</v>
      </c>
      <c r="BC120" s="873">
        <v>0</v>
      </c>
      <c r="BD120" s="873">
        <v>0</v>
      </c>
      <c r="BE120" s="873">
        <v>0</v>
      </c>
      <c r="BF120" s="873">
        <v>0</v>
      </c>
      <c r="BG120" s="873">
        <v>0</v>
      </c>
      <c r="BH120" s="873">
        <v>0</v>
      </c>
      <c r="BI120" s="873">
        <v>0</v>
      </c>
      <c r="BJ120" s="873">
        <v>0</v>
      </c>
      <c r="BK120" s="873">
        <v>0</v>
      </c>
      <c r="BL120" s="873">
        <v>0</v>
      </c>
      <c r="BM120" s="873">
        <v>0</v>
      </c>
      <c r="BN120" s="873">
        <v>0</v>
      </c>
      <c r="BO120" s="873">
        <v>3512594</v>
      </c>
      <c r="BP120" s="873">
        <v>-2934004</v>
      </c>
      <c r="BQ120" s="870" t="s">
        <v>738</v>
      </c>
      <c r="BR120" s="870" t="s">
        <v>734</v>
      </c>
      <c r="BS120" s="870" t="s">
        <v>1907</v>
      </c>
      <c r="BT120" s="870" t="s">
        <v>2736</v>
      </c>
      <c r="BU120" s="870" t="s">
        <v>2857</v>
      </c>
    </row>
    <row r="121" spans="1:73" x14ac:dyDescent="0.2">
      <c r="A121" s="870" t="s">
        <v>3070</v>
      </c>
      <c r="B121" s="870" t="s">
        <v>295</v>
      </c>
      <c r="C121" s="870" t="s">
        <v>294</v>
      </c>
      <c r="D121" s="873">
        <v>33309186</v>
      </c>
      <c r="E121" s="873">
        <v>0</v>
      </c>
      <c r="F121" s="873">
        <v>33309186</v>
      </c>
      <c r="G121" s="873">
        <v>0</v>
      </c>
      <c r="H121" s="873">
        <v>0</v>
      </c>
      <c r="I121" s="873">
        <v>0</v>
      </c>
      <c r="J121" s="873">
        <v>77994</v>
      </c>
      <c r="K121" s="873">
        <v>0</v>
      </c>
      <c r="L121" s="873">
        <v>77994</v>
      </c>
      <c r="M121" s="873">
        <v>0</v>
      </c>
      <c r="N121" s="873">
        <v>0</v>
      </c>
      <c r="O121" s="873">
        <v>0</v>
      </c>
      <c r="P121" s="873">
        <v>-11655959</v>
      </c>
      <c r="Q121" s="873">
        <v>0</v>
      </c>
      <c r="R121" s="873">
        <v>-11655959</v>
      </c>
      <c r="S121" s="873">
        <v>1022118</v>
      </c>
      <c r="T121" s="873">
        <v>0</v>
      </c>
      <c r="U121" s="873">
        <v>1022118</v>
      </c>
      <c r="V121" s="873">
        <v>1681052</v>
      </c>
      <c r="W121" s="873">
        <v>0</v>
      </c>
      <c r="X121" s="873">
        <v>1681052</v>
      </c>
      <c r="Y121" s="873">
        <v>-6325143</v>
      </c>
      <c r="Z121" s="873">
        <v>0</v>
      </c>
      <c r="AA121" s="873">
        <v>-6325143</v>
      </c>
      <c r="AB121" s="873">
        <v>6341</v>
      </c>
      <c r="AC121" s="873">
        <v>0</v>
      </c>
      <c r="AD121" s="873">
        <v>6341</v>
      </c>
      <c r="AE121" s="873">
        <v>0</v>
      </c>
      <c r="AF121" s="873">
        <v>0</v>
      </c>
      <c r="AG121" s="873">
        <v>0</v>
      </c>
      <c r="AH121" s="873">
        <v>18037595</v>
      </c>
      <c r="AI121" s="873">
        <v>0</v>
      </c>
      <c r="AJ121" s="873">
        <v>18037595</v>
      </c>
      <c r="AK121" s="873">
        <v>0</v>
      </c>
      <c r="AL121" s="873">
        <v>0</v>
      </c>
      <c r="AM121" s="873">
        <v>0</v>
      </c>
      <c r="AN121" s="873">
        <v>0</v>
      </c>
      <c r="AO121" s="873">
        <v>0</v>
      </c>
      <c r="AP121" s="873">
        <v>0</v>
      </c>
      <c r="AQ121" s="873">
        <v>0</v>
      </c>
      <c r="AR121" s="873">
        <v>0</v>
      </c>
      <c r="AS121" s="873">
        <v>0</v>
      </c>
      <c r="AT121" s="873">
        <v>0</v>
      </c>
      <c r="AU121" s="873">
        <v>0</v>
      </c>
      <c r="AV121" s="873">
        <v>0</v>
      </c>
      <c r="AW121" s="873">
        <v>0</v>
      </c>
      <c r="AX121" s="873">
        <v>0</v>
      </c>
      <c r="AY121" s="873">
        <v>0</v>
      </c>
      <c r="AZ121" s="873">
        <v>0</v>
      </c>
      <c r="BA121" s="873">
        <v>0</v>
      </c>
      <c r="BB121" s="873">
        <v>0</v>
      </c>
      <c r="BC121" s="873">
        <v>0</v>
      </c>
      <c r="BD121" s="873">
        <v>0</v>
      </c>
      <c r="BE121" s="873">
        <v>0</v>
      </c>
      <c r="BF121" s="873">
        <v>0</v>
      </c>
      <c r="BG121" s="873">
        <v>0</v>
      </c>
      <c r="BH121" s="873">
        <v>0</v>
      </c>
      <c r="BI121" s="873">
        <v>0</v>
      </c>
      <c r="BJ121" s="873">
        <v>0</v>
      </c>
      <c r="BK121" s="873">
        <v>0</v>
      </c>
      <c r="BL121" s="873">
        <v>0</v>
      </c>
      <c r="BM121" s="873">
        <v>0</v>
      </c>
      <c r="BN121" s="873">
        <v>0</v>
      </c>
      <c r="BO121" s="873">
        <v>19596024</v>
      </c>
      <c r="BP121" s="873">
        <v>-9366089</v>
      </c>
      <c r="BQ121" s="870" t="s">
        <v>697</v>
      </c>
      <c r="BR121" s="870" t="s">
        <v>680</v>
      </c>
      <c r="BS121" s="870" t="s">
        <v>1908</v>
      </c>
      <c r="BT121" s="870" t="s">
        <v>2732</v>
      </c>
      <c r="BU121" s="870" t="s">
        <v>2858</v>
      </c>
    </row>
    <row r="122" spans="1:73" x14ac:dyDescent="0.2">
      <c r="A122" s="870" t="s">
        <v>3070</v>
      </c>
      <c r="B122" s="870" t="s">
        <v>297</v>
      </c>
      <c r="C122" s="870" t="s">
        <v>296</v>
      </c>
      <c r="D122" s="873">
        <v>22761332</v>
      </c>
      <c r="E122" s="873">
        <v>4205818</v>
      </c>
      <c r="F122" s="873">
        <v>26967150</v>
      </c>
      <c r="G122" s="873">
        <v>0</v>
      </c>
      <c r="H122" s="873">
        <v>0</v>
      </c>
      <c r="I122" s="873">
        <v>0</v>
      </c>
      <c r="J122" s="873">
        <v>-254196</v>
      </c>
      <c r="K122" s="873">
        <v>0</v>
      </c>
      <c r="L122" s="873">
        <v>-254196</v>
      </c>
      <c r="M122" s="873">
        <v>0</v>
      </c>
      <c r="N122" s="873">
        <v>0</v>
      </c>
      <c r="O122" s="873">
        <v>0</v>
      </c>
      <c r="P122" s="873">
        <v>-974950</v>
      </c>
      <c r="Q122" s="873">
        <v>-172050</v>
      </c>
      <c r="R122" s="873">
        <v>-1147000</v>
      </c>
      <c r="S122" s="873">
        <v>403808</v>
      </c>
      <c r="T122" s="873">
        <v>0</v>
      </c>
      <c r="U122" s="873">
        <v>403808</v>
      </c>
      <c r="V122" s="873">
        <v>1331921</v>
      </c>
      <c r="W122" s="873">
        <v>157194</v>
      </c>
      <c r="X122" s="873">
        <v>1489115</v>
      </c>
      <c r="Y122" s="873">
        <v>541594</v>
      </c>
      <c r="Z122" s="873">
        <v>0</v>
      </c>
      <c r="AA122" s="873">
        <v>541594</v>
      </c>
      <c r="AB122" s="873">
        <v>-1574881</v>
      </c>
      <c r="AC122" s="873">
        <v>-579492</v>
      </c>
      <c r="AD122" s="873">
        <v>-2154373</v>
      </c>
      <c r="AE122" s="873">
        <v>0</v>
      </c>
      <c r="AF122" s="873">
        <v>0</v>
      </c>
      <c r="AG122" s="873">
        <v>0</v>
      </c>
      <c r="AH122" s="873">
        <v>22488824</v>
      </c>
      <c r="AI122" s="873">
        <v>3611470</v>
      </c>
      <c r="AJ122" s="873">
        <v>26100294</v>
      </c>
      <c r="AK122" s="873">
        <v>3611470</v>
      </c>
      <c r="AL122" s="873">
        <v>3611470</v>
      </c>
      <c r="AM122" s="873">
        <v>0</v>
      </c>
      <c r="AN122" s="873">
        <v>0</v>
      </c>
      <c r="AO122" s="873">
        <v>0</v>
      </c>
      <c r="AP122" s="873">
        <v>0</v>
      </c>
      <c r="AQ122" s="873">
        <v>0</v>
      </c>
      <c r="AR122" s="873">
        <v>0</v>
      </c>
      <c r="AS122" s="873">
        <v>903</v>
      </c>
      <c r="AT122" s="873">
        <v>903</v>
      </c>
      <c r="AU122" s="873">
        <v>3394318</v>
      </c>
      <c r="AV122" s="873">
        <v>3394318</v>
      </c>
      <c r="AW122" s="873">
        <v>218055</v>
      </c>
      <c r="AX122" s="873">
        <v>0</v>
      </c>
      <c r="AY122" s="873">
        <v>0</v>
      </c>
      <c r="AZ122" s="873">
        <v>0</v>
      </c>
      <c r="BA122" s="873">
        <v>0</v>
      </c>
      <c r="BB122" s="873">
        <v>0</v>
      </c>
      <c r="BC122" s="873">
        <v>0</v>
      </c>
      <c r="BD122" s="873">
        <v>0</v>
      </c>
      <c r="BE122" s="873">
        <v>0</v>
      </c>
      <c r="BF122" s="873">
        <v>0</v>
      </c>
      <c r="BG122" s="873">
        <v>0</v>
      </c>
      <c r="BH122" s="873">
        <v>0</v>
      </c>
      <c r="BI122" s="873">
        <v>0</v>
      </c>
      <c r="BJ122" s="873">
        <v>0</v>
      </c>
      <c r="BK122" s="873">
        <v>0</v>
      </c>
      <c r="BL122" s="873">
        <v>0</v>
      </c>
      <c r="BM122" s="873">
        <v>0</v>
      </c>
      <c r="BN122" s="873">
        <v>0</v>
      </c>
      <c r="BO122" s="873">
        <v>7503183</v>
      </c>
      <c r="BP122" s="873">
        <v>-2165350</v>
      </c>
      <c r="BQ122" s="870" t="s">
        <v>713</v>
      </c>
      <c r="BR122" s="870" t="s">
        <v>712</v>
      </c>
      <c r="BS122" s="870" t="s">
        <v>1907</v>
      </c>
      <c r="BT122" s="870" t="s">
        <v>2734</v>
      </c>
      <c r="BU122" s="870" t="s">
        <v>2859</v>
      </c>
    </row>
    <row r="123" spans="1:73" x14ac:dyDescent="0.2">
      <c r="A123" s="870" t="s">
        <v>3069</v>
      </c>
      <c r="B123" s="870" t="s">
        <v>299</v>
      </c>
      <c r="C123" s="870" t="s">
        <v>298</v>
      </c>
      <c r="D123" s="873">
        <v>28395049</v>
      </c>
      <c r="E123" s="873">
        <v>0</v>
      </c>
      <c r="F123" s="873">
        <v>28395049</v>
      </c>
      <c r="G123" s="873">
        <v>0</v>
      </c>
      <c r="H123" s="873">
        <v>0</v>
      </c>
      <c r="I123" s="873">
        <v>0</v>
      </c>
      <c r="J123" s="873">
        <v>-271434</v>
      </c>
      <c r="K123" s="873">
        <v>0</v>
      </c>
      <c r="L123" s="873">
        <v>-271434</v>
      </c>
      <c r="M123" s="873">
        <v>0</v>
      </c>
      <c r="N123" s="873">
        <v>0</v>
      </c>
      <c r="O123" s="873">
        <v>0</v>
      </c>
      <c r="P123" s="873">
        <v>-1419506</v>
      </c>
      <c r="Q123" s="873">
        <v>0</v>
      </c>
      <c r="R123" s="873">
        <v>-1419506</v>
      </c>
      <c r="S123" s="873">
        <v>59855</v>
      </c>
      <c r="T123" s="873">
        <v>0</v>
      </c>
      <c r="U123" s="873">
        <v>59855</v>
      </c>
      <c r="V123" s="873">
        <v>1618116</v>
      </c>
      <c r="W123" s="873">
        <v>0</v>
      </c>
      <c r="X123" s="873">
        <v>1618116</v>
      </c>
      <c r="Y123" s="873">
        <v>242272</v>
      </c>
      <c r="Z123" s="873">
        <v>0</v>
      </c>
      <c r="AA123" s="873">
        <v>242272</v>
      </c>
      <c r="AB123" s="873">
        <v>-1747260</v>
      </c>
      <c r="AC123" s="873">
        <v>0</v>
      </c>
      <c r="AD123" s="873">
        <v>-1747260</v>
      </c>
      <c r="AE123" s="873">
        <v>0</v>
      </c>
      <c r="AF123" s="873">
        <v>0</v>
      </c>
      <c r="AG123" s="873">
        <v>0</v>
      </c>
      <c r="AH123" s="873">
        <v>27148526</v>
      </c>
      <c r="AI123" s="873">
        <v>0</v>
      </c>
      <c r="AJ123" s="873">
        <v>27148526</v>
      </c>
      <c r="AK123" s="873">
        <v>0</v>
      </c>
      <c r="AL123" s="873">
        <v>0</v>
      </c>
      <c r="AM123" s="873">
        <v>227840</v>
      </c>
      <c r="AN123" s="873">
        <v>0</v>
      </c>
      <c r="AO123" s="873">
        <v>227840</v>
      </c>
      <c r="AP123" s="873">
        <v>0</v>
      </c>
      <c r="AQ123" s="873">
        <v>0</v>
      </c>
      <c r="AR123" s="873">
        <v>0</v>
      </c>
      <c r="AS123" s="873">
        <v>0</v>
      </c>
      <c r="AT123" s="873">
        <v>0</v>
      </c>
      <c r="AU123" s="873">
        <v>0</v>
      </c>
      <c r="AV123" s="873">
        <v>0</v>
      </c>
      <c r="AW123" s="873">
        <v>0</v>
      </c>
      <c r="AX123" s="873">
        <v>0</v>
      </c>
      <c r="AY123" s="873">
        <v>0</v>
      </c>
      <c r="AZ123" s="873">
        <v>0</v>
      </c>
      <c r="BA123" s="873">
        <v>0</v>
      </c>
      <c r="BB123" s="873">
        <v>0</v>
      </c>
      <c r="BC123" s="873">
        <v>0</v>
      </c>
      <c r="BD123" s="873">
        <v>0</v>
      </c>
      <c r="BE123" s="873">
        <v>0</v>
      </c>
      <c r="BF123" s="873">
        <v>0</v>
      </c>
      <c r="BG123" s="873">
        <v>0</v>
      </c>
      <c r="BH123" s="873">
        <v>0</v>
      </c>
      <c r="BI123" s="873">
        <v>0</v>
      </c>
      <c r="BJ123" s="873">
        <v>0</v>
      </c>
      <c r="BK123" s="873">
        <v>0</v>
      </c>
      <c r="BL123" s="873">
        <v>0</v>
      </c>
      <c r="BM123" s="873">
        <v>0</v>
      </c>
      <c r="BN123" s="873">
        <v>0</v>
      </c>
      <c r="BO123" s="873">
        <v>5426948</v>
      </c>
      <c r="BP123" s="873">
        <v>-2670395</v>
      </c>
      <c r="BQ123" s="870" t="s">
        <v>733</v>
      </c>
      <c r="BR123" s="870" t="s">
        <v>678</v>
      </c>
      <c r="BS123" s="870" t="s">
        <v>1907</v>
      </c>
      <c r="BT123" s="870" t="s">
        <v>2739</v>
      </c>
      <c r="BU123" s="870" t="s">
        <v>2860</v>
      </c>
    </row>
    <row r="124" spans="1:73" x14ac:dyDescent="0.2">
      <c r="A124" s="870" t="s">
        <v>3069</v>
      </c>
      <c r="B124" s="870" t="s">
        <v>301</v>
      </c>
      <c r="C124" s="870" t="s">
        <v>300</v>
      </c>
      <c r="D124" s="873">
        <v>21881268</v>
      </c>
      <c r="E124" s="873">
        <v>0</v>
      </c>
      <c r="F124" s="873">
        <v>21881268</v>
      </c>
      <c r="G124" s="873">
        <v>0</v>
      </c>
      <c r="H124" s="873">
        <v>0</v>
      </c>
      <c r="I124" s="873">
        <v>0</v>
      </c>
      <c r="J124" s="873">
        <v>6781</v>
      </c>
      <c r="K124" s="873">
        <v>0</v>
      </c>
      <c r="L124" s="873">
        <v>6781</v>
      </c>
      <c r="M124" s="873">
        <v>0</v>
      </c>
      <c r="N124" s="873">
        <v>0</v>
      </c>
      <c r="O124" s="873">
        <v>0</v>
      </c>
      <c r="P124" s="873">
        <v>-3842517</v>
      </c>
      <c r="Q124" s="873">
        <v>0</v>
      </c>
      <c r="R124" s="873">
        <v>-3842517</v>
      </c>
      <c r="S124" s="873">
        <v>0</v>
      </c>
      <c r="T124" s="873">
        <v>0</v>
      </c>
      <c r="U124" s="873">
        <v>0</v>
      </c>
      <c r="V124" s="873">
        <v>3286860</v>
      </c>
      <c r="W124" s="873">
        <v>0</v>
      </c>
      <c r="X124" s="873">
        <v>3286860</v>
      </c>
      <c r="Y124" s="873">
        <v>0</v>
      </c>
      <c r="Z124" s="873">
        <v>0</v>
      </c>
      <c r="AA124" s="873">
        <v>0</v>
      </c>
      <c r="AB124" s="873">
        <v>-4286860</v>
      </c>
      <c r="AC124" s="873">
        <v>0</v>
      </c>
      <c r="AD124" s="873">
        <v>-4286860</v>
      </c>
      <c r="AE124" s="873">
        <v>0</v>
      </c>
      <c r="AF124" s="873">
        <v>0</v>
      </c>
      <c r="AG124" s="873">
        <v>0</v>
      </c>
      <c r="AH124" s="873">
        <v>17038751</v>
      </c>
      <c r="AI124" s="873">
        <v>0</v>
      </c>
      <c r="AJ124" s="873">
        <v>17038751</v>
      </c>
      <c r="AK124" s="873">
        <v>0</v>
      </c>
      <c r="AL124" s="873">
        <v>0</v>
      </c>
      <c r="AM124" s="873">
        <v>0</v>
      </c>
      <c r="AN124" s="873">
        <v>0</v>
      </c>
      <c r="AO124" s="873">
        <v>0</v>
      </c>
      <c r="AP124" s="873">
        <v>0</v>
      </c>
      <c r="AQ124" s="873">
        <v>0</v>
      </c>
      <c r="AR124" s="873">
        <v>0</v>
      </c>
      <c r="AS124" s="873">
        <v>0</v>
      </c>
      <c r="AT124" s="873">
        <v>0</v>
      </c>
      <c r="AU124" s="873">
        <v>0</v>
      </c>
      <c r="AV124" s="873">
        <v>0</v>
      </c>
      <c r="AW124" s="873">
        <v>0</v>
      </c>
      <c r="AX124" s="873">
        <v>0</v>
      </c>
      <c r="AY124" s="873">
        <v>0</v>
      </c>
      <c r="AZ124" s="873">
        <v>0</v>
      </c>
      <c r="BA124" s="873">
        <v>0</v>
      </c>
      <c r="BB124" s="873">
        <v>0</v>
      </c>
      <c r="BC124" s="873">
        <v>0</v>
      </c>
      <c r="BD124" s="873">
        <v>0</v>
      </c>
      <c r="BE124" s="873">
        <v>0</v>
      </c>
      <c r="BF124" s="873">
        <v>0</v>
      </c>
      <c r="BG124" s="873">
        <v>0</v>
      </c>
      <c r="BH124" s="873">
        <v>0</v>
      </c>
      <c r="BI124" s="873">
        <v>0</v>
      </c>
      <c r="BJ124" s="873">
        <v>0</v>
      </c>
      <c r="BK124" s="873">
        <v>0</v>
      </c>
      <c r="BL124" s="873">
        <v>0</v>
      </c>
      <c r="BM124" s="873">
        <v>0</v>
      </c>
      <c r="BN124" s="873">
        <v>0</v>
      </c>
      <c r="BO124" s="873">
        <v>7098017</v>
      </c>
      <c r="BP124" s="873">
        <v>-2145684</v>
      </c>
      <c r="BQ124" s="870" t="s">
        <v>697</v>
      </c>
      <c r="BR124" s="870" t="s">
        <v>680</v>
      </c>
      <c r="BS124" s="870" t="s">
        <v>1908</v>
      </c>
      <c r="BT124" s="870" t="s">
        <v>2732</v>
      </c>
      <c r="BU124" s="870" t="s">
        <v>2861</v>
      </c>
    </row>
    <row r="125" spans="1:73" x14ac:dyDescent="0.2">
      <c r="A125" s="870" t="s">
        <v>3069</v>
      </c>
      <c r="B125" s="870" t="s">
        <v>303</v>
      </c>
      <c r="C125" s="870" t="s">
        <v>302</v>
      </c>
      <c r="D125" s="873">
        <v>16625846</v>
      </c>
      <c r="E125" s="873">
        <v>0</v>
      </c>
      <c r="F125" s="873">
        <v>16625846</v>
      </c>
      <c r="G125" s="873">
        <v>0</v>
      </c>
      <c r="H125" s="873">
        <v>0</v>
      </c>
      <c r="I125" s="873">
        <v>0</v>
      </c>
      <c r="J125" s="873">
        <v>0</v>
      </c>
      <c r="K125" s="873">
        <v>0</v>
      </c>
      <c r="L125" s="873">
        <v>0</v>
      </c>
      <c r="M125" s="873">
        <v>0</v>
      </c>
      <c r="N125" s="873">
        <v>0</v>
      </c>
      <c r="O125" s="873">
        <v>0</v>
      </c>
      <c r="P125" s="873">
        <v>-799763</v>
      </c>
      <c r="Q125" s="873">
        <v>0</v>
      </c>
      <c r="R125" s="873">
        <v>-799763</v>
      </c>
      <c r="S125" s="873">
        <v>1838845</v>
      </c>
      <c r="T125" s="873">
        <v>0</v>
      </c>
      <c r="U125" s="873">
        <v>1838845</v>
      </c>
      <c r="V125" s="873">
        <v>347519</v>
      </c>
      <c r="W125" s="873">
        <v>0</v>
      </c>
      <c r="X125" s="873">
        <v>347519</v>
      </c>
      <c r="Y125" s="873">
        <v>-1700275</v>
      </c>
      <c r="Z125" s="873">
        <v>0</v>
      </c>
      <c r="AA125" s="873">
        <v>-1700275</v>
      </c>
      <c r="AB125" s="873">
        <v>-1049117</v>
      </c>
      <c r="AC125" s="873">
        <v>0</v>
      </c>
      <c r="AD125" s="873">
        <v>-1049117</v>
      </c>
      <c r="AE125" s="873">
        <v>0</v>
      </c>
      <c r="AF125" s="873">
        <v>0</v>
      </c>
      <c r="AG125" s="873">
        <v>0</v>
      </c>
      <c r="AH125" s="873">
        <v>15263055</v>
      </c>
      <c r="AI125" s="873">
        <v>0</v>
      </c>
      <c r="AJ125" s="873">
        <v>15263055</v>
      </c>
      <c r="AK125" s="873">
        <v>0</v>
      </c>
      <c r="AL125" s="873">
        <v>0</v>
      </c>
      <c r="AM125" s="873">
        <v>0</v>
      </c>
      <c r="AN125" s="873">
        <v>0</v>
      </c>
      <c r="AO125" s="873">
        <v>0</v>
      </c>
      <c r="AP125" s="873">
        <v>0</v>
      </c>
      <c r="AQ125" s="873">
        <v>0</v>
      </c>
      <c r="AR125" s="873">
        <v>0</v>
      </c>
      <c r="AS125" s="873">
        <v>0</v>
      </c>
      <c r="AT125" s="873">
        <v>0</v>
      </c>
      <c r="AU125" s="873">
        <v>0</v>
      </c>
      <c r="AV125" s="873">
        <v>0</v>
      </c>
      <c r="AW125" s="873">
        <v>0</v>
      </c>
      <c r="AX125" s="873">
        <v>0</v>
      </c>
      <c r="AY125" s="873">
        <v>0</v>
      </c>
      <c r="AZ125" s="873">
        <v>0</v>
      </c>
      <c r="BA125" s="873">
        <v>0</v>
      </c>
      <c r="BB125" s="873">
        <v>0</v>
      </c>
      <c r="BC125" s="873">
        <v>0</v>
      </c>
      <c r="BD125" s="873">
        <v>0</v>
      </c>
      <c r="BE125" s="873">
        <v>0</v>
      </c>
      <c r="BF125" s="873">
        <v>0</v>
      </c>
      <c r="BG125" s="873">
        <v>0</v>
      </c>
      <c r="BH125" s="873">
        <v>0</v>
      </c>
      <c r="BI125" s="873">
        <v>0</v>
      </c>
      <c r="BJ125" s="873">
        <v>0</v>
      </c>
      <c r="BK125" s="873">
        <v>0</v>
      </c>
      <c r="BL125" s="873">
        <v>0</v>
      </c>
      <c r="BM125" s="873">
        <v>0</v>
      </c>
      <c r="BN125" s="873">
        <v>0</v>
      </c>
      <c r="BO125" s="873">
        <v>4366475</v>
      </c>
      <c r="BP125" s="873">
        <v>-1832780</v>
      </c>
      <c r="BQ125" s="870" t="s">
        <v>695</v>
      </c>
      <c r="BR125" s="870" t="s">
        <v>694</v>
      </c>
      <c r="BS125" s="870" t="s">
        <v>1907</v>
      </c>
      <c r="BT125" s="870" t="s">
        <v>2735</v>
      </c>
      <c r="BU125" s="870" t="s">
        <v>2862</v>
      </c>
    </row>
    <row r="126" spans="1:73" x14ac:dyDescent="0.2">
      <c r="A126" s="870" t="s">
        <v>3069</v>
      </c>
      <c r="B126" s="870" t="s">
        <v>305</v>
      </c>
      <c r="C126" s="870" t="s">
        <v>304</v>
      </c>
      <c r="D126" s="873">
        <v>20943115</v>
      </c>
      <c r="E126" s="873">
        <v>174990</v>
      </c>
      <c r="F126" s="873">
        <v>21118105</v>
      </c>
      <c r="G126" s="873">
        <v>0</v>
      </c>
      <c r="H126" s="873">
        <v>0</v>
      </c>
      <c r="I126" s="873">
        <v>0</v>
      </c>
      <c r="J126" s="873">
        <v>1256</v>
      </c>
      <c r="K126" s="873">
        <v>0</v>
      </c>
      <c r="L126" s="873">
        <v>1256</v>
      </c>
      <c r="M126" s="873">
        <v>0</v>
      </c>
      <c r="N126" s="873">
        <v>0</v>
      </c>
      <c r="O126" s="873">
        <v>0</v>
      </c>
      <c r="P126" s="873">
        <v>-1856776</v>
      </c>
      <c r="Q126" s="873">
        <v>0</v>
      </c>
      <c r="R126" s="873">
        <v>-1856776</v>
      </c>
      <c r="S126" s="873">
        <v>471887</v>
      </c>
      <c r="T126" s="873">
        <v>0</v>
      </c>
      <c r="U126" s="873">
        <v>471887</v>
      </c>
      <c r="V126" s="873">
        <v>509238</v>
      </c>
      <c r="W126" s="873">
        <v>0</v>
      </c>
      <c r="X126" s="873">
        <v>509238</v>
      </c>
      <c r="Y126" s="873">
        <v>148551</v>
      </c>
      <c r="Z126" s="873">
        <v>0</v>
      </c>
      <c r="AA126" s="873">
        <v>148551</v>
      </c>
      <c r="AB126" s="873">
        <v>-2572240</v>
      </c>
      <c r="AC126" s="873">
        <v>0</v>
      </c>
      <c r="AD126" s="873">
        <v>-2572240</v>
      </c>
      <c r="AE126" s="873">
        <v>0</v>
      </c>
      <c r="AF126" s="873">
        <v>0</v>
      </c>
      <c r="AG126" s="873">
        <v>0</v>
      </c>
      <c r="AH126" s="873">
        <v>17643775</v>
      </c>
      <c r="AI126" s="873">
        <v>174990</v>
      </c>
      <c r="AJ126" s="873">
        <v>17818765</v>
      </c>
      <c r="AK126" s="873">
        <v>174990</v>
      </c>
      <c r="AL126" s="873">
        <v>174990</v>
      </c>
      <c r="AM126" s="873">
        <v>-153563</v>
      </c>
      <c r="AN126" s="873">
        <v>0</v>
      </c>
      <c r="AO126" s="873">
        <v>-153563</v>
      </c>
      <c r="AP126" s="873">
        <v>0</v>
      </c>
      <c r="AQ126" s="873">
        <v>0</v>
      </c>
      <c r="AR126" s="873">
        <v>0</v>
      </c>
      <c r="AS126" s="873">
        <v>3477</v>
      </c>
      <c r="AT126" s="873">
        <v>3477</v>
      </c>
      <c r="AU126" s="873">
        <v>0</v>
      </c>
      <c r="AV126" s="873">
        <v>0</v>
      </c>
      <c r="AW126" s="873">
        <v>178467</v>
      </c>
      <c r="AX126" s="873">
        <v>0</v>
      </c>
      <c r="AY126" s="873">
        <v>0</v>
      </c>
      <c r="AZ126" s="873">
        <v>0</v>
      </c>
      <c r="BA126" s="873">
        <v>3198</v>
      </c>
      <c r="BB126" s="873">
        <v>1560</v>
      </c>
      <c r="BC126" s="873">
        <v>4758</v>
      </c>
      <c r="BD126" s="873">
        <v>19593041</v>
      </c>
      <c r="BE126" s="873">
        <v>19593041</v>
      </c>
      <c r="BF126" s="873">
        <v>34356157</v>
      </c>
      <c r="BG126" s="873">
        <v>34356157</v>
      </c>
      <c r="BH126" s="873">
        <v>0</v>
      </c>
      <c r="BI126" s="873">
        <v>0</v>
      </c>
      <c r="BJ126" s="873">
        <v>0</v>
      </c>
      <c r="BK126" s="873">
        <v>0</v>
      </c>
      <c r="BL126" s="873">
        <v>3198</v>
      </c>
      <c r="BM126" s="873">
        <v>1560</v>
      </c>
      <c r="BN126" s="873">
        <v>4758</v>
      </c>
      <c r="BO126" s="873">
        <v>5262089</v>
      </c>
      <c r="BP126" s="873">
        <v>-1055257</v>
      </c>
      <c r="BQ126" s="870" t="s">
        <v>679</v>
      </c>
      <c r="BR126" s="870" t="s">
        <v>722</v>
      </c>
      <c r="BS126" s="870" t="s">
        <v>679</v>
      </c>
      <c r="BT126" s="870" t="s">
        <v>819</v>
      </c>
      <c r="BU126" s="870" t="s">
        <v>2863</v>
      </c>
    </row>
    <row r="127" spans="1:73" x14ac:dyDescent="0.2">
      <c r="A127" s="870" t="s">
        <v>3070</v>
      </c>
      <c r="B127" s="870" t="s">
        <v>307</v>
      </c>
      <c r="C127" s="870" t="s">
        <v>306</v>
      </c>
      <c r="D127" s="873">
        <v>9073890</v>
      </c>
      <c r="E127" s="873">
        <v>0</v>
      </c>
      <c r="F127" s="873">
        <v>9073890</v>
      </c>
      <c r="G127" s="873">
        <v>0</v>
      </c>
      <c r="H127" s="873">
        <v>0</v>
      </c>
      <c r="I127" s="873">
        <v>0</v>
      </c>
      <c r="J127" s="873">
        <v>-11536</v>
      </c>
      <c r="K127" s="873">
        <v>0</v>
      </c>
      <c r="L127" s="873">
        <v>-11536</v>
      </c>
      <c r="M127" s="873">
        <v>0</v>
      </c>
      <c r="N127" s="873">
        <v>0</v>
      </c>
      <c r="O127" s="873">
        <v>0</v>
      </c>
      <c r="P127" s="873">
        <v>-961243</v>
      </c>
      <c r="Q127" s="873">
        <v>0</v>
      </c>
      <c r="R127" s="873">
        <v>-961243</v>
      </c>
      <c r="S127" s="873">
        <v>190980</v>
      </c>
      <c r="T127" s="873">
        <v>0</v>
      </c>
      <c r="U127" s="873">
        <v>190980</v>
      </c>
      <c r="V127" s="873">
        <v>645832</v>
      </c>
      <c r="W127" s="873">
        <v>0</v>
      </c>
      <c r="X127" s="873">
        <v>645832</v>
      </c>
      <c r="Y127" s="873">
        <v>0</v>
      </c>
      <c r="Z127" s="873">
        <v>0</v>
      </c>
      <c r="AA127" s="873">
        <v>0</v>
      </c>
      <c r="AB127" s="873">
        <v>-952813</v>
      </c>
      <c r="AC127" s="873">
        <v>0</v>
      </c>
      <c r="AD127" s="873">
        <v>-952813</v>
      </c>
      <c r="AE127" s="873">
        <v>0</v>
      </c>
      <c r="AF127" s="873">
        <v>0</v>
      </c>
      <c r="AG127" s="873">
        <v>0</v>
      </c>
      <c r="AH127" s="873">
        <v>7996646</v>
      </c>
      <c r="AI127" s="873">
        <v>0</v>
      </c>
      <c r="AJ127" s="873">
        <v>7996646</v>
      </c>
      <c r="AK127" s="873">
        <v>0</v>
      </c>
      <c r="AL127" s="873">
        <v>0</v>
      </c>
      <c r="AM127" s="873">
        <v>0</v>
      </c>
      <c r="AN127" s="873">
        <v>0</v>
      </c>
      <c r="AO127" s="873">
        <v>0</v>
      </c>
      <c r="AP127" s="873">
        <v>0</v>
      </c>
      <c r="AQ127" s="873">
        <v>0</v>
      </c>
      <c r="AR127" s="873">
        <v>0</v>
      </c>
      <c r="AS127" s="873">
        <v>0</v>
      </c>
      <c r="AT127" s="873">
        <v>0</v>
      </c>
      <c r="AU127" s="873">
        <v>0</v>
      </c>
      <c r="AV127" s="873">
        <v>0</v>
      </c>
      <c r="AW127" s="873">
        <v>0</v>
      </c>
      <c r="AX127" s="873">
        <v>0</v>
      </c>
      <c r="AY127" s="873">
        <v>0</v>
      </c>
      <c r="AZ127" s="873">
        <v>0</v>
      </c>
      <c r="BA127" s="873">
        <v>0</v>
      </c>
      <c r="BB127" s="873">
        <v>0</v>
      </c>
      <c r="BC127" s="873">
        <v>0</v>
      </c>
      <c r="BD127" s="873">
        <v>0</v>
      </c>
      <c r="BE127" s="873">
        <v>0</v>
      </c>
      <c r="BF127" s="873">
        <v>0</v>
      </c>
      <c r="BG127" s="873">
        <v>0</v>
      </c>
      <c r="BH127" s="873">
        <v>0</v>
      </c>
      <c r="BI127" s="873">
        <v>0</v>
      </c>
      <c r="BJ127" s="873">
        <v>0</v>
      </c>
      <c r="BK127" s="873">
        <v>0</v>
      </c>
      <c r="BL127" s="873">
        <v>0</v>
      </c>
      <c r="BM127" s="873">
        <v>0</v>
      </c>
      <c r="BN127" s="873">
        <v>0</v>
      </c>
      <c r="BO127" s="873">
        <v>2940278</v>
      </c>
      <c r="BP127" s="873">
        <v>-1026217</v>
      </c>
      <c r="BQ127" s="870" t="s">
        <v>706</v>
      </c>
      <c r="BR127" s="870" t="s">
        <v>705</v>
      </c>
      <c r="BS127" s="870" t="s">
        <v>1907</v>
      </c>
      <c r="BT127" s="870" t="s">
        <v>2735</v>
      </c>
      <c r="BU127" s="870" t="s">
        <v>2864</v>
      </c>
    </row>
    <row r="128" spans="1:73" x14ac:dyDescent="0.2">
      <c r="A128" s="870" t="s">
        <v>3069</v>
      </c>
      <c r="B128" s="870" t="s">
        <v>308</v>
      </c>
      <c r="C128" s="870" t="s">
        <v>3056</v>
      </c>
      <c r="D128" s="873">
        <v>15304199</v>
      </c>
      <c r="E128" s="873">
        <v>0</v>
      </c>
      <c r="F128" s="873">
        <v>15304199</v>
      </c>
      <c r="G128" s="873">
        <v>0</v>
      </c>
      <c r="H128" s="873">
        <v>0</v>
      </c>
      <c r="I128" s="873">
        <v>0</v>
      </c>
      <c r="J128" s="873">
        <v>0</v>
      </c>
      <c r="K128" s="873">
        <v>0</v>
      </c>
      <c r="L128" s="873">
        <v>0</v>
      </c>
      <c r="M128" s="873">
        <v>0</v>
      </c>
      <c r="N128" s="873">
        <v>0</v>
      </c>
      <c r="O128" s="873">
        <v>0</v>
      </c>
      <c r="P128" s="873">
        <v>-294328</v>
      </c>
      <c r="Q128" s="873">
        <v>0</v>
      </c>
      <c r="R128" s="873">
        <v>-294328</v>
      </c>
      <c r="S128" s="873">
        <v>423564</v>
      </c>
      <c r="T128" s="873">
        <v>0</v>
      </c>
      <c r="U128" s="873">
        <v>423564</v>
      </c>
      <c r="V128" s="873">
        <v>2289760</v>
      </c>
      <c r="W128" s="873">
        <v>0</v>
      </c>
      <c r="X128" s="873">
        <v>2289760</v>
      </c>
      <c r="Y128" s="873">
        <v>826595</v>
      </c>
      <c r="Z128" s="873">
        <v>0</v>
      </c>
      <c r="AA128" s="873">
        <v>826595</v>
      </c>
      <c r="AB128" s="873">
        <v>-2666605</v>
      </c>
      <c r="AC128" s="873">
        <v>0</v>
      </c>
      <c r="AD128" s="873">
        <v>-2666605</v>
      </c>
      <c r="AE128" s="873">
        <v>0</v>
      </c>
      <c r="AF128" s="873">
        <v>0</v>
      </c>
      <c r="AG128" s="873">
        <v>0</v>
      </c>
      <c r="AH128" s="873">
        <v>15883185</v>
      </c>
      <c r="AI128" s="873">
        <v>0</v>
      </c>
      <c r="AJ128" s="873">
        <v>15883185</v>
      </c>
      <c r="AK128" s="873">
        <v>0</v>
      </c>
      <c r="AL128" s="873">
        <v>0</v>
      </c>
      <c r="AM128" s="873">
        <v>0</v>
      </c>
      <c r="AN128" s="873">
        <v>0</v>
      </c>
      <c r="AO128" s="873">
        <v>0</v>
      </c>
      <c r="AP128" s="873">
        <v>0</v>
      </c>
      <c r="AQ128" s="873">
        <v>0</v>
      </c>
      <c r="AR128" s="873">
        <v>0</v>
      </c>
      <c r="AS128" s="873">
        <v>0</v>
      </c>
      <c r="AT128" s="873">
        <v>0</v>
      </c>
      <c r="AU128" s="873">
        <v>0</v>
      </c>
      <c r="AV128" s="873">
        <v>0</v>
      </c>
      <c r="AW128" s="873">
        <v>0</v>
      </c>
      <c r="AX128" s="873">
        <v>0</v>
      </c>
      <c r="AY128" s="873">
        <v>0</v>
      </c>
      <c r="AZ128" s="873">
        <v>0</v>
      </c>
      <c r="BA128" s="873">
        <v>0</v>
      </c>
      <c r="BB128" s="873">
        <v>0</v>
      </c>
      <c r="BC128" s="873">
        <v>0</v>
      </c>
      <c r="BD128" s="873">
        <v>0</v>
      </c>
      <c r="BE128" s="873">
        <v>0</v>
      </c>
      <c r="BF128" s="873">
        <v>0</v>
      </c>
      <c r="BG128" s="873">
        <v>0</v>
      </c>
      <c r="BH128" s="873">
        <v>0</v>
      </c>
      <c r="BI128" s="873">
        <v>0</v>
      </c>
      <c r="BJ128" s="873">
        <v>0</v>
      </c>
      <c r="BK128" s="873">
        <v>0</v>
      </c>
      <c r="BL128" s="873">
        <v>0</v>
      </c>
      <c r="BM128" s="873">
        <v>0</v>
      </c>
      <c r="BN128" s="873">
        <v>0</v>
      </c>
      <c r="BO128" s="873">
        <v>1527705</v>
      </c>
      <c r="BP128" s="873">
        <v>-1337972</v>
      </c>
      <c r="BQ128" s="870" t="s">
        <v>695</v>
      </c>
      <c r="BR128" s="870" t="s">
        <v>694</v>
      </c>
      <c r="BS128" s="870" t="s">
        <v>1907</v>
      </c>
      <c r="BT128" s="870" t="s">
        <v>2735</v>
      </c>
      <c r="BU128" s="870" t="s">
        <v>2865</v>
      </c>
    </row>
    <row r="129" spans="1:73" x14ac:dyDescent="0.2">
      <c r="A129" s="870" t="s">
        <v>3070</v>
      </c>
      <c r="B129" s="870" t="s">
        <v>310</v>
      </c>
      <c r="C129" s="870" t="s">
        <v>309</v>
      </c>
      <c r="D129" s="873">
        <v>36817440</v>
      </c>
      <c r="E129" s="873">
        <v>0</v>
      </c>
      <c r="F129" s="873">
        <v>36817440</v>
      </c>
      <c r="G129" s="873">
        <v>0</v>
      </c>
      <c r="H129" s="873">
        <v>0</v>
      </c>
      <c r="I129" s="873">
        <v>0</v>
      </c>
      <c r="J129" s="873">
        <v>-195026</v>
      </c>
      <c r="K129" s="873">
        <v>0</v>
      </c>
      <c r="L129" s="873">
        <v>-195026</v>
      </c>
      <c r="M129" s="873">
        <v>0</v>
      </c>
      <c r="N129" s="873">
        <v>0</v>
      </c>
      <c r="O129" s="873">
        <v>0</v>
      </c>
      <c r="P129" s="873">
        <v>-392646</v>
      </c>
      <c r="Q129" s="873">
        <v>0</v>
      </c>
      <c r="R129" s="873">
        <v>-392646</v>
      </c>
      <c r="S129" s="873">
        <v>699349</v>
      </c>
      <c r="T129" s="873">
        <v>0</v>
      </c>
      <c r="U129" s="873">
        <v>699349</v>
      </c>
      <c r="V129" s="873">
        <v>1685761</v>
      </c>
      <c r="W129" s="873">
        <v>0</v>
      </c>
      <c r="X129" s="873">
        <v>1685761</v>
      </c>
      <c r="Y129" s="873">
        <v>-1297810</v>
      </c>
      <c r="Z129" s="873">
        <v>0</v>
      </c>
      <c r="AA129" s="873">
        <v>-1297810</v>
      </c>
      <c r="AB129" s="873">
        <v>-12974071</v>
      </c>
      <c r="AC129" s="873">
        <v>0</v>
      </c>
      <c r="AD129" s="873">
        <v>-12974071</v>
      </c>
      <c r="AE129" s="873">
        <v>-3560966</v>
      </c>
      <c r="AF129" s="873">
        <v>0</v>
      </c>
      <c r="AG129" s="873">
        <v>-3560966</v>
      </c>
      <c r="AH129" s="873">
        <v>24538023</v>
      </c>
      <c r="AI129" s="873">
        <v>0</v>
      </c>
      <c r="AJ129" s="873">
        <v>24538023</v>
      </c>
      <c r="AK129" s="873">
        <v>0</v>
      </c>
      <c r="AL129" s="873">
        <v>0</v>
      </c>
      <c r="AM129" s="873">
        <v>0</v>
      </c>
      <c r="AN129" s="873">
        <v>0</v>
      </c>
      <c r="AO129" s="873">
        <v>0</v>
      </c>
      <c r="AP129" s="873">
        <v>0</v>
      </c>
      <c r="AQ129" s="873">
        <v>0</v>
      </c>
      <c r="AR129" s="873">
        <v>0</v>
      </c>
      <c r="AS129" s="873">
        <v>0</v>
      </c>
      <c r="AT129" s="873">
        <v>0</v>
      </c>
      <c r="AU129" s="873">
        <v>0</v>
      </c>
      <c r="AV129" s="873">
        <v>0</v>
      </c>
      <c r="AW129" s="873">
        <v>0</v>
      </c>
      <c r="AX129" s="873">
        <v>0</v>
      </c>
      <c r="AY129" s="873">
        <v>0</v>
      </c>
      <c r="AZ129" s="873">
        <v>0</v>
      </c>
      <c r="BA129" s="873">
        <v>0</v>
      </c>
      <c r="BB129" s="873">
        <v>0</v>
      </c>
      <c r="BC129" s="873">
        <v>0</v>
      </c>
      <c r="BD129" s="873">
        <v>0</v>
      </c>
      <c r="BE129" s="873">
        <v>0</v>
      </c>
      <c r="BF129" s="873">
        <v>0</v>
      </c>
      <c r="BG129" s="873">
        <v>0</v>
      </c>
      <c r="BH129" s="873">
        <v>0</v>
      </c>
      <c r="BI129" s="873">
        <v>0</v>
      </c>
      <c r="BJ129" s="873">
        <v>0</v>
      </c>
      <c r="BK129" s="873">
        <v>0</v>
      </c>
      <c r="BL129" s="873">
        <v>0</v>
      </c>
      <c r="BM129" s="873">
        <v>0</v>
      </c>
      <c r="BN129" s="873">
        <v>0</v>
      </c>
      <c r="BO129" s="873">
        <v>2940257</v>
      </c>
      <c r="BP129" s="873">
        <v>-3443588</v>
      </c>
      <c r="BQ129" s="870" t="s">
        <v>697</v>
      </c>
      <c r="BR129" s="870" t="s">
        <v>680</v>
      </c>
      <c r="BS129" s="870" t="s">
        <v>1908</v>
      </c>
      <c r="BT129" s="870" t="s">
        <v>2732</v>
      </c>
      <c r="BU129" s="870" t="s">
        <v>2866</v>
      </c>
    </row>
    <row r="130" spans="1:73" x14ac:dyDescent="0.2">
      <c r="A130" s="870" t="s">
        <v>3069</v>
      </c>
      <c r="B130" s="870" t="s">
        <v>312</v>
      </c>
      <c r="C130" s="870" t="s">
        <v>311</v>
      </c>
      <c r="D130" s="873">
        <v>19383155</v>
      </c>
      <c r="E130" s="873">
        <v>349545</v>
      </c>
      <c r="F130" s="873">
        <v>19732700</v>
      </c>
      <c r="G130" s="873">
        <v>0</v>
      </c>
      <c r="H130" s="873">
        <v>0</v>
      </c>
      <c r="I130" s="873">
        <v>0</v>
      </c>
      <c r="J130" s="873">
        <v>-116801</v>
      </c>
      <c r="K130" s="873">
        <v>0</v>
      </c>
      <c r="L130" s="873">
        <v>-116801</v>
      </c>
      <c r="M130" s="873">
        <v>0</v>
      </c>
      <c r="N130" s="873">
        <v>0</v>
      </c>
      <c r="O130" s="873">
        <v>0</v>
      </c>
      <c r="P130" s="873">
        <v>-883752</v>
      </c>
      <c r="Q130" s="873">
        <v>0</v>
      </c>
      <c r="R130" s="873">
        <v>-883752</v>
      </c>
      <c r="S130" s="873">
        <v>545226</v>
      </c>
      <c r="T130" s="873">
        <v>0</v>
      </c>
      <c r="U130" s="873">
        <v>545226</v>
      </c>
      <c r="V130" s="873">
        <v>584682</v>
      </c>
      <c r="W130" s="873">
        <v>0</v>
      </c>
      <c r="X130" s="873">
        <v>584682</v>
      </c>
      <c r="Y130" s="873">
        <v>1407755</v>
      </c>
      <c r="Z130" s="873">
        <v>0</v>
      </c>
      <c r="AA130" s="873">
        <v>1407755</v>
      </c>
      <c r="AB130" s="873">
        <v>-3933536</v>
      </c>
      <c r="AC130" s="873">
        <v>0</v>
      </c>
      <c r="AD130" s="873">
        <v>-3933536</v>
      </c>
      <c r="AE130" s="873">
        <v>-764987</v>
      </c>
      <c r="AF130" s="873">
        <v>0</v>
      </c>
      <c r="AG130" s="873">
        <v>-764987</v>
      </c>
      <c r="AH130" s="873">
        <v>17103530</v>
      </c>
      <c r="AI130" s="873">
        <v>349545</v>
      </c>
      <c r="AJ130" s="873">
        <v>17453075</v>
      </c>
      <c r="AK130" s="873">
        <v>349545</v>
      </c>
      <c r="AL130" s="873">
        <v>349545</v>
      </c>
      <c r="AM130" s="873">
        <v>245375</v>
      </c>
      <c r="AN130" s="873">
        <v>0</v>
      </c>
      <c r="AO130" s="873">
        <v>245375</v>
      </c>
      <c r="AP130" s="873">
        <v>0</v>
      </c>
      <c r="AQ130" s="873">
        <v>0</v>
      </c>
      <c r="AR130" s="873">
        <v>0</v>
      </c>
      <c r="AS130" s="873">
        <v>1318</v>
      </c>
      <c r="AT130" s="873">
        <v>1318</v>
      </c>
      <c r="AU130" s="873">
        <v>253818</v>
      </c>
      <c r="AV130" s="873">
        <v>253818</v>
      </c>
      <c r="AW130" s="873">
        <v>97045</v>
      </c>
      <c r="AX130" s="873">
        <v>0</v>
      </c>
      <c r="AY130" s="873">
        <v>0</v>
      </c>
      <c r="AZ130" s="873">
        <v>0</v>
      </c>
      <c r="BA130" s="873">
        <v>0</v>
      </c>
      <c r="BB130" s="873">
        <v>332878</v>
      </c>
      <c r="BC130" s="873">
        <v>332878</v>
      </c>
      <c r="BD130" s="873">
        <v>0</v>
      </c>
      <c r="BE130" s="873">
        <v>0</v>
      </c>
      <c r="BF130" s="873">
        <v>0</v>
      </c>
      <c r="BG130" s="873">
        <v>0</v>
      </c>
      <c r="BH130" s="873">
        <v>0</v>
      </c>
      <c r="BI130" s="873">
        <v>0</v>
      </c>
      <c r="BJ130" s="873">
        <v>0</v>
      </c>
      <c r="BK130" s="873">
        <v>0</v>
      </c>
      <c r="BL130" s="873">
        <v>0</v>
      </c>
      <c r="BM130" s="873">
        <v>332878</v>
      </c>
      <c r="BN130" s="873">
        <v>332878</v>
      </c>
      <c r="BO130" s="873">
        <v>2906746</v>
      </c>
      <c r="BP130" s="873">
        <v>-1867628</v>
      </c>
      <c r="BQ130" s="870" t="s">
        <v>679</v>
      </c>
      <c r="BR130" s="870" t="s">
        <v>682</v>
      </c>
      <c r="BS130" s="870" t="s">
        <v>679</v>
      </c>
      <c r="BT130" s="870" t="s">
        <v>2737</v>
      </c>
      <c r="BU130" s="870" t="s">
        <v>2867</v>
      </c>
    </row>
    <row r="131" spans="1:73" x14ac:dyDescent="0.2">
      <c r="A131" s="870" t="s">
        <v>3069</v>
      </c>
      <c r="B131" s="870" t="s">
        <v>314</v>
      </c>
      <c r="C131" s="870" t="s">
        <v>313</v>
      </c>
      <c r="D131" s="873">
        <v>25342694</v>
      </c>
      <c r="E131" s="873">
        <v>0</v>
      </c>
      <c r="F131" s="873">
        <v>25342694</v>
      </c>
      <c r="G131" s="873">
        <v>0</v>
      </c>
      <c r="H131" s="873">
        <v>0</v>
      </c>
      <c r="I131" s="873">
        <v>0</v>
      </c>
      <c r="J131" s="873">
        <v>-19</v>
      </c>
      <c r="K131" s="873">
        <v>0</v>
      </c>
      <c r="L131" s="873">
        <v>-19</v>
      </c>
      <c r="M131" s="873">
        <v>0</v>
      </c>
      <c r="N131" s="873">
        <v>0</v>
      </c>
      <c r="O131" s="873">
        <v>0</v>
      </c>
      <c r="P131" s="873">
        <v>-1409187</v>
      </c>
      <c r="Q131" s="873">
        <v>0</v>
      </c>
      <c r="R131" s="873">
        <v>-1409187</v>
      </c>
      <c r="S131" s="873">
        <v>825862</v>
      </c>
      <c r="T131" s="873">
        <v>0</v>
      </c>
      <c r="U131" s="873">
        <v>825862</v>
      </c>
      <c r="V131" s="873">
        <v>0</v>
      </c>
      <c r="W131" s="873">
        <v>0</v>
      </c>
      <c r="X131" s="873">
        <v>0</v>
      </c>
      <c r="Y131" s="873">
        <v>0</v>
      </c>
      <c r="Z131" s="873">
        <v>0</v>
      </c>
      <c r="AA131" s="873">
        <v>0</v>
      </c>
      <c r="AB131" s="873">
        <v>-1440018</v>
      </c>
      <c r="AC131" s="873">
        <v>0</v>
      </c>
      <c r="AD131" s="873">
        <v>-1440018</v>
      </c>
      <c r="AE131" s="873">
        <v>0</v>
      </c>
      <c r="AF131" s="873">
        <v>0</v>
      </c>
      <c r="AG131" s="873">
        <v>0</v>
      </c>
      <c r="AH131" s="873">
        <v>23319351</v>
      </c>
      <c r="AI131" s="873">
        <v>0</v>
      </c>
      <c r="AJ131" s="873">
        <v>23319351</v>
      </c>
      <c r="AK131" s="873">
        <v>0</v>
      </c>
      <c r="AL131" s="873">
        <v>0</v>
      </c>
      <c r="AM131" s="873">
        <v>0</v>
      </c>
      <c r="AN131" s="873">
        <v>0</v>
      </c>
      <c r="AO131" s="873">
        <v>0</v>
      </c>
      <c r="AP131" s="873">
        <v>0</v>
      </c>
      <c r="AQ131" s="873">
        <v>0</v>
      </c>
      <c r="AR131" s="873">
        <v>0</v>
      </c>
      <c r="AS131" s="873">
        <v>0</v>
      </c>
      <c r="AT131" s="873">
        <v>0</v>
      </c>
      <c r="AU131" s="873">
        <v>0</v>
      </c>
      <c r="AV131" s="873">
        <v>0</v>
      </c>
      <c r="AW131" s="873">
        <v>0</v>
      </c>
      <c r="AX131" s="873">
        <v>0</v>
      </c>
      <c r="AY131" s="873">
        <v>0</v>
      </c>
      <c r="AZ131" s="873">
        <v>0</v>
      </c>
      <c r="BA131" s="873">
        <v>0</v>
      </c>
      <c r="BB131" s="873">
        <v>0</v>
      </c>
      <c r="BC131" s="873">
        <v>0</v>
      </c>
      <c r="BD131" s="873">
        <v>0</v>
      </c>
      <c r="BE131" s="873">
        <v>0</v>
      </c>
      <c r="BF131" s="873">
        <v>0</v>
      </c>
      <c r="BG131" s="873">
        <v>0</v>
      </c>
      <c r="BH131" s="873">
        <v>0</v>
      </c>
      <c r="BI131" s="873">
        <v>0</v>
      </c>
      <c r="BJ131" s="873">
        <v>0</v>
      </c>
      <c r="BK131" s="873">
        <v>0</v>
      </c>
      <c r="BL131" s="873">
        <v>0</v>
      </c>
      <c r="BM131" s="873">
        <v>0</v>
      </c>
      <c r="BN131" s="873">
        <v>0</v>
      </c>
      <c r="BO131" s="873">
        <v>2634884</v>
      </c>
      <c r="BP131" s="873">
        <v>-1263117</v>
      </c>
      <c r="BQ131" s="870" t="s">
        <v>703</v>
      </c>
      <c r="BR131" s="870" t="s">
        <v>687</v>
      </c>
      <c r="BS131" s="870" t="s">
        <v>1907</v>
      </c>
      <c r="BT131" s="870" t="s">
        <v>2734</v>
      </c>
      <c r="BU131" s="870" t="s">
        <v>2868</v>
      </c>
    </row>
    <row r="132" spans="1:73" x14ac:dyDescent="0.2">
      <c r="A132" s="870" t="s">
        <v>3069</v>
      </c>
      <c r="B132" s="870" t="s">
        <v>316</v>
      </c>
      <c r="C132" s="870" t="s">
        <v>315</v>
      </c>
      <c r="D132" s="873">
        <v>18478697</v>
      </c>
      <c r="E132" s="873">
        <v>0</v>
      </c>
      <c r="F132" s="873">
        <v>18478697</v>
      </c>
      <c r="G132" s="873">
        <v>0</v>
      </c>
      <c r="H132" s="873">
        <v>0</v>
      </c>
      <c r="I132" s="873">
        <v>0</v>
      </c>
      <c r="J132" s="873">
        <v>-27315</v>
      </c>
      <c r="K132" s="873">
        <v>0</v>
      </c>
      <c r="L132" s="873">
        <v>-27315</v>
      </c>
      <c r="M132" s="873">
        <v>0</v>
      </c>
      <c r="N132" s="873">
        <v>0</v>
      </c>
      <c r="O132" s="873">
        <v>0</v>
      </c>
      <c r="P132" s="873">
        <v>-245677</v>
      </c>
      <c r="Q132" s="873">
        <v>0</v>
      </c>
      <c r="R132" s="873">
        <v>-245677</v>
      </c>
      <c r="S132" s="873">
        <v>314495</v>
      </c>
      <c r="T132" s="873">
        <v>0</v>
      </c>
      <c r="U132" s="873">
        <v>314495</v>
      </c>
      <c r="V132" s="873">
        <v>783908</v>
      </c>
      <c r="W132" s="873">
        <v>0</v>
      </c>
      <c r="X132" s="873">
        <v>783908</v>
      </c>
      <c r="Y132" s="873">
        <v>23330</v>
      </c>
      <c r="Z132" s="873">
        <v>0</v>
      </c>
      <c r="AA132" s="873">
        <v>23330</v>
      </c>
      <c r="AB132" s="873">
        <v>-790112</v>
      </c>
      <c r="AC132" s="873">
        <v>0</v>
      </c>
      <c r="AD132" s="873">
        <v>-790112</v>
      </c>
      <c r="AE132" s="873">
        <v>0</v>
      </c>
      <c r="AF132" s="873">
        <v>0</v>
      </c>
      <c r="AG132" s="873">
        <v>0</v>
      </c>
      <c r="AH132" s="873">
        <v>18564641</v>
      </c>
      <c r="AI132" s="873">
        <v>0</v>
      </c>
      <c r="AJ132" s="873">
        <v>18564641</v>
      </c>
      <c r="AK132" s="873">
        <v>0</v>
      </c>
      <c r="AL132" s="873">
        <v>0</v>
      </c>
      <c r="AM132" s="873">
        <v>0</v>
      </c>
      <c r="AN132" s="873">
        <v>0</v>
      </c>
      <c r="AO132" s="873">
        <v>0</v>
      </c>
      <c r="AP132" s="873">
        <v>0</v>
      </c>
      <c r="AQ132" s="873">
        <v>0</v>
      </c>
      <c r="AR132" s="873">
        <v>0</v>
      </c>
      <c r="AS132" s="873">
        <v>0</v>
      </c>
      <c r="AT132" s="873">
        <v>0</v>
      </c>
      <c r="AU132" s="873">
        <v>0</v>
      </c>
      <c r="AV132" s="873">
        <v>0</v>
      </c>
      <c r="AW132" s="873">
        <v>0</v>
      </c>
      <c r="AX132" s="873">
        <v>0</v>
      </c>
      <c r="AY132" s="873">
        <v>0</v>
      </c>
      <c r="AZ132" s="873">
        <v>0</v>
      </c>
      <c r="BA132" s="873">
        <v>0</v>
      </c>
      <c r="BB132" s="873">
        <v>0</v>
      </c>
      <c r="BC132" s="873">
        <v>0</v>
      </c>
      <c r="BD132" s="873">
        <v>0</v>
      </c>
      <c r="BE132" s="873">
        <v>0</v>
      </c>
      <c r="BF132" s="873">
        <v>0</v>
      </c>
      <c r="BG132" s="873">
        <v>0</v>
      </c>
      <c r="BH132" s="873">
        <v>0</v>
      </c>
      <c r="BI132" s="873">
        <v>0</v>
      </c>
      <c r="BJ132" s="873">
        <v>0</v>
      </c>
      <c r="BK132" s="873">
        <v>0</v>
      </c>
      <c r="BL132" s="873">
        <v>0</v>
      </c>
      <c r="BM132" s="873">
        <v>0</v>
      </c>
      <c r="BN132" s="873">
        <v>0</v>
      </c>
      <c r="BO132" s="873">
        <v>930138</v>
      </c>
      <c r="BP132" s="873">
        <v>-607816</v>
      </c>
      <c r="BQ132" s="870" t="s">
        <v>729</v>
      </c>
      <c r="BR132" s="870" t="s">
        <v>728</v>
      </c>
      <c r="BS132" s="870" t="s">
        <v>1907</v>
      </c>
      <c r="BT132" s="870" t="s">
        <v>2736</v>
      </c>
      <c r="BU132" s="870" t="s">
        <v>2869</v>
      </c>
    </row>
    <row r="133" spans="1:73" x14ac:dyDescent="0.2">
      <c r="A133" s="870" t="s">
        <v>3069</v>
      </c>
      <c r="B133" s="870" t="s">
        <v>318</v>
      </c>
      <c r="C133" s="870" t="s">
        <v>317</v>
      </c>
      <c r="D133" s="873">
        <v>276033426</v>
      </c>
      <c r="E133" s="873">
        <v>0</v>
      </c>
      <c r="F133" s="873">
        <v>276033426</v>
      </c>
      <c r="G133" s="873">
        <v>0</v>
      </c>
      <c r="H133" s="873">
        <v>0</v>
      </c>
      <c r="I133" s="873">
        <v>0</v>
      </c>
      <c r="J133" s="873">
        <v>5210733</v>
      </c>
      <c r="K133" s="873">
        <v>0</v>
      </c>
      <c r="L133" s="873">
        <v>5210733</v>
      </c>
      <c r="M133" s="873">
        <v>-406733</v>
      </c>
      <c r="N133" s="873">
        <v>0</v>
      </c>
      <c r="O133" s="873">
        <v>-406733</v>
      </c>
      <c r="P133" s="873">
        <v>-3765171</v>
      </c>
      <c r="Q133" s="873">
        <v>0</v>
      </c>
      <c r="R133" s="873">
        <v>-3765171</v>
      </c>
      <c r="S133" s="873">
        <v>123000</v>
      </c>
      <c r="T133" s="873">
        <v>0</v>
      </c>
      <c r="U133" s="873">
        <v>123000</v>
      </c>
      <c r="V133" s="873">
        <v>0</v>
      </c>
      <c r="W133" s="873">
        <v>0</v>
      </c>
      <c r="X133" s="873">
        <v>0</v>
      </c>
      <c r="Y133" s="873">
        <v>-6358829</v>
      </c>
      <c r="Z133" s="873">
        <v>0</v>
      </c>
      <c r="AA133" s="873">
        <v>-6358829</v>
      </c>
      <c r="AB133" s="873">
        <v>1669397</v>
      </c>
      <c r="AC133" s="873">
        <v>0</v>
      </c>
      <c r="AD133" s="873">
        <v>1669397</v>
      </c>
      <c r="AE133" s="873">
        <v>0</v>
      </c>
      <c r="AF133" s="873">
        <v>0</v>
      </c>
      <c r="AG133" s="873">
        <v>0</v>
      </c>
      <c r="AH133" s="873">
        <v>267295090</v>
      </c>
      <c r="AI133" s="873">
        <v>0</v>
      </c>
      <c r="AJ133" s="873">
        <v>267295090</v>
      </c>
      <c r="AK133" s="873">
        <v>0</v>
      </c>
      <c r="AL133" s="873">
        <v>0</v>
      </c>
      <c r="AM133" s="873">
        <v>0</v>
      </c>
      <c r="AN133" s="873">
        <v>0</v>
      </c>
      <c r="AO133" s="873">
        <v>0</v>
      </c>
      <c r="AP133" s="873">
        <v>0</v>
      </c>
      <c r="AQ133" s="873">
        <v>0</v>
      </c>
      <c r="AR133" s="873">
        <v>0</v>
      </c>
      <c r="AS133" s="873">
        <v>0</v>
      </c>
      <c r="AT133" s="873">
        <v>0</v>
      </c>
      <c r="AU133" s="873">
        <v>0</v>
      </c>
      <c r="AV133" s="873">
        <v>0</v>
      </c>
      <c r="AW133" s="873">
        <v>0</v>
      </c>
      <c r="AX133" s="873">
        <v>0</v>
      </c>
      <c r="AY133" s="873">
        <v>0</v>
      </c>
      <c r="AZ133" s="873">
        <v>0</v>
      </c>
      <c r="BA133" s="873">
        <v>0</v>
      </c>
      <c r="BB133" s="873">
        <v>0</v>
      </c>
      <c r="BC133" s="873">
        <v>0</v>
      </c>
      <c r="BD133" s="873">
        <v>0</v>
      </c>
      <c r="BE133" s="873">
        <v>0</v>
      </c>
      <c r="BF133" s="873">
        <v>0</v>
      </c>
      <c r="BG133" s="873">
        <v>0</v>
      </c>
      <c r="BH133" s="873">
        <v>0</v>
      </c>
      <c r="BI133" s="873">
        <v>0</v>
      </c>
      <c r="BJ133" s="873">
        <v>0</v>
      </c>
      <c r="BK133" s="873">
        <v>0</v>
      </c>
      <c r="BL133" s="873">
        <v>0</v>
      </c>
      <c r="BM133" s="873">
        <v>0</v>
      </c>
      <c r="BN133" s="873">
        <v>0</v>
      </c>
      <c r="BO133" s="873">
        <v>21880815</v>
      </c>
      <c r="BP133" s="873">
        <v>-12229038</v>
      </c>
      <c r="BQ133" s="870" t="s">
        <v>697</v>
      </c>
      <c r="BR133" s="870" t="s">
        <v>680</v>
      </c>
      <c r="BS133" s="870" t="s">
        <v>1908</v>
      </c>
      <c r="BT133" s="870" t="s">
        <v>2732</v>
      </c>
      <c r="BU133" s="870" t="s">
        <v>2870</v>
      </c>
    </row>
    <row r="134" spans="1:73" x14ac:dyDescent="0.2">
      <c r="A134" s="870" t="s">
        <v>3070</v>
      </c>
      <c r="B134" s="870" t="s">
        <v>320</v>
      </c>
      <c r="C134" s="870" t="s">
        <v>319</v>
      </c>
      <c r="D134" s="873">
        <v>23230907</v>
      </c>
      <c r="E134" s="873">
        <v>1174875</v>
      </c>
      <c r="F134" s="873">
        <v>24405782</v>
      </c>
      <c r="G134" s="873">
        <v>0</v>
      </c>
      <c r="H134" s="873">
        <v>0</v>
      </c>
      <c r="I134" s="873">
        <v>0</v>
      </c>
      <c r="J134" s="873">
        <v>8137</v>
      </c>
      <c r="K134" s="873">
        <v>0</v>
      </c>
      <c r="L134" s="873">
        <v>8137</v>
      </c>
      <c r="M134" s="873">
        <v>0</v>
      </c>
      <c r="N134" s="873">
        <v>0</v>
      </c>
      <c r="O134" s="873">
        <v>0</v>
      </c>
      <c r="P134" s="873">
        <v>-148740</v>
      </c>
      <c r="Q134" s="873">
        <v>0</v>
      </c>
      <c r="R134" s="873">
        <v>-148740</v>
      </c>
      <c r="S134" s="873">
        <v>427007</v>
      </c>
      <c r="T134" s="873">
        <v>0</v>
      </c>
      <c r="U134" s="873">
        <v>427007</v>
      </c>
      <c r="V134" s="873">
        <v>246566</v>
      </c>
      <c r="W134" s="873">
        <v>0</v>
      </c>
      <c r="X134" s="873">
        <v>246566</v>
      </c>
      <c r="Y134" s="873">
        <v>188239</v>
      </c>
      <c r="Z134" s="873">
        <v>0</v>
      </c>
      <c r="AA134" s="873">
        <v>188239</v>
      </c>
      <c r="AB134" s="873">
        <v>-485042</v>
      </c>
      <c r="AC134" s="873">
        <v>0</v>
      </c>
      <c r="AD134" s="873">
        <v>-485042</v>
      </c>
      <c r="AE134" s="873">
        <v>-167237</v>
      </c>
      <c r="AF134" s="873">
        <v>0</v>
      </c>
      <c r="AG134" s="873">
        <v>-167237</v>
      </c>
      <c r="AH134" s="873">
        <v>23458937</v>
      </c>
      <c r="AI134" s="873">
        <v>1174875</v>
      </c>
      <c r="AJ134" s="873">
        <v>24633812</v>
      </c>
      <c r="AK134" s="873">
        <v>1174875</v>
      </c>
      <c r="AL134" s="873">
        <v>1174875</v>
      </c>
      <c r="AM134" s="873">
        <v>93920</v>
      </c>
      <c r="AN134" s="873">
        <v>0</v>
      </c>
      <c r="AO134" s="873">
        <v>93920</v>
      </c>
      <c r="AP134" s="873">
        <v>0</v>
      </c>
      <c r="AQ134" s="873">
        <v>0</v>
      </c>
      <c r="AR134" s="873">
        <v>0</v>
      </c>
      <c r="AS134" s="873">
        <v>0</v>
      </c>
      <c r="AT134" s="873">
        <v>0</v>
      </c>
      <c r="AU134" s="873">
        <v>903679</v>
      </c>
      <c r="AV134" s="873">
        <v>903679</v>
      </c>
      <c r="AW134" s="873">
        <v>271196</v>
      </c>
      <c r="AX134" s="873">
        <v>0</v>
      </c>
      <c r="AY134" s="873">
        <v>0</v>
      </c>
      <c r="AZ134" s="873">
        <v>0</v>
      </c>
      <c r="BA134" s="873">
        <v>0</v>
      </c>
      <c r="BB134" s="873">
        <v>111305</v>
      </c>
      <c r="BC134" s="873">
        <v>111305</v>
      </c>
      <c r="BD134" s="873">
        <v>0</v>
      </c>
      <c r="BE134" s="873">
        <v>0</v>
      </c>
      <c r="BF134" s="873">
        <v>0</v>
      </c>
      <c r="BG134" s="873">
        <v>0</v>
      </c>
      <c r="BH134" s="873">
        <v>0</v>
      </c>
      <c r="BI134" s="873">
        <v>0</v>
      </c>
      <c r="BJ134" s="873">
        <v>0</v>
      </c>
      <c r="BK134" s="873">
        <v>0</v>
      </c>
      <c r="BL134" s="873">
        <v>0</v>
      </c>
      <c r="BM134" s="873">
        <v>111305</v>
      </c>
      <c r="BN134" s="873">
        <v>111305</v>
      </c>
      <c r="BO134" s="873">
        <v>3095845</v>
      </c>
      <c r="BP134" s="873">
        <v>-478247</v>
      </c>
      <c r="BQ134" s="870" t="s">
        <v>738</v>
      </c>
      <c r="BR134" s="870" t="s">
        <v>734</v>
      </c>
      <c r="BS134" s="870" t="s">
        <v>1907</v>
      </c>
      <c r="BT134" s="870" t="s">
        <v>2736</v>
      </c>
      <c r="BU134" s="870" t="s">
        <v>2871</v>
      </c>
    </row>
    <row r="135" spans="1:73" x14ac:dyDescent="0.2">
      <c r="A135" s="870" t="s">
        <v>3069</v>
      </c>
      <c r="B135" s="870" t="s">
        <v>322</v>
      </c>
      <c r="C135" s="870" t="s">
        <v>321</v>
      </c>
      <c r="D135" s="873">
        <v>23990120</v>
      </c>
      <c r="E135" s="873">
        <v>0</v>
      </c>
      <c r="F135" s="873">
        <v>23990120</v>
      </c>
      <c r="G135" s="873">
        <v>0</v>
      </c>
      <c r="H135" s="873">
        <v>0</v>
      </c>
      <c r="I135" s="873">
        <v>0</v>
      </c>
      <c r="J135" s="873">
        <v>-133381</v>
      </c>
      <c r="K135" s="873">
        <v>0</v>
      </c>
      <c r="L135" s="873">
        <v>-133381</v>
      </c>
      <c r="M135" s="873">
        <v>0</v>
      </c>
      <c r="N135" s="873">
        <v>0</v>
      </c>
      <c r="O135" s="873">
        <v>0</v>
      </c>
      <c r="P135" s="873">
        <v>-486550</v>
      </c>
      <c r="Q135" s="873">
        <v>0</v>
      </c>
      <c r="R135" s="873">
        <v>-486550</v>
      </c>
      <c r="S135" s="873">
        <v>394624</v>
      </c>
      <c r="T135" s="873">
        <v>0</v>
      </c>
      <c r="U135" s="873">
        <v>394624</v>
      </c>
      <c r="V135" s="873">
        <v>560412</v>
      </c>
      <c r="W135" s="873">
        <v>0</v>
      </c>
      <c r="X135" s="873">
        <v>560412</v>
      </c>
      <c r="Y135" s="873">
        <v>-372023</v>
      </c>
      <c r="Z135" s="873">
        <v>0</v>
      </c>
      <c r="AA135" s="873">
        <v>-372023</v>
      </c>
      <c r="AB135" s="873">
        <v>12157</v>
      </c>
      <c r="AC135" s="873">
        <v>0</v>
      </c>
      <c r="AD135" s="873">
        <v>12157</v>
      </c>
      <c r="AE135" s="873">
        <v>10251</v>
      </c>
      <c r="AF135" s="873">
        <v>0</v>
      </c>
      <c r="AG135" s="873">
        <v>10251</v>
      </c>
      <c r="AH135" s="873">
        <v>24098740</v>
      </c>
      <c r="AI135" s="873">
        <v>0</v>
      </c>
      <c r="AJ135" s="873">
        <v>24098740</v>
      </c>
      <c r="AK135" s="873">
        <v>0</v>
      </c>
      <c r="AL135" s="873">
        <v>0</v>
      </c>
      <c r="AM135" s="873">
        <v>90524</v>
      </c>
      <c r="AN135" s="873">
        <v>0</v>
      </c>
      <c r="AO135" s="873">
        <v>90524</v>
      </c>
      <c r="AP135" s="873">
        <v>0</v>
      </c>
      <c r="AQ135" s="873">
        <v>0</v>
      </c>
      <c r="AR135" s="873">
        <v>0</v>
      </c>
      <c r="AS135" s="873">
        <v>0</v>
      </c>
      <c r="AT135" s="873">
        <v>0</v>
      </c>
      <c r="AU135" s="873">
        <v>0</v>
      </c>
      <c r="AV135" s="873">
        <v>0</v>
      </c>
      <c r="AW135" s="873">
        <v>0</v>
      </c>
      <c r="AX135" s="873">
        <v>0</v>
      </c>
      <c r="AY135" s="873">
        <v>0</v>
      </c>
      <c r="AZ135" s="873">
        <v>0</v>
      </c>
      <c r="BA135" s="873">
        <v>0</v>
      </c>
      <c r="BB135" s="873">
        <v>0</v>
      </c>
      <c r="BC135" s="873">
        <v>0</v>
      </c>
      <c r="BD135" s="873">
        <v>0</v>
      </c>
      <c r="BE135" s="873">
        <v>0</v>
      </c>
      <c r="BF135" s="873">
        <v>0</v>
      </c>
      <c r="BG135" s="873">
        <v>0</v>
      </c>
      <c r="BH135" s="873">
        <v>0</v>
      </c>
      <c r="BI135" s="873">
        <v>0</v>
      </c>
      <c r="BJ135" s="873">
        <v>0</v>
      </c>
      <c r="BK135" s="873">
        <v>0</v>
      </c>
      <c r="BL135" s="873">
        <v>0</v>
      </c>
      <c r="BM135" s="873">
        <v>0</v>
      </c>
      <c r="BN135" s="873">
        <v>0</v>
      </c>
      <c r="BO135" s="873">
        <v>2351754</v>
      </c>
      <c r="BP135" s="873">
        <v>-1254973</v>
      </c>
      <c r="BQ135" s="870" t="s">
        <v>688</v>
      </c>
      <c r="BR135" s="870" t="s">
        <v>687</v>
      </c>
      <c r="BS135" s="870" t="s">
        <v>1907</v>
      </c>
      <c r="BT135" s="870" t="s">
        <v>2735</v>
      </c>
      <c r="BU135" s="870" t="s">
        <v>2872</v>
      </c>
    </row>
    <row r="136" spans="1:73" x14ac:dyDescent="0.2">
      <c r="A136" s="870" t="s">
        <v>3069</v>
      </c>
      <c r="B136" s="870" t="s">
        <v>324</v>
      </c>
      <c r="C136" s="870" t="s">
        <v>323</v>
      </c>
      <c r="D136" s="873">
        <v>140861929</v>
      </c>
      <c r="E136" s="873">
        <v>0</v>
      </c>
      <c r="F136" s="873">
        <v>140861929</v>
      </c>
      <c r="G136" s="873">
        <v>0</v>
      </c>
      <c r="H136" s="873">
        <v>0</v>
      </c>
      <c r="I136" s="873">
        <v>0</v>
      </c>
      <c r="J136" s="873">
        <v>-723696</v>
      </c>
      <c r="K136" s="873">
        <v>0</v>
      </c>
      <c r="L136" s="873">
        <v>-723696</v>
      </c>
      <c r="M136" s="873">
        <v>0</v>
      </c>
      <c r="N136" s="873">
        <v>0</v>
      </c>
      <c r="O136" s="873">
        <v>0</v>
      </c>
      <c r="P136" s="873">
        <v>-4723696</v>
      </c>
      <c r="Q136" s="873">
        <v>0</v>
      </c>
      <c r="R136" s="873">
        <v>-4723696</v>
      </c>
      <c r="S136" s="873">
        <v>1100000</v>
      </c>
      <c r="T136" s="873">
        <v>0</v>
      </c>
      <c r="U136" s="873">
        <v>1100000</v>
      </c>
      <c r="V136" s="873">
        <v>7300000</v>
      </c>
      <c r="W136" s="873">
        <v>0</v>
      </c>
      <c r="X136" s="873">
        <v>7300000</v>
      </c>
      <c r="Y136" s="873">
        <v>1600000</v>
      </c>
      <c r="Z136" s="873">
        <v>0</v>
      </c>
      <c r="AA136" s="873">
        <v>1600000</v>
      </c>
      <c r="AB136" s="873">
        <v>-28000000</v>
      </c>
      <c r="AC136" s="873">
        <v>0</v>
      </c>
      <c r="AD136" s="873">
        <v>-28000000</v>
      </c>
      <c r="AE136" s="873">
        <v>-11400000</v>
      </c>
      <c r="AF136" s="873">
        <v>0</v>
      </c>
      <c r="AG136" s="873">
        <v>-11400000</v>
      </c>
      <c r="AH136" s="873">
        <v>118138233</v>
      </c>
      <c r="AI136" s="873">
        <v>0</v>
      </c>
      <c r="AJ136" s="873">
        <v>118138233</v>
      </c>
      <c r="AK136" s="873">
        <v>0</v>
      </c>
      <c r="AL136" s="873">
        <v>0</v>
      </c>
      <c r="AM136" s="873">
        <v>0</v>
      </c>
      <c r="AN136" s="873">
        <v>0</v>
      </c>
      <c r="AO136" s="873">
        <v>0</v>
      </c>
      <c r="AP136" s="873">
        <v>0</v>
      </c>
      <c r="AQ136" s="873">
        <v>0</v>
      </c>
      <c r="AR136" s="873">
        <v>0</v>
      </c>
      <c r="AS136" s="873">
        <v>0</v>
      </c>
      <c r="AT136" s="873">
        <v>0</v>
      </c>
      <c r="AU136" s="873">
        <v>0</v>
      </c>
      <c r="AV136" s="873">
        <v>0</v>
      </c>
      <c r="AW136" s="873">
        <v>0</v>
      </c>
      <c r="AX136" s="873">
        <v>0</v>
      </c>
      <c r="AY136" s="873">
        <v>0</v>
      </c>
      <c r="AZ136" s="873">
        <v>0</v>
      </c>
      <c r="BA136" s="873">
        <v>0</v>
      </c>
      <c r="BB136" s="873">
        <v>0</v>
      </c>
      <c r="BC136" s="873">
        <v>0</v>
      </c>
      <c r="BD136" s="873">
        <v>0</v>
      </c>
      <c r="BE136" s="873">
        <v>0</v>
      </c>
      <c r="BF136" s="873">
        <v>0</v>
      </c>
      <c r="BG136" s="873">
        <v>0</v>
      </c>
      <c r="BH136" s="873">
        <v>0</v>
      </c>
      <c r="BI136" s="873">
        <v>0</v>
      </c>
      <c r="BJ136" s="873">
        <v>0</v>
      </c>
      <c r="BK136" s="873">
        <v>0</v>
      </c>
      <c r="BL136" s="873">
        <v>0</v>
      </c>
      <c r="BM136" s="873">
        <v>0</v>
      </c>
      <c r="BN136" s="873">
        <v>0</v>
      </c>
      <c r="BO136" s="873">
        <v>21074041</v>
      </c>
      <c r="BP136" s="873">
        <v>-12159613</v>
      </c>
      <c r="BQ136" s="870" t="s">
        <v>697</v>
      </c>
      <c r="BR136" s="870" t="s">
        <v>680</v>
      </c>
      <c r="BS136" s="870" t="s">
        <v>1908</v>
      </c>
      <c r="BT136" s="870" t="s">
        <v>2732</v>
      </c>
      <c r="BU136" s="870" t="s">
        <v>2873</v>
      </c>
    </row>
    <row r="137" spans="1:73" x14ac:dyDescent="0.2">
      <c r="A137" s="870" t="s">
        <v>3069</v>
      </c>
      <c r="B137" s="870" t="s">
        <v>326</v>
      </c>
      <c r="C137" s="870" t="s">
        <v>325</v>
      </c>
      <c r="D137" s="873">
        <v>39345109</v>
      </c>
      <c r="E137" s="873">
        <v>1651246</v>
      </c>
      <c r="F137" s="873">
        <v>40996355</v>
      </c>
      <c r="G137" s="873">
        <v>0</v>
      </c>
      <c r="H137" s="873">
        <v>0</v>
      </c>
      <c r="I137" s="873">
        <v>0</v>
      </c>
      <c r="J137" s="873">
        <v>-52074</v>
      </c>
      <c r="K137" s="873">
        <v>0</v>
      </c>
      <c r="L137" s="873">
        <v>-52074</v>
      </c>
      <c r="M137" s="873">
        <v>0</v>
      </c>
      <c r="N137" s="873">
        <v>0</v>
      </c>
      <c r="O137" s="873">
        <v>0</v>
      </c>
      <c r="P137" s="873">
        <v>-538111</v>
      </c>
      <c r="Q137" s="873">
        <v>0</v>
      </c>
      <c r="R137" s="873">
        <v>-538111</v>
      </c>
      <c r="S137" s="873">
        <v>121485</v>
      </c>
      <c r="T137" s="873">
        <v>0</v>
      </c>
      <c r="U137" s="873">
        <v>121485</v>
      </c>
      <c r="V137" s="873">
        <v>0</v>
      </c>
      <c r="W137" s="873">
        <v>0</v>
      </c>
      <c r="X137" s="873">
        <v>0</v>
      </c>
      <c r="Y137" s="873">
        <v>-302472</v>
      </c>
      <c r="Z137" s="873">
        <v>0</v>
      </c>
      <c r="AA137" s="873">
        <v>-302472</v>
      </c>
      <c r="AB137" s="873">
        <v>613139</v>
      </c>
      <c r="AC137" s="873">
        <v>0</v>
      </c>
      <c r="AD137" s="873">
        <v>613139</v>
      </c>
      <c r="AE137" s="873">
        <v>0</v>
      </c>
      <c r="AF137" s="873">
        <v>0</v>
      </c>
      <c r="AG137" s="873">
        <v>0</v>
      </c>
      <c r="AH137" s="873">
        <v>39239150</v>
      </c>
      <c r="AI137" s="873">
        <v>1651246</v>
      </c>
      <c r="AJ137" s="873">
        <v>40890396</v>
      </c>
      <c r="AK137" s="873">
        <v>1651246</v>
      </c>
      <c r="AL137" s="873">
        <v>1651246</v>
      </c>
      <c r="AM137" s="873">
        <v>1144898</v>
      </c>
      <c r="AN137" s="873">
        <v>0</v>
      </c>
      <c r="AO137" s="873">
        <v>1144898</v>
      </c>
      <c r="AP137" s="873">
        <v>0</v>
      </c>
      <c r="AQ137" s="873">
        <v>0</v>
      </c>
      <c r="AR137" s="873">
        <v>0</v>
      </c>
      <c r="AS137" s="873">
        <v>280</v>
      </c>
      <c r="AT137" s="873">
        <v>280</v>
      </c>
      <c r="AU137" s="873">
        <v>787871</v>
      </c>
      <c r="AV137" s="873">
        <v>787871</v>
      </c>
      <c r="AW137" s="873">
        <v>863655</v>
      </c>
      <c r="AX137" s="873">
        <v>0</v>
      </c>
      <c r="AY137" s="873">
        <v>0</v>
      </c>
      <c r="AZ137" s="873">
        <v>0</v>
      </c>
      <c r="BA137" s="873">
        <v>0</v>
      </c>
      <c r="BB137" s="873">
        <v>324415</v>
      </c>
      <c r="BC137" s="873">
        <v>324415</v>
      </c>
      <c r="BD137" s="873">
        <v>0</v>
      </c>
      <c r="BE137" s="873">
        <v>0</v>
      </c>
      <c r="BF137" s="873">
        <v>0</v>
      </c>
      <c r="BG137" s="873">
        <v>0</v>
      </c>
      <c r="BH137" s="873">
        <v>0</v>
      </c>
      <c r="BI137" s="873">
        <v>0</v>
      </c>
      <c r="BJ137" s="873">
        <v>0</v>
      </c>
      <c r="BK137" s="873">
        <v>0</v>
      </c>
      <c r="BL137" s="873">
        <v>0</v>
      </c>
      <c r="BM137" s="873">
        <v>324415</v>
      </c>
      <c r="BN137" s="873">
        <v>324415</v>
      </c>
      <c r="BO137" s="873">
        <v>1427825</v>
      </c>
      <c r="BP137" s="873">
        <v>-99380</v>
      </c>
      <c r="BQ137" s="870" t="s">
        <v>731</v>
      </c>
      <c r="BR137" s="870" t="s">
        <v>730</v>
      </c>
      <c r="BS137" s="870" t="s">
        <v>1907</v>
      </c>
      <c r="BT137" s="870" t="s">
        <v>2734</v>
      </c>
      <c r="BU137" s="870" t="s">
        <v>2874</v>
      </c>
    </row>
    <row r="138" spans="1:73" x14ac:dyDescent="0.2">
      <c r="A138" s="870" t="s">
        <v>3069</v>
      </c>
      <c r="B138" s="870" t="s">
        <v>328</v>
      </c>
      <c r="C138" s="870" t="s">
        <v>327</v>
      </c>
      <c r="D138" s="873">
        <v>12181737</v>
      </c>
      <c r="E138" s="873">
        <v>0</v>
      </c>
      <c r="F138" s="873">
        <v>12181737</v>
      </c>
      <c r="G138" s="873">
        <v>0</v>
      </c>
      <c r="H138" s="873">
        <v>0</v>
      </c>
      <c r="I138" s="873">
        <v>0</v>
      </c>
      <c r="J138" s="873">
        <v>-115221</v>
      </c>
      <c r="K138" s="873">
        <v>0</v>
      </c>
      <c r="L138" s="873">
        <v>-115221</v>
      </c>
      <c r="M138" s="873">
        <v>513</v>
      </c>
      <c r="N138" s="873">
        <v>0</v>
      </c>
      <c r="O138" s="873">
        <v>513</v>
      </c>
      <c r="P138" s="873">
        <v>-1149361</v>
      </c>
      <c r="Q138" s="873">
        <v>0</v>
      </c>
      <c r="R138" s="873">
        <v>-1149361</v>
      </c>
      <c r="S138" s="873">
        <v>21930</v>
      </c>
      <c r="T138" s="873">
        <v>0</v>
      </c>
      <c r="U138" s="873">
        <v>21930</v>
      </c>
      <c r="V138" s="873">
        <v>0</v>
      </c>
      <c r="W138" s="873">
        <v>0</v>
      </c>
      <c r="X138" s="873">
        <v>0</v>
      </c>
      <c r="Y138" s="873">
        <v>574164</v>
      </c>
      <c r="Z138" s="873">
        <v>0</v>
      </c>
      <c r="AA138" s="873">
        <v>574164</v>
      </c>
      <c r="AB138" s="873">
        <v>-472209</v>
      </c>
      <c r="AC138" s="873">
        <v>0</v>
      </c>
      <c r="AD138" s="873">
        <v>-472209</v>
      </c>
      <c r="AE138" s="873">
        <v>0</v>
      </c>
      <c r="AF138" s="873">
        <v>0</v>
      </c>
      <c r="AG138" s="873">
        <v>0</v>
      </c>
      <c r="AH138" s="873">
        <v>11156774</v>
      </c>
      <c r="AI138" s="873">
        <v>0</v>
      </c>
      <c r="AJ138" s="873">
        <v>11156774</v>
      </c>
      <c r="AK138" s="873">
        <v>0</v>
      </c>
      <c r="AL138" s="873">
        <v>0</v>
      </c>
      <c r="AM138" s="873">
        <v>0</v>
      </c>
      <c r="AN138" s="873">
        <v>0</v>
      </c>
      <c r="AO138" s="873">
        <v>0</v>
      </c>
      <c r="AP138" s="873">
        <v>0</v>
      </c>
      <c r="AQ138" s="873">
        <v>0</v>
      </c>
      <c r="AR138" s="873">
        <v>0</v>
      </c>
      <c r="AS138" s="873">
        <v>0</v>
      </c>
      <c r="AT138" s="873">
        <v>0</v>
      </c>
      <c r="AU138" s="873">
        <v>0</v>
      </c>
      <c r="AV138" s="873">
        <v>0</v>
      </c>
      <c r="AW138" s="873">
        <v>0</v>
      </c>
      <c r="AX138" s="873">
        <v>0</v>
      </c>
      <c r="AY138" s="873">
        <v>0</v>
      </c>
      <c r="AZ138" s="873">
        <v>0</v>
      </c>
      <c r="BA138" s="873">
        <v>0</v>
      </c>
      <c r="BB138" s="873">
        <v>0</v>
      </c>
      <c r="BC138" s="873">
        <v>0</v>
      </c>
      <c r="BD138" s="873">
        <v>0</v>
      </c>
      <c r="BE138" s="873">
        <v>0</v>
      </c>
      <c r="BF138" s="873">
        <v>0</v>
      </c>
      <c r="BG138" s="873">
        <v>0</v>
      </c>
      <c r="BH138" s="873">
        <v>0</v>
      </c>
      <c r="BI138" s="873">
        <v>0</v>
      </c>
      <c r="BJ138" s="873">
        <v>0</v>
      </c>
      <c r="BK138" s="873">
        <v>0</v>
      </c>
      <c r="BL138" s="873">
        <v>0</v>
      </c>
      <c r="BM138" s="873">
        <v>0</v>
      </c>
      <c r="BN138" s="873">
        <v>0</v>
      </c>
      <c r="BO138" s="873">
        <v>3693156</v>
      </c>
      <c r="BP138" s="873">
        <v>-946840</v>
      </c>
      <c r="BQ138" s="870" t="s">
        <v>685</v>
      </c>
      <c r="BR138" s="870" t="s">
        <v>684</v>
      </c>
      <c r="BS138" s="870" t="s">
        <v>1907</v>
      </c>
      <c r="BT138" s="870" t="s">
        <v>2738</v>
      </c>
      <c r="BU138" s="870" t="s">
        <v>2875</v>
      </c>
    </row>
    <row r="139" spans="1:73" x14ac:dyDescent="0.2">
      <c r="A139" s="870" t="s">
        <v>3069</v>
      </c>
      <c r="B139" s="870" t="s">
        <v>330</v>
      </c>
      <c r="C139" s="870" t="s">
        <v>329</v>
      </c>
      <c r="D139" s="873">
        <v>27447124</v>
      </c>
      <c r="E139" s="873">
        <v>514562</v>
      </c>
      <c r="F139" s="873">
        <v>27961686</v>
      </c>
      <c r="G139" s="873">
        <v>0</v>
      </c>
      <c r="H139" s="873">
        <v>0</v>
      </c>
      <c r="I139" s="873">
        <v>0</v>
      </c>
      <c r="J139" s="873">
        <v>-49849</v>
      </c>
      <c r="K139" s="873">
        <v>0</v>
      </c>
      <c r="L139" s="873">
        <v>-49849</v>
      </c>
      <c r="M139" s="873">
        <v>0</v>
      </c>
      <c r="N139" s="873">
        <v>0</v>
      </c>
      <c r="O139" s="873">
        <v>0</v>
      </c>
      <c r="P139" s="873">
        <v>-597156</v>
      </c>
      <c r="Q139" s="873">
        <v>-7521</v>
      </c>
      <c r="R139" s="873">
        <v>-604677</v>
      </c>
      <c r="S139" s="873">
        <v>1330882</v>
      </c>
      <c r="T139" s="873">
        <v>0</v>
      </c>
      <c r="U139" s="873">
        <v>1330882</v>
      </c>
      <c r="V139" s="873">
        <v>46899</v>
      </c>
      <c r="W139" s="873">
        <v>0</v>
      </c>
      <c r="X139" s="873">
        <v>46899</v>
      </c>
      <c r="Y139" s="873">
        <v>-757762</v>
      </c>
      <c r="Z139" s="873">
        <v>0</v>
      </c>
      <c r="AA139" s="873">
        <v>-757762</v>
      </c>
      <c r="AB139" s="873">
        <v>-1670883</v>
      </c>
      <c r="AC139" s="873">
        <v>-16029</v>
      </c>
      <c r="AD139" s="873">
        <v>-1686912</v>
      </c>
      <c r="AE139" s="873">
        <v>0</v>
      </c>
      <c r="AF139" s="873">
        <v>0</v>
      </c>
      <c r="AG139" s="873">
        <v>0</v>
      </c>
      <c r="AH139" s="873">
        <v>25799104</v>
      </c>
      <c r="AI139" s="873">
        <v>491012</v>
      </c>
      <c r="AJ139" s="873">
        <v>26290116</v>
      </c>
      <c r="AK139" s="873">
        <v>491012</v>
      </c>
      <c r="AL139" s="873">
        <v>491012</v>
      </c>
      <c r="AM139" s="873">
        <v>7859</v>
      </c>
      <c r="AN139" s="873">
        <v>0</v>
      </c>
      <c r="AO139" s="873">
        <v>7859</v>
      </c>
      <c r="AP139" s="873">
        <v>0</v>
      </c>
      <c r="AQ139" s="873">
        <v>0</v>
      </c>
      <c r="AR139" s="873">
        <v>0</v>
      </c>
      <c r="AS139" s="873">
        <v>0</v>
      </c>
      <c r="AT139" s="873">
        <v>0</v>
      </c>
      <c r="AU139" s="873">
        <v>206194</v>
      </c>
      <c r="AV139" s="873">
        <v>206194</v>
      </c>
      <c r="AW139" s="873">
        <v>284818</v>
      </c>
      <c r="AX139" s="873">
        <v>0</v>
      </c>
      <c r="AY139" s="873">
        <v>0</v>
      </c>
      <c r="AZ139" s="873">
        <v>0</v>
      </c>
      <c r="BA139" s="873">
        <v>0</v>
      </c>
      <c r="BB139" s="873">
        <v>227280</v>
      </c>
      <c r="BC139" s="873">
        <v>227280</v>
      </c>
      <c r="BD139" s="873">
        <v>0</v>
      </c>
      <c r="BE139" s="873">
        <v>0</v>
      </c>
      <c r="BF139" s="873">
        <v>0</v>
      </c>
      <c r="BG139" s="873">
        <v>0</v>
      </c>
      <c r="BH139" s="873">
        <v>0</v>
      </c>
      <c r="BI139" s="873">
        <v>0</v>
      </c>
      <c r="BJ139" s="873">
        <v>0</v>
      </c>
      <c r="BK139" s="873">
        <v>0</v>
      </c>
      <c r="BL139" s="873">
        <v>0</v>
      </c>
      <c r="BM139" s="873">
        <v>227280</v>
      </c>
      <c r="BN139" s="873">
        <v>227280</v>
      </c>
      <c r="BO139" s="873">
        <v>3520086</v>
      </c>
      <c r="BP139" s="873">
        <v>-1329517</v>
      </c>
      <c r="BQ139" s="870" t="s">
        <v>707</v>
      </c>
      <c r="BR139" s="870" t="s">
        <v>687</v>
      </c>
      <c r="BS139" s="870" t="s">
        <v>1907</v>
      </c>
      <c r="BT139" s="870" t="s">
        <v>2734</v>
      </c>
      <c r="BU139" s="870" t="s">
        <v>2876</v>
      </c>
    </row>
    <row r="140" spans="1:73" x14ac:dyDescent="0.2">
      <c r="A140" s="870" t="s">
        <v>3069</v>
      </c>
      <c r="B140" s="870" t="s">
        <v>331</v>
      </c>
      <c r="C140" s="870" t="s">
        <v>872</v>
      </c>
      <c r="D140" s="873">
        <v>16164387</v>
      </c>
      <c r="E140" s="873">
        <v>0</v>
      </c>
      <c r="F140" s="873">
        <v>16164387</v>
      </c>
      <c r="G140" s="873">
        <v>0</v>
      </c>
      <c r="H140" s="873">
        <v>0</v>
      </c>
      <c r="I140" s="873">
        <v>0</v>
      </c>
      <c r="J140" s="873">
        <v>-236525</v>
      </c>
      <c r="K140" s="873">
        <v>0</v>
      </c>
      <c r="L140" s="873">
        <v>-236525</v>
      </c>
      <c r="M140" s="873">
        <v>0</v>
      </c>
      <c r="N140" s="873">
        <v>0</v>
      </c>
      <c r="O140" s="873">
        <v>0</v>
      </c>
      <c r="P140" s="873">
        <v>-1161316</v>
      </c>
      <c r="Q140" s="873">
        <v>0</v>
      </c>
      <c r="R140" s="873">
        <v>-1161316</v>
      </c>
      <c r="S140" s="873">
        <v>387094</v>
      </c>
      <c r="T140" s="873">
        <v>0</v>
      </c>
      <c r="U140" s="873">
        <v>387094</v>
      </c>
      <c r="V140" s="873">
        <v>949523</v>
      </c>
      <c r="W140" s="873">
        <v>0</v>
      </c>
      <c r="X140" s="873">
        <v>949523</v>
      </c>
      <c r="Y140" s="873">
        <v>419809</v>
      </c>
      <c r="Z140" s="873">
        <v>0</v>
      </c>
      <c r="AA140" s="873">
        <v>419809</v>
      </c>
      <c r="AB140" s="873">
        <v>-2857382</v>
      </c>
      <c r="AC140" s="873">
        <v>0</v>
      </c>
      <c r="AD140" s="873">
        <v>-2857382</v>
      </c>
      <c r="AE140" s="873">
        <v>-447922</v>
      </c>
      <c r="AF140" s="873">
        <v>0</v>
      </c>
      <c r="AG140" s="873">
        <v>-447922</v>
      </c>
      <c r="AH140" s="873">
        <v>13902115</v>
      </c>
      <c r="AI140" s="873">
        <v>0</v>
      </c>
      <c r="AJ140" s="873">
        <v>13902115</v>
      </c>
      <c r="AK140" s="873">
        <v>0</v>
      </c>
      <c r="AL140" s="873">
        <v>0</v>
      </c>
      <c r="AM140" s="873">
        <v>329118</v>
      </c>
      <c r="AN140" s="873">
        <v>0</v>
      </c>
      <c r="AO140" s="873">
        <v>329118</v>
      </c>
      <c r="AP140" s="873">
        <v>0</v>
      </c>
      <c r="AQ140" s="873">
        <v>0</v>
      </c>
      <c r="AR140" s="873">
        <v>0</v>
      </c>
      <c r="AS140" s="873">
        <v>0</v>
      </c>
      <c r="AT140" s="873">
        <v>0</v>
      </c>
      <c r="AU140" s="873">
        <v>0</v>
      </c>
      <c r="AV140" s="873">
        <v>0</v>
      </c>
      <c r="AW140" s="873">
        <v>0</v>
      </c>
      <c r="AX140" s="873">
        <v>0</v>
      </c>
      <c r="AY140" s="873">
        <v>0</v>
      </c>
      <c r="AZ140" s="873">
        <v>0</v>
      </c>
      <c r="BA140" s="873">
        <v>0</v>
      </c>
      <c r="BB140" s="873">
        <v>0</v>
      </c>
      <c r="BC140" s="873">
        <v>0</v>
      </c>
      <c r="BD140" s="873">
        <v>0</v>
      </c>
      <c r="BE140" s="873">
        <v>0</v>
      </c>
      <c r="BF140" s="873">
        <v>0</v>
      </c>
      <c r="BG140" s="873">
        <v>0</v>
      </c>
      <c r="BH140" s="873">
        <v>0</v>
      </c>
      <c r="BI140" s="873">
        <v>0</v>
      </c>
      <c r="BJ140" s="873">
        <v>0</v>
      </c>
      <c r="BK140" s="873">
        <v>0</v>
      </c>
      <c r="BL140" s="873">
        <v>0</v>
      </c>
      <c r="BM140" s="873">
        <v>0</v>
      </c>
      <c r="BN140" s="873">
        <v>0</v>
      </c>
      <c r="BO140" s="873">
        <v>2195169</v>
      </c>
      <c r="BP140" s="873">
        <v>-806316</v>
      </c>
      <c r="BQ140" s="870" t="s">
        <v>679</v>
      </c>
      <c r="BR140" s="870" t="s">
        <v>687</v>
      </c>
      <c r="BS140" s="870" t="s">
        <v>679</v>
      </c>
      <c r="BT140" s="870" t="s">
        <v>2735</v>
      </c>
      <c r="BU140" s="870" t="s">
        <v>2877</v>
      </c>
    </row>
    <row r="141" spans="1:73" x14ac:dyDescent="0.2">
      <c r="A141" s="870" t="s">
        <v>3069</v>
      </c>
      <c r="B141" s="870" t="s">
        <v>333</v>
      </c>
      <c r="C141" s="870" t="s">
        <v>332</v>
      </c>
      <c r="D141" s="873">
        <v>260872</v>
      </c>
      <c r="E141" s="873">
        <v>0</v>
      </c>
      <c r="F141" s="873">
        <v>260872</v>
      </c>
      <c r="G141" s="873">
        <v>0</v>
      </c>
      <c r="H141" s="873">
        <v>0</v>
      </c>
      <c r="I141" s="873">
        <v>0</v>
      </c>
      <c r="J141" s="873">
        <v>0</v>
      </c>
      <c r="K141" s="873">
        <v>0</v>
      </c>
      <c r="L141" s="873">
        <v>0</v>
      </c>
      <c r="M141" s="873">
        <v>0</v>
      </c>
      <c r="N141" s="873">
        <v>0</v>
      </c>
      <c r="O141" s="873">
        <v>0</v>
      </c>
      <c r="P141" s="873">
        <v>-19957</v>
      </c>
      <c r="Q141" s="873">
        <v>0</v>
      </c>
      <c r="R141" s="873">
        <v>-19957</v>
      </c>
      <c r="S141" s="873">
        <v>0</v>
      </c>
      <c r="T141" s="873">
        <v>0</v>
      </c>
      <c r="U141" s="873">
        <v>0</v>
      </c>
      <c r="V141" s="873">
        <v>0</v>
      </c>
      <c r="W141" s="873">
        <v>0</v>
      </c>
      <c r="X141" s="873">
        <v>0</v>
      </c>
      <c r="Y141" s="873">
        <v>0</v>
      </c>
      <c r="Z141" s="873">
        <v>0</v>
      </c>
      <c r="AA141" s="873">
        <v>0</v>
      </c>
      <c r="AB141" s="873">
        <v>-160977</v>
      </c>
      <c r="AC141" s="873">
        <v>0</v>
      </c>
      <c r="AD141" s="873">
        <v>-160977</v>
      </c>
      <c r="AE141" s="873">
        <v>0</v>
      </c>
      <c r="AF141" s="873">
        <v>0</v>
      </c>
      <c r="AG141" s="873">
        <v>0</v>
      </c>
      <c r="AH141" s="873">
        <v>79938</v>
      </c>
      <c r="AI141" s="873">
        <v>0</v>
      </c>
      <c r="AJ141" s="873">
        <v>79938</v>
      </c>
      <c r="AK141" s="873">
        <v>0</v>
      </c>
      <c r="AL141" s="873">
        <v>0</v>
      </c>
      <c r="AM141" s="873">
        <v>0</v>
      </c>
      <c r="AN141" s="873">
        <v>0</v>
      </c>
      <c r="AO141" s="873">
        <v>0</v>
      </c>
      <c r="AP141" s="873">
        <v>0</v>
      </c>
      <c r="AQ141" s="873">
        <v>0</v>
      </c>
      <c r="AR141" s="873">
        <v>0</v>
      </c>
      <c r="AS141" s="873">
        <v>0</v>
      </c>
      <c r="AT141" s="873">
        <v>0</v>
      </c>
      <c r="AU141" s="873">
        <v>0</v>
      </c>
      <c r="AV141" s="873">
        <v>0</v>
      </c>
      <c r="AW141" s="873">
        <v>0</v>
      </c>
      <c r="AX141" s="873">
        <v>0</v>
      </c>
      <c r="AY141" s="873">
        <v>0</v>
      </c>
      <c r="AZ141" s="873">
        <v>0</v>
      </c>
      <c r="BA141" s="873">
        <v>0</v>
      </c>
      <c r="BB141" s="873">
        <v>0</v>
      </c>
      <c r="BC141" s="873">
        <v>0</v>
      </c>
      <c r="BD141" s="873">
        <v>0</v>
      </c>
      <c r="BE141" s="873">
        <v>0</v>
      </c>
      <c r="BF141" s="873">
        <v>0</v>
      </c>
      <c r="BG141" s="873">
        <v>0</v>
      </c>
      <c r="BH141" s="873">
        <v>0</v>
      </c>
      <c r="BI141" s="873">
        <v>0</v>
      </c>
      <c r="BJ141" s="873">
        <v>0</v>
      </c>
      <c r="BK141" s="873">
        <v>0</v>
      </c>
      <c r="BL141" s="873">
        <v>0</v>
      </c>
      <c r="BM141" s="873">
        <v>0</v>
      </c>
      <c r="BN141" s="873">
        <v>0</v>
      </c>
      <c r="BO141" s="873">
        <v>111544</v>
      </c>
      <c r="BP141" s="873">
        <v>-33988</v>
      </c>
      <c r="BQ141" s="870" t="s">
        <v>679</v>
      </c>
      <c r="BR141" s="870" t="s">
        <v>687</v>
      </c>
      <c r="BS141" s="870" t="s">
        <v>679</v>
      </c>
      <c r="BT141" s="870" t="s">
        <v>2733</v>
      </c>
      <c r="BU141" s="870" t="s">
        <v>2878</v>
      </c>
    </row>
    <row r="142" spans="1:73" x14ac:dyDescent="0.2">
      <c r="A142" s="870" t="s">
        <v>3069</v>
      </c>
      <c r="B142" s="870" t="s">
        <v>335</v>
      </c>
      <c r="C142" s="870" t="s">
        <v>334</v>
      </c>
      <c r="D142" s="873">
        <v>225876509</v>
      </c>
      <c r="E142" s="873">
        <v>0</v>
      </c>
      <c r="F142" s="873">
        <v>225876509</v>
      </c>
      <c r="G142" s="873">
        <v>0</v>
      </c>
      <c r="H142" s="873">
        <v>0</v>
      </c>
      <c r="I142" s="873">
        <v>0</v>
      </c>
      <c r="J142" s="873">
        <v>-2852926</v>
      </c>
      <c r="K142" s="873">
        <v>0</v>
      </c>
      <c r="L142" s="873">
        <v>-2852926</v>
      </c>
      <c r="M142" s="873">
        <v>-367256</v>
      </c>
      <c r="N142" s="873">
        <v>0</v>
      </c>
      <c r="O142" s="873">
        <v>-367256</v>
      </c>
      <c r="P142" s="873">
        <v>-11686960</v>
      </c>
      <c r="Q142" s="873">
        <v>0</v>
      </c>
      <c r="R142" s="873">
        <v>-11686960</v>
      </c>
      <c r="S142" s="873">
        <v>846132</v>
      </c>
      <c r="T142" s="873">
        <v>0</v>
      </c>
      <c r="U142" s="873">
        <v>846132</v>
      </c>
      <c r="V142" s="873">
        <v>820415</v>
      </c>
      <c r="W142" s="873">
        <v>0</v>
      </c>
      <c r="X142" s="873">
        <v>820415</v>
      </c>
      <c r="Y142" s="873">
        <v>-605578</v>
      </c>
      <c r="Z142" s="873">
        <v>0</v>
      </c>
      <c r="AA142" s="873">
        <v>-605578</v>
      </c>
      <c r="AB142" s="873">
        <v>-1009983</v>
      </c>
      <c r="AC142" s="873">
        <v>0</v>
      </c>
      <c r="AD142" s="873">
        <v>-1009983</v>
      </c>
      <c r="AE142" s="873">
        <v>0</v>
      </c>
      <c r="AF142" s="873">
        <v>0</v>
      </c>
      <c r="AG142" s="873">
        <v>0</v>
      </c>
      <c r="AH142" s="873">
        <v>213873279</v>
      </c>
      <c r="AI142" s="873">
        <v>0</v>
      </c>
      <c r="AJ142" s="873">
        <v>213873279</v>
      </c>
      <c r="AK142" s="873">
        <v>0</v>
      </c>
      <c r="AL142" s="873">
        <v>0</v>
      </c>
      <c r="AM142" s="873">
        <v>79268</v>
      </c>
      <c r="AN142" s="873">
        <v>0</v>
      </c>
      <c r="AO142" s="873">
        <v>79268</v>
      </c>
      <c r="AP142" s="873">
        <v>0</v>
      </c>
      <c r="AQ142" s="873">
        <v>0</v>
      </c>
      <c r="AR142" s="873">
        <v>0</v>
      </c>
      <c r="AS142" s="873">
        <v>0</v>
      </c>
      <c r="AT142" s="873">
        <v>0</v>
      </c>
      <c r="AU142" s="873">
        <v>0</v>
      </c>
      <c r="AV142" s="873">
        <v>0</v>
      </c>
      <c r="AW142" s="873">
        <v>0</v>
      </c>
      <c r="AX142" s="873">
        <v>0</v>
      </c>
      <c r="AY142" s="873">
        <v>0</v>
      </c>
      <c r="AZ142" s="873">
        <v>0</v>
      </c>
      <c r="BA142" s="873">
        <v>0</v>
      </c>
      <c r="BB142" s="873">
        <v>0</v>
      </c>
      <c r="BC142" s="873">
        <v>0</v>
      </c>
      <c r="BD142" s="873">
        <v>0</v>
      </c>
      <c r="BE142" s="873">
        <v>0</v>
      </c>
      <c r="BF142" s="873">
        <v>0</v>
      </c>
      <c r="BG142" s="873">
        <v>0</v>
      </c>
      <c r="BH142" s="873">
        <v>0</v>
      </c>
      <c r="BI142" s="873">
        <v>0</v>
      </c>
      <c r="BJ142" s="873">
        <v>0</v>
      </c>
      <c r="BK142" s="873">
        <v>0</v>
      </c>
      <c r="BL142" s="873">
        <v>0</v>
      </c>
      <c r="BM142" s="873">
        <v>0</v>
      </c>
      <c r="BN142" s="873">
        <v>0</v>
      </c>
      <c r="BO142" s="873">
        <v>29067809</v>
      </c>
      <c r="BP142" s="873">
        <v>-26628365</v>
      </c>
      <c r="BQ142" s="870" t="s">
        <v>697</v>
      </c>
      <c r="BR142" s="870" t="s">
        <v>680</v>
      </c>
      <c r="BS142" s="870" t="s">
        <v>1910</v>
      </c>
      <c r="BT142" s="870" t="s">
        <v>2732</v>
      </c>
      <c r="BU142" s="870" t="s">
        <v>2879</v>
      </c>
    </row>
    <row r="143" spans="1:73" x14ac:dyDescent="0.2">
      <c r="A143" s="870" t="s">
        <v>3069</v>
      </c>
      <c r="B143" s="870" t="s">
        <v>337</v>
      </c>
      <c r="C143" s="870" t="s">
        <v>336</v>
      </c>
      <c r="D143" s="873">
        <v>111968789</v>
      </c>
      <c r="E143" s="873">
        <v>0</v>
      </c>
      <c r="F143" s="873">
        <v>111968789</v>
      </c>
      <c r="G143" s="873">
        <v>0</v>
      </c>
      <c r="H143" s="873">
        <v>0</v>
      </c>
      <c r="I143" s="873">
        <v>0</v>
      </c>
      <c r="J143" s="873">
        <v>25629</v>
      </c>
      <c r="K143" s="873">
        <v>0</v>
      </c>
      <c r="L143" s="873">
        <v>25629</v>
      </c>
      <c r="M143" s="873">
        <v>0</v>
      </c>
      <c r="N143" s="873">
        <v>0</v>
      </c>
      <c r="O143" s="873">
        <v>0</v>
      </c>
      <c r="P143" s="873">
        <v>-29456400</v>
      </c>
      <c r="Q143" s="873">
        <v>0</v>
      </c>
      <c r="R143" s="873">
        <v>-29456400</v>
      </c>
      <c r="S143" s="873">
        <v>1652559</v>
      </c>
      <c r="T143" s="873">
        <v>0</v>
      </c>
      <c r="U143" s="873">
        <v>1652559</v>
      </c>
      <c r="V143" s="873">
        <v>4954441</v>
      </c>
      <c r="W143" s="873">
        <v>0</v>
      </c>
      <c r="X143" s="873">
        <v>4954441</v>
      </c>
      <c r="Y143" s="873">
        <v>-155102</v>
      </c>
      <c r="Z143" s="873">
        <v>0</v>
      </c>
      <c r="AA143" s="873">
        <v>-155102</v>
      </c>
      <c r="AB143" s="873">
        <v>-31253605</v>
      </c>
      <c r="AC143" s="873">
        <v>0</v>
      </c>
      <c r="AD143" s="873">
        <v>-31253605</v>
      </c>
      <c r="AE143" s="873">
        <v>-20157662</v>
      </c>
      <c r="AF143" s="873">
        <v>0</v>
      </c>
      <c r="AG143" s="873">
        <v>-20157662</v>
      </c>
      <c r="AH143" s="873">
        <v>57710682</v>
      </c>
      <c r="AI143" s="873">
        <v>0</v>
      </c>
      <c r="AJ143" s="873">
        <v>57710682</v>
      </c>
      <c r="AK143" s="873">
        <v>0</v>
      </c>
      <c r="AL143" s="873">
        <v>0</v>
      </c>
      <c r="AM143" s="873">
        <v>0</v>
      </c>
      <c r="AN143" s="873">
        <v>0</v>
      </c>
      <c r="AO143" s="873">
        <v>0</v>
      </c>
      <c r="AP143" s="873">
        <v>0</v>
      </c>
      <c r="AQ143" s="873">
        <v>0</v>
      </c>
      <c r="AR143" s="873">
        <v>0</v>
      </c>
      <c r="AS143" s="873">
        <v>0</v>
      </c>
      <c r="AT143" s="873">
        <v>0</v>
      </c>
      <c r="AU143" s="873">
        <v>0</v>
      </c>
      <c r="AV143" s="873">
        <v>0</v>
      </c>
      <c r="AW143" s="873">
        <v>0</v>
      </c>
      <c r="AX143" s="873">
        <v>0</v>
      </c>
      <c r="AY143" s="873">
        <v>0</v>
      </c>
      <c r="AZ143" s="873">
        <v>0</v>
      </c>
      <c r="BA143" s="873">
        <v>0</v>
      </c>
      <c r="BB143" s="873">
        <v>0</v>
      </c>
      <c r="BC143" s="873">
        <v>0</v>
      </c>
      <c r="BD143" s="873">
        <v>0</v>
      </c>
      <c r="BE143" s="873">
        <v>0</v>
      </c>
      <c r="BF143" s="873">
        <v>0</v>
      </c>
      <c r="BG143" s="873">
        <v>0</v>
      </c>
      <c r="BH143" s="873">
        <v>0</v>
      </c>
      <c r="BI143" s="873">
        <v>0</v>
      </c>
      <c r="BJ143" s="873">
        <v>0</v>
      </c>
      <c r="BK143" s="873">
        <v>0</v>
      </c>
      <c r="BL143" s="873">
        <v>0</v>
      </c>
      <c r="BM143" s="873">
        <v>0</v>
      </c>
      <c r="BN143" s="873">
        <v>0</v>
      </c>
      <c r="BO143" s="873">
        <v>49146996</v>
      </c>
      <c r="BP143" s="873">
        <v>-13841353</v>
      </c>
      <c r="BQ143" s="870" t="s">
        <v>697</v>
      </c>
      <c r="BR143" s="870" t="s">
        <v>680</v>
      </c>
      <c r="BS143" s="870" t="s">
        <v>1910</v>
      </c>
      <c r="BT143" s="870" t="s">
        <v>2732</v>
      </c>
      <c r="BU143" s="870" t="s">
        <v>2880</v>
      </c>
    </row>
    <row r="144" spans="1:73" x14ac:dyDescent="0.2">
      <c r="A144" s="870" t="s">
        <v>3069</v>
      </c>
      <c r="B144" s="870" t="s">
        <v>339</v>
      </c>
      <c r="C144" s="870" t="s">
        <v>338</v>
      </c>
      <c r="D144" s="873">
        <v>22068574</v>
      </c>
      <c r="E144" s="873">
        <v>0</v>
      </c>
      <c r="F144" s="873">
        <v>22068574</v>
      </c>
      <c r="G144" s="873">
        <v>0</v>
      </c>
      <c r="H144" s="873">
        <v>0</v>
      </c>
      <c r="I144" s="873">
        <v>0</v>
      </c>
      <c r="J144" s="873">
        <v>-9288</v>
      </c>
      <c r="K144" s="873">
        <v>0</v>
      </c>
      <c r="L144" s="873">
        <v>-9288</v>
      </c>
      <c r="M144" s="873">
        <v>0</v>
      </c>
      <c r="N144" s="873">
        <v>0</v>
      </c>
      <c r="O144" s="873">
        <v>0</v>
      </c>
      <c r="P144" s="873">
        <v>-256727</v>
      </c>
      <c r="Q144" s="873">
        <v>0</v>
      </c>
      <c r="R144" s="873">
        <v>-256727</v>
      </c>
      <c r="S144" s="873">
        <v>488520</v>
      </c>
      <c r="T144" s="873">
        <v>0</v>
      </c>
      <c r="U144" s="873">
        <v>488520</v>
      </c>
      <c r="V144" s="873">
        <v>399783</v>
      </c>
      <c r="W144" s="873">
        <v>0</v>
      </c>
      <c r="X144" s="873">
        <v>399783</v>
      </c>
      <c r="Y144" s="873">
        <v>-374201</v>
      </c>
      <c r="Z144" s="873">
        <v>0</v>
      </c>
      <c r="AA144" s="873">
        <v>-374201</v>
      </c>
      <c r="AB144" s="873">
        <v>-995592</v>
      </c>
      <c r="AC144" s="873">
        <v>0</v>
      </c>
      <c r="AD144" s="873">
        <v>-995592</v>
      </c>
      <c r="AE144" s="873">
        <v>0</v>
      </c>
      <c r="AF144" s="873">
        <v>0</v>
      </c>
      <c r="AG144" s="873">
        <v>0</v>
      </c>
      <c r="AH144" s="873">
        <v>21330357</v>
      </c>
      <c r="AI144" s="873">
        <v>0</v>
      </c>
      <c r="AJ144" s="873">
        <v>21330357</v>
      </c>
      <c r="AK144" s="873">
        <v>0</v>
      </c>
      <c r="AL144" s="873">
        <v>0</v>
      </c>
      <c r="AM144" s="873">
        <v>344824</v>
      </c>
      <c r="AN144" s="873">
        <v>0</v>
      </c>
      <c r="AO144" s="873">
        <v>344824</v>
      </c>
      <c r="AP144" s="873">
        <v>0</v>
      </c>
      <c r="AQ144" s="873">
        <v>0</v>
      </c>
      <c r="AR144" s="873">
        <v>0</v>
      </c>
      <c r="AS144" s="873">
        <v>0</v>
      </c>
      <c r="AT144" s="873">
        <v>0</v>
      </c>
      <c r="AU144" s="873">
        <v>0</v>
      </c>
      <c r="AV144" s="873">
        <v>0</v>
      </c>
      <c r="AW144" s="873">
        <v>0</v>
      </c>
      <c r="AX144" s="873">
        <v>0</v>
      </c>
      <c r="AY144" s="873">
        <v>0</v>
      </c>
      <c r="AZ144" s="873">
        <v>0</v>
      </c>
      <c r="BA144" s="873">
        <v>0</v>
      </c>
      <c r="BB144" s="873">
        <v>0</v>
      </c>
      <c r="BC144" s="873">
        <v>0</v>
      </c>
      <c r="BD144" s="873">
        <v>0</v>
      </c>
      <c r="BE144" s="873">
        <v>0</v>
      </c>
      <c r="BF144" s="873">
        <v>0</v>
      </c>
      <c r="BG144" s="873">
        <v>0</v>
      </c>
      <c r="BH144" s="873">
        <v>0</v>
      </c>
      <c r="BI144" s="873">
        <v>0</v>
      </c>
      <c r="BJ144" s="873">
        <v>0</v>
      </c>
      <c r="BK144" s="873">
        <v>0</v>
      </c>
      <c r="BL144" s="873">
        <v>0</v>
      </c>
      <c r="BM144" s="873">
        <v>0</v>
      </c>
      <c r="BN144" s="873">
        <v>0</v>
      </c>
      <c r="BO144" s="873">
        <v>897443</v>
      </c>
      <c r="BP144" s="873">
        <v>-335096</v>
      </c>
      <c r="BQ144" s="870" t="s">
        <v>704</v>
      </c>
      <c r="BR144" s="870" t="s">
        <v>687</v>
      </c>
      <c r="BS144" s="870" t="s">
        <v>1907</v>
      </c>
      <c r="BT144" s="870" t="s">
        <v>2736</v>
      </c>
      <c r="BU144" s="870" t="s">
        <v>2881</v>
      </c>
    </row>
    <row r="145" spans="1:73" x14ac:dyDescent="0.2">
      <c r="A145" s="870" t="s">
        <v>3070</v>
      </c>
      <c r="B145" s="870" t="s">
        <v>340</v>
      </c>
      <c r="C145" s="870" t="s">
        <v>1111</v>
      </c>
      <c r="D145" s="873">
        <v>27348365</v>
      </c>
      <c r="E145" s="873">
        <v>16674</v>
      </c>
      <c r="F145" s="873">
        <v>27365039</v>
      </c>
      <c r="G145" s="873">
        <v>0</v>
      </c>
      <c r="H145" s="873">
        <v>0</v>
      </c>
      <c r="I145" s="873">
        <v>0</v>
      </c>
      <c r="J145" s="873">
        <v>-69266</v>
      </c>
      <c r="K145" s="873">
        <v>0</v>
      </c>
      <c r="L145" s="873">
        <v>-69266</v>
      </c>
      <c r="M145" s="873">
        <v>0</v>
      </c>
      <c r="N145" s="873">
        <v>0</v>
      </c>
      <c r="O145" s="873">
        <v>0</v>
      </c>
      <c r="P145" s="873">
        <v>-253352</v>
      </c>
      <c r="Q145" s="873">
        <v>0</v>
      </c>
      <c r="R145" s="873">
        <v>-253352</v>
      </c>
      <c r="S145" s="873">
        <v>510077</v>
      </c>
      <c r="T145" s="873">
        <v>0</v>
      </c>
      <c r="U145" s="873">
        <v>510077</v>
      </c>
      <c r="V145" s="873">
        <v>1036325</v>
      </c>
      <c r="W145" s="873">
        <v>0</v>
      </c>
      <c r="X145" s="873">
        <v>1036325</v>
      </c>
      <c r="Y145" s="873">
        <v>8787</v>
      </c>
      <c r="Z145" s="873">
        <v>0</v>
      </c>
      <c r="AA145" s="873">
        <v>8787</v>
      </c>
      <c r="AB145" s="873">
        <v>-716118</v>
      </c>
      <c r="AC145" s="873">
        <v>0</v>
      </c>
      <c r="AD145" s="873">
        <v>-716118</v>
      </c>
      <c r="AE145" s="873">
        <v>0</v>
      </c>
      <c r="AF145" s="873">
        <v>0</v>
      </c>
      <c r="AG145" s="873">
        <v>0</v>
      </c>
      <c r="AH145" s="873">
        <v>27934084</v>
      </c>
      <c r="AI145" s="873">
        <v>16674</v>
      </c>
      <c r="AJ145" s="873">
        <v>27950758</v>
      </c>
      <c r="AK145" s="873">
        <v>16674</v>
      </c>
      <c r="AL145" s="873">
        <v>16674</v>
      </c>
      <c r="AM145" s="873">
        <v>2679566</v>
      </c>
      <c r="AN145" s="873">
        <v>0</v>
      </c>
      <c r="AO145" s="873">
        <v>2679566</v>
      </c>
      <c r="AP145" s="873">
        <v>0</v>
      </c>
      <c r="AQ145" s="873">
        <v>0</v>
      </c>
      <c r="AR145" s="873">
        <v>0</v>
      </c>
      <c r="AS145" s="873">
        <v>0</v>
      </c>
      <c r="AT145" s="873">
        <v>0</v>
      </c>
      <c r="AU145" s="873">
        <v>0</v>
      </c>
      <c r="AV145" s="873">
        <v>0</v>
      </c>
      <c r="AW145" s="873">
        <v>16674</v>
      </c>
      <c r="AX145" s="873">
        <v>0</v>
      </c>
      <c r="AY145" s="873">
        <v>0</v>
      </c>
      <c r="AZ145" s="873">
        <v>0</v>
      </c>
      <c r="BA145" s="873">
        <v>0</v>
      </c>
      <c r="BB145" s="873">
        <v>37267</v>
      </c>
      <c r="BC145" s="873">
        <v>37267</v>
      </c>
      <c r="BD145" s="873">
        <v>0</v>
      </c>
      <c r="BE145" s="873">
        <v>0</v>
      </c>
      <c r="BF145" s="873">
        <v>0</v>
      </c>
      <c r="BG145" s="873">
        <v>0</v>
      </c>
      <c r="BH145" s="873">
        <v>0</v>
      </c>
      <c r="BI145" s="873">
        <v>0</v>
      </c>
      <c r="BJ145" s="873">
        <v>0</v>
      </c>
      <c r="BK145" s="873">
        <v>0</v>
      </c>
      <c r="BL145" s="873">
        <v>0</v>
      </c>
      <c r="BM145" s="873">
        <v>37267</v>
      </c>
      <c r="BN145" s="873">
        <v>37267</v>
      </c>
      <c r="BO145" s="873">
        <v>1272321</v>
      </c>
      <c r="BP145" s="873">
        <v>-128197</v>
      </c>
      <c r="BQ145" s="870" t="s">
        <v>724</v>
      </c>
      <c r="BR145" s="870" t="s">
        <v>687</v>
      </c>
      <c r="BS145" s="870" t="s">
        <v>1907</v>
      </c>
      <c r="BT145" s="870" t="s">
        <v>2734</v>
      </c>
      <c r="BU145" s="870" t="s">
        <v>2882</v>
      </c>
    </row>
    <row r="146" spans="1:73" x14ac:dyDescent="0.2">
      <c r="A146" s="870" t="s">
        <v>3069</v>
      </c>
      <c r="B146" s="870" t="s">
        <v>342</v>
      </c>
      <c r="C146" s="870" t="s">
        <v>341</v>
      </c>
      <c r="D146" s="873">
        <v>44372839</v>
      </c>
      <c r="E146" s="873">
        <v>2653076</v>
      </c>
      <c r="F146" s="873">
        <v>47025915</v>
      </c>
      <c r="G146" s="873">
        <v>0</v>
      </c>
      <c r="H146" s="873">
        <v>0</v>
      </c>
      <c r="I146" s="873">
        <v>0</v>
      </c>
      <c r="J146" s="873">
        <v>-10960</v>
      </c>
      <c r="K146" s="873">
        <v>0</v>
      </c>
      <c r="L146" s="873">
        <v>-10960</v>
      </c>
      <c r="M146" s="873">
        <v>0</v>
      </c>
      <c r="N146" s="873">
        <v>0</v>
      </c>
      <c r="O146" s="873">
        <v>0</v>
      </c>
      <c r="P146" s="873">
        <v>-2423336</v>
      </c>
      <c r="Q146" s="873">
        <v>0</v>
      </c>
      <c r="R146" s="873">
        <v>-2423336</v>
      </c>
      <c r="S146" s="873">
        <v>2177642</v>
      </c>
      <c r="T146" s="873">
        <v>0</v>
      </c>
      <c r="U146" s="873">
        <v>2177642</v>
      </c>
      <c r="V146" s="873">
        <v>3378541</v>
      </c>
      <c r="W146" s="873">
        <v>0</v>
      </c>
      <c r="X146" s="873">
        <v>3378541</v>
      </c>
      <c r="Y146" s="873">
        <v>-1339126</v>
      </c>
      <c r="Z146" s="873">
        <v>0</v>
      </c>
      <c r="AA146" s="873">
        <v>-1339126</v>
      </c>
      <c r="AB146" s="873">
        <v>-7027292</v>
      </c>
      <c r="AC146" s="873">
        <v>0</v>
      </c>
      <c r="AD146" s="873">
        <v>-7027292</v>
      </c>
      <c r="AE146" s="873">
        <v>0</v>
      </c>
      <c r="AF146" s="873">
        <v>0</v>
      </c>
      <c r="AG146" s="873">
        <v>0</v>
      </c>
      <c r="AH146" s="873">
        <v>39139268</v>
      </c>
      <c r="AI146" s="873">
        <v>2653076</v>
      </c>
      <c r="AJ146" s="873">
        <v>41792344</v>
      </c>
      <c r="AK146" s="873">
        <v>2653076</v>
      </c>
      <c r="AL146" s="873">
        <v>2653076</v>
      </c>
      <c r="AM146" s="873">
        <v>378833</v>
      </c>
      <c r="AN146" s="873">
        <v>0</v>
      </c>
      <c r="AO146" s="873">
        <v>378833</v>
      </c>
      <c r="AP146" s="873">
        <v>0</v>
      </c>
      <c r="AQ146" s="873">
        <v>0</v>
      </c>
      <c r="AR146" s="873">
        <v>0</v>
      </c>
      <c r="AS146" s="873">
        <v>-4110</v>
      </c>
      <c r="AT146" s="873">
        <v>-4110</v>
      </c>
      <c r="AU146" s="873">
        <v>358162</v>
      </c>
      <c r="AV146" s="873">
        <v>358162</v>
      </c>
      <c r="AW146" s="873">
        <v>2400045</v>
      </c>
      <c r="AX146" s="873">
        <v>0</v>
      </c>
      <c r="AY146" s="873">
        <v>0</v>
      </c>
      <c r="AZ146" s="873">
        <v>0</v>
      </c>
      <c r="BA146" s="873">
        <v>15934</v>
      </c>
      <c r="BB146" s="873">
        <v>343031</v>
      </c>
      <c r="BC146" s="873">
        <v>358965</v>
      </c>
      <c r="BD146" s="873">
        <v>0</v>
      </c>
      <c r="BE146" s="873">
        <v>0</v>
      </c>
      <c r="BF146" s="873">
        <v>0</v>
      </c>
      <c r="BG146" s="873">
        <v>0</v>
      </c>
      <c r="BH146" s="873">
        <v>0</v>
      </c>
      <c r="BI146" s="873">
        <v>0</v>
      </c>
      <c r="BJ146" s="873">
        <v>0</v>
      </c>
      <c r="BK146" s="873">
        <v>0</v>
      </c>
      <c r="BL146" s="873">
        <v>15934</v>
      </c>
      <c r="BM146" s="873">
        <v>343031</v>
      </c>
      <c r="BN146" s="873">
        <v>358965</v>
      </c>
      <c r="BO146" s="873">
        <v>6158838</v>
      </c>
      <c r="BP146" s="873">
        <v>-855346</v>
      </c>
      <c r="BQ146" s="870" t="s">
        <v>679</v>
      </c>
      <c r="BR146" s="870" t="s">
        <v>741</v>
      </c>
      <c r="BS146" s="870" t="s">
        <v>679</v>
      </c>
      <c r="BT146" s="870" t="s">
        <v>2739</v>
      </c>
      <c r="BU146" s="870" t="s">
        <v>2883</v>
      </c>
    </row>
    <row r="147" spans="1:73" x14ac:dyDescent="0.2">
      <c r="A147" s="870" t="s">
        <v>3069</v>
      </c>
      <c r="B147" s="870" t="s">
        <v>344</v>
      </c>
      <c r="C147" s="870" t="s">
        <v>343</v>
      </c>
      <c r="D147" s="873">
        <v>35297969</v>
      </c>
      <c r="E147" s="873">
        <v>0</v>
      </c>
      <c r="F147" s="873">
        <v>35297969</v>
      </c>
      <c r="G147" s="873">
        <v>0</v>
      </c>
      <c r="H147" s="873">
        <v>0</v>
      </c>
      <c r="I147" s="873">
        <v>0</v>
      </c>
      <c r="J147" s="873">
        <v>-1680587</v>
      </c>
      <c r="K147" s="873">
        <v>0</v>
      </c>
      <c r="L147" s="873">
        <v>-1680587</v>
      </c>
      <c r="M147" s="873">
        <v>-11178</v>
      </c>
      <c r="N147" s="873">
        <v>0</v>
      </c>
      <c r="O147" s="873">
        <v>-11178</v>
      </c>
      <c r="P147" s="873">
        <v>-5274359</v>
      </c>
      <c r="Q147" s="873">
        <v>0</v>
      </c>
      <c r="R147" s="873">
        <v>-5274359</v>
      </c>
      <c r="S147" s="873">
        <v>141091</v>
      </c>
      <c r="T147" s="873">
        <v>0</v>
      </c>
      <c r="U147" s="873">
        <v>141091</v>
      </c>
      <c r="V147" s="873">
        <v>2258412</v>
      </c>
      <c r="W147" s="873">
        <v>0</v>
      </c>
      <c r="X147" s="873">
        <v>2258412</v>
      </c>
      <c r="Y147" s="873">
        <v>-1026806</v>
      </c>
      <c r="Z147" s="873">
        <v>0</v>
      </c>
      <c r="AA147" s="873">
        <v>-1026806</v>
      </c>
      <c r="AB147" s="873">
        <v>-9597459</v>
      </c>
      <c r="AC147" s="873">
        <v>0</v>
      </c>
      <c r="AD147" s="873">
        <v>-9597459</v>
      </c>
      <c r="AE147" s="873">
        <v>0</v>
      </c>
      <c r="AF147" s="873">
        <v>0</v>
      </c>
      <c r="AG147" s="873">
        <v>0</v>
      </c>
      <c r="AH147" s="873">
        <v>21787670</v>
      </c>
      <c r="AI147" s="873">
        <v>0</v>
      </c>
      <c r="AJ147" s="873">
        <v>21787670</v>
      </c>
      <c r="AK147" s="873">
        <v>0</v>
      </c>
      <c r="AL147" s="873">
        <v>0</v>
      </c>
      <c r="AM147" s="873">
        <v>0</v>
      </c>
      <c r="AN147" s="873">
        <v>0</v>
      </c>
      <c r="AO147" s="873">
        <v>0</v>
      </c>
      <c r="AP147" s="873">
        <v>0</v>
      </c>
      <c r="AQ147" s="873">
        <v>0</v>
      </c>
      <c r="AR147" s="873">
        <v>0</v>
      </c>
      <c r="AS147" s="873">
        <v>0</v>
      </c>
      <c r="AT147" s="873">
        <v>0</v>
      </c>
      <c r="AU147" s="873">
        <v>0</v>
      </c>
      <c r="AV147" s="873">
        <v>0</v>
      </c>
      <c r="AW147" s="873">
        <v>0</v>
      </c>
      <c r="AX147" s="873">
        <v>0</v>
      </c>
      <c r="AY147" s="873">
        <v>0</v>
      </c>
      <c r="AZ147" s="873">
        <v>0</v>
      </c>
      <c r="BA147" s="873">
        <v>0</v>
      </c>
      <c r="BB147" s="873">
        <v>0</v>
      </c>
      <c r="BC147" s="873">
        <v>0</v>
      </c>
      <c r="BD147" s="873">
        <v>0</v>
      </c>
      <c r="BE147" s="873">
        <v>0</v>
      </c>
      <c r="BF147" s="873">
        <v>0</v>
      </c>
      <c r="BG147" s="873">
        <v>0</v>
      </c>
      <c r="BH147" s="873">
        <v>0</v>
      </c>
      <c r="BI147" s="873">
        <v>0</v>
      </c>
      <c r="BJ147" s="873">
        <v>0</v>
      </c>
      <c r="BK147" s="873">
        <v>0</v>
      </c>
      <c r="BL147" s="873">
        <v>0</v>
      </c>
      <c r="BM147" s="873">
        <v>0</v>
      </c>
      <c r="BN147" s="873">
        <v>0</v>
      </c>
      <c r="BO147" s="873">
        <v>8692155</v>
      </c>
      <c r="BP147" s="873">
        <v>-249778</v>
      </c>
      <c r="BQ147" s="870" t="s">
        <v>697</v>
      </c>
      <c r="BR147" s="870" t="s">
        <v>680</v>
      </c>
      <c r="BS147" s="870" t="s">
        <v>1908</v>
      </c>
      <c r="BT147" s="870" t="s">
        <v>2732</v>
      </c>
      <c r="BU147" s="870" t="s">
        <v>2884</v>
      </c>
    </row>
    <row r="148" spans="1:73" x14ac:dyDescent="0.2">
      <c r="A148" s="870" t="s">
        <v>3069</v>
      </c>
      <c r="B148" s="870" t="s">
        <v>346</v>
      </c>
      <c r="C148" s="870" t="s">
        <v>345</v>
      </c>
      <c r="D148" s="873">
        <v>54794197</v>
      </c>
      <c r="E148" s="873">
        <v>156668</v>
      </c>
      <c r="F148" s="873">
        <v>54950865</v>
      </c>
      <c r="G148" s="873">
        <v>0</v>
      </c>
      <c r="H148" s="873">
        <v>0</v>
      </c>
      <c r="I148" s="873">
        <v>0</v>
      </c>
      <c r="J148" s="873">
        <v>-101020</v>
      </c>
      <c r="K148" s="873">
        <v>0</v>
      </c>
      <c r="L148" s="873">
        <v>-101020</v>
      </c>
      <c r="M148" s="873">
        <v>0</v>
      </c>
      <c r="N148" s="873">
        <v>0</v>
      </c>
      <c r="O148" s="873">
        <v>0</v>
      </c>
      <c r="P148" s="873">
        <v>-8380134</v>
      </c>
      <c r="Q148" s="873">
        <v>0</v>
      </c>
      <c r="R148" s="873">
        <v>-8380134</v>
      </c>
      <c r="S148" s="873">
        <v>1221996</v>
      </c>
      <c r="T148" s="873">
        <v>0</v>
      </c>
      <c r="U148" s="873">
        <v>1221996</v>
      </c>
      <c r="V148" s="873">
        <v>1226163</v>
      </c>
      <c r="W148" s="873">
        <v>0</v>
      </c>
      <c r="X148" s="873">
        <v>1226163</v>
      </c>
      <c r="Y148" s="873">
        <v>-1063961</v>
      </c>
      <c r="Z148" s="873">
        <v>0</v>
      </c>
      <c r="AA148" s="873">
        <v>-1063961</v>
      </c>
      <c r="AB148" s="873">
        <v>-4076433</v>
      </c>
      <c r="AC148" s="873">
        <v>0</v>
      </c>
      <c r="AD148" s="873">
        <v>-4076433</v>
      </c>
      <c r="AE148" s="873">
        <v>0</v>
      </c>
      <c r="AF148" s="873">
        <v>0</v>
      </c>
      <c r="AG148" s="873">
        <v>0</v>
      </c>
      <c r="AH148" s="873">
        <v>43721828</v>
      </c>
      <c r="AI148" s="873">
        <v>156668</v>
      </c>
      <c r="AJ148" s="873">
        <v>43878496</v>
      </c>
      <c r="AK148" s="873">
        <v>156668</v>
      </c>
      <c r="AL148" s="873">
        <v>156668</v>
      </c>
      <c r="AM148" s="873">
        <v>0</v>
      </c>
      <c r="AN148" s="873">
        <v>0</v>
      </c>
      <c r="AO148" s="873">
        <v>0</v>
      </c>
      <c r="AP148" s="873">
        <v>0</v>
      </c>
      <c r="AQ148" s="873">
        <v>0</v>
      </c>
      <c r="AR148" s="873">
        <v>0</v>
      </c>
      <c r="AS148" s="873">
        <v>0</v>
      </c>
      <c r="AT148" s="873">
        <v>0</v>
      </c>
      <c r="AU148" s="873">
        <v>0</v>
      </c>
      <c r="AV148" s="873">
        <v>0</v>
      </c>
      <c r="AW148" s="873">
        <v>156668</v>
      </c>
      <c r="AX148" s="873">
        <v>0</v>
      </c>
      <c r="AY148" s="873">
        <v>0</v>
      </c>
      <c r="AZ148" s="873">
        <v>0</v>
      </c>
      <c r="BA148" s="873">
        <v>0</v>
      </c>
      <c r="BB148" s="873">
        <v>165265</v>
      </c>
      <c r="BC148" s="873">
        <v>165265</v>
      </c>
      <c r="BD148" s="873">
        <v>0</v>
      </c>
      <c r="BE148" s="873">
        <v>0</v>
      </c>
      <c r="BF148" s="873">
        <v>0</v>
      </c>
      <c r="BG148" s="873">
        <v>0</v>
      </c>
      <c r="BH148" s="873">
        <v>0</v>
      </c>
      <c r="BI148" s="873">
        <v>0</v>
      </c>
      <c r="BJ148" s="873">
        <v>0</v>
      </c>
      <c r="BK148" s="873">
        <v>0</v>
      </c>
      <c r="BL148" s="873">
        <v>0</v>
      </c>
      <c r="BM148" s="873">
        <v>165265</v>
      </c>
      <c r="BN148" s="873">
        <v>165265</v>
      </c>
      <c r="BO148" s="873">
        <v>15492999</v>
      </c>
      <c r="BP148" s="873">
        <v>-1472907</v>
      </c>
      <c r="BQ148" s="870" t="s">
        <v>690</v>
      </c>
      <c r="BR148" s="870" t="s">
        <v>711</v>
      </c>
      <c r="BS148" s="870" t="s">
        <v>1909</v>
      </c>
      <c r="BT148" s="870" t="s">
        <v>2739</v>
      </c>
      <c r="BU148" s="870" t="s">
        <v>2885</v>
      </c>
    </row>
    <row r="149" spans="1:73" x14ac:dyDescent="0.2">
      <c r="A149" s="870" t="s">
        <v>3069</v>
      </c>
      <c r="B149" s="870" t="s">
        <v>348</v>
      </c>
      <c r="C149" s="870" t="s">
        <v>347</v>
      </c>
      <c r="D149" s="873">
        <v>36727764</v>
      </c>
      <c r="E149" s="873">
        <v>0</v>
      </c>
      <c r="F149" s="873">
        <v>36727764</v>
      </c>
      <c r="G149" s="873">
        <v>0</v>
      </c>
      <c r="H149" s="873">
        <v>0</v>
      </c>
      <c r="I149" s="873">
        <v>0</v>
      </c>
      <c r="J149" s="873">
        <v>-2</v>
      </c>
      <c r="K149" s="873">
        <v>0</v>
      </c>
      <c r="L149" s="873">
        <v>-2</v>
      </c>
      <c r="M149" s="873">
        <v>0</v>
      </c>
      <c r="N149" s="873">
        <v>0</v>
      </c>
      <c r="O149" s="873">
        <v>0</v>
      </c>
      <c r="P149" s="873">
        <v>-3775566</v>
      </c>
      <c r="Q149" s="873">
        <v>0</v>
      </c>
      <c r="R149" s="873">
        <v>-3775566</v>
      </c>
      <c r="S149" s="873">
        <v>894853</v>
      </c>
      <c r="T149" s="873">
        <v>0</v>
      </c>
      <c r="U149" s="873">
        <v>894853</v>
      </c>
      <c r="V149" s="873">
        <v>0</v>
      </c>
      <c r="W149" s="873">
        <v>0</v>
      </c>
      <c r="X149" s="873">
        <v>0</v>
      </c>
      <c r="Y149" s="873">
        <v>-799431</v>
      </c>
      <c r="Z149" s="873">
        <v>0</v>
      </c>
      <c r="AA149" s="873">
        <v>-799431</v>
      </c>
      <c r="AB149" s="873">
        <v>-4713600</v>
      </c>
      <c r="AC149" s="873">
        <v>0</v>
      </c>
      <c r="AD149" s="873">
        <v>-4713600</v>
      </c>
      <c r="AE149" s="873">
        <v>0</v>
      </c>
      <c r="AF149" s="873">
        <v>0</v>
      </c>
      <c r="AG149" s="873">
        <v>0</v>
      </c>
      <c r="AH149" s="873">
        <v>28334020</v>
      </c>
      <c r="AI149" s="873">
        <v>0</v>
      </c>
      <c r="AJ149" s="873">
        <v>28334020</v>
      </c>
      <c r="AK149" s="873">
        <v>0</v>
      </c>
      <c r="AL149" s="873">
        <v>0</v>
      </c>
      <c r="AM149" s="873">
        <v>0</v>
      </c>
      <c r="AN149" s="873">
        <v>0</v>
      </c>
      <c r="AO149" s="873">
        <v>0</v>
      </c>
      <c r="AP149" s="873">
        <v>0</v>
      </c>
      <c r="AQ149" s="873">
        <v>0</v>
      </c>
      <c r="AR149" s="873">
        <v>0</v>
      </c>
      <c r="AS149" s="873">
        <v>0</v>
      </c>
      <c r="AT149" s="873">
        <v>0</v>
      </c>
      <c r="AU149" s="873">
        <v>0</v>
      </c>
      <c r="AV149" s="873">
        <v>0</v>
      </c>
      <c r="AW149" s="873">
        <v>0</v>
      </c>
      <c r="AX149" s="873">
        <v>0</v>
      </c>
      <c r="AY149" s="873">
        <v>0</v>
      </c>
      <c r="AZ149" s="873">
        <v>0</v>
      </c>
      <c r="BA149" s="873">
        <v>0</v>
      </c>
      <c r="BB149" s="873">
        <v>0</v>
      </c>
      <c r="BC149" s="873">
        <v>0</v>
      </c>
      <c r="BD149" s="873">
        <v>0</v>
      </c>
      <c r="BE149" s="873">
        <v>0</v>
      </c>
      <c r="BF149" s="873">
        <v>0</v>
      </c>
      <c r="BG149" s="873">
        <v>0</v>
      </c>
      <c r="BH149" s="873">
        <v>0</v>
      </c>
      <c r="BI149" s="873">
        <v>0</v>
      </c>
      <c r="BJ149" s="873">
        <v>0</v>
      </c>
      <c r="BK149" s="873">
        <v>0</v>
      </c>
      <c r="BL149" s="873">
        <v>0</v>
      </c>
      <c r="BM149" s="873">
        <v>0</v>
      </c>
      <c r="BN149" s="873">
        <v>0</v>
      </c>
      <c r="BO149" s="873">
        <v>6937794</v>
      </c>
      <c r="BP149" s="873">
        <v>-2174364</v>
      </c>
      <c r="BQ149" s="870" t="s">
        <v>690</v>
      </c>
      <c r="BR149" s="870" t="s">
        <v>693</v>
      </c>
      <c r="BS149" s="870" t="s">
        <v>1909</v>
      </c>
      <c r="BT149" s="870" t="s">
        <v>2738</v>
      </c>
      <c r="BU149" s="870" t="s">
        <v>2886</v>
      </c>
    </row>
    <row r="150" spans="1:73" x14ac:dyDescent="0.2">
      <c r="A150" s="870" t="s">
        <v>3069</v>
      </c>
      <c r="B150" s="870" t="s">
        <v>350</v>
      </c>
      <c r="C150" s="870" t="s">
        <v>349</v>
      </c>
      <c r="D150" s="873">
        <v>98697286</v>
      </c>
      <c r="E150" s="873">
        <v>317858</v>
      </c>
      <c r="F150" s="873">
        <v>99015144</v>
      </c>
      <c r="G150" s="873">
        <v>-2044</v>
      </c>
      <c r="H150" s="873">
        <v>0</v>
      </c>
      <c r="I150" s="873">
        <v>-2044</v>
      </c>
      <c r="J150" s="873">
        <v>-457955</v>
      </c>
      <c r="K150" s="873">
        <v>0</v>
      </c>
      <c r="L150" s="873">
        <v>-457955</v>
      </c>
      <c r="M150" s="873">
        <v>0</v>
      </c>
      <c r="N150" s="873">
        <v>0</v>
      </c>
      <c r="O150" s="873">
        <v>0</v>
      </c>
      <c r="P150" s="873">
        <v>-1209090</v>
      </c>
      <c r="Q150" s="873">
        <v>0</v>
      </c>
      <c r="R150" s="873">
        <v>-1209090</v>
      </c>
      <c r="S150" s="873">
        <v>67000</v>
      </c>
      <c r="T150" s="873">
        <v>0</v>
      </c>
      <c r="U150" s="873">
        <v>67000</v>
      </c>
      <c r="V150" s="873">
        <v>10369000</v>
      </c>
      <c r="W150" s="873">
        <v>0</v>
      </c>
      <c r="X150" s="873">
        <v>10369000</v>
      </c>
      <c r="Y150" s="873">
        <v>155000</v>
      </c>
      <c r="Z150" s="873">
        <v>0</v>
      </c>
      <c r="AA150" s="873">
        <v>155000</v>
      </c>
      <c r="AB150" s="873">
        <v>-12401240</v>
      </c>
      <c r="AC150" s="873">
        <v>0</v>
      </c>
      <c r="AD150" s="873">
        <v>-12401240</v>
      </c>
      <c r="AE150" s="873">
        <v>0</v>
      </c>
      <c r="AF150" s="873">
        <v>0</v>
      </c>
      <c r="AG150" s="873">
        <v>0</v>
      </c>
      <c r="AH150" s="873">
        <v>95675912</v>
      </c>
      <c r="AI150" s="873">
        <v>317858</v>
      </c>
      <c r="AJ150" s="873">
        <v>95993770</v>
      </c>
      <c r="AK150" s="873">
        <v>317858</v>
      </c>
      <c r="AL150" s="873">
        <v>317858</v>
      </c>
      <c r="AM150" s="873">
        <v>0</v>
      </c>
      <c r="AN150" s="873">
        <v>0</v>
      </c>
      <c r="AO150" s="873">
        <v>0</v>
      </c>
      <c r="AP150" s="873">
        <v>0</v>
      </c>
      <c r="AQ150" s="873">
        <v>0</v>
      </c>
      <c r="AR150" s="873">
        <v>0</v>
      </c>
      <c r="AS150" s="873">
        <v>242</v>
      </c>
      <c r="AT150" s="873">
        <v>242</v>
      </c>
      <c r="AU150" s="873">
        <v>1719253</v>
      </c>
      <c r="AV150" s="873">
        <v>1719253</v>
      </c>
      <c r="AW150" s="873">
        <v>0</v>
      </c>
      <c r="AX150" s="873">
        <v>0</v>
      </c>
      <c r="AY150" s="873">
        <v>0</v>
      </c>
      <c r="AZ150" s="873">
        <v>0</v>
      </c>
      <c r="BA150" s="873">
        <v>0</v>
      </c>
      <c r="BB150" s="873">
        <v>0</v>
      </c>
      <c r="BC150" s="873">
        <v>0</v>
      </c>
      <c r="BD150" s="873">
        <v>0</v>
      </c>
      <c r="BE150" s="873">
        <v>0</v>
      </c>
      <c r="BF150" s="873">
        <v>0</v>
      </c>
      <c r="BG150" s="873">
        <v>0</v>
      </c>
      <c r="BH150" s="873">
        <v>0</v>
      </c>
      <c r="BI150" s="873">
        <v>0</v>
      </c>
      <c r="BJ150" s="873">
        <v>0</v>
      </c>
      <c r="BK150" s="873">
        <v>0</v>
      </c>
      <c r="BL150" s="873">
        <v>0</v>
      </c>
      <c r="BM150" s="873">
        <v>0</v>
      </c>
      <c r="BN150" s="873">
        <v>0</v>
      </c>
      <c r="BO150" s="873">
        <v>16532296</v>
      </c>
      <c r="BP150" s="873">
        <v>-12577279</v>
      </c>
      <c r="BQ150" s="870" t="s">
        <v>697</v>
      </c>
      <c r="BR150" s="870" t="s">
        <v>680</v>
      </c>
      <c r="BS150" s="870" t="s">
        <v>1910</v>
      </c>
      <c r="BT150" s="870" t="s">
        <v>2732</v>
      </c>
      <c r="BU150" s="870" t="s">
        <v>2887</v>
      </c>
    </row>
    <row r="151" spans="1:73" x14ac:dyDescent="0.2">
      <c r="A151" s="870" t="s">
        <v>3070</v>
      </c>
      <c r="B151" s="870" t="s">
        <v>352</v>
      </c>
      <c r="C151" s="870" t="s">
        <v>351</v>
      </c>
      <c r="D151" s="873">
        <v>48408340</v>
      </c>
      <c r="E151" s="873">
        <v>0</v>
      </c>
      <c r="F151" s="873">
        <v>48408340</v>
      </c>
      <c r="G151" s="873">
        <v>0</v>
      </c>
      <c r="H151" s="873">
        <v>0</v>
      </c>
      <c r="I151" s="873">
        <v>0</v>
      </c>
      <c r="J151" s="873">
        <v>-52661</v>
      </c>
      <c r="K151" s="873">
        <v>0</v>
      </c>
      <c r="L151" s="873">
        <v>-52661</v>
      </c>
      <c r="M151" s="873">
        <v>0</v>
      </c>
      <c r="N151" s="873">
        <v>0</v>
      </c>
      <c r="O151" s="873">
        <v>0</v>
      </c>
      <c r="P151" s="873">
        <v>-203861</v>
      </c>
      <c r="Q151" s="873">
        <v>0</v>
      </c>
      <c r="R151" s="873">
        <v>-203861</v>
      </c>
      <c r="S151" s="873">
        <v>666305</v>
      </c>
      <c r="T151" s="873">
        <v>0</v>
      </c>
      <c r="U151" s="873">
        <v>666305</v>
      </c>
      <c r="V151" s="873">
        <v>0</v>
      </c>
      <c r="W151" s="873">
        <v>0</v>
      </c>
      <c r="X151" s="873">
        <v>0</v>
      </c>
      <c r="Y151" s="873">
        <v>0</v>
      </c>
      <c r="Z151" s="873">
        <v>0</v>
      </c>
      <c r="AA151" s="873">
        <v>0</v>
      </c>
      <c r="AB151" s="873">
        <v>-2752226</v>
      </c>
      <c r="AC151" s="873">
        <v>0</v>
      </c>
      <c r="AD151" s="873">
        <v>-2752226</v>
      </c>
      <c r="AE151" s="873">
        <v>0</v>
      </c>
      <c r="AF151" s="873">
        <v>0</v>
      </c>
      <c r="AG151" s="873">
        <v>0</v>
      </c>
      <c r="AH151" s="873">
        <v>46118558</v>
      </c>
      <c r="AI151" s="873">
        <v>0</v>
      </c>
      <c r="AJ151" s="873">
        <v>46118558</v>
      </c>
      <c r="AK151" s="873">
        <v>0</v>
      </c>
      <c r="AL151" s="873">
        <v>0</v>
      </c>
      <c r="AM151" s="873">
        <v>3026465</v>
      </c>
      <c r="AN151" s="873">
        <v>0</v>
      </c>
      <c r="AO151" s="873">
        <v>3026465</v>
      </c>
      <c r="AP151" s="873">
        <v>0</v>
      </c>
      <c r="AQ151" s="873">
        <v>0</v>
      </c>
      <c r="AR151" s="873">
        <v>0</v>
      </c>
      <c r="AS151" s="873">
        <v>0</v>
      </c>
      <c r="AT151" s="873">
        <v>0</v>
      </c>
      <c r="AU151" s="873">
        <v>0</v>
      </c>
      <c r="AV151" s="873">
        <v>0</v>
      </c>
      <c r="AW151" s="873">
        <v>0</v>
      </c>
      <c r="AX151" s="873">
        <v>0</v>
      </c>
      <c r="AY151" s="873">
        <v>0</v>
      </c>
      <c r="AZ151" s="873">
        <v>0</v>
      </c>
      <c r="BA151" s="873">
        <v>0</v>
      </c>
      <c r="BB151" s="873">
        <v>0</v>
      </c>
      <c r="BC151" s="873">
        <v>0</v>
      </c>
      <c r="BD151" s="873">
        <v>0</v>
      </c>
      <c r="BE151" s="873">
        <v>0</v>
      </c>
      <c r="BF151" s="873">
        <v>0</v>
      </c>
      <c r="BG151" s="873">
        <v>0</v>
      </c>
      <c r="BH151" s="873">
        <v>0</v>
      </c>
      <c r="BI151" s="873">
        <v>0</v>
      </c>
      <c r="BJ151" s="873">
        <v>0</v>
      </c>
      <c r="BK151" s="873">
        <v>0</v>
      </c>
      <c r="BL151" s="873">
        <v>0</v>
      </c>
      <c r="BM151" s="873">
        <v>0</v>
      </c>
      <c r="BN151" s="873">
        <v>0</v>
      </c>
      <c r="BO151" s="873">
        <v>2674696</v>
      </c>
      <c r="BP151" s="873">
        <v>-276192</v>
      </c>
      <c r="BQ151" s="870" t="s">
        <v>685</v>
      </c>
      <c r="BR151" s="870" t="s">
        <v>684</v>
      </c>
      <c r="BS151" s="870" t="s">
        <v>1907</v>
      </c>
      <c r="BT151" s="870" t="s">
        <v>2738</v>
      </c>
      <c r="BU151" s="870" t="s">
        <v>2888</v>
      </c>
    </row>
    <row r="152" spans="1:73" x14ac:dyDescent="0.2">
      <c r="A152" s="870" t="s">
        <v>3069</v>
      </c>
      <c r="B152" s="870" t="s">
        <v>354</v>
      </c>
      <c r="C152" s="870" t="s">
        <v>353</v>
      </c>
      <c r="D152" s="873">
        <v>204702058</v>
      </c>
      <c r="E152" s="873">
        <v>3158974</v>
      </c>
      <c r="F152" s="873">
        <v>207861032</v>
      </c>
      <c r="G152" s="873">
        <v>0</v>
      </c>
      <c r="H152" s="873">
        <v>0</v>
      </c>
      <c r="I152" s="873">
        <v>0</v>
      </c>
      <c r="J152" s="873">
        <v>-761067</v>
      </c>
      <c r="K152" s="873">
        <v>0</v>
      </c>
      <c r="L152" s="873">
        <v>-761067</v>
      </c>
      <c r="M152" s="873">
        <v>0</v>
      </c>
      <c r="N152" s="873">
        <v>0</v>
      </c>
      <c r="O152" s="873">
        <v>0</v>
      </c>
      <c r="P152" s="873">
        <v>-12706260</v>
      </c>
      <c r="Q152" s="873">
        <v>0</v>
      </c>
      <c r="R152" s="873">
        <v>-12706260</v>
      </c>
      <c r="S152" s="873">
        <v>2002211</v>
      </c>
      <c r="T152" s="873">
        <v>0</v>
      </c>
      <c r="U152" s="873">
        <v>2002211</v>
      </c>
      <c r="V152" s="873">
        <v>7475835</v>
      </c>
      <c r="W152" s="873">
        <v>0</v>
      </c>
      <c r="X152" s="873">
        <v>7475835</v>
      </c>
      <c r="Y152" s="873">
        <v>279569</v>
      </c>
      <c r="Z152" s="873">
        <v>0</v>
      </c>
      <c r="AA152" s="873">
        <v>279569</v>
      </c>
      <c r="AB152" s="873">
        <v>-7598750</v>
      </c>
      <c r="AC152" s="873">
        <v>0</v>
      </c>
      <c r="AD152" s="873">
        <v>-7598750</v>
      </c>
      <c r="AE152" s="873">
        <v>0</v>
      </c>
      <c r="AF152" s="873">
        <v>0</v>
      </c>
      <c r="AG152" s="873">
        <v>0</v>
      </c>
      <c r="AH152" s="873">
        <v>194154663</v>
      </c>
      <c r="AI152" s="873">
        <v>3158974</v>
      </c>
      <c r="AJ152" s="873">
        <v>197313637</v>
      </c>
      <c r="AK152" s="873">
        <v>3158974</v>
      </c>
      <c r="AL152" s="873">
        <v>3158974</v>
      </c>
      <c r="AM152" s="873">
        <v>248610</v>
      </c>
      <c r="AN152" s="873">
        <v>0</v>
      </c>
      <c r="AO152" s="873">
        <v>248610</v>
      </c>
      <c r="AP152" s="873">
        <v>0</v>
      </c>
      <c r="AQ152" s="873">
        <v>0</v>
      </c>
      <c r="AR152" s="873">
        <v>0</v>
      </c>
      <c r="AS152" s="873">
        <v>0</v>
      </c>
      <c r="AT152" s="873">
        <v>0</v>
      </c>
      <c r="AU152" s="873">
        <v>1051544</v>
      </c>
      <c r="AV152" s="873">
        <v>1051544</v>
      </c>
      <c r="AW152" s="873">
        <v>2107430</v>
      </c>
      <c r="AX152" s="873">
        <v>0</v>
      </c>
      <c r="AY152" s="873">
        <v>0</v>
      </c>
      <c r="AZ152" s="873">
        <v>0</v>
      </c>
      <c r="BA152" s="873">
        <v>0</v>
      </c>
      <c r="BB152" s="873">
        <v>340376</v>
      </c>
      <c r="BC152" s="873">
        <v>340376</v>
      </c>
      <c r="BD152" s="873">
        <v>0</v>
      </c>
      <c r="BE152" s="873">
        <v>0</v>
      </c>
      <c r="BF152" s="873">
        <v>0</v>
      </c>
      <c r="BG152" s="873">
        <v>0</v>
      </c>
      <c r="BH152" s="873">
        <v>0</v>
      </c>
      <c r="BI152" s="873">
        <v>0</v>
      </c>
      <c r="BJ152" s="873">
        <v>0</v>
      </c>
      <c r="BK152" s="873">
        <v>0</v>
      </c>
      <c r="BL152" s="873">
        <v>0</v>
      </c>
      <c r="BM152" s="873">
        <v>340376</v>
      </c>
      <c r="BN152" s="873">
        <v>340376</v>
      </c>
      <c r="BO152" s="873">
        <v>29399129</v>
      </c>
      <c r="BP152" s="873">
        <v>-8459429</v>
      </c>
      <c r="BQ152" s="870" t="s">
        <v>690</v>
      </c>
      <c r="BR152" s="870" t="s">
        <v>711</v>
      </c>
      <c r="BS152" s="870" t="s">
        <v>1909</v>
      </c>
      <c r="BT152" s="870" t="s">
        <v>2739</v>
      </c>
      <c r="BU152" s="870" t="s">
        <v>2889</v>
      </c>
    </row>
    <row r="153" spans="1:73" x14ac:dyDescent="0.2">
      <c r="A153" s="870" t="s">
        <v>3069</v>
      </c>
      <c r="B153" s="870" t="s">
        <v>356</v>
      </c>
      <c r="C153" s="870" t="s">
        <v>355</v>
      </c>
      <c r="D153" s="873">
        <v>60814935</v>
      </c>
      <c r="E153" s="873">
        <v>1559600</v>
      </c>
      <c r="F153" s="873">
        <v>62374535</v>
      </c>
      <c r="G153" s="873">
        <v>-809</v>
      </c>
      <c r="H153" s="873">
        <v>0</v>
      </c>
      <c r="I153" s="873">
        <v>-809</v>
      </c>
      <c r="J153" s="873">
        <v>-1405560</v>
      </c>
      <c r="K153" s="873">
        <v>0</v>
      </c>
      <c r="L153" s="873">
        <v>-1405560</v>
      </c>
      <c r="M153" s="873">
        <v>0</v>
      </c>
      <c r="N153" s="873">
        <v>0</v>
      </c>
      <c r="O153" s="873">
        <v>0</v>
      </c>
      <c r="P153" s="873">
        <v>-4019550</v>
      </c>
      <c r="Q153" s="873">
        <v>-13838</v>
      </c>
      <c r="R153" s="873">
        <v>-4033388</v>
      </c>
      <c r="S153" s="873">
        <v>1567308</v>
      </c>
      <c r="T153" s="873">
        <v>0</v>
      </c>
      <c r="U153" s="873">
        <v>1567308</v>
      </c>
      <c r="V153" s="873">
        <v>6365795</v>
      </c>
      <c r="W153" s="873">
        <v>151298</v>
      </c>
      <c r="X153" s="873">
        <v>6517093</v>
      </c>
      <c r="Y153" s="873">
        <v>-104024</v>
      </c>
      <c r="Z153" s="873">
        <v>29351</v>
      </c>
      <c r="AA153" s="873">
        <v>-74673</v>
      </c>
      <c r="AB153" s="873">
        <v>-11386670</v>
      </c>
      <c r="AC153" s="873">
        <v>-174269</v>
      </c>
      <c r="AD153" s="873">
        <v>-11560939</v>
      </c>
      <c r="AE153" s="873">
        <v>0</v>
      </c>
      <c r="AF153" s="873">
        <v>0</v>
      </c>
      <c r="AG153" s="873">
        <v>0</v>
      </c>
      <c r="AH153" s="873">
        <v>53236985</v>
      </c>
      <c r="AI153" s="873">
        <v>1552142</v>
      </c>
      <c r="AJ153" s="873">
        <v>54789127</v>
      </c>
      <c r="AK153" s="873">
        <v>1552142</v>
      </c>
      <c r="AL153" s="873">
        <v>1552142</v>
      </c>
      <c r="AM153" s="873">
        <v>0</v>
      </c>
      <c r="AN153" s="873">
        <v>0</v>
      </c>
      <c r="AO153" s="873">
        <v>0</v>
      </c>
      <c r="AP153" s="873">
        <v>0</v>
      </c>
      <c r="AQ153" s="873">
        <v>0</v>
      </c>
      <c r="AR153" s="873">
        <v>0</v>
      </c>
      <c r="AS153" s="873">
        <v>11519</v>
      </c>
      <c r="AT153" s="873">
        <v>11519</v>
      </c>
      <c r="AU153" s="873">
        <v>2499363</v>
      </c>
      <c r="AV153" s="873">
        <v>2499363</v>
      </c>
      <c r="AW153" s="873">
        <v>0</v>
      </c>
      <c r="AX153" s="873">
        <v>0</v>
      </c>
      <c r="AY153" s="873">
        <v>0</v>
      </c>
      <c r="AZ153" s="873">
        <v>0</v>
      </c>
      <c r="BA153" s="873">
        <v>0</v>
      </c>
      <c r="BB153" s="873">
        <v>149318</v>
      </c>
      <c r="BC153" s="873">
        <v>149318</v>
      </c>
      <c r="BD153" s="873">
        <v>0</v>
      </c>
      <c r="BE153" s="873">
        <v>0</v>
      </c>
      <c r="BF153" s="873">
        <v>0</v>
      </c>
      <c r="BG153" s="873">
        <v>0</v>
      </c>
      <c r="BH153" s="873">
        <v>0</v>
      </c>
      <c r="BI153" s="873">
        <v>0</v>
      </c>
      <c r="BJ153" s="873">
        <v>0</v>
      </c>
      <c r="BK153" s="873">
        <v>0</v>
      </c>
      <c r="BL153" s="873">
        <v>0</v>
      </c>
      <c r="BM153" s="873">
        <v>149318</v>
      </c>
      <c r="BN153" s="873">
        <v>149318</v>
      </c>
      <c r="BO153" s="873">
        <v>17223146</v>
      </c>
      <c r="BP153" s="873">
        <v>-2578728</v>
      </c>
      <c r="BQ153" s="870" t="s">
        <v>679</v>
      </c>
      <c r="BR153" s="870" t="s">
        <v>734</v>
      </c>
      <c r="BS153" s="870" t="s">
        <v>679</v>
      </c>
      <c r="BT153" s="870" t="s">
        <v>2736</v>
      </c>
      <c r="BU153" s="870" t="s">
        <v>2890</v>
      </c>
    </row>
    <row r="154" spans="1:73" x14ac:dyDescent="0.2">
      <c r="A154" s="870" t="s">
        <v>3070</v>
      </c>
      <c r="B154" s="870" t="s">
        <v>358</v>
      </c>
      <c r="C154" s="870" t="s">
        <v>357</v>
      </c>
      <c r="D154" s="873">
        <v>13607492</v>
      </c>
      <c r="E154" s="873">
        <v>1906281</v>
      </c>
      <c r="F154" s="873">
        <v>15513773</v>
      </c>
      <c r="G154" s="873">
        <v>0</v>
      </c>
      <c r="H154" s="873">
        <v>0</v>
      </c>
      <c r="I154" s="873">
        <v>0</v>
      </c>
      <c r="J154" s="873">
        <v>0</v>
      </c>
      <c r="K154" s="873">
        <v>0</v>
      </c>
      <c r="L154" s="873">
        <v>0</v>
      </c>
      <c r="M154" s="873">
        <v>-45774</v>
      </c>
      <c r="N154" s="873">
        <v>0</v>
      </c>
      <c r="O154" s="873">
        <v>-45774</v>
      </c>
      <c r="P154" s="873">
        <v>-251229</v>
      </c>
      <c r="Q154" s="873">
        <v>0</v>
      </c>
      <c r="R154" s="873">
        <v>-251229</v>
      </c>
      <c r="S154" s="873">
        <v>0</v>
      </c>
      <c r="T154" s="873">
        <v>0</v>
      </c>
      <c r="U154" s="873">
        <v>0</v>
      </c>
      <c r="V154" s="873">
        <v>0</v>
      </c>
      <c r="W154" s="873">
        <v>0</v>
      </c>
      <c r="X154" s="873">
        <v>0</v>
      </c>
      <c r="Y154" s="873">
        <v>78751</v>
      </c>
      <c r="Z154" s="873">
        <v>-25213</v>
      </c>
      <c r="AA154" s="873">
        <v>53538</v>
      </c>
      <c r="AB154" s="873">
        <v>450819</v>
      </c>
      <c r="AC154" s="873">
        <v>24867</v>
      </c>
      <c r="AD154" s="873">
        <v>475686</v>
      </c>
      <c r="AE154" s="873">
        <v>0</v>
      </c>
      <c r="AF154" s="873">
        <v>0</v>
      </c>
      <c r="AG154" s="873">
        <v>0</v>
      </c>
      <c r="AH154" s="873">
        <v>13840059</v>
      </c>
      <c r="AI154" s="873">
        <v>1905935</v>
      </c>
      <c r="AJ154" s="873">
        <v>15745994</v>
      </c>
      <c r="AK154" s="873">
        <v>1905935</v>
      </c>
      <c r="AL154" s="873">
        <v>1905935</v>
      </c>
      <c r="AM154" s="873">
        <v>0</v>
      </c>
      <c r="AN154" s="873">
        <v>0</v>
      </c>
      <c r="AO154" s="873">
        <v>0</v>
      </c>
      <c r="AP154" s="873">
        <v>0</v>
      </c>
      <c r="AQ154" s="873">
        <v>0</v>
      </c>
      <c r="AR154" s="873">
        <v>0</v>
      </c>
      <c r="AS154" s="873">
        <v>-11612</v>
      </c>
      <c r="AT154" s="873">
        <v>-11612</v>
      </c>
      <c r="AU154" s="873">
        <v>2140934</v>
      </c>
      <c r="AV154" s="873">
        <v>2140934</v>
      </c>
      <c r="AW154" s="873">
        <v>361370</v>
      </c>
      <c r="AX154" s="873">
        <v>0</v>
      </c>
      <c r="AY154" s="873">
        <v>0</v>
      </c>
      <c r="AZ154" s="873">
        <v>0</v>
      </c>
      <c r="BA154" s="873">
        <v>0</v>
      </c>
      <c r="BB154" s="873">
        <v>556854</v>
      </c>
      <c r="BC154" s="873">
        <v>556854</v>
      </c>
      <c r="BD154" s="873">
        <v>0</v>
      </c>
      <c r="BE154" s="873">
        <v>0</v>
      </c>
      <c r="BF154" s="873">
        <v>0</v>
      </c>
      <c r="BG154" s="873">
        <v>0</v>
      </c>
      <c r="BH154" s="873">
        <v>0</v>
      </c>
      <c r="BI154" s="873">
        <v>0</v>
      </c>
      <c r="BJ154" s="873">
        <v>0</v>
      </c>
      <c r="BK154" s="873">
        <v>0</v>
      </c>
      <c r="BL154" s="873">
        <v>0</v>
      </c>
      <c r="BM154" s="873">
        <v>556854</v>
      </c>
      <c r="BN154" s="873">
        <v>556854</v>
      </c>
      <c r="BO154" s="873">
        <v>2707338</v>
      </c>
      <c r="BP154" s="873">
        <v>-870495</v>
      </c>
      <c r="BQ154" s="870" t="s">
        <v>706</v>
      </c>
      <c r="BR154" s="870" t="s">
        <v>705</v>
      </c>
      <c r="BS154" s="870" t="s">
        <v>1907</v>
      </c>
      <c r="BT154" s="870" t="s">
        <v>2735</v>
      </c>
      <c r="BU154" s="870" t="s">
        <v>2891</v>
      </c>
    </row>
    <row r="155" spans="1:73" x14ac:dyDescent="0.2">
      <c r="A155" s="870" t="s">
        <v>3069</v>
      </c>
      <c r="B155" s="870" t="s">
        <v>360</v>
      </c>
      <c r="C155" s="870" t="s">
        <v>359</v>
      </c>
      <c r="D155" s="873">
        <v>33832494</v>
      </c>
      <c r="E155" s="873">
        <v>0</v>
      </c>
      <c r="F155" s="873">
        <v>33832494</v>
      </c>
      <c r="G155" s="873">
        <v>0</v>
      </c>
      <c r="H155" s="873">
        <v>0</v>
      </c>
      <c r="I155" s="873">
        <v>0</v>
      </c>
      <c r="J155" s="873">
        <v>-72198</v>
      </c>
      <c r="K155" s="873">
        <v>0</v>
      </c>
      <c r="L155" s="873">
        <v>-72198</v>
      </c>
      <c r="M155" s="873">
        <v>0</v>
      </c>
      <c r="N155" s="873">
        <v>0</v>
      </c>
      <c r="O155" s="873">
        <v>0</v>
      </c>
      <c r="P155" s="873">
        <v>-5072088</v>
      </c>
      <c r="Q155" s="873">
        <v>0</v>
      </c>
      <c r="R155" s="873">
        <v>-5072088</v>
      </c>
      <c r="S155" s="873">
        <v>0</v>
      </c>
      <c r="T155" s="873">
        <v>0</v>
      </c>
      <c r="U155" s="873">
        <v>0</v>
      </c>
      <c r="V155" s="873">
        <v>240524</v>
      </c>
      <c r="W155" s="873">
        <v>0</v>
      </c>
      <c r="X155" s="873">
        <v>240524</v>
      </c>
      <c r="Y155" s="873">
        <v>-4089276</v>
      </c>
      <c r="Z155" s="873">
        <v>0</v>
      </c>
      <c r="AA155" s="873">
        <v>-4089276</v>
      </c>
      <c r="AB155" s="873">
        <v>-11593609</v>
      </c>
      <c r="AC155" s="873">
        <v>0</v>
      </c>
      <c r="AD155" s="873">
        <v>-11593609</v>
      </c>
      <c r="AE155" s="873">
        <v>0</v>
      </c>
      <c r="AF155" s="873">
        <v>0</v>
      </c>
      <c r="AG155" s="873">
        <v>0</v>
      </c>
      <c r="AH155" s="873">
        <v>13318045</v>
      </c>
      <c r="AI155" s="873">
        <v>0</v>
      </c>
      <c r="AJ155" s="873">
        <v>13318045</v>
      </c>
      <c r="AK155" s="873">
        <v>0</v>
      </c>
      <c r="AL155" s="873">
        <v>0</v>
      </c>
      <c r="AM155" s="873">
        <v>0</v>
      </c>
      <c r="AN155" s="873">
        <v>0</v>
      </c>
      <c r="AO155" s="873">
        <v>0</v>
      </c>
      <c r="AP155" s="873">
        <v>0</v>
      </c>
      <c r="AQ155" s="873">
        <v>0</v>
      </c>
      <c r="AR155" s="873">
        <v>0</v>
      </c>
      <c r="AS155" s="873">
        <v>0</v>
      </c>
      <c r="AT155" s="873">
        <v>0</v>
      </c>
      <c r="AU155" s="873">
        <v>0</v>
      </c>
      <c r="AV155" s="873">
        <v>0</v>
      </c>
      <c r="AW155" s="873">
        <v>0</v>
      </c>
      <c r="AX155" s="873">
        <v>0</v>
      </c>
      <c r="AY155" s="873">
        <v>0</v>
      </c>
      <c r="AZ155" s="873">
        <v>0</v>
      </c>
      <c r="BA155" s="873">
        <v>0</v>
      </c>
      <c r="BB155" s="873">
        <v>0</v>
      </c>
      <c r="BC155" s="873">
        <v>0</v>
      </c>
      <c r="BD155" s="873">
        <v>0</v>
      </c>
      <c r="BE155" s="873">
        <v>0</v>
      </c>
      <c r="BF155" s="873">
        <v>0</v>
      </c>
      <c r="BG155" s="873">
        <v>0</v>
      </c>
      <c r="BH155" s="873">
        <v>0</v>
      </c>
      <c r="BI155" s="873">
        <v>0</v>
      </c>
      <c r="BJ155" s="873">
        <v>0</v>
      </c>
      <c r="BK155" s="873">
        <v>0</v>
      </c>
      <c r="BL155" s="873">
        <v>0</v>
      </c>
      <c r="BM155" s="873">
        <v>0</v>
      </c>
      <c r="BN155" s="873">
        <v>0</v>
      </c>
      <c r="BO155" s="873">
        <v>7761279</v>
      </c>
      <c r="BP155" s="873">
        <v>-9385249</v>
      </c>
      <c r="BQ155" s="870" t="s">
        <v>697</v>
      </c>
      <c r="BR155" s="870" t="s">
        <v>680</v>
      </c>
      <c r="BS155" s="870" t="s">
        <v>1910</v>
      </c>
      <c r="BT155" s="870" t="s">
        <v>2732</v>
      </c>
      <c r="BU155" s="870" t="s">
        <v>2892</v>
      </c>
    </row>
    <row r="156" spans="1:73" x14ac:dyDescent="0.2">
      <c r="A156" s="870" t="s">
        <v>3069</v>
      </c>
      <c r="B156" s="870" t="s">
        <v>362</v>
      </c>
      <c r="C156" s="870" t="s">
        <v>361</v>
      </c>
      <c r="D156" s="873">
        <v>21090757</v>
      </c>
      <c r="E156" s="873">
        <v>0</v>
      </c>
      <c r="F156" s="873">
        <v>21090757</v>
      </c>
      <c r="G156" s="873">
        <v>0</v>
      </c>
      <c r="H156" s="873">
        <v>0</v>
      </c>
      <c r="I156" s="873">
        <v>0</v>
      </c>
      <c r="J156" s="873">
        <v>-28243</v>
      </c>
      <c r="K156" s="873">
        <v>0</v>
      </c>
      <c r="L156" s="873">
        <v>-28243</v>
      </c>
      <c r="M156" s="873">
        <v>0</v>
      </c>
      <c r="N156" s="873">
        <v>0</v>
      </c>
      <c r="O156" s="873">
        <v>0</v>
      </c>
      <c r="P156" s="873">
        <v>-271422</v>
      </c>
      <c r="Q156" s="873">
        <v>0</v>
      </c>
      <c r="R156" s="873">
        <v>-271422</v>
      </c>
      <c r="S156" s="873">
        <v>167811</v>
      </c>
      <c r="T156" s="873">
        <v>0</v>
      </c>
      <c r="U156" s="873">
        <v>167811</v>
      </c>
      <c r="V156" s="873">
        <v>1471935</v>
      </c>
      <c r="W156" s="873">
        <v>0</v>
      </c>
      <c r="X156" s="873">
        <v>1471935</v>
      </c>
      <c r="Y156" s="873">
        <v>140688</v>
      </c>
      <c r="Z156" s="873">
        <v>0</v>
      </c>
      <c r="AA156" s="873">
        <v>140688</v>
      </c>
      <c r="AB156" s="873">
        <v>-4638434</v>
      </c>
      <c r="AC156" s="873">
        <v>0</v>
      </c>
      <c r="AD156" s="873">
        <v>-4638434</v>
      </c>
      <c r="AE156" s="873">
        <v>0</v>
      </c>
      <c r="AF156" s="873">
        <v>0</v>
      </c>
      <c r="AG156" s="873">
        <v>0</v>
      </c>
      <c r="AH156" s="873">
        <v>17961335</v>
      </c>
      <c r="AI156" s="873">
        <v>0</v>
      </c>
      <c r="AJ156" s="873">
        <v>17961335</v>
      </c>
      <c r="AK156" s="873">
        <v>0</v>
      </c>
      <c r="AL156" s="873">
        <v>0</v>
      </c>
      <c r="AM156" s="873">
        <v>0</v>
      </c>
      <c r="AN156" s="873">
        <v>0</v>
      </c>
      <c r="AO156" s="873">
        <v>0</v>
      </c>
      <c r="AP156" s="873">
        <v>0</v>
      </c>
      <c r="AQ156" s="873">
        <v>0</v>
      </c>
      <c r="AR156" s="873">
        <v>0</v>
      </c>
      <c r="AS156" s="873">
        <v>0</v>
      </c>
      <c r="AT156" s="873">
        <v>0</v>
      </c>
      <c r="AU156" s="873">
        <v>0</v>
      </c>
      <c r="AV156" s="873">
        <v>0</v>
      </c>
      <c r="AW156" s="873">
        <v>0</v>
      </c>
      <c r="AX156" s="873">
        <v>0</v>
      </c>
      <c r="AY156" s="873">
        <v>0</v>
      </c>
      <c r="AZ156" s="873">
        <v>0</v>
      </c>
      <c r="BA156" s="873">
        <v>0</v>
      </c>
      <c r="BB156" s="873">
        <v>0</v>
      </c>
      <c r="BC156" s="873">
        <v>0</v>
      </c>
      <c r="BD156" s="873">
        <v>0</v>
      </c>
      <c r="BE156" s="873">
        <v>0</v>
      </c>
      <c r="BF156" s="873">
        <v>0</v>
      </c>
      <c r="BG156" s="873">
        <v>0</v>
      </c>
      <c r="BH156" s="873">
        <v>0</v>
      </c>
      <c r="BI156" s="873">
        <v>0</v>
      </c>
      <c r="BJ156" s="873">
        <v>0</v>
      </c>
      <c r="BK156" s="873">
        <v>0</v>
      </c>
      <c r="BL156" s="873">
        <v>0</v>
      </c>
      <c r="BM156" s="873">
        <v>0</v>
      </c>
      <c r="BN156" s="873">
        <v>0</v>
      </c>
      <c r="BO156" s="873">
        <v>838880</v>
      </c>
      <c r="BP156" s="873">
        <v>-1336944</v>
      </c>
      <c r="BQ156" s="870" t="s">
        <v>719</v>
      </c>
      <c r="BR156" s="870" t="s">
        <v>718</v>
      </c>
      <c r="BS156" s="870" t="s">
        <v>1907</v>
      </c>
      <c r="BT156" s="870" t="s">
        <v>2737</v>
      </c>
      <c r="BU156" s="870" t="s">
        <v>2893</v>
      </c>
    </row>
    <row r="157" spans="1:73" x14ac:dyDescent="0.2">
      <c r="A157" s="870" t="s">
        <v>3069</v>
      </c>
      <c r="B157" s="870" t="s">
        <v>364</v>
      </c>
      <c r="C157" s="870" t="s">
        <v>363</v>
      </c>
      <c r="D157" s="873">
        <v>16681108</v>
      </c>
      <c r="E157" s="873">
        <v>0</v>
      </c>
      <c r="F157" s="873">
        <v>16681108</v>
      </c>
      <c r="G157" s="873">
        <v>0</v>
      </c>
      <c r="H157" s="873">
        <v>0</v>
      </c>
      <c r="I157" s="873">
        <v>0</v>
      </c>
      <c r="J157" s="873">
        <v>-118100</v>
      </c>
      <c r="K157" s="873">
        <v>0</v>
      </c>
      <c r="L157" s="873">
        <v>-118100</v>
      </c>
      <c r="M157" s="873">
        <v>0</v>
      </c>
      <c r="N157" s="873">
        <v>0</v>
      </c>
      <c r="O157" s="873">
        <v>0</v>
      </c>
      <c r="P157" s="873">
        <v>-113091</v>
      </c>
      <c r="Q157" s="873">
        <v>0</v>
      </c>
      <c r="R157" s="873">
        <v>-113091</v>
      </c>
      <c r="S157" s="873">
        <v>207502</v>
      </c>
      <c r="T157" s="873">
        <v>0</v>
      </c>
      <c r="U157" s="873">
        <v>207502</v>
      </c>
      <c r="V157" s="873">
        <v>210856</v>
      </c>
      <c r="W157" s="873">
        <v>0</v>
      </c>
      <c r="X157" s="873">
        <v>210856</v>
      </c>
      <c r="Y157" s="873">
        <v>711962</v>
      </c>
      <c r="Z157" s="873">
        <v>0</v>
      </c>
      <c r="AA157" s="873">
        <v>711962</v>
      </c>
      <c r="AB157" s="873">
        <v>-1562309</v>
      </c>
      <c r="AC157" s="873">
        <v>0</v>
      </c>
      <c r="AD157" s="873">
        <v>-1562309</v>
      </c>
      <c r="AE157" s="873">
        <v>0</v>
      </c>
      <c r="AF157" s="873">
        <v>0</v>
      </c>
      <c r="AG157" s="873">
        <v>0</v>
      </c>
      <c r="AH157" s="873">
        <v>16136028</v>
      </c>
      <c r="AI157" s="873">
        <v>0</v>
      </c>
      <c r="AJ157" s="873">
        <v>16136028</v>
      </c>
      <c r="AK157" s="873">
        <v>0</v>
      </c>
      <c r="AL157" s="873">
        <v>0</v>
      </c>
      <c r="AM157" s="873">
        <v>2721</v>
      </c>
      <c r="AN157" s="873">
        <v>0</v>
      </c>
      <c r="AO157" s="873">
        <v>2721</v>
      </c>
      <c r="AP157" s="873">
        <v>0</v>
      </c>
      <c r="AQ157" s="873">
        <v>0</v>
      </c>
      <c r="AR157" s="873">
        <v>0</v>
      </c>
      <c r="AS157" s="873">
        <v>0</v>
      </c>
      <c r="AT157" s="873">
        <v>0</v>
      </c>
      <c r="AU157" s="873">
        <v>0</v>
      </c>
      <c r="AV157" s="873">
        <v>0</v>
      </c>
      <c r="AW157" s="873">
        <v>0</v>
      </c>
      <c r="AX157" s="873">
        <v>0</v>
      </c>
      <c r="AY157" s="873">
        <v>0</v>
      </c>
      <c r="AZ157" s="873">
        <v>0</v>
      </c>
      <c r="BA157" s="873">
        <v>0</v>
      </c>
      <c r="BB157" s="873">
        <v>0</v>
      </c>
      <c r="BC157" s="873">
        <v>0</v>
      </c>
      <c r="BD157" s="873">
        <v>0</v>
      </c>
      <c r="BE157" s="873">
        <v>0</v>
      </c>
      <c r="BF157" s="873">
        <v>0</v>
      </c>
      <c r="BG157" s="873">
        <v>0</v>
      </c>
      <c r="BH157" s="873">
        <v>0</v>
      </c>
      <c r="BI157" s="873">
        <v>0</v>
      </c>
      <c r="BJ157" s="873">
        <v>0</v>
      </c>
      <c r="BK157" s="873">
        <v>0</v>
      </c>
      <c r="BL157" s="873">
        <v>0</v>
      </c>
      <c r="BM157" s="873">
        <v>0</v>
      </c>
      <c r="BN157" s="873">
        <v>0</v>
      </c>
      <c r="BO157" s="873">
        <v>880831</v>
      </c>
      <c r="BP157" s="873">
        <v>-1042540</v>
      </c>
      <c r="BQ157" s="870" t="s">
        <v>701</v>
      </c>
      <c r="BR157" s="870" t="s">
        <v>687</v>
      </c>
      <c r="BS157" s="870" t="s">
        <v>1907</v>
      </c>
      <c r="BT157" s="870" t="s">
        <v>2736</v>
      </c>
      <c r="BU157" s="870" t="s">
        <v>2894</v>
      </c>
    </row>
    <row r="158" spans="1:73" x14ac:dyDescent="0.2">
      <c r="A158" s="870" t="s">
        <v>3070</v>
      </c>
      <c r="B158" s="870" t="s">
        <v>366</v>
      </c>
      <c r="C158" s="870" t="s">
        <v>365</v>
      </c>
      <c r="D158" s="873">
        <v>68092526</v>
      </c>
      <c r="E158" s="873">
        <v>18109864</v>
      </c>
      <c r="F158" s="873">
        <v>86202390</v>
      </c>
      <c r="G158" s="873">
        <v>0</v>
      </c>
      <c r="H158" s="873">
        <v>0</v>
      </c>
      <c r="I158" s="873">
        <v>0</v>
      </c>
      <c r="J158" s="873">
        <v>-8290</v>
      </c>
      <c r="K158" s="873">
        <v>0</v>
      </c>
      <c r="L158" s="873">
        <v>-8290</v>
      </c>
      <c r="M158" s="873">
        <v>0</v>
      </c>
      <c r="N158" s="873">
        <v>0</v>
      </c>
      <c r="O158" s="873">
        <v>0</v>
      </c>
      <c r="P158" s="873">
        <v>-11361267</v>
      </c>
      <c r="Q158" s="873">
        <v>0</v>
      </c>
      <c r="R158" s="873">
        <v>-11361267</v>
      </c>
      <c r="S158" s="873">
        <v>7146532</v>
      </c>
      <c r="T158" s="873">
        <v>0</v>
      </c>
      <c r="U158" s="873">
        <v>7146532</v>
      </c>
      <c r="V158" s="873">
        <v>3950079</v>
      </c>
      <c r="W158" s="873">
        <v>0</v>
      </c>
      <c r="X158" s="873">
        <v>3950079</v>
      </c>
      <c r="Y158" s="873">
        <v>0</v>
      </c>
      <c r="Z158" s="873">
        <v>0</v>
      </c>
      <c r="AA158" s="873">
        <v>0</v>
      </c>
      <c r="AB158" s="873">
        <v>-9967983</v>
      </c>
      <c r="AC158" s="873">
        <v>0</v>
      </c>
      <c r="AD158" s="873">
        <v>-9967983</v>
      </c>
      <c r="AE158" s="873">
        <v>0</v>
      </c>
      <c r="AF158" s="873">
        <v>0</v>
      </c>
      <c r="AG158" s="873">
        <v>0</v>
      </c>
      <c r="AH158" s="873">
        <v>57859887</v>
      </c>
      <c r="AI158" s="873">
        <v>18109864</v>
      </c>
      <c r="AJ158" s="873">
        <v>75969751</v>
      </c>
      <c r="AK158" s="873">
        <v>18109864</v>
      </c>
      <c r="AL158" s="873">
        <v>18109864</v>
      </c>
      <c r="AM158" s="873">
        <v>0</v>
      </c>
      <c r="AN158" s="873">
        <v>0</v>
      </c>
      <c r="AO158" s="873">
        <v>0</v>
      </c>
      <c r="AP158" s="873">
        <v>0</v>
      </c>
      <c r="AQ158" s="873">
        <v>0</v>
      </c>
      <c r="AR158" s="873">
        <v>0</v>
      </c>
      <c r="AS158" s="873">
        <v>-654741</v>
      </c>
      <c r="AT158" s="873">
        <v>-654741</v>
      </c>
      <c r="AU158" s="873">
        <v>35186132</v>
      </c>
      <c r="AV158" s="873">
        <v>35186132</v>
      </c>
      <c r="AW158" s="873">
        <v>0</v>
      </c>
      <c r="AX158" s="873">
        <v>0</v>
      </c>
      <c r="AY158" s="873">
        <v>245484</v>
      </c>
      <c r="AZ158" s="873">
        <v>245484</v>
      </c>
      <c r="BA158" s="873">
        <v>0</v>
      </c>
      <c r="BB158" s="873">
        <v>0</v>
      </c>
      <c r="BC158" s="873">
        <v>0</v>
      </c>
      <c r="BD158" s="873">
        <v>0</v>
      </c>
      <c r="BE158" s="873">
        <v>0</v>
      </c>
      <c r="BF158" s="873">
        <v>0</v>
      </c>
      <c r="BG158" s="873">
        <v>0</v>
      </c>
      <c r="BH158" s="873">
        <v>0</v>
      </c>
      <c r="BI158" s="873">
        <v>0</v>
      </c>
      <c r="BJ158" s="873">
        <v>0</v>
      </c>
      <c r="BK158" s="873">
        <v>0</v>
      </c>
      <c r="BL158" s="873">
        <v>0</v>
      </c>
      <c r="BM158" s="873">
        <v>0</v>
      </c>
      <c r="BN158" s="873">
        <v>0</v>
      </c>
      <c r="BO158" s="873">
        <v>43978222</v>
      </c>
      <c r="BP158" s="873">
        <v>-12779976</v>
      </c>
      <c r="BQ158" s="870" t="s">
        <v>690</v>
      </c>
      <c r="BR158" s="870" t="s">
        <v>693</v>
      </c>
      <c r="BS158" s="870" t="s">
        <v>1909</v>
      </c>
      <c r="BT158" s="870" t="s">
        <v>2738</v>
      </c>
      <c r="BU158" s="870" t="s">
        <v>2895</v>
      </c>
    </row>
    <row r="159" spans="1:73" x14ac:dyDescent="0.2">
      <c r="A159" s="870" t="s">
        <v>3070</v>
      </c>
      <c r="B159" s="870" t="s">
        <v>368</v>
      </c>
      <c r="C159" s="870" t="s">
        <v>367</v>
      </c>
      <c r="D159" s="873">
        <v>39285290</v>
      </c>
      <c r="E159" s="873">
        <v>3862995</v>
      </c>
      <c r="F159" s="873">
        <v>43148285</v>
      </c>
      <c r="G159" s="873">
        <v>0</v>
      </c>
      <c r="H159" s="873">
        <v>0</v>
      </c>
      <c r="I159" s="873">
        <v>0</v>
      </c>
      <c r="J159" s="873">
        <v>-73012</v>
      </c>
      <c r="K159" s="873">
        <v>0</v>
      </c>
      <c r="L159" s="873">
        <v>-73012</v>
      </c>
      <c r="M159" s="873">
        <v>0</v>
      </c>
      <c r="N159" s="873">
        <v>0</v>
      </c>
      <c r="O159" s="873">
        <v>0</v>
      </c>
      <c r="P159" s="873">
        <v>-7510879</v>
      </c>
      <c r="Q159" s="873">
        <v>0</v>
      </c>
      <c r="R159" s="873">
        <v>-7510879</v>
      </c>
      <c r="S159" s="873">
        <v>426319</v>
      </c>
      <c r="T159" s="873">
        <v>0</v>
      </c>
      <c r="U159" s="873">
        <v>426319</v>
      </c>
      <c r="V159" s="873">
        <v>620456</v>
      </c>
      <c r="W159" s="873">
        <v>0</v>
      </c>
      <c r="X159" s="873">
        <v>620456</v>
      </c>
      <c r="Y159" s="873">
        <v>839112</v>
      </c>
      <c r="Z159" s="873">
        <v>0</v>
      </c>
      <c r="AA159" s="873">
        <v>839112</v>
      </c>
      <c r="AB159" s="873">
        <v>-3145401</v>
      </c>
      <c r="AC159" s="873">
        <v>0</v>
      </c>
      <c r="AD159" s="873">
        <v>-3145401</v>
      </c>
      <c r="AE159" s="873">
        <v>0</v>
      </c>
      <c r="AF159" s="873">
        <v>0</v>
      </c>
      <c r="AG159" s="873">
        <v>0</v>
      </c>
      <c r="AH159" s="873">
        <v>30514897</v>
      </c>
      <c r="AI159" s="873">
        <v>3862995</v>
      </c>
      <c r="AJ159" s="873">
        <v>34377892</v>
      </c>
      <c r="AK159" s="873">
        <v>3862995</v>
      </c>
      <c r="AL159" s="873">
        <v>3862995</v>
      </c>
      <c r="AM159" s="873">
        <v>0</v>
      </c>
      <c r="AN159" s="873">
        <v>0</v>
      </c>
      <c r="AO159" s="873">
        <v>0</v>
      </c>
      <c r="AP159" s="873">
        <v>0</v>
      </c>
      <c r="AQ159" s="873">
        <v>0</v>
      </c>
      <c r="AR159" s="873">
        <v>0</v>
      </c>
      <c r="AS159" s="873">
        <v>2784</v>
      </c>
      <c r="AT159" s="873">
        <v>2784</v>
      </c>
      <c r="AU159" s="873">
        <v>4846502</v>
      </c>
      <c r="AV159" s="873">
        <v>4846502</v>
      </c>
      <c r="AW159" s="873">
        <v>0</v>
      </c>
      <c r="AX159" s="873">
        <v>0</v>
      </c>
      <c r="AY159" s="873">
        <v>0</v>
      </c>
      <c r="AZ159" s="873">
        <v>0</v>
      </c>
      <c r="BA159" s="873">
        <v>0</v>
      </c>
      <c r="BB159" s="873">
        <v>0</v>
      </c>
      <c r="BC159" s="873">
        <v>0</v>
      </c>
      <c r="BD159" s="873">
        <v>0</v>
      </c>
      <c r="BE159" s="873">
        <v>0</v>
      </c>
      <c r="BF159" s="873">
        <v>0</v>
      </c>
      <c r="BG159" s="873">
        <v>0</v>
      </c>
      <c r="BH159" s="873">
        <v>0</v>
      </c>
      <c r="BI159" s="873">
        <v>0</v>
      </c>
      <c r="BJ159" s="873">
        <v>0</v>
      </c>
      <c r="BK159" s="873">
        <v>0</v>
      </c>
      <c r="BL159" s="873">
        <v>0</v>
      </c>
      <c r="BM159" s="873">
        <v>0</v>
      </c>
      <c r="BN159" s="873">
        <v>0</v>
      </c>
      <c r="BO159" s="873">
        <v>19542129</v>
      </c>
      <c r="BP159" s="873">
        <v>-5575016</v>
      </c>
      <c r="BQ159" s="870" t="s">
        <v>679</v>
      </c>
      <c r="BR159" s="870" t="s">
        <v>746</v>
      </c>
      <c r="BS159" s="870" t="s">
        <v>679</v>
      </c>
      <c r="BT159" s="870" t="s">
        <v>2734</v>
      </c>
      <c r="BU159" s="870" t="s">
        <v>2896</v>
      </c>
    </row>
    <row r="160" spans="1:73" x14ac:dyDescent="0.2">
      <c r="A160" s="870" t="s">
        <v>3070</v>
      </c>
      <c r="B160" s="870" t="s">
        <v>370</v>
      </c>
      <c r="C160" s="870" t="s">
        <v>369</v>
      </c>
      <c r="D160" s="873">
        <v>31618350</v>
      </c>
      <c r="E160" s="873">
        <v>111400</v>
      </c>
      <c r="F160" s="873">
        <v>31729750</v>
      </c>
      <c r="G160" s="873">
        <v>0</v>
      </c>
      <c r="H160" s="873">
        <v>0</v>
      </c>
      <c r="I160" s="873">
        <v>0</v>
      </c>
      <c r="J160" s="873">
        <v>-242340</v>
      </c>
      <c r="K160" s="873">
        <v>0</v>
      </c>
      <c r="L160" s="873">
        <v>-242340</v>
      </c>
      <c r="M160" s="873">
        <v>0</v>
      </c>
      <c r="N160" s="873">
        <v>0</v>
      </c>
      <c r="O160" s="873">
        <v>0</v>
      </c>
      <c r="P160" s="873">
        <v>-1049963</v>
      </c>
      <c r="Q160" s="873">
        <v>0</v>
      </c>
      <c r="R160" s="873">
        <v>-1049963</v>
      </c>
      <c r="S160" s="873">
        <v>518252</v>
      </c>
      <c r="T160" s="873">
        <v>0</v>
      </c>
      <c r="U160" s="873">
        <v>518252</v>
      </c>
      <c r="V160" s="873">
        <v>678352</v>
      </c>
      <c r="W160" s="873">
        <v>0</v>
      </c>
      <c r="X160" s="873">
        <v>678352</v>
      </c>
      <c r="Y160" s="873">
        <v>921999</v>
      </c>
      <c r="Z160" s="873">
        <v>0</v>
      </c>
      <c r="AA160" s="873">
        <v>921999</v>
      </c>
      <c r="AB160" s="873">
        <v>-3153403</v>
      </c>
      <c r="AC160" s="873">
        <v>0</v>
      </c>
      <c r="AD160" s="873">
        <v>-3153403</v>
      </c>
      <c r="AE160" s="873">
        <v>0</v>
      </c>
      <c r="AF160" s="873">
        <v>0</v>
      </c>
      <c r="AG160" s="873">
        <v>0</v>
      </c>
      <c r="AH160" s="873">
        <v>29533587</v>
      </c>
      <c r="AI160" s="873">
        <v>111400</v>
      </c>
      <c r="AJ160" s="873">
        <v>29644987</v>
      </c>
      <c r="AK160" s="873">
        <v>111400</v>
      </c>
      <c r="AL160" s="873">
        <v>111400</v>
      </c>
      <c r="AM160" s="873">
        <v>42339</v>
      </c>
      <c r="AN160" s="873">
        <v>0</v>
      </c>
      <c r="AO160" s="873">
        <v>42339</v>
      </c>
      <c r="AP160" s="873">
        <v>0</v>
      </c>
      <c r="AQ160" s="873">
        <v>0</v>
      </c>
      <c r="AR160" s="873">
        <v>0</v>
      </c>
      <c r="AS160" s="873">
        <v>0</v>
      </c>
      <c r="AT160" s="873">
        <v>0</v>
      </c>
      <c r="AU160" s="873">
        <v>0</v>
      </c>
      <c r="AV160" s="873">
        <v>0</v>
      </c>
      <c r="AW160" s="873">
        <v>111400</v>
      </c>
      <c r="AX160" s="873">
        <v>0</v>
      </c>
      <c r="AY160" s="873">
        <v>0</v>
      </c>
      <c r="AZ160" s="873">
        <v>0</v>
      </c>
      <c r="BA160" s="873">
        <v>0</v>
      </c>
      <c r="BB160" s="873">
        <v>57204</v>
      </c>
      <c r="BC160" s="873">
        <v>57204</v>
      </c>
      <c r="BD160" s="873">
        <v>0</v>
      </c>
      <c r="BE160" s="873">
        <v>0</v>
      </c>
      <c r="BF160" s="873">
        <v>0</v>
      </c>
      <c r="BG160" s="873">
        <v>0</v>
      </c>
      <c r="BH160" s="873">
        <v>0</v>
      </c>
      <c r="BI160" s="873">
        <v>0</v>
      </c>
      <c r="BJ160" s="873">
        <v>0</v>
      </c>
      <c r="BK160" s="873">
        <v>0</v>
      </c>
      <c r="BL160" s="873">
        <v>0</v>
      </c>
      <c r="BM160" s="873">
        <v>57204</v>
      </c>
      <c r="BN160" s="873">
        <v>57204</v>
      </c>
      <c r="BO160" s="873">
        <v>4844816</v>
      </c>
      <c r="BP160" s="873">
        <v>-1126419</v>
      </c>
      <c r="BQ160" s="870" t="s">
        <v>715</v>
      </c>
      <c r="BR160" s="870" t="s">
        <v>714</v>
      </c>
      <c r="BS160" s="870" t="s">
        <v>1907</v>
      </c>
      <c r="BT160" s="870" t="s">
        <v>2735</v>
      </c>
      <c r="BU160" s="870" t="s">
        <v>2897</v>
      </c>
    </row>
    <row r="161" spans="1:73" x14ac:dyDescent="0.2">
      <c r="A161" s="870" t="s">
        <v>3070</v>
      </c>
      <c r="B161" s="870" t="s">
        <v>372</v>
      </c>
      <c r="C161" s="870" t="s">
        <v>371</v>
      </c>
      <c r="D161" s="873">
        <v>7638545</v>
      </c>
      <c r="E161" s="873">
        <v>0</v>
      </c>
      <c r="F161" s="873">
        <v>7638545</v>
      </c>
      <c r="G161" s="873">
        <v>0</v>
      </c>
      <c r="H161" s="873">
        <v>0</v>
      </c>
      <c r="I161" s="873">
        <v>0</v>
      </c>
      <c r="J161" s="873">
        <v>-94033</v>
      </c>
      <c r="K161" s="873">
        <v>0</v>
      </c>
      <c r="L161" s="873">
        <v>-94033</v>
      </c>
      <c r="M161" s="873">
        <v>0</v>
      </c>
      <c r="N161" s="873">
        <v>0</v>
      </c>
      <c r="O161" s="873">
        <v>0</v>
      </c>
      <c r="P161" s="873">
        <v>-181747</v>
      </c>
      <c r="Q161" s="873">
        <v>0</v>
      </c>
      <c r="R161" s="873">
        <v>-181747</v>
      </c>
      <c r="S161" s="873">
        <v>298500</v>
      </c>
      <c r="T161" s="873">
        <v>0</v>
      </c>
      <c r="U161" s="873">
        <v>298500</v>
      </c>
      <c r="V161" s="873">
        <v>0</v>
      </c>
      <c r="W161" s="873">
        <v>0</v>
      </c>
      <c r="X161" s="873">
        <v>0</v>
      </c>
      <c r="Y161" s="873">
        <v>-143378</v>
      </c>
      <c r="Z161" s="873">
        <v>0</v>
      </c>
      <c r="AA161" s="873">
        <v>-143378</v>
      </c>
      <c r="AB161" s="873">
        <v>-1072882</v>
      </c>
      <c r="AC161" s="873">
        <v>0</v>
      </c>
      <c r="AD161" s="873">
        <v>-1072882</v>
      </c>
      <c r="AE161" s="873">
        <v>0</v>
      </c>
      <c r="AF161" s="873">
        <v>0</v>
      </c>
      <c r="AG161" s="873">
        <v>0</v>
      </c>
      <c r="AH161" s="873">
        <v>6539038</v>
      </c>
      <c r="AI161" s="873">
        <v>0</v>
      </c>
      <c r="AJ161" s="873">
        <v>6539038</v>
      </c>
      <c r="AK161" s="873">
        <v>0</v>
      </c>
      <c r="AL161" s="873">
        <v>0</v>
      </c>
      <c r="AM161" s="873">
        <v>743687</v>
      </c>
      <c r="AN161" s="873">
        <v>0</v>
      </c>
      <c r="AO161" s="873">
        <v>743687</v>
      </c>
      <c r="AP161" s="873">
        <v>0</v>
      </c>
      <c r="AQ161" s="873">
        <v>0</v>
      </c>
      <c r="AR161" s="873">
        <v>0</v>
      </c>
      <c r="AS161" s="873">
        <v>0</v>
      </c>
      <c r="AT161" s="873">
        <v>0</v>
      </c>
      <c r="AU161" s="873">
        <v>0</v>
      </c>
      <c r="AV161" s="873">
        <v>0</v>
      </c>
      <c r="AW161" s="873">
        <v>0</v>
      </c>
      <c r="AX161" s="873">
        <v>0</v>
      </c>
      <c r="AY161" s="873">
        <v>0</v>
      </c>
      <c r="AZ161" s="873">
        <v>0</v>
      </c>
      <c r="BA161" s="873">
        <v>0</v>
      </c>
      <c r="BB161" s="873">
        <v>0</v>
      </c>
      <c r="BC161" s="873">
        <v>0</v>
      </c>
      <c r="BD161" s="873">
        <v>0</v>
      </c>
      <c r="BE161" s="873">
        <v>0</v>
      </c>
      <c r="BF161" s="873">
        <v>0</v>
      </c>
      <c r="BG161" s="873">
        <v>0</v>
      </c>
      <c r="BH161" s="873">
        <v>0</v>
      </c>
      <c r="BI161" s="873">
        <v>0</v>
      </c>
      <c r="BJ161" s="873">
        <v>0</v>
      </c>
      <c r="BK161" s="873">
        <v>0</v>
      </c>
      <c r="BL161" s="873">
        <v>0</v>
      </c>
      <c r="BM161" s="873">
        <v>0</v>
      </c>
      <c r="BN161" s="873">
        <v>0</v>
      </c>
      <c r="BO161" s="873">
        <v>1156520</v>
      </c>
      <c r="BP161" s="873">
        <v>-546606</v>
      </c>
      <c r="BQ161" s="870" t="s">
        <v>713</v>
      </c>
      <c r="BR161" s="870" t="s">
        <v>712</v>
      </c>
      <c r="BS161" s="870" t="s">
        <v>1907</v>
      </c>
      <c r="BT161" s="870" t="s">
        <v>2734</v>
      </c>
      <c r="BU161" s="870" t="s">
        <v>2898</v>
      </c>
    </row>
    <row r="162" spans="1:73" x14ac:dyDescent="0.2">
      <c r="A162" s="870" t="s">
        <v>3070</v>
      </c>
      <c r="B162" s="870" t="s">
        <v>374</v>
      </c>
      <c r="C162" s="870" t="s">
        <v>373</v>
      </c>
      <c r="D162" s="873">
        <v>7293949</v>
      </c>
      <c r="E162" s="873">
        <v>0</v>
      </c>
      <c r="F162" s="873">
        <v>7293949</v>
      </c>
      <c r="G162" s="873">
        <v>0</v>
      </c>
      <c r="H162" s="873">
        <v>0</v>
      </c>
      <c r="I162" s="873">
        <v>0</v>
      </c>
      <c r="J162" s="873">
        <v>-40060</v>
      </c>
      <c r="K162" s="873">
        <v>0</v>
      </c>
      <c r="L162" s="873">
        <v>-40060</v>
      </c>
      <c r="M162" s="873">
        <v>0</v>
      </c>
      <c r="N162" s="873">
        <v>0</v>
      </c>
      <c r="O162" s="873">
        <v>0</v>
      </c>
      <c r="P162" s="873">
        <v>-577245</v>
      </c>
      <c r="Q162" s="873">
        <v>0</v>
      </c>
      <c r="R162" s="873">
        <v>-577245</v>
      </c>
      <c r="S162" s="873">
        <v>0</v>
      </c>
      <c r="T162" s="873">
        <v>0</v>
      </c>
      <c r="U162" s="873">
        <v>0</v>
      </c>
      <c r="V162" s="873">
        <v>0</v>
      </c>
      <c r="W162" s="873">
        <v>0</v>
      </c>
      <c r="X162" s="873">
        <v>0</v>
      </c>
      <c r="Y162" s="873">
        <v>0</v>
      </c>
      <c r="Z162" s="873">
        <v>0</v>
      </c>
      <c r="AA162" s="873">
        <v>0</v>
      </c>
      <c r="AB162" s="873">
        <v>-1087931</v>
      </c>
      <c r="AC162" s="873">
        <v>0</v>
      </c>
      <c r="AD162" s="873">
        <v>-1087931</v>
      </c>
      <c r="AE162" s="873">
        <v>0</v>
      </c>
      <c r="AF162" s="873">
        <v>0</v>
      </c>
      <c r="AG162" s="873">
        <v>0</v>
      </c>
      <c r="AH162" s="873">
        <v>5628773</v>
      </c>
      <c r="AI162" s="873">
        <v>0</v>
      </c>
      <c r="AJ162" s="873">
        <v>5628773</v>
      </c>
      <c r="AK162" s="873">
        <v>0</v>
      </c>
      <c r="AL162" s="873">
        <v>0</v>
      </c>
      <c r="AM162" s="873">
        <v>0</v>
      </c>
      <c r="AN162" s="873">
        <v>0</v>
      </c>
      <c r="AO162" s="873">
        <v>0</v>
      </c>
      <c r="AP162" s="873">
        <v>0</v>
      </c>
      <c r="AQ162" s="873">
        <v>0</v>
      </c>
      <c r="AR162" s="873">
        <v>0</v>
      </c>
      <c r="AS162" s="873">
        <v>0</v>
      </c>
      <c r="AT162" s="873">
        <v>0</v>
      </c>
      <c r="AU162" s="873">
        <v>0</v>
      </c>
      <c r="AV162" s="873">
        <v>0</v>
      </c>
      <c r="AW162" s="873">
        <v>0</v>
      </c>
      <c r="AX162" s="873">
        <v>0</v>
      </c>
      <c r="AY162" s="873">
        <v>0</v>
      </c>
      <c r="AZ162" s="873">
        <v>0</v>
      </c>
      <c r="BA162" s="873">
        <v>0</v>
      </c>
      <c r="BB162" s="873">
        <v>0</v>
      </c>
      <c r="BC162" s="873">
        <v>0</v>
      </c>
      <c r="BD162" s="873">
        <v>0</v>
      </c>
      <c r="BE162" s="873">
        <v>0</v>
      </c>
      <c r="BF162" s="873">
        <v>0</v>
      </c>
      <c r="BG162" s="873">
        <v>0</v>
      </c>
      <c r="BH162" s="873">
        <v>0</v>
      </c>
      <c r="BI162" s="873">
        <v>0</v>
      </c>
      <c r="BJ162" s="873">
        <v>0</v>
      </c>
      <c r="BK162" s="873">
        <v>0</v>
      </c>
      <c r="BL162" s="873">
        <v>0</v>
      </c>
      <c r="BM162" s="873">
        <v>0</v>
      </c>
      <c r="BN162" s="873">
        <v>0</v>
      </c>
      <c r="BO162" s="873">
        <v>775979</v>
      </c>
      <c r="BP162" s="873">
        <v>-174435</v>
      </c>
      <c r="BQ162" s="870" t="s">
        <v>683</v>
      </c>
      <c r="BR162" s="870" t="s">
        <v>682</v>
      </c>
      <c r="BS162" s="870" t="s">
        <v>1907</v>
      </c>
      <c r="BT162" s="870" t="s">
        <v>2737</v>
      </c>
      <c r="BU162" s="870" t="s">
        <v>2899</v>
      </c>
    </row>
    <row r="163" spans="1:73" x14ac:dyDescent="0.2">
      <c r="A163" s="870" t="s">
        <v>3069</v>
      </c>
      <c r="B163" s="870" t="s">
        <v>376</v>
      </c>
      <c r="C163" s="870" t="s">
        <v>375</v>
      </c>
      <c r="D163" s="873">
        <v>204229409</v>
      </c>
      <c r="E163" s="873">
        <v>11476104</v>
      </c>
      <c r="F163" s="873">
        <v>215705513</v>
      </c>
      <c r="G163" s="873">
        <v>0</v>
      </c>
      <c r="H163" s="873">
        <v>0</v>
      </c>
      <c r="I163" s="873">
        <v>0</v>
      </c>
      <c r="J163" s="873">
        <v>-312857</v>
      </c>
      <c r="K163" s="873">
        <v>0</v>
      </c>
      <c r="L163" s="873">
        <v>-312857</v>
      </c>
      <c r="M163" s="873">
        <v>0</v>
      </c>
      <c r="N163" s="873">
        <v>0</v>
      </c>
      <c r="O163" s="873">
        <v>0</v>
      </c>
      <c r="P163" s="873">
        <v>-21531139</v>
      </c>
      <c r="Q163" s="873">
        <v>-1203614</v>
      </c>
      <c r="R163" s="873">
        <v>-22734753</v>
      </c>
      <c r="S163" s="873">
        <v>1082126</v>
      </c>
      <c r="T163" s="873">
        <v>0</v>
      </c>
      <c r="U163" s="873">
        <v>1082126</v>
      </c>
      <c r="V163" s="873">
        <v>9168758</v>
      </c>
      <c r="W163" s="873">
        <v>232388</v>
      </c>
      <c r="X163" s="873">
        <v>9401146</v>
      </c>
      <c r="Y163" s="873">
        <v>4603274</v>
      </c>
      <c r="Z163" s="873">
        <v>-9935</v>
      </c>
      <c r="AA163" s="873">
        <v>4593339</v>
      </c>
      <c r="AB163" s="873">
        <v>-36170331</v>
      </c>
      <c r="AC163" s="873">
        <v>-4071206</v>
      </c>
      <c r="AD163" s="873">
        <v>-40241537</v>
      </c>
      <c r="AE163" s="873">
        <v>0</v>
      </c>
      <c r="AF163" s="873">
        <v>0</v>
      </c>
      <c r="AG163" s="873">
        <v>0</v>
      </c>
      <c r="AH163" s="873">
        <v>161382097</v>
      </c>
      <c r="AI163" s="873">
        <v>6423737</v>
      </c>
      <c r="AJ163" s="873">
        <v>167805834</v>
      </c>
      <c r="AK163" s="873">
        <v>6423737</v>
      </c>
      <c r="AL163" s="873">
        <v>6423737</v>
      </c>
      <c r="AM163" s="873">
        <v>0</v>
      </c>
      <c r="AN163" s="873">
        <v>0</v>
      </c>
      <c r="AO163" s="873">
        <v>0</v>
      </c>
      <c r="AP163" s="873">
        <v>0</v>
      </c>
      <c r="AQ163" s="873">
        <v>0</v>
      </c>
      <c r="AR163" s="873">
        <v>0</v>
      </c>
      <c r="AS163" s="873">
        <v>-31582</v>
      </c>
      <c r="AT163" s="873">
        <v>-31582</v>
      </c>
      <c r="AU163" s="873">
        <v>12584742</v>
      </c>
      <c r="AV163" s="873">
        <v>12584742</v>
      </c>
      <c r="AW163" s="873">
        <v>312695</v>
      </c>
      <c r="AX163" s="873">
        <v>0</v>
      </c>
      <c r="AY163" s="873">
        <v>910657</v>
      </c>
      <c r="AZ163" s="873">
        <v>910657</v>
      </c>
      <c r="BA163" s="873">
        <v>0</v>
      </c>
      <c r="BB163" s="873">
        <v>0</v>
      </c>
      <c r="BC163" s="873">
        <v>0</v>
      </c>
      <c r="BD163" s="873">
        <v>0</v>
      </c>
      <c r="BE163" s="873">
        <v>0</v>
      </c>
      <c r="BF163" s="873">
        <v>0</v>
      </c>
      <c r="BG163" s="873">
        <v>0</v>
      </c>
      <c r="BH163" s="873">
        <v>0</v>
      </c>
      <c r="BI163" s="873">
        <v>0</v>
      </c>
      <c r="BJ163" s="873">
        <v>0</v>
      </c>
      <c r="BK163" s="873">
        <v>0</v>
      </c>
      <c r="BL163" s="873">
        <v>0</v>
      </c>
      <c r="BM163" s="873">
        <v>0</v>
      </c>
      <c r="BN163" s="873">
        <v>0</v>
      </c>
      <c r="BO163" s="873">
        <v>45946966</v>
      </c>
      <c r="BP163" s="873">
        <v>-10879224</v>
      </c>
      <c r="BQ163" s="870" t="s">
        <v>690</v>
      </c>
      <c r="BR163" s="870" t="s">
        <v>696</v>
      </c>
      <c r="BS163" s="870" t="s">
        <v>1909</v>
      </c>
      <c r="BT163" s="870" t="s">
        <v>2738</v>
      </c>
      <c r="BU163" s="870" t="s">
        <v>2900</v>
      </c>
    </row>
    <row r="164" spans="1:73" x14ac:dyDescent="0.2">
      <c r="A164" s="870" t="s">
        <v>3069</v>
      </c>
      <c r="B164" s="870" t="s">
        <v>378</v>
      </c>
      <c r="C164" s="870" t="s">
        <v>377</v>
      </c>
      <c r="D164" s="873">
        <v>13146461</v>
      </c>
      <c r="E164" s="873">
        <v>0</v>
      </c>
      <c r="F164" s="873">
        <v>13146461</v>
      </c>
      <c r="G164" s="873">
        <v>0</v>
      </c>
      <c r="H164" s="873">
        <v>0</v>
      </c>
      <c r="I164" s="873">
        <v>0</v>
      </c>
      <c r="J164" s="873">
        <v>-242344</v>
      </c>
      <c r="K164" s="873">
        <v>0</v>
      </c>
      <c r="L164" s="873">
        <v>-242344</v>
      </c>
      <c r="M164" s="873">
        <v>0</v>
      </c>
      <c r="N164" s="873">
        <v>0</v>
      </c>
      <c r="O164" s="873">
        <v>0</v>
      </c>
      <c r="P164" s="873">
        <v>-617587</v>
      </c>
      <c r="Q164" s="873">
        <v>0</v>
      </c>
      <c r="R164" s="873">
        <v>-617587</v>
      </c>
      <c r="S164" s="873">
        <v>169470</v>
      </c>
      <c r="T164" s="873">
        <v>0</v>
      </c>
      <c r="U164" s="873">
        <v>169470</v>
      </c>
      <c r="V164" s="873">
        <v>1254056</v>
      </c>
      <c r="W164" s="873">
        <v>0</v>
      </c>
      <c r="X164" s="873">
        <v>1254056</v>
      </c>
      <c r="Y164" s="873">
        <v>547427</v>
      </c>
      <c r="Z164" s="873">
        <v>0</v>
      </c>
      <c r="AA164" s="873">
        <v>547427</v>
      </c>
      <c r="AB164" s="873">
        <v>-1961298</v>
      </c>
      <c r="AC164" s="873">
        <v>0</v>
      </c>
      <c r="AD164" s="873">
        <v>-1961298</v>
      </c>
      <c r="AE164" s="873">
        <v>0</v>
      </c>
      <c r="AF164" s="873">
        <v>0</v>
      </c>
      <c r="AG164" s="873">
        <v>0</v>
      </c>
      <c r="AH164" s="873">
        <v>12538529</v>
      </c>
      <c r="AI164" s="873">
        <v>0</v>
      </c>
      <c r="AJ164" s="873">
        <v>12538529</v>
      </c>
      <c r="AK164" s="873">
        <v>0</v>
      </c>
      <c r="AL164" s="873">
        <v>0</v>
      </c>
      <c r="AM164" s="873">
        <v>62106</v>
      </c>
      <c r="AN164" s="873">
        <v>0</v>
      </c>
      <c r="AO164" s="873">
        <v>62106</v>
      </c>
      <c r="AP164" s="873">
        <v>0</v>
      </c>
      <c r="AQ164" s="873">
        <v>0</v>
      </c>
      <c r="AR164" s="873">
        <v>0</v>
      </c>
      <c r="AS164" s="873">
        <v>0</v>
      </c>
      <c r="AT164" s="873">
        <v>0</v>
      </c>
      <c r="AU164" s="873">
        <v>0</v>
      </c>
      <c r="AV164" s="873">
        <v>0</v>
      </c>
      <c r="AW164" s="873">
        <v>0</v>
      </c>
      <c r="AX164" s="873">
        <v>0</v>
      </c>
      <c r="AY164" s="873">
        <v>0</v>
      </c>
      <c r="AZ164" s="873">
        <v>0</v>
      </c>
      <c r="BA164" s="873">
        <v>0</v>
      </c>
      <c r="BB164" s="873">
        <v>0</v>
      </c>
      <c r="BC164" s="873">
        <v>0</v>
      </c>
      <c r="BD164" s="873">
        <v>0</v>
      </c>
      <c r="BE164" s="873">
        <v>0</v>
      </c>
      <c r="BF164" s="873">
        <v>0</v>
      </c>
      <c r="BG164" s="873">
        <v>0</v>
      </c>
      <c r="BH164" s="873">
        <v>0</v>
      </c>
      <c r="BI164" s="873">
        <v>0</v>
      </c>
      <c r="BJ164" s="873">
        <v>0</v>
      </c>
      <c r="BK164" s="873">
        <v>0</v>
      </c>
      <c r="BL164" s="873">
        <v>0</v>
      </c>
      <c r="BM164" s="873">
        <v>0</v>
      </c>
      <c r="BN164" s="873">
        <v>0</v>
      </c>
      <c r="BO164" s="873">
        <v>1152185</v>
      </c>
      <c r="BP164" s="873">
        <v>-115951</v>
      </c>
      <c r="BQ164" s="870" t="s">
        <v>736</v>
      </c>
      <c r="BR164" s="870" t="s">
        <v>735</v>
      </c>
      <c r="BS164" s="870" t="s">
        <v>1907</v>
      </c>
      <c r="BT164" s="870" t="s">
        <v>2736</v>
      </c>
      <c r="BU164" s="870" t="s">
        <v>2901</v>
      </c>
    </row>
    <row r="165" spans="1:73" x14ac:dyDescent="0.2">
      <c r="A165" s="870" t="s">
        <v>3070</v>
      </c>
      <c r="B165" s="870" t="s">
        <v>380</v>
      </c>
      <c r="C165" s="870" t="s">
        <v>379</v>
      </c>
      <c r="D165" s="873">
        <v>58911367</v>
      </c>
      <c r="E165" s="873">
        <v>0</v>
      </c>
      <c r="F165" s="873">
        <v>58911367</v>
      </c>
      <c r="G165" s="873">
        <v>0</v>
      </c>
      <c r="H165" s="873">
        <v>0</v>
      </c>
      <c r="I165" s="873">
        <v>0</v>
      </c>
      <c r="J165" s="873">
        <v>-720655</v>
      </c>
      <c r="K165" s="873">
        <v>0</v>
      </c>
      <c r="L165" s="873">
        <v>-720655</v>
      </c>
      <c r="M165" s="873">
        <v>0</v>
      </c>
      <c r="N165" s="873">
        <v>0</v>
      </c>
      <c r="O165" s="873">
        <v>0</v>
      </c>
      <c r="P165" s="873">
        <v>-1942776</v>
      </c>
      <c r="Q165" s="873">
        <v>0</v>
      </c>
      <c r="R165" s="873">
        <v>-1942776</v>
      </c>
      <c r="S165" s="873">
        <v>1239738</v>
      </c>
      <c r="T165" s="873">
        <v>0</v>
      </c>
      <c r="U165" s="873">
        <v>1239738</v>
      </c>
      <c r="V165" s="873">
        <v>4190545</v>
      </c>
      <c r="W165" s="873">
        <v>0</v>
      </c>
      <c r="X165" s="873">
        <v>4190545</v>
      </c>
      <c r="Y165" s="873">
        <v>7964</v>
      </c>
      <c r="Z165" s="873">
        <v>0</v>
      </c>
      <c r="AA165" s="873">
        <v>7964</v>
      </c>
      <c r="AB165" s="873">
        <v>-3659404</v>
      </c>
      <c r="AC165" s="873">
        <v>0</v>
      </c>
      <c r="AD165" s="873">
        <v>-3659404</v>
      </c>
      <c r="AE165" s="873">
        <v>0</v>
      </c>
      <c r="AF165" s="873">
        <v>0</v>
      </c>
      <c r="AG165" s="873">
        <v>0</v>
      </c>
      <c r="AH165" s="873">
        <v>58747434</v>
      </c>
      <c r="AI165" s="873">
        <v>0</v>
      </c>
      <c r="AJ165" s="873">
        <v>58747434</v>
      </c>
      <c r="AK165" s="873">
        <v>0</v>
      </c>
      <c r="AL165" s="873">
        <v>0</v>
      </c>
      <c r="AM165" s="873">
        <v>63271</v>
      </c>
      <c r="AN165" s="873">
        <v>0</v>
      </c>
      <c r="AO165" s="873">
        <v>63271</v>
      </c>
      <c r="AP165" s="873">
        <v>0</v>
      </c>
      <c r="AQ165" s="873">
        <v>0</v>
      </c>
      <c r="AR165" s="873">
        <v>0</v>
      </c>
      <c r="AS165" s="873">
        <v>0</v>
      </c>
      <c r="AT165" s="873">
        <v>0</v>
      </c>
      <c r="AU165" s="873">
        <v>11661</v>
      </c>
      <c r="AV165" s="873">
        <v>11661</v>
      </c>
      <c r="AW165" s="873">
        <v>0</v>
      </c>
      <c r="AX165" s="873">
        <v>0</v>
      </c>
      <c r="AY165" s="873">
        <v>0</v>
      </c>
      <c r="AZ165" s="873">
        <v>0</v>
      </c>
      <c r="BA165" s="873">
        <v>0</v>
      </c>
      <c r="BB165" s="873">
        <v>0</v>
      </c>
      <c r="BC165" s="873">
        <v>0</v>
      </c>
      <c r="BD165" s="873">
        <v>0</v>
      </c>
      <c r="BE165" s="873">
        <v>0</v>
      </c>
      <c r="BF165" s="873">
        <v>0</v>
      </c>
      <c r="BG165" s="873">
        <v>0</v>
      </c>
      <c r="BH165" s="873">
        <v>0</v>
      </c>
      <c r="BI165" s="873">
        <v>0</v>
      </c>
      <c r="BJ165" s="873">
        <v>0</v>
      </c>
      <c r="BK165" s="873">
        <v>0</v>
      </c>
      <c r="BL165" s="873">
        <v>0</v>
      </c>
      <c r="BM165" s="873">
        <v>0</v>
      </c>
      <c r="BN165" s="873">
        <v>0</v>
      </c>
      <c r="BO165" s="873">
        <v>9934593</v>
      </c>
      <c r="BP165" s="873">
        <v>-3413171</v>
      </c>
      <c r="BQ165" s="870" t="s">
        <v>679</v>
      </c>
      <c r="BR165" s="870" t="s">
        <v>714</v>
      </c>
      <c r="BS165" s="870" t="s">
        <v>679</v>
      </c>
      <c r="BT165" s="870" t="s">
        <v>2735</v>
      </c>
      <c r="BU165" s="870" t="s">
        <v>2902</v>
      </c>
    </row>
    <row r="166" spans="1:73" x14ac:dyDescent="0.2">
      <c r="A166" s="870" t="s">
        <v>3070</v>
      </c>
      <c r="B166" s="870" t="s">
        <v>382</v>
      </c>
      <c r="C166" s="870" t="s">
        <v>381</v>
      </c>
      <c r="D166" s="873">
        <v>8305761</v>
      </c>
      <c r="E166" s="873">
        <v>0</v>
      </c>
      <c r="F166" s="873">
        <v>8305761</v>
      </c>
      <c r="G166" s="873">
        <v>0</v>
      </c>
      <c r="H166" s="873">
        <v>0</v>
      </c>
      <c r="I166" s="873">
        <v>0</v>
      </c>
      <c r="J166" s="873">
        <v>-14535</v>
      </c>
      <c r="K166" s="873">
        <v>0</v>
      </c>
      <c r="L166" s="873">
        <v>-14535</v>
      </c>
      <c r="M166" s="873">
        <v>0</v>
      </c>
      <c r="N166" s="873">
        <v>0</v>
      </c>
      <c r="O166" s="873">
        <v>0</v>
      </c>
      <c r="P166" s="873">
        <v>-24854</v>
      </c>
      <c r="Q166" s="873">
        <v>0</v>
      </c>
      <c r="R166" s="873">
        <v>-24854</v>
      </c>
      <c r="S166" s="873">
        <v>31733</v>
      </c>
      <c r="T166" s="873">
        <v>0</v>
      </c>
      <c r="U166" s="873">
        <v>31733</v>
      </c>
      <c r="V166" s="873">
        <v>1110411</v>
      </c>
      <c r="W166" s="873">
        <v>0</v>
      </c>
      <c r="X166" s="873">
        <v>1110411</v>
      </c>
      <c r="Y166" s="873">
        <v>-635267</v>
      </c>
      <c r="Z166" s="873">
        <v>0</v>
      </c>
      <c r="AA166" s="873">
        <v>-635267</v>
      </c>
      <c r="AB166" s="873">
        <v>-650801</v>
      </c>
      <c r="AC166" s="873">
        <v>0</v>
      </c>
      <c r="AD166" s="873">
        <v>-650801</v>
      </c>
      <c r="AE166" s="873">
        <v>0</v>
      </c>
      <c r="AF166" s="873">
        <v>0</v>
      </c>
      <c r="AG166" s="873">
        <v>0</v>
      </c>
      <c r="AH166" s="873">
        <v>8136983</v>
      </c>
      <c r="AI166" s="873">
        <v>0</v>
      </c>
      <c r="AJ166" s="873">
        <v>8136983</v>
      </c>
      <c r="AK166" s="873">
        <v>0</v>
      </c>
      <c r="AL166" s="873">
        <v>0</v>
      </c>
      <c r="AM166" s="873">
        <v>135595</v>
      </c>
      <c r="AN166" s="873">
        <v>0</v>
      </c>
      <c r="AO166" s="873">
        <v>135595</v>
      </c>
      <c r="AP166" s="873">
        <v>0</v>
      </c>
      <c r="AQ166" s="873">
        <v>0</v>
      </c>
      <c r="AR166" s="873">
        <v>0</v>
      </c>
      <c r="AS166" s="873">
        <v>0</v>
      </c>
      <c r="AT166" s="873">
        <v>0</v>
      </c>
      <c r="AU166" s="873">
        <v>0</v>
      </c>
      <c r="AV166" s="873">
        <v>0</v>
      </c>
      <c r="AW166" s="873">
        <v>0</v>
      </c>
      <c r="AX166" s="873">
        <v>0</v>
      </c>
      <c r="AY166" s="873">
        <v>0</v>
      </c>
      <c r="AZ166" s="873">
        <v>0</v>
      </c>
      <c r="BA166" s="873">
        <v>0</v>
      </c>
      <c r="BB166" s="873">
        <v>0</v>
      </c>
      <c r="BC166" s="873">
        <v>0</v>
      </c>
      <c r="BD166" s="873">
        <v>0</v>
      </c>
      <c r="BE166" s="873">
        <v>0</v>
      </c>
      <c r="BF166" s="873">
        <v>0</v>
      </c>
      <c r="BG166" s="873">
        <v>0</v>
      </c>
      <c r="BH166" s="873">
        <v>0</v>
      </c>
      <c r="BI166" s="873">
        <v>0</v>
      </c>
      <c r="BJ166" s="873">
        <v>0</v>
      </c>
      <c r="BK166" s="873">
        <v>0</v>
      </c>
      <c r="BL166" s="873">
        <v>0</v>
      </c>
      <c r="BM166" s="873">
        <v>0</v>
      </c>
      <c r="BN166" s="873">
        <v>0</v>
      </c>
      <c r="BO166" s="873">
        <v>461815</v>
      </c>
      <c r="BP166" s="873">
        <v>-411598</v>
      </c>
      <c r="BQ166" s="870" t="s">
        <v>738</v>
      </c>
      <c r="BR166" s="870" t="s">
        <v>734</v>
      </c>
      <c r="BS166" s="870" t="s">
        <v>1907</v>
      </c>
      <c r="BT166" s="870" t="s">
        <v>2736</v>
      </c>
      <c r="BU166" s="870" t="s">
        <v>2903</v>
      </c>
    </row>
    <row r="167" spans="1:73" x14ac:dyDescent="0.2">
      <c r="A167" s="870" t="s">
        <v>3069</v>
      </c>
      <c r="B167" s="870" t="s">
        <v>384</v>
      </c>
      <c r="C167" s="870" t="s">
        <v>383</v>
      </c>
      <c r="D167" s="873">
        <v>16561477</v>
      </c>
      <c r="E167" s="873">
        <v>0</v>
      </c>
      <c r="F167" s="873">
        <v>16561477</v>
      </c>
      <c r="G167" s="873">
        <v>0</v>
      </c>
      <c r="H167" s="873">
        <v>0</v>
      </c>
      <c r="I167" s="873">
        <v>0</v>
      </c>
      <c r="J167" s="873">
        <v>81</v>
      </c>
      <c r="K167" s="873">
        <v>0</v>
      </c>
      <c r="L167" s="873">
        <v>81</v>
      </c>
      <c r="M167" s="873">
        <v>0</v>
      </c>
      <c r="N167" s="873">
        <v>0</v>
      </c>
      <c r="O167" s="873">
        <v>0</v>
      </c>
      <c r="P167" s="873">
        <v>-821279</v>
      </c>
      <c r="Q167" s="873">
        <v>0</v>
      </c>
      <c r="R167" s="873">
        <v>-821279</v>
      </c>
      <c r="S167" s="873">
        <v>1291999</v>
      </c>
      <c r="T167" s="873">
        <v>0</v>
      </c>
      <c r="U167" s="873">
        <v>1291999</v>
      </c>
      <c r="V167" s="873">
        <v>0</v>
      </c>
      <c r="W167" s="873">
        <v>0</v>
      </c>
      <c r="X167" s="873">
        <v>0</v>
      </c>
      <c r="Y167" s="873">
        <v>-1022766</v>
      </c>
      <c r="Z167" s="873">
        <v>0</v>
      </c>
      <c r="AA167" s="873">
        <v>-1022766</v>
      </c>
      <c r="AB167" s="873">
        <v>-739267</v>
      </c>
      <c r="AC167" s="873">
        <v>0</v>
      </c>
      <c r="AD167" s="873">
        <v>-739267</v>
      </c>
      <c r="AE167" s="873">
        <v>0</v>
      </c>
      <c r="AF167" s="873">
        <v>0</v>
      </c>
      <c r="AG167" s="873">
        <v>0</v>
      </c>
      <c r="AH167" s="873">
        <v>15270164</v>
      </c>
      <c r="AI167" s="873">
        <v>0</v>
      </c>
      <c r="AJ167" s="873">
        <v>15270164</v>
      </c>
      <c r="AK167" s="873">
        <v>0</v>
      </c>
      <c r="AL167" s="873">
        <v>0</v>
      </c>
      <c r="AM167" s="873">
        <v>91550</v>
      </c>
      <c r="AN167" s="873">
        <v>0</v>
      </c>
      <c r="AO167" s="873">
        <v>91550</v>
      </c>
      <c r="AP167" s="873">
        <v>0</v>
      </c>
      <c r="AQ167" s="873">
        <v>0</v>
      </c>
      <c r="AR167" s="873">
        <v>0</v>
      </c>
      <c r="AS167" s="873">
        <v>0</v>
      </c>
      <c r="AT167" s="873">
        <v>0</v>
      </c>
      <c r="AU167" s="873">
        <v>0</v>
      </c>
      <c r="AV167" s="873">
        <v>0</v>
      </c>
      <c r="AW167" s="873">
        <v>0</v>
      </c>
      <c r="AX167" s="873">
        <v>0</v>
      </c>
      <c r="AY167" s="873">
        <v>0</v>
      </c>
      <c r="AZ167" s="873">
        <v>0</v>
      </c>
      <c r="BA167" s="873">
        <v>0</v>
      </c>
      <c r="BB167" s="873">
        <v>0</v>
      </c>
      <c r="BC167" s="873">
        <v>0</v>
      </c>
      <c r="BD167" s="873">
        <v>0</v>
      </c>
      <c r="BE167" s="873">
        <v>0</v>
      </c>
      <c r="BF167" s="873">
        <v>0</v>
      </c>
      <c r="BG167" s="873">
        <v>0</v>
      </c>
      <c r="BH167" s="873">
        <v>0</v>
      </c>
      <c r="BI167" s="873">
        <v>0</v>
      </c>
      <c r="BJ167" s="873">
        <v>0</v>
      </c>
      <c r="BK167" s="873">
        <v>0</v>
      </c>
      <c r="BL167" s="873">
        <v>0</v>
      </c>
      <c r="BM167" s="873">
        <v>0</v>
      </c>
      <c r="BN167" s="873">
        <v>0</v>
      </c>
      <c r="BO167" s="873">
        <v>2657646</v>
      </c>
      <c r="BP167" s="873">
        <v>-887859</v>
      </c>
      <c r="BQ167" s="870" t="s">
        <v>699</v>
      </c>
      <c r="BR167" s="870" t="s">
        <v>698</v>
      </c>
      <c r="BS167" s="870" t="s">
        <v>1907</v>
      </c>
      <c r="BT167" s="870" t="s">
        <v>2733</v>
      </c>
      <c r="BU167" s="870" t="s">
        <v>2904</v>
      </c>
    </row>
    <row r="168" spans="1:73" x14ac:dyDescent="0.2">
      <c r="A168" s="870" t="s">
        <v>3069</v>
      </c>
      <c r="B168" s="870" t="s">
        <v>386</v>
      </c>
      <c r="C168" s="870" t="s">
        <v>385</v>
      </c>
      <c r="D168" s="873">
        <v>45252017</v>
      </c>
      <c r="E168" s="873">
        <v>0</v>
      </c>
      <c r="F168" s="873">
        <v>45252017</v>
      </c>
      <c r="G168" s="873">
        <v>-4</v>
      </c>
      <c r="H168" s="873">
        <v>0</v>
      </c>
      <c r="I168" s="873">
        <v>-4</v>
      </c>
      <c r="J168" s="873">
        <v>-9360</v>
      </c>
      <c r="K168" s="873">
        <v>0</v>
      </c>
      <c r="L168" s="873">
        <v>-9360</v>
      </c>
      <c r="M168" s="873">
        <v>0</v>
      </c>
      <c r="N168" s="873">
        <v>0</v>
      </c>
      <c r="O168" s="873">
        <v>0</v>
      </c>
      <c r="P168" s="873">
        <v>-6123795</v>
      </c>
      <c r="Q168" s="873">
        <v>0</v>
      </c>
      <c r="R168" s="873">
        <v>-6123795</v>
      </c>
      <c r="S168" s="873">
        <v>350997</v>
      </c>
      <c r="T168" s="873">
        <v>0</v>
      </c>
      <c r="U168" s="873">
        <v>350997</v>
      </c>
      <c r="V168" s="873">
        <v>692224</v>
      </c>
      <c r="W168" s="873">
        <v>0</v>
      </c>
      <c r="X168" s="873">
        <v>692224</v>
      </c>
      <c r="Y168" s="873">
        <v>3160731</v>
      </c>
      <c r="Z168" s="873">
        <v>0</v>
      </c>
      <c r="AA168" s="873">
        <v>3160731</v>
      </c>
      <c r="AB168" s="873">
        <v>-5186950</v>
      </c>
      <c r="AC168" s="873">
        <v>0</v>
      </c>
      <c r="AD168" s="873">
        <v>-5186950</v>
      </c>
      <c r="AE168" s="873">
        <v>0</v>
      </c>
      <c r="AF168" s="873">
        <v>0</v>
      </c>
      <c r="AG168" s="873">
        <v>0</v>
      </c>
      <c r="AH168" s="873">
        <v>38145220</v>
      </c>
      <c r="AI168" s="873">
        <v>0</v>
      </c>
      <c r="AJ168" s="873">
        <v>38145220</v>
      </c>
      <c r="AK168" s="873">
        <v>0</v>
      </c>
      <c r="AL168" s="873">
        <v>0</v>
      </c>
      <c r="AM168" s="873">
        <v>0</v>
      </c>
      <c r="AN168" s="873">
        <v>0</v>
      </c>
      <c r="AO168" s="873">
        <v>0</v>
      </c>
      <c r="AP168" s="873">
        <v>0</v>
      </c>
      <c r="AQ168" s="873">
        <v>0</v>
      </c>
      <c r="AR168" s="873">
        <v>0</v>
      </c>
      <c r="AS168" s="873">
        <v>0</v>
      </c>
      <c r="AT168" s="873">
        <v>0</v>
      </c>
      <c r="AU168" s="873">
        <v>0</v>
      </c>
      <c r="AV168" s="873">
        <v>0</v>
      </c>
      <c r="AW168" s="873">
        <v>0</v>
      </c>
      <c r="AX168" s="873">
        <v>0</v>
      </c>
      <c r="AY168" s="873">
        <v>0</v>
      </c>
      <c r="AZ168" s="873">
        <v>0</v>
      </c>
      <c r="BA168" s="873">
        <v>0</v>
      </c>
      <c r="BB168" s="873">
        <v>0</v>
      </c>
      <c r="BC168" s="873">
        <v>0</v>
      </c>
      <c r="BD168" s="873">
        <v>0</v>
      </c>
      <c r="BE168" s="873">
        <v>0</v>
      </c>
      <c r="BF168" s="873">
        <v>0</v>
      </c>
      <c r="BG168" s="873">
        <v>0</v>
      </c>
      <c r="BH168" s="873">
        <v>0</v>
      </c>
      <c r="BI168" s="873">
        <v>0</v>
      </c>
      <c r="BJ168" s="873">
        <v>0</v>
      </c>
      <c r="BK168" s="873">
        <v>0</v>
      </c>
      <c r="BL168" s="873">
        <v>0</v>
      </c>
      <c r="BM168" s="873">
        <v>0</v>
      </c>
      <c r="BN168" s="873">
        <v>0</v>
      </c>
      <c r="BO168" s="873">
        <v>8567480</v>
      </c>
      <c r="BP168" s="873">
        <v>-3297864</v>
      </c>
      <c r="BQ168" s="870" t="s">
        <v>697</v>
      </c>
      <c r="BR168" s="870" t="s">
        <v>680</v>
      </c>
      <c r="BS168" s="870" t="s">
        <v>1908</v>
      </c>
      <c r="BT168" s="870" t="s">
        <v>2732</v>
      </c>
      <c r="BU168" s="870" t="s">
        <v>2905</v>
      </c>
    </row>
    <row r="169" spans="1:73" x14ac:dyDescent="0.2">
      <c r="A169" s="870" t="s">
        <v>3069</v>
      </c>
      <c r="B169" s="870" t="s">
        <v>388</v>
      </c>
      <c r="C169" s="870" t="s">
        <v>387</v>
      </c>
      <c r="D169" s="873">
        <v>8091318</v>
      </c>
      <c r="E169" s="873">
        <v>0</v>
      </c>
      <c r="F169" s="873">
        <v>8091318</v>
      </c>
      <c r="G169" s="873">
        <v>0</v>
      </c>
      <c r="H169" s="873">
        <v>0</v>
      </c>
      <c r="I169" s="873">
        <v>0</v>
      </c>
      <c r="J169" s="873">
        <v>0</v>
      </c>
      <c r="K169" s="873">
        <v>0</v>
      </c>
      <c r="L169" s="873">
        <v>0</v>
      </c>
      <c r="M169" s="873">
        <v>3054</v>
      </c>
      <c r="N169" s="873">
        <v>0</v>
      </c>
      <c r="O169" s="873">
        <v>3054</v>
      </c>
      <c r="P169" s="873">
        <v>-220036</v>
      </c>
      <c r="Q169" s="873">
        <v>0</v>
      </c>
      <c r="R169" s="873">
        <v>-220036</v>
      </c>
      <c r="S169" s="873">
        <v>408545</v>
      </c>
      <c r="T169" s="873">
        <v>0</v>
      </c>
      <c r="U169" s="873">
        <v>408545</v>
      </c>
      <c r="V169" s="873">
        <v>106297</v>
      </c>
      <c r="W169" s="873">
        <v>0</v>
      </c>
      <c r="X169" s="873">
        <v>106297</v>
      </c>
      <c r="Y169" s="873">
        <v>-1272573</v>
      </c>
      <c r="Z169" s="873">
        <v>0</v>
      </c>
      <c r="AA169" s="873">
        <v>-1272573</v>
      </c>
      <c r="AB169" s="873">
        <v>184964</v>
      </c>
      <c r="AC169" s="873">
        <v>0</v>
      </c>
      <c r="AD169" s="873">
        <v>184964</v>
      </c>
      <c r="AE169" s="873">
        <v>184964</v>
      </c>
      <c r="AF169" s="873">
        <v>0</v>
      </c>
      <c r="AG169" s="873">
        <v>184964</v>
      </c>
      <c r="AH169" s="873">
        <v>7301569</v>
      </c>
      <c r="AI169" s="873">
        <v>0</v>
      </c>
      <c r="AJ169" s="873">
        <v>7301569</v>
      </c>
      <c r="AK169" s="873">
        <v>0</v>
      </c>
      <c r="AL169" s="873">
        <v>0</v>
      </c>
      <c r="AM169" s="873">
        <v>277675</v>
      </c>
      <c r="AN169" s="873">
        <v>0</v>
      </c>
      <c r="AO169" s="873">
        <v>277675</v>
      </c>
      <c r="AP169" s="873">
        <v>0</v>
      </c>
      <c r="AQ169" s="873">
        <v>0</v>
      </c>
      <c r="AR169" s="873">
        <v>0</v>
      </c>
      <c r="AS169" s="873">
        <v>0</v>
      </c>
      <c r="AT169" s="873">
        <v>0</v>
      </c>
      <c r="AU169" s="873">
        <v>0</v>
      </c>
      <c r="AV169" s="873">
        <v>0</v>
      </c>
      <c r="AW169" s="873">
        <v>0</v>
      </c>
      <c r="AX169" s="873">
        <v>0</v>
      </c>
      <c r="AY169" s="873">
        <v>0</v>
      </c>
      <c r="AZ169" s="873">
        <v>0</v>
      </c>
      <c r="BA169" s="873">
        <v>0</v>
      </c>
      <c r="BB169" s="873">
        <v>0</v>
      </c>
      <c r="BC169" s="873">
        <v>0</v>
      </c>
      <c r="BD169" s="873">
        <v>0</v>
      </c>
      <c r="BE169" s="873">
        <v>0</v>
      </c>
      <c r="BF169" s="873">
        <v>0</v>
      </c>
      <c r="BG169" s="873">
        <v>0</v>
      </c>
      <c r="BH169" s="873">
        <v>0</v>
      </c>
      <c r="BI169" s="873">
        <v>0</v>
      </c>
      <c r="BJ169" s="873">
        <v>0</v>
      </c>
      <c r="BK169" s="873">
        <v>0</v>
      </c>
      <c r="BL169" s="873">
        <v>0</v>
      </c>
      <c r="BM169" s="873">
        <v>0</v>
      </c>
      <c r="BN169" s="873">
        <v>0</v>
      </c>
      <c r="BO169" s="873">
        <v>847285</v>
      </c>
      <c r="BP169" s="873">
        <v>-370420</v>
      </c>
      <c r="BQ169" s="870" t="s">
        <v>702</v>
      </c>
      <c r="BR169" s="870" t="s">
        <v>698</v>
      </c>
      <c r="BS169" s="870" t="s">
        <v>1907</v>
      </c>
      <c r="BT169" s="870" t="s">
        <v>2733</v>
      </c>
      <c r="BU169" s="870" t="s">
        <v>2906</v>
      </c>
    </row>
    <row r="170" spans="1:73" x14ac:dyDescent="0.2">
      <c r="A170" s="870" t="s">
        <v>3070</v>
      </c>
      <c r="B170" s="870" t="s">
        <v>390</v>
      </c>
      <c r="C170" s="870" t="s">
        <v>389</v>
      </c>
      <c r="D170" s="873">
        <v>21610897</v>
      </c>
      <c r="E170" s="873">
        <v>0</v>
      </c>
      <c r="F170" s="873">
        <v>21610897</v>
      </c>
      <c r="G170" s="873">
        <v>0</v>
      </c>
      <c r="H170" s="873">
        <v>0</v>
      </c>
      <c r="I170" s="873">
        <v>0</v>
      </c>
      <c r="J170" s="873">
        <v>-3645</v>
      </c>
      <c r="K170" s="873">
        <v>0</v>
      </c>
      <c r="L170" s="873">
        <v>-3645</v>
      </c>
      <c r="M170" s="873">
        <v>0</v>
      </c>
      <c r="N170" s="873">
        <v>0</v>
      </c>
      <c r="O170" s="873">
        <v>0</v>
      </c>
      <c r="P170" s="873">
        <v>-370956</v>
      </c>
      <c r="Q170" s="873">
        <v>0</v>
      </c>
      <c r="R170" s="873">
        <v>-370956</v>
      </c>
      <c r="S170" s="873">
        <v>526660</v>
      </c>
      <c r="T170" s="873">
        <v>0</v>
      </c>
      <c r="U170" s="873">
        <v>526660</v>
      </c>
      <c r="V170" s="873">
        <v>0</v>
      </c>
      <c r="W170" s="873">
        <v>0</v>
      </c>
      <c r="X170" s="873">
        <v>0</v>
      </c>
      <c r="Y170" s="873">
        <v>-443756</v>
      </c>
      <c r="Z170" s="873">
        <v>0</v>
      </c>
      <c r="AA170" s="873">
        <v>-443756</v>
      </c>
      <c r="AB170" s="873">
        <v>-1159626</v>
      </c>
      <c r="AC170" s="873">
        <v>0</v>
      </c>
      <c r="AD170" s="873">
        <v>-1159626</v>
      </c>
      <c r="AE170" s="873">
        <v>0</v>
      </c>
      <c r="AF170" s="873">
        <v>0</v>
      </c>
      <c r="AG170" s="873">
        <v>0</v>
      </c>
      <c r="AH170" s="873">
        <v>20163219</v>
      </c>
      <c r="AI170" s="873">
        <v>0</v>
      </c>
      <c r="AJ170" s="873">
        <v>20163219</v>
      </c>
      <c r="AK170" s="873">
        <v>0</v>
      </c>
      <c r="AL170" s="873">
        <v>0</v>
      </c>
      <c r="AM170" s="873">
        <v>346470</v>
      </c>
      <c r="AN170" s="873">
        <v>0</v>
      </c>
      <c r="AO170" s="873">
        <v>346470</v>
      </c>
      <c r="AP170" s="873">
        <v>0</v>
      </c>
      <c r="AQ170" s="873">
        <v>0</v>
      </c>
      <c r="AR170" s="873">
        <v>0</v>
      </c>
      <c r="AS170" s="873">
        <v>0</v>
      </c>
      <c r="AT170" s="873">
        <v>0</v>
      </c>
      <c r="AU170" s="873">
        <v>0</v>
      </c>
      <c r="AV170" s="873">
        <v>0</v>
      </c>
      <c r="AW170" s="873">
        <v>0</v>
      </c>
      <c r="AX170" s="873">
        <v>0</v>
      </c>
      <c r="AY170" s="873">
        <v>0</v>
      </c>
      <c r="AZ170" s="873">
        <v>0</v>
      </c>
      <c r="BA170" s="873">
        <v>0</v>
      </c>
      <c r="BB170" s="873">
        <v>0</v>
      </c>
      <c r="BC170" s="873">
        <v>0</v>
      </c>
      <c r="BD170" s="873">
        <v>0</v>
      </c>
      <c r="BE170" s="873">
        <v>0</v>
      </c>
      <c r="BF170" s="873">
        <v>0</v>
      </c>
      <c r="BG170" s="873">
        <v>0</v>
      </c>
      <c r="BH170" s="873">
        <v>0</v>
      </c>
      <c r="BI170" s="873">
        <v>0</v>
      </c>
      <c r="BJ170" s="873">
        <v>0</v>
      </c>
      <c r="BK170" s="873">
        <v>0</v>
      </c>
      <c r="BL170" s="873">
        <v>0</v>
      </c>
      <c r="BM170" s="873">
        <v>0</v>
      </c>
      <c r="BN170" s="873">
        <v>0</v>
      </c>
      <c r="BO170" s="873">
        <v>1578365</v>
      </c>
      <c r="BP170" s="873">
        <v>-392112</v>
      </c>
      <c r="BQ170" s="870" t="s">
        <v>707</v>
      </c>
      <c r="BR170" s="870" t="s">
        <v>687</v>
      </c>
      <c r="BS170" s="870" t="s">
        <v>1907</v>
      </c>
      <c r="BT170" s="870" t="s">
        <v>2734</v>
      </c>
      <c r="BU170" s="870" t="s">
        <v>2907</v>
      </c>
    </row>
    <row r="171" spans="1:73" x14ac:dyDescent="0.2">
      <c r="A171" s="870" t="s">
        <v>3069</v>
      </c>
      <c r="B171" s="870" t="s">
        <v>392</v>
      </c>
      <c r="C171" s="870" t="s">
        <v>391</v>
      </c>
      <c r="D171" s="873">
        <v>27112958</v>
      </c>
      <c r="E171" s="873">
        <v>0</v>
      </c>
      <c r="F171" s="873">
        <v>27112958</v>
      </c>
      <c r="G171" s="873">
        <v>0</v>
      </c>
      <c r="H171" s="873">
        <v>0</v>
      </c>
      <c r="I171" s="873">
        <v>0</v>
      </c>
      <c r="J171" s="873">
        <v>-135215</v>
      </c>
      <c r="K171" s="873">
        <v>0</v>
      </c>
      <c r="L171" s="873">
        <v>-135215</v>
      </c>
      <c r="M171" s="873">
        <v>0</v>
      </c>
      <c r="N171" s="873">
        <v>0</v>
      </c>
      <c r="O171" s="873">
        <v>0</v>
      </c>
      <c r="P171" s="873">
        <v>-1321210</v>
      </c>
      <c r="Q171" s="873">
        <v>0</v>
      </c>
      <c r="R171" s="873">
        <v>-1321210</v>
      </c>
      <c r="S171" s="873">
        <v>0</v>
      </c>
      <c r="T171" s="873">
        <v>0</v>
      </c>
      <c r="U171" s="873">
        <v>0</v>
      </c>
      <c r="V171" s="873">
        <v>2291654</v>
      </c>
      <c r="W171" s="873">
        <v>0</v>
      </c>
      <c r="X171" s="873">
        <v>2291654</v>
      </c>
      <c r="Y171" s="873">
        <v>359651</v>
      </c>
      <c r="Z171" s="873">
        <v>0</v>
      </c>
      <c r="AA171" s="873">
        <v>359651</v>
      </c>
      <c r="AB171" s="873">
        <v>-3686723</v>
      </c>
      <c r="AC171" s="873">
        <v>0</v>
      </c>
      <c r="AD171" s="873">
        <v>-3686723</v>
      </c>
      <c r="AE171" s="873">
        <v>0</v>
      </c>
      <c r="AF171" s="873">
        <v>0</v>
      </c>
      <c r="AG171" s="873">
        <v>0</v>
      </c>
      <c r="AH171" s="873">
        <v>24756330</v>
      </c>
      <c r="AI171" s="873">
        <v>0</v>
      </c>
      <c r="AJ171" s="873">
        <v>24756330</v>
      </c>
      <c r="AK171" s="873">
        <v>0</v>
      </c>
      <c r="AL171" s="873">
        <v>0</v>
      </c>
      <c r="AM171" s="873">
        <v>2552400</v>
      </c>
      <c r="AN171" s="873">
        <v>0</v>
      </c>
      <c r="AO171" s="873">
        <v>2552400</v>
      </c>
      <c r="AP171" s="873">
        <v>0</v>
      </c>
      <c r="AQ171" s="873">
        <v>0</v>
      </c>
      <c r="AR171" s="873">
        <v>0</v>
      </c>
      <c r="AS171" s="873">
        <v>0</v>
      </c>
      <c r="AT171" s="873">
        <v>0</v>
      </c>
      <c r="AU171" s="873">
        <v>0</v>
      </c>
      <c r="AV171" s="873">
        <v>0</v>
      </c>
      <c r="AW171" s="873">
        <v>0</v>
      </c>
      <c r="AX171" s="873">
        <v>0</v>
      </c>
      <c r="AY171" s="873">
        <v>0</v>
      </c>
      <c r="AZ171" s="873">
        <v>0</v>
      </c>
      <c r="BA171" s="873">
        <v>0</v>
      </c>
      <c r="BB171" s="873">
        <v>0</v>
      </c>
      <c r="BC171" s="873">
        <v>0</v>
      </c>
      <c r="BD171" s="873">
        <v>0</v>
      </c>
      <c r="BE171" s="873">
        <v>0</v>
      </c>
      <c r="BF171" s="873">
        <v>0</v>
      </c>
      <c r="BG171" s="873">
        <v>0</v>
      </c>
      <c r="BH171" s="873">
        <v>0</v>
      </c>
      <c r="BI171" s="873">
        <v>0</v>
      </c>
      <c r="BJ171" s="873">
        <v>0</v>
      </c>
      <c r="BK171" s="873">
        <v>0</v>
      </c>
      <c r="BL171" s="873">
        <v>0</v>
      </c>
      <c r="BM171" s="873">
        <v>0</v>
      </c>
      <c r="BN171" s="873">
        <v>0</v>
      </c>
      <c r="BO171" s="873">
        <v>3591286</v>
      </c>
      <c r="BP171" s="873">
        <v>-1917347</v>
      </c>
      <c r="BQ171" s="870" t="s">
        <v>688</v>
      </c>
      <c r="BR171" s="870" t="s">
        <v>687</v>
      </c>
      <c r="BS171" s="870" t="s">
        <v>1907</v>
      </c>
      <c r="BT171" s="870" t="s">
        <v>2735</v>
      </c>
      <c r="BU171" s="870" t="s">
        <v>2908</v>
      </c>
    </row>
    <row r="172" spans="1:73" x14ac:dyDescent="0.2">
      <c r="A172" s="870" t="s">
        <v>3070</v>
      </c>
      <c r="B172" s="870" t="s">
        <v>394</v>
      </c>
      <c r="C172" s="870" t="s">
        <v>393</v>
      </c>
      <c r="D172" s="873">
        <v>16467388</v>
      </c>
      <c r="E172" s="873">
        <v>1167513</v>
      </c>
      <c r="F172" s="873">
        <v>17634901</v>
      </c>
      <c r="G172" s="873">
        <v>0</v>
      </c>
      <c r="H172" s="873">
        <v>0</v>
      </c>
      <c r="I172" s="873">
        <v>0</v>
      </c>
      <c r="J172" s="873">
        <v>835</v>
      </c>
      <c r="K172" s="873">
        <v>0</v>
      </c>
      <c r="L172" s="873">
        <v>835</v>
      </c>
      <c r="M172" s="873">
        <v>0</v>
      </c>
      <c r="N172" s="873">
        <v>0</v>
      </c>
      <c r="O172" s="873">
        <v>0</v>
      </c>
      <c r="P172" s="873">
        <v>-1559124</v>
      </c>
      <c r="Q172" s="873">
        <v>-235939</v>
      </c>
      <c r="R172" s="873">
        <v>-1795063</v>
      </c>
      <c r="S172" s="873">
        <v>1148326</v>
      </c>
      <c r="T172" s="873">
        <v>71756</v>
      </c>
      <c r="U172" s="873">
        <v>1220082</v>
      </c>
      <c r="V172" s="873">
        <v>1181569</v>
      </c>
      <c r="W172" s="873">
        <v>73833</v>
      </c>
      <c r="X172" s="873">
        <v>1255402</v>
      </c>
      <c r="Y172" s="873">
        <v>-208537</v>
      </c>
      <c r="Z172" s="873">
        <v>-13031</v>
      </c>
      <c r="AA172" s="873">
        <v>-221568</v>
      </c>
      <c r="AB172" s="873">
        <v>-1715704</v>
      </c>
      <c r="AC172" s="873">
        <v>-107209</v>
      </c>
      <c r="AD172" s="873">
        <v>-1822913</v>
      </c>
      <c r="AE172" s="873">
        <v>0</v>
      </c>
      <c r="AF172" s="873">
        <v>0</v>
      </c>
      <c r="AG172" s="873">
        <v>0</v>
      </c>
      <c r="AH172" s="873">
        <v>15313918</v>
      </c>
      <c r="AI172" s="873">
        <v>956923</v>
      </c>
      <c r="AJ172" s="873">
        <v>16270841</v>
      </c>
      <c r="AK172" s="873">
        <v>956923</v>
      </c>
      <c r="AL172" s="873">
        <v>956923</v>
      </c>
      <c r="AM172" s="873">
        <v>131176</v>
      </c>
      <c r="AN172" s="873">
        <v>0</v>
      </c>
      <c r="AO172" s="873">
        <v>131176</v>
      </c>
      <c r="AP172" s="873">
        <v>0</v>
      </c>
      <c r="AQ172" s="873">
        <v>0</v>
      </c>
      <c r="AR172" s="873">
        <v>0</v>
      </c>
      <c r="AS172" s="873">
        <v>-116525</v>
      </c>
      <c r="AT172" s="873">
        <v>-116525</v>
      </c>
      <c r="AU172" s="873">
        <v>2978093</v>
      </c>
      <c r="AV172" s="873">
        <v>2978093</v>
      </c>
      <c r="AW172" s="873">
        <v>126944</v>
      </c>
      <c r="AX172" s="873">
        <v>0</v>
      </c>
      <c r="AY172" s="873">
        <v>0</v>
      </c>
      <c r="AZ172" s="873">
        <v>0</v>
      </c>
      <c r="BA172" s="873">
        <v>0</v>
      </c>
      <c r="BB172" s="873">
        <v>192590</v>
      </c>
      <c r="BC172" s="873">
        <v>192590</v>
      </c>
      <c r="BD172" s="873">
        <v>16253906</v>
      </c>
      <c r="BE172" s="873">
        <v>16253906</v>
      </c>
      <c r="BF172" s="873">
        <v>41394761</v>
      </c>
      <c r="BG172" s="873">
        <v>41394761</v>
      </c>
      <c r="BH172" s="873">
        <v>0</v>
      </c>
      <c r="BI172" s="873">
        <v>0</v>
      </c>
      <c r="BJ172" s="873">
        <v>0</v>
      </c>
      <c r="BK172" s="873">
        <v>0</v>
      </c>
      <c r="BL172" s="873">
        <v>0</v>
      </c>
      <c r="BM172" s="873">
        <v>192590</v>
      </c>
      <c r="BN172" s="873">
        <v>192590</v>
      </c>
      <c r="BO172" s="873">
        <v>11486315</v>
      </c>
      <c r="BP172" s="873">
        <v>-2003077</v>
      </c>
      <c r="BQ172" s="870" t="s">
        <v>679</v>
      </c>
      <c r="BR172" s="870" t="s">
        <v>722</v>
      </c>
      <c r="BS172" s="870" t="s">
        <v>679</v>
      </c>
      <c r="BT172" s="870" t="s">
        <v>819</v>
      </c>
      <c r="BU172" s="870" t="s">
        <v>2909</v>
      </c>
    </row>
    <row r="173" spans="1:73" x14ac:dyDescent="0.2">
      <c r="A173" s="870" t="s">
        <v>3069</v>
      </c>
      <c r="B173" s="870" t="s">
        <v>395</v>
      </c>
      <c r="C173" s="870" t="s">
        <v>3057</v>
      </c>
      <c r="D173" s="873">
        <v>104966541</v>
      </c>
      <c r="E173" s="873">
        <v>0</v>
      </c>
      <c r="F173" s="873">
        <v>104966541</v>
      </c>
      <c r="G173" s="873">
        <v>0</v>
      </c>
      <c r="H173" s="873">
        <v>0</v>
      </c>
      <c r="I173" s="873">
        <v>0</v>
      </c>
      <c r="J173" s="873">
        <v>-596877</v>
      </c>
      <c r="K173" s="873">
        <v>0</v>
      </c>
      <c r="L173" s="873">
        <v>-596877</v>
      </c>
      <c r="M173" s="873">
        <v>0</v>
      </c>
      <c r="N173" s="873">
        <v>0</v>
      </c>
      <c r="O173" s="873">
        <v>0</v>
      </c>
      <c r="P173" s="873">
        <v>-1666877</v>
      </c>
      <c r="Q173" s="873">
        <v>0</v>
      </c>
      <c r="R173" s="873">
        <v>-1666877</v>
      </c>
      <c r="S173" s="873">
        <v>73356</v>
      </c>
      <c r="T173" s="873">
        <v>0</v>
      </c>
      <c r="U173" s="873">
        <v>73356</v>
      </c>
      <c r="V173" s="873">
        <v>5226063</v>
      </c>
      <c r="W173" s="873">
        <v>0</v>
      </c>
      <c r="X173" s="873">
        <v>5226063</v>
      </c>
      <c r="Y173" s="873">
        <v>8409644</v>
      </c>
      <c r="Z173" s="873">
        <v>0</v>
      </c>
      <c r="AA173" s="873">
        <v>8409644</v>
      </c>
      <c r="AB173" s="873">
        <v>10039937</v>
      </c>
      <c r="AC173" s="873">
        <v>0</v>
      </c>
      <c r="AD173" s="873">
        <v>10039937</v>
      </c>
      <c r="AE173" s="873">
        <v>0</v>
      </c>
      <c r="AF173" s="873">
        <v>0</v>
      </c>
      <c r="AG173" s="873">
        <v>0</v>
      </c>
      <c r="AH173" s="873">
        <v>127048664</v>
      </c>
      <c r="AI173" s="873">
        <v>0</v>
      </c>
      <c r="AJ173" s="873">
        <v>127048664</v>
      </c>
      <c r="AK173" s="873">
        <v>0</v>
      </c>
      <c r="AL173" s="873">
        <v>0</v>
      </c>
      <c r="AM173" s="873">
        <v>309857</v>
      </c>
      <c r="AN173" s="873">
        <v>0</v>
      </c>
      <c r="AO173" s="873">
        <v>309857</v>
      </c>
      <c r="AP173" s="873">
        <v>0</v>
      </c>
      <c r="AQ173" s="873">
        <v>0</v>
      </c>
      <c r="AR173" s="873">
        <v>0</v>
      </c>
      <c r="AS173" s="873">
        <v>0</v>
      </c>
      <c r="AT173" s="873">
        <v>0</v>
      </c>
      <c r="AU173" s="873">
        <v>0</v>
      </c>
      <c r="AV173" s="873">
        <v>0</v>
      </c>
      <c r="AW173" s="873">
        <v>0</v>
      </c>
      <c r="AX173" s="873">
        <v>0</v>
      </c>
      <c r="AY173" s="873">
        <v>0</v>
      </c>
      <c r="AZ173" s="873">
        <v>0</v>
      </c>
      <c r="BA173" s="873">
        <v>0</v>
      </c>
      <c r="BB173" s="873">
        <v>0</v>
      </c>
      <c r="BC173" s="873">
        <v>0</v>
      </c>
      <c r="BD173" s="873">
        <v>0</v>
      </c>
      <c r="BE173" s="873">
        <v>0</v>
      </c>
      <c r="BF173" s="873">
        <v>0</v>
      </c>
      <c r="BG173" s="873">
        <v>0</v>
      </c>
      <c r="BH173" s="873">
        <v>0</v>
      </c>
      <c r="BI173" s="873">
        <v>0</v>
      </c>
      <c r="BJ173" s="873">
        <v>0</v>
      </c>
      <c r="BK173" s="873">
        <v>0</v>
      </c>
      <c r="BL173" s="873">
        <v>0</v>
      </c>
      <c r="BM173" s="873">
        <v>0</v>
      </c>
      <c r="BN173" s="873">
        <v>0</v>
      </c>
      <c r="BO173" s="873">
        <v>8903854</v>
      </c>
      <c r="BP173" s="873">
        <v>-2109264</v>
      </c>
      <c r="BQ173" s="870" t="s">
        <v>679</v>
      </c>
      <c r="BR173" s="870" t="s">
        <v>686</v>
      </c>
      <c r="BS173" s="870" t="s">
        <v>679</v>
      </c>
      <c r="BT173" s="870" t="s">
        <v>2735</v>
      </c>
      <c r="BU173" s="870" t="s">
        <v>2910</v>
      </c>
    </row>
    <row r="174" spans="1:73" x14ac:dyDescent="0.2">
      <c r="A174" s="870" t="s">
        <v>3069</v>
      </c>
      <c r="B174" s="870" t="s">
        <v>397</v>
      </c>
      <c r="C174" s="870" t="s">
        <v>396</v>
      </c>
      <c r="D174" s="873">
        <v>28343061</v>
      </c>
      <c r="E174" s="873">
        <v>0</v>
      </c>
      <c r="F174" s="873">
        <v>28343061</v>
      </c>
      <c r="G174" s="873">
        <v>0</v>
      </c>
      <c r="H174" s="873">
        <v>0</v>
      </c>
      <c r="I174" s="873">
        <v>0</v>
      </c>
      <c r="J174" s="873">
        <v>0</v>
      </c>
      <c r="K174" s="873">
        <v>0</v>
      </c>
      <c r="L174" s="873">
        <v>0</v>
      </c>
      <c r="M174" s="873">
        <v>-191</v>
      </c>
      <c r="N174" s="873">
        <v>0</v>
      </c>
      <c r="O174" s="873">
        <v>-191</v>
      </c>
      <c r="P174" s="873">
        <v>-3332000</v>
      </c>
      <c r="Q174" s="873">
        <v>0</v>
      </c>
      <c r="R174" s="873">
        <v>-3332000</v>
      </c>
      <c r="S174" s="873">
        <v>206281</v>
      </c>
      <c r="T174" s="873">
        <v>0</v>
      </c>
      <c r="U174" s="873">
        <v>206281</v>
      </c>
      <c r="V174" s="873">
        <v>2427572</v>
      </c>
      <c r="W174" s="873">
        <v>0</v>
      </c>
      <c r="X174" s="873">
        <v>2427572</v>
      </c>
      <c r="Y174" s="873">
        <v>-2654859</v>
      </c>
      <c r="Z174" s="873">
        <v>0</v>
      </c>
      <c r="AA174" s="873">
        <v>-2654859</v>
      </c>
      <c r="AB174" s="873">
        <v>-7679241</v>
      </c>
      <c r="AC174" s="873">
        <v>0</v>
      </c>
      <c r="AD174" s="873">
        <v>-7679241</v>
      </c>
      <c r="AE174" s="873">
        <v>-930003</v>
      </c>
      <c r="AF174" s="873">
        <v>0</v>
      </c>
      <c r="AG174" s="873">
        <v>-930003</v>
      </c>
      <c r="AH174" s="873">
        <v>17310623</v>
      </c>
      <c r="AI174" s="873">
        <v>0</v>
      </c>
      <c r="AJ174" s="873">
        <v>17310623</v>
      </c>
      <c r="AK174" s="873">
        <v>0</v>
      </c>
      <c r="AL174" s="873">
        <v>0</v>
      </c>
      <c r="AM174" s="873">
        <v>0</v>
      </c>
      <c r="AN174" s="873">
        <v>0</v>
      </c>
      <c r="AO174" s="873">
        <v>0</v>
      </c>
      <c r="AP174" s="873">
        <v>0</v>
      </c>
      <c r="AQ174" s="873">
        <v>0</v>
      </c>
      <c r="AR174" s="873">
        <v>0</v>
      </c>
      <c r="AS174" s="873">
        <v>0</v>
      </c>
      <c r="AT174" s="873">
        <v>0</v>
      </c>
      <c r="AU174" s="873">
        <v>0</v>
      </c>
      <c r="AV174" s="873">
        <v>0</v>
      </c>
      <c r="AW174" s="873">
        <v>0</v>
      </c>
      <c r="AX174" s="873">
        <v>0</v>
      </c>
      <c r="AY174" s="873">
        <v>0</v>
      </c>
      <c r="AZ174" s="873">
        <v>0</v>
      </c>
      <c r="BA174" s="873">
        <v>0</v>
      </c>
      <c r="BB174" s="873">
        <v>0</v>
      </c>
      <c r="BC174" s="873">
        <v>0</v>
      </c>
      <c r="BD174" s="873">
        <v>0</v>
      </c>
      <c r="BE174" s="873">
        <v>0</v>
      </c>
      <c r="BF174" s="873">
        <v>0</v>
      </c>
      <c r="BG174" s="873">
        <v>0</v>
      </c>
      <c r="BH174" s="873">
        <v>0</v>
      </c>
      <c r="BI174" s="873">
        <v>0</v>
      </c>
      <c r="BJ174" s="873">
        <v>0</v>
      </c>
      <c r="BK174" s="873">
        <v>0</v>
      </c>
      <c r="BL174" s="873">
        <v>0</v>
      </c>
      <c r="BM174" s="873">
        <v>0</v>
      </c>
      <c r="BN174" s="873">
        <v>0</v>
      </c>
      <c r="BO174" s="873">
        <v>4626376</v>
      </c>
      <c r="BP174" s="873">
        <v>-801511</v>
      </c>
      <c r="BQ174" s="870" t="s">
        <v>692</v>
      </c>
      <c r="BR174" s="870" t="s">
        <v>687</v>
      </c>
      <c r="BS174" s="870" t="s">
        <v>1907</v>
      </c>
      <c r="BT174" s="870" t="s">
        <v>2735</v>
      </c>
      <c r="BU174" s="870" t="s">
        <v>2911</v>
      </c>
    </row>
    <row r="175" spans="1:73" x14ac:dyDescent="0.2">
      <c r="A175" s="870" t="s">
        <v>3069</v>
      </c>
      <c r="B175" s="870" t="s">
        <v>399</v>
      </c>
      <c r="C175" s="870" t="s">
        <v>398</v>
      </c>
      <c r="D175" s="873">
        <v>40349268</v>
      </c>
      <c r="E175" s="873">
        <v>0</v>
      </c>
      <c r="F175" s="873">
        <v>40349268</v>
      </c>
      <c r="G175" s="873">
        <v>0</v>
      </c>
      <c r="H175" s="873">
        <v>0</v>
      </c>
      <c r="I175" s="873">
        <v>0</v>
      </c>
      <c r="J175" s="873">
        <v>-168141</v>
      </c>
      <c r="K175" s="873">
        <v>0</v>
      </c>
      <c r="L175" s="873">
        <v>-168141</v>
      </c>
      <c r="M175" s="873">
        <v>0</v>
      </c>
      <c r="N175" s="873">
        <v>0</v>
      </c>
      <c r="O175" s="873">
        <v>0</v>
      </c>
      <c r="P175" s="873">
        <v>-558912</v>
      </c>
      <c r="Q175" s="873">
        <v>0</v>
      </c>
      <c r="R175" s="873">
        <v>-558912</v>
      </c>
      <c r="S175" s="873">
        <v>2024652</v>
      </c>
      <c r="T175" s="873">
        <v>0</v>
      </c>
      <c r="U175" s="873">
        <v>2024652</v>
      </c>
      <c r="V175" s="873">
        <v>2298034</v>
      </c>
      <c r="W175" s="873">
        <v>0</v>
      </c>
      <c r="X175" s="873">
        <v>2298034</v>
      </c>
      <c r="Y175" s="873">
        <v>0</v>
      </c>
      <c r="Z175" s="873">
        <v>0</v>
      </c>
      <c r="AA175" s="873">
        <v>0</v>
      </c>
      <c r="AB175" s="873">
        <v>-1992686</v>
      </c>
      <c r="AC175" s="873">
        <v>0</v>
      </c>
      <c r="AD175" s="873">
        <v>-1992686</v>
      </c>
      <c r="AE175" s="873">
        <v>0</v>
      </c>
      <c r="AF175" s="873">
        <v>0</v>
      </c>
      <c r="AG175" s="873">
        <v>0</v>
      </c>
      <c r="AH175" s="873">
        <v>42120356</v>
      </c>
      <c r="AI175" s="873">
        <v>0</v>
      </c>
      <c r="AJ175" s="873">
        <v>42120356</v>
      </c>
      <c r="AK175" s="873">
        <v>0</v>
      </c>
      <c r="AL175" s="873">
        <v>0</v>
      </c>
      <c r="AM175" s="873">
        <v>10595</v>
      </c>
      <c r="AN175" s="873">
        <v>0</v>
      </c>
      <c r="AO175" s="873">
        <v>10595</v>
      </c>
      <c r="AP175" s="873">
        <v>0</v>
      </c>
      <c r="AQ175" s="873">
        <v>0</v>
      </c>
      <c r="AR175" s="873">
        <v>0</v>
      </c>
      <c r="AS175" s="873">
        <v>0</v>
      </c>
      <c r="AT175" s="873">
        <v>0</v>
      </c>
      <c r="AU175" s="873">
        <v>0</v>
      </c>
      <c r="AV175" s="873">
        <v>0</v>
      </c>
      <c r="AW175" s="873">
        <v>0</v>
      </c>
      <c r="AX175" s="873">
        <v>0</v>
      </c>
      <c r="AY175" s="873">
        <v>0</v>
      </c>
      <c r="AZ175" s="873">
        <v>0</v>
      </c>
      <c r="BA175" s="873">
        <v>0</v>
      </c>
      <c r="BB175" s="873">
        <v>0</v>
      </c>
      <c r="BC175" s="873">
        <v>0</v>
      </c>
      <c r="BD175" s="873">
        <v>0</v>
      </c>
      <c r="BE175" s="873">
        <v>0</v>
      </c>
      <c r="BF175" s="873">
        <v>0</v>
      </c>
      <c r="BG175" s="873">
        <v>0</v>
      </c>
      <c r="BH175" s="873">
        <v>0</v>
      </c>
      <c r="BI175" s="873">
        <v>0</v>
      </c>
      <c r="BJ175" s="873">
        <v>0</v>
      </c>
      <c r="BK175" s="873">
        <v>0</v>
      </c>
      <c r="BL175" s="873">
        <v>0</v>
      </c>
      <c r="BM175" s="873">
        <v>0</v>
      </c>
      <c r="BN175" s="873">
        <v>0</v>
      </c>
      <c r="BO175" s="873">
        <v>1497869</v>
      </c>
      <c r="BP175" s="873">
        <v>-661747</v>
      </c>
      <c r="BQ175" s="870" t="s">
        <v>695</v>
      </c>
      <c r="BR175" s="870" t="s">
        <v>694</v>
      </c>
      <c r="BS175" s="870" t="s">
        <v>1907</v>
      </c>
      <c r="BT175" s="870" t="s">
        <v>2735</v>
      </c>
      <c r="BU175" s="870" t="s">
        <v>2912</v>
      </c>
    </row>
    <row r="176" spans="1:73" x14ac:dyDescent="0.2">
      <c r="A176" s="870" t="s">
        <v>3069</v>
      </c>
      <c r="B176" s="870" t="s">
        <v>401</v>
      </c>
      <c r="C176" s="870" t="s">
        <v>400</v>
      </c>
      <c r="D176" s="873">
        <v>24877725</v>
      </c>
      <c r="E176" s="873">
        <v>0</v>
      </c>
      <c r="F176" s="873">
        <v>24877725</v>
      </c>
      <c r="G176" s="873">
        <v>0</v>
      </c>
      <c r="H176" s="873">
        <v>0</v>
      </c>
      <c r="I176" s="873">
        <v>0</v>
      </c>
      <c r="J176" s="873">
        <v>-10048</v>
      </c>
      <c r="K176" s="873">
        <v>0</v>
      </c>
      <c r="L176" s="873">
        <v>-10048</v>
      </c>
      <c r="M176" s="873">
        <v>0</v>
      </c>
      <c r="N176" s="873">
        <v>0</v>
      </c>
      <c r="O176" s="873">
        <v>0</v>
      </c>
      <c r="P176" s="873">
        <v>-387795</v>
      </c>
      <c r="Q176" s="873">
        <v>0</v>
      </c>
      <c r="R176" s="873">
        <v>-387795</v>
      </c>
      <c r="S176" s="873">
        <v>332582</v>
      </c>
      <c r="T176" s="873">
        <v>0</v>
      </c>
      <c r="U176" s="873">
        <v>332582</v>
      </c>
      <c r="V176" s="873">
        <v>1123628</v>
      </c>
      <c r="W176" s="873">
        <v>0</v>
      </c>
      <c r="X176" s="873">
        <v>1123628</v>
      </c>
      <c r="Y176" s="873">
        <v>68372</v>
      </c>
      <c r="Z176" s="873">
        <v>0</v>
      </c>
      <c r="AA176" s="873">
        <v>68372</v>
      </c>
      <c r="AB176" s="873">
        <v>-1746981</v>
      </c>
      <c r="AC176" s="873">
        <v>0</v>
      </c>
      <c r="AD176" s="873">
        <v>-1746981</v>
      </c>
      <c r="AE176" s="873">
        <v>0</v>
      </c>
      <c r="AF176" s="873">
        <v>0</v>
      </c>
      <c r="AG176" s="873">
        <v>0</v>
      </c>
      <c r="AH176" s="873">
        <v>24267531</v>
      </c>
      <c r="AI176" s="873">
        <v>0</v>
      </c>
      <c r="AJ176" s="873">
        <v>24267531</v>
      </c>
      <c r="AK176" s="873">
        <v>0</v>
      </c>
      <c r="AL176" s="873">
        <v>0</v>
      </c>
      <c r="AM176" s="873">
        <v>592735</v>
      </c>
      <c r="AN176" s="873">
        <v>0</v>
      </c>
      <c r="AO176" s="873">
        <v>592735</v>
      </c>
      <c r="AP176" s="873">
        <v>0</v>
      </c>
      <c r="AQ176" s="873">
        <v>0</v>
      </c>
      <c r="AR176" s="873">
        <v>0</v>
      </c>
      <c r="AS176" s="873">
        <v>0</v>
      </c>
      <c r="AT176" s="873">
        <v>0</v>
      </c>
      <c r="AU176" s="873">
        <v>0</v>
      </c>
      <c r="AV176" s="873">
        <v>0</v>
      </c>
      <c r="AW176" s="873">
        <v>0</v>
      </c>
      <c r="AX176" s="873">
        <v>0</v>
      </c>
      <c r="AY176" s="873">
        <v>0</v>
      </c>
      <c r="AZ176" s="873">
        <v>0</v>
      </c>
      <c r="BA176" s="873">
        <v>0</v>
      </c>
      <c r="BB176" s="873">
        <v>0</v>
      </c>
      <c r="BC176" s="873">
        <v>0</v>
      </c>
      <c r="BD176" s="873">
        <v>0</v>
      </c>
      <c r="BE176" s="873">
        <v>0</v>
      </c>
      <c r="BF176" s="873">
        <v>0</v>
      </c>
      <c r="BG176" s="873">
        <v>0</v>
      </c>
      <c r="BH176" s="873">
        <v>0</v>
      </c>
      <c r="BI176" s="873">
        <v>0</v>
      </c>
      <c r="BJ176" s="873">
        <v>0</v>
      </c>
      <c r="BK176" s="873">
        <v>0</v>
      </c>
      <c r="BL176" s="873">
        <v>0</v>
      </c>
      <c r="BM176" s="873">
        <v>0</v>
      </c>
      <c r="BN176" s="873">
        <v>0</v>
      </c>
      <c r="BO176" s="873">
        <v>1679266</v>
      </c>
      <c r="BP176" s="873">
        <v>-583236</v>
      </c>
      <c r="BQ176" s="870" t="s">
        <v>736</v>
      </c>
      <c r="BR176" s="870" t="s">
        <v>735</v>
      </c>
      <c r="BS176" s="870" t="s">
        <v>1907</v>
      </c>
      <c r="BT176" s="870" t="s">
        <v>2736</v>
      </c>
      <c r="BU176" s="870" t="s">
        <v>2913</v>
      </c>
    </row>
    <row r="177" spans="1:73" x14ac:dyDescent="0.2">
      <c r="A177" s="870" t="s">
        <v>3069</v>
      </c>
      <c r="B177" s="870" t="s">
        <v>402</v>
      </c>
      <c r="C177" s="870" t="s">
        <v>853</v>
      </c>
      <c r="D177" s="873">
        <v>55103272</v>
      </c>
      <c r="E177" s="873">
        <v>4788734</v>
      </c>
      <c r="F177" s="873">
        <v>59892006</v>
      </c>
      <c r="G177" s="873">
        <v>0</v>
      </c>
      <c r="H177" s="873">
        <v>0</v>
      </c>
      <c r="I177" s="873">
        <v>0</v>
      </c>
      <c r="J177" s="873">
        <v>-539918</v>
      </c>
      <c r="K177" s="873">
        <v>-12628</v>
      </c>
      <c r="L177" s="873">
        <v>-552546</v>
      </c>
      <c r="M177" s="873">
        <v>0</v>
      </c>
      <c r="N177" s="873">
        <v>0</v>
      </c>
      <c r="O177" s="873">
        <v>0</v>
      </c>
      <c r="P177" s="873">
        <v>-9424427</v>
      </c>
      <c r="Q177" s="873">
        <v>-12628</v>
      </c>
      <c r="R177" s="873">
        <v>-9437055</v>
      </c>
      <c r="S177" s="873">
        <v>1277898</v>
      </c>
      <c r="T177" s="873">
        <v>6653</v>
      </c>
      <c r="U177" s="873">
        <v>1284551</v>
      </c>
      <c r="V177" s="873">
        <v>5622694</v>
      </c>
      <c r="W177" s="873">
        <v>37204</v>
      </c>
      <c r="X177" s="873">
        <v>5659898</v>
      </c>
      <c r="Y177" s="873">
        <v>-1119898</v>
      </c>
      <c r="Z177" s="873">
        <v>0</v>
      </c>
      <c r="AA177" s="873">
        <v>-1119898</v>
      </c>
      <c r="AB177" s="873">
        <v>-12692184</v>
      </c>
      <c r="AC177" s="873">
        <v>0</v>
      </c>
      <c r="AD177" s="873">
        <v>-12692184</v>
      </c>
      <c r="AE177" s="873">
        <v>0</v>
      </c>
      <c r="AF177" s="873">
        <v>0</v>
      </c>
      <c r="AG177" s="873">
        <v>0</v>
      </c>
      <c r="AH177" s="873">
        <v>38767355</v>
      </c>
      <c r="AI177" s="873">
        <v>4819963</v>
      </c>
      <c r="AJ177" s="873">
        <v>43587318</v>
      </c>
      <c r="AK177" s="873">
        <v>4819963</v>
      </c>
      <c r="AL177" s="873">
        <v>4819963</v>
      </c>
      <c r="AM177" s="873">
        <v>0</v>
      </c>
      <c r="AN177" s="873">
        <v>0</v>
      </c>
      <c r="AO177" s="873">
        <v>0</v>
      </c>
      <c r="AP177" s="873">
        <v>0</v>
      </c>
      <c r="AQ177" s="873">
        <v>0</v>
      </c>
      <c r="AR177" s="873">
        <v>0</v>
      </c>
      <c r="AS177" s="873">
        <v>404132</v>
      </c>
      <c r="AT177" s="873">
        <v>404132</v>
      </c>
      <c r="AU177" s="873">
        <v>5641452</v>
      </c>
      <c r="AV177" s="873">
        <v>5641452</v>
      </c>
      <c r="AW177" s="873">
        <v>515940</v>
      </c>
      <c r="AX177" s="873">
        <v>0</v>
      </c>
      <c r="AY177" s="873">
        <v>0</v>
      </c>
      <c r="AZ177" s="873">
        <v>0</v>
      </c>
      <c r="BA177" s="873">
        <v>0</v>
      </c>
      <c r="BB177" s="873">
        <v>0</v>
      </c>
      <c r="BC177" s="873">
        <v>0</v>
      </c>
      <c r="BD177" s="873">
        <v>0</v>
      </c>
      <c r="BE177" s="873">
        <v>0</v>
      </c>
      <c r="BF177" s="873">
        <v>0</v>
      </c>
      <c r="BG177" s="873">
        <v>0</v>
      </c>
      <c r="BH177" s="873">
        <v>0</v>
      </c>
      <c r="BI177" s="873">
        <v>0</v>
      </c>
      <c r="BJ177" s="873">
        <v>0</v>
      </c>
      <c r="BK177" s="873">
        <v>0</v>
      </c>
      <c r="BL177" s="873">
        <v>0</v>
      </c>
      <c r="BM177" s="873">
        <v>0</v>
      </c>
      <c r="BN177" s="873">
        <v>0</v>
      </c>
      <c r="BO177" s="873">
        <v>15468347</v>
      </c>
      <c r="BP177" s="873">
        <v>-5453601</v>
      </c>
      <c r="BQ177" s="870" t="s">
        <v>690</v>
      </c>
      <c r="BR177" s="870" t="s">
        <v>720</v>
      </c>
      <c r="BS177" s="870" t="s">
        <v>1909</v>
      </c>
      <c r="BT177" s="870" t="s">
        <v>819</v>
      </c>
      <c r="BU177" s="870" t="s">
        <v>2914</v>
      </c>
    </row>
    <row r="178" spans="1:73" x14ac:dyDescent="0.2">
      <c r="A178" s="870" t="s">
        <v>3069</v>
      </c>
      <c r="B178" s="870" t="s">
        <v>404</v>
      </c>
      <c r="C178" s="870" t="s">
        <v>403</v>
      </c>
      <c r="D178" s="873">
        <v>21216757</v>
      </c>
      <c r="E178" s="873">
        <v>0</v>
      </c>
      <c r="F178" s="873">
        <v>21216757</v>
      </c>
      <c r="G178" s="873">
        <v>-177</v>
      </c>
      <c r="H178" s="873">
        <v>0</v>
      </c>
      <c r="I178" s="873">
        <v>-177</v>
      </c>
      <c r="J178" s="873">
        <v>-1995028</v>
      </c>
      <c r="K178" s="873">
        <v>0</v>
      </c>
      <c r="L178" s="873">
        <v>-1995028</v>
      </c>
      <c r="M178" s="873">
        <v>0</v>
      </c>
      <c r="N178" s="873">
        <v>0</v>
      </c>
      <c r="O178" s="873">
        <v>0</v>
      </c>
      <c r="P178" s="873">
        <v>-2573445</v>
      </c>
      <c r="Q178" s="873">
        <v>0</v>
      </c>
      <c r="R178" s="873">
        <v>-2573445</v>
      </c>
      <c r="S178" s="873">
        <v>0</v>
      </c>
      <c r="T178" s="873">
        <v>0</v>
      </c>
      <c r="U178" s="873">
        <v>0</v>
      </c>
      <c r="V178" s="873">
        <v>0</v>
      </c>
      <c r="W178" s="873">
        <v>0</v>
      </c>
      <c r="X178" s="873">
        <v>0</v>
      </c>
      <c r="Y178" s="873">
        <v>1055812</v>
      </c>
      <c r="Z178" s="873">
        <v>0</v>
      </c>
      <c r="AA178" s="873">
        <v>1055812</v>
      </c>
      <c r="AB178" s="873">
        <v>-2810429</v>
      </c>
      <c r="AC178" s="873">
        <v>0</v>
      </c>
      <c r="AD178" s="873">
        <v>-2810429</v>
      </c>
      <c r="AE178" s="873">
        <v>0</v>
      </c>
      <c r="AF178" s="873">
        <v>0</v>
      </c>
      <c r="AG178" s="873">
        <v>0</v>
      </c>
      <c r="AH178" s="873">
        <v>16888518</v>
      </c>
      <c r="AI178" s="873">
        <v>0</v>
      </c>
      <c r="AJ178" s="873">
        <v>16888518</v>
      </c>
      <c r="AK178" s="873">
        <v>0</v>
      </c>
      <c r="AL178" s="873">
        <v>0</v>
      </c>
      <c r="AM178" s="873">
        <v>0</v>
      </c>
      <c r="AN178" s="873">
        <v>0</v>
      </c>
      <c r="AO178" s="873">
        <v>0</v>
      </c>
      <c r="AP178" s="873">
        <v>0</v>
      </c>
      <c r="AQ178" s="873">
        <v>0</v>
      </c>
      <c r="AR178" s="873">
        <v>0</v>
      </c>
      <c r="AS178" s="873">
        <v>0</v>
      </c>
      <c r="AT178" s="873">
        <v>0</v>
      </c>
      <c r="AU178" s="873">
        <v>0</v>
      </c>
      <c r="AV178" s="873">
        <v>0</v>
      </c>
      <c r="AW178" s="873">
        <v>0</v>
      </c>
      <c r="AX178" s="873">
        <v>0</v>
      </c>
      <c r="AY178" s="873">
        <v>0</v>
      </c>
      <c r="AZ178" s="873">
        <v>0</v>
      </c>
      <c r="BA178" s="873">
        <v>0</v>
      </c>
      <c r="BB178" s="873">
        <v>0</v>
      </c>
      <c r="BC178" s="873">
        <v>0</v>
      </c>
      <c r="BD178" s="873">
        <v>0</v>
      </c>
      <c r="BE178" s="873">
        <v>0</v>
      </c>
      <c r="BF178" s="873">
        <v>0</v>
      </c>
      <c r="BG178" s="873">
        <v>0</v>
      </c>
      <c r="BH178" s="873">
        <v>0</v>
      </c>
      <c r="BI178" s="873">
        <v>0</v>
      </c>
      <c r="BJ178" s="873">
        <v>0</v>
      </c>
      <c r="BK178" s="873">
        <v>0</v>
      </c>
      <c r="BL178" s="873">
        <v>0</v>
      </c>
      <c r="BM178" s="873">
        <v>0</v>
      </c>
      <c r="BN178" s="873">
        <v>0</v>
      </c>
      <c r="BO178" s="873">
        <v>3082215</v>
      </c>
      <c r="BP178" s="873">
        <v>-1162600</v>
      </c>
      <c r="BQ178" s="870" t="s">
        <v>719</v>
      </c>
      <c r="BR178" s="870" t="s">
        <v>718</v>
      </c>
      <c r="BS178" s="870" t="s">
        <v>1907</v>
      </c>
      <c r="BT178" s="870" t="s">
        <v>2737</v>
      </c>
      <c r="BU178" s="870" t="s">
        <v>2915</v>
      </c>
    </row>
    <row r="179" spans="1:73" x14ac:dyDescent="0.2">
      <c r="A179" s="870" t="s">
        <v>3070</v>
      </c>
      <c r="B179" s="870" t="s">
        <v>406</v>
      </c>
      <c r="C179" s="870" t="s">
        <v>405</v>
      </c>
      <c r="D179" s="873">
        <v>72921620</v>
      </c>
      <c r="E179" s="873">
        <v>2690170</v>
      </c>
      <c r="F179" s="873">
        <v>75611790</v>
      </c>
      <c r="G179" s="873">
        <v>0</v>
      </c>
      <c r="H179" s="873">
        <v>0</v>
      </c>
      <c r="I179" s="873">
        <v>0</v>
      </c>
      <c r="J179" s="873">
        <v>-502372</v>
      </c>
      <c r="K179" s="873">
        <v>0</v>
      </c>
      <c r="L179" s="873">
        <v>-502372</v>
      </c>
      <c r="M179" s="873">
        <v>502273</v>
      </c>
      <c r="N179" s="873">
        <v>0</v>
      </c>
      <c r="O179" s="873">
        <v>502273</v>
      </c>
      <c r="P179" s="873">
        <v>-1199003</v>
      </c>
      <c r="Q179" s="873">
        <v>0</v>
      </c>
      <c r="R179" s="873">
        <v>-1199003</v>
      </c>
      <c r="S179" s="873">
        <v>0</v>
      </c>
      <c r="T179" s="873">
        <v>0</v>
      </c>
      <c r="U179" s="873">
        <v>0</v>
      </c>
      <c r="V179" s="873">
        <v>777991</v>
      </c>
      <c r="W179" s="873">
        <v>0</v>
      </c>
      <c r="X179" s="873">
        <v>777991</v>
      </c>
      <c r="Y179" s="873">
        <v>-11629596</v>
      </c>
      <c r="Z179" s="873">
        <v>0</v>
      </c>
      <c r="AA179" s="873">
        <v>-11629596</v>
      </c>
      <c r="AB179" s="873">
        <v>7432345</v>
      </c>
      <c r="AC179" s="873">
        <v>0</v>
      </c>
      <c r="AD179" s="873">
        <v>7432345</v>
      </c>
      <c r="AE179" s="873">
        <v>0</v>
      </c>
      <c r="AF179" s="873">
        <v>0</v>
      </c>
      <c r="AG179" s="873">
        <v>0</v>
      </c>
      <c r="AH179" s="873">
        <v>68805630</v>
      </c>
      <c r="AI179" s="873">
        <v>2690170</v>
      </c>
      <c r="AJ179" s="873">
        <v>71495800</v>
      </c>
      <c r="AK179" s="873">
        <v>2690170</v>
      </c>
      <c r="AL179" s="873">
        <v>2690170</v>
      </c>
      <c r="AM179" s="873">
        <v>0</v>
      </c>
      <c r="AN179" s="873">
        <v>0</v>
      </c>
      <c r="AO179" s="873">
        <v>0</v>
      </c>
      <c r="AP179" s="873">
        <v>0</v>
      </c>
      <c r="AQ179" s="873">
        <v>0</v>
      </c>
      <c r="AR179" s="873">
        <v>0</v>
      </c>
      <c r="AS179" s="873">
        <v>4963</v>
      </c>
      <c r="AT179" s="873">
        <v>4963</v>
      </c>
      <c r="AU179" s="873">
        <v>247182</v>
      </c>
      <c r="AV179" s="873">
        <v>247182</v>
      </c>
      <c r="AW179" s="873">
        <v>2447951</v>
      </c>
      <c r="AX179" s="873">
        <v>0</v>
      </c>
      <c r="AY179" s="873">
        <v>0</v>
      </c>
      <c r="AZ179" s="873">
        <v>0</v>
      </c>
      <c r="BA179" s="873">
        <v>0</v>
      </c>
      <c r="BB179" s="873">
        <v>118963</v>
      </c>
      <c r="BC179" s="873">
        <v>118963</v>
      </c>
      <c r="BD179" s="873">
        <v>0</v>
      </c>
      <c r="BE179" s="873">
        <v>0</v>
      </c>
      <c r="BF179" s="873">
        <v>0</v>
      </c>
      <c r="BG179" s="873">
        <v>0</v>
      </c>
      <c r="BH179" s="873">
        <v>0</v>
      </c>
      <c r="BI179" s="873">
        <v>0</v>
      </c>
      <c r="BJ179" s="873">
        <v>0</v>
      </c>
      <c r="BK179" s="873">
        <v>0</v>
      </c>
      <c r="BL179" s="873">
        <v>0</v>
      </c>
      <c r="BM179" s="873">
        <v>118963</v>
      </c>
      <c r="BN179" s="873">
        <v>118963</v>
      </c>
      <c r="BO179" s="873">
        <v>9534667</v>
      </c>
      <c r="BP179" s="873">
        <v>-2907417</v>
      </c>
      <c r="BQ179" s="870" t="s">
        <v>697</v>
      </c>
      <c r="BR179" s="870" t="s">
        <v>680</v>
      </c>
      <c r="BS179" s="870" t="s">
        <v>1908</v>
      </c>
      <c r="BT179" s="870" t="s">
        <v>2732</v>
      </c>
      <c r="BU179" s="870" t="s">
        <v>2916</v>
      </c>
    </row>
    <row r="180" spans="1:73" x14ac:dyDescent="0.2">
      <c r="A180" s="870" t="s">
        <v>3069</v>
      </c>
      <c r="B180" s="870" t="s">
        <v>408</v>
      </c>
      <c r="C180" s="870" t="s">
        <v>407</v>
      </c>
      <c r="D180" s="873">
        <v>11818695</v>
      </c>
      <c r="E180" s="873">
        <v>0</v>
      </c>
      <c r="F180" s="873">
        <v>11818695</v>
      </c>
      <c r="G180" s="873">
        <v>0</v>
      </c>
      <c r="H180" s="873">
        <v>0</v>
      </c>
      <c r="I180" s="873">
        <v>0</v>
      </c>
      <c r="J180" s="873">
        <v>-74570</v>
      </c>
      <c r="K180" s="873">
        <v>0</v>
      </c>
      <c r="L180" s="873">
        <v>-74570</v>
      </c>
      <c r="M180" s="873">
        <v>0</v>
      </c>
      <c r="N180" s="873">
        <v>0</v>
      </c>
      <c r="O180" s="873">
        <v>0</v>
      </c>
      <c r="P180" s="873">
        <v>-371757</v>
      </c>
      <c r="Q180" s="873">
        <v>0</v>
      </c>
      <c r="R180" s="873">
        <v>-371757</v>
      </c>
      <c r="S180" s="873">
        <v>327597</v>
      </c>
      <c r="T180" s="873">
        <v>0</v>
      </c>
      <c r="U180" s="873">
        <v>327597</v>
      </c>
      <c r="V180" s="873">
        <v>456358</v>
      </c>
      <c r="W180" s="873">
        <v>0</v>
      </c>
      <c r="X180" s="873">
        <v>456358</v>
      </c>
      <c r="Y180" s="873">
        <v>0</v>
      </c>
      <c r="Z180" s="873">
        <v>0</v>
      </c>
      <c r="AA180" s="873">
        <v>0</v>
      </c>
      <c r="AB180" s="873">
        <v>-829835</v>
      </c>
      <c r="AC180" s="873">
        <v>0</v>
      </c>
      <c r="AD180" s="873">
        <v>-829835</v>
      </c>
      <c r="AE180" s="873">
        <v>0</v>
      </c>
      <c r="AF180" s="873">
        <v>0</v>
      </c>
      <c r="AG180" s="873">
        <v>0</v>
      </c>
      <c r="AH180" s="873">
        <v>11401058</v>
      </c>
      <c r="AI180" s="873">
        <v>0</v>
      </c>
      <c r="AJ180" s="873">
        <v>11401058</v>
      </c>
      <c r="AK180" s="873">
        <v>0</v>
      </c>
      <c r="AL180" s="873">
        <v>0</v>
      </c>
      <c r="AM180" s="873">
        <v>353531</v>
      </c>
      <c r="AN180" s="873">
        <v>0</v>
      </c>
      <c r="AO180" s="873">
        <v>353531</v>
      </c>
      <c r="AP180" s="873">
        <v>0</v>
      </c>
      <c r="AQ180" s="873">
        <v>0</v>
      </c>
      <c r="AR180" s="873">
        <v>0</v>
      </c>
      <c r="AS180" s="873">
        <v>0</v>
      </c>
      <c r="AT180" s="873">
        <v>0</v>
      </c>
      <c r="AU180" s="873">
        <v>0</v>
      </c>
      <c r="AV180" s="873">
        <v>0</v>
      </c>
      <c r="AW180" s="873">
        <v>0</v>
      </c>
      <c r="AX180" s="873">
        <v>0</v>
      </c>
      <c r="AY180" s="873">
        <v>0</v>
      </c>
      <c r="AZ180" s="873">
        <v>0</v>
      </c>
      <c r="BA180" s="873">
        <v>0</v>
      </c>
      <c r="BB180" s="873">
        <v>0</v>
      </c>
      <c r="BC180" s="873">
        <v>0</v>
      </c>
      <c r="BD180" s="873">
        <v>0</v>
      </c>
      <c r="BE180" s="873">
        <v>0</v>
      </c>
      <c r="BF180" s="873">
        <v>0</v>
      </c>
      <c r="BG180" s="873">
        <v>0</v>
      </c>
      <c r="BH180" s="873">
        <v>0</v>
      </c>
      <c r="BI180" s="873">
        <v>0</v>
      </c>
      <c r="BJ180" s="873">
        <v>0</v>
      </c>
      <c r="BK180" s="873">
        <v>0</v>
      </c>
      <c r="BL180" s="873">
        <v>0</v>
      </c>
      <c r="BM180" s="873">
        <v>0</v>
      </c>
      <c r="BN180" s="873">
        <v>0</v>
      </c>
      <c r="BO180" s="873">
        <v>1571641</v>
      </c>
      <c r="BP180" s="873">
        <v>-279973</v>
      </c>
      <c r="BQ180" s="870" t="s">
        <v>702</v>
      </c>
      <c r="BR180" s="870" t="s">
        <v>698</v>
      </c>
      <c r="BS180" s="870" t="s">
        <v>1907</v>
      </c>
      <c r="BT180" s="870" t="s">
        <v>2733</v>
      </c>
      <c r="BU180" s="870" t="s">
        <v>2917</v>
      </c>
    </row>
    <row r="181" spans="1:73" x14ac:dyDescent="0.2">
      <c r="A181" s="870" t="s">
        <v>3069</v>
      </c>
      <c r="B181" s="870" t="s">
        <v>410</v>
      </c>
      <c r="C181" s="870" t="s">
        <v>409</v>
      </c>
      <c r="D181" s="873">
        <v>11065650</v>
      </c>
      <c r="E181" s="873">
        <v>0</v>
      </c>
      <c r="F181" s="873">
        <v>11065650</v>
      </c>
      <c r="G181" s="873">
        <v>0</v>
      </c>
      <c r="H181" s="873">
        <v>0</v>
      </c>
      <c r="I181" s="873">
        <v>0</v>
      </c>
      <c r="J181" s="873">
        <v>-12023</v>
      </c>
      <c r="K181" s="873">
        <v>0</v>
      </c>
      <c r="L181" s="873">
        <v>-12023</v>
      </c>
      <c r="M181" s="873">
        <v>0</v>
      </c>
      <c r="N181" s="873">
        <v>0</v>
      </c>
      <c r="O181" s="873">
        <v>0</v>
      </c>
      <c r="P181" s="873">
        <v>-807789</v>
      </c>
      <c r="Q181" s="873">
        <v>0</v>
      </c>
      <c r="R181" s="873">
        <v>-807789</v>
      </c>
      <c r="S181" s="873">
        <v>685832</v>
      </c>
      <c r="T181" s="873">
        <v>0</v>
      </c>
      <c r="U181" s="873">
        <v>685832</v>
      </c>
      <c r="V181" s="873">
        <v>441268</v>
      </c>
      <c r="W181" s="873">
        <v>0</v>
      </c>
      <c r="X181" s="873">
        <v>441268</v>
      </c>
      <c r="Y181" s="873">
        <v>0</v>
      </c>
      <c r="Z181" s="873">
        <v>0</v>
      </c>
      <c r="AA181" s="873">
        <v>0</v>
      </c>
      <c r="AB181" s="873">
        <v>-1409556</v>
      </c>
      <c r="AC181" s="873">
        <v>0</v>
      </c>
      <c r="AD181" s="873">
        <v>-1409556</v>
      </c>
      <c r="AE181" s="873">
        <v>0</v>
      </c>
      <c r="AF181" s="873">
        <v>0</v>
      </c>
      <c r="AG181" s="873">
        <v>0</v>
      </c>
      <c r="AH181" s="873">
        <v>9975405</v>
      </c>
      <c r="AI181" s="873">
        <v>0</v>
      </c>
      <c r="AJ181" s="873">
        <v>9975405</v>
      </c>
      <c r="AK181" s="873">
        <v>0</v>
      </c>
      <c r="AL181" s="873">
        <v>0</v>
      </c>
      <c r="AM181" s="873">
        <v>0</v>
      </c>
      <c r="AN181" s="873">
        <v>0</v>
      </c>
      <c r="AO181" s="873">
        <v>0</v>
      </c>
      <c r="AP181" s="873">
        <v>0</v>
      </c>
      <c r="AQ181" s="873">
        <v>0</v>
      </c>
      <c r="AR181" s="873">
        <v>0</v>
      </c>
      <c r="AS181" s="873">
        <v>0</v>
      </c>
      <c r="AT181" s="873">
        <v>0</v>
      </c>
      <c r="AU181" s="873">
        <v>0</v>
      </c>
      <c r="AV181" s="873">
        <v>0</v>
      </c>
      <c r="AW181" s="873">
        <v>0</v>
      </c>
      <c r="AX181" s="873">
        <v>0</v>
      </c>
      <c r="AY181" s="873">
        <v>0</v>
      </c>
      <c r="AZ181" s="873">
        <v>0</v>
      </c>
      <c r="BA181" s="873">
        <v>0</v>
      </c>
      <c r="BB181" s="873">
        <v>0</v>
      </c>
      <c r="BC181" s="873">
        <v>0</v>
      </c>
      <c r="BD181" s="873">
        <v>0</v>
      </c>
      <c r="BE181" s="873">
        <v>0</v>
      </c>
      <c r="BF181" s="873">
        <v>0</v>
      </c>
      <c r="BG181" s="873">
        <v>0</v>
      </c>
      <c r="BH181" s="873">
        <v>0</v>
      </c>
      <c r="BI181" s="873">
        <v>0</v>
      </c>
      <c r="BJ181" s="873">
        <v>0</v>
      </c>
      <c r="BK181" s="873">
        <v>0</v>
      </c>
      <c r="BL181" s="873">
        <v>0</v>
      </c>
      <c r="BM181" s="873">
        <v>0</v>
      </c>
      <c r="BN181" s="873">
        <v>0</v>
      </c>
      <c r="BO181" s="873">
        <v>2127840</v>
      </c>
      <c r="BP181" s="873">
        <v>-118796</v>
      </c>
      <c r="BQ181" s="870" t="s">
        <v>729</v>
      </c>
      <c r="BR181" s="870" t="s">
        <v>728</v>
      </c>
      <c r="BS181" s="870" t="s">
        <v>1907</v>
      </c>
      <c r="BT181" s="870" t="s">
        <v>2736</v>
      </c>
      <c r="BU181" s="870" t="s">
        <v>2918</v>
      </c>
    </row>
    <row r="182" spans="1:73" x14ac:dyDescent="0.2">
      <c r="A182" s="870" t="s">
        <v>3069</v>
      </c>
      <c r="B182" s="870" t="s">
        <v>412</v>
      </c>
      <c r="C182" s="870" t="s">
        <v>411</v>
      </c>
      <c r="D182" s="873">
        <v>40491720</v>
      </c>
      <c r="E182" s="873">
        <v>0</v>
      </c>
      <c r="F182" s="873">
        <v>40491720</v>
      </c>
      <c r="G182" s="873">
        <v>0</v>
      </c>
      <c r="H182" s="873">
        <v>0</v>
      </c>
      <c r="I182" s="873">
        <v>0</v>
      </c>
      <c r="J182" s="873">
        <v>-235153</v>
      </c>
      <c r="K182" s="873">
        <v>0</v>
      </c>
      <c r="L182" s="873">
        <v>-235153</v>
      </c>
      <c r="M182" s="873">
        <v>0</v>
      </c>
      <c r="N182" s="873">
        <v>0</v>
      </c>
      <c r="O182" s="873">
        <v>0</v>
      </c>
      <c r="P182" s="873">
        <v>-125543</v>
      </c>
      <c r="Q182" s="873">
        <v>0</v>
      </c>
      <c r="R182" s="873">
        <v>-125543</v>
      </c>
      <c r="S182" s="873">
        <v>1061221</v>
      </c>
      <c r="T182" s="873">
        <v>0</v>
      </c>
      <c r="U182" s="873">
        <v>1061221</v>
      </c>
      <c r="V182" s="873">
        <v>618732</v>
      </c>
      <c r="W182" s="873">
        <v>0</v>
      </c>
      <c r="X182" s="873">
        <v>618732</v>
      </c>
      <c r="Y182" s="873">
        <v>-568591</v>
      </c>
      <c r="Z182" s="873">
        <v>0</v>
      </c>
      <c r="AA182" s="873">
        <v>-568591</v>
      </c>
      <c r="AB182" s="873">
        <v>-1766241</v>
      </c>
      <c r="AC182" s="873">
        <v>0</v>
      </c>
      <c r="AD182" s="873">
        <v>-1766241</v>
      </c>
      <c r="AE182" s="873">
        <v>0</v>
      </c>
      <c r="AF182" s="873">
        <v>0</v>
      </c>
      <c r="AG182" s="873">
        <v>0</v>
      </c>
      <c r="AH182" s="873">
        <v>39711298</v>
      </c>
      <c r="AI182" s="873">
        <v>0</v>
      </c>
      <c r="AJ182" s="873">
        <v>39711298</v>
      </c>
      <c r="AK182" s="873">
        <v>0</v>
      </c>
      <c r="AL182" s="873">
        <v>0</v>
      </c>
      <c r="AM182" s="873">
        <v>176066</v>
      </c>
      <c r="AN182" s="873">
        <v>0</v>
      </c>
      <c r="AO182" s="873">
        <v>176066</v>
      </c>
      <c r="AP182" s="873">
        <v>0</v>
      </c>
      <c r="AQ182" s="873">
        <v>0</v>
      </c>
      <c r="AR182" s="873">
        <v>0</v>
      </c>
      <c r="AS182" s="873">
        <v>0</v>
      </c>
      <c r="AT182" s="873">
        <v>0</v>
      </c>
      <c r="AU182" s="873">
        <v>0</v>
      </c>
      <c r="AV182" s="873">
        <v>0</v>
      </c>
      <c r="AW182" s="873">
        <v>0</v>
      </c>
      <c r="AX182" s="873">
        <v>0</v>
      </c>
      <c r="AY182" s="873">
        <v>0</v>
      </c>
      <c r="AZ182" s="873">
        <v>0</v>
      </c>
      <c r="BA182" s="873">
        <v>0</v>
      </c>
      <c r="BB182" s="873">
        <v>201096</v>
      </c>
      <c r="BC182" s="873">
        <v>201096</v>
      </c>
      <c r="BD182" s="873">
        <v>0</v>
      </c>
      <c r="BE182" s="873">
        <v>0</v>
      </c>
      <c r="BF182" s="873">
        <v>0</v>
      </c>
      <c r="BG182" s="873">
        <v>0</v>
      </c>
      <c r="BH182" s="873">
        <v>0</v>
      </c>
      <c r="BI182" s="873">
        <v>0</v>
      </c>
      <c r="BJ182" s="873">
        <v>0</v>
      </c>
      <c r="BK182" s="873">
        <v>0</v>
      </c>
      <c r="BL182" s="873">
        <v>0</v>
      </c>
      <c r="BM182" s="873">
        <v>201096</v>
      </c>
      <c r="BN182" s="873">
        <v>201096</v>
      </c>
      <c r="BO182" s="873">
        <v>6641129</v>
      </c>
      <c r="BP182" s="873">
        <v>-2307246</v>
      </c>
      <c r="BQ182" s="870" t="s">
        <v>679</v>
      </c>
      <c r="BR182" s="870" t="s">
        <v>741</v>
      </c>
      <c r="BS182" s="870" t="s">
        <v>679</v>
      </c>
      <c r="BT182" s="870" t="s">
        <v>2739</v>
      </c>
      <c r="BU182" s="870" t="s">
        <v>2919</v>
      </c>
    </row>
    <row r="183" spans="1:73" x14ac:dyDescent="0.2">
      <c r="A183" s="870" t="s">
        <v>3069</v>
      </c>
      <c r="B183" s="870" t="s">
        <v>414</v>
      </c>
      <c r="C183" s="870" t="s">
        <v>413</v>
      </c>
      <c r="D183" s="873">
        <v>18727019</v>
      </c>
      <c r="E183" s="873">
        <v>0</v>
      </c>
      <c r="F183" s="873">
        <v>18727019</v>
      </c>
      <c r="G183" s="873">
        <v>0</v>
      </c>
      <c r="H183" s="873">
        <v>0</v>
      </c>
      <c r="I183" s="873">
        <v>0</v>
      </c>
      <c r="J183" s="873">
        <v>-175971</v>
      </c>
      <c r="K183" s="873">
        <v>0</v>
      </c>
      <c r="L183" s="873">
        <v>-175971</v>
      </c>
      <c r="M183" s="873">
        <v>0</v>
      </c>
      <c r="N183" s="873">
        <v>0</v>
      </c>
      <c r="O183" s="873">
        <v>0</v>
      </c>
      <c r="P183" s="873">
        <v>-2278396</v>
      </c>
      <c r="Q183" s="873">
        <v>0</v>
      </c>
      <c r="R183" s="873">
        <v>-2278396</v>
      </c>
      <c r="S183" s="873">
        <v>74644</v>
      </c>
      <c r="T183" s="873">
        <v>0</v>
      </c>
      <c r="U183" s="873">
        <v>74644</v>
      </c>
      <c r="V183" s="873">
        <v>866818</v>
      </c>
      <c r="W183" s="873">
        <v>0</v>
      </c>
      <c r="X183" s="873">
        <v>866818</v>
      </c>
      <c r="Y183" s="873">
        <v>-90826</v>
      </c>
      <c r="Z183" s="873">
        <v>0</v>
      </c>
      <c r="AA183" s="873">
        <v>-90826</v>
      </c>
      <c r="AB183" s="873">
        <v>-5293586</v>
      </c>
      <c r="AC183" s="873">
        <v>0</v>
      </c>
      <c r="AD183" s="873">
        <v>-5293586</v>
      </c>
      <c r="AE183" s="873">
        <v>0</v>
      </c>
      <c r="AF183" s="873">
        <v>0</v>
      </c>
      <c r="AG183" s="873">
        <v>0</v>
      </c>
      <c r="AH183" s="873">
        <v>12005673</v>
      </c>
      <c r="AI183" s="873">
        <v>0</v>
      </c>
      <c r="AJ183" s="873">
        <v>12005673</v>
      </c>
      <c r="AK183" s="873">
        <v>0</v>
      </c>
      <c r="AL183" s="873">
        <v>0</v>
      </c>
      <c r="AM183" s="873">
        <v>34650</v>
      </c>
      <c r="AN183" s="873">
        <v>0</v>
      </c>
      <c r="AO183" s="873">
        <v>34650</v>
      </c>
      <c r="AP183" s="873">
        <v>0</v>
      </c>
      <c r="AQ183" s="873">
        <v>0</v>
      </c>
      <c r="AR183" s="873">
        <v>0</v>
      </c>
      <c r="AS183" s="873">
        <v>0</v>
      </c>
      <c r="AT183" s="873">
        <v>0</v>
      </c>
      <c r="AU183" s="873">
        <v>0</v>
      </c>
      <c r="AV183" s="873">
        <v>0</v>
      </c>
      <c r="AW183" s="873">
        <v>0</v>
      </c>
      <c r="AX183" s="873">
        <v>0</v>
      </c>
      <c r="AY183" s="873">
        <v>0</v>
      </c>
      <c r="AZ183" s="873">
        <v>0</v>
      </c>
      <c r="BA183" s="873">
        <v>0</v>
      </c>
      <c r="BB183" s="873">
        <v>0</v>
      </c>
      <c r="BC183" s="873">
        <v>0</v>
      </c>
      <c r="BD183" s="873">
        <v>0</v>
      </c>
      <c r="BE183" s="873">
        <v>0</v>
      </c>
      <c r="BF183" s="873">
        <v>0</v>
      </c>
      <c r="BG183" s="873">
        <v>0</v>
      </c>
      <c r="BH183" s="873">
        <v>0</v>
      </c>
      <c r="BI183" s="873">
        <v>0</v>
      </c>
      <c r="BJ183" s="873">
        <v>0</v>
      </c>
      <c r="BK183" s="873">
        <v>0</v>
      </c>
      <c r="BL183" s="873">
        <v>0</v>
      </c>
      <c r="BM183" s="873">
        <v>0</v>
      </c>
      <c r="BN183" s="873">
        <v>0</v>
      </c>
      <c r="BO183" s="873">
        <v>2945499</v>
      </c>
      <c r="BP183" s="873">
        <v>-1270742</v>
      </c>
      <c r="BQ183" s="870" t="s">
        <v>703</v>
      </c>
      <c r="BR183" s="870" t="s">
        <v>687</v>
      </c>
      <c r="BS183" s="870" t="s">
        <v>1907</v>
      </c>
      <c r="BT183" s="870" t="s">
        <v>2734</v>
      </c>
      <c r="BU183" s="870" t="s">
        <v>2920</v>
      </c>
    </row>
    <row r="184" spans="1:73" x14ac:dyDescent="0.2">
      <c r="A184" s="870" t="s">
        <v>3069</v>
      </c>
      <c r="B184" s="870" t="s">
        <v>416</v>
      </c>
      <c r="C184" s="870" t="s">
        <v>415</v>
      </c>
      <c r="D184" s="873">
        <v>18268422</v>
      </c>
      <c r="E184" s="873">
        <v>0</v>
      </c>
      <c r="F184" s="873">
        <v>18268422</v>
      </c>
      <c r="G184" s="873">
        <v>0</v>
      </c>
      <c r="H184" s="873">
        <v>0</v>
      </c>
      <c r="I184" s="873">
        <v>0</v>
      </c>
      <c r="J184" s="873">
        <v>168</v>
      </c>
      <c r="K184" s="873">
        <v>0</v>
      </c>
      <c r="L184" s="873">
        <v>168</v>
      </c>
      <c r="M184" s="873">
        <v>0</v>
      </c>
      <c r="N184" s="873">
        <v>0</v>
      </c>
      <c r="O184" s="873">
        <v>0</v>
      </c>
      <c r="P184" s="873">
        <v>-142818</v>
      </c>
      <c r="Q184" s="873">
        <v>0</v>
      </c>
      <c r="R184" s="873">
        <v>-142818</v>
      </c>
      <c r="S184" s="873">
        <v>340174</v>
      </c>
      <c r="T184" s="873">
        <v>0</v>
      </c>
      <c r="U184" s="873">
        <v>340174</v>
      </c>
      <c r="V184" s="873">
        <v>87073</v>
      </c>
      <c r="W184" s="873">
        <v>0</v>
      </c>
      <c r="X184" s="873">
        <v>87073</v>
      </c>
      <c r="Y184" s="873">
        <v>-483725</v>
      </c>
      <c r="Z184" s="873">
        <v>0</v>
      </c>
      <c r="AA184" s="873">
        <v>-483725</v>
      </c>
      <c r="AB184" s="873">
        <v>-1383095</v>
      </c>
      <c r="AC184" s="873">
        <v>0</v>
      </c>
      <c r="AD184" s="873">
        <v>-1383095</v>
      </c>
      <c r="AE184" s="873">
        <v>0</v>
      </c>
      <c r="AF184" s="873">
        <v>0</v>
      </c>
      <c r="AG184" s="873">
        <v>0</v>
      </c>
      <c r="AH184" s="873">
        <v>16686031</v>
      </c>
      <c r="AI184" s="873">
        <v>0</v>
      </c>
      <c r="AJ184" s="873">
        <v>16686031</v>
      </c>
      <c r="AK184" s="873">
        <v>0</v>
      </c>
      <c r="AL184" s="873">
        <v>0</v>
      </c>
      <c r="AM184" s="873">
        <v>1959117</v>
      </c>
      <c r="AN184" s="873">
        <v>0</v>
      </c>
      <c r="AO184" s="873">
        <v>1959117</v>
      </c>
      <c r="AP184" s="873">
        <v>0</v>
      </c>
      <c r="AQ184" s="873">
        <v>0</v>
      </c>
      <c r="AR184" s="873">
        <v>0</v>
      </c>
      <c r="AS184" s="873">
        <v>0</v>
      </c>
      <c r="AT184" s="873">
        <v>0</v>
      </c>
      <c r="AU184" s="873">
        <v>0</v>
      </c>
      <c r="AV184" s="873">
        <v>0</v>
      </c>
      <c r="AW184" s="873">
        <v>0</v>
      </c>
      <c r="AX184" s="873">
        <v>0</v>
      </c>
      <c r="AY184" s="873">
        <v>0</v>
      </c>
      <c r="AZ184" s="873">
        <v>0</v>
      </c>
      <c r="BA184" s="873">
        <v>0</v>
      </c>
      <c r="BB184" s="873">
        <v>0</v>
      </c>
      <c r="BC184" s="873">
        <v>0</v>
      </c>
      <c r="BD184" s="873">
        <v>0</v>
      </c>
      <c r="BE184" s="873">
        <v>0</v>
      </c>
      <c r="BF184" s="873">
        <v>0</v>
      </c>
      <c r="BG184" s="873">
        <v>0</v>
      </c>
      <c r="BH184" s="873">
        <v>0</v>
      </c>
      <c r="BI184" s="873">
        <v>0</v>
      </c>
      <c r="BJ184" s="873">
        <v>0</v>
      </c>
      <c r="BK184" s="873">
        <v>0</v>
      </c>
      <c r="BL184" s="873">
        <v>0</v>
      </c>
      <c r="BM184" s="873">
        <v>0</v>
      </c>
      <c r="BN184" s="873">
        <v>0</v>
      </c>
      <c r="BO184" s="873">
        <v>1290026</v>
      </c>
      <c r="BP184" s="873">
        <v>-1082976</v>
      </c>
      <c r="BQ184" s="870" t="s">
        <v>701</v>
      </c>
      <c r="BR184" s="870" t="s">
        <v>687</v>
      </c>
      <c r="BS184" s="870" t="s">
        <v>1907</v>
      </c>
      <c r="BT184" s="870" t="s">
        <v>2736</v>
      </c>
      <c r="BU184" s="870" t="s">
        <v>2921</v>
      </c>
    </row>
    <row r="185" spans="1:73" x14ac:dyDescent="0.2">
      <c r="A185" s="870" t="s">
        <v>3069</v>
      </c>
      <c r="B185" s="870" t="s">
        <v>418</v>
      </c>
      <c r="C185" s="870" t="s">
        <v>417</v>
      </c>
      <c r="D185" s="873">
        <v>66035348</v>
      </c>
      <c r="E185" s="873">
        <v>2330499</v>
      </c>
      <c r="F185" s="873">
        <v>68365847</v>
      </c>
      <c r="G185" s="873">
        <v>0</v>
      </c>
      <c r="H185" s="873">
        <v>0</v>
      </c>
      <c r="I185" s="873">
        <v>0</v>
      </c>
      <c r="J185" s="873">
        <v>-404490</v>
      </c>
      <c r="K185" s="873">
        <v>0</v>
      </c>
      <c r="L185" s="873">
        <v>-404490</v>
      </c>
      <c r="M185" s="873">
        <v>0</v>
      </c>
      <c r="N185" s="873">
        <v>0</v>
      </c>
      <c r="O185" s="873">
        <v>0</v>
      </c>
      <c r="P185" s="873">
        <v>-510490</v>
      </c>
      <c r="Q185" s="873">
        <v>0</v>
      </c>
      <c r="R185" s="873">
        <v>-510490</v>
      </c>
      <c r="S185" s="873">
        <v>5598439</v>
      </c>
      <c r="T185" s="873">
        <v>0</v>
      </c>
      <c r="U185" s="873">
        <v>5598439</v>
      </c>
      <c r="V185" s="873">
        <v>0</v>
      </c>
      <c r="W185" s="873">
        <v>0</v>
      </c>
      <c r="X185" s="873">
        <v>0</v>
      </c>
      <c r="Y185" s="873">
        <v>-5373160</v>
      </c>
      <c r="Z185" s="873">
        <v>0</v>
      </c>
      <c r="AA185" s="873">
        <v>-5373160</v>
      </c>
      <c r="AB185" s="873">
        <v>804766</v>
      </c>
      <c r="AC185" s="873">
        <v>0</v>
      </c>
      <c r="AD185" s="873">
        <v>804766</v>
      </c>
      <c r="AE185" s="873">
        <v>0</v>
      </c>
      <c r="AF185" s="873">
        <v>0</v>
      </c>
      <c r="AG185" s="873">
        <v>0</v>
      </c>
      <c r="AH185" s="873">
        <v>66554903</v>
      </c>
      <c r="AI185" s="873">
        <v>2330499</v>
      </c>
      <c r="AJ185" s="873">
        <v>68885402</v>
      </c>
      <c r="AK185" s="873">
        <v>2330499</v>
      </c>
      <c r="AL185" s="873">
        <v>2330499</v>
      </c>
      <c r="AM185" s="873">
        <v>5844247</v>
      </c>
      <c r="AN185" s="873">
        <v>0</v>
      </c>
      <c r="AO185" s="873">
        <v>5844247</v>
      </c>
      <c r="AP185" s="873">
        <v>0</v>
      </c>
      <c r="AQ185" s="873">
        <v>0</v>
      </c>
      <c r="AR185" s="873">
        <v>0</v>
      </c>
      <c r="AS185" s="873">
        <v>577</v>
      </c>
      <c r="AT185" s="873">
        <v>577</v>
      </c>
      <c r="AU185" s="873">
        <v>981915</v>
      </c>
      <c r="AV185" s="873">
        <v>981915</v>
      </c>
      <c r="AW185" s="873">
        <v>1349161</v>
      </c>
      <c r="AX185" s="873">
        <v>0</v>
      </c>
      <c r="AY185" s="873">
        <v>0</v>
      </c>
      <c r="AZ185" s="873">
        <v>0</v>
      </c>
      <c r="BA185" s="873">
        <v>0</v>
      </c>
      <c r="BB185" s="873">
        <v>29201</v>
      </c>
      <c r="BC185" s="873">
        <v>29201</v>
      </c>
      <c r="BD185" s="873">
        <v>0</v>
      </c>
      <c r="BE185" s="873">
        <v>0</v>
      </c>
      <c r="BF185" s="873">
        <v>0</v>
      </c>
      <c r="BG185" s="873">
        <v>0</v>
      </c>
      <c r="BH185" s="873">
        <v>0</v>
      </c>
      <c r="BI185" s="873">
        <v>0</v>
      </c>
      <c r="BJ185" s="873">
        <v>0</v>
      </c>
      <c r="BK185" s="873">
        <v>0</v>
      </c>
      <c r="BL185" s="873">
        <v>0</v>
      </c>
      <c r="BM185" s="873">
        <v>29201</v>
      </c>
      <c r="BN185" s="873">
        <v>29201</v>
      </c>
      <c r="BO185" s="873">
        <v>5578115</v>
      </c>
      <c r="BP185" s="873">
        <v>-1075469</v>
      </c>
      <c r="BQ185" s="870" t="s">
        <v>679</v>
      </c>
      <c r="BR185" s="870" t="s">
        <v>741</v>
      </c>
      <c r="BS185" s="870" t="s">
        <v>679</v>
      </c>
      <c r="BT185" s="870" t="s">
        <v>2739</v>
      </c>
      <c r="BU185" s="870" t="s">
        <v>2922</v>
      </c>
    </row>
    <row r="186" spans="1:73" x14ac:dyDescent="0.2">
      <c r="A186" s="870" t="s">
        <v>3070</v>
      </c>
      <c r="B186" s="870" t="s">
        <v>420</v>
      </c>
      <c r="C186" s="870" t="s">
        <v>419</v>
      </c>
      <c r="D186" s="873">
        <v>11586590</v>
      </c>
      <c r="E186" s="873">
        <v>18381</v>
      </c>
      <c r="F186" s="873">
        <v>11604971</v>
      </c>
      <c r="G186" s="873">
        <v>0</v>
      </c>
      <c r="H186" s="873">
        <v>0</v>
      </c>
      <c r="I186" s="873">
        <v>0</v>
      </c>
      <c r="J186" s="873">
        <v>-93833</v>
      </c>
      <c r="K186" s="873">
        <v>0</v>
      </c>
      <c r="L186" s="873">
        <v>-93833</v>
      </c>
      <c r="M186" s="873">
        <v>0</v>
      </c>
      <c r="N186" s="873">
        <v>0</v>
      </c>
      <c r="O186" s="873">
        <v>0</v>
      </c>
      <c r="P186" s="873">
        <v>-39426</v>
      </c>
      <c r="Q186" s="873">
        <v>0</v>
      </c>
      <c r="R186" s="873">
        <v>-39426</v>
      </c>
      <c r="S186" s="873">
        <v>187433</v>
      </c>
      <c r="T186" s="873">
        <v>0</v>
      </c>
      <c r="U186" s="873">
        <v>187433</v>
      </c>
      <c r="V186" s="873">
        <v>582127</v>
      </c>
      <c r="W186" s="873">
        <v>0</v>
      </c>
      <c r="X186" s="873">
        <v>582127</v>
      </c>
      <c r="Y186" s="873">
        <v>0</v>
      </c>
      <c r="Z186" s="873">
        <v>0</v>
      </c>
      <c r="AA186" s="873">
        <v>0</v>
      </c>
      <c r="AB186" s="873">
        <v>-719361</v>
      </c>
      <c r="AC186" s="873">
        <v>0</v>
      </c>
      <c r="AD186" s="873">
        <v>-719361</v>
      </c>
      <c r="AE186" s="873">
        <v>0</v>
      </c>
      <c r="AF186" s="873">
        <v>0</v>
      </c>
      <c r="AG186" s="873">
        <v>0</v>
      </c>
      <c r="AH186" s="873">
        <v>11597363</v>
      </c>
      <c r="AI186" s="873">
        <v>18381</v>
      </c>
      <c r="AJ186" s="873">
        <v>11615744</v>
      </c>
      <c r="AK186" s="873">
        <v>18381</v>
      </c>
      <c r="AL186" s="873">
        <v>18381</v>
      </c>
      <c r="AM186" s="873">
        <v>575934</v>
      </c>
      <c r="AN186" s="873">
        <v>0</v>
      </c>
      <c r="AO186" s="873">
        <v>575934</v>
      </c>
      <c r="AP186" s="873">
        <v>0</v>
      </c>
      <c r="AQ186" s="873">
        <v>0</v>
      </c>
      <c r="AR186" s="873">
        <v>0</v>
      </c>
      <c r="AS186" s="873">
        <v>0</v>
      </c>
      <c r="AT186" s="873">
        <v>0</v>
      </c>
      <c r="AU186" s="873">
        <v>0</v>
      </c>
      <c r="AV186" s="873">
        <v>0</v>
      </c>
      <c r="AW186" s="873">
        <v>18381</v>
      </c>
      <c r="AX186" s="873">
        <v>0</v>
      </c>
      <c r="AY186" s="873">
        <v>0</v>
      </c>
      <c r="AZ186" s="873">
        <v>0</v>
      </c>
      <c r="BA186" s="873">
        <v>0</v>
      </c>
      <c r="BB186" s="873">
        <v>289770</v>
      </c>
      <c r="BC186" s="873">
        <v>289770</v>
      </c>
      <c r="BD186" s="873">
        <v>0</v>
      </c>
      <c r="BE186" s="873">
        <v>0</v>
      </c>
      <c r="BF186" s="873">
        <v>0</v>
      </c>
      <c r="BG186" s="873">
        <v>0</v>
      </c>
      <c r="BH186" s="873">
        <v>0</v>
      </c>
      <c r="BI186" s="873">
        <v>0</v>
      </c>
      <c r="BJ186" s="873">
        <v>0</v>
      </c>
      <c r="BK186" s="873">
        <v>0</v>
      </c>
      <c r="BL186" s="873">
        <v>0</v>
      </c>
      <c r="BM186" s="873">
        <v>289770</v>
      </c>
      <c r="BN186" s="873">
        <v>289770</v>
      </c>
      <c r="BO186" s="873">
        <v>1720359</v>
      </c>
      <c r="BP186" s="873">
        <v>-250358</v>
      </c>
      <c r="BQ186" s="870" t="s">
        <v>724</v>
      </c>
      <c r="BR186" s="870" t="s">
        <v>687</v>
      </c>
      <c r="BS186" s="870" t="s">
        <v>1907</v>
      </c>
      <c r="BT186" s="870" t="s">
        <v>2734</v>
      </c>
      <c r="BU186" s="870" t="s">
        <v>2923</v>
      </c>
    </row>
    <row r="187" spans="1:73" x14ac:dyDescent="0.2">
      <c r="A187" s="870" t="s">
        <v>3069</v>
      </c>
      <c r="B187" s="870" t="s">
        <v>422</v>
      </c>
      <c r="C187" s="870" t="s">
        <v>421</v>
      </c>
      <c r="D187" s="873">
        <v>33742523</v>
      </c>
      <c r="E187" s="873">
        <v>590662</v>
      </c>
      <c r="F187" s="873">
        <v>34333185</v>
      </c>
      <c r="G187" s="873">
        <v>0</v>
      </c>
      <c r="H187" s="873">
        <v>0</v>
      </c>
      <c r="I187" s="873">
        <v>0</v>
      </c>
      <c r="J187" s="873">
        <v>-598363</v>
      </c>
      <c r="K187" s="873">
        <v>-2</v>
      </c>
      <c r="L187" s="873">
        <v>-598365</v>
      </c>
      <c r="M187" s="873">
        <v>0</v>
      </c>
      <c r="N187" s="873">
        <v>0</v>
      </c>
      <c r="O187" s="873">
        <v>0</v>
      </c>
      <c r="P187" s="873">
        <v>-1029015</v>
      </c>
      <c r="Q187" s="873">
        <v>-39387</v>
      </c>
      <c r="R187" s="873">
        <v>-1068402</v>
      </c>
      <c r="S187" s="873">
        <v>860148</v>
      </c>
      <c r="T187" s="873">
        <v>795</v>
      </c>
      <c r="U187" s="873">
        <v>860943</v>
      </c>
      <c r="V187" s="873">
        <v>1980482</v>
      </c>
      <c r="W187" s="873">
        <v>8499</v>
      </c>
      <c r="X187" s="873">
        <v>1988981</v>
      </c>
      <c r="Y187" s="873">
        <v>0</v>
      </c>
      <c r="Z187" s="873">
        <v>0</v>
      </c>
      <c r="AA187" s="873">
        <v>0</v>
      </c>
      <c r="AB187" s="873">
        <v>-1915534</v>
      </c>
      <c r="AC187" s="873">
        <v>-25885</v>
      </c>
      <c r="AD187" s="873">
        <v>-1941419</v>
      </c>
      <c r="AE187" s="873">
        <v>0</v>
      </c>
      <c r="AF187" s="873">
        <v>0</v>
      </c>
      <c r="AG187" s="873">
        <v>0</v>
      </c>
      <c r="AH187" s="873">
        <v>33638604</v>
      </c>
      <c r="AI187" s="873">
        <v>534684</v>
      </c>
      <c r="AJ187" s="873">
        <v>34173288</v>
      </c>
      <c r="AK187" s="873">
        <v>534684</v>
      </c>
      <c r="AL187" s="873">
        <v>534684</v>
      </c>
      <c r="AM187" s="873">
        <v>136079</v>
      </c>
      <c r="AN187" s="873">
        <v>0</v>
      </c>
      <c r="AO187" s="873">
        <v>136079</v>
      </c>
      <c r="AP187" s="873">
        <v>0</v>
      </c>
      <c r="AQ187" s="873">
        <v>0</v>
      </c>
      <c r="AR187" s="873">
        <v>0</v>
      </c>
      <c r="AS187" s="873">
        <v>-37387</v>
      </c>
      <c r="AT187" s="873">
        <v>-37387</v>
      </c>
      <c r="AU187" s="873">
        <v>197047</v>
      </c>
      <c r="AV187" s="873">
        <v>197047</v>
      </c>
      <c r="AW187" s="873">
        <v>300250</v>
      </c>
      <c r="AX187" s="873">
        <v>0</v>
      </c>
      <c r="AY187" s="873">
        <v>0</v>
      </c>
      <c r="AZ187" s="873">
        <v>0</v>
      </c>
      <c r="BA187" s="873">
        <v>0</v>
      </c>
      <c r="BB187" s="873">
        <v>0</v>
      </c>
      <c r="BC187" s="873">
        <v>0</v>
      </c>
      <c r="BD187" s="873">
        <v>0</v>
      </c>
      <c r="BE187" s="873">
        <v>0</v>
      </c>
      <c r="BF187" s="873">
        <v>0</v>
      </c>
      <c r="BG187" s="873">
        <v>0</v>
      </c>
      <c r="BH187" s="873">
        <v>0</v>
      </c>
      <c r="BI187" s="873">
        <v>0</v>
      </c>
      <c r="BJ187" s="873">
        <v>1315489</v>
      </c>
      <c r="BK187" s="873">
        <v>670899</v>
      </c>
      <c r="BL187" s="873">
        <v>670899</v>
      </c>
      <c r="BM187" s="873">
        <v>0</v>
      </c>
      <c r="BN187" s="873">
        <v>670899</v>
      </c>
      <c r="BO187" s="873">
        <v>7546399</v>
      </c>
      <c r="BP187" s="873">
        <v>-2074799</v>
      </c>
      <c r="BQ187" s="870" t="s">
        <v>679</v>
      </c>
      <c r="BR187" s="870" t="s">
        <v>726</v>
      </c>
      <c r="BS187" s="870" t="s">
        <v>679</v>
      </c>
      <c r="BT187" s="870" t="s">
        <v>2733</v>
      </c>
      <c r="BU187" s="870" t="s">
        <v>2924</v>
      </c>
    </row>
    <row r="188" spans="1:73" x14ac:dyDescent="0.2">
      <c r="A188" s="870" t="s">
        <v>3069</v>
      </c>
      <c r="B188" s="870" t="s">
        <v>424</v>
      </c>
      <c r="C188" s="870" t="s">
        <v>423</v>
      </c>
      <c r="D188" s="873">
        <v>31526042</v>
      </c>
      <c r="E188" s="873">
        <v>708214</v>
      </c>
      <c r="F188" s="873">
        <v>32234256</v>
      </c>
      <c r="G188" s="873">
        <v>0</v>
      </c>
      <c r="H188" s="873">
        <v>0</v>
      </c>
      <c r="I188" s="873">
        <v>0</v>
      </c>
      <c r="J188" s="873">
        <v>9620</v>
      </c>
      <c r="K188" s="873">
        <v>0</v>
      </c>
      <c r="L188" s="873">
        <v>9620</v>
      </c>
      <c r="M188" s="873">
        <v>0</v>
      </c>
      <c r="N188" s="873">
        <v>0</v>
      </c>
      <c r="O188" s="873">
        <v>0</v>
      </c>
      <c r="P188" s="873">
        <v>-864365</v>
      </c>
      <c r="Q188" s="873">
        <v>0</v>
      </c>
      <c r="R188" s="873">
        <v>-864365</v>
      </c>
      <c r="S188" s="873">
        <v>55649</v>
      </c>
      <c r="T188" s="873">
        <v>0</v>
      </c>
      <c r="U188" s="873">
        <v>55649</v>
      </c>
      <c r="V188" s="873">
        <v>1944670</v>
      </c>
      <c r="W188" s="873">
        <v>0</v>
      </c>
      <c r="X188" s="873">
        <v>1944670</v>
      </c>
      <c r="Y188" s="873">
        <v>0</v>
      </c>
      <c r="Z188" s="873">
        <v>0</v>
      </c>
      <c r="AA188" s="873">
        <v>0</v>
      </c>
      <c r="AB188" s="873">
        <v>-4282665</v>
      </c>
      <c r="AC188" s="873">
        <v>0</v>
      </c>
      <c r="AD188" s="873">
        <v>-4282665</v>
      </c>
      <c r="AE188" s="873">
        <v>0</v>
      </c>
      <c r="AF188" s="873">
        <v>0</v>
      </c>
      <c r="AG188" s="873">
        <v>0</v>
      </c>
      <c r="AH188" s="873">
        <v>28379331</v>
      </c>
      <c r="AI188" s="873">
        <v>708214</v>
      </c>
      <c r="AJ188" s="873">
        <v>29087545</v>
      </c>
      <c r="AK188" s="873">
        <v>708214</v>
      </c>
      <c r="AL188" s="873">
        <v>708214</v>
      </c>
      <c r="AM188" s="873">
        <v>0</v>
      </c>
      <c r="AN188" s="873">
        <v>0</v>
      </c>
      <c r="AO188" s="873">
        <v>0</v>
      </c>
      <c r="AP188" s="873">
        <v>0</v>
      </c>
      <c r="AQ188" s="873">
        <v>0</v>
      </c>
      <c r="AR188" s="873">
        <v>0</v>
      </c>
      <c r="AS188" s="873">
        <v>8881</v>
      </c>
      <c r="AT188" s="873">
        <v>8881</v>
      </c>
      <c r="AU188" s="873">
        <v>623619</v>
      </c>
      <c r="AV188" s="873">
        <v>623619</v>
      </c>
      <c r="AW188" s="873">
        <v>93476</v>
      </c>
      <c r="AX188" s="873">
        <v>0</v>
      </c>
      <c r="AY188" s="873">
        <v>0</v>
      </c>
      <c r="AZ188" s="873">
        <v>0</v>
      </c>
      <c r="BA188" s="873">
        <v>0</v>
      </c>
      <c r="BB188" s="873">
        <v>27568</v>
      </c>
      <c r="BC188" s="873">
        <v>27568</v>
      </c>
      <c r="BD188" s="873">
        <v>0</v>
      </c>
      <c r="BE188" s="873">
        <v>0</v>
      </c>
      <c r="BF188" s="873">
        <v>0</v>
      </c>
      <c r="BG188" s="873">
        <v>0</v>
      </c>
      <c r="BH188" s="873">
        <v>0</v>
      </c>
      <c r="BI188" s="873">
        <v>0</v>
      </c>
      <c r="BJ188" s="873">
        <v>0</v>
      </c>
      <c r="BK188" s="873">
        <v>0</v>
      </c>
      <c r="BL188" s="873">
        <v>0</v>
      </c>
      <c r="BM188" s="873">
        <v>27568</v>
      </c>
      <c r="BN188" s="873">
        <v>27568</v>
      </c>
      <c r="BO188" s="873">
        <v>8848559</v>
      </c>
      <c r="BP188" s="873">
        <v>-1221230</v>
      </c>
      <c r="BQ188" s="870" t="s">
        <v>690</v>
      </c>
      <c r="BR188" s="870" t="s">
        <v>720</v>
      </c>
      <c r="BS188" s="870" t="s">
        <v>1909</v>
      </c>
      <c r="BT188" s="870" t="s">
        <v>819</v>
      </c>
      <c r="BU188" s="870" t="s">
        <v>2925</v>
      </c>
    </row>
    <row r="189" spans="1:73" x14ac:dyDescent="0.2">
      <c r="A189" s="870" t="s">
        <v>3070</v>
      </c>
      <c r="B189" s="870" t="s">
        <v>426</v>
      </c>
      <c r="C189" s="870" t="s">
        <v>425</v>
      </c>
      <c r="D189" s="873">
        <v>46041765</v>
      </c>
      <c r="E189" s="873">
        <v>0</v>
      </c>
      <c r="F189" s="873">
        <v>46041765</v>
      </c>
      <c r="G189" s="873">
        <v>0</v>
      </c>
      <c r="H189" s="873">
        <v>0</v>
      </c>
      <c r="I189" s="873">
        <v>0</v>
      </c>
      <c r="J189" s="873">
        <v>-448</v>
      </c>
      <c r="K189" s="873">
        <v>0</v>
      </c>
      <c r="L189" s="873">
        <v>-448</v>
      </c>
      <c r="M189" s="873">
        <v>0</v>
      </c>
      <c r="N189" s="873">
        <v>0</v>
      </c>
      <c r="O189" s="873">
        <v>0</v>
      </c>
      <c r="P189" s="873">
        <v>-635759</v>
      </c>
      <c r="Q189" s="873">
        <v>0</v>
      </c>
      <c r="R189" s="873">
        <v>-635759</v>
      </c>
      <c r="S189" s="873">
        <v>125221</v>
      </c>
      <c r="T189" s="873">
        <v>0</v>
      </c>
      <c r="U189" s="873">
        <v>125221</v>
      </c>
      <c r="V189" s="873">
        <v>1205237</v>
      </c>
      <c r="W189" s="873">
        <v>0</v>
      </c>
      <c r="X189" s="873">
        <v>1205237</v>
      </c>
      <c r="Y189" s="873">
        <v>-55273</v>
      </c>
      <c r="Z189" s="873">
        <v>0</v>
      </c>
      <c r="AA189" s="873">
        <v>-55273</v>
      </c>
      <c r="AB189" s="873">
        <v>-3100060</v>
      </c>
      <c r="AC189" s="873">
        <v>0</v>
      </c>
      <c r="AD189" s="873">
        <v>-3100060</v>
      </c>
      <c r="AE189" s="873">
        <v>0</v>
      </c>
      <c r="AF189" s="873">
        <v>0</v>
      </c>
      <c r="AG189" s="873">
        <v>0</v>
      </c>
      <c r="AH189" s="873">
        <v>43581131</v>
      </c>
      <c r="AI189" s="873">
        <v>0</v>
      </c>
      <c r="AJ189" s="873">
        <v>43581131</v>
      </c>
      <c r="AK189" s="873">
        <v>0</v>
      </c>
      <c r="AL189" s="873">
        <v>0</v>
      </c>
      <c r="AM189" s="873">
        <v>0</v>
      </c>
      <c r="AN189" s="873">
        <v>0</v>
      </c>
      <c r="AO189" s="873">
        <v>0</v>
      </c>
      <c r="AP189" s="873">
        <v>0</v>
      </c>
      <c r="AQ189" s="873">
        <v>0</v>
      </c>
      <c r="AR189" s="873">
        <v>0</v>
      </c>
      <c r="AS189" s="873">
        <v>0</v>
      </c>
      <c r="AT189" s="873">
        <v>0</v>
      </c>
      <c r="AU189" s="873">
        <v>0</v>
      </c>
      <c r="AV189" s="873">
        <v>0</v>
      </c>
      <c r="AW189" s="873">
        <v>0</v>
      </c>
      <c r="AX189" s="873">
        <v>0</v>
      </c>
      <c r="AY189" s="873">
        <v>0</v>
      </c>
      <c r="AZ189" s="873">
        <v>0</v>
      </c>
      <c r="BA189" s="873">
        <v>0</v>
      </c>
      <c r="BB189" s="873">
        <v>0</v>
      </c>
      <c r="BC189" s="873">
        <v>0</v>
      </c>
      <c r="BD189" s="873">
        <v>0</v>
      </c>
      <c r="BE189" s="873">
        <v>0</v>
      </c>
      <c r="BF189" s="873">
        <v>0</v>
      </c>
      <c r="BG189" s="873">
        <v>0</v>
      </c>
      <c r="BH189" s="873">
        <v>0</v>
      </c>
      <c r="BI189" s="873">
        <v>0</v>
      </c>
      <c r="BJ189" s="873">
        <v>0</v>
      </c>
      <c r="BK189" s="873">
        <v>0</v>
      </c>
      <c r="BL189" s="873">
        <v>0</v>
      </c>
      <c r="BM189" s="873">
        <v>0</v>
      </c>
      <c r="BN189" s="873">
        <v>0</v>
      </c>
      <c r="BO189" s="873">
        <v>3801070</v>
      </c>
      <c r="BP189" s="873">
        <v>-331172</v>
      </c>
      <c r="BQ189" s="870" t="s">
        <v>708</v>
      </c>
      <c r="BR189" s="870" t="s">
        <v>687</v>
      </c>
      <c r="BS189" s="870" t="s">
        <v>1907</v>
      </c>
      <c r="BT189" s="870" t="s">
        <v>2737</v>
      </c>
      <c r="BU189" s="870" t="s">
        <v>2926</v>
      </c>
    </row>
    <row r="190" spans="1:73" x14ac:dyDescent="0.2">
      <c r="A190" s="870" t="s">
        <v>3069</v>
      </c>
      <c r="B190" s="870" t="s">
        <v>428</v>
      </c>
      <c r="C190" s="870" t="s">
        <v>427</v>
      </c>
      <c r="D190" s="873">
        <v>57800261</v>
      </c>
      <c r="E190" s="873">
        <v>0</v>
      </c>
      <c r="F190" s="873">
        <v>57800261</v>
      </c>
      <c r="G190" s="873">
        <v>0</v>
      </c>
      <c r="H190" s="873">
        <v>0</v>
      </c>
      <c r="I190" s="873">
        <v>0</v>
      </c>
      <c r="J190" s="873">
        <v>56186</v>
      </c>
      <c r="K190" s="873">
        <v>0</v>
      </c>
      <c r="L190" s="873">
        <v>56186</v>
      </c>
      <c r="M190" s="873">
        <v>0</v>
      </c>
      <c r="N190" s="873">
        <v>0</v>
      </c>
      <c r="O190" s="873">
        <v>0</v>
      </c>
      <c r="P190" s="873">
        <v>-998420</v>
      </c>
      <c r="Q190" s="873">
        <v>0</v>
      </c>
      <c r="R190" s="873">
        <v>-998420</v>
      </c>
      <c r="S190" s="873">
        <v>0</v>
      </c>
      <c r="T190" s="873">
        <v>0</v>
      </c>
      <c r="U190" s="873">
        <v>0</v>
      </c>
      <c r="V190" s="873">
        <v>1384611</v>
      </c>
      <c r="W190" s="873">
        <v>0</v>
      </c>
      <c r="X190" s="873">
        <v>1384611</v>
      </c>
      <c r="Y190" s="873">
        <v>453435</v>
      </c>
      <c r="Z190" s="873">
        <v>0</v>
      </c>
      <c r="AA190" s="873">
        <v>453435</v>
      </c>
      <c r="AB190" s="873">
        <v>-2459213</v>
      </c>
      <c r="AC190" s="873">
        <v>0</v>
      </c>
      <c r="AD190" s="873">
        <v>-2459213</v>
      </c>
      <c r="AE190" s="873">
        <v>0</v>
      </c>
      <c r="AF190" s="873">
        <v>0</v>
      </c>
      <c r="AG190" s="873">
        <v>0</v>
      </c>
      <c r="AH190" s="873">
        <v>56180674</v>
      </c>
      <c r="AI190" s="873">
        <v>0</v>
      </c>
      <c r="AJ190" s="873">
        <v>56180674</v>
      </c>
      <c r="AK190" s="873">
        <v>0</v>
      </c>
      <c r="AL190" s="873">
        <v>0</v>
      </c>
      <c r="AM190" s="873">
        <v>166677</v>
      </c>
      <c r="AN190" s="873">
        <v>0</v>
      </c>
      <c r="AO190" s="873">
        <v>166677</v>
      </c>
      <c r="AP190" s="873">
        <v>0</v>
      </c>
      <c r="AQ190" s="873">
        <v>0</v>
      </c>
      <c r="AR190" s="873">
        <v>0</v>
      </c>
      <c r="AS190" s="873">
        <v>0</v>
      </c>
      <c r="AT190" s="873">
        <v>0</v>
      </c>
      <c r="AU190" s="873">
        <v>0</v>
      </c>
      <c r="AV190" s="873">
        <v>0</v>
      </c>
      <c r="AW190" s="873">
        <v>0</v>
      </c>
      <c r="AX190" s="873">
        <v>0</v>
      </c>
      <c r="AY190" s="873">
        <v>0</v>
      </c>
      <c r="AZ190" s="873">
        <v>0</v>
      </c>
      <c r="BA190" s="873">
        <v>0</v>
      </c>
      <c r="BB190" s="873">
        <v>0</v>
      </c>
      <c r="BC190" s="873">
        <v>0</v>
      </c>
      <c r="BD190" s="873">
        <v>0</v>
      </c>
      <c r="BE190" s="873">
        <v>0</v>
      </c>
      <c r="BF190" s="873">
        <v>0</v>
      </c>
      <c r="BG190" s="873">
        <v>0</v>
      </c>
      <c r="BH190" s="873">
        <v>0</v>
      </c>
      <c r="BI190" s="873">
        <v>0</v>
      </c>
      <c r="BJ190" s="873">
        <v>0</v>
      </c>
      <c r="BK190" s="873">
        <v>0</v>
      </c>
      <c r="BL190" s="873">
        <v>0</v>
      </c>
      <c r="BM190" s="873">
        <v>0</v>
      </c>
      <c r="BN190" s="873">
        <v>0</v>
      </c>
      <c r="BO190" s="873">
        <v>2605498</v>
      </c>
      <c r="BP190" s="873">
        <v>-957325</v>
      </c>
      <c r="BQ190" s="870" t="s">
        <v>738</v>
      </c>
      <c r="BR190" s="870" t="s">
        <v>734</v>
      </c>
      <c r="BS190" s="870" t="s">
        <v>1907</v>
      </c>
      <c r="BT190" s="870" t="s">
        <v>2736</v>
      </c>
      <c r="BU190" s="870" t="s">
        <v>2927</v>
      </c>
    </row>
    <row r="191" spans="1:73" x14ac:dyDescent="0.2">
      <c r="A191" s="870" t="s">
        <v>3069</v>
      </c>
      <c r="B191" s="870" t="s">
        <v>430</v>
      </c>
      <c r="C191" s="870" t="s">
        <v>429</v>
      </c>
      <c r="D191" s="873">
        <v>59998961</v>
      </c>
      <c r="E191" s="873">
        <v>3657431</v>
      </c>
      <c r="F191" s="873">
        <v>63656392</v>
      </c>
      <c r="G191" s="873">
        <v>0</v>
      </c>
      <c r="H191" s="873">
        <v>0</v>
      </c>
      <c r="I191" s="873">
        <v>0</v>
      </c>
      <c r="J191" s="873">
        <v>-394952</v>
      </c>
      <c r="K191" s="873">
        <v>0</v>
      </c>
      <c r="L191" s="873">
        <v>-394952</v>
      </c>
      <c r="M191" s="873">
        <v>0</v>
      </c>
      <c r="N191" s="873">
        <v>0</v>
      </c>
      <c r="O191" s="873">
        <v>0</v>
      </c>
      <c r="P191" s="873">
        <v>-1572028</v>
      </c>
      <c r="Q191" s="873">
        <v>0</v>
      </c>
      <c r="R191" s="873">
        <v>-1572028</v>
      </c>
      <c r="S191" s="873">
        <v>2428288</v>
      </c>
      <c r="T191" s="873">
        <v>0</v>
      </c>
      <c r="U191" s="873">
        <v>2428288</v>
      </c>
      <c r="V191" s="873">
        <v>0</v>
      </c>
      <c r="W191" s="873">
        <v>0</v>
      </c>
      <c r="X191" s="873">
        <v>0</v>
      </c>
      <c r="Y191" s="873">
        <v>-2695705</v>
      </c>
      <c r="Z191" s="873">
        <v>0</v>
      </c>
      <c r="AA191" s="873">
        <v>-2695705</v>
      </c>
      <c r="AB191" s="873">
        <v>-1477168</v>
      </c>
      <c r="AC191" s="873">
        <v>0</v>
      </c>
      <c r="AD191" s="873">
        <v>-1477168</v>
      </c>
      <c r="AE191" s="873">
        <v>0</v>
      </c>
      <c r="AF191" s="873">
        <v>0</v>
      </c>
      <c r="AG191" s="873">
        <v>0</v>
      </c>
      <c r="AH191" s="873">
        <v>56682348</v>
      </c>
      <c r="AI191" s="873">
        <v>3657431</v>
      </c>
      <c r="AJ191" s="873">
        <v>60339779</v>
      </c>
      <c r="AK191" s="873">
        <v>3657431</v>
      </c>
      <c r="AL191" s="873">
        <v>3657431</v>
      </c>
      <c r="AM191" s="873">
        <v>0</v>
      </c>
      <c r="AN191" s="873">
        <v>0</v>
      </c>
      <c r="AO191" s="873">
        <v>0</v>
      </c>
      <c r="AP191" s="873">
        <v>0</v>
      </c>
      <c r="AQ191" s="873">
        <v>0</v>
      </c>
      <c r="AR191" s="873">
        <v>0</v>
      </c>
      <c r="AS191" s="873">
        <v>-30315</v>
      </c>
      <c r="AT191" s="873">
        <v>-30315</v>
      </c>
      <c r="AU191" s="873">
        <v>3390005</v>
      </c>
      <c r="AV191" s="873">
        <v>3390005</v>
      </c>
      <c r="AW191" s="873">
        <v>237111</v>
      </c>
      <c r="AX191" s="873">
        <v>0</v>
      </c>
      <c r="AY191" s="873">
        <v>0</v>
      </c>
      <c r="AZ191" s="873">
        <v>0</v>
      </c>
      <c r="BA191" s="873">
        <v>0</v>
      </c>
      <c r="BB191" s="873">
        <v>292322</v>
      </c>
      <c r="BC191" s="873">
        <v>292322</v>
      </c>
      <c r="BD191" s="873">
        <v>0</v>
      </c>
      <c r="BE191" s="873">
        <v>0</v>
      </c>
      <c r="BF191" s="873">
        <v>0</v>
      </c>
      <c r="BG191" s="873">
        <v>0</v>
      </c>
      <c r="BH191" s="873">
        <v>0</v>
      </c>
      <c r="BI191" s="873">
        <v>0</v>
      </c>
      <c r="BJ191" s="873">
        <v>0</v>
      </c>
      <c r="BK191" s="873">
        <v>0</v>
      </c>
      <c r="BL191" s="873">
        <v>0</v>
      </c>
      <c r="BM191" s="873">
        <v>292322</v>
      </c>
      <c r="BN191" s="873">
        <v>292322</v>
      </c>
      <c r="BO191" s="873">
        <v>5919938</v>
      </c>
      <c r="BP191" s="873">
        <v>-4343045</v>
      </c>
      <c r="BQ191" s="870" t="s">
        <v>704</v>
      </c>
      <c r="BR191" s="870" t="s">
        <v>687</v>
      </c>
      <c r="BS191" s="870" t="s">
        <v>1907</v>
      </c>
      <c r="BT191" s="870" t="s">
        <v>2736</v>
      </c>
      <c r="BU191" s="870" t="s">
        <v>2881</v>
      </c>
    </row>
    <row r="192" spans="1:73" x14ac:dyDescent="0.2">
      <c r="A192" s="870" t="s">
        <v>3069</v>
      </c>
      <c r="B192" s="870" t="s">
        <v>432</v>
      </c>
      <c r="C192" s="870" t="s">
        <v>431</v>
      </c>
      <c r="D192" s="873">
        <v>45253894</v>
      </c>
      <c r="E192" s="873">
        <v>161761</v>
      </c>
      <c r="F192" s="873">
        <v>45415655</v>
      </c>
      <c r="G192" s="873">
        <v>0</v>
      </c>
      <c r="H192" s="873">
        <v>0</v>
      </c>
      <c r="I192" s="873">
        <v>0</v>
      </c>
      <c r="J192" s="873">
        <v>-92598</v>
      </c>
      <c r="K192" s="873">
        <v>0</v>
      </c>
      <c r="L192" s="873">
        <v>-92598</v>
      </c>
      <c r="M192" s="873">
        <v>0</v>
      </c>
      <c r="N192" s="873">
        <v>0</v>
      </c>
      <c r="O192" s="873">
        <v>0</v>
      </c>
      <c r="P192" s="873">
        <v>-1624181</v>
      </c>
      <c r="Q192" s="873">
        <v>0</v>
      </c>
      <c r="R192" s="873">
        <v>-1624181</v>
      </c>
      <c r="S192" s="873">
        <v>1439859</v>
      </c>
      <c r="T192" s="873">
        <v>0</v>
      </c>
      <c r="U192" s="873">
        <v>1439859</v>
      </c>
      <c r="V192" s="873">
        <v>1494647</v>
      </c>
      <c r="W192" s="873">
        <v>0</v>
      </c>
      <c r="X192" s="873">
        <v>1494647</v>
      </c>
      <c r="Y192" s="873">
        <v>-643191</v>
      </c>
      <c r="Z192" s="873">
        <v>0</v>
      </c>
      <c r="AA192" s="873">
        <v>-643191</v>
      </c>
      <c r="AB192" s="873">
        <v>-3781806</v>
      </c>
      <c r="AC192" s="873">
        <v>0</v>
      </c>
      <c r="AD192" s="873">
        <v>-3781806</v>
      </c>
      <c r="AE192" s="873">
        <v>0</v>
      </c>
      <c r="AF192" s="873">
        <v>0</v>
      </c>
      <c r="AG192" s="873">
        <v>0</v>
      </c>
      <c r="AH192" s="873">
        <v>42139222</v>
      </c>
      <c r="AI192" s="873">
        <v>161761</v>
      </c>
      <c r="AJ192" s="873">
        <v>42300983</v>
      </c>
      <c r="AK192" s="873">
        <v>161761</v>
      </c>
      <c r="AL192" s="873">
        <v>161761</v>
      </c>
      <c r="AM192" s="873">
        <v>4867367</v>
      </c>
      <c r="AN192" s="873">
        <v>0</v>
      </c>
      <c r="AO192" s="873">
        <v>4867367</v>
      </c>
      <c r="AP192" s="873">
        <v>0</v>
      </c>
      <c r="AQ192" s="873">
        <v>0</v>
      </c>
      <c r="AR192" s="873">
        <v>0</v>
      </c>
      <c r="AS192" s="873">
        <v>57</v>
      </c>
      <c r="AT192" s="873">
        <v>57</v>
      </c>
      <c r="AU192" s="873">
        <v>36804</v>
      </c>
      <c r="AV192" s="873">
        <v>36804</v>
      </c>
      <c r="AW192" s="873">
        <v>133654</v>
      </c>
      <c r="AX192" s="873">
        <v>0</v>
      </c>
      <c r="AY192" s="873">
        <v>0</v>
      </c>
      <c r="AZ192" s="873">
        <v>0</v>
      </c>
      <c r="BA192" s="873">
        <v>0</v>
      </c>
      <c r="BB192" s="873">
        <v>56205</v>
      </c>
      <c r="BC192" s="873">
        <v>56205</v>
      </c>
      <c r="BD192" s="873">
        <v>0</v>
      </c>
      <c r="BE192" s="873">
        <v>0</v>
      </c>
      <c r="BF192" s="873">
        <v>0</v>
      </c>
      <c r="BG192" s="873">
        <v>0</v>
      </c>
      <c r="BH192" s="873">
        <v>0</v>
      </c>
      <c r="BI192" s="873">
        <v>0</v>
      </c>
      <c r="BJ192" s="873">
        <v>0</v>
      </c>
      <c r="BK192" s="873">
        <v>0</v>
      </c>
      <c r="BL192" s="873">
        <v>0</v>
      </c>
      <c r="BM192" s="873">
        <v>56205</v>
      </c>
      <c r="BN192" s="873">
        <v>56205</v>
      </c>
      <c r="BO192" s="873">
        <v>5933192</v>
      </c>
      <c r="BP192" s="873">
        <v>-1036049</v>
      </c>
      <c r="BQ192" s="870" t="s">
        <v>679</v>
      </c>
      <c r="BR192" s="870" t="s">
        <v>687</v>
      </c>
      <c r="BS192" s="870" t="s">
        <v>679</v>
      </c>
      <c r="BT192" s="870" t="s">
        <v>819</v>
      </c>
      <c r="BU192" s="870" t="s">
        <v>2928</v>
      </c>
    </row>
    <row r="193" spans="1:73" x14ac:dyDescent="0.2">
      <c r="A193" s="870" t="s">
        <v>3069</v>
      </c>
      <c r="B193" s="870" t="s">
        <v>434</v>
      </c>
      <c r="C193" s="870" t="s">
        <v>433</v>
      </c>
      <c r="D193" s="873">
        <v>33449058</v>
      </c>
      <c r="E193" s="873">
        <v>0</v>
      </c>
      <c r="F193" s="873">
        <v>33449058</v>
      </c>
      <c r="G193" s="873">
        <v>0</v>
      </c>
      <c r="H193" s="873">
        <v>0</v>
      </c>
      <c r="I193" s="873">
        <v>0</v>
      </c>
      <c r="J193" s="873">
        <v>-743785</v>
      </c>
      <c r="K193" s="873">
        <v>0</v>
      </c>
      <c r="L193" s="873">
        <v>-743785</v>
      </c>
      <c r="M193" s="873">
        <v>0</v>
      </c>
      <c r="N193" s="873">
        <v>0</v>
      </c>
      <c r="O193" s="873">
        <v>0</v>
      </c>
      <c r="P193" s="873">
        <v>-1446217</v>
      </c>
      <c r="Q193" s="873">
        <v>0</v>
      </c>
      <c r="R193" s="873">
        <v>-1446217</v>
      </c>
      <c r="S193" s="873">
        <v>678446</v>
      </c>
      <c r="T193" s="873">
        <v>0</v>
      </c>
      <c r="U193" s="873">
        <v>678446</v>
      </c>
      <c r="V193" s="873">
        <v>2123279</v>
      </c>
      <c r="W193" s="873">
        <v>0</v>
      </c>
      <c r="X193" s="873">
        <v>2123279</v>
      </c>
      <c r="Y193" s="873">
        <v>-668050</v>
      </c>
      <c r="Z193" s="873">
        <v>0</v>
      </c>
      <c r="AA193" s="873">
        <v>-668050</v>
      </c>
      <c r="AB193" s="873">
        <v>-1677565</v>
      </c>
      <c r="AC193" s="873">
        <v>0</v>
      </c>
      <c r="AD193" s="873">
        <v>-1677565</v>
      </c>
      <c r="AE193" s="873">
        <v>0</v>
      </c>
      <c r="AF193" s="873">
        <v>0</v>
      </c>
      <c r="AG193" s="873">
        <v>0</v>
      </c>
      <c r="AH193" s="873">
        <v>32458951</v>
      </c>
      <c r="AI193" s="873">
        <v>0</v>
      </c>
      <c r="AJ193" s="873">
        <v>32458951</v>
      </c>
      <c r="AK193" s="873">
        <v>0</v>
      </c>
      <c r="AL193" s="873">
        <v>0</v>
      </c>
      <c r="AM193" s="873">
        <v>0</v>
      </c>
      <c r="AN193" s="873">
        <v>0</v>
      </c>
      <c r="AO193" s="873">
        <v>0</v>
      </c>
      <c r="AP193" s="873">
        <v>0</v>
      </c>
      <c r="AQ193" s="873">
        <v>0</v>
      </c>
      <c r="AR193" s="873">
        <v>0</v>
      </c>
      <c r="AS193" s="873">
        <v>0</v>
      </c>
      <c r="AT193" s="873">
        <v>0</v>
      </c>
      <c r="AU193" s="873">
        <v>0</v>
      </c>
      <c r="AV193" s="873">
        <v>0</v>
      </c>
      <c r="AW193" s="873">
        <v>0</v>
      </c>
      <c r="AX193" s="873">
        <v>0</v>
      </c>
      <c r="AY193" s="873">
        <v>0</v>
      </c>
      <c r="AZ193" s="873">
        <v>0</v>
      </c>
      <c r="BA193" s="873">
        <v>0</v>
      </c>
      <c r="BB193" s="873">
        <v>0</v>
      </c>
      <c r="BC193" s="873">
        <v>0</v>
      </c>
      <c r="BD193" s="873">
        <v>0</v>
      </c>
      <c r="BE193" s="873">
        <v>0</v>
      </c>
      <c r="BF193" s="873">
        <v>0</v>
      </c>
      <c r="BG193" s="873">
        <v>0</v>
      </c>
      <c r="BH193" s="873">
        <v>0</v>
      </c>
      <c r="BI193" s="873">
        <v>0</v>
      </c>
      <c r="BJ193" s="873">
        <v>0</v>
      </c>
      <c r="BK193" s="873">
        <v>0</v>
      </c>
      <c r="BL193" s="873">
        <v>0</v>
      </c>
      <c r="BM193" s="873">
        <v>0</v>
      </c>
      <c r="BN193" s="873">
        <v>0</v>
      </c>
      <c r="BO193" s="873">
        <v>4436524</v>
      </c>
      <c r="BP193" s="873">
        <v>-644515</v>
      </c>
      <c r="BQ193" s="870" t="s">
        <v>724</v>
      </c>
      <c r="BR193" s="870" t="s">
        <v>687</v>
      </c>
      <c r="BS193" s="870" t="s">
        <v>1907</v>
      </c>
      <c r="BT193" s="870" t="s">
        <v>2734</v>
      </c>
      <c r="BU193" s="870" t="s">
        <v>2929</v>
      </c>
    </row>
    <row r="194" spans="1:73" x14ac:dyDescent="0.2">
      <c r="A194" s="870" t="s">
        <v>3070</v>
      </c>
      <c r="B194" s="870" t="s">
        <v>436</v>
      </c>
      <c r="C194" s="870" t="s">
        <v>435</v>
      </c>
      <c r="D194" s="873">
        <v>64903704</v>
      </c>
      <c r="E194" s="873">
        <v>7963232</v>
      </c>
      <c r="F194" s="873">
        <v>72866936</v>
      </c>
      <c r="G194" s="873">
        <v>-5941</v>
      </c>
      <c r="H194" s="873">
        <v>0</v>
      </c>
      <c r="I194" s="873">
        <v>-5941</v>
      </c>
      <c r="J194" s="873">
        <v>-217834</v>
      </c>
      <c r="K194" s="873">
        <v>56118</v>
      </c>
      <c r="L194" s="873">
        <v>-161716</v>
      </c>
      <c r="M194" s="873">
        <v>0</v>
      </c>
      <c r="N194" s="873">
        <v>0</v>
      </c>
      <c r="O194" s="873">
        <v>0</v>
      </c>
      <c r="P194" s="873">
        <v>-9772760</v>
      </c>
      <c r="Q194" s="873">
        <v>-514356</v>
      </c>
      <c r="R194" s="873">
        <v>-10287116</v>
      </c>
      <c r="S194" s="873">
        <v>729935</v>
      </c>
      <c r="T194" s="873">
        <v>6886</v>
      </c>
      <c r="U194" s="873">
        <v>736821</v>
      </c>
      <c r="V194" s="873">
        <v>2919741</v>
      </c>
      <c r="W194" s="873">
        <v>27545</v>
      </c>
      <c r="X194" s="873">
        <v>2947286</v>
      </c>
      <c r="Y194" s="873">
        <v>691008</v>
      </c>
      <c r="Z194" s="873">
        <v>36369</v>
      </c>
      <c r="AA194" s="873">
        <v>727377</v>
      </c>
      <c r="AB194" s="873">
        <v>-624520</v>
      </c>
      <c r="AC194" s="873">
        <v>-32869</v>
      </c>
      <c r="AD194" s="873">
        <v>-657389</v>
      </c>
      <c r="AE194" s="873">
        <v>0</v>
      </c>
      <c r="AF194" s="873">
        <v>0</v>
      </c>
      <c r="AG194" s="873">
        <v>0</v>
      </c>
      <c r="AH194" s="873">
        <v>58841167</v>
      </c>
      <c r="AI194" s="873">
        <v>7486807</v>
      </c>
      <c r="AJ194" s="873">
        <v>66327974</v>
      </c>
      <c r="AK194" s="873">
        <v>7486807</v>
      </c>
      <c r="AL194" s="873">
        <v>7486807</v>
      </c>
      <c r="AM194" s="873">
        <v>0</v>
      </c>
      <c r="AN194" s="873">
        <v>0</v>
      </c>
      <c r="AO194" s="873">
        <v>0</v>
      </c>
      <c r="AP194" s="873">
        <v>0</v>
      </c>
      <c r="AQ194" s="873">
        <v>0</v>
      </c>
      <c r="AR194" s="873">
        <v>0</v>
      </c>
      <c r="AS194" s="873">
        <v>-58614</v>
      </c>
      <c r="AT194" s="873">
        <v>-58614</v>
      </c>
      <c r="AU194" s="873">
        <v>11710736</v>
      </c>
      <c r="AV194" s="873">
        <v>11710736</v>
      </c>
      <c r="AW194" s="873">
        <v>0</v>
      </c>
      <c r="AX194" s="873">
        <v>0</v>
      </c>
      <c r="AY194" s="873">
        <v>0</v>
      </c>
      <c r="AZ194" s="873">
        <v>0</v>
      </c>
      <c r="BA194" s="873">
        <v>0</v>
      </c>
      <c r="BB194" s="873">
        <v>0</v>
      </c>
      <c r="BC194" s="873">
        <v>0</v>
      </c>
      <c r="BD194" s="873">
        <v>0</v>
      </c>
      <c r="BE194" s="873">
        <v>0</v>
      </c>
      <c r="BF194" s="873">
        <v>0</v>
      </c>
      <c r="BG194" s="873">
        <v>0</v>
      </c>
      <c r="BH194" s="873">
        <v>0</v>
      </c>
      <c r="BI194" s="873">
        <v>0</v>
      </c>
      <c r="BJ194" s="873">
        <v>0</v>
      </c>
      <c r="BK194" s="873">
        <v>0</v>
      </c>
      <c r="BL194" s="873">
        <v>0</v>
      </c>
      <c r="BM194" s="873">
        <v>0</v>
      </c>
      <c r="BN194" s="873">
        <v>0</v>
      </c>
      <c r="BO194" s="873">
        <v>30901149</v>
      </c>
      <c r="BP194" s="873">
        <v>-8206927</v>
      </c>
      <c r="BQ194" s="870" t="s">
        <v>679</v>
      </c>
      <c r="BR194" s="870" t="s">
        <v>735</v>
      </c>
      <c r="BS194" s="870" t="s">
        <v>679</v>
      </c>
      <c r="BT194" s="870" t="s">
        <v>2736</v>
      </c>
      <c r="BU194" s="870" t="s">
        <v>2930</v>
      </c>
    </row>
    <row r="195" spans="1:73" x14ac:dyDescent="0.2">
      <c r="A195" s="870" t="s">
        <v>3069</v>
      </c>
      <c r="B195" s="870" t="s">
        <v>438</v>
      </c>
      <c r="C195" s="870" t="s">
        <v>437</v>
      </c>
      <c r="D195" s="873">
        <v>22729373</v>
      </c>
      <c r="E195" s="873">
        <v>0</v>
      </c>
      <c r="F195" s="873">
        <v>22729373</v>
      </c>
      <c r="G195" s="873">
        <v>0</v>
      </c>
      <c r="H195" s="873">
        <v>0</v>
      </c>
      <c r="I195" s="873">
        <v>0</v>
      </c>
      <c r="J195" s="873">
        <v>-505006</v>
      </c>
      <c r="K195" s="873">
        <v>0</v>
      </c>
      <c r="L195" s="873">
        <v>-505006</v>
      </c>
      <c r="M195" s="873">
        <v>0</v>
      </c>
      <c r="N195" s="873">
        <v>0</v>
      </c>
      <c r="O195" s="873">
        <v>0</v>
      </c>
      <c r="P195" s="873">
        <v>-896306</v>
      </c>
      <c r="Q195" s="873">
        <v>0</v>
      </c>
      <c r="R195" s="873">
        <v>-896306</v>
      </c>
      <c r="S195" s="873">
        <v>263290</v>
      </c>
      <c r="T195" s="873">
        <v>0</v>
      </c>
      <c r="U195" s="873">
        <v>263290</v>
      </c>
      <c r="V195" s="873">
        <v>409355</v>
      </c>
      <c r="W195" s="873">
        <v>0</v>
      </c>
      <c r="X195" s="873">
        <v>409355</v>
      </c>
      <c r="Y195" s="873">
        <v>356951</v>
      </c>
      <c r="Z195" s="873">
        <v>0</v>
      </c>
      <c r="AA195" s="873">
        <v>356951</v>
      </c>
      <c r="AB195" s="873">
        <v>-1052620</v>
      </c>
      <c r="AC195" s="873">
        <v>0</v>
      </c>
      <c r="AD195" s="873">
        <v>-1052620</v>
      </c>
      <c r="AE195" s="873">
        <v>0</v>
      </c>
      <c r="AF195" s="873">
        <v>0</v>
      </c>
      <c r="AG195" s="873">
        <v>0</v>
      </c>
      <c r="AH195" s="873">
        <v>21810043</v>
      </c>
      <c r="AI195" s="873">
        <v>0</v>
      </c>
      <c r="AJ195" s="873">
        <v>21810043</v>
      </c>
      <c r="AK195" s="873">
        <v>0</v>
      </c>
      <c r="AL195" s="873">
        <v>0</v>
      </c>
      <c r="AM195" s="873">
        <v>0</v>
      </c>
      <c r="AN195" s="873">
        <v>0</v>
      </c>
      <c r="AO195" s="873">
        <v>0</v>
      </c>
      <c r="AP195" s="873">
        <v>0</v>
      </c>
      <c r="AQ195" s="873">
        <v>0</v>
      </c>
      <c r="AR195" s="873">
        <v>0</v>
      </c>
      <c r="AS195" s="873">
        <v>0</v>
      </c>
      <c r="AT195" s="873">
        <v>0</v>
      </c>
      <c r="AU195" s="873">
        <v>0</v>
      </c>
      <c r="AV195" s="873">
        <v>0</v>
      </c>
      <c r="AW195" s="873">
        <v>0</v>
      </c>
      <c r="AX195" s="873">
        <v>0</v>
      </c>
      <c r="AY195" s="873">
        <v>0</v>
      </c>
      <c r="AZ195" s="873">
        <v>0</v>
      </c>
      <c r="BA195" s="873">
        <v>0</v>
      </c>
      <c r="BB195" s="873">
        <v>0</v>
      </c>
      <c r="BC195" s="873">
        <v>0</v>
      </c>
      <c r="BD195" s="873">
        <v>0</v>
      </c>
      <c r="BE195" s="873">
        <v>0</v>
      </c>
      <c r="BF195" s="873">
        <v>0</v>
      </c>
      <c r="BG195" s="873">
        <v>0</v>
      </c>
      <c r="BH195" s="873">
        <v>0</v>
      </c>
      <c r="BI195" s="873">
        <v>0</v>
      </c>
      <c r="BJ195" s="873">
        <v>0</v>
      </c>
      <c r="BK195" s="873">
        <v>0</v>
      </c>
      <c r="BL195" s="873">
        <v>0</v>
      </c>
      <c r="BM195" s="873">
        <v>0</v>
      </c>
      <c r="BN195" s="873">
        <v>0</v>
      </c>
      <c r="BO195" s="873">
        <v>1590873</v>
      </c>
      <c r="BP195" s="873">
        <v>-415423</v>
      </c>
      <c r="BQ195" s="870" t="s">
        <v>708</v>
      </c>
      <c r="BR195" s="870" t="s">
        <v>687</v>
      </c>
      <c r="BS195" s="870" t="s">
        <v>1907</v>
      </c>
      <c r="BT195" s="870" t="s">
        <v>2737</v>
      </c>
      <c r="BU195" s="870" t="s">
        <v>2931</v>
      </c>
    </row>
    <row r="196" spans="1:73" x14ac:dyDescent="0.2">
      <c r="A196" s="870" t="s">
        <v>3070</v>
      </c>
      <c r="B196" s="870" t="s">
        <v>440</v>
      </c>
      <c r="C196" s="870" t="s">
        <v>439</v>
      </c>
      <c r="D196" s="873">
        <v>6304359</v>
      </c>
      <c r="E196" s="873">
        <v>0</v>
      </c>
      <c r="F196" s="873">
        <v>6304359</v>
      </c>
      <c r="G196" s="873">
        <v>0</v>
      </c>
      <c r="H196" s="873">
        <v>0</v>
      </c>
      <c r="I196" s="873">
        <v>0</v>
      </c>
      <c r="J196" s="873">
        <v>-192297</v>
      </c>
      <c r="K196" s="873">
        <v>0</v>
      </c>
      <c r="L196" s="873">
        <v>-192297</v>
      </c>
      <c r="M196" s="873">
        <v>0</v>
      </c>
      <c r="N196" s="873">
        <v>0</v>
      </c>
      <c r="O196" s="873">
        <v>0</v>
      </c>
      <c r="P196" s="873">
        <v>-205882</v>
      </c>
      <c r="Q196" s="873">
        <v>0</v>
      </c>
      <c r="R196" s="873">
        <v>-205882</v>
      </c>
      <c r="S196" s="873">
        <v>227448</v>
      </c>
      <c r="T196" s="873">
        <v>0</v>
      </c>
      <c r="U196" s="873">
        <v>227448</v>
      </c>
      <c r="V196" s="873">
        <v>392027</v>
      </c>
      <c r="W196" s="873">
        <v>0</v>
      </c>
      <c r="X196" s="873">
        <v>392027</v>
      </c>
      <c r="Y196" s="873">
        <v>138035</v>
      </c>
      <c r="Z196" s="873">
        <v>0</v>
      </c>
      <c r="AA196" s="873">
        <v>138035</v>
      </c>
      <c r="AB196" s="873">
        <v>-291622</v>
      </c>
      <c r="AC196" s="873">
        <v>0</v>
      </c>
      <c r="AD196" s="873">
        <v>-291622</v>
      </c>
      <c r="AE196" s="873">
        <v>0</v>
      </c>
      <c r="AF196" s="873">
        <v>0</v>
      </c>
      <c r="AG196" s="873">
        <v>0</v>
      </c>
      <c r="AH196" s="873">
        <v>6564365</v>
      </c>
      <c r="AI196" s="873">
        <v>0</v>
      </c>
      <c r="AJ196" s="873">
        <v>6564365</v>
      </c>
      <c r="AK196" s="873">
        <v>0</v>
      </c>
      <c r="AL196" s="873">
        <v>0</v>
      </c>
      <c r="AM196" s="873">
        <v>8446</v>
      </c>
      <c r="AN196" s="873">
        <v>0</v>
      </c>
      <c r="AO196" s="873">
        <v>8446</v>
      </c>
      <c r="AP196" s="873">
        <v>0</v>
      </c>
      <c r="AQ196" s="873">
        <v>0</v>
      </c>
      <c r="AR196" s="873">
        <v>0</v>
      </c>
      <c r="AS196" s="873">
        <v>0</v>
      </c>
      <c r="AT196" s="873">
        <v>0</v>
      </c>
      <c r="AU196" s="873">
        <v>0</v>
      </c>
      <c r="AV196" s="873">
        <v>0</v>
      </c>
      <c r="AW196" s="873">
        <v>0</v>
      </c>
      <c r="AX196" s="873">
        <v>0</v>
      </c>
      <c r="AY196" s="873">
        <v>0</v>
      </c>
      <c r="AZ196" s="873">
        <v>0</v>
      </c>
      <c r="BA196" s="873">
        <v>0</v>
      </c>
      <c r="BB196" s="873">
        <v>0</v>
      </c>
      <c r="BC196" s="873">
        <v>0</v>
      </c>
      <c r="BD196" s="873">
        <v>0</v>
      </c>
      <c r="BE196" s="873">
        <v>0</v>
      </c>
      <c r="BF196" s="873">
        <v>0</v>
      </c>
      <c r="BG196" s="873">
        <v>0</v>
      </c>
      <c r="BH196" s="873">
        <v>0</v>
      </c>
      <c r="BI196" s="873">
        <v>0</v>
      </c>
      <c r="BJ196" s="873">
        <v>0</v>
      </c>
      <c r="BK196" s="873">
        <v>0</v>
      </c>
      <c r="BL196" s="873">
        <v>0</v>
      </c>
      <c r="BM196" s="873">
        <v>0</v>
      </c>
      <c r="BN196" s="873">
        <v>0</v>
      </c>
      <c r="BO196" s="873">
        <v>1653147</v>
      </c>
      <c r="BP196" s="873">
        <v>-709731</v>
      </c>
      <c r="BQ196" s="870" t="s">
        <v>738</v>
      </c>
      <c r="BR196" s="870" t="s">
        <v>734</v>
      </c>
      <c r="BS196" s="870" t="s">
        <v>1907</v>
      </c>
      <c r="BT196" s="870" t="s">
        <v>2736</v>
      </c>
      <c r="BU196" s="870" t="s">
        <v>2932</v>
      </c>
    </row>
    <row r="197" spans="1:73" x14ac:dyDescent="0.2">
      <c r="A197" s="870" t="s">
        <v>3069</v>
      </c>
      <c r="B197" s="870" t="s">
        <v>442</v>
      </c>
      <c r="C197" s="870" t="s">
        <v>441</v>
      </c>
      <c r="D197" s="873">
        <v>31383167</v>
      </c>
      <c r="E197" s="873">
        <v>0</v>
      </c>
      <c r="F197" s="873">
        <v>31383167</v>
      </c>
      <c r="G197" s="873">
        <v>0</v>
      </c>
      <c r="H197" s="873">
        <v>0</v>
      </c>
      <c r="I197" s="873">
        <v>0</v>
      </c>
      <c r="J197" s="873">
        <v>-1151693</v>
      </c>
      <c r="K197" s="873">
        <v>0</v>
      </c>
      <c r="L197" s="873">
        <v>-1151693</v>
      </c>
      <c r="M197" s="873">
        <v>0</v>
      </c>
      <c r="N197" s="873">
        <v>0</v>
      </c>
      <c r="O197" s="873">
        <v>0</v>
      </c>
      <c r="P197" s="873">
        <v>-1738641</v>
      </c>
      <c r="Q197" s="873">
        <v>0</v>
      </c>
      <c r="R197" s="873">
        <v>-1738641</v>
      </c>
      <c r="S197" s="873">
        <v>323307</v>
      </c>
      <c r="T197" s="873">
        <v>0</v>
      </c>
      <c r="U197" s="873">
        <v>323307</v>
      </c>
      <c r="V197" s="873">
        <v>0</v>
      </c>
      <c r="W197" s="873">
        <v>0</v>
      </c>
      <c r="X197" s="873">
        <v>0</v>
      </c>
      <c r="Y197" s="873">
        <v>-243438</v>
      </c>
      <c r="Z197" s="873">
        <v>0</v>
      </c>
      <c r="AA197" s="873">
        <v>-243438</v>
      </c>
      <c r="AB197" s="873">
        <v>-380942</v>
      </c>
      <c r="AC197" s="873">
        <v>0</v>
      </c>
      <c r="AD197" s="873">
        <v>-380942</v>
      </c>
      <c r="AE197" s="873">
        <v>0</v>
      </c>
      <c r="AF197" s="873">
        <v>0</v>
      </c>
      <c r="AG197" s="873">
        <v>0</v>
      </c>
      <c r="AH197" s="873">
        <v>29343453</v>
      </c>
      <c r="AI197" s="873">
        <v>0</v>
      </c>
      <c r="AJ197" s="873">
        <v>29343453</v>
      </c>
      <c r="AK197" s="873">
        <v>0</v>
      </c>
      <c r="AL197" s="873">
        <v>0</v>
      </c>
      <c r="AM197" s="873">
        <v>0</v>
      </c>
      <c r="AN197" s="873">
        <v>0</v>
      </c>
      <c r="AO197" s="873">
        <v>0</v>
      </c>
      <c r="AP197" s="873">
        <v>0</v>
      </c>
      <c r="AQ197" s="873">
        <v>0</v>
      </c>
      <c r="AR197" s="873">
        <v>0</v>
      </c>
      <c r="AS197" s="873">
        <v>0</v>
      </c>
      <c r="AT197" s="873">
        <v>0</v>
      </c>
      <c r="AU197" s="873">
        <v>0</v>
      </c>
      <c r="AV197" s="873">
        <v>0</v>
      </c>
      <c r="AW197" s="873">
        <v>0</v>
      </c>
      <c r="AX197" s="873">
        <v>0</v>
      </c>
      <c r="AY197" s="873">
        <v>0</v>
      </c>
      <c r="AZ197" s="873">
        <v>0</v>
      </c>
      <c r="BA197" s="873">
        <v>0</v>
      </c>
      <c r="BB197" s="873">
        <v>0</v>
      </c>
      <c r="BC197" s="873">
        <v>0</v>
      </c>
      <c r="BD197" s="873">
        <v>0</v>
      </c>
      <c r="BE197" s="873">
        <v>0</v>
      </c>
      <c r="BF197" s="873">
        <v>0</v>
      </c>
      <c r="BG197" s="873">
        <v>0</v>
      </c>
      <c r="BH197" s="873">
        <v>0</v>
      </c>
      <c r="BI197" s="873">
        <v>0</v>
      </c>
      <c r="BJ197" s="873">
        <v>0</v>
      </c>
      <c r="BK197" s="873">
        <v>0</v>
      </c>
      <c r="BL197" s="873">
        <v>0</v>
      </c>
      <c r="BM197" s="873">
        <v>0</v>
      </c>
      <c r="BN197" s="873">
        <v>0</v>
      </c>
      <c r="BO197" s="873">
        <v>9235121</v>
      </c>
      <c r="BP197" s="873">
        <v>-2383170</v>
      </c>
      <c r="BQ197" s="870" t="s">
        <v>690</v>
      </c>
      <c r="BR197" s="870" t="s">
        <v>696</v>
      </c>
      <c r="BS197" s="870" t="s">
        <v>1909</v>
      </c>
      <c r="BT197" s="870" t="s">
        <v>2738</v>
      </c>
      <c r="BU197" s="870" t="s">
        <v>2933</v>
      </c>
    </row>
    <row r="198" spans="1:73" x14ac:dyDescent="0.2">
      <c r="A198" s="870" t="s">
        <v>3069</v>
      </c>
      <c r="B198" s="870" t="s">
        <v>444</v>
      </c>
      <c r="C198" s="870" t="s">
        <v>443</v>
      </c>
      <c r="D198" s="873">
        <v>49046411</v>
      </c>
      <c r="E198" s="873">
        <v>0</v>
      </c>
      <c r="F198" s="873">
        <v>49046411</v>
      </c>
      <c r="G198" s="873">
        <v>0</v>
      </c>
      <c r="H198" s="873">
        <v>0</v>
      </c>
      <c r="I198" s="873">
        <v>0</v>
      </c>
      <c r="J198" s="873">
        <v>0</v>
      </c>
      <c r="K198" s="873">
        <v>0</v>
      </c>
      <c r="L198" s="873">
        <v>0</v>
      </c>
      <c r="M198" s="873">
        <v>-288024</v>
      </c>
      <c r="N198" s="873">
        <v>0</v>
      </c>
      <c r="O198" s="873">
        <v>-288024</v>
      </c>
      <c r="P198" s="873">
        <v>-596541</v>
      </c>
      <c r="Q198" s="873">
        <v>0</v>
      </c>
      <c r="R198" s="873">
        <v>-596541</v>
      </c>
      <c r="S198" s="873">
        <v>665373</v>
      </c>
      <c r="T198" s="873">
        <v>0</v>
      </c>
      <c r="U198" s="873">
        <v>665373</v>
      </c>
      <c r="V198" s="873">
        <v>2848214</v>
      </c>
      <c r="W198" s="873">
        <v>0</v>
      </c>
      <c r="X198" s="873">
        <v>2848214</v>
      </c>
      <c r="Y198" s="873">
        <v>-524370</v>
      </c>
      <c r="Z198" s="873">
        <v>0</v>
      </c>
      <c r="AA198" s="873">
        <v>-524370</v>
      </c>
      <c r="AB198" s="873">
        <v>-7517515</v>
      </c>
      <c r="AC198" s="873">
        <v>0</v>
      </c>
      <c r="AD198" s="873">
        <v>-7517515</v>
      </c>
      <c r="AE198" s="873">
        <v>0</v>
      </c>
      <c r="AF198" s="873">
        <v>0</v>
      </c>
      <c r="AG198" s="873">
        <v>0</v>
      </c>
      <c r="AH198" s="873">
        <v>43633548</v>
      </c>
      <c r="AI198" s="873">
        <v>0</v>
      </c>
      <c r="AJ198" s="873">
        <v>43633548</v>
      </c>
      <c r="AK198" s="873">
        <v>0</v>
      </c>
      <c r="AL198" s="873">
        <v>0</v>
      </c>
      <c r="AM198" s="873">
        <v>10913</v>
      </c>
      <c r="AN198" s="873">
        <v>0</v>
      </c>
      <c r="AO198" s="873">
        <v>10913</v>
      </c>
      <c r="AP198" s="873">
        <v>0</v>
      </c>
      <c r="AQ198" s="873">
        <v>0</v>
      </c>
      <c r="AR198" s="873">
        <v>0</v>
      </c>
      <c r="AS198" s="873">
        <v>0</v>
      </c>
      <c r="AT198" s="873">
        <v>0</v>
      </c>
      <c r="AU198" s="873">
        <v>0</v>
      </c>
      <c r="AV198" s="873">
        <v>0</v>
      </c>
      <c r="AW198" s="873">
        <v>0</v>
      </c>
      <c r="AX198" s="873">
        <v>0</v>
      </c>
      <c r="AY198" s="873">
        <v>0</v>
      </c>
      <c r="AZ198" s="873">
        <v>0</v>
      </c>
      <c r="BA198" s="873">
        <v>0</v>
      </c>
      <c r="BB198" s="873">
        <v>0</v>
      </c>
      <c r="BC198" s="873">
        <v>0</v>
      </c>
      <c r="BD198" s="873">
        <v>0</v>
      </c>
      <c r="BE198" s="873">
        <v>0</v>
      </c>
      <c r="BF198" s="873">
        <v>0</v>
      </c>
      <c r="BG198" s="873">
        <v>0</v>
      </c>
      <c r="BH198" s="873">
        <v>0</v>
      </c>
      <c r="BI198" s="873">
        <v>0</v>
      </c>
      <c r="BJ198" s="873">
        <v>0</v>
      </c>
      <c r="BK198" s="873">
        <v>0</v>
      </c>
      <c r="BL198" s="873">
        <v>0</v>
      </c>
      <c r="BM198" s="873">
        <v>0</v>
      </c>
      <c r="BN198" s="873">
        <v>0</v>
      </c>
      <c r="BO198" s="873">
        <v>5264111</v>
      </c>
      <c r="BP198" s="873">
        <v>-3953908</v>
      </c>
      <c r="BQ198" s="870" t="s">
        <v>700</v>
      </c>
      <c r="BR198" s="870" t="s">
        <v>687</v>
      </c>
      <c r="BS198" s="870" t="s">
        <v>1907</v>
      </c>
      <c r="BT198" s="870" t="s">
        <v>2735</v>
      </c>
      <c r="BU198" s="870" t="s">
        <v>2934</v>
      </c>
    </row>
    <row r="199" spans="1:73" x14ac:dyDescent="0.2">
      <c r="A199" s="870" t="s">
        <v>3069</v>
      </c>
      <c r="B199" s="870" t="s">
        <v>446</v>
      </c>
      <c r="C199" s="870" t="s">
        <v>445</v>
      </c>
      <c r="D199" s="873">
        <v>9281679</v>
      </c>
      <c r="E199" s="873">
        <v>0</v>
      </c>
      <c r="F199" s="873">
        <v>9281679</v>
      </c>
      <c r="G199" s="873">
        <v>0</v>
      </c>
      <c r="H199" s="873">
        <v>0</v>
      </c>
      <c r="I199" s="873">
        <v>0</v>
      </c>
      <c r="J199" s="873">
        <v>0</v>
      </c>
      <c r="K199" s="873">
        <v>0</v>
      </c>
      <c r="L199" s="873">
        <v>0</v>
      </c>
      <c r="M199" s="873">
        <v>-37143</v>
      </c>
      <c r="N199" s="873">
        <v>0</v>
      </c>
      <c r="O199" s="873">
        <v>-37143</v>
      </c>
      <c r="P199" s="873">
        <v>-210000</v>
      </c>
      <c r="Q199" s="873">
        <v>0</v>
      </c>
      <c r="R199" s="873">
        <v>-210000</v>
      </c>
      <c r="S199" s="873">
        <v>1382500</v>
      </c>
      <c r="T199" s="873">
        <v>0</v>
      </c>
      <c r="U199" s="873">
        <v>1382500</v>
      </c>
      <c r="V199" s="873">
        <v>0</v>
      </c>
      <c r="W199" s="873">
        <v>0</v>
      </c>
      <c r="X199" s="873">
        <v>0</v>
      </c>
      <c r="Y199" s="873">
        <v>-334500</v>
      </c>
      <c r="Z199" s="873">
        <v>0</v>
      </c>
      <c r="AA199" s="873">
        <v>-334500</v>
      </c>
      <c r="AB199" s="873">
        <v>-2546000</v>
      </c>
      <c r="AC199" s="873">
        <v>0</v>
      </c>
      <c r="AD199" s="873">
        <v>-2546000</v>
      </c>
      <c r="AE199" s="873">
        <v>0</v>
      </c>
      <c r="AF199" s="873">
        <v>0</v>
      </c>
      <c r="AG199" s="873">
        <v>0</v>
      </c>
      <c r="AH199" s="873">
        <v>7536536</v>
      </c>
      <c r="AI199" s="873">
        <v>0</v>
      </c>
      <c r="AJ199" s="873">
        <v>7536536</v>
      </c>
      <c r="AK199" s="873">
        <v>0</v>
      </c>
      <c r="AL199" s="873">
        <v>0</v>
      </c>
      <c r="AM199" s="873">
        <v>0</v>
      </c>
      <c r="AN199" s="873">
        <v>0</v>
      </c>
      <c r="AO199" s="873">
        <v>0</v>
      </c>
      <c r="AP199" s="873">
        <v>0</v>
      </c>
      <c r="AQ199" s="873">
        <v>0</v>
      </c>
      <c r="AR199" s="873">
        <v>0</v>
      </c>
      <c r="AS199" s="873">
        <v>0</v>
      </c>
      <c r="AT199" s="873">
        <v>0</v>
      </c>
      <c r="AU199" s="873">
        <v>0</v>
      </c>
      <c r="AV199" s="873">
        <v>0</v>
      </c>
      <c r="AW199" s="873">
        <v>0</v>
      </c>
      <c r="AX199" s="873">
        <v>0</v>
      </c>
      <c r="AY199" s="873">
        <v>0</v>
      </c>
      <c r="AZ199" s="873">
        <v>0</v>
      </c>
      <c r="BA199" s="873">
        <v>0</v>
      </c>
      <c r="BB199" s="873">
        <v>0</v>
      </c>
      <c r="BC199" s="873">
        <v>0</v>
      </c>
      <c r="BD199" s="873">
        <v>0</v>
      </c>
      <c r="BE199" s="873">
        <v>0</v>
      </c>
      <c r="BF199" s="873">
        <v>0</v>
      </c>
      <c r="BG199" s="873">
        <v>0</v>
      </c>
      <c r="BH199" s="873">
        <v>0</v>
      </c>
      <c r="BI199" s="873">
        <v>0</v>
      </c>
      <c r="BJ199" s="873">
        <v>0</v>
      </c>
      <c r="BK199" s="873">
        <v>0</v>
      </c>
      <c r="BL199" s="873">
        <v>0</v>
      </c>
      <c r="BM199" s="873">
        <v>0</v>
      </c>
      <c r="BN199" s="873">
        <v>0</v>
      </c>
      <c r="BO199" s="873">
        <v>1009860</v>
      </c>
      <c r="BP199" s="873">
        <v>-89519</v>
      </c>
      <c r="BQ199" s="870" t="s">
        <v>685</v>
      </c>
      <c r="BR199" s="870" t="s">
        <v>684</v>
      </c>
      <c r="BS199" s="870" t="s">
        <v>1907</v>
      </c>
      <c r="BT199" s="870" t="s">
        <v>2738</v>
      </c>
      <c r="BU199" s="870" t="s">
        <v>2935</v>
      </c>
    </row>
    <row r="200" spans="1:73" x14ac:dyDescent="0.2">
      <c r="A200" s="870" t="s">
        <v>3070</v>
      </c>
      <c r="B200" s="870" t="s">
        <v>448</v>
      </c>
      <c r="C200" s="870" t="s">
        <v>447</v>
      </c>
      <c r="D200" s="873">
        <v>59074991</v>
      </c>
      <c r="E200" s="873">
        <v>0</v>
      </c>
      <c r="F200" s="873">
        <v>59074991</v>
      </c>
      <c r="G200" s="873">
        <v>0</v>
      </c>
      <c r="H200" s="873">
        <v>0</v>
      </c>
      <c r="I200" s="873">
        <v>0</v>
      </c>
      <c r="J200" s="873">
        <v>-120</v>
      </c>
      <c r="K200" s="873">
        <v>0</v>
      </c>
      <c r="L200" s="873">
        <v>-120</v>
      </c>
      <c r="M200" s="873">
        <v>0</v>
      </c>
      <c r="N200" s="873">
        <v>0</v>
      </c>
      <c r="O200" s="873">
        <v>0</v>
      </c>
      <c r="P200" s="873">
        <v>-6700780</v>
      </c>
      <c r="Q200" s="873">
        <v>0</v>
      </c>
      <c r="R200" s="873">
        <v>-6700780</v>
      </c>
      <c r="S200" s="873">
        <v>1038398</v>
      </c>
      <c r="T200" s="873">
        <v>0</v>
      </c>
      <c r="U200" s="873">
        <v>1038398</v>
      </c>
      <c r="V200" s="873">
        <v>2578114</v>
      </c>
      <c r="W200" s="873">
        <v>0</v>
      </c>
      <c r="X200" s="873">
        <v>2578114</v>
      </c>
      <c r="Y200" s="873">
        <v>188788</v>
      </c>
      <c r="Z200" s="873">
        <v>0</v>
      </c>
      <c r="AA200" s="873">
        <v>188788</v>
      </c>
      <c r="AB200" s="873">
        <v>-4335388</v>
      </c>
      <c r="AC200" s="873">
        <v>0</v>
      </c>
      <c r="AD200" s="873">
        <v>-4335388</v>
      </c>
      <c r="AE200" s="873">
        <v>0</v>
      </c>
      <c r="AF200" s="873">
        <v>0</v>
      </c>
      <c r="AG200" s="873">
        <v>0</v>
      </c>
      <c r="AH200" s="873">
        <v>51844123</v>
      </c>
      <c r="AI200" s="873">
        <v>0</v>
      </c>
      <c r="AJ200" s="873">
        <v>51844123</v>
      </c>
      <c r="AK200" s="873">
        <v>0</v>
      </c>
      <c r="AL200" s="873">
        <v>0</v>
      </c>
      <c r="AM200" s="873">
        <v>348685</v>
      </c>
      <c r="AN200" s="873">
        <v>0</v>
      </c>
      <c r="AO200" s="873">
        <v>348685</v>
      </c>
      <c r="AP200" s="873">
        <v>0</v>
      </c>
      <c r="AQ200" s="873">
        <v>0</v>
      </c>
      <c r="AR200" s="873">
        <v>0</v>
      </c>
      <c r="AS200" s="873">
        <v>0</v>
      </c>
      <c r="AT200" s="873">
        <v>0</v>
      </c>
      <c r="AU200" s="873">
        <v>0</v>
      </c>
      <c r="AV200" s="873">
        <v>0</v>
      </c>
      <c r="AW200" s="873">
        <v>0</v>
      </c>
      <c r="AX200" s="873">
        <v>0</v>
      </c>
      <c r="AY200" s="873">
        <v>0</v>
      </c>
      <c r="AZ200" s="873">
        <v>0</v>
      </c>
      <c r="BA200" s="873">
        <v>0</v>
      </c>
      <c r="BB200" s="873">
        <v>0</v>
      </c>
      <c r="BC200" s="873">
        <v>0</v>
      </c>
      <c r="BD200" s="873">
        <v>0</v>
      </c>
      <c r="BE200" s="873">
        <v>0</v>
      </c>
      <c r="BF200" s="873">
        <v>0</v>
      </c>
      <c r="BG200" s="873">
        <v>0</v>
      </c>
      <c r="BH200" s="873">
        <v>0</v>
      </c>
      <c r="BI200" s="873">
        <v>0</v>
      </c>
      <c r="BJ200" s="873">
        <v>0</v>
      </c>
      <c r="BK200" s="873">
        <v>0</v>
      </c>
      <c r="BL200" s="873">
        <v>0</v>
      </c>
      <c r="BM200" s="873">
        <v>0</v>
      </c>
      <c r="BN200" s="873">
        <v>0</v>
      </c>
      <c r="BO200" s="873">
        <v>13481140</v>
      </c>
      <c r="BP200" s="873">
        <v>-1878307</v>
      </c>
      <c r="BQ200" s="870" t="s">
        <v>679</v>
      </c>
      <c r="BR200" s="870" t="s">
        <v>730</v>
      </c>
      <c r="BS200" s="870" t="s">
        <v>679</v>
      </c>
      <c r="BT200" s="870" t="s">
        <v>2734</v>
      </c>
      <c r="BU200" s="870" t="s">
        <v>2936</v>
      </c>
    </row>
    <row r="201" spans="1:73" x14ac:dyDescent="0.2">
      <c r="A201" s="870" t="s">
        <v>3070</v>
      </c>
      <c r="B201" s="870" t="s">
        <v>450</v>
      </c>
      <c r="C201" s="870" t="s">
        <v>449</v>
      </c>
      <c r="D201" s="873">
        <v>40565822</v>
      </c>
      <c r="E201" s="873">
        <v>498092</v>
      </c>
      <c r="F201" s="873">
        <v>41063914</v>
      </c>
      <c r="G201" s="873">
        <v>0</v>
      </c>
      <c r="H201" s="873">
        <v>0</v>
      </c>
      <c r="I201" s="873">
        <v>0</v>
      </c>
      <c r="J201" s="873">
        <v>-253637</v>
      </c>
      <c r="K201" s="873">
        <v>0</v>
      </c>
      <c r="L201" s="873">
        <v>-253637</v>
      </c>
      <c r="M201" s="873">
        <v>0</v>
      </c>
      <c r="N201" s="873">
        <v>0</v>
      </c>
      <c r="O201" s="873">
        <v>0</v>
      </c>
      <c r="P201" s="873">
        <v>-1201558</v>
      </c>
      <c r="Q201" s="873">
        <v>0</v>
      </c>
      <c r="R201" s="873">
        <v>-1201558</v>
      </c>
      <c r="S201" s="873">
        <v>1711883</v>
      </c>
      <c r="T201" s="873">
        <v>0</v>
      </c>
      <c r="U201" s="873">
        <v>1711883</v>
      </c>
      <c r="V201" s="873">
        <v>1147881</v>
      </c>
      <c r="W201" s="873">
        <v>0</v>
      </c>
      <c r="X201" s="873">
        <v>1147881</v>
      </c>
      <c r="Y201" s="873">
        <v>-2418930</v>
      </c>
      <c r="Z201" s="873">
        <v>0</v>
      </c>
      <c r="AA201" s="873">
        <v>-2418930</v>
      </c>
      <c r="AB201" s="873">
        <v>-14840564</v>
      </c>
      <c r="AC201" s="873">
        <v>0</v>
      </c>
      <c r="AD201" s="873">
        <v>-14840564</v>
      </c>
      <c r="AE201" s="873">
        <v>0</v>
      </c>
      <c r="AF201" s="873">
        <v>0</v>
      </c>
      <c r="AG201" s="873">
        <v>0</v>
      </c>
      <c r="AH201" s="873">
        <v>24964534</v>
      </c>
      <c r="AI201" s="873">
        <v>498092</v>
      </c>
      <c r="AJ201" s="873">
        <v>25462626</v>
      </c>
      <c r="AK201" s="873">
        <v>498092</v>
      </c>
      <c r="AL201" s="873">
        <v>498092</v>
      </c>
      <c r="AM201" s="873">
        <v>210417</v>
      </c>
      <c r="AN201" s="873">
        <v>0</v>
      </c>
      <c r="AO201" s="873">
        <v>210417</v>
      </c>
      <c r="AP201" s="873">
        <v>0</v>
      </c>
      <c r="AQ201" s="873">
        <v>0</v>
      </c>
      <c r="AR201" s="873">
        <v>0</v>
      </c>
      <c r="AS201" s="873">
        <v>-5454</v>
      </c>
      <c r="AT201" s="873">
        <v>-5454</v>
      </c>
      <c r="AU201" s="873">
        <v>565889</v>
      </c>
      <c r="AV201" s="873">
        <v>565889</v>
      </c>
      <c r="AW201" s="873">
        <v>0</v>
      </c>
      <c r="AX201" s="873">
        <v>0</v>
      </c>
      <c r="AY201" s="873">
        <v>0</v>
      </c>
      <c r="AZ201" s="873">
        <v>0</v>
      </c>
      <c r="BA201" s="873">
        <v>0</v>
      </c>
      <c r="BB201" s="873">
        <v>29172</v>
      </c>
      <c r="BC201" s="873">
        <v>29172</v>
      </c>
      <c r="BD201" s="873">
        <v>0</v>
      </c>
      <c r="BE201" s="873">
        <v>0</v>
      </c>
      <c r="BF201" s="873">
        <v>0</v>
      </c>
      <c r="BG201" s="873">
        <v>0</v>
      </c>
      <c r="BH201" s="873">
        <v>0</v>
      </c>
      <c r="BI201" s="873">
        <v>0</v>
      </c>
      <c r="BJ201" s="873">
        <v>0</v>
      </c>
      <c r="BK201" s="873">
        <v>0</v>
      </c>
      <c r="BL201" s="873">
        <v>0</v>
      </c>
      <c r="BM201" s="873">
        <v>29172</v>
      </c>
      <c r="BN201" s="873">
        <v>29172</v>
      </c>
      <c r="BO201" s="873">
        <v>1749468</v>
      </c>
      <c r="BP201" s="873">
        <v>-1322554</v>
      </c>
      <c r="BQ201" s="870" t="s">
        <v>679</v>
      </c>
      <c r="BR201" s="870" t="s">
        <v>698</v>
      </c>
      <c r="BS201" s="870" t="s">
        <v>679</v>
      </c>
      <c r="BT201" s="870" t="s">
        <v>2733</v>
      </c>
      <c r="BU201" s="870" t="s">
        <v>2937</v>
      </c>
    </row>
    <row r="202" spans="1:73" x14ac:dyDescent="0.2">
      <c r="A202" s="870" t="s">
        <v>3069</v>
      </c>
      <c r="B202" s="870" t="s">
        <v>452</v>
      </c>
      <c r="C202" s="870" t="s">
        <v>451</v>
      </c>
      <c r="D202" s="873">
        <v>41796538</v>
      </c>
      <c r="E202" s="873">
        <v>0</v>
      </c>
      <c r="F202" s="873">
        <v>41796538</v>
      </c>
      <c r="G202" s="873">
        <v>0</v>
      </c>
      <c r="H202" s="873">
        <v>0</v>
      </c>
      <c r="I202" s="873">
        <v>0</v>
      </c>
      <c r="J202" s="873">
        <v>-787539</v>
      </c>
      <c r="K202" s="873">
        <v>0</v>
      </c>
      <c r="L202" s="873">
        <v>-787539</v>
      </c>
      <c r="M202" s="873">
        <v>0</v>
      </c>
      <c r="N202" s="873">
        <v>0</v>
      </c>
      <c r="O202" s="873">
        <v>0</v>
      </c>
      <c r="P202" s="873">
        <v>-3218221</v>
      </c>
      <c r="Q202" s="873">
        <v>0</v>
      </c>
      <c r="R202" s="873">
        <v>-3218221</v>
      </c>
      <c r="S202" s="873">
        <v>33546</v>
      </c>
      <c r="T202" s="873">
        <v>0</v>
      </c>
      <c r="U202" s="873">
        <v>33546</v>
      </c>
      <c r="V202" s="873">
        <v>3730601</v>
      </c>
      <c r="W202" s="873">
        <v>0</v>
      </c>
      <c r="X202" s="873">
        <v>3730601</v>
      </c>
      <c r="Y202" s="873">
        <v>234691</v>
      </c>
      <c r="Z202" s="873">
        <v>0</v>
      </c>
      <c r="AA202" s="873">
        <v>234691</v>
      </c>
      <c r="AB202" s="873">
        <v>-6146054</v>
      </c>
      <c r="AC202" s="873">
        <v>0</v>
      </c>
      <c r="AD202" s="873">
        <v>-6146054</v>
      </c>
      <c r="AE202" s="873">
        <v>0</v>
      </c>
      <c r="AF202" s="873">
        <v>0</v>
      </c>
      <c r="AG202" s="873">
        <v>0</v>
      </c>
      <c r="AH202" s="873">
        <v>36431101</v>
      </c>
      <c r="AI202" s="873">
        <v>0</v>
      </c>
      <c r="AJ202" s="873">
        <v>36431101</v>
      </c>
      <c r="AK202" s="873">
        <v>0</v>
      </c>
      <c r="AL202" s="873">
        <v>0</v>
      </c>
      <c r="AM202" s="873">
        <v>0</v>
      </c>
      <c r="AN202" s="873">
        <v>0</v>
      </c>
      <c r="AO202" s="873">
        <v>0</v>
      </c>
      <c r="AP202" s="873">
        <v>0</v>
      </c>
      <c r="AQ202" s="873">
        <v>0</v>
      </c>
      <c r="AR202" s="873">
        <v>0</v>
      </c>
      <c r="AS202" s="873">
        <v>0</v>
      </c>
      <c r="AT202" s="873">
        <v>0</v>
      </c>
      <c r="AU202" s="873">
        <v>0</v>
      </c>
      <c r="AV202" s="873">
        <v>0</v>
      </c>
      <c r="AW202" s="873">
        <v>0</v>
      </c>
      <c r="AX202" s="873">
        <v>0</v>
      </c>
      <c r="AY202" s="873">
        <v>0</v>
      </c>
      <c r="AZ202" s="873">
        <v>0</v>
      </c>
      <c r="BA202" s="873">
        <v>0</v>
      </c>
      <c r="BB202" s="873">
        <v>0</v>
      </c>
      <c r="BC202" s="873">
        <v>0</v>
      </c>
      <c r="BD202" s="873">
        <v>0</v>
      </c>
      <c r="BE202" s="873">
        <v>0</v>
      </c>
      <c r="BF202" s="873">
        <v>0</v>
      </c>
      <c r="BG202" s="873">
        <v>0</v>
      </c>
      <c r="BH202" s="873">
        <v>0</v>
      </c>
      <c r="BI202" s="873">
        <v>0</v>
      </c>
      <c r="BJ202" s="873">
        <v>0</v>
      </c>
      <c r="BK202" s="873">
        <v>0</v>
      </c>
      <c r="BL202" s="873">
        <v>0</v>
      </c>
      <c r="BM202" s="873">
        <v>0</v>
      </c>
      <c r="BN202" s="873">
        <v>0</v>
      </c>
      <c r="BO202" s="873">
        <v>8905396</v>
      </c>
      <c r="BP202" s="873">
        <v>-3001690</v>
      </c>
      <c r="BQ202" s="870" t="s">
        <v>679</v>
      </c>
      <c r="BR202" s="870" t="s">
        <v>694</v>
      </c>
      <c r="BS202" s="870" t="s">
        <v>679</v>
      </c>
      <c r="BT202" s="870" t="s">
        <v>2735</v>
      </c>
      <c r="BU202" s="870" t="s">
        <v>2938</v>
      </c>
    </row>
    <row r="203" spans="1:73" x14ac:dyDescent="0.2">
      <c r="A203" s="870" t="s">
        <v>3069</v>
      </c>
      <c r="B203" s="870" t="s">
        <v>454</v>
      </c>
      <c r="C203" s="870" t="s">
        <v>453</v>
      </c>
      <c r="D203" s="873">
        <v>27824068</v>
      </c>
      <c r="E203" s="873">
        <v>0</v>
      </c>
      <c r="F203" s="873">
        <v>27824068</v>
      </c>
      <c r="G203" s="873">
        <v>0</v>
      </c>
      <c r="H203" s="873">
        <v>0</v>
      </c>
      <c r="I203" s="873">
        <v>0</v>
      </c>
      <c r="J203" s="873">
        <v>0</v>
      </c>
      <c r="K203" s="873">
        <v>0</v>
      </c>
      <c r="L203" s="873">
        <v>0</v>
      </c>
      <c r="M203" s="873">
        <v>7604</v>
      </c>
      <c r="N203" s="873">
        <v>0</v>
      </c>
      <c r="O203" s="873">
        <v>7604</v>
      </c>
      <c r="P203" s="873">
        <v>-2215409</v>
      </c>
      <c r="Q203" s="873">
        <v>0</v>
      </c>
      <c r="R203" s="873">
        <v>-2215409</v>
      </c>
      <c r="S203" s="873">
        <v>1164632</v>
      </c>
      <c r="T203" s="873">
        <v>0</v>
      </c>
      <c r="U203" s="873">
        <v>1164632</v>
      </c>
      <c r="V203" s="873">
        <v>426012</v>
      </c>
      <c r="W203" s="873">
        <v>0</v>
      </c>
      <c r="X203" s="873">
        <v>426012</v>
      </c>
      <c r="Y203" s="873">
        <v>-495853</v>
      </c>
      <c r="Z203" s="873">
        <v>0</v>
      </c>
      <c r="AA203" s="873">
        <v>-495853</v>
      </c>
      <c r="AB203" s="873">
        <v>-285715</v>
      </c>
      <c r="AC203" s="873">
        <v>0</v>
      </c>
      <c r="AD203" s="873">
        <v>-285715</v>
      </c>
      <c r="AE203" s="873">
        <v>-444198</v>
      </c>
      <c r="AF203" s="873">
        <v>0</v>
      </c>
      <c r="AG203" s="873">
        <v>-444198</v>
      </c>
      <c r="AH203" s="873">
        <v>26425339</v>
      </c>
      <c r="AI203" s="873">
        <v>0</v>
      </c>
      <c r="AJ203" s="873">
        <v>26425339</v>
      </c>
      <c r="AK203" s="873">
        <v>0</v>
      </c>
      <c r="AL203" s="873">
        <v>0</v>
      </c>
      <c r="AM203" s="873">
        <v>21523</v>
      </c>
      <c r="AN203" s="873">
        <v>0</v>
      </c>
      <c r="AO203" s="873">
        <v>21523</v>
      </c>
      <c r="AP203" s="873">
        <v>0</v>
      </c>
      <c r="AQ203" s="873">
        <v>0</v>
      </c>
      <c r="AR203" s="873">
        <v>0</v>
      </c>
      <c r="AS203" s="873">
        <v>0</v>
      </c>
      <c r="AT203" s="873">
        <v>0</v>
      </c>
      <c r="AU203" s="873">
        <v>0</v>
      </c>
      <c r="AV203" s="873">
        <v>0</v>
      </c>
      <c r="AW203" s="873">
        <v>0</v>
      </c>
      <c r="AX203" s="873">
        <v>0</v>
      </c>
      <c r="AY203" s="873">
        <v>0</v>
      </c>
      <c r="AZ203" s="873">
        <v>0</v>
      </c>
      <c r="BA203" s="873">
        <v>0</v>
      </c>
      <c r="BB203" s="873">
        <v>0</v>
      </c>
      <c r="BC203" s="873">
        <v>0</v>
      </c>
      <c r="BD203" s="873">
        <v>0</v>
      </c>
      <c r="BE203" s="873">
        <v>0</v>
      </c>
      <c r="BF203" s="873">
        <v>0</v>
      </c>
      <c r="BG203" s="873">
        <v>0</v>
      </c>
      <c r="BH203" s="873">
        <v>0</v>
      </c>
      <c r="BI203" s="873">
        <v>0</v>
      </c>
      <c r="BJ203" s="873">
        <v>0</v>
      </c>
      <c r="BK203" s="873">
        <v>0</v>
      </c>
      <c r="BL203" s="873">
        <v>0</v>
      </c>
      <c r="BM203" s="873">
        <v>0</v>
      </c>
      <c r="BN203" s="873">
        <v>0</v>
      </c>
      <c r="BO203" s="873">
        <v>11315548</v>
      </c>
      <c r="BP203" s="873">
        <v>-2148335</v>
      </c>
      <c r="BQ203" s="870" t="s">
        <v>685</v>
      </c>
      <c r="BR203" s="870" t="s">
        <v>684</v>
      </c>
      <c r="BS203" s="870" t="s">
        <v>1907</v>
      </c>
      <c r="BT203" s="870" t="s">
        <v>2738</v>
      </c>
      <c r="BU203" s="870" t="s">
        <v>2939</v>
      </c>
    </row>
    <row r="204" spans="1:73" x14ac:dyDescent="0.2">
      <c r="A204" s="870" t="s">
        <v>3070</v>
      </c>
      <c r="B204" s="870" t="s">
        <v>456</v>
      </c>
      <c r="C204" s="870" t="s">
        <v>455</v>
      </c>
      <c r="D204" s="873">
        <v>78532660</v>
      </c>
      <c r="E204" s="873">
        <v>0</v>
      </c>
      <c r="F204" s="873">
        <v>78532660</v>
      </c>
      <c r="G204" s="873">
        <v>0</v>
      </c>
      <c r="H204" s="873">
        <v>0</v>
      </c>
      <c r="I204" s="873">
        <v>0</v>
      </c>
      <c r="J204" s="873">
        <v>-37571</v>
      </c>
      <c r="K204" s="873">
        <v>0</v>
      </c>
      <c r="L204" s="873">
        <v>-37571</v>
      </c>
      <c r="M204" s="873">
        <v>0</v>
      </c>
      <c r="N204" s="873">
        <v>0</v>
      </c>
      <c r="O204" s="873">
        <v>0</v>
      </c>
      <c r="P204" s="873">
        <v>-2589009</v>
      </c>
      <c r="Q204" s="873">
        <v>0</v>
      </c>
      <c r="R204" s="873">
        <v>-2589009</v>
      </c>
      <c r="S204" s="873">
        <v>0</v>
      </c>
      <c r="T204" s="873">
        <v>0</v>
      </c>
      <c r="U204" s="873">
        <v>0</v>
      </c>
      <c r="V204" s="873">
        <v>0</v>
      </c>
      <c r="W204" s="873">
        <v>0</v>
      </c>
      <c r="X204" s="873">
        <v>0</v>
      </c>
      <c r="Y204" s="873">
        <v>747966</v>
      </c>
      <c r="Z204" s="873">
        <v>0</v>
      </c>
      <c r="AA204" s="873">
        <v>747966</v>
      </c>
      <c r="AB204" s="873">
        <v>-1048285</v>
      </c>
      <c r="AC204" s="873">
        <v>0</v>
      </c>
      <c r="AD204" s="873">
        <v>-1048285</v>
      </c>
      <c r="AE204" s="873">
        <v>0</v>
      </c>
      <c r="AF204" s="873">
        <v>0</v>
      </c>
      <c r="AG204" s="873">
        <v>0</v>
      </c>
      <c r="AH204" s="873">
        <v>75643332</v>
      </c>
      <c r="AI204" s="873">
        <v>0</v>
      </c>
      <c r="AJ204" s="873">
        <v>75643332</v>
      </c>
      <c r="AK204" s="873">
        <v>0</v>
      </c>
      <c r="AL204" s="873">
        <v>0</v>
      </c>
      <c r="AM204" s="873">
        <v>0</v>
      </c>
      <c r="AN204" s="873">
        <v>0</v>
      </c>
      <c r="AO204" s="873">
        <v>0</v>
      </c>
      <c r="AP204" s="873">
        <v>0</v>
      </c>
      <c r="AQ204" s="873">
        <v>0</v>
      </c>
      <c r="AR204" s="873">
        <v>0</v>
      </c>
      <c r="AS204" s="873">
        <v>0</v>
      </c>
      <c r="AT204" s="873">
        <v>0</v>
      </c>
      <c r="AU204" s="873">
        <v>0</v>
      </c>
      <c r="AV204" s="873">
        <v>0</v>
      </c>
      <c r="AW204" s="873">
        <v>0</v>
      </c>
      <c r="AX204" s="873">
        <v>0</v>
      </c>
      <c r="AY204" s="873">
        <v>0</v>
      </c>
      <c r="AZ204" s="873">
        <v>0</v>
      </c>
      <c r="BA204" s="873">
        <v>0</v>
      </c>
      <c r="BB204" s="873">
        <v>0</v>
      </c>
      <c r="BC204" s="873">
        <v>0</v>
      </c>
      <c r="BD204" s="873">
        <v>0</v>
      </c>
      <c r="BE204" s="873">
        <v>0</v>
      </c>
      <c r="BF204" s="873">
        <v>0</v>
      </c>
      <c r="BG204" s="873">
        <v>0</v>
      </c>
      <c r="BH204" s="873">
        <v>0</v>
      </c>
      <c r="BI204" s="873">
        <v>0</v>
      </c>
      <c r="BJ204" s="873">
        <v>0</v>
      </c>
      <c r="BK204" s="873">
        <v>0</v>
      </c>
      <c r="BL204" s="873">
        <v>0</v>
      </c>
      <c r="BM204" s="873">
        <v>0</v>
      </c>
      <c r="BN204" s="873">
        <v>0</v>
      </c>
      <c r="BO204" s="873">
        <v>11130694</v>
      </c>
      <c r="BP204" s="873">
        <v>-9056782</v>
      </c>
      <c r="BQ204" s="870" t="s">
        <v>679</v>
      </c>
      <c r="BR204" s="870" t="s">
        <v>691</v>
      </c>
      <c r="BS204" s="870" t="s">
        <v>679</v>
      </c>
      <c r="BT204" s="870" t="s">
        <v>2735</v>
      </c>
      <c r="BU204" s="870" t="s">
        <v>2940</v>
      </c>
    </row>
    <row r="205" spans="1:73" x14ac:dyDescent="0.2">
      <c r="A205" s="870" t="s">
        <v>3070</v>
      </c>
      <c r="B205" s="870" t="s">
        <v>458</v>
      </c>
      <c r="C205" s="870" t="s">
        <v>457</v>
      </c>
      <c r="D205" s="873">
        <v>23508575</v>
      </c>
      <c r="E205" s="873">
        <v>0</v>
      </c>
      <c r="F205" s="873">
        <v>23508575</v>
      </c>
      <c r="G205" s="873">
        <v>0</v>
      </c>
      <c r="H205" s="873">
        <v>0</v>
      </c>
      <c r="I205" s="873">
        <v>0</v>
      </c>
      <c r="J205" s="873">
        <v>-1842</v>
      </c>
      <c r="K205" s="873">
        <v>0</v>
      </c>
      <c r="L205" s="873">
        <v>-1842</v>
      </c>
      <c r="M205" s="873">
        <v>0</v>
      </c>
      <c r="N205" s="873">
        <v>0</v>
      </c>
      <c r="O205" s="873">
        <v>0</v>
      </c>
      <c r="P205" s="873">
        <v>-2920171</v>
      </c>
      <c r="Q205" s="873">
        <v>0</v>
      </c>
      <c r="R205" s="873">
        <v>-2920171</v>
      </c>
      <c r="S205" s="873">
        <v>177836</v>
      </c>
      <c r="T205" s="873">
        <v>0</v>
      </c>
      <c r="U205" s="873">
        <v>177836</v>
      </c>
      <c r="V205" s="873">
        <v>50344</v>
      </c>
      <c r="W205" s="873">
        <v>0</v>
      </c>
      <c r="X205" s="873">
        <v>50344</v>
      </c>
      <c r="Y205" s="873">
        <v>-630836</v>
      </c>
      <c r="Z205" s="873">
        <v>0</v>
      </c>
      <c r="AA205" s="873">
        <v>-630836</v>
      </c>
      <c r="AB205" s="873">
        <v>-3589069</v>
      </c>
      <c r="AC205" s="873">
        <v>0</v>
      </c>
      <c r="AD205" s="873">
        <v>-3589069</v>
      </c>
      <c r="AE205" s="873">
        <v>0</v>
      </c>
      <c r="AF205" s="873">
        <v>0</v>
      </c>
      <c r="AG205" s="873">
        <v>0</v>
      </c>
      <c r="AH205" s="873">
        <v>16596679</v>
      </c>
      <c r="AI205" s="873">
        <v>0</v>
      </c>
      <c r="AJ205" s="873">
        <v>16596679</v>
      </c>
      <c r="AK205" s="873">
        <v>0</v>
      </c>
      <c r="AL205" s="873">
        <v>0</v>
      </c>
      <c r="AM205" s="873">
        <v>0</v>
      </c>
      <c r="AN205" s="873">
        <v>0</v>
      </c>
      <c r="AO205" s="873">
        <v>0</v>
      </c>
      <c r="AP205" s="873">
        <v>0</v>
      </c>
      <c r="AQ205" s="873">
        <v>0</v>
      </c>
      <c r="AR205" s="873">
        <v>0</v>
      </c>
      <c r="AS205" s="873">
        <v>0</v>
      </c>
      <c r="AT205" s="873">
        <v>0</v>
      </c>
      <c r="AU205" s="873">
        <v>0</v>
      </c>
      <c r="AV205" s="873">
        <v>0</v>
      </c>
      <c r="AW205" s="873">
        <v>0</v>
      </c>
      <c r="AX205" s="873">
        <v>0</v>
      </c>
      <c r="AY205" s="873">
        <v>0</v>
      </c>
      <c r="AZ205" s="873">
        <v>0</v>
      </c>
      <c r="BA205" s="873">
        <v>0</v>
      </c>
      <c r="BB205" s="873">
        <v>0</v>
      </c>
      <c r="BC205" s="873">
        <v>0</v>
      </c>
      <c r="BD205" s="873">
        <v>0</v>
      </c>
      <c r="BE205" s="873">
        <v>0</v>
      </c>
      <c r="BF205" s="873">
        <v>0</v>
      </c>
      <c r="BG205" s="873">
        <v>0</v>
      </c>
      <c r="BH205" s="873">
        <v>0</v>
      </c>
      <c r="BI205" s="873">
        <v>0</v>
      </c>
      <c r="BJ205" s="873">
        <v>0</v>
      </c>
      <c r="BK205" s="873">
        <v>0</v>
      </c>
      <c r="BL205" s="873">
        <v>0</v>
      </c>
      <c r="BM205" s="873">
        <v>0</v>
      </c>
      <c r="BN205" s="873">
        <v>0</v>
      </c>
      <c r="BO205" s="873">
        <v>13123101</v>
      </c>
      <c r="BP205" s="873">
        <v>-4953581</v>
      </c>
      <c r="BQ205" s="870" t="s">
        <v>697</v>
      </c>
      <c r="BR205" s="870" t="s">
        <v>680</v>
      </c>
      <c r="BS205" s="870" t="s">
        <v>1908</v>
      </c>
      <c r="BT205" s="870" t="s">
        <v>2732</v>
      </c>
      <c r="BU205" s="870" t="s">
        <v>2941</v>
      </c>
    </row>
    <row r="206" spans="1:73" x14ac:dyDescent="0.2">
      <c r="A206" s="870" t="s">
        <v>3069</v>
      </c>
      <c r="B206" s="870" t="s">
        <v>460</v>
      </c>
      <c r="C206" s="870" t="s">
        <v>459</v>
      </c>
      <c r="D206" s="873">
        <v>24289159</v>
      </c>
      <c r="E206" s="873">
        <v>1830629</v>
      </c>
      <c r="F206" s="873">
        <v>26119788</v>
      </c>
      <c r="G206" s="873">
        <v>0</v>
      </c>
      <c r="H206" s="873">
        <v>0</v>
      </c>
      <c r="I206" s="873">
        <v>0</v>
      </c>
      <c r="J206" s="873">
        <v>-5629</v>
      </c>
      <c r="K206" s="873">
        <v>0</v>
      </c>
      <c r="L206" s="873">
        <v>-5629</v>
      </c>
      <c r="M206" s="873">
        <v>0</v>
      </c>
      <c r="N206" s="873">
        <v>0</v>
      </c>
      <c r="O206" s="873">
        <v>0</v>
      </c>
      <c r="P206" s="873">
        <v>-544580</v>
      </c>
      <c r="Q206" s="873">
        <v>0</v>
      </c>
      <c r="R206" s="873">
        <v>-544580</v>
      </c>
      <c r="S206" s="873">
        <v>-1695139</v>
      </c>
      <c r="T206" s="873">
        <v>0</v>
      </c>
      <c r="U206" s="873">
        <v>-1695139</v>
      </c>
      <c r="V206" s="873">
        <v>3092442</v>
      </c>
      <c r="W206" s="873">
        <v>0</v>
      </c>
      <c r="X206" s="873">
        <v>3092442</v>
      </c>
      <c r="Y206" s="873">
        <v>-239260</v>
      </c>
      <c r="Z206" s="873">
        <v>0</v>
      </c>
      <c r="AA206" s="873">
        <v>-239260</v>
      </c>
      <c r="AB206" s="873">
        <v>-804282</v>
      </c>
      <c r="AC206" s="873">
        <v>-38443</v>
      </c>
      <c r="AD206" s="873">
        <v>-842725</v>
      </c>
      <c r="AE206" s="873">
        <v>0</v>
      </c>
      <c r="AF206" s="873">
        <v>0</v>
      </c>
      <c r="AG206" s="873">
        <v>0</v>
      </c>
      <c r="AH206" s="873">
        <v>24098340</v>
      </c>
      <c r="AI206" s="873">
        <v>1792186</v>
      </c>
      <c r="AJ206" s="873">
        <v>25890526</v>
      </c>
      <c r="AK206" s="873">
        <v>1792186</v>
      </c>
      <c r="AL206" s="873">
        <v>1792186</v>
      </c>
      <c r="AM206" s="873">
        <v>320000</v>
      </c>
      <c r="AN206" s="873">
        <v>0</v>
      </c>
      <c r="AO206" s="873">
        <v>320000</v>
      </c>
      <c r="AP206" s="873">
        <v>0</v>
      </c>
      <c r="AQ206" s="873">
        <v>0</v>
      </c>
      <c r="AR206" s="873">
        <v>0</v>
      </c>
      <c r="AS206" s="873">
        <v>0</v>
      </c>
      <c r="AT206" s="873">
        <v>0</v>
      </c>
      <c r="AU206" s="873">
        <v>0</v>
      </c>
      <c r="AV206" s="873">
        <v>0</v>
      </c>
      <c r="AW206" s="873">
        <v>1792186</v>
      </c>
      <c r="AX206" s="873">
        <v>0</v>
      </c>
      <c r="AY206" s="873">
        <v>0</v>
      </c>
      <c r="AZ206" s="873">
        <v>0</v>
      </c>
      <c r="BA206" s="873">
        <v>0</v>
      </c>
      <c r="BB206" s="873">
        <v>0</v>
      </c>
      <c r="BC206" s="873">
        <v>0</v>
      </c>
      <c r="BD206" s="873">
        <v>26041055</v>
      </c>
      <c r="BE206" s="873">
        <v>26041055</v>
      </c>
      <c r="BF206" s="873">
        <v>33312990</v>
      </c>
      <c r="BG206" s="873">
        <v>33312990</v>
      </c>
      <c r="BH206" s="873">
        <v>0</v>
      </c>
      <c r="BI206" s="873">
        <v>0</v>
      </c>
      <c r="BJ206" s="873">
        <v>0</v>
      </c>
      <c r="BK206" s="873">
        <v>0</v>
      </c>
      <c r="BL206" s="873">
        <v>0</v>
      </c>
      <c r="BM206" s="873">
        <v>0</v>
      </c>
      <c r="BN206" s="873">
        <v>0</v>
      </c>
      <c r="BO206" s="873">
        <v>14489778</v>
      </c>
      <c r="BP206" s="873">
        <v>-1188537</v>
      </c>
      <c r="BQ206" s="870" t="s">
        <v>679</v>
      </c>
      <c r="BR206" s="870" t="s">
        <v>722</v>
      </c>
      <c r="BS206" s="870" t="s">
        <v>679</v>
      </c>
      <c r="BT206" s="870" t="s">
        <v>819</v>
      </c>
      <c r="BU206" s="870" t="s">
        <v>2942</v>
      </c>
    </row>
    <row r="207" spans="1:73" x14ac:dyDescent="0.2">
      <c r="A207" s="870" t="s">
        <v>3070</v>
      </c>
      <c r="B207" s="870" t="s">
        <v>462</v>
      </c>
      <c r="C207" s="870" t="s">
        <v>461</v>
      </c>
      <c r="D207" s="873">
        <v>20026441</v>
      </c>
      <c r="E207" s="873">
        <v>0</v>
      </c>
      <c r="F207" s="873">
        <v>20026441</v>
      </c>
      <c r="G207" s="873">
        <v>0</v>
      </c>
      <c r="H207" s="873">
        <v>0</v>
      </c>
      <c r="I207" s="873">
        <v>0</v>
      </c>
      <c r="J207" s="873">
        <v>-311444</v>
      </c>
      <c r="K207" s="873">
        <v>0</v>
      </c>
      <c r="L207" s="873">
        <v>-311444</v>
      </c>
      <c r="M207" s="873">
        <v>0</v>
      </c>
      <c r="N207" s="873">
        <v>0</v>
      </c>
      <c r="O207" s="873">
        <v>0</v>
      </c>
      <c r="P207" s="873">
        <v>-670764</v>
      </c>
      <c r="Q207" s="873">
        <v>0</v>
      </c>
      <c r="R207" s="873">
        <v>-670764</v>
      </c>
      <c r="S207" s="873">
        <v>1154238</v>
      </c>
      <c r="T207" s="873">
        <v>0</v>
      </c>
      <c r="U207" s="873">
        <v>1154238</v>
      </c>
      <c r="V207" s="873">
        <v>0</v>
      </c>
      <c r="W207" s="873">
        <v>0</v>
      </c>
      <c r="X207" s="873">
        <v>0</v>
      </c>
      <c r="Y207" s="873">
        <v>0</v>
      </c>
      <c r="Z207" s="873">
        <v>0</v>
      </c>
      <c r="AA207" s="873">
        <v>0</v>
      </c>
      <c r="AB207" s="873">
        <v>-4976208</v>
      </c>
      <c r="AC207" s="873">
        <v>0</v>
      </c>
      <c r="AD207" s="873">
        <v>-4976208</v>
      </c>
      <c r="AE207" s="873">
        <v>-4095417</v>
      </c>
      <c r="AF207" s="873">
        <v>0</v>
      </c>
      <c r="AG207" s="873">
        <v>-4095417</v>
      </c>
      <c r="AH207" s="873">
        <v>15533707</v>
      </c>
      <c r="AI207" s="873">
        <v>0</v>
      </c>
      <c r="AJ207" s="873">
        <v>15533707</v>
      </c>
      <c r="AK207" s="873">
        <v>0</v>
      </c>
      <c r="AL207" s="873">
        <v>0</v>
      </c>
      <c r="AM207" s="873">
        <v>0</v>
      </c>
      <c r="AN207" s="873">
        <v>0</v>
      </c>
      <c r="AO207" s="873">
        <v>0</v>
      </c>
      <c r="AP207" s="873">
        <v>0</v>
      </c>
      <c r="AQ207" s="873">
        <v>0</v>
      </c>
      <c r="AR207" s="873">
        <v>0</v>
      </c>
      <c r="AS207" s="873">
        <v>0</v>
      </c>
      <c r="AT207" s="873">
        <v>0</v>
      </c>
      <c r="AU207" s="873">
        <v>0</v>
      </c>
      <c r="AV207" s="873">
        <v>0</v>
      </c>
      <c r="AW207" s="873">
        <v>0</v>
      </c>
      <c r="AX207" s="873">
        <v>0</v>
      </c>
      <c r="AY207" s="873">
        <v>0</v>
      </c>
      <c r="AZ207" s="873">
        <v>0</v>
      </c>
      <c r="BA207" s="873">
        <v>0</v>
      </c>
      <c r="BB207" s="873">
        <v>0</v>
      </c>
      <c r="BC207" s="873">
        <v>0</v>
      </c>
      <c r="BD207" s="873">
        <v>0</v>
      </c>
      <c r="BE207" s="873">
        <v>0</v>
      </c>
      <c r="BF207" s="873">
        <v>0</v>
      </c>
      <c r="BG207" s="873">
        <v>0</v>
      </c>
      <c r="BH207" s="873">
        <v>0</v>
      </c>
      <c r="BI207" s="873">
        <v>0</v>
      </c>
      <c r="BJ207" s="873">
        <v>0</v>
      </c>
      <c r="BK207" s="873">
        <v>0</v>
      </c>
      <c r="BL207" s="873">
        <v>0</v>
      </c>
      <c r="BM207" s="873">
        <v>0</v>
      </c>
      <c r="BN207" s="873">
        <v>0</v>
      </c>
      <c r="BO207" s="873">
        <v>1825261</v>
      </c>
      <c r="BP207" s="873">
        <v>-50992</v>
      </c>
      <c r="BQ207" s="870" t="s">
        <v>683</v>
      </c>
      <c r="BR207" s="870" t="s">
        <v>682</v>
      </c>
      <c r="BS207" s="870" t="s">
        <v>1907</v>
      </c>
      <c r="BT207" s="870" t="s">
        <v>2737</v>
      </c>
      <c r="BU207" s="870" t="s">
        <v>2943</v>
      </c>
    </row>
    <row r="208" spans="1:73" x14ac:dyDescent="0.2">
      <c r="A208" s="870" t="s">
        <v>3070</v>
      </c>
      <c r="B208" s="870" t="s">
        <v>464</v>
      </c>
      <c r="C208" s="870" t="s">
        <v>463</v>
      </c>
      <c r="D208" s="873">
        <v>33179715</v>
      </c>
      <c r="E208" s="873">
        <v>0</v>
      </c>
      <c r="F208" s="873">
        <v>33179715</v>
      </c>
      <c r="G208" s="873">
        <v>0</v>
      </c>
      <c r="H208" s="873">
        <v>0</v>
      </c>
      <c r="I208" s="873">
        <v>0</v>
      </c>
      <c r="J208" s="873">
        <v>-19786</v>
      </c>
      <c r="K208" s="873">
        <v>0</v>
      </c>
      <c r="L208" s="873">
        <v>-19786</v>
      </c>
      <c r="M208" s="873">
        <v>0</v>
      </c>
      <c r="N208" s="873">
        <v>0</v>
      </c>
      <c r="O208" s="873">
        <v>0</v>
      </c>
      <c r="P208" s="873">
        <v>-548922</v>
      </c>
      <c r="Q208" s="873">
        <v>0</v>
      </c>
      <c r="R208" s="873">
        <v>-548922</v>
      </c>
      <c r="S208" s="873">
        <v>657548</v>
      </c>
      <c r="T208" s="873">
        <v>0</v>
      </c>
      <c r="U208" s="873">
        <v>657548</v>
      </c>
      <c r="V208" s="873">
        <v>1867000</v>
      </c>
      <c r="W208" s="873">
        <v>0</v>
      </c>
      <c r="X208" s="873">
        <v>1867000</v>
      </c>
      <c r="Y208" s="873">
        <v>-293880</v>
      </c>
      <c r="Z208" s="873">
        <v>0</v>
      </c>
      <c r="AA208" s="873">
        <v>-293880</v>
      </c>
      <c r="AB208" s="873">
        <v>-13022936</v>
      </c>
      <c r="AC208" s="873">
        <v>0</v>
      </c>
      <c r="AD208" s="873">
        <v>-13022936</v>
      </c>
      <c r="AE208" s="873">
        <v>0</v>
      </c>
      <c r="AF208" s="873">
        <v>0</v>
      </c>
      <c r="AG208" s="873">
        <v>0</v>
      </c>
      <c r="AH208" s="873">
        <v>21838525</v>
      </c>
      <c r="AI208" s="873">
        <v>0</v>
      </c>
      <c r="AJ208" s="873">
        <v>21838525</v>
      </c>
      <c r="AK208" s="873">
        <v>0</v>
      </c>
      <c r="AL208" s="873">
        <v>0</v>
      </c>
      <c r="AM208" s="873">
        <v>0</v>
      </c>
      <c r="AN208" s="873">
        <v>0</v>
      </c>
      <c r="AO208" s="873">
        <v>0</v>
      </c>
      <c r="AP208" s="873">
        <v>0</v>
      </c>
      <c r="AQ208" s="873">
        <v>0</v>
      </c>
      <c r="AR208" s="873">
        <v>0</v>
      </c>
      <c r="AS208" s="873">
        <v>0</v>
      </c>
      <c r="AT208" s="873">
        <v>0</v>
      </c>
      <c r="AU208" s="873">
        <v>0</v>
      </c>
      <c r="AV208" s="873">
        <v>0</v>
      </c>
      <c r="AW208" s="873">
        <v>0</v>
      </c>
      <c r="AX208" s="873">
        <v>0</v>
      </c>
      <c r="AY208" s="873">
        <v>0</v>
      </c>
      <c r="AZ208" s="873">
        <v>0</v>
      </c>
      <c r="BA208" s="873">
        <v>0</v>
      </c>
      <c r="BB208" s="873">
        <v>0</v>
      </c>
      <c r="BC208" s="873">
        <v>0</v>
      </c>
      <c r="BD208" s="873">
        <v>0</v>
      </c>
      <c r="BE208" s="873">
        <v>0</v>
      </c>
      <c r="BF208" s="873">
        <v>0</v>
      </c>
      <c r="BG208" s="873">
        <v>0</v>
      </c>
      <c r="BH208" s="873">
        <v>0</v>
      </c>
      <c r="BI208" s="873">
        <v>0</v>
      </c>
      <c r="BJ208" s="873">
        <v>0</v>
      </c>
      <c r="BK208" s="873">
        <v>0</v>
      </c>
      <c r="BL208" s="873">
        <v>0</v>
      </c>
      <c r="BM208" s="873">
        <v>0</v>
      </c>
      <c r="BN208" s="873">
        <v>0</v>
      </c>
      <c r="BO208" s="873">
        <v>1133708</v>
      </c>
      <c r="BP208" s="873">
        <v>-591016</v>
      </c>
      <c r="BQ208" s="870" t="s">
        <v>692</v>
      </c>
      <c r="BR208" s="870" t="s">
        <v>687</v>
      </c>
      <c r="BS208" s="870" t="s">
        <v>1907</v>
      </c>
      <c r="BT208" s="870" t="s">
        <v>2735</v>
      </c>
      <c r="BU208" s="870" t="s">
        <v>2944</v>
      </c>
    </row>
    <row r="209" spans="1:73" x14ac:dyDescent="0.2">
      <c r="A209" s="870" t="s">
        <v>3069</v>
      </c>
      <c r="B209" s="870" t="s">
        <v>466</v>
      </c>
      <c r="C209" s="870" t="s">
        <v>465</v>
      </c>
      <c r="D209" s="873">
        <v>6524586</v>
      </c>
      <c r="E209" s="873">
        <v>2232320</v>
      </c>
      <c r="F209" s="873">
        <v>8756906</v>
      </c>
      <c r="G209" s="873">
        <v>0</v>
      </c>
      <c r="H209" s="873">
        <v>0</v>
      </c>
      <c r="I209" s="873">
        <v>0</v>
      </c>
      <c r="J209" s="873">
        <v>-89241</v>
      </c>
      <c r="K209" s="873">
        <v>0</v>
      </c>
      <c r="L209" s="873">
        <v>-89241</v>
      </c>
      <c r="M209" s="873">
        <v>0</v>
      </c>
      <c r="N209" s="873">
        <v>0</v>
      </c>
      <c r="O209" s="873">
        <v>0</v>
      </c>
      <c r="P209" s="873">
        <v>-209241</v>
      </c>
      <c r="Q209" s="873">
        <v>0</v>
      </c>
      <c r="R209" s="873">
        <v>-209241</v>
      </c>
      <c r="S209" s="873">
        <v>0</v>
      </c>
      <c r="T209" s="873">
        <v>0</v>
      </c>
      <c r="U209" s="873">
        <v>0</v>
      </c>
      <c r="V209" s="873">
        <v>297081</v>
      </c>
      <c r="W209" s="873">
        <v>0</v>
      </c>
      <c r="X209" s="873">
        <v>297081</v>
      </c>
      <c r="Y209" s="873">
        <v>45050</v>
      </c>
      <c r="Z209" s="873">
        <v>0</v>
      </c>
      <c r="AA209" s="873">
        <v>45050</v>
      </c>
      <c r="AB209" s="873">
        <v>-1322344</v>
      </c>
      <c r="AC209" s="873">
        <v>-89293</v>
      </c>
      <c r="AD209" s="873">
        <v>-1411637</v>
      </c>
      <c r="AE209" s="873">
        <v>0</v>
      </c>
      <c r="AF209" s="873">
        <v>0</v>
      </c>
      <c r="AG209" s="873">
        <v>0</v>
      </c>
      <c r="AH209" s="873">
        <v>5335132</v>
      </c>
      <c r="AI209" s="873">
        <v>2143027</v>
      </c>
      <c r="AJ209" s="873">
        <v>7478159</v>
      </c>
      <c r="AK209" s="873">
        <v>2143027</v>
      </c>
      <c r="AL209" s="873">
        <v>2143027</v>
      </c>
      <c r="AM209" s="873">
        <v>44483</v>
      </c>
      <c r="AN209" s="873">
        <v>49562</v>
      </c>
      <c r="AO209" s="873">
        <v>94045</v>
      </c>
      <c r="AP209" s="873">
        <v>0</v>
      </c>
      <c r="AQ209" s="873">
        <v>0</v>
      </c>
      <c r="AR209" s="873">
        <v>0</v>
      </c>
      <c r="AS209" s="873">
        <v>0</v>
      </c>
      <c r="AT209" s="873">
        <v>0</v>
      </c>
      <c r="AU209" s="873">
        <v>1970354</v>
      </c>
      <c r="AV209" s="873">
        <v>1970354</v>
      </c>
      <c r="AW209" s="873">
        <v>123111</v>
      </c>
      <c r="AX209" s="873">
        <v>0</v>
      </c>
      <c r="AY209" s="873">
        <v>0</v>
      </c>
      <c r="AZ209" s="873">
        <v>0</v>
      </c>
      <c r="BA209" s="873">
        <v>0</v>
      </c>
      <c r="BB209" s="873">
        <v>0</v>
      </c>
      <c r="BC209" s="873">
        <v>0</v>
      </c>
      <c r="BD209" s="873">
        <v>0</v>
      </c>
      <c r="BE209" s="873">
        <v>0</v>
      </c>
      <c r="BF209" s="873">
        <v>0</v>
      </c>
      <c r="BG209" s="873">
        <v>0</v>
      </c>
      <c r="BH209" s="873">
        <v>0</v>
      </c>
      <c r="BI209" s="873">
        <v>0</v>
      </c>
      <c r="BJ209" s="873">
        <v>0</v>
      </c>
      <c r="BK209" s="873">
        <v>0</v>
      </c>
      <c r="BL209" s="873">
        <v>0</v>
      </c>
      <c r="BM209" s="873">
        <v>0</v>
      </c>
      <c r="BN209" s="873">
        <v>0</v>
      </c>
      <c r="BO209" s="873">
        <v>1031517</v>
      </c>
      <c r="BP209" s="873">
        <v>-171226</v>
      </c>
      <c r="BQ209" s="870" t="s">
        <v>685</v>
      </c>
      <c r="BR209" s="870" t="s">
        <v>684</v>
      </c>
      <c r="BS209" s="870" t="s">
        <v>1907</v>
      </c>
      <c r="BT209" s="870" t="s">
        <v>2738</v>
      </c>
      <c r="BU209" s="870" t="s">
        <v>2945</v>
      </c>
    </row>
    <row r="210" spans="1:73" x14ac:dyDescent="0.2">
      <c r="A210" s="870" t="s">
        <v>3069</v>
      </c>
      <c r="B210" s="870" t="s">
        <v>468</v>
      </c>
      <c r="C210" s="870" t="s">
        <v>467</v>
      </c>
      <c r="D210" s="873">
        <v>39855681</v>
      </c>
      <c r="E210" s="873">
        <v>0</v>
      </c>
      <c r="F210" s="873">
        <v>39855681</v>
      </c>
      <c r="G210" s="873">
        <v>0</v>
      </c>
      <c r="H210" s="873">
        <v>0</v>
      </c>
      <c r="I210" s="873">
        <v>0</v>
      </c>
      <c r="J210" s="873">
        <v>0</v>
      </c>
      <c r="K210" s="873">
        <v>0</v>
      </c>
      <c r="L210" s="873">
        <v>0</v>
      </c>
      <c r="M210" s="873">
        <v>360316</v>
      </c>
      <c r="N210" s="873">
        <v>0</v>
      </c>
      <c r="O210" s="873">
        <v>360316</v>
      </c>
      <c r="P210" s="873">
        <v>-3327494</v>
      </c>
      <c r="Q210" s="873">
        <v>0</v>
      </c>
      <c r="R210" s="873">
        <v>-3327494</v>
      </c>
      <c r="S210" s="873">
        <v>0</v>
      </c>
      <c r="T210" s="873">
        <v>0</v>
      </c>
      <c r="U210" s="873">
        <v>0</v>
      </c>
      <c r="V210" s="873">
        <v>0</v>
      </c>
      <c r="W210" s="873">
        <v>0</v>
      </c>
      <c r="X210" s="873">
        <v>0</v>
      </c>
      <c r="Y210" s="873">
        <v>154983</v>
      </c>
      <c r="Z210" s="873">
        <v>0</v>
      </c>
      <c r="AA210" s="873">
        <v>154983</v>
      </c>
      <c r="AB210" s="873">
        <v>-4844022</v>
      </c>
      <c r="AC210" s="873">
        <v>0</v>
      </c>
      <c r="AD210" s="873">
        <v>-4844022</v>
      </c>
      <c r="AE210" s="873">
        <v>0</v>
      </c>
      <c r="AF210" s="873">
        <v>0</v>
      </c>
      <c r="AG210" s="873">
        <v>0</v>
      </c>
      <c r="AH210" s="873">
        <v>32199464</v>
      </c>
      <c r="AI210" s="873">
        <v>0</v>
      </c>
      <c r="AJ210" s="873">
        <v>32199464</v>
      </c>
      <c r="AK210" s="873">
        <v>0</v>
      </c>
      <c r="AL210" s="873">
        <v>0</v>
      </c>
      <c r="AM210" s="873">
        <v>0</v>
      </c>
      <c r="AN210" s="873">
        <v>0</v>
      </c>
      <c r="AO210" s="873">
        <v>0</v>
      </c>
      <c r="AP210" s="873">
        <v>0</v>
      </c>
      <c r="AQ210" s="873">
        <v>0</v>
      </c>
      <c r="AR210" s="873">
        <v>0</v>
      </c>
      <c r="AS210" s="873">
        <v>0</v>
      </c>
      <c r="AT210" s="873">
        <v>0</v>
      </c>
      <c r="AU210" s="873">
        <v>0</v>
      </c>
      <c r="AV210" s="873">
        <v>0</v>
      </c>
      <c r="AW210" s="873">
        <v>0</v>
      </c>
      <c r="AX210" s="873">
        <v>0</v>
      </c>
      <c r="AY210" s="873">
        <v>0</v>
      </c>
      <c r="AZ210" s="873">
        <v>0</v>
      </c>
      <c r="BA210" s="873">
        <v>0</v>
      </c>
      <c r="BB210" s="873">
        <v>0</v>
      </c>
      <c r="BC210" s="873">
        <v>0</v>
      </c>
      <c r="BD210" s="873">
        <v>0</v>
      </c>
      <c r="BE210" s="873">
        <v>0</v>
      </c>
      <c r="BF210" s="873">
        <v>0</v>
      </c>
      <c r="BG210" s="873">
        <v>0</v>
      </c>
      <c r="BH210" s="873">
        <v>0</v>
      </c>
      <c r="BI210" s="873">
        <v>0</v>
      </c>
      <c r="BJ210" s="873">
        <v>0</v>
      </c>
      <c r="BK210" s="873">
        <v>0</v>
      </c>
      <c r="BL210" s="873">
        <v>0</v>
      </c>
      <c r="BM210" s="873">
        <v>0</v>
      </c>
      <c r="BN210" s="873">
        <v>0</v>
      </c>
      <c r="BO210" s="873">
        <v>14303559</v>
      </c>
      <c r="BP210" s="873">
        <v>-4101386</v>
      </c>
      <c r="BQ210" s="870" t="s">
        <v>697</v>
      </c>
      <c r="BR210" s="870" t="s">
        <v>680</v>
      </c>
      <c r="BS210" s="870" t="s">
        <v>1908</v>
      </c>
      <c r="BT210" s="870" t="s">
        <v>2732</v>
      </c>
      <c r="BU210" s="870" t="s">
        <v>2946</v>
      </c>
    </row>
    <row r="211" spans="1:73" x14ac:dyDescent="0.2">
      <c r="A211" s="870" t="s">
        <v>3070</v>
      </c>
      <c r="B211" s="870" t="s">
        <v>469</v>
      </c>
      <c r="C211" s="870" t="s">
        <v>3058</v>
      </c>
      <c r="D211" s="873">
        <v>6125157</v>
      </c>
      <c r="E211" s="873">
        <v>0</v>
      </c>
      <c r="F211" s="873">
        <v>6125157</v>
      </c>
      <c r="G211" s="873">
        <v>0</v>
      </c>
      <c r="H211" s="873">
        <v>0</v>
      </c>
      <c r="I211" s="873">
        <v>0</v>
      </c>
      <c r="J211" s="873">
        <v>-9697</v>
      </c>
      <c r="K211" s="873">
        <v>0</v>
      </c>
      <c r="L211" s="873">
        <v>-9697</v>
      </c>
      <c r="M211" s="873">
        <v>0</v>
      </c>
      <c r="N211" s="873">
        <v>0</v>
      </c>
      <c r="O211" s="873">
        <v>0</v>
      </c>
      <c r="P211" s="873">
        <v>-182962</v>
      </c>
      <c r="Q211" s="873">
        <v>0</v>
      </c>
      <c r="R211" s="873">
        <v>-182962</v>
      </c>
      <c r="S211" s="873">
        <v>112539</v>
      </c>
      <c r="T211" s="873">
        <v>0</v>
      </c>
      <c r="U211" s="873">
        <v>112539</v>
      </c>
      <c r="V211" s="873">
        <v>554378</v>
      </c>
      <c r="W211" s="873">
        <v>0</v>
      </c>
      <c r="X211" s="873">
        <v>554378</v>
      </c>
      <c r="Y211" s="873">
        <v>86634</v>
      </c>
      <c r="Z211" s="873">
        <v>0</v>
      </c>
      <c r="AA211" s="873">
        <v>86634</v>
      </c>
      <c r="AB211" s="873">
        <v>-528302</v>
      </c>
      <c r="AC211" s="873">
        <v>0</v>
      </c>
      <c r="AD211" s="873">
        <v>-528302</v>
      </c>
      <c r="AE211" s="873">
        <v>0</v>
      </c>
      <c r="AF211" s="873">
        <v>0</v>
      </c>
      <c r="AG211" s="873">
        <v>0</v>
      </c>
      <c r="AH211" s="873">
        <v>6167444</v>
      </c>
      <c r="AI211" s="873">
        <v>0</v>
      </c>
      <c r="AJ211" s="873">
        <v>6167444</v>
      </c>
      <c r="AK211" s="873">
        <v>0</v>
      </c>
      <c r="AL211" s="873">
        <v>0</v>
      </c>
      <c r="AM211" s="873">
        <v>0</v>
      </c>
      <c r="AN211" s="873">
        <v>0</v>
      </c>
      <c r="AO211" s="873">
        <v>0</v>
      </c>
      <c r="AP211" s="873">
        <v>0</v>
      </c>
      <c r="AQ211" s="873">
        <v>0</v>
      </c>
      <c r="AR211" s="873">
        <v>0</v>
      </c>
      <c r="AS211" s="873">
        <v>0</v>
      </c>
      <c r="AT211" s="873">
        <v>0</v>
      </c>
      <c r="AU211" s="873">
        <v>0</v>
      </c>
      <c r="AV211" s="873">
        <v>0</v>
      </c>
      <c r="AW211" s="873">
        <v>0</v>
      </c>
      <c r="AX211" s="873">
        <v>0</v>
      </c>
      <c r="AY211" s="873">
        <v>0</v>
      </c>
      <c r="AZ211" s="873">
        <v>0</v>
      </c>
      <c r="BA211" s="873">
        <v>0</v>
      </c>
      <c r="BB211" s="873">
        <v>0</v>
      </c>
      <c r="BC211" s="873">
        <v>0</v>
      </c>
      <c r="BD211" s="873">
        <v>0</v>
      </c>
      <c r="BE211" s="873">
        <v>0</v>
      </c>
      <c r="BF211" s="873">
        <v>0</v>
      </c>
      <c r="BG211" s="873">
        <v>0</v>
      </c>
      <c r="BH211" s="873">
        <v>0</v>
      </c>
      <c r="BI211" s="873">
        <v>0</v>
      </c>
      <c r="BJ211" s="873">
        <v>0</v>
      </c>
      <c r="BK211" s="873">
        <v>0</v>
      </c>
      <c r="BL211" s="873">
        <v>0</v>
      </c>
      <c r="BM211" s="873">
        <v>0</v>
      </c>
      <c r="BN211" s="873">
        <v>0</v>
      </c>
      <c r="BO211" s="873">
        <v>646120</v>
      </c>
      <c r="BP211" s="873">
        <v>-121427</v>
      </c>
      <c r="BQ211" s="870" t="s">
        <v>733</v>
      </c>
      <c r="BR211" s="870" t="s">
        <v>678</v>
      </c>
      <c r="BS211" s="870" t="s">
        <v>1907</v>
      </c>
      <c r="BT211" s="870" t="s">
        <v>2739</v>
      </c>
      <c r="BU211" s="870" t="s">
        <v>2947</v>
      </c>
    </row>
    <row r="212" spans="1:73" x14ac:dyDescent="0.2">
      <c r="A212" s="870" t="s">
        <v>3069</v>
      </c>
      <c r="B212" s="870" t="s">
        <v>471</v>
      </c>
      <c r="C212" s="870" t="s">
        <v>470</v>
      </c>
      <c r="D212" s="873">
        <v>43704666</v>
      </c>
      <c r="E212" s="873">
        <v>0</v>
      </c>
      <c r="F212" s="873">
        <v>43704666</v>
      </c>
      <c r="G212" s="873">
        <v>0</v>
      </c>
      <c r="H212" s="873">
        <v>0</v>
      </c>
      <c r="I212" s="873">
        <v>0</v>
      </c>
      <c r="J212" s="873">
        <v>-35778</v>
      </c>
      <c r="K212" s="873">
        <v>0</v>
      </c>
      <c r="L212" s="873">
        <v>-35778</v>
      </c>
      <c r="M212" s="873">
        <v>0</v>
      </c>
      <c r="N212" s="873">
        <v>0</v>
      </c>
      <c r="O212" s="873">
        <v>0</v>
      </c>
      <c r="P212" s="873">
        <v>-1185015</v>
      </c>
      <c r="Q212" s="873">
        <v>0</v>
      </c>
      <c r="R212" s="873">
        <v>-1185015</v>
      </c>
      <c r="S212" s="873">
        <v>1317068</v>
      </c>
      <c r="T212" s="873">
        <v>0</v>
      </c>
      <c r="U212" s="873">
        <v>1317068</v>
      </c>
      <c r="V212" s="873">
        <v>2754945</v>
      </c>
      <c r="W212" s="873">
        <v>0</v>
      </c>
      <c r="X212" s="873">
        <v>2754945</v>
      </c>
      <c r="Y212" s="873">
        <v>0</v>
      </c>
      <c r="Z212" s="873">
        <v>0</v>
      </c>
      <c r="AA212" s="873">
        <v>0</v>
      </c>
      <c r="AB212" s="873">
        <v>-3900873</v>
      </c>
      <c r="AC212" s="873">
        <v>0</v>
      </c>
      <c r="AD212" s="873">
        <v>-3900873</v>
      </c>
      <c r="AE212" s="873">
        <v>0</v>
      </c>
      <c r="AF212" s="873">
        <v>0</v>
      </c>
      <c r="AG212" s="873">
        <v>0</v>
      </c>
      <c r="AH212" s="873">
        <v>42690791</v>
      </c>
      <c r="AI212" s="873">
        <v>0</v>
      </c>
      <c r="AJ212" s="873">
        <v>42690791</v>
      </c>
      <c r="AK212" s="873">
        <v>0</v>
      </c>
      <c r="AL212" s="873">
        <v>0</v>
      </c>
      <c r="AM212" s="873">
        <v>580526</v>
      </c>
      <c r="AN212" s="873">
        <v>0</v>
      </c>
      <c r="AO212" s="873">
        <v>580526</v>
      </c>
      <c r="AP212" s="873">
        <v>0</v>
      </c>
      <c r="AQ212" s="873">
        <v>0</v>
      </c>
      <c r="AR212" s="873">
        <v>0</v>
      </c>
      <c r="AS212" s="873">
        <v>0</v>
      </c>
      <c r="AT212" s="873">
        <v>0</v>
      </c>
      <c r="AU212" s="873">
        <v>0</v>
      </c>
      <c r="AV212" s="873">
        <v>0</v>
      </c>
      <c r="AW212" s="873">
        <v>0</v>
      </c>
      <c r="AX212" s="873">
        <v>0</v>
      </c>
      <c r="AY212" s="873">
        <v>0</v>
      </c>
      <c r="AZ212" s="873">
        <v>0</v>
      </c>
      <c r="BA212" s="873">
        <v>0</v>
      </c>
      <c r="BB212" s="873">
        <v>0</v>
      </c>
      <c r="BC212" s="873">
        <v>0</v>
      </c>
      <c r="BD212" s="873">
        <v>0</v>
      </c>
      <c r="BE212" s="873">
        <v>0</v>
      </c>
      <c r="BF212" s="873">
        <v>0</v>
      </c>
      <c r="BG212" s="873">
        <v>0</v>
      </c>
      <c r="BH212" s="873">
        <v>0</v>
      </c>
      <c r="BI212" s="873">
        <v>0</v>
      </c>
      <c r="BJ212" s="873">
        <v>0</v>
      </c>
      <c r="BK212" s="873">
        <v>0</v>
      </c>
      <c r="BL212" s="873">
        <v>0</v>
      </c>
      <c r="BM212" s="873">
        <v>0</v>
      </c>
      <c r="BN212" s="873">
        <v>0</v>
      </c>
      <c r="BO212" s="873">
        <v>3490951</v>
      </c>
      <c r="BP212" s="873">
        <v>-1035821</v>
      </c>
      <c r="BQ212" s="870" t="s">
        <v>690</v>
      </c>
      <c r="BR212" s="870" t="s">
        <v>696</v>
      </c>
      <c r="BS212" s="870" t="s">
        <v>1909</v>
      </c>
      <c r="BT212" s="870" t="s">
        <v>2738</v>
      </c>
      <c r="BU212" s="870" t="s">
        <v>2948</v>
      </c>
    </row>
    <row r="213" spans="1:73" x14ac:dyDescent="0.2">
      <c r="A213" s="870" t="s">
        <v>3069</v>
      </c>
      <c r="B213" s="870" t="s">
        <v>473</v>
      </c>
      <c r="C213" s="870" t="s">
        <v>472</v>
      </c>
      <c r="D213" s="873">
        <v>9131934</v>
      </c>
      <c r="E213" s="873">
        <v>0</v>
      </c>
      <c r="F213" s="873">
        <v>9131934</v>
      </c>
      <c r="G213" s="873">
        <v>0</v>
      </c>
      <c r="H213" s="873">
        <v>0</v>
      </c>
      <c r="I213" s="873">
        <v>0</v>
      </c>
      <c r="J213" s="873">
        <v>-21338</v>
      </c>
      <c r="K213" s="873">
        <v>0</v>
      </c>
      <c r="L213" s="873">
        <v>-21338</v>
      </c>
      <c r="M213" s="873">
        <v>0</v>
      </c>
      <c r="N213" s="873">
        <v>0</v>
      </c>
      <c r="O213" s="873">
        <v>0</v>
      </c>
      <c r="P213" s="873">
        <v>-266491</v>
      </c>
      <c r="Q213" s="873">
        <v>0</v>
      </c>
      <c r="R213" s="873">
        <v>-266491</v>
      </c>
      <c r="S213" s="873">
        <v>4975</v>
      </c>
      <c r="T213" s="873">
        <v>0</v>
      </c>
      <c r="U213" s="873">
        <v>4975</v>
      </c>
      <c r="V213" s="873">
        <v>476421</v>
      </c>
      <c r="W213" s="873">
        <v>0</v>
      </c>
      <c r="X213" s="873">
        <v>476421</v>
      </c>
      <c r="Y213" s="873">
        <v>-119371</v>
      </c>
      <c r="Z213" s="873">
        <v>0</v>
      </c>
      <c r="AA213" s="873">
        <v>-119371</v>
      </c>
      <c r="AB213" s="873">
        <v>-1423519</v>
      </c>
      <c r="AC213" s="873">
        <v>0</v>
      </c>
      <c r="AD213" s="873">
        <v>-1423519</v>
      </c>
      <c r="AE213" s="873">
        <v>0</v>
      </c>
      <c r="AF213" s="873">
        <v>0</v>
      </c>
      <c r="AG213" s="873">
        <v>0</v>
      </c>
      <c r="AH213" s="873">
        <v>7803949</v>
      </c>
      <c r="AI213" s="873">
        <v>0</v>
      </c>
      <c r="AJ213" s="873">
        <v>7803949</v>
      </c>
      <c r="AK213" s="873">
        <v>0</v>
      </c>
      <c r="AL213" s="873">
        <v>0</v>
      </c>
      <c r="AM213" s="873">
        <v>48920</v>
      </c>
      <c r="AN213" s="873">
        <v>0</v>
      </c>
      <c r="AO213" s="873">
        <v>48920</v>
      </c>
      <c r="AP213" s="873">
        <v>0</v>
      </c>
      <c r="AQ213" s="873">
        <v>0</v>
      </c>
      <c r="AR213" s="873">
        <v>0</v>
      </c>
      <c r="AS213" s="873">
        <v>0</v>
      </c>
      <c r="AT213" s="873">
        <v>0</v>
      </c>
      <c r="AU213" s="873">
        <v>0</v>
      </c>
      <c r="AV213" s="873">
        <v>0</v>
      </c>
      <c r="AW213" s="873">
        <v>0</v>
      </c>
      <c r="AX213" s="873">
        <v>0</v>
      </c>
      <c r="AY213" s="873">
        <v>0</v>
      </c>
      <c r="AZ213" s="873">
        <v>0</v>
      </c>
      <c r="BA213" s="873">
        <v>0</v>
      </c>
      <c r="BB213" s="873">
        <v>0</v>
      </c>
      <c r="BC213" s="873">
        <v>0</v>
      </c>
      <c r="BD213" s="873">
        <v>0</v>
      </c>
      <c r="BE213" s="873">
        <v>0</v>
      </c>
      <c r="BF213" s="873">
        <v>0</v>
      </c>
      <c r="BG213" s="873">
        <v>0</v>
      </c>
      <c r="BH213" s="873">
        <v>0</v>
      </c>
      <c r="BI213" s="873">
        <v>0</v>
      </c>
      <c r="BJ213" s="873">
        <v>0</v>
      </c>
      <c r="BK213" s="873">
        <v>0</v>
      </c>
      <c r="BL213" s="873">
        <v>0</v>
      </c>
      <c r="BM213" s="873">
        <v>0</v>
      </c>
      <c r="BN213" s="873">
        <v>0</v>
      </c>
      <c r="BO213" s="873">
        <v>593959</v>
      </c>
      <c r="BP213" s="873">
        <v>-194318</v>
      </c>
      <c r="BQ213" s="870" t="s">
        <v>713</v>
      </c>
      <c r="BR213" s="870" t="s">
        <v>712</v>
      </c>
      <c r="BS213" s="870" t="s">
        <v>1907</v>
      </c>
      <c r="BT213" s="870" t="s">
        <v>2734</v>
      </c>
      <c r="BU213" s="870" t="s">
        <v>2949</v>
      </c>
    </row>
    <row r="214" spans="1:73" x14ac:dyDescent="0.2">
      <c r="A214" s="870" t="s">
        <v>3070</v>
      </c>
      <c r="B214" s="870" t="s">
        <v>475</v>
      </c>
      <c r="C214" s="870" t="s">
        <v>474</v>
      </c>
      <c r="D214" s="873">
        <v>7154636</v>
      </c>
      <c r="E214" s="873">
        <v>0</v>
      </c>
      <c r="F214" s="873">
        <v>7154636</v>
      </c>
      <c r="G214" s="873">
        <v>0</v>
      </c>
      <c r="H214" s="873">
        <v>0</v>
      </c>
      <c r="I214" s="873">
        <v>0</v>
      </c>
      <c r="J214" s="873">
        <v>-1430</v>
      </c>
      <c r="K214" s="873">
        <v>0</v>
      </c>
      <c r="L214" s="873">
        <v>-1430</v>
      </c>
      <c r="M214" s="873">
        <v>0</v>
      </c>
      <c r="N214" s="873">
        <v>0</v>
      </c>
      <c r="O214" s="873">
        <v>0</v>
      </c>
      <c r="P214" s="873">
        <v>-591755</v>
      </c>
      <c r="Q214" s="873">
        <v>0</v>
      </c>
      <c r="R214" s="873">
        <v>-591755</v>
      </c>
      <c r="S214" s="873">
        <v>483440</v>
      </c>
      <c r="T214" s="873">
        <v>0</v>
      </c>
      <c r="U214" s="873">
        <v>483440</v>
      </c>
      <c r="V214" s="873">
        <v>303754</v>
      </c>
      <c r="W214" s="873">
        <v>0</v>
      </c>
      <c r="X214" s="873">
        <v>303754</v>
      </c>
      <c r="Y214" s="873">
        <v>-332622</v>
      </c>
      <c r="Z214" s="873">
        <v>0</v>
      </c>
      <c r="AA214" s="873">
        <v>-332622</v>
      </c>
      <c r="AB214" s="873">
        <v>-2436036</v>
      </c>
      <c r="AC214" s="873">
        <v>0</v>
      </c>
      <c r="AD214" s="873">
        <v>-2436036</v>
      </c>
      <c r="AE214" s="873">
        <v>0</v>
      </c>
      <c r="AF214" s="873">
        <v>0</v>
      </c>
      <c r="AG214" s="873">
        <v>0</v>
      </c>
      <c r="AH214" s="873">
        <v>4581417</v>
      </c>
      <c r="AI214" s="873">
        <v>0</v>
      </c>
      <c r="AJ214" s="873">
        <v>4581417</v>
      </c>
      <c r="AK214" s="873">
        <v>0</v>
      </c>
      <c r="AL214" s="873">
        <v>0</v>
      </c>
      <c r="AM214" s="873">
        <v>172913</v>
      </c>
      <c r="AN214" s="873">
        <v>0</v>
      </c>
      <c r="AO214" s="873">
        <v>172913</v>
      </c>
      <c r="AP214" s="873">
        <v>0</v>
      </c>
      <c r="AQ214" s="873">
        <v>0</v>
      </c>
      <c r="AR214" s="873">
        <v>0</v>
      </c>
      <c r="AS214" s="873">
        <v>0</v>
      </c>
      <c r="AT214" s="873">
        <v>0</v>
      </c>
      <c r="AU214" s="873">
        <v>0</v>
      </c>
      <c r="AV214" s="873">
        <v>0</v>
      </c>
      <c r="AW214" s="873">
        <v>0</v>
      </c>
      <c r="AX214" s="873">
        <v>0</v>
      </c>
      <c r="AY214" s="873">
        <v>0</v>
      </c>
      <c r="AZ214" s="873">
        <v>0</v>
      </c>
      <c r="BA214" s="873">
        <v>0</v>
      </c>
      <c r="BB214" s="873">
        <v>0</v>
      </c>
      <c r="BC214" s="873">
        <v>0</v>
      </c>
      <c r="BD214" s="873">
        <v>0</v>
      </c>
      <c r="BE214" s="873">
        <v>0</v>
      </c>
      <c r="BF214" s="873">
        <v>0</v>
      </c>
      <c r="BG214" s="873">
        <v>0</v>
      </c>
      <c r="BH214" s="873">
        <v>0</v>
      </c>
      <c r="BI214" s="873">
        <v>0</v>
      </c>
      <c r="BJ214" s="873">
        <v>0</v>
      </c>
      <c r="BK214" s="873">
        <v>0</v>
      </c>
      <c r="BL214" s="873">
        <v>0</v>
      </c>
      <c r="BM214" s="873">
        <v>0</v>
      </c>
      <c r="BN214" s="873">
        <v>0</v>
      </c>
      <c r="BO214" s="873">
        <v>1780561</v>
      </c>
      <c r="BP214" s="873">
        <v>-30678</v>
      </c>
      <c r="BQ214" s="870" t="s">
        <v>685</v>
      </c>
      <c r="BR214" s="870" t="s">
        <v>684</v>
      </c>
      <c r="BS214" s="870" t="s">
        <v>1907</v>
      </c>
      <c r="BT214" s="870" t="s">
        <v>2738</v>
      </c>
      <c r="BU214" s="870" t="s">
        <v>2950</v>
      </c>
    </row>
    <row r="215" spans="1:73" x14ac:dyDescent="0.2">
      <c r="A215" s="870" t="s">
        <v>3069</v>
      </c>
      <c r="B215" s="870" t="s">
        <v>477</v>
      </c>
      <c r="C215" s="870" t="s">
        <v>476</v>
      </c>
      <c r="D215" s="873">
        <v>8034657</v>
      </c>
      <c r="E215" s="873">
        <v>0</v>
      </c>
      <c r="F215" s="873">
        <v>8034657</v>
      </c>
      <c r="G215" s="873">
        <v>0</v>
      </c>
      <c r="H215" s="873">
        <v>0</v>
      </c>
      <c r="I215" s="873">
        <v>0</v>
      </c>
      <c r="J215" s="873">
        <v>-4220</v>
      </c>
      <c r="K215" s="873">
        <v>0</v>
      </c>
      <c r="L215" s="873">
        <v>-4220</v>
      </c>
      <c r="M215" s="873">
        <v>0</v>
      </c>
      <c r="N215" s="873">
        <v>0</v>
      </c>
      <c r="O215" s="873">
        <v>0</v>
      </c>
      <c r="P215" s="873">
        <v>-241046</v>
      </c>
      <c r="Q215" s="873">
        <v>0</v>
      </c>
      <c r="R215" s="873">
        <v>-241046</v>
      </c>
      <c r="S215" s="873">
        <v>1175272</v>
      </c>
      <c r="T215" s="873">
        <v>0</v>
      </c>
      <c r="U215" s="873">
        <v>1175272</v>
      </c>
      <c r="V215" s="873">
        <v>1135298</v>
      </c>
      <c r="W215" s="873">
        <v>0</v>
      </c>
      <c r="X215" s="873">
        <v>1135298</v>
      </c>
      <c r="Y215" s="873">
        <v>-726289</v>
      </c>
      <c r="Z215" s="873">
        <v>0</v>
      </c>
      <c r="AA215" s="873">
        <v>-726289</v>
      </c>
      <c r="AB215" s="873">
        <v>-1335487</v>
      </c>
      <c r="AC215" s="873">
        <v>0</v>
      </c>
      <c r="AD215" s="873">
        <v>-1335487</v>
      </c>
      <c r="AE215" s="873">
        <v>0</v>
      </c>
      <c r="AF215" s="873">
        <v>0</v>
      </c>
      <c r="AG215" s="873">
        <v>0</v>
      </c>
      <c r="AH215" s="873">
        <v>8042405</v>
      </c>
      <c r="AI215" s="873">
        <v>0</v>
      </c>
      <c r="AJ215" s="873">
        <v>8042405</v>
      </c>
      <c r="AK215" s="873">
        <v>0</v>
      </c>
      <c r="AL215" s="873">
        <v>0</v>
      </c>
      <c r="AM215" s="873">
        <v>0</v>
      </c>
      <c r="AN215" s="873">
        <v>0</v>
      </c>
      <c r="AO215" s="873">
        <v>0</v>
      </c>
      <c r="AP215" s="873">
        <v>0</v>
      </c>
      <c r="AQ215" s="873">
        <v>0</v>
      </c>
      <c r="AR215" s="873">
        <v>0</v>
      </c>
      <c r="AS215" s="873">
        <v>0</v>
      </c>
      <c r="AT215" s="873">
        <v>0</v>
      </c>
      <c r="AU215" s="873">
        <v>0</v>
      </c>
      <c r="AV215" s="873">
        <v>0</v>
      </c>
      <c r="AW215" s="873">
        <v>0</v>
      </c>
      <c r="AX215" s="873">
        <v>0</v>
      </c>
      <c r="AY215" s="873">
        <v>0</v>
      </c>
      <c r="AZ215" s="873">
        <v>0</v>
      </c>
      <c r="BA215" s="873">
        <v>0</v>
      </c>
      <c r="BB215" s="873">
        <v>0</v>
      </c>
      <c r="BC215" s="873">
        <v>0</v>
      </c>
      <c r="BD215" s="873">
        <v>0</v>
      </c>
      <c r="BE215" s="873">
        <v>0</v>
      </c>
      <c r="BF215" s="873">
        <v>0</v>
      </c>
      <c r="BG215" s="873">
        <v>0</v>
      </c>
      <c r="BH215" s="873">
        <v>0</v>
      </c>
      <c r="BI215" s="873">
        <v>0</v>
      </c>
      <c r="BJ215" s="873">
        <v>0</v>
      </c>
      <c r="BK215" s="873">
        <v>0</v>
      </c>
      <c r="BL215" s="873">
        <v>0</v>
      </c>
      <c r="BM215" s="873">
        <v>0</v>
      </c>
      <c r="BN215" s="873">
        <v>0</v>
      </c>
      <c r="BO215" s="873">
        <v>1467851</v>
      </c>
      <c r="BP215" s="873">
        <v>-193909</v>
      </c>
      <c r="BQ215" s="870" t="s">
        <v>706</v>
      </c>
      <c r="BR215" s="870" t="s">
        <v>705</v>
      </c>
      <c r="BS215" s="870" t="s">
        <v>1907</v>
      </c>
      <c r="BT215" s="870" t="s">
        <v>2735</v>
      </c>
      <c r="BU215" s="870" t="s">
        <v>2951</v>
      </c>
    </row>
    <row r="216" spans="1:73" x14ac:dyDescent="0.2">
      <c r="A216" s="870" t="s">
        <v>3069</v>
      </c>
      <c r="B216" s="870" t="s">
        <v>479</v>
      </c>
      <c r="C216" s="870" t="s">
        <v>478</v>
      </c>
      <c r="D216" s="873">
        <v>44699235</v>
      </c>
      <c r="E216" s="873">
        <v>889021</v>
      </c>
      <c r="F216" s="873">
        <v>45588256</v>
      </c>
      <c r="G216" s="873">
        <v>0</v>
      </c>
      <c r="H216" s="873">
        <v>0</v>
      </c>
      <c r="I216" s="873">
        <v>0</v>
      </c>
      <c r="J216" s="873">
        <v>-623548</v>
      </c>
      <c r="K216" s="873">
        <v>-7765</v>
      </c>
      <c r="L216" s="873">
        <v>-631313</v>
      </c>
      <c r="M216" s="873">
        <v>902523</v>
      </c>
      <c r="N216" s="873">
        <v>0</v>
      </c>
      <c r="O216" s="873">
        <v>902523</v>
      </c>
      <c r="P216" s="873">
        <v>-1525971</v>
      </c>
      <c r="Q216" s="873">
        <v>-7765</v>
      </c>
      <c r="R216" s="873">
        <v>-1533736</v>
      </c>
      <c r="S216" s="873">
        <v>87757</v>
      </c>
      <c r="T216" s="873">
        <v>0</v>
      </c>
      <c r="U216" s="873">
        <v>87757</v>
      </c>
      <c r="V216" s="873">
        <v>1678053</v>
      </c>
      <c r="W216" s="873">
        <v>0</v>
      </c>
      <c r="X216" s="873">
        <v>1678053</v>
      </c>
      <c r="Y216" s="873">
        <v>-227235</v>
      </c>
      <c r="Z216" s="873">
        <v>0</v>
      </c>
      <c r="AA216" s="873">
        <v>-227235</v>
      </c>
      <c r="AB216" s="873">
        <v>-1711354</v>
      </c>
      <c r="AC216" s="873">
        <v>0</v>
      </c>
      <c r="AD216" s="873">
        <v>-1711354</v>
      </c>
      <c r="AE216" s="873">
        <v>0</v>
      </c>
      <c r="AF216" s="873">
        <v>0</v>
      </c>
      <c r="AG216" s="873">
        <v>0</v>
      </c>
      <c r="AH216" s="873">
        <v>43903008</v>
      </c>
      <c r="AI216" s="873">
        <v>881256</v>
      </c>
      <c r="AJ216" s="873">
        <v>44784264</v>
      </c>
      <c r="AK216" s="873">
        <v>881256</v>
      </c>
      <c r="AL216" s="873">
        <v>881256</v>
      </c>
      <c r="AM216" s="873">
        <v>1548825</v>
      </c>
      <c r="AN216" s="873">
        <v>2377</v>
      </c>
      <c r="AO216" s="873">
        <v>1551202</v>
      </c>
      <c r="AP216" s="873">
        <v>0</v>
      </c>
      <c r="AQ216" s="873">
        <v>0</v>
      </c>
      <c r="AR216" s="873">
        <v>0</v>
      </c>
      <c r="AS216" s="873">
        <v>-6964</v>
      </c>
      <c r="AT216" s="873">
        <v>-6964</v>
      </c>
      <c r="AU216" s="873">
        <v>344390</v>
      </c>
      <c r="AV216" s="873">
        <v>344390</v>
      </c>
      <c r="AW216" s="873">
        <v>527525</v>
      </c>
      <c r="AX216" s="873">
        <v>0</v>
      </c>
      <c r="AY216" s="873">
        <v>0</v>
      </c>
      <c r="AZ216" s="873">
        <v>0</v>
      </c>
      <c r="BA216" s="873">
        <v>0</v>
      </c>
      <c r="BB216" s="873">
        <v>117291</v>
      </c>
      <c r="BC216" s="873">
        <v>117291</v>
      </c>
      <c r="BD216" s="873">
        <v>0</v>
      </c>
      <c r="BE216" s="873">
        <v>0</v>
      </c>
      <c r="BF216" s="873">
        <v>0</v>
      </c>
      <c r="BG216" s="873">
        <v>0</v>
      </c>
      <c r="BH216" s="873">
        <v>0</v>
      </c>
      <c r="BI216" s="873">
        <v>0</v>
      </c>
      <c r="BJ216" s="873">
        <v>0</v>
      </c>
      <c r="BK216" s="873">
        <v>0</v>
      </c>
      <c r="BL216" s="873">
        <v>0</v>
      </c>
      <c r="BM216" s="873">
        <v>117291</v>
      </c>
      <c r="BN216" s="873">
        <v>117291</v>
      </c>
      <c r="BO216" s="873">
        <v>4113148</v>
      </c>
      <c r="BP216" s="873">
        <v>-116777</v>
      </c>
      <c r="BQ216" s="870" t="s">
        <v>690</v>
      </c>
      <c r="BR216" s="870" t="s">
        <v>732</v>
      </c>
      <c r="BS216" s="870" t="s">
        <v>1909</v>
      </c>
      <c r="BT216" s="870" t="s">
        <v>2739</v>
      </c>
      <c r="BU216" s="870" t="s">
        <v>2952</v>
      </c>
    </row>
    <row r="217" spans="1:73" x14ac:dyDescent="0.2">
      <c r="A217" s="870" t="s">
        <v>3069</v>
      </c>
      <c r="B217" s="870" t="s">
        <v>481</v>
      </c>
      <c r="C217" s="870" t="s">
        <v>480</v>
      </c>
      <c r="D217" s="873">
        <v>36580794</v>
      </c>
      <c r="E217" s="873">
        <v>0</v>
      </c>
      <c r="F217" s="873">
        <v>36580794</v>
      </c>
      <c r="G217" s="873">
        <v>0</v>
      </c>
      <c r="H217" s="873">
        <v>0</v>
      </c>
      <c r="I217" s="873">
        <v>0</v>
      </c>
      <c r="J217" s="873">
        <v>-147328</v>
      </c>
      <c r="K217" s="873">
        <v>0</v>
      </c>
      <c r="L217" s="873">
        <v>-147328</v>
      </c>
      <c r="M217" s="873">
        <v>0</v>
      </c>
      <c r="N217" s="873">
        <v>0</v>
      </c>
      <c r="O217" s="873">
        <v>0</v>
      </c>
      <c r="P217" s="873">
        <v>-181604</v>
      </c>
      <c r="Q217" s="873">
        <v>0</v>
      </c>
      <c r="R217" s="873">
        <v>-181604</v>
      </c>
      <c r="S217" s="873">
        <v>524974</v>
      </c>
      <c r="T217" s="873">
        <v>0</v>
      </c>
      <c r="U217" s="873">
        <v>524974</v>
      </c>
      <c r="V217" s="873">
        <v>1411242</v>
      </c>
      <c r="W217" s="873">
        <v>0</v>
      </c>
      <c r="X217" s="873">
        <v>1411242</v>
      </c>
      <c r="Y217" s="873">
        <v>3367273</v>
      </c>
      <c r="Z217" s="873">
        <v>0</v>
      </c>
      <c r="AA217" s="873">
        <v>3367273</v>
      </c>
      <c r="AB217" s="873">
        <v>42533</v>
      </c>
      <c r="AC217" s="873">
        <v>0</v>
      </c>
      <c r="AD217" s="873">
        <v>42533</v>
      </c>
      <c r="AE217" s="873">
        <v>0</v>
      </c>
      <c r="AF217" s="873">
        <v>0</v>
      </c>
      <c r="AG217" s="873">
        <v>0</v>
      </c>
      <c r="AH217" s="873">
        <v>41745212</v>
      </c>
      <c r="AI217" s="873">
        <v>0</v>
      </c>
      <c r="AJ217" s="873">
        <v>41745212</v>
      </c>
      <c r="AK217" s="873">
        <v>0</v>
      </c>
      <c r="AL217" s="873">
        <v>0</v>
      </c>
      <c r="AM217" s="873">
        <v>0</v>
      </c>
      <c r="AN217" s="873">
        <v>0</v>
      </c>
      <c r="AO217" s="873">
        <v>0</v>
      </c>
      <c r="AP217" s="873">
        <v>0</v>
      </c>
      <c r="AQ217" s="873">
        <v>0</v>
      </c>
      <c r="AR217" s="873">
        <v>0</v>
      </c>
      <c r="AS217" s="873">
        <v>0</v>
      </c>
      <c r="AT217" s="873">
        <v>0</v>
      </c>
      <c r="AU217" s="873">
        <v>0</v>
      </c>
      <c r="AV217" s="873">
        <v>0</v>
      </c>
      <c r="AW217" s="873">
        <v>0</v>
      </c>
      <c r="AX217" s="873">
        <v>0</v>
      </c>
      <c r="AY217" s="873">
        <v>0</v>
      </c>
      <c r="AZ217" s="873">
        <v>0</v>
      </c>
      <c r="BA217" s="873">
        <v>0</v>
      </c>
      <c r="BB217" s="873">
        <v>0</v>
      </c>
      <c r="BC217" s="873">
        <v>0</v>
      </c>
      <c r="BD217" s="873">
        <v>0</v>
      </c>
      <c r="BE217" s="873">
        <v>0</v>
      </c>
      <c r="BF217" s="873">
        <v>0</v>
      </c>
      <c r="BG217" s="873">
        <v>0</v>
      </c>
      <c r="BH217" s="873">
        <v>0</v>
      </c>
      <c r="BI217" s="873">
        <v>0</v>
      </c>
      <c r="BJ217" s="873">
        <v>0</v>
      </c>
      <c r="BK217" s="873">
        <v>0</v>
      </c>
      <c r="BL217" s="873">
        <v>0</v>
      </c>
      <c r="BM217" s="873">
        <v>0</v>
      </c>
      <c r="BN217" s="873">
        <v>0</v>
      </c>
      <c r="BO217" s="873">
        <v>655499</v>
      </c>
      <c r="BP217" s="873">
        <v>-319629</v>
      </c>
      <c r="BQ217" s="870" t="s">
        <v>708</v>
      </c>
      <c r="BR217" s="870" t="s">
        <v>687</v>
      </c>
      <c r="BS217" s="870" t="s">
        <v>1907</v>
      </c>
      <c r="BT217" s="870" t="s">
        <v>2737</v>
      </c>
      <c r="BU217" s="870" t="s">
        <v>2953</v>
      </c>
    </row>
    <row r="218" spans="1:73" x14ac:dyDescent="0.2">
      <c r="A218" s="870" t="s">
        <v>3070</v>
      </c>
      <c r="B218" s="870" t="s">
        <v>483</v>
      </c>
      <c r="C218" s="870" t="s">
        <v>482</v>
      </c>
      <c r="D218" s="873">
        <v>41938199</v>
      </c>
      <c r="E218" s="873">
        <v>798793</v>
      </c>
      <c r="F218" s="873">
        <v>42736992</v>
      </c>
      <c r="G218" s="873">
        <v>0</v>
      </c>
      <c r="H218" s="873">
        <v>0</v>
      </c>
      <c r="I218" s="873">
        <v>0</v>
      </c>
      <c r="J218" s="873">
        <v>0</v>
      </c>
      <c r="K218" s="873">
        <v>0</v>
      </c>
      <c r="L218" s="873">
        <v>0</v>
      </c>
      <c r="M218" s="873">
        <v>-53422</v>
      </c>
      <c r="N218" s="873">
        <v>0</v>
      </c>
      <c r="O218" s="873">
        <v>-53422</v>
      </c>
      <c r="P218" s="873">
        <v>-334600</v>
      </c>
      <c r="Q218" s="873">
        <v>0</v>
      </c>
      <c r="R218" s="873">
        <v>-334600</v>
      </c>
      <c r="S218" s="873">
        <v>0</v>
      </c>
      <c r="T218" s="873">
        <v>0</v>
      </c>
      <c r="U218" s="873">
        <v>0</v>
      </c>
      <c r="V218" s="873">
        <v>0</v>
      </c>
      <c r="W218" s="873">
        <v>0</v>
      </c>
      <c r="X218" s="873">
        <v>0</v>
      </c>
      <c r="Y218" s="873">
        <v>0</v>
      </c>
      <c r="Z218" s="873">
        <v>0</v>
      </c>
      <c r="AA218" s="873">
        <v>0</v>
      </c>
      <c r="AB218" s="873">
        <v>624423</v>
      </c>
      <c r="AC218" s="873">
        <v>0</v>
      </c>
      <c r="AD218" s="873">
        <v>624423</v>
      </c>
      <c r="AE218" s="873">
        <v>0</v>
      </c>
      <c r="AF218" s="873">
        <v>0</v>
      </c>
      <c r="AG218" s="873">
        <v>0</v>
      </c>
      <c r="AH218" s="873">
        <v>42174600</v>
      </c>
      <c r="AI218" s="873">
        <v>798793</v>
      </c>
      <c r="AJ218" s="873">
        <v>42973393</v>
      </c>
      <c r="AK218" s="873">
        <v>798793</v>
      </c>
      <c r="AL218" s="873">
        <v>798793</v>
      </c>
      <c r="AM218" s="873">
        <v>0</v>
      </c>
      <c r="AN218" s="873">
        <v>0</v>
      </c>
      <c r="AO218" s="873">
        <v>0</v>
      </c>
      <c r="AP218" s="873">
        <v>0</v>
      </c>
      <c r="AQ218" s="873">
        <v>0</v>
      </c>
      <c r="AR218" s="873">
        <v>0</v>
      </c>
      <c r="AS218" s="873">
        <v>0</v>
      </c>
      <c r="AT218" s="873">
        <v>0</v>
      </c>
      <c r="AU218" s="873">
        <v>645360</v>
      </c>
      <c r="AV218" s="873">
        <v>645360</v>
      </c>
      <c r="AW218" s="873">
        <v>153433</v>
      </c>
      <c r="AX218" s="873">
        <v>0</v>
      </c>
      <c r="AY218" s="873">
        <v>0</v>
      </c>
      <c r="AZ218" s="873">
        <v>0</v>
      </c>
      <c r="BA218" s="873">
        <v>0</v>
      </c>
      <c r="BB218" s="873">
        <v>0</v>
      </c>
      <c r="BC218" s="873">
        <v>0</v>
      </c>
      <c r="BD218" s="873">
        <v>0</v>
      </c>
      <c r="BE218" s="873">
        <v>0</v>
      </c>
      <c r="BF218" s="873">
        <v>0</v>
      </c>
      <c r="BG218" s="873">
        <v>0</v>
      </c>
      <c r="BH218" s="873">
        <v>0</v>
      </c>
      <c r="BI218" s="873">
        <v>0</v>
      </c>
      <c r="BJ218" s="873">
        <v>0</v>
      </c>
      <c r="BK218" s="873">
        <v>0</v>
      </c>
      <c r="BL218" s="873">
        <v>0</v>
      </c>
      <c r="BM218" s="873">
        <v>0</v>
      </c>
      <c r="BN218" s="873">
        <v>0</v>
      </c>
      <c r="BO218" s="873">
        <v>1194078</v>
      </c>
      <c r="BP218" s="873">
        <v>-1544378</v>
      </c>
      <c r="BQ218" s="870" t="s">
        <v>692</v>
      </c>
      <c r="BR218" s="870" t="s">
        <v>687</v>
      </c>
      <c r="BS218" s="870" t="s">
        <v>1907</v>
      </c>
      <c r="BT218" s="870" t="s">
        <v>2735</v>
      </c>
      <c r="BU218" s="870" t="s">
        <v>2954</v>
      </c>
    </row>
    <row r="219" spans="1:73" x14ac:dyDescent="0.2">
      <c r="A219" s="870" t="s">
        <v>3069</v>
      </c>
      <c r="B219" s="870" t="s">
        <v>485</v>
      </c>
      <c r="C219" s="870" t="s">
        <v>484</v>
      </c>
      <c r="D219" s="873">
        <v>23063564</v>
      </c>
      <c r="E219" s="873">
        <v>0</v>
      </c>
      <c r="F219" s="873">
        <v>23063564</v>
      </c>
      <c r="G219" s="873">
        <v>0</v>
      </c>
      <c r="H219" s="873">
        <v>0</v>
      </c>
      <c r="I219" s="873">
        <v>0</v>
      </c>
      <c r="J219" s="873">
        <v>-1206</v>
      </c>
      <c r="K219" s="873">
        <v>0</v>
      </c>
      <c r="L219" s="873">
        <v>-1206</v>
      </c>
      <c r="M219" s="873">
        <v>0</v>
      </c>
      <c r="N219" s="873">
        <v>0</v>
      </c>
      <c r="O219" s="873">
        <v>0</v>
      </c>
      <c r="P219" s="873">
        <v>-189506</v>
      </c>
      <c r="Q219" s="873">
        <v>0</v>
      </c>
      <c r="R219" s="873">
        <v>-189506</v>
      </c>
      <c r="S219" s="873">
        <v>218040</v>
      </c>
      <c r="T219" s="873">
        <v>0</v>
      </c>
      <c r="U219" s="873">
        <v>218040</v>
      </c>
      <c r="V219" s="873">
        <v>1797424</v>
      </c>
      <c r="W219" s="873">
        <v>0</v>
      </c>
      <c r="X219" s="873">
        <v>1797424</v>
      </c>
      <c r="Y219" s="873">
        <v>-405617</v>
      </c>
      <c r="Z219" s="873">
        <v>0</v>
      </c>
      <c r="AA219" s="873">
        <v>-405617</v>
      </c>
      <c r="AB219" s="873">
        <v>-7174008</v>
      </c>
      <c r="AC219" s="873">
        <v>0</v>
      </c>
      <c r="AD219" s="873">
        <v>-7174008</v>
      </c>
      <c r="AE219" s="873">
        <v>0</v>
      </c>
      <c r="AF219" s="873">
        <v>0</v>
      </c>
      <c r="AG219" s="873">
        <v>0</v>
      </c>
      <c r="AH219" s="873">
        <v>17309897</v>
      </c>
      <c r="AI219" s="873">
        <v>0</v>
      </c>
      <c r="AJ219" s="873">
        <v>17309897</v>
      </c>
      <c r="AK219" s="873">
        <v>0</v>
      </c>
      <c r="AL219" s="873">
        <v>0</v>
      </c>
      <c r="AM219" s="873">
        <v>473278</v>
      </c>
      <c r="AN219" s="873">
        <v>0</v>
      </c>
      <c r="AO219" s="873">
        <v>473278</v>
      </c>
      <c r="AP219" s="873">
        <v>0</v>
      </c>
      <c r="AQ219" s="873">
        <v>0</v>
      </c>
      <c r="AR219" s="873">
        <v>0</v>
      </c>
      <c r="AS219" s="873">
        <v>0</v>
      </c>
      <c r="AT219" s="873">
        <v>0</v>
      </c>
      <c r="AU219" s="873">
        <v>0</v>
      </c>
      <c r="AV219" s="873">
        <v>0</v>
      </c>
      <c r="AW219" s="873">
        <v>0</v>
      </c>
      <c r="AX219" s="873">
        <v>0</v>
      </c>
      <c r="AY219" s="873">
        <v>0</v>
      </c>
      <c r="AZ219" s="873">
        <v>0</v>
      </c>
      <c r="BA219" s="873">
        <v>0</v>
      </c>
      <c r="BB219" s="873">
        <v>0</v>
      </c>
      <c r="BC219" s="873">
        <v>0</v>
      </c>
      <c r="BD219" s="873">
        <v>0</v>
      </c>
      <c r="BE219" s="873">
        <v>0</v>
      </c>
      <c r="BF219" s="873">
        <v>0</v>
      </c>
      <c r="BG219" s="873">
        <v>0</v>
      </c>
      <c r="BH219" s="873">
        <v>0</v>
      </c>
      <c r="BI219" s="873">
        <v>0</v>
      </c>
      <c r="BJ219" s="873">
        <v>0</v>
      </c>
      <c r="BK219" s="873">
        <v>0</v>
      </c>
      <c r="BL219" s="873">
        <v>0</v>
      </c>
      <c r="BM219" s="873">
        <v>0</v>
      </c>
      <c r="BN219" s="873">
        <v>0</v>
      </c>
      <c r="BO219" s="873">
        <v>698416</v>
      </c>
      <c r="BP219" s="873">
        <v>-536052</v>
      </c>
      <c r="BQ219" s="870" t="s">
        <v>736</v>
      </c>
      <c r="BR219" s="870" t="s">
        <v>735</v>
      </c>
      <c r="BS219" s="870" t="s">
        <v>1907</v>
      </c>
      <c r="BT219" s="870" t="s">
        <v>2736</v>
      </c>
      <c r="BU219" s="870" t="s">
        <v>2955</v>
      </c>
    </row>
    <row r="220" spans="1:73" x14ac:dyDescent="0.2">
      <c r="A220" s="870" t="s">
        <v>3070</v>
      </c>
      <c r="B220" s="870" t="s">
        <v>487</v>
      </c>
      <c r="C220" s="870" t="s">
        <v>486</v>
      </c>
      <c r="D220" s="873">
        <v>25839768</v>
      </c>
      <c r="E220" s="873">
        <v>0</v>
      </c>
      <c r="F220" s="873">
        <v>25839768</v>
      </c>
      <c r="G220" s="873">
        <v>0</v>
      </c>
      <c r="H220" s="873">
        <v>0</v>
      </c>
      <c r="I220" s="873">
        <v>0</v>
      </c>
      <c r="J220" s="873">
        <v>-42026</v>
      </c>
      <c r="K220" s="873">
        <v>0</v>
      </c>
      <c r="L220" s="873">
        <v>-42026</v>
      </c>
      <c r="M220" s="873">
        <v>0</v>
      </c>
      <c r="N220" s="873">
        <v>0</v>
      </c>
      <c r="O220" s="873">
        <v>0</v>
      </c>
      <c r="P220" s="873">
        <v>-331500</v>
      </c>
      <c r="Q220" s="873">
        <v>0</v>
      </c>
      <c r="R220" s="873">
        <v>-331500</v>
      </c>
      <c r="S220" s="873">
        <v>561172</v>
      </c>
      <c r="T220" s="873">
        <v>0</v>
      </c>
      <c r="U220" s="873">
        <v>561172</v>
      </c>
      <c r="V220" s="873">
        <v>672993</v>
      </c>
      <c r="W220" s="873">
        <v>0</v>
      </c>
      <c r="X220" s="873">
        <v>672993</v>
      </c>
      <c r="Y220" s="873">
        <v>-263089</v>
      </c>
      <c r="Z220" s="873">
        <v>0</v>
      </c>
      <c r="AA220" s="873">
        <v>-263089</v>
      </c>
      <c r="AB220" s="873">
        <v>-143518</v>
      </c>
      <c r="AC220" s="873">
        <v>0</v>
      </c>
      <c r="AD220" s="873">
        <v>-143518</v>
      </c>
      <c r="AE220" s="873">
        <v>0</v>
      </c>
      <c r="AF220" s="873">
        <v>0</v>
      </c>
      <c r="AG220" s="873">
        <v>0</v>
      </c>
      <c r="AH220" s="873">
        <v>26335826</v>
      </c>
      <c r="AI220" s="873">
        <v>0</v>
      </c>
      <c r="AJ220" s="873">
        <v>26335826</v>
      </c>
      <c r="AK220" s="873">
        <v>0</v>
      </c>
      <c r="AL220" s="873">
        <v>0</v>
      </c>
      <c r="AM220" s="873">
        <v>0</v>
      </c>
      <c r="AN220" s="873">
        <v>0</v>
      </c>
      <c r="AO220" s="873">
        <v>0</v>
      </c>
      <c r="AP220" s="873">
        <v>0</v>
      </c>
      <c r="AQ220" s="873">
        <v>0</v>
      </c>
      <c r="AR220" s="873">
        <v>0</v>
      </c>
      <c r="AS220" s="873">
        <v>0</v>
      </c>
      <c r="AT220" s="873">
        <v>0</v>
      </c>
      <c r="AU220" s="873">
        <v>0</v>
      </c>
      <c r="AV220" s="873">
        <v>0</v>
      </c>
      <c r="AW220" s="873">
        <v>0</v>
      </c>
      <c r="AX220" s="873">
        <v>0</v>
      </c>
      <c r="AY220" s="873">
        <v>0</v>
      </c>
      <c r="AZ220" s="873">
        <v>0</v>
      </c>
      <c r="BA220" s="873">
        <v>0</v>
      </c>
      <c r="BB220" s="873">
        <v>0</v>
      </c>
      <c r="BC220" s="873">
        <v>0</v>
      </c>
      <c r="BD220" s="873">
        <v>0</v>
      </c>
      <c r="BE220" s="873">
        <v>0</v>
      </c>
      <c r="BF220" s="873">
        <v>0</v>
      </c>
      <c r="BG220" s="873">
        <v>0</v>
      </c>
      <c r="BH220" s="873">
        <v>0</v>
      </c>
      <c r="BI220" s="873">
        <v>0</v>
      </c>
      <c r="BJ220" s="873">
        <v>0</v>
      </c>
      <c r="BK220" s="873">
        <v>0</v>
      </c>
      <c r="BL220" s="873">
        <v>0</v>
      </c>
      <c r="BM220" s="873">
        <v>0</v>
      </c>
      <c r="BN220" s="873">
        <v>0</v>
      </c>
      <c r="BO220" s="873">
        <v>3001741</v>
      </c>
      <c r="BP220" s="873">
        <v>-1993904</v>
      </c>
      <c r="BQ220" s="870" t="s">
        <v>695</v>
      </c>
      <c r="BR220" s="870" t="s">
        <v>694</v>
      </c>
      <c r="BS220" s="870" t="s">
        <v>1907</v>
      </c>
      <c r="BT220" s="870" t="s">
        <v>2735</v>
      </c>
      <c r="BU220" s="870" t="s">
        <v>2956</v>
      </c>
    </row>
    <row r="221" spans="1:73" x14ac:dyDescent="0.2">
      <c r="A221" s="870" t="s">
        <v>3069</v>
      </c>
      <c r="B221" s="870" t="s">
        <v>489</v>
      </c>
      <c r="C221" s="870" t="s">
        <v>488</v>
      </c>
      <c r="D221" s="873">
        <v>7065167</v>
      </c>
      <c r="E221" s="873">
        <v>0</v>
      </c>
      <c r="F221" s="873">
        <v>7065167</v>
      </c>
      <c r="G221" s="873">
        <v>0</v>
      </c>
      <c r="H221" s="873">
        <v>0</v>
      </c>
      <c r="I221" s="873">
        <v>0</v>
      </c>
      <c r="J221" s="873">
        <v>-7291</v>
      </c>
      <c r="K221" s="873">
        <v>0</v>
      </c>
      <c r="L221" s="873">
        <v>-7291</v>
      </c>
      <c r="M221" s="873">
        <v>0</v>
      </c>
      <c r="N221" s="873">
        <v>0</v>
      </c>
      <c r="O221" s="873">
        <v>0</v>
      </c>
      <c r="P221" s="873">
        <v>-43859</v>
      </c>
      <c r="Q221" s="873">
        <v>0</v>
      </c>
      <c r="R221" s="873">
        <v>-43859</v>
      </c>
      <c r="S221" s="873">
        <v>38660</v>
      </c>
      <c r="T221" s="873">
        <v>0</v>
      </c>
      <c r="U221" s="873">
        <v>38660</v>
      </c>
      <c r="V221" s="873">
        <v>0</v>
      </c>
      <c r="W221" s="873">
        <v>0</v>
      </c>
      <c r="X221" s="873">
        <v>0</v>
      </c>
      <c r="Y221" s="873">
        <v>-67243</v>
      </c>
      <c r="Z221" s="873">
        <v>0</v>
      </c>
      <c r="AA221" s="873">
        <v>-67243</v>
      </c>
      <c r="AB221" s="873">
        <v>-570199</v>
      </c>
      <c r="AC221" s="873">
        <v>0</v>
      </c>
      <c r="AD221" s="873">
        <v>-570199</v>
      </c>
      <c r="AE221" s="873">
        <v>-59615</v>
      </c>
      <c r="AF221" s="873">
        <v>0</v>
      </c>
      <c r="AG221" s="873">
        <v>-59615</v>
      </c>
      <c r="AH221" s="873">
        <v>6422526</v>
      </c>
      <c r="AI221" s="873">
        <v>0</v>
      </c>
      <c r="AJ221" s="873">
        <v>6422526</v>
      </c>
      <c r="AK221" s="873">
        <v>0</v>
      </c>
      <c r="AL221" s="873">
        <v>0</v>
      </c>
      <c r="AM221" s="873">
        <v>6702</v>
      </c>
      <c r="AN221" s="873">
        <v>0</v>
      </c>
      <c r="AO221" s="873">
        <v>6702</v>
      </c>
      <c r="AP221" s="873">
        <v>0</v>
      </c>
      <c r="AQ221" s="873">
        <v>0</v>
      </c>
      <c r="AR221" s="873">
        <v>0</v>
      </c>
      <c r="AS221" s="873">
        <v>0</v>
      </c>
      <c r="AT221" s="873">
        <v>0</v>
      </c>
      <c r="AU221" s="873">
        <v>0</v>
      </c>
      <c r="AV221" s="873">
        <v>0</v>
      </c>
      <c r="AW221" s="873">
        <v>0</v>
      </c>
      <c r="AX221" s="873">
        <v>0</v>
      </c>
      <c r="AY221" s="873">
        <v>0</v>
      </c>
      <c r="AZ221" s="873">
        <v>0</v>
      </c>
      <c r="BA221" s="873">
        <v>0</v>
      </c>
      <c r="BB221" s="873">
        <v>0</v>
      </c>
      <c r="BC221" s="873">
        <v>0</v>
      </c>
      <c r="BD221" s="873">
        <v>0</v>
      </c>
      <c r="BE221" s="873">
        <v>0</v>
      </c>
      <c r="BF221" s="873">
        <v>0</v>
      </c>
      <c r="BG221" s="873">
        <v>0</v>
      </c>
      <c r="BH221" s="873">
        <v>0</v>
      </c>
      <c r="BI221" s="873">
        <v>0</v>
      </c>
      <c r="BJ221" s="873">
        <v>0</v>
      </c>
      <c r="BK221" s="873">
        <v>0</v>
      </c>
      <c r="BL221" s="873">
        <v>0</v>
      </c>
      <c r="BM221" s="873">
        <v>0</v>
      </c>
      <c r="BN221" s="873">
        <v>0</v>
      </c>
      <c r="BO221" s="873">
        <v>454267</v>
      </c>
      <c r="BP221" s="873">
        <v>-39872</v>
      </c>
      <c r="BQ221" s="870" t="s">
        <v>679</v>
      </c>
      <c r="BR221" s="870" t="s">
        <v>734</v>
      </c>
      <c r="BS221" s="870" t="s">
        <v>679</v>
      </c>
      <c r="BT221" s="870" t="s">
        <v>2736</v>
      </c>
      <c r="BU221" s="870" t="s">
        <v>2957</v>
      </c>
    </row>
    <row r="222" spans="1:73" x14ac:dyDescent="0.2">
      <c r="A222" s="870" t="s">
        <v>3069</v>
      </c>
      <c r="B222" s="870" t="s">
        <v>491</v>
      </c>
      <c r="C222" s="870" t="s">
        <v>490</v>
      </c>
      <c r="D222" s="873">
        <v>10279862</v>
      </c>
      <c r="E222" s="873">
        <v>0</v>
      </c>
      <c r="F222" s="873">
        <v>10279862</v>
      </c>
      <c r="G222" s="873">
        <v>0</v>
      </c>
      <c r="H222" s="873">
        <v>0</v>
      </c>
      <c r="I222" s="873">
        <v>0</v>
      </c>
      <c r="J222" s="873">
        <v>0</v>
      </c>
      <c r="K222" s="873">
        <v>0</v>
      </c>
      <c r="L222" s="873">
        <v>0</v>
      </c>
      <c r="M222" s="873">
        <v>300</v>
      </c>
      <c r="N222" s="873">
        <v>0</v>
      </c>
      <c r="O222" s="873">
        <v>300</v>
      </c>
      <c r="P222" s="873">
        <v>-202167</v>
      </c>
      <c r="Q222" s="873">
        <v>0</v>
      </c>
      <c r="R222" s="873">
        <v>-202167</v>
      </c>
      <c r="S222" s="873">
        <v>35931</v>
      </c>
      <c r="T222" s="873">
        <v>0</v>
      </c>
      <c r="U222" s="873">
        <v>35931</v>
      </c>
      <c r="V222" s="873">
        <v>833923</v>
      </c>
      <c r="W222" s="873">
        <v>0</v>
      </c>
      <c r="X222" s="873">
        <v>833923</v>
      </c>
      <c r="Y222" s="873">
        <v>0</v>
      </c>
      <c r="Z222" s="873">
        <v>0</v>
      </c>
      <c r="AA222" s="873">
        <v>0</v>
      </c>
      <c r="AB222" s="873">
        <v>-890788</v>
      </c>
      <c r="AC222" s="873">
        <v>0</v>
      </c>
      <c r="AD222" s="873">
        <v>-890788</v>
      </c>
      <c r="AE222" s="873">
        <v>0</v>
      </c>
      <c r="AF222" s="873">
        <v>0</v>
      </c>
      <c r="AG222" s="873">
        <v>0</v>
      </c>
      <c r="AH222" s="873">
        <v>10057061</v>
      </c>
      <c r="AI222" s="873">
        <v>0</v>
      </c>
      <c r="AJ222" s="873">
        <v>10057061</v>
      </c>
      <c r="AK222" s="873">
        <v>0</v>
      </c>
      <c r="AL222" s="873">
        <v>0</v>
      </c>
      <c r="AM222" s="873">
        <v>22455</v>
      </c>
      <c r="AN222" s="873">
        <v>0</v>
      </c>
      <c r="AO222" s="873">
        <v>22455</v>
      </c>
      <c r="AP222" s="873">
        <v>0</v>
      </c>
      <c r="AQ222" s="873">
        <v>0</v>
      </c>
      <c r="AR222" s="873">
        <v>0</v>
      </c>
      <c r="AS222" s="873">
        <v>0</v>
      </c>
      <c r="AT222" s="873">
        <v>0</v>
      </c>
      <c r="AU222" s="873">
        <v>0</v>
      </c>
      <c r="AV222" s="873">
        <v>0</v>
      </c>
      <c r="AW222" s="873">
        <v>0</v>
      </c>
      <c r="AX222" s="873">
        <v>0</v>
      </c>
      <c r="AY222" s="873">
        <v>0</v>
      </c>
      <c r="AZ222" s="873">
        <v>0</v>
      </c>
      <c r="BA222" s="873">
        <v>0</v>
      </c>
      <c r="BB222" s="873">
        <v>0</v>
      </c>
      <c r="BC222" s="873">
        <v>0</v>
      </c>
      <c r="BD222" s="873">
        <v>0</v>
      </c>
      <c r="BE222" s="873">
        <v>0</v>
      </c>
      <c r="BF222" s="873">
        <v>0</v>
      </c>
      <c r="BG222" s="873">
        <v>0</v>
      </c>
      <c r="BH222" s="873">
        <v>0</v>
      </c>
      <c r="BI222" s="873">
        <v>0</v>
      </c>
      <c r="BJ222" s="873">
        <v>0</v>
      </c>
      <c r="BK222" s="873">
        <v>0</v>
      </c>
      <c r="BL222" s="873">
        <v>0</v>
      </c>
      <c r="BM222" s="873">
        <v>0</v>
      </c>
      <c r="BN222" s="873">
        <v>0</v>
      </c>
      <c r="BO222" s="873">
        <v>633646</v>
      </c>
      <c r="BP222" s="873">
        <v>-22099</v>
      </c>
      <c r="BQ222" s="870" t="s">
        <v>733</v>
      </c>
      <c r="BR222" s="870" t="s">
        <v>678</v>
      </c>
      <c r="BS222" s="870" t="s">
        <v>1907</v>
      </c>
      <c r="BT222" s="870" t="s">
        <v>2739</v>
      </c>
      <c r="BU222" s="870" t="s">
        <v>2958</v>
      </c>
    </row>
    <row r="223" spans="1:73" x14ac:dyDescent="0.2">
      <c r="A223" s="870" t="s">
        <v>3069</v>
      </c>
      <c r="B223" s="870" t="s">
        <v>493</v>
      </c>
      <c r="C223" s="870" t="s">
        <v>492</v>
      </c>
      <c r="D223" s="873">
        <v>56192665</v>
      </c>
      <c r="E223" s="873">
        <v>0</v>
      </c>
      <c r="F223" s="873">
        <v>56192665</v>
      </c>
      <c r="G223" s="873">
        <v>0</v>
      </c>
      <c r="H223" s="873">
        <v>0</v>
      </c>
      <c r="I223" s="873">
        <v>0</v>
      </c>
      <c r="J223" s="873">
        <v>-1342306</v>
      </c>
      <c r="K223" s="873">
        <v>0</v>
      </c>
      <c r="L223" s="873">
        <v>-1342306</v>
      </c>
      <c r="M223" s="873">
        <v>0</v>
      </c>
      <c r="N223" s="873">
        <v>0</v>
      </c>
      <c r="O223" s="873">
        <v>0</v>
      </c>
      <c r="P223" s="873">
        <v>-5063040</v>
      </c>
      <c r="Q223" s="873">
        <v>0</v>
      </c>
      <c r="R223" s="873">
        <v>-5063040</v>
      </c>
      <c r="S223" s="873">
        <v>844830</v>
      </c>
      <c r="T223" s="873">
        <v>0</v>
      </c>
      <c r="U223" s="873">
        <v>844830</v>
      </c>
      <c r="V223" s="873">
        <v>5062850</v>
      </c>
      <c r="W223" s="873">
        <v>0</v>
      </c>
      <c r="X223" s="873">
        <v>5062850</v>
      </c>
      <c r="Y223" s="873">
        <v>11624</v>
      </c>
      <c r="Z223" s="873">
        <v>0</v>
      </c>
      <c r="AA223" s="873">
        <v>11624</v>
      </c>
      <c r="AB223" s="873">
        <v>-12068212</v>
      </c>
      <c r="AC223" s="873">
        <v>0</v>
      </c>
      <c r="AD223" s="873">
        <v>-12068212</v>
      </c>
      <c r="AE223" s="873">
        <v>0</v>
      </c>
      <c r="AF223" s="873">
        <v>0</v>
      </c>
      <c r="AG223" s="873">
        <v>0</v>
      </c>
      <c r="AH223" s="873">
        <v>44980717</v>
      </c>
      <c r="AI223" s="873">
        <v>0</v>
      </c>
      <c r="AJ223" s="873">
        <v>44980717</v>
      </c>
      <c r="AK223" s="873">
        <v>0</v>
      </c>
      <c r="AL223" s="873">
        <v>0</v>
      </c>
      <c r="AM223" s="873">
        <v>0</v>
      </c>
      <c r="AN223" s="873">
        <v>0</v>
      </c>
      <c r="AO223" s="873">
        <v>0</v>
      </c>
      <c r="AP223" s="873">
        <v>0</v>
      </c>
      <c r="AQ223" s="873">
        <v>0</v>
      </c>
      <c r="AR223" s="873">
        <v>0</v>
      </c>
      <c r="AS223" s="873">
        <v>0</v>
      </c>
      <c r="AT223" s="873">
        <v>0</v>
      </c>
      <c r="AU223" s="873">
        <v>0</v>
      </c>
      <c r="AV223" s="873">
        <v>0</v>
      </c>
      <c r="AW223" s="873">
        <v>0</v>
      </c>
      <c r="AX223" s="873">
        <v>0</v>
      </c>
      <c r="AY223" s="873">
        <v>0</v>
      </c>
      <c r="AZ223" s="873">
        <v>0</v>
      </c>
      <c r="BA223" s="873">
        <v>0</v>
      </c>
      <c r="BB223" s="873">
        <v>0</v>
      </c>
      <c r="BC223" s="873">
        <v>0</v>
      </c>
      <c r="BD223" s="873">
        <v>0</v>
      </c>
      <c r="BE223" s="873">
        <v>0</v>
      </c>
      <c r="BF223" s="873">
        <v>0</v>
      </c>
      <c r="BG223" s="873">
        <v>0</v>
      </c>
      <c r="BH223" s="873">
        <v>0</v>
      </c>
      <c r="BI223" s="873">
        <v>0</v>
      </c>
      <c r="BJ223" s="873">
        <v>0</v>
      </c>
      <c r="BK223" s="873">
        <v>0</v>
      </c>
      <c r="BL223" s="873">
        <v>0</v>
      </c>
      <c r="BM223" s="873">
        <v>0</v>
      </c>
      <c r="BN223" s="873">
        <v>0</v>
      </c>
      <c r="BO223" s="873">
        <v>23871940</v>
      </c>
      <c r="BP223" s="873">
        <v>-9798194</v>
      </c>
      <c r="BQ223" s="870" t="s">
        <v>690</v>
      </c>
      <c r="BR223" s="870" t="s">
        <v>696</v>
      </c>
      <c r="BS223" s="870" t="s">
        <v>1909</v>
      </c>
      <c r="BT223" s="870" t="s">
        <v>2738</v>
      </c>
      <c r="BU223" s="870" t="s">
        <v>2959</v>
      </c>
    </row>
    <row r="224" spans="1:73" x14ac:dyDescent="0.2">
      <c r="A224" s="870" t="s">
        <v>3069</v>
      </c>
      <c r="B224" s="870" t="s">
        <v>495</v>
      </c>
      <c r="C224" s="870" t="s">
        <v>494</v>
      </c>
      <c r="D224" s="873">
        <v>64671106</v>
      </c>
      <c r="E224" s="873">
        <v>0</v>
      </c>
      <c r="F224" s="873">
        <v>64671106</v>
      </c>
      <c r="G224" s="873">
        <v>0</v>
      </c>
      <c r="H224" s="873">
        <v>0</v>
      </c>
      <c r="I224" s="873">
        <v>0</v>
      </c>
      <c r="J224" s="873">
        <v>-134250</v>
      </c>
      <c r="K224" s="873">
        <v>0</v>
      </c>
      <c r="L224" s="873">
        <v>-134250</v>
      </c>
      <c r="M224" s="873">
        <v>0</v>
      </c>
      <c r="N224" s="873">
        <v>0</v>
      </c>
      <c r="O224" s="873">
        <v>0</v>
      </c>
      <c r="P224" s="873">
        <v>-2157197</v>
      </c>
      <c r="Q224" s="873">
        <v>0</v>
      </c>
      <c r="R224" s="873">
        <v>-2157197</v>
      </c>
      <c r="S224" s="873">
        <v>0</v>
      </c>
      <c r="T224" s="873">
        <v>0</v>
      </c>
      <c r="U224" s="873">
        <v>0</v>
      </c>
      <c r="V224" s="873">
        <v>0</v>
      </c>
      <c r="W224" s="873">
        <v>0</v>
      </c>
      <c r="X224" s="873">
        <v>0</v>
      </c>
      <c r="Y224" s="873">
        <v>2315206</v>
      </c>
      <c r="Z224" s="873">
        <v>0</v>
      </c>
      <c r="AA224" s="873">
        <v>2315206</v>
      </c>
      <c r="AB224" s="873">
        <v>-1333913</v>
      </c>
      <c r="AC224" s="873">
        <v>0</v>
      </c>
      <c r="AD224" s="873">
        <v>-1333913</v>
      </c>
      <c r="AE224" s="873">
        <v>0</v>
      </c>
      <c r="AF224" s="873">
        <v>0</v>
      </c>
      <c r="AG224" s="873">
        <v>0</v>
      </c>
      <c r="AH224" s="873">
        <v>63495202</v>
      </c>
      <c r="AI224" s="873">
        <v>0</v>
      </c>
      <c r="AJ224" s="873">
        <v>63495202</v>
      </c>
      <c r="AK224" s="873">
        <v>0</v>
      </c>
      <c r="AL224" s="873">
        <v>0</v>
      </c>
      <c r="AM224" s="873">
        <v>0</v>
      </c>
      <c r="AN224" s="873">
        <v>0</v>
      </c>
      <c r="AO224" s="873">
        <v>0</v>
      </c>
      <c r="AP224" s="873">
        <v>0</v>
      </c>
      <c r="AQ224" s="873">
        <v>0</v>
      </c>
      <c r="AR224" s="873">
        <v>0</v>
      </c>
      <c r="AS224" s="873">
        <v>0</v>
      </c>
      <c r="AT224" s="873">
        <v>0</v>
      </c>
      <c r="AU224" s="873">
        <v>0</v>
      </c>
      <c r="AV224" s="873">
        <v>0</v>
      </c>
      <c r="AW224" s="873">
        <v>0</v>
      </c>
      <c r="AX224" s="873">
        <v>0</v>
      </c>
      <c r="AY224" s="873">
        <v>0</v>
      </c>
      <c r="AZ224" s="873">
        <v>0</v>
      </c>
      <c r="BA224" s="873">
        <v>0</v>
      </c>
      <c r="BB224" s="873">
        <v>0</v>
      </c>
      <c r="BC224" s="873">
        <v>0</v>
      </c>
      <c r="BD224" s="873">
        <v>0</v>
      </c>
      <c r="BE224" s="873">
        <v>0</v>
      </c>
      <c r="BF224" s="873">
        <v>0</v>
      </c>
      <c r="BG224" s="873">
        <v>0</v>
      </c>
      <c r="BH224" s="873">
        <v>0</v>
      </c>
      <c r="BI224" s="873">
        <v>0</v>
      </c>
      <c r="BJ224" s="873">
        <v>0</v>
      </c>
      <c r="BK224" s="873">
        <v>0</v>
      </c>
      <c r="BL224" s="873">
        <v>0</v>
      </c>
      <c r="BM224" s="873">
        <v>0</v>
      </c>
      <c r="BN224" s="873">
        <v>0</v>
      </c>
      <c r="BO224" s="873">
        <v>10044803</v>
      </c>
      <c r="BP224" s="873">
        <v>-681158</v>
      </c>
      <c r="BQ224" s="870" t="s">
        <v>690</v>
      </c>
      <c r="BR224" s="870" t="s">
        <v>689</v>
      </c>
      <c r="BS224" s="870" t="s">
        <v>1909</v>
      </c>
      <c r="BT224" s="870" t="s">
        <v>2737</v>
      </c>
      <c r="BU224" s="870" t="s">
        <v>2960</v>
      </c>
    </row>
    <row r="225" spans="1:73" x14ac:dyDescent="0.2">
      <c r="A225" s="870" t="s">
        <v>3070</v>
      </c>
      <c r="B225" s="870" t="s">
        <v>497</v>
      </c>
      <c r="C225" s="870" t="s">
        <v>496</v>
      </c>
      <c r="D225" s="873">
        <v>11144151</v>
      </c>
      <c r="E225" s="873">
        <v>0</v>
      </c>
      <c r="F225" s="873">
        <v>11144151</v>
      </c>
      <c r="G225" s="873">
        <v>0</v>
      </c>
      <c r="H225" s="873">
        <v>0</v>
      </c>
      <c r="I225" s="873">
        <v>0</v>
      </c>
      <c r="J225" s="873">
        <v>-196255</v>
      </c>
      <c r="K225" s="873">
        <v>0</v>
      </c>
      <c r="L225" s="873">
        <v>-196255</v>
      </c>
      <c r="M225" s="873">
        <v>0</v>
      </c>
      <c r="N225" s="873">
        <v>0</v>
      </c>
      <c r="O225" s="873">
        <v>0</v>
      </c>
      <c r="P225" s="873">
        <v>-359555</v>
      </c>
      <c r="Q225" s="873">
        <v>0</v>
      </c>
      <c r="R225" s="873">
        <v>-359555</v>
      </c>
      <c r="S225" s="873">
        <v>403218</v>
      </c>
      <c r="T225" s="873">
        <v>0</v>
      </c>
      <c r="U225" s="873">
        <v>403218</v>
      </c>
      <c r="V225" s="873">
        <v>2895466</v>
      </c>
      <c r="W225" s="873">
        <v>0</v>
      </c>
      <c r="X225" s="873">
        <v>2895466</v>
      </c>
      <c r="Y225" s="873">
        <v>-473954</v>
      </c>
      <c r="Z225" s="873">
        <v>0</v>
      </c>
      <c r="AA225" s="873">
        <v>-473954</v>
      </c>
      <c r="AB225" s="873">
        <v>-2587709</v>
      </c>
      <c r="AC225" s="873">
        <v>0</v>
      </c>
      <c r="AD225" s="873">
        <v>-2587709</v>
      </c>
      <c r="AE225" s="873">
        <v>0</v>
      </c>
      <c r="AF225" s="873">
        <v>0</v>
      </c>
      <c r="AG225" s="873">
        <v>0</v>
      </c>
      <c r="AH225" s="873">
        <v>11021617</v>
      </c>
      <c r="AI225" s="873">
        <v>0</v>
      </c>
      <c r="AJ225" s="873">
        <v>11021617</v>
      </c>
      <c r="AK225" s="873">
        <v>0</v>
      </c>
      <c r="AL225" s="873">
        <v>0</v>
      </c>
      <c r="AM225" s="873">
        <v>11103</v>
      </c>
      <c r="AN225" s="873">
        <v>0</v>
      </c>
      <c r="AO225" s="873">
        <v>11103</v>
      </c>
      <c r="AP225" s="873">
        <v>0</v>
      </c>
      <c r="AQ225" s="873">
        <v>0</v>
      </c>
      <c r="AR225" s="873">
        <v>0</v>
      </c>
      <c r="AS225" s="873">
        <v>0</v>
      </c>
      <c r="AT225" s="873">
        <v>0</v>
      </c>
      <c r="AU225" s="873">
        <v>0</v>
      </c>
      <c r="AV225" s="873">
        <v>0</v>
      </c>
      <c r="AW225" s="873">
        <v>0</v>
      </c>
      <c r="AX225" s="873">
        <v>0</v>
      </c>
      <c r="AY225" s="873">
        <v>0</v>
      </c>
      <c r="AZ225" s="873">
        <v>0</v>
      </c>
      <c r="BA225" s="873">
        <v>0</v>
      </c>
      <c r="BB225" s="873">
        <v>0</v>
      </c>
      <c r="BC225" s="873">
        <v>0</v>
      </c>
      <c r="BD225" s="873">
        <v>0</v>
      </c>
      <c r="BE225" s="873">
        <v>0</v>
      </c>
      <c r="BF225" s="873">
        <v>0</v>
      </c>
      <c r="BG225" s="873">
        <v>0</v>
      </c>
      <c r="BH225" s="873">
        <v>0</v>
      </c>
      <c r="BI225" s="873">
        <v>0</v>
      </c>
      <c r="BJ225" s="873">
        <v>0</v>
      </c>
      <c r="BK225" s="873">
        <v>0</v>
      </c>
      <c r="BL225" s="873">
        <v>0</v>
      </c>
      <c r="BM225" s="873">
        <v>0</v>
      </c>
      <c r="BN225" s="873">
        <v>0</v>
      </c>
      <c r="BO225" s="873">
        <v>1984057</v>
      </c>
      <c r="BP225" s="873">
        <v>-719566</v>
      </c>
      <c r="BQ225" s="870" t="s">
        <v>733</v>
      </c>
      <c r="BR225" s="870" t="s">
        <v>678</v>
      </c>
      <c r="BS225" s="870" t="s">
        <v>1907</v>
      </c>
      <c r="BT225" s="870" t="s">
        <v>2739</v>
      </c>
      <c r="BU225" s="870" t="s">
        <v>2961</v>
      </c>
    </row>
    <row r="226" spans="1:73" x14ac:dyDescent="0.2">
      <c r="A226" s="870" t="s">
        <v>3070</v>
      </c>
      <c r="B226" s="870" t="s">
        <v>499</v>
      </c>
      <c r="C226" s="870" t="s">
        <v>498</v>
      </c>
      <c r="D226" s="873">
        <v>24405142</v>
      </c>
      <c r="E226" s="873">
        <v>18944</v>
      </c>
      <c r="F226" s="873">
        <v>24424086</v>
      </c>
      <c r="G226" s="873">
        <v>0</v>
      </c>
      <c r="H226" s="873">
        <v>0</v>
      </c>
      <c r="I226" s="873">
        <v>0</v>
      </c>
      <c r="J226" s="873">
        <v>0</v>
      </c>
      <c r="K226" s="873">
        <v>0</v>
      </c>
      <c r="L226" s="873">
        <v>0</v>
      </c>
      <c r="M226" s="873">
        <v>-18070</v>
      </c>
      <c r="N226" s="873">
        <v>0</v>
      </c>
      <c r="O226" s="873">
        <v>-18070</v>
      </c>
      <c r="P226" s="873">
        <v>-290710</v>
      </c>
      <c r="Q226" s="873">
        <v>0</v>
      </c>
      <c r="R226" s="873">
        <v>-290710</v>
      </c>
      <c r="S226" s="873">
        <v>457326</v>
      </c>
      <c r="T226" s="873">
        <v>0</v>
      </c>
      <c r="U226" s="873">
        <v>457326</v>
      </c>
      <c r="V226" s="873">
        <v>2136585</v>
      </c>
      <c r="W226" s="873">
        <v>0</v>
      </c>
      <c r="X226" s="873">
        <v>2136585</v>
      </c>
      <c r="Y226" s="873">
        <v>2251</v>
      </c>
      <c r="Z226" s="873">
        <v>0</v>
      </c>
      <c r="AA226" s="873">
        <v>2251</v>
      </c>
      <c r="AB226" s="873">
        <v>-1269770</v>
      </c>
      <c r="AC226" s="873">
        <v>0</v>
      </c>
      <c r="AD226" s="873">
        <v>-1269770</v>
      </c>
      <c r="AE226" s="873">
        <v>0</v>
      </c>
      <c r="AF226" s="873">
        <v>0</v>
      </c>
      <c r="AG226" s="873">
        <v>0</v>
      </c>
      <c r="AH226" s="873">
        <v>25422754</v>
      </c>
      <c r="AI226" s="873">
        <v>18944</v>
      </c>
      <c r="AJ226" s="873">
        <v>25441698</v>
      </c>
      <c r="AK226" s="873">
        <v>18944</v>
      </c>
      <c r="AL226" s="873">
        <v>18944</v>
      </c>
      <c r="AM226" s="873">
        <v>209240</v>
      </c>
      <c r="AN226" s="873">
        <v>0</v>
      </c>
      <c r="AO226" s="873">
        <v>209240</v>
      </c>
      <c r="AP226" s="873">
        <v>0</v>
      </c>
      <c r="AQ226" s="873">
        <v>0</v>
      </c>
      <c r="AR226" s="873">
        <v>0</v>
      </c>
      <c r="AS226" s="873">
        <v>0</v>
      </c>
      <c r="AT226" s="873">
        <v>0</v>
      </c>
      <c r="AU226" s="873">
        <v>22210</v>
      </c>
      <c r="AV226" s="873">
        <v>22210</v>
      </c>
      <c r="AW226" s="873">
        <v>0</v>
      </c>
      <c r="AX226" s="873">
        <v>0</v>
      </c>
      <c r="AY226" s="873">
        <v>0</v>
      </c>
      <c r="AZ226" s="873">
        <v>0</v>
      </c>
      <c r="BA226" s="873">
        <v>0</v>
      </c>
      <c r="BB226" s="873">
        <v>0</v>
      </c>
      <c r="BC226" s="873">
        <v>0</v>
      </c>
      <c r="BD226" s="873">
        <v>0</v>
      </c>
      <c r="BE226" s="873">
        <v>0</v>
      </c>
      <c r="BF226" s="873">
        <v>0</v>
      </c>
      <c r="BG226" s="873">
        <v>0</v>
      </c>
      <c r="BH226" s="873">
        <v>0</v>
      </c>
      <c r="BI226" s="873">
        <v>0</v>
      </c>
      <c r="BJ226" s="873">
        <v>0</v>
      </c>
      <c r="BK226" s="873">
        <v>0</v>
      </c>
      <c r="BL226" s="873">
        <v>0</v>
      </c>
      <c r="BM226" s="873">
        <v>0</v>
      </c>
      <c r="BN226" s="873">
        <v>0</v>
      </c>
      <c r="BO226" s="873">
        <v>2191186</v>
      </c>
      <c r="BP226" s="873">
        <v>-655211</v>
      </c>
      <c r="BQ226" s="870" t="s">
        <v>699</v>
      </c>
      <c r="BR226" s="870" t="s">
        <v>698</v>
      </c>
      <c r="BS226" s="870" t="s">
        <v>1907</v>
      </c>
      <c r="BT226" s="870" t="s">
        <v>2733</v>
      </c>
      <c r="BU226" s="870" t="s">
        <v>2962</v>
      </c>
    </row>
    <row r="227" spans="1:73" x14ac:dyDescent="0.2">
      <c r="A227" s="870" t="s">
        <v>3070</v>
      </c>
      <c r="B227" s="870" t="s">
        <v>501</v>
      </c>
      <c r="C227" s="870" t="s">
        <v>500</v>
      </c>
      <c r="D227" s="873">
        <v>29889866</v>
      </c>
      <c r="E227" s="873">
        <v>0</v>
      </c>
      <c r="F227" s="873">
        <v>29889866</v>
      </c>
      <c r="G227" s="873">
        <v>0</v>
      </c>
      <c r="H227" s="873">
        <v>0</v>
      </c>
      <c r="I227" s="873">
        <v>0</v>
      </c>
      <c r="J227" s="873">
        <v>-600386</v>
      </c>
      <c r="K227" s="873">
        <v>0</v>
      </c>
      <c r="L227" s="873">
        <v>-600386</v>
      </c>
      <c r="M227" s="873">
        <v>0</v>
      </c>
      <c r="N227" s="873">
        <v>0</v>
      </c>
      <c r="O227" s="873">
        <v>0</v>
      </c>
      <c r="P227" s="873">
        <v>-4351086</v>
      </c>
      <c r="Q227" s="873">
        <v>0</v>
      </c>
      <c r="R227" s="873">
        <v>-4351086</v>
      </c>
      <c r="S227" s="873">
        <v>888679</v>
      </c>
      <c r="T227" s="873">
        <v>0</v>
      </c>
      <c r="U227" s="873">
        <v>888679</v>
      </c>
      <c r="V227" s="873">
        <v>876248</v>
      </c>
      <c r="W227" s="873">
        <v>0</v>
      </c>
      <c r="X227" s="873">
        <v>876248</v>
      </c>
      <c r="Y227" s="873">
        <v>-2170379</v>
      </c>
      <c r="Z227" s="873">
        <v>0</v>
      </c>
      <c r="AA227" s="873">
        <v>-2170379</v>
      </c>
      <c r="AB227" s="873">
        <v>-4589748</v>
      </c>
      <c r="AC227" s="873">
        <v>0</v>
      </c>
      <c r="AD227" s="873">
        <v>-4589748</v>
      </c>
      <c r="AE227" s="873">
        <v>0</v>
      </c>
      <c r="AF227" s="873">
        <v>0</v>
      </c>
      <c r="AG227" s="873">
        <v>0</v>
      </c>
      <c r="AH227" s="873">
        <v>20543580</v>
      </c>
      <c r="AI227" s="873">
        <v>0</v>
      </c>
      <c r="AJ227" s="873">
        <v>20543580</v>
      </c>
      <c r="AK227" s="873">
        <v>0</v>
      </c>
      <c r="AL227" s="873">
        <v>0</v>
      </c>
      <c r="AM227" s="873">
        <v>0</v>
      </c>
      <c r="AN227" s="873">
        <v>0</v>
      </c>
      <c r="AO227" s="873">
        <v>0</v>
      </c>
      <c r="AP227" s="873">
        <v>0</v>
      </c>
      <c r="AQ227" s="873">
        <v>0</v>
      </c>
      <c r="AR227" s="873">
        <v>0</v>
      </c>
      <c r="AS227" s="873">
        <v>0</v>
      </c>
      <c r="AT227" s="873">
        <v>0</v>
      </c>
      <c r="AU227" s="873">
        <v>0</v>
      </c>
      <c r="AV227" s="873">
        <v>0</v>
      </c>
      <c r="AW227" s="873">
        <v>0</v>
      </c>
      <c r="AX227" s="873">
        <v>0</v>
      </c>
      <c r="AY227" s="873">
        <v>0</v>
      </c>
      <c r="AZ227" s="873">
        <v>0</v>
      </c>
      <c r="BA227" s="873">
        <v>0</v>
      </c>
      <c r="BB227" s="873">
        <v>0</v>
      </c>
      <c r="BC227" s="873">
        <v>0</v>
      </c>
      <c r="BD227" s="873">
        <v>0</v>
      </c>
      <c r="BE227" s="873">
        <v>0</v>
      </c>
      <c r="BF227" s="873">
        <v>0</v>
      </c>
      <c r="BG227" s="873">
        <v>0</v>
      </c>
      <c r="BH227" s="873">
        <v>0</v>
      </c>
      <c r="BI227" s="873">
        <v>0</v>
      </c>
      <c r="BJ227" s="873">
        <v>0</v>
      </c>
      <c r="BK227" s="873">
        <v>0</v>
      </c>
      <c r="BL227" s="873">
        <v>0</v>
      </c>
      <c r="BM227" s="873">
        <v>0</v>
      </c>
      <c r="BN227" s="873">
        <v>0</v>
      </c>
      <c r="BO227" s="873">
        <v>7574845</v>
      </c>
      <c r="BP227" s="873">
        <v>-3130332</v>
      </c>
      <c r="BQ227" s="870" t="s">
        <v>690</v>
      </c>
      <c r="BR227" s="870" t="s">
        <v>693</v>
      </c>
      <c r="BS227" s="870" t="s">
        <v>1909</v>
      </c>
      <c r="BT227" s="870" t="s">
        <v>2738</v>
      </c>
      <c r="BU227" s="870" t="s">
        <v>2963</v>
      </c>
    </row>
    <row r="228" spans="1:73" x14ac:dyDescent="0.2">
      <c r="A228" s="870" t="s">
        <v>3069</v>
      </c>
      <c r="B228" s="870" t="s">
        <v>503</v>
      </c>
      <c r="C228" s="870" t="s">
        <v>502</v>
      </c>
      <c r="D228" s="873">
        <v>31844061</v>
      </c>
      <c r="E228" s="873">
        <v>0</v>
      </c>
      <c r="F228" s="873">
        <v>31844061</v>
      </c>
      <c r="G228" s="873">
        <v>0</v>
      </c>
      <c r="H228" s="873">
        <v>0</v>
      </c>
      <c r="I228" s="873">
        <v>0</v>
      </c>
      <c r="J228" s="873">
        <v>-12463</v>
      </c>
      <c r="K228" s="873">
        <v>0</v>
      </c>
      <c r="L228" s="873">
        <v>-12463</v>
      </c>
      <c r="M228" s="873">
        <v>0</v>
      </c>
      <c r="N228" s="873">
        <v>0</v>
      </c>
      <c r="O228" s="873">
        <v>0</v>
      </c>
      <c r="P228" s="873">
        <v>-245168</v>
      </c>
      <c r="Q228" s="873">
        <v>0</v>
      </c>
      <c r="R228" s="873">
        <v>-245168</v>
      </c>
      <c r="S228" s="873">
        <v>191899</v>
      </c>
      <c r="T228" s="873">
        <v>0</v>
      </c>
      <c r="U228" s="873">
        <v>191899</v>
      </c>
      <c r="V228" s="873">
        <v>939626</v>
      </c>
      <c r="W228" s="873">
        <v>0</v>
      </c>
      <c r="X228" s="873">
        <v>939626</v>
      </c>
      <c r="Y228" s="873">
        <v>92261</v>
      </c>
      <c r="Z228" s="873">
        <v>0</v>
      </c>
      <c r="AA228" s="873">
        <v>92261</v>
      </c>
      <c r="AB228" s="873">
        <v>-1279971</v>
      </c>
      <c r="AC228" s="873">
        <v>0</v>
      </c>
      <c r="AD228" s="873">
        <v>-1279971</v>
      </c>
      <c r="AE228" s="873">
        <v>0</v>
      </c>
      <c r="AF228" s="873">
        <v>0</v>
      </c>
      <c r="AG228" s="873">
        <v>0</v>
      </c>
      <c r="AH228" s="873">
        <v>31542708</v>
      </c>
      <c r="AI228" s="873">
        <v>0</v>
      </c>
      <c r="AJ228" s="873">
        <v>31542708</v>
      </c>
      <c r="AK228" s="873">
        <v>0</v>
      </c>
      <c r="AL228" s="873">
        <v>0</v>
      </c>
      <c r="AM228" s="873">
        <v>9002561</v>
      </c>
      <c r="AN228" s="873">
        <v>0</v>
      </c>
      <c r="AO228" s="873">
        <v>9002561</v>
      </c>
      <c r="AP228" s="873">
        <v>0</v>
      </c>
      <c r="AQ228" s="873">
        <v>0</v>
      </c>
      <c r="AR228" s="873">
        <v>0</v>
      </c>
      <c r="AS228" s="873">
        <v>0</v>
      </c>
      <c r="AT228" s="873">
        <v>0</v>
      </c>
      <c r="AU228" s="873">
        <v>0</v>
      </c>
      <c r="AV228" s="873">
        <v>0</v>
      </c>
      <c r="AW228" s="873">
        <v>0</v>
      </c>
      <c r="AX228" s="873">
        <v>0</v>
      </c>
      <c r="AY228" s="873">
        <v>0</v>
      </c>
      <c r="AZ228" s="873">
        <v>0</v>
      </c>
      <c r="BA228" s="873">
        <v>0</v>
      </c>
      <c r="BB228" s="873">
        <v>0</v>
      </c>
      <c r="BC228" s="873">
        <v>0</v>
      </c>
      <c r="BD228" s="873">
        <v>0</v>
      </c>
      <c r="BE228" s="873">
        <v>0</v>
      </c>
      <c r="BF228" s="873">
        <v>0</v>
      </c>
      <c r="BG228" s="873">
        <v>0</v>
      </c>
      <c r="BH228" s="873">
        <v>0</v>
      </c>
      <c r="BI228" s="873">
        <v>0</v>
      </c>
      <c r="BJ228" s="873">
        <v>0</v>
      </c>
      <c r="BK228" s="873">
        <v>0</v>
      </c>
      <c r="BL228" s="873">
        <v>0</v>
      </c>
      <c r="BM228" s="873">
        <v>0</v>
      </c>
      <c r="BN228" s="873">
        <v>0</v>
      </c>
      <c r="BO228" s="873">
        <v>3519096</v>
      </c>
      <c r="BP228" s="873">
        <v>-695886</v>
      </c>
      <c r="BQ228" s="870" t="s">
        <v>733</v>
      </c>
      <c r="BR228" s="870" t="s">
        <v>678</v>
      </c>
      <c r="BS228" s="870" t="s">
        <v>1907</v>
      </c>
      <c r="BT228" s="870" t="s">
        <v>2739</v>
      </c>
      <c r="BU228" s="870" t="s">
        <v>2964</v>
      </c>
    </row>
    <row r="229" spans="1:73" x14ac:dyDescent="0.2">
      <c r="A229" s="870" t="s">
        <v>3069</v>
      </c>
      <c r="B229" s="870" t="s">
        <v>505</v>
      </c>
      <c r="C229" s="870" t="s">
        <v>504</v>
      </c>
      <c r="D229" s="873">
        <v>19734436</v>
      </c>
      <c r="E229" s="873">
        <v>0</v>
      </c>
      <c r="F229" s="873">
        <v>19734436</v>
      </c>
      <c r="G229" s="873">
        <v>0</v>
      </c>
      <c r="H229" s="873">
        <v>0</v>
      </c>
      <c r="I229" s="873">
        <v>0</v>
      </c>
      <c r="J229" s="873">
        <v>25544</v>
      </c>
      <c r="K229" s="873">
        <v>0</v>
      </c>
      <c r="L229" s="873">
        <v>25544</v>
      </c>
      <c r="M229" s="873">
        <v>0</v>
      </c>
      <c r="N229" s="873">
        <v>0</v>
      </c>
      <c r="O229" s="873">
        <v>0</v>
      </c>
      <c r="P229" s="873">
        <v>-726856</v>
      </c>
      <c r="Q229" s="873">
        <v>0</v>
      </c>
      <c r="R229" s="873">
        <v>-726856</v>
      </c>
      <c r="S229" s="873">
        <v>0</v>
      </c>
      <c r="T229" s="873">
        <v>0</v>
      </c>
      <c r="U229" s="873">
        <v>0</v>
      </c>
      <c r="V229" s="873">
        <v>293024</v>
      </c>
      <c r="W229" s="873">
        <v>0</v>
      </c>
      <c r="X229" s="873">
        <v>293024</v>
      </c>
      <c r="Y229" s="873">
        <v>851630</v>
      </c>
      <c r="Z229" s="873">
        <v>0</v>
      </c>
      <c r="AA229" s="873">
        <v>851630</v>
      </c>
      <c r="AB229" s="873">
        <v>-1658795</v>
      </c>
      <c r="AC229" s="873">
        <v>0</v>
      </c>
      <c r="AD229" s="873">
        <v>-1658795</v>
      </c>
      <c r="AE229" s="873">
        <v>0</v>
      </c>
      <c r="AF229" s="873">
        <v>0</v>
      </c>
      <c r="AG229" s="873">
        <v>0</v>
      </c>
      <c r="AH229" s="873">
        <v>18493439</v>
      </c>
      <c r="AI229" s="873">
        <v>0</v>
      </c>
      <c r="AJ229" s="873">
        <v>18493439</v>
      </c>
      <c r="AK229" s="873">
        <v>0</v>
      </c>
      <c r="AL229" s="873">
        <v>0</v>
      </c>
      <c r="AM229" s="873">
        <v>0</v>
      </c>
      <c r="AN229" s="873">
        <v>0</v>
      </c>
      <c r="AO229" s="873">
        <v>0</v>
      </c>
      <c r="AP229" s="873">
        <v>0</v>
      </c>
      <c r="AQ229" s="873">
        <v>0</v>
      </c>
      <c r="AR229" s="873">
        <v>0</v>
      </c>
      <c r="AS229" s="873">
        <v>0</v>
      </c>
      <c r="AT229" s="873">
        <v>0</v>
      </c>
      <c r="AU229" s="873">
        <v>0</v>
      </c>
      <c r="AV229" s="873">
        <v>0</v>
      </c>
      <c r="AW229" s="873">
        <v>0</v>
      </c>
      <c r="AX229" s="873">
        <v>0</v>
      </c>
      <c r="AY229" s="873">
        <v>0</v>
      </c>
      <c r="AZ229" s="873">
        <v>0</v>
      </c>
      <c r="BA229" s="873">
        <v>0</v>
      </c>
      <c r="BB229" s="873">
        <v>0</v>
      </c>
      <c r="BC229" s="873">
        <v>0</v>
      </c>
      <c r="BD229" s="873">
        <v>0</v>
      </c>
      <c r="BE229" s="873">
        <v>0</v>
      </c>
      <c r="BF229" s="873">
        <v>0</v>
      </c>
      <c r="BG229" s="873">
        <v>0</v>
      </c>
      <c r="BH229" s="873">
        <v>0</v>
      </c>
      <c r="BI229" s="873">
        <v>0</v>
      </c>
      <c r="BJ229" s="873">
        <v>0</v>
      </c>
      <c r="BK229" s="873">
        <v>0</v>
      </c>
      <c r="BL229" s="873">
        <v>0</v>
      </c>
      <c r="BM229" s="873">
        <v>0</v>
      </c>
      <c r="BN229" s="873">
        <v>0</v>
      </c>
      <c r="BO229" s="873">
        <v>3759736</v>
      </c>
      <c r="BP229" s="873">
        <v>-2010481</v>
      </c>
      <c r="BQ229" s="870" t="s">
        <v>715</v>
      </c>
      <c r="BR229" s="870" t="s">
        <v>714</v>
      </c>
      <c r="BS229" s="870" t="s">
        <v>1907</v>
      </c>
      <c r="BT229" s="870" t="s">
        <v>2735</v>
      </c>
      <c r="BU229" s="870" t="s">
        <v>2965</v>
      </c>
    </row>
    <row r="230" spans="1:73" x14ac:dyDescent="0.2">
      <c r="A230" s="870" t="s">
        <v>3069</v>
      </c>
      <c r="B230" s="870" t="s">
        <v>507</v>
      </c>
      <c r="C230" s="870" t="s">
        <v>506</v>
      </c>
      <c r="D230" s="873">
        <v>93914197</v>
      </c>
      <c r="E230" s="873">
        <v>3073777</v>
      </c>
      <c r="F230" s="873">
        <v>96987974</v>
      </c>
      <c r="G230" s="873">
        <v>0</v>
      </c>
      <c r="H230" s="873">
        <v>0</v>
      </c>
      <c r="I230" s="873">
        <v>0</v>
      </c>
      <c r="J230" s="873">
        <v>-854253</v>
      </c>
      <c r="K230" s="873">
        <v>0</v>
      </c>
      <c r="L230" s="873">
        <v>-854253</v>
      </c>
      <c r="M230" s="873">
        <v>0</v>
      </c>
      <c r="N230" s="873">
        <v>0</v>
      </c>
      <c r="O230" s="873">
        <v>0</v>
      </c>
      <c r="P230" s="873">
        <v>-2924946</v>
      </c>
      <c r="Q230" s="873">
        <v>0</v>
      </c>
      <c r="R230" s="873">
        <v>-2924946</v>
      </c>
      <c r="S230" s="873">
        <v>2366887</v>
      </c>
      <c r="T230" s="873">
        <v>0</v>
      </c>
      <c r="U230" s="873">
        <v>2366887</v>
      </c>
      <c r="V230" s="873">
        <v>1506439</v>
      </c>
      <c r="W230" s="873">
        <v>0</v>
      </c>
      <c r="X230" s="873">
        <v>1506439</v>
      </c>
      <c r="Y230" s="873">
        <v>-960118</v>
      </c>
      <c r="Z230" s="873">
        <v>0</v>
      </c>
      <c r="AA230" s="873">
        <v>-960118</v>
      </c>
      <c r="AB230" s="873">
        <v>-6074488</v>
      </c>
      <c r="AC230" s="873">
        <v>0</v>
      </c>
      <c r="AD230" s="873">
        <v>-6074488</v>
      </c>
      <c r="AE230" s="873">
        <v>0</v>
      </c>
      <c r="AF230" s="873">
        <v>0</v>
      </c>
      <c r="AG230" s="873">
        <v>0</v>
      </c>
      <c r="AH230" s="873">
        <v>87827971</v>
      </c>
      <c r="AI230" s="873">
        <v>3073777</v>
      </c>
      <c r="AJ230" s="873">
        <v>90901748</v>
      </c>
      <c r="AK230" s="873">
        <v>3073777</v>
      </c>
      <c r="AL230" s="873">
        <v>3073777</v>
      </c>
      <c r="AM230" s="873">
        <v>1262298</v>
      </c>
      <c r="AN230" s="873">
        <v>0</v>
      </c>
      <c r="AO230" s="873">
        <v>1262298</v>
      </c>
      <c r="AP230" s="873">
        <v>0</v>
      </c>
      <c r="AQ230" s="873">
        <v>0</v>
      </c>
      <c r="AR230" s="873">
        <v>0</v>
      </c>
      <c r="AS230" s="873">
        <v>-175053</v>
      </c>
      <c r="AT230" s="873">
        <v>-175053</v>
      </c>
      <c r="AU230" s="873">
        <v>3547894</v>
      </c>
      <c r="AV230" s="873">
        <v>3547894</v>
      </c>
      <c r="AW230" s="873">
        <v>692240</v>
      </c>
      <c r="AX230" s="873">
        <v>0</v>
      </c>
      <c r="AY230" s="873">
        <v>0</v>
      </c>
      <c r="AZ230" s="873">
        <v>0</v>
      </c>
      <c r="BA230" s="873">
        <v>0</v>
      </c>
      <c r="BB230" s="873">
        <v>0</v>
      </c>
      <c r="BC230" s="873">
        <v>0</v>
      </c>
      <c r="BD230" s="873">
        <v>0</v>
      </c>
      <c r="BE230" s="873">
        <v>0</v>
      </c>
      <c r="BF230" s="873">
        <v>0</v>
      </c>
      <c r="BG230" s="873">
        <v>0</v>
      </c>
      <c r="BH230" s="873">
        <v>0</v>
      </c>
      <c r="BI230" s="873">
        <v>0</v>
      </c>
      <c r="BJ230" s="873">
        <v>0</v>
      </c>
      <c r="BK230" s="873">
        <v>0</v>
      </c>
      <c r="BL230" s="873">
        <v>0</v>
      </c>
      <c r="BM230" s="873">
        <v>0</v>
      </c>
      <c r="BN230" s="873">
        <v>0</v>
      </c>
      <c r="BO230" s="873">
        <v>21210629</v>
      </c>
      <c r="BP230" s="873">
        <v>-8922185</v>
      </c>
      <c r="BQ230" s="870" t="s">
        <v>690</v>
      </c>
      <c r="BR230" s="870" t="s">
        <v>732</v>
      </c>
      <c r="BS230" s="870" t="s">
        <v>1909</v>
      </c>
      <c r="BT230" s="870" t="s">
        <v>2739</v>
      </c>
      <c r="BU230" s="870" t="s">
        <v>2966</v>
      </c>
    </row>
    <row r="231" spans="1:73" x14ac:dyDescent="0.2">
      <c r="A231" s="870" t="s">
        <v>3070</v>
      </c>
      <c r="B231" s="870" t="s">
        <v>510</v>
      </c>
      <c r="C231" s="870" t="s">
        <v>509</v>
      </c>
      <c r="D231" s="873">
        <v>40449500</v>
      </c>
      <c r="E231" s="873">
        <v>0</v>
      </c>
      <c r="F231" s="873">
        <v>40449500</v>
      </c>
      <c r="G231" s="873">
        <v>0</v>
      </c>
      <c r="H231" s="873">
        <v>0</v>
      </c>
      <c r="I231" s="873">
        <v>0</v>
      </c>
      <c r="J231" s="873">
        <v>1458</v>
      </c>
      <c r="K231" s="873">
        <v>0</v>
      </c>
      <c r="L231" s="873">
        <v>1458</v>
      </c>
      <c r="M231" s="873">
        <v>0</v>
      </c>
      <c r="N231" s="873">
        <v>0</v>
      </c>
      <c r="O231" s="873">
        <v>0</v>
      </c>
      <c r="P231" s="873">
        <v>-740306</v>
      </c>
      <c r="Q231" s="873">
        <v>0</v>
      </c>
      <c r="R231" s="873">
        <v>-740306</v>
      </c>
      <c r="S231" s="873">
        <v>177787</v>
      </c>
      <c r="T231" s="873">
        <v>0</v>
      </c>
      <c r="U231" s="873">
        <v>177787</v>
      </c>
      <c r="V231" s="873">
        <v>2994866</v>
      </c>
      <c r="W231" s="873">
        <v>0</v>
      </c>
      <c r="X231" s="873">
        <v>2994866</v>
      </c>
      <c r="Y231" s="873">
        <v>-135528</v>
      </c>
      <c r="Z231" s="873">
        <v>0</v>
      </c>
      <c r="AA231" s="873">
        <v>-135528</v>
      </c>
      <c r="AB231" s="873">
        <v>575398</v>
      </c>
      <c r="AC231" s="873">
        <v>0</v>
      </c>
      <c r="AD231" s="873">
        <v>575398</v>
      </c>
      <c r="AE231" s="873">
        <v>0</v>
      </c>
      <c r="AF231" s="873">
        <v>0</v>
      </c>
      <c r="AG231" s="873">
        <v>0</v>
      </c>
      <c r="AH231" s="873">
        <v>43321717</v>
      </c>
      <c r="AI231" s="873">
        <v>0</v>
      </c>
      <c r="AJ231" s="873">
        <v>43321717</v>
      </c>
      <c r="AK231" s="873">
        <v>0</v>
      </c>
      <c r="AL231" s="873">
        <v>0</v>
      </c>
      <c r="AM231" s="873">
        <v>1095461</v>
      </c>
      <c r="AN231" s="873">
        <v>0</v>
      </c>
      <c r="AO231" s="873">
        <v>1095461</v>
      </c>
      <c r="AP231" s="873">
        <v>0</v>
      </c>
      <c r="AQ231" s="873">
        <v>0</v>
      </c>
      <c r="AR231" s="873">
        <v>0</v>
      </c>
      <c r="AS231" s="873">
        <v>0</v>
      </c>
      <c r="AT231" s="873">
        <v>0</v>
      </c>
      <c r="AU231" s="873">
        <v>0</v>
      </c>
      <c r="AV231" s="873">
        <v>0</v>
      </c>
      <c r="AW231" s="873">
        <v>0</v>
      </c>
      <c r="AX231" s="873">
        <v>0</v>
      </c>
      <c r="AY231" s="873">
        <v>0</v>
      </c>
      <c r="AZ231" s="873">
        <v>0</v>
      </c>
      <c r="BA231" s="873">
        <v>0</v>
      </c>
      <c r="BB231" s="873">
        <v>0</v>
      </c>
      <c r="BC231" s="873">
        <v>0</v>
      </c>
      <c r="BD231" s="873">
        <v>0</v>
      </c>
      <c r="BE231" s="873">
        <v>0</v>
      </c>
      <c r="BF231" s="873">
        <v>0</v>
      </c>
      <c r="BG231" s="873">
        <v>0</v>
      </c>
      <c r="BH231" s="873">
        <v>0</v>
      </c>
      <c r="BI231" s="873">
        <v>0</v>
      </c>
      <c r="BJ231" s="873">
        <v>0</v>
      </c>
      <c r="BK231" s="873">
        <v>0</v>
      </c>
      <c r="BL231" s="873">
        <v>0</v>
      </c>
      <c r="BM231" s="873">
        <v>0</v>
      </c>
      <c r="BN231" s="873">
        <v>0</v>
      </c>
      <c r="BO231" s="873">
        <v>5365894</v>
      </c>
      <c r="BP231" s="873">
        <v>-4686092</v>
      </c>
      <c r="BQ231" s="870" t="s">
        <v>679</v>
      </c>
      <c r="BR231" s="870" t="s">
        <v>717</v>
      </c>
      <c r="BS231" s="870" t="s">
        <v>679</v>
      </c>
      <c r="BT231" s="870" t="s">
        <v>2737</v>
      </c>
      <c r="BU231" s="870" t="s">
        <v>2967</v>
      </c>
    </row>
    <row r="232" spans="1:73" x14ac:dyDescent="0.2">
      <c r="A232" s="870" t="s">
        <v>3070</v>
      </c>
      <c r="B232" s="870" t="s">
        <v>512</v>
      </c>
      <c r="C232" s="870" t="s">
        <v>511</v>
      </c>
      <c r="D232" s="873">
        <v>73083893</v>
      </c>
      <c r="E232" s="873">
        <v>0</v>
      </c>
      <c r="F232" s="873">
        <v>73083893</v>
      </c>
      <c r="G232" s="873">
        <v>0</v>
      </c>
      <c r="H232" s="873">
        <v>0</v>
      </c>
      <c r="I232" s="873">
        <v>0</v>
      </c>
      <c r="J232" s="873">
        <v>-658592</v>
      </c>
      <c r="K232" s="873">
        <v>0</v>
      </c>
      <c r="L232" s="873">
        <v>-658592</v>
      </c>
      <c r="M232" s="873">
        <v>0</v>
      </c>
      <c r="N232" s="873">
        <v>0</v>
      </c>
      <c r="O232" s="873">
        <v>0</v>
      </c>
      <c r="P232" s="873">
        <v>-6980287</v>
      </c>
      <c r="Q232" s="873">
        <v>0</v>
      </c>
      <c r="R232" s="873">
        <v>-6980287</v>
      </c>
      <c r="S232" s="873">
        <v>517906</v>
      </c>
      <c r="T232" s="873">
        <v>0</v>
      </c>
      <c r="U232" s="873">
        <v>517906</v>
      </c>
      <c r="V232" s="873">
        <v>3581959</v>
      </c>
      <c r="W232" s="873">
        <v>0</v>
      </c>
      <c r="X232" s="873">
        <v>3581959</v>
      </c>
      <c r="Y232" s="873">
        <v>2511501</v>
      </c>
      <c r="Z232" s="873">
        <v>0</v>
      </c>
      <c r="AA232" s="873">
        <v>2511501</v>
      </c>
      <c r="AB232" s="873">
        <v>-5428186</v>
      </c>
      <c r="AC232" s="873">
        <v>0</v>
      </c>
      <c r="AD232" s="873">
        <v>-5428186</v>
      </c>
      <c r="AE232" s="873">
        <v>0</v>
      </c>
      <c r="AF232" s="873">
        <v>0</v>
      </c>
      <c r="AG232" s="873">
        <v>0</v>
      </c>
      <c r="AH232" s="873">
        <v>67286786</v>
      </c>
      <c r="AI232" s="873">
        <v>0</v>
      </c>
      <c r="AJ232" s="873">
        <v>67286786</v>
      </c>
      <c r="AK232" s="873">
        <v>0</v>
      </c>
      <c r="AL232" s="873">
        <v>0</v>
      </c>
      <c r="AM232" s="873">
        <v>0</v>
      </c>
      <c r="AN232" s="873">
        <v>0</v>
      </c>
      <c r="AO232" s="873">
        <v>0</v>
      </c>
      <c r="AP232" s="873">
        <v>0</v>
      </c>
      <c r="AQ232" s="873">
        <v>0</v>
      </c>
      <c r="AR232" s="873">
        <v>0</v>
      </c>
      <c r="AS232" s="873">
        <v>0</v>
      </c>
      <c r="AT232" s="873">
        <v>0</v>
      </c>
      <c r="AU232" s="873">
        <v>0</v>
      </c>
      <c r="AV232" s="873">
        <v>0</v>
      </c>
      <c r="AW232" s="873">
        <v>0</v>
      </c>
      <c r="AX232" s="873">
        <v>0</v>
      </c>
      <c r="AY232" s="873">
        <v>0</v>
      </c>
      <c r="AZ232" s="873">
        <v>0</v>
      </c>
      <c r="BA232" s="873">
        <v>0</v>
      </c>
      <c r="BB232" s="873">
        <v>0</v>
      </c>
      <c r="BC232" s="873">
        <v>0</v>
      </c>
      <c r="BD232" s="873">
        <v>0</v>
      </c>
      <c r="BE232" s="873">
        <v>0</v>
      </c>
      <c r="BF232" s="873">
        <v>0</v>
      </c>
      <c r="BG232" s="873">
        <v>0</v>
      </c>
      <c r="BH232" s="873">
        <v>0</v>
      </c>
      <c r="BI232" s="873">
        <v>0</v>
      </c>
      <c r="BJ232" s="873">
        <v>0</v>
      </c>
      <c r="BK232" s="873">
        <v>0</v>
      </c>
      <c r="BL232" s="873">
        <v>0</v>
      </c>
      <c r="BM232" s="873">
        <v>0</v>
      </c>
      <c r="BN232" s="873">
        <v>0</v>
      </c>
      <c r="BO232" s="873">
        <v>13762904</v>
      </c>
      <c r="BP232" s="873">
        <v>-3409411</v>
      </c>
      <c r="BQ232" s="870" t="s">
        <v>679</v>
      </c>
      <c r="BR232" s="870" t="s">
        <v>691</v>
      </c>
      <c r="BS232" s="870" t="s">
        <v>679</v>
      </c>
      <c r="BT232" s="870" t="s">
        <v>2735</v>
      </c>
      <c r="BU232" s="870" t="s">
        <v>2968</v>
      </c>
    </row>
    <row r="233" spans="1:73" x14ac:dyDescent="0.2">
      <c r="A233" s="870" t="s">
        <v>3069</v>
      </c>
      <c r="B233" s="870" t="s">
        <v>514</v>
      </c>
      <c r="C233" s="870" t="s">
        <v>513</v>
      </c>
      <c r="D233" s="873">
        <v>59489620</v>
      </c>
      <c r="E233" s="873">
        <v>0</v>
      </c>
      <c r="F233" s="873">
        <v>59489620</v>
      </c>
      <c r="G233" s="873">
        <v>0</v>
      </c>
      <c r="H233" s="873">
        <v>0</v>
      </c>
      <c r="I233" s="873">
        <v>0</v>
      </c>
      <c r="J233" s="873">
        <v>-72759</v>
      </c>
      <c r="K233" s="873">
        <v>0</v>
      </c>
      <c r="L233" s="873">
        <v>-72759</v>
      </c>
      <c r="M233" s="873">
        <v>0</v>
      </c>
      <c r="N233" s="873">
        <v>0</v>
      </c>
      <c r="O233" s="873">
        <v>0</v>
      </c>
      <c r="P233" s="873">
        <v>-1129394</v>
      </c>
      <c r="Q233" s="873">
        <v>0</v>
      </c>
      <c r="R233" s="873">
        <v>-1129394</v>
      </c>
      <c r="S233" s="873">
        <v>825581</v>
      </c>
      <c r="T233" s="873">
        <v>0</v>
      </c>
      <c r="U233" s="873">
        <v>825581</v>
      </c>
      <c r="V233" s="873">
        <v>1844348</v>
      </c>
      <c r="W233" s="873">
        <v>0</v>
      </c>
      <c r="X233" s="873">
        <v>1844348</v>
      </c>
      <c r="Y233" s="873">
        <v>-414453</v>
      </c>
      <c r="Z233" s="873">
        <v>0</v>
      </c>
      <c r="AA233" s="873">
        <v>-414453</v>
      </c>
      <c r="AB233" s="873">
        <v>-2600000</v>
      </c>
      <c r="AC233" s="873">
        <v>0</v>
      </c>
      <c r="AD233" s="873">
        <v>-2600000</v>
      </c>
      <c r="AE233" s="873">
        <v>0</v>
      </c>
      <c r="AF233" s="873">
        <v>0</v>
      </c>
      <c r="AG233" s="873">
        <v>0</v>
      </c>
      <c r="AH233" s="873">
        <v>58015702</v>
      </c>
      <c r="AI233" s="873">
        <v>0</v>
      </c>
      <c r="AJ233" s="873">
        <v>58015702</v>
      </c>
      <c r="AK233" s="873">
        <v>0</v>
      </c>
      <c r="AL233" s="873">
        <v>0</v>
      </c>
      <c r="AM233" s="873">
        <v>0</v>
      </c>
      <c r="AN233" s="873">
        <v>0</v>
      </c>
      <c r="AO233" s="873">
        <v>0</v>
      </c>
      <c r="AP233" s="873">
        <v>0</v>
      </c>
      <c r="AQ233" s="873">
        <v>0</v>
      </c>
      <c r="AR233" s="873">
        <v>0</v>
      </c>
      <c r="AS233" s="873">
        <v>0</v>
      </c>
      <c r="AT233" s="873">
        <v>0</v>
      </c>
      <c r="AU233" s="873">
        <v>0</v>
      </c>
      <c r="AV233" s="873">
        <v>0</v>
      </c>
      <c r="AW233" s="873">
        <v>0</v>
      </c>
      <c r="AX233" s="873">
        <v>0</v>
      </c>
      <c r="AY233" s="873">
        <v>0</v>
      </c>
      <c r="AZ233" s="873">
        <v>0</v>
      </c>
      <c r="BA233" s="873">
        <v>0</v>
      </c>
      <c r="BB233" s="873">
        <v>0</v>
      </c>
      <c r="BC233" s="873">
        <v>0</v>
      </c>
      <c r="BD233" s="873">
        <v>0</v>
      </c>
      <c r="BE233" s="873">
        <v>0</v>
      </c>
      <c r="BF233" s="873">
        <v>0</v>
      </c>
      <c r="BG233" s="873">
        <v>0</v>
      </c>
      <c r="BH233" s="873">
        <v>0</v>
      </c>
      <c r="BI233" s="873">
        <v>0</v>
      </c>
      <c r="BJ233" s="873">
        <v>0</v>
      </c>
      <c r="BK233" s="873">
        <v>0</v>
      </c>
      <c r="BL233" s="873">
        <v>0</v>
      </c>
      <c r="BM233" s="873">
        <v>0</v>
      </c>
      <c r="BN233" s="873">
        <v>0</v>
      </c>
      <c r="BO233" s="873">
        <v>4675377</v>
      </c>
      <c r="BP233" s="873">
        <v>-3348234</v>
      </c>
      <c r="BQ233" s="870" t="s">
        <v>690</v>
      </c>
      <c r="BR233" s="870" t="s">
        <v>689</v>
      </c>
      <c r="BS233" s="870" t="s">
        <v>1909</v>
      </c>
      <c r="BT233" s="870" t="s">
        <v>2737</v>
      </c>
      <c r="BU233" s="870" t="s">
        <v>2969</v>
      </c>
    </row>
    <row r="234" spans="1:73" x14ac:dyDescent="0.2">
      <c r="A234" s="870" t="s">
        <v>3069</v>
      </c>
      <c r="B234" s="870" t="s">
        <v>1104</v>
      </c>
      <c r="C234" s="870" t="s">
        <v>1113</v>
      </c>
      <c r="D234" s="873">
        <v>21259024</v>
      </c>
      <c r="E234" s="873">
        <v>0</v>
      </c>
      <c r="F234" s="873">
        <v>21259024</v>
      </c>
      <c r="G234" s="873">
        <v>0</v>
      </c>
      <c r="H234" s="873">
        <v>0</v>
      </c>
      <c r="I234" s="873">
        <v>0</v>
      </c>
      <c r="J234" s="873">
        <v>-123448</v>
      </c>
      <c r="K234" s="873">
        <v>0</v>
      </c>
      <c r="L234" s="873">
        <v>-123448</v>
      </c>
      <c r="M234" s="873">
        <v>0</v>
      </c>
      <c r="N234" s="873">
        <v>0</v>
      </c>
      <c r="O234" s="873">
        <v>0</v>
      </c>
      <c r="P234" s="873">
        <v>-1698354</v>
      </c>
      <c r="Q234" s="873">
        <v>0</v>
      </c>
      <c r="R234" s="873">
        <v>-1698354</v>
      </c>
      <c r="S234" s="873">
        <v>368743</v>
      </c>
      <c r="T234" s="873">
        <v>0</v>
      </c>
      <c r="U234" s="873">
        <v>368743</v>
      </c>
      <c r="V234" s="873">
        <v>1393212</v>
      </c>
      <c r="W234" s="873">
        <v>0</v>
      </c>
      <c r="X234" s="873">
        <v>1393212</v>
      </c>
      <c r="Y234" s="873">
        <v>-965674</v>
      </c>
      <c r="Z234" s="873">
        <v>0</v>
      </c>
      <c r="AA234" s="873">
        <v>-965674</v>
      </c>
      <c r="AB234" s="873">
        <v>-902128</v>
      </c>
      <c r="AC234" s="873">
        <v>0</v>
      </c>
      <c r="AD234" s="873">
        <v>-902128</v>
      </c>
      <c r="AE234" s="873">
        <v>0</v>
      </c>
      <c r="AF234" s="873">
        <v>0</v>
      </c>
      <c r="AG234" s="873">
        <v>0</v>
      </c>
      <c r="AH234" s="873">
        <v>19454823</v>
      </c>
      <c r="AI234" s="873">
        <v>0</v>
      </c>
      <c r="AJ234" s="873">
        <v>19454823</v>
      </c>
      <c r="AK234" s="873">
        <v>0</v>
      </c>
      <c r="AL234" s="873">
        <v>0</v>
      </c>
      <c r="AM234" s="873">
        <v>204676</v>
      </c>
      <c r="AN234" s="873">
        <v>0</v>
      </c>
      <c r="AO234" s="873">
        <v>204676</v>
      </c>
      <c r="AP234" s="873">
        <v>0</v>
      </c>
      <c r="AQ234" s="873">
        <v>0</v>
      </c>
      <c r="AR234" s="873">
        <v>0</v>
      </c>
      <c r="AS234" s="873">
        <v>0</v>
      </c>
      <c r="AT234" s="873">
        <v>0</v>
      </c>
      <c r="AU234" s="873">
        <v>0</v>
      </c>
      <c r="AV234" s="873">
        <v>0</v>
      </c>
      <c r="AW234" s="873">
        <v>0</v>
      </c>
      <c r="AX234" s="873">
        <v>0</v>
      </c>
      <c r="AY234" s="873">
        <v>0</v>
      </c>
      <c r="AZ234" s="873">
        <v>0</v>
      </c>
      <c r="BA234" s="873">
        <v>0</v>
      </c>
      <c r="BB234" s="873">
        <v>0</v>
      </c>
      <c r="BC234" s="873">
        <v>0</v>
      </c>
      <c r="BD234" s="873">
        <v>0</v>
      </c>
      <c r="BE234" s="873">
        <v>0</v>
      </c>
      <c r="BF234" s="873">
        <v>0</v>
      </c>
      <c r="BG234" s="873">
        <v>0</v>
      </c>
      <c r="BH234" s="873">
        <v>0</v>
      </c>
      <c r="BI234" s="873">
        <v>0</v>
      </c>
      <c r="BJ234" s="873">
        <v>0</v>
      </c>
      <c r="BK234" s="873">
        <v>0</v>
      </c>
      <c r="BL234" s="873">
        <v>0</v>
      </c>
      <c r="BM234" s="873">
        <v>0</v>
      </c>
      <c r="BN234" s="873">
        <v>0</v>
      </c>
      <c r="BO234" s="873">
        <v>5304686</v>
      </c>
      <c r="BP234" s="873">
        <v>-763972</v>
      </c>
      <c r="BQ234" s="870" t="s">
        <v>699</v>
      </c>
      <c r="BR234" s="870" t="s">
        <v>698</v>
      </c>
      <c r="BS234" s="870" t="s">
        <v>1907</v>
      </c>
      <c r="BT234" s="870" t="s">
        <v>2733</v>
      </c>
      <c r="BU234" s="870" t="s">
        <v>2970</v>
      </c>
    </row>
    <row r="235" spans="1:73" x14ac:dyDescent="0.2">
      <c r="A235" s="870" t="s">
        <v>3070</v>
      </c>
      <c r="B235" s="870" t="s">
        <v>516</v>
      </c>
      <c r="C235" s="870" t="s">
        <v>515</v>
      </c>
      <c r="D235" s="873">
        <v>72828562</v>
      </c>
      <c r="E235" s="873">
        <v>753801</v>
      </c>
      <c r="F235" s="873">
        <v>73582363</v>
      </c>
      <c r="G235" s="873">
        <v>0</v>
      </c>
      <c r="H235" s="873">
        <v>0</v>
      </c>
      <c r="I235" s="873">
        <v>0</v>
      </c>
      <c r="J235" s="873">
        <v>-68671</v>
      </c>
      <c r="K235" s="873">
        <v>0</v>
      </c>
      <c r="L235" s="873">
        <v>-68671</v>
      </c>
      <c r="M235" s="873">
        <v>-51116</v>
      </c>
      <c r="N235" s="873">
        <v>0</v>
      </c>
      <c r="O235" s="873">
        <v>-51116</v>
      </c>
      <c r="P235" s="873">
        <v>-760489</v>
      </c>
      <c r="Q235" s="873">
        <v>0</v>
      </c>
      <c r="R235" s="873">
        <v>-760489</v>
      </c>
      <c r="S235" s="873">
        <v>468329</v>
      </c>
      <c r="T235" s="873">
        <v>0</v>
      </c>
      <c r="U235" s="873">
        <v>468329</v>
      </c>
      <c r="V235" s="873">
        <v>469792</v>
      </c>
      <c r="W235" s="873">
        <v>0</v>
      </c>
      <c r="X235" s="873">
        <v>469792</v>
      </c>
      <c r="Y235" s="873">
        <v>183573</v>
      </c>
      <c r="Z235" s="873">
        <v>0</v>
      </c>
      <c r="AA235" s="873">
        <v>183573</v>
      </c>
      <c r="AB235" s="873">
        <v>-1536964</v>
      </c>
      <c r="AC235" s="873">
        <v>0</v>
      </c>
      <c r="AD235" s="873">
        <v>-1536964</v>
      </c>
      <c r="AE235" s="873">
        <v>0</v>
      </c>
      <c r="AF235" s="873">
        <v>0</v>
      </c>
      <c r="AG235" s="873">
        <v>0</v>
      </c>
      <c r="AH235" s="873">
        <v>71601687</v>
      </c>
      <c r="AI235" s="873">
        <v>753801</v>
      </c>
      <c r="AJ235" s="873">
        <v>72355488</v>
      </c>
      <c r="AK235" s="873">
        <v>753801</v>
      </c>
      <c r="AL235" s="873">
        <v>753801</v>
      </c>
      <c r="AM235" s="873">
        <v>741630</v>
      </c>
      <c r="AN235" s="873">
        <v>0</v>
      </c>
      <c r="AO235" s="873">
        <v>741630</v>
      </c>
      <c r="AP235" s="873">
        <v>0</v>
      </c>
      <c r="AQ235" s="873">
        <v>0</v>
      </c>
      <c r="AR235" s="873">
        <v>0</v>
      </c>
      <c r="AS235" s="873">
        <v>0</v>
      </c>
      <c r="AT235" s="873">
        <v>0</v>
      </c>
      <c r="AU235" s="873">
        <v>0</v>
      </c>
      <c r="AV235" s="873">
        <v>0</v>
      </c>
      <c r="AW235" s="873">
        <v>753801</v>
      </c>
      <c r="AX235" s="873">
        <v>0</v>
      </c>
      <c r="AY235" s="873">
        <v>0</v>
      </c>
      <c r="AZ235" s="873">
        <v>0</v>
      </c>
      <c r="BA235" s="873">
        <v>0</v>
      </c>
      <c r="BB235" s="873">
        <v>232267</v>
      </c>
      <c r="BC235" s="873">
        <v>232267</v>
      </c>
      <c r="BD235" s="873">
        <v>0</v>
      </c>
      <c r="BE235" s="873">
        <v>0</v>
      </c>
      <c r="BF235" s="873">
        <v>0</v>
      </c>
      <c r="BG235" s="873">
        <v>0</v>
      </c>
      <c r="BH235" s="873">
        <v>0</v>
      </c>
      <c r="BI235" s="873">
        <v>0</v>
      </c>
      <c r="BJ235" s="873">
        <v>0</v>
      </c>
      <c r="BK235" s="873">
        <v>0</v>
      </c>
      <c r="BL235" s="873">
        <v>0</v>
      </c>
      <c r="BM235" s="873">
        <v>232267</v>
      </c>
      <c r="BN235" s="873">
        <v>232267</v>
      </c>
      <c r="BO235" s="873">
        <v>1836619</v>
      </c>
      <c r="BP235" s="873">
        <v>-1378921</v>
      </c>
      <c r="BQ235" s="870" t="s">
        <v>731</v>
      </c>
      <c r="BR235" s="870" t="s">
        <v>730</v>
      </c>
      <c r="BS235" s="870" t="s">
        <v>1907</v>
      </c>
      <c r="BT235" s="870" t="s">
        <v>2734</v>
      </c>
      <c r="BU235" s="870" t="s">
        <v>2971</v>
      </c>
    </row>
    <row r="236" spans="1:73" x14ac:dyDescent="0.2">
      <c r="A236" s="870" t="s">
        <v>3069</v>
      </c>
      <c r="B236" s="870" t="s">
        <v>518</v>
      </c>
      <c r="C236" s="870" t="s">
        <v>517</v>
      </c>
      <c r="D236" s="873">
        <v>19571802</v>
      </c>
      <c r="E236" s="873">
        <v>0</v>
      </c>
      <c r="F236" s="873">
        <v>19571802</v>
      </c>
      <c r="G236" s="873">
        <v>0</v>
      </c>
      <c r="H236" s="873">
        <v>0</v>
      </c>
      <c r="I236" s="873">
        <v>0</v>
      </c>
      <c r="J236" s="873">
        <v>-3755</v>
      </c>
      <c r="K236" s="873">
        <v>0</v>
      </c>
      <c r="L236" s="873">
        <v>-3755</v>
      </c>
      <c r="M236" s="873">
        <v>0</v>
      </c>
      <c r="N236" s="873">
        <v>0</v>
      </c>
      <c r="O236" s="873">
        <v>0</v>
      </c>
      <c r="P236" s="873">
        <v>-589009</v>
      </c>
      <c r="Q236" s="873">
        <v>0</v>
      </c>
      <c r="R236" s="873">
        <v>-589009</v>
      </c>
      <c r="S236" s="873">
        <v>300798</v>
      </c>
      <c r="T236" s="873">
        <v>0</v>
      </c>
      <c r="U236" s="873">
        <v>300798</v>
      </c>
      <c r="V236" s="873">
        <v>160243</v>
      </c>
      <c r="W236" s="873">
        <v>0</v>
      </c>
      <c r="X236" s="873">
        <v>160243</v>
      </c>
      <c r="Y236" s="873">
        <v>761184</v>
      </c>
      <c r="Z236" s="873">
        <v>0</v>
      </c>
      <c r="AA236" s="873">
        <v>761184</v>
      </c>
      <c r="AB236" s="873">
        <v>-2021125</v>
      </c>
      <c r="AC236" s="873">
        <v>0</v>
      </c>
      <c r="AD236" s="873">
        <v>-2021125</v>
      </c>
      <c r="AE236" s="873">
        <v>0</v>
      </c>
      <c r="AF236" s="873">
        <v>0</v>
      </c>
      <c r="AG236" s="873">
        <v>0</v>
      </c>
      <c r="AH236" s="873">
        <v>18183893</v>
      </c>
      <c r="AI236" s="873">
        <v>0</v>
      </c>
      <c r="AJ236" s="873">
        <v>18183893</v>
      </c>
      <c r="AK236" s="873">
        <v>0</v>
      </c>
      <c r="AL236" s="873">
        <v>0</v>
      </c>
      <c r="AM236" s="873">
        <v>0</v>
      </c>
      <c r="AN236" s="873">
        <v>0</v>
      </c>
      <c r="AO236" s="873">
        <v>0</v>
      </c>
      <c r="AP236" s="873">
        <v>0</v>
      </c>
      <c r="AQ236" s="873">
        <v>0</v>
      </c>
      <c r="AR236" s="873">
        <v>0</v>
      </c>
      <c r="AS236" s="873">
        <v>0</v>
      </c>
      <c r="AT236" s="873">
        <v>0</v>
      </c>
      <c r="AU236" s="873">
        <v>0</v>
      </c>
      <c r="AV236" s="873">
        <v>0</v>
      </c>
      <c r="AW236" s="873">
        <v>0</v>
      </c>
      <c r="AX236" s="873">
        <v>0</v>
      </c>
      <c r="AY236" s="873">
        <v>0</v>
      </c>
      <c r="AZ236" s="873">
        <v>0</v>
      </c>
      <c r="BA236" s="873">
        <v>0</v>
      </c>
      <c r="BB236" s="873">
        <v>0</v>
      </c>
      <c r="BC236" s="873">
        <v>0</v>
      </c>
      <c r="BD236" s="873">
        <v>0</v>
      </c>
      <c r="BE236" s="873">
        <v>0</v>
      </c>
      <c r="BF236" s="873">
        <v>0</v>
      </c>
      <c r="BG236" s="873">
        <v>0</v>
      </c>
      <c r="BH236" s="873">
        <v>0</v>
      </c>
      <c r="BI236" s="873">
        <v>0</v>
      </c>
      <c r="BJ236" s="873">
        <v>0</v>
      </c>
      <c r="BK236" s="873">
        <v>0</v>
      </c>
      <c r="BL236" s="873">
        <v>0</v>
      </c>
      <c r="BM236" s="873">
        <v>0</v>
      </c>
      <c r="BN236" s="873">
        <v>0</v>
      </c>
      <c r="BO236" s="873">
        <v>2601297</v>
      </c>
      <c r="BP236" s="873">
        <v>-1670218</v>
      </c>
      <c r="BQ236" s="870" t="s">
        <v>729</v>
      </c>
      <c r="BR236" s="870" t="s">
        <v>728</v>
      </c>
      <c r="BS236" s="870" t="s">
        <v>1907</v>
      </c>
      <c r="BT236" s="870" t="s">
        <v>2736</v>
      </c>
      <c r="BU236" s="870" t="s">
        <v>2972</v>
      </c>
    </row>
    <row r="237" spans="1:73" x14ac:dyDescent="0.2">
      <c r="A237" s="870" t="s">
        <v>3069</v>
      </c>
      <c r="B237" s="870" t="s">
        <v>520</v>
      </c>
      <c r="C237" s="870" t="s">
        <v>519</v>
      </c>
      <c r="D237" s="873">
        <v>66468802</v>
      </c>
      <c r="E237" s="873">
        <v>18178470</v>
      </c>
      <c r="F237" s="873">
        <v>84647272</v>
      </c>
      <c r="G237" s="873">
        <v>0</v>
      </c>
      <c r="H237" s="873">
        <v>0</v>
      </c>
      <c r="I237" s="873">
        <v>0</v>
      </c>
      <c r="J237" s="873">
        <v>-47233</v>
      </c>
      <c r="K237" s="873">
        <v>0</v>
      </c>
      <c r="L237" s="873">
        <v>-47233</v>
      </c>
      <c r="M237" s="873">
        <v>0</v>
      </c>
      <c r="N237" s="873">
        <v>0</v>
      </c>
      <c r="O237" s="873">
        <v>0</v>
      </c>
      <c r="P237" s="873">
        <v>-8212597</v>
      </c>
      <c r="Q237" s="873">
        <v>-104636</v>
      </c>
      <c r="R237" s="873">
        <v>-8317233</v>
      </c>
      <c r="S237" s="873">
        <v>1113878</v>
      </c>
      <c r="T237" s="873">
        <v>0</v>
      </c>
      <c r="U237" s="873">
        <v>1113878</v>
      </c>
      <c r="V237" s="873">
        <v>3888150</v>
      </c>
      <c r="W237" s="873">
        <v>157495</v>
      </c>
      <c r="X237" s="873">
        <v>4045645</v>
      </c>
      <c r="Y237" s="873">
        <v>-1570010</v>
      </c>
      <c r="Z237" s="873">
        <v>0</v>
      </c>
      <c r="AA237" s="873">
        <v>-1570010</v>
      </c>
      <c r="AB237" s="873">
        <v>-3124033</v>
      </c>
      <c r="AC237" s="873">
        <v>-854388</v>
      </c>
      <c r="AD237" s="873">
        <v>-3978421</v>
      </c>
      <c r="AE237" s="873">
        <v>0</v>
      </c>
      <c r="AF237" s="873">
        <v>0</v>
      </c>
      <c r="AG237" s="873">
        <v>0</v>
      </c>
      <c r="AH237" s="873">
        <v>58564190</v>
      </c>
      <c r="AI237" s="873">
        <v>17376941</v>
      </c>
      <c r="AJ237" s="873">
        <v>75941131</v>
      </c>
      <c r="AK237" s="873">
        <v>17376941</v>
      </c>
      <c r="AL237" s="873">
        <v>17376941</v>
      </c>
      <c r="AM237" s="873">
        <v>222049</v>
      </c>
      <c r="AN237" s="873">
        <v>276480</v>
      </c>
      <c r="AO237" s="873">
        <v>498529</v>
      </c>
      <c r="AP237" s="873">
        <v>0</v>
      </c>
      <c r="AQ237" s="873">
        <v>0</v>
      </c>
      <c r="AR237" s="873">
        <v>0</v>
      </c>
      <c r="AS237" s="873">
        <v>-17775</v>
      </c>
      <c r="AT237" s="873">
        <v>-17775</v>
      </c>
      <c r="AU237" s="873">
        <v>742522</v>
      </c>
      <c r="AV237" s="873">
        <v>742522</v>
      </c>
      <c r="AW237" s="873">
        <v>16340164</v>
      </c>
      <c r="AX237" s="873">
        <v>0</v>
      </c>
      <c r="AY237" s="873">
        <v>0</v>
      </c>
      <c r="AZ237" s="873">
        <v>0</v>
      </c>
      <c r="BA237" s="873">
        <v>0</v>
      </c>
      <c r="BB237" s="873">
        <v>0</v>
      </c>
      <c r="BC237" s="873">
        <v>0</v>
      </c>
      <c r="BD237" s="873">
        <v>0</v>
      </c>
      <c r="BE237" s="873">
        <v>0</v>
      </c>
      <c r="BF237" s="873">
        <v>0</v>
      </c>
      <c r="BG237" s="873">
        <v>0</v>
      </c>
      <c r="BH237" s="873">
        <v>0</v>
      </c>
      <c r="BI237" s="873">
        <v>0</v>
      </c>
      <c r="BJ237" s="873">
        <v>0</v>
      </c>
      <c r="BK237" s="873">
        <v>0</v>
      </c>
      <c r="BL237" s="873">
        <v>0</v>
      </c>
      <c r="BM237" s="873">
        <v>0</v>
      </c>
      <c r="BN237" s="873">
        <v>0</v>
      </c>
      <c r="BO237" s="873">
        <v>9827768</v>
      </c>
      <c r="BP237" s="873">
        <v>-4265884</v>
      </c>
      <c r="BQ237" s="870" t="s">
        <v>867</v>
      </c>
      <c r="BR237" s="870" t="s">
        <v>726</v>
      </c>
      <c r="BS237" s="870" t="s">
        <v>679</v>
      </c>
      <c r="BT237" s="870" t="s">
        <v>2733</v>
      </c>
      <c r="BU237" s="870" t="s">
        <v>2973</v>
      </c>
    </row>
    <row r="238" spans="1:73" x14ac:dyDescent="0.2">
      <c r="A238" s="870" t="s">
        <v>3069</v>
      </c>
      <c r="B238" s="870" t="s">
        <v>522</v>
      </c>
      <c r="C238" s="870" t="s">
        <v>521</v>
      </c>
      <c r="D238" s="873">
        <v>15574672</v>
      </c>
      <c r="E238" s="873">
        <v>0</v>
      </c>
      <c r="F238" s="873">
        <v>15574672</v>
      </c>
      <c r="G238" s="873">
        <v>0</v>
      </c>
      <c r="H238" s="873">
        <v>0</v>
      </c>
      <c r="I238" s="873">
        <v>0</v>
      </c>
      <c r="J238" s="873">
        <v>-238172</v>
      </c>
      <c r="K238" s="873">
        <v>0</v>
      </c>
      <c r="L238" s="873">
        <v>-238172</v>
      </c>
      <c r="M238" s="873">
        <v>0</v>
      </c>
      <c r="N238" s="873">
        <v>0</v>
      </c>
      <c r="O238" s="873">
        <v>0</v>
      </c>
      <c r="P238" s="873">
        <v>-2575317</v>
      </c>
      <c r="Q238" s="873">
        <v>0</v>
      </c>
      <c r="R238" s="873">
        <v>-2575317</v>
      </c>
      <c r="S238" s="873">
        <v>571517</v>
      </c>
      <c r="T238" s="873">
        <v>0</v>
      </c>
      <c r="U238" s="873">
        <v>571517</v>
      </c>
      <c r="V238" s="873">
        <v>189645</v>
      </c>
      <c r="W238" s="873">
        <v>0</v>
      </c>
      <c r="X238" s="873">
        <v>189645</v>
      </c>
      <c r="Y238" s="873">
        <v>-94307</v>
      </c>
      <c r="Z238" s="873">
        <v>0</v>
      </c>
      <c r="AA238" s="873">
        <v>-94307</v>
      </c>
      <c r="AB238" s="873">
        <v>-730312</v>
      </c>
      <c r="AC238" s="873">
        <v>0</v>
      </c>
      <c r="AD238" s="873">
        <v>-730312</v>
      </c>
      <c r="AE238" s="873">
        <v>0</v>
      </c>
      <c r="AF238" s="873">
        <v>0</v>
      </c>
      <c r="AG238" s="873">
        <v>0</v>
      </c>
      <c r="AH238" s="873">
        <v>12935898</v>
      </c>
      <c r="AI238" s="873">
        <v>0</v>
      </c>
      <c r="AJ238" s="873">
        <v>12935898</v>
      </c>
      <c r="AK238" s="873">
        <v>0</v>
      </c>
      <c r="AL238" s="873">
        <v>0</v>
      </c>
      <c r="AM238" s="873">
        <v>0</v>
      </c>
      <c r="AN238" s="873">
        <v>0</v>
      </c>
      <c r="AO238" s="873">
        <v>0</v>
      </c>
      <c r="AP238" s="873">
        <v>0</v>
      </c>
      <c r="AQ238" s="873">
        <v>0</v>
      </c>
      <c r="AR238" s="873">
        <v>0</v>
      </c>
      <c r="AS238" s="873">
        <v>0</v>
      </c>
      <c r="AT238" s="873">
        <v>0</v>
      </c>
      <c r="AU238" s="873">
        <v>0</v>
      </c>
      <c r="AV238" s="873">
        <v>0</v>
      </c>
      <c r="AW238" s="873">
        <v>0</v>
      </c>
      <c r="AX238" s="873">
        <v>0</v>
      </c>
      <c r="AY238" s="873">
        <v>0</v>
      </c>
      <c r="AZ238" s="873">
        <v>0</v>
      </c>
      <c r="BA238" s="873">
        <v>0</v>
      </c>
      <c r="BB238" s="873">
        <v>0</v>
      </c>
      <c r="BC238" s="873">
        <v>0</v>
      </c>
      <c r="BD238" s="873">
        <v>0</v>
      </c>
      <c r="BE238" s="873">
        <v>0</v>
      </c>
      <c r="BF238" s="873">
        <v>0</v>
      </c>
      <c r="BG238" s="873">
        <v>0</v>
      </c>
      <c r="BH238" s="873">
        <v>0</v>
      </c>
      <c r="BI238" s="873">
        <v>0</v>
      </c>
      <c r="BJ238" s="873">
        <v>0</v>
      </c>
      <c r="BK238" s="873">
        <v>0</v>
      </c>
      <c r="BL238" s="873">
        <v>0</v>
      </c>
      <c r="BM238" s="873">
        <v>0</v>
      </c>
      <c r="BN238" s="873">
        <v>0</v>
      </c>
      <c r="BO238" s="873">
        <v>3956136</v>
      </c>
      <c r="BP238" s="873">
        <v>-840392</v>
      </c>
      <c r="BQ238" s="870" t="s">
        <v>702</v>
      </c>
      <c r="BR238" s="870" t="s">
        <v>698</v>
      </c>
      <c r="BS238" s="870" t="s">
        <v>1907</v>
      </c>
      <c r="BT238" s="870" t="s">
        <v>2733</v>
      </c>
      <c r="BU238" s="870" t="s">
        <v>2974</v>
      </c>
    </row>
    <row r="239" spans="1:73" x14ac:dyDescent="0.2">
      <c r="A239" s="870" t="s">
        <v>3069</v>
      </c>
      <c r="B239" s="870" t="s">
        <v>524</v>
      </c>
      <c r="C239" s="870" t="s">
        <v>523</v>
      </c>
      <c r="D239" s="873">
        <v>18974039</v>
      </c>
      <c r="E239" s="873">
        <v>0</v>
      </c>
      <c r="F239" s="873">
        <v>18974039</v>
      </c>
      <c r="G239" s="873">
        <v>0</v>
      </c>
      <c r="H239" s="873">
        <v>0</v>
      </c>
      <c r="I239" s="873">
        <v>0</v>
      </c>
      <c r="J239" s="873">
        <v>-33589</v>
      </c>
      <c r="K239" s="873">
        <v>0</v>
      </c>
      <c r="L239" s="873">
        <v>-33589</v>
      </c>
      <c r="M239" s="873">
        <v>0</v>
      </c>
      <c r="N239" s="873">
        <v>0</v>
      </c>
      <c r="O239" s="873">
        <v>0</v>
      </c>
      <c r="P239" s="873">
        <v>-2319668</v>
      </c>
      <c r="Q239" s="873">
        <v>0</v>
      </c>
      <c r="R239" s="873">
        <v>-2319668</v>
      </c>
      <c r="S239" s="873">
        <v>772730</v>
      </c>
      <c r="T239" s="873">
        <v>0</v>
      </c>
      <c r="U239" s="873">
        <v>772730</v>
      </c>
      <c r="V239" s="873">
        <v>0</v>
      </c>
      <c r="W239" s="873">
        <v>0</v>
      </c>
      <c r="X239" s="873">
        <v>0</v>
      </c>
      <c r="Y239" s="873">
        <v>-543273</v>
      </c>
      <c r="Z239" s="873">
        <v>0</v>
      </c>
      <c r="AA239" s="873">
        <v>-543273</v>
      </c>
      <c r="AB239" s="873">
        <v>277543</v>
      </c>
      <c r="AC239" s="873">
        <v>0</v>
      </c>
      <c r="AD239" s="873">
        <v>277543</v>
      </c>
      <c r="AE239" s="873">
        <v>0</v>
      </c>
      <c r="AF239" s="873">
        <v>0</v>
      </c>
      <c r="AG239" s="873">
        <v>0</v>
      </c>
      <c r="AH239" s="873">
        <v>17161371</v>
      </c>
      <c r="AI239" s="873">
        <v>0</v>
      </c>
      <c r="AJ239" s="873">
        <v>17161371</v>
      </c>
      <c r="AK239" s="873">
        <v>0</v>
      </c>
      <c r="AL239" s="873">
        <v>0</v>
      </c>
      <c r="AM239" s="873">
        <v>356532</v>
      </c>
      <c r="AN239" s="873">
        <v>0</v>
      </c>
      <c r="AO239" s="873">
        <v>356532</v>
      </c>
      <c r="AP239" s="873">
        <v>0</v>
      </c>
      <c r="AQ239" s="873">
        <v>0</v>
      </c>
      <c r="AR239" s="873">
        <v>0</v>
      </c>
      <c r="AS239" s="873">
        <v>0</v>
      </c>
      <c r="AT239" s="873">
        <v>0</v>
      </c>
      <c r="AU239" s="873">
        <v>0</v>
      </c>
      <c r="AV239" s="873">
        <v>0</v>
      </c>
      <c r="AW239" s="873">
        <v>0</v>
      </c>
      <c r="AX239" s="873">
        <v>0</v>
      </c>
      <c r="AY239" s="873">
        <v>0</v>
      </c>
      <c r="AZ239" s="873">
        <v>0</v>
      </c>
      <c r="BA239" s="873">
        <v>0</v>
      </c>
      <c r="BB239" s="873">
        <v>0</v>
      </c>
      <c r="BC239" s="873">
        <v>0</v>
      </c>
      <c r="BD239" s="873">
        <v>0</v>
      </c>
      <c r="BE239" s="873">
        <v>0</v>
      </c>
      <c r="BF239" s="873">
        <v>0</v>
      </c>
      <c r="BG239" s="873">
        <v>0</v>
      </c>
      <c r="BH239" s="873">
        <v>0</v>
      </c>
      <c r="BI239" s="873">
        <v>0</v>
      </c>
      <c r="BJ239" s="873">
        <v>0</v>
      </c>
      <c r="BK239" s="873">
        <v>0</v>
      </c>
      <c r="BL239" s="873">
        <v>0</v>
      </c>
      <c r="BM239" s="873">
        <v>0</v>
      </c>
      <c r="BN239" s="873">
        <v>0</v>
      </c>
      <c r="BO239" s="873">
        <v>2805356</v>
      </c>
      <c r="BP239" s="873">
        <v>-592580</v>
      </c>
      <c r="BQ239" s="870" t="s">
        <v>701</v>
      </c>
      <c r="BR239" s="870" t="s">
        <v>687</v>
      </c>
      <c r="BS239" s="870" t="s">
        <v>1907</v>
      </c>
      <c r="BT239" s="870" t="s">
        <v>2736</v>
      </c>
      <c r="BU239" s="870" t="s">
        <v>2975</v>
      </c>
    </row>
    <row r="240" spans="1:73" x14ac:dyDescent="0.2">
      <c r="A240" s="870" t="s">
        <v>3069</v>
      </c>
      <c r="B240" s="870" t="s">
        <v>526</v>
      </c>
      <c r="C240" s="870" t="s">
        <v>525</v>
      </c>
      <c r="D240" s="873">
        <v>21958508</v>
      </c>
      <c r="E240" s="873">
        <v>0</v>
      </c>
      <c r="F240" s="873">
        <v>21958508</v>
      </c>
      <c r="G240" s="873">
        <v>0</v>
      </c>
      <c r="H240" s="873">
        <v>0</v>
      </c>
      <c r="I240" s="873">
        <v>0</v>
      </c>
      <c r="J240" s="873">
        <v>0</v>
      </c>
      <c r="K240" s="873">
        <v>0</v>
      </c>
      <c r="L240" s="873">
        <v>0</v>
      </c>
      <c r="M240" s="873">
        <v>1151</v>
      </c>
      <c r="N240" s="873">
        <v>0</v>
      </c>
      <c r="O240" s="873">
        <v>1151</v>
      </c>
      <c r="P240" s="873">
        <v>-365816</v>
      </c>
      <c r="Q240" s="873">
        <v>0</v>
      </c>
      <c r="R240" s="873">
        <v>-365816</v>
      </c>
      <c r="S240" s="873">
        <v>523802</v>
      </c>
      <c r="T240" s="873">
        <v>0</v>
      </c>
      <c r="U240" s="873">
        <v>523802</v>
      </c>
      <c r="V240" s="873">
        <v>0</v>
      </c>
      <c r="W240" s="873">
        <v>0</v>
      </c>
      <c r="X240" s="873">
        <v>0</v>
      </c>
      <c r="Y240" s="873">
        <v>0</v>
      </c>
      <c r="Z240" s="873">
        <v>0</v>
      </c>
      <c r="AA240" s="873">
        <v>0</v>
      </c>
      <c r="AB240" s="873">
        <v>-878340</v>
      </c>
      <c r="AC240" s="873">
        <v>0</v>
      </c>
      <c r="AD240" s="873">
        <v>-878340</v>
      </c>
      <c r="AE240" s="873">
        <v>0</v>
      </c>
      <c r="AF240" s="873">
        <v>0</v>
      </c>
      <c r="AG240" s="873">
        <v>0</v>
      </c>
      <c r="AH240" s="873">
        <v>21239305</v>
      </c>
      <c r="AI240" s="873">
        <v>0</v>
      </c>
      <c r="AJ240" s="873">
        <v>21239305</v>
      </c>
      <c r="AK240" s="873">
        <v>0</v>
      </c>
      <c r="AL240" s="873">
        <v>0</v>
      </c>
      <c r="AM240" s="873">
        <v>225523</v>
      </c>
      <c r="AN240" s="873">
        <v>0</v>
      </c>
      <c r="AO240" s="873">
        <v>225523</v>
      </c>
      <c r="AP240" s="873">
        <v>0</v>
      </c>
      <c r="AQ240" s="873">
        <v>0</v>
      </c>
      <c r="AR240" s="873">
        <v>0</v>
      </c>
      <c r="AS240" s="873">
        <v>0</v>
      </c>
      <c r="AT240" s="873">
        <v>0</v>
      </c>
      <c r="AU240" s="873">
        <v>0</v>
      </c>
      <c r="AV240" s="873">
        <v>0</v>
      </c>
      <c r="AW240" s="873">
        <v>0</v>
      </c>
      <c r="AX240" s="873">
        <v>0</v>
      </c>
      <c r="AY240" s="873">
        <v>0</v>
      </c>
      <c r="AZ240" s="873">
        <v>0</v>
      </c>
      <c r="BA240" s="873">
        <v>0</v>
      </c>
      <c r="BB240" s="873">
        <v>0</v>
      </c>
      <c r="BC240" s="873">
        <v>0</v>
      </c>
      <c r="BD240" s="873">
        <v>0</v>
      </c>
      <c r="BE240" s="873">
        <v>0</v>
      </c>
      <c r="BF240" s="873">
        <v>0</v>
      </c>
      <c r="BG240" s="873">
        <v>0</v>
      </c>
      <c r="BH240" s="873">
        <v>0</v>
      </c>
      <c r="BI240" s="873">
        <v>0</v>
      </c>
      <c r="BJ240" s="873">
        <v>0</v>
      </c>
      <c r="BK240" s="873">
        <v>0</v>
      </c>
      <c r="BL240" s="873">
        <v>0</v>
      </c>
      <c r="BM240" s="873">
        <v>0</v>
      </c>
      <c r="BN240" s="873">
        <v>0</v>
      </c>
      <c r="BO240" s="873">
        <v>1746326</v>
      </c>
      <c r="BP240" s="873">
        <v>-978303</v>
      </c>
      <c r="BQ240" s="870" t="s">
        <v>701</v>
      </c>
      <c r="BR240" s="870" t="s">
        <v>687</v>
      </c>
      <c r="BS240" s="870" t="s">
        <v>1907</v>
      </c>
      <c r="BT240" s="870" t="s">
        <v>2736</v>
      </c>
      <c r="BU240" s="870" t="s">
        <v>2976</v>
      </c>
    </row>
    <row r="241" spans="1:73" x14ac:dyDescent="0.2">
      <c r="A241" s="870" t="s">
        <v>3069</v>
      </c>
      <c r="B241" s="870" t="s">
        <v>528</v>
      </c>
      <c r="C241" s="870" t="s">
        <v>527</v>
      </c>
      <c r="D241" s="873">
        <v>13500386</v>
      </c>
      <c r="E241" s="873">
        <v>0</v>
      </c>
      <c r="F241" s="873">
        <v>13500386</v>
      </c>
      <c r="G241" s="873">
        <v>0</v>
      </c>
      <c r="H241" s="873">
        <v>0</v>
      </c>
      <c r="I241" s="873">
        <v>0</v>
      </c>
      <c r="J241" s="873">
        <v>-93483</v>
      </c>
      <c r="K241" s="873">
        <v>0</v>
      </c>
      <c r="L241" s="873">
        <v>-93483</v>
      </c>
      <c r="M241" s="873">
        <v>0</v>
      </c>
      <c r="N241" s="873">
        <v>0</v>
      </c>
      <c r="O241" s="873">
        <v>0</v>
      </c>
      <c r="P241" s="873">
        <v>-372148</v>
      </c>
      <c r="Q241" s="873">
        <v>0</v>
      </c>
      <c r="R241" s="873">
        <v>-372148</v>
      </c>
      <c r="S241" s="873">
        <v>0</v>
      </c>
      <c r="T241" s="873">
        <v>0</v>
      </c>
      <c r="U241" s="873">
        <v>0</v>
      </c>
      <c r="V241" s="873">
        <v>481581</v>
      </c>
      <c r="W241" s="873">
        <v>0</v>
      </c>
      <c r="X241" s="873">
        <v>481581</v>
      </c>
      <c r="Y241" s="873">
        <v>797836</v>
      </c>
      <c r="Z241" s="873">
        <v>0</v>
      </c>
      <c r="AA241" s="873">
        <v>797836</v>
      </c>
      <c r="AB241" s="873">
        <v>-2868132</v>
      </c>
      <c r="AC241" s="873">
        <v>0</v>
      </c>
      <c r="AD241" s="873">
        <v>-2868132</v>
      </c>
      <c r="AE241" s="873">
        <v>-945276</v>
      </c>
      <c r="AF241" s="873">
        <v>0</v>
      </c>
      <c r="AG241" s="873">
        <v>-945276</v>
      </c>
      <c r="AH241" s="873">
        <v>11539523</v>
      </c>
      <c r="AI241" s="873">
        <v>0</v>
      </c>
      <c r="AJ241" s="873">
        <v>11539523</v>
      </c>
      <c r="AK241" s="873">
        <v>0</v>
      </c>
      <c r="AL241" s="873">
        <v>0</v>
      </c>
      <c r="AM241" s="873">
        <v>0</v>
      </c>
      <c r="AN241" s="873">
        <v>0</v>
      </c>
      <c r="AO241" s="873">
        <v>0</v>
      </c>
      <c r="AP241" s="873">
        <v>0</v>
      </c>
      <c r="AQ241" s="873">
        <v>0</v>
      </c>
      <c r="AR241" s="873">
        <v>0</v>
      </c>
      <c r="AS241" s="873">
        <v>0</v>
      </c>
      <c r="AT241" s="873">
        <v>0</v>
      </c>
      <c r="AU241" s="873">
        <v>0</v>
      </c>
      <c r="AV241" s="873">
        <v>0</v>
      </c>
      <c r="AW241" s="873">
        <v>0</v>
      </c>
      <c r="AX241" s="873">
        <v>0</v>
      </c>
      <c r="AY241" s="873">
        <v>0</v>
      </c>
      <c r="AZ241" s="873">
        <v>0</v>
      </c>
      <c r="BA241" s="873">
        <v>0</v>
      </c>
      <c r="BB241" s="873">
        <v>0</v>
      </c>
      <c r="BC241" s="873">
        <v>0</v>
      </c>
      <c r="BD241" s="873">
        <v>0</v>
      </c>
      <c r="BE241" s="873">
        <v>0</v>
      </c>
      <c r="BF241" s="873">
        <v>0</v>
      </c>
      <c r="BG241" s="873">
        <v>0</v>
      </c>
      <c r="BH241" s="873">
        <v>0</v>
      </c>
      <c r="BI241" s="873">
        <v>0</v>
      </c>
      <c r="BJ241" s="873">
        <v>0</v>
      </c>
      <c r="BK241" s="873">
        <v>0</v>
      </c>
      <c r="BL241" s="873">
        <v>0</v>
      </c>
      <c r="BM241" s="873">
        <v>0</v>
      </c>
      <c r="BN241" s="873">
        <v>0</v>
      </c>
      <c r="BO241" s="873">
        <v>2042521</v>
      </c>
      <c r="BP241" s="873">
        <v>-1231414</v>
      </c>
      <c r="BQ241" s="870" t="s">
        <v>725</v>
      </c>
      <c r="BR241" s="870" t="s">
        <v>687</v>
      </c>
      <c r="BS241" s="870" t="s">
        <v>1907</v>
      </c>
      <c r="BT241" s="870" t="s">
        <v>2738</v>
      </c>
      <c r="BU241" s="870" t="s">
        <v>2977</v>
      </c>
    </row>
    <row r="242" spans="1:73" x14ac:dyDescent="0.2">
      <c r="A242" s="870" t="s">
        <v>3070</v>
      </c>
      <c r="B242" s="870" t="s">
        <v>530</v>
      </c>
      <c r="C242" s="870" t="s">
        <v>529</v>
      </c>
      <c r="D242" s="873">
        <v>17399349</v>
      </c>
      <c r="E242" s="873">
        <v>122759</v>
      </c>
      <c r="F242" s="873">
        <v>17522108</v>
      </c>
      <c r="G242" s="873">
        <v>0</v>
      </c>
      <c r="H242" s="873">
        <v>0</v>
      </c>
      <c r="I242" s="873">
        <v>0</v>
      </c>
      <c r="J242" s="873">
        <v>-108814</v>
      </c>
      <c r="K242" s="873">
        <v>0</v>
      </c>
      <c r="L242" s="873">
        <v>-108814</v>
      </c>
      <c r="M242" s="873">
        <v>0</v>
      </c>
      <c r="N242" s="873">
        <v>0</v>
      </c>
      <c r="O242" s="873">
        <v>0</v>
      </c>
      <c r="P242" s="873">
        <v>-142707</v>
      </c>
      <c r="Q242" s="873">
        <v>0</v>
      </c>
      <c r="R242" s="873">
        <v>-142707</v>
      </c>
      <c r="S242" s="873">
        <v>73502</v>
      </c>
      <c r="T242" s="873">
        <v>0</v>
      </c>
      <c r="U242" s="873">
        <v>73502</v>
      </c>
      <c r="V242" s="873">
        <v>337992</v>
      </c>
      <c r="W242" s="873">
        <v>0</v>
      </c>
      <c r="X242" s="873">
        <v>337992</v>
      </c>
      <c r="Y242" s="873">
        <v>-1555851</v>
      </c>
      <c r="Z242" s="873">
        <v>0</v>
      </c>
      <c r="AA242" s="873">
        <v>-1555851</v>
      </c>
      <c r="AB242" s="873">
        <v>-398834</v>
      </c>
      <c r="AC242" s="873">
        <v>0</v>
      </c>
      <c r="AD242" s="873">
        <v>-398834</v>
      </c>
      <c r="AE242" s="873">
        <v>0</v>
      </c>
      <c r="AF242" s="873">
        <v>0</v>
      </c>
      <c r="AG242" s="873">
        <v>0</v>
      </c>
      <c r="AH242" s="873">
        <v>15713451</v>
      </c>
      <c r="AI242" s="873">
        <v>122759</v>
      </c>
      <c r="AJ242" s="873">
        <v>15836210</v>
      </c>
      <c r="AK242" s="873">
        <v>122759</v>
      </c>
      <c r="AL242" s="873">
        <v>122759</v>
      </c>
      <c r="AM242" s="873">
        <v>171238</v>
      </c>
      <c r="AN242" s="873">
        <v>102</v>
      </c>
      <c r="AO242" s="873">
        <v>171340</v>
      </c>
      <c r="AP242" s="873">
        <v>0</v>
      </c>
      <c r="AQ242" s="873">
        <v>0</v>
      </c>
      <c r="AR242" s="873">
        <v>0</v>
      </c>
      <c r="AS242" s="873">
        <v>0</v>
      </c>
      <c r="AT242" s="873">
        <v>0</v>
      </c>
      <c r="AU242" s="873">
        <v>211640</v>
      </c>
      <c r="AV242" s="873">
        <v>211640</v>
      </c>
      <c r="AW242" s="873">
        <v>0</v>
      </c>
      <c r="AX242" s="873">
        <v>0</v>
      </c>
      <c r="AY242" s="873">
        <v>0</v>
      </c>
      <c r="AZ242" s="873">
        <v>0</v>
      </c>
      <c r="BA242" s="873">
        <v>0</v>
      </c>
      <c r="BB242" s="873">
        <v>440122</v>
      </c>
      <c r="BC242" s="873">
        <v>440122</v>
      </c>
      <c r="BD242" s="873">
        <v>0</v>
      </c>
      <c r="BE242" s="873">
        <v>0</v>
      </c>
      <c r="BF242" s="873">
        <v>0</v>
      </c>
      <c r="BG242" s="873">
        <v>0</v>
      </c>
      <c r="BH242" s="873">
        <v>0</v>
      </c>
      <c r="BI242" s="873">
        <v>0</v>
      </c>
      <c r="BJ242" s="873">
        <v>0</v>
      </c>
      <c r="BK242" s="873">
        <v>0</v>
      </c>
      <c r="BL242" s="873">
        <v>0</v>
      </c>
      <c r="BM242" s="873">
        <v>440122</v>
      </c>
      <c r="BN242" s="873">
        <v>440122</v>
      </c>
      <c r="BO242" s="873">
        <v>1089120</v>
      </c>
      <c r="BP242" s="873">
        <v>-124992</v>
      </c>
      <c r="BQ242" s="870" t="s">
        <v>724</v>
      </c>
      <c r="BR242" s="870" t="s">
        <v>687</v>
      </c>
      <c r="BS242" s="870" t="s">
        <v>1907</v>
      </c>
      <c r="BT242" s="870" t="s">
        <v>2734</v>
      </c>
      <c r="BU242" s="870" t="s">
        <v>2978</v>
      </c>
    </row>
    <row r="243" spans="1:73" x14ac:dyDescent="0.2">
      <c r="A243" s="870" t="s">
        <v>3069</v>
      </c>
      <c r="B243" s="870" t="s">
        <v>532</v>
      </c>
      <c r="C243" s="870" t="s">
        <v>531</v>
      </c>
      <c r="D243" s="873">
        <v>15473700</v>
      </c>
      <c r="E243" s="873">
        <v>0</v>
      </c>
      <c r="F243" s="873">
        <v>15473700</v>
      </c>
      <c r="G243" s="873">
        <v>0</v>
      </c>
      <c r="H243" s="873">
        <v>0</v>
      </c>
      <c r="I243" s="873">
        <v>0</v>
      </c>
      <c r="J243" s="873">
        <v>0</v>
      </c>
      <c r="K243" s="873">
        <v>0</v>
      </c>
      <c r="L243" s="873">
        <v>0</v>
      </c>
      <c r="M243" s="873">
        <v>-127572</v>
      </c>
      <c r="N243" s="873">
        <v>0</v>
      </c>
      <c r="O243" s="873">
        <v>-127572</v>
      </c>
      <c r="P243" s="873">
        <v>-103329</v>
      </c>
      <c r="Q243" s="873">
        <v>0</v>
      </c>
      <c r="R243" s="873">
        <v>-103329</v>
      </c>
      <c r="S243" s="873">
        <v>31058</v>
      </c>
      <c r="T243" s="873">
        <v>0</v>
      </c>
      <c r="U243" s="873">
        <v>31058</v>
      </c>
      <c r="V243" s="873">
        <v>200619</v>
      </c>
      <c r="W243" s="873">
        <v>0</v>
      </c>
      <c r="X243" s="873">
        <v>200619</v>
      </c>
      <c r="Y243" s="873">
        <v>209071</v>
      </c>
      <c r="Z243" s="873">
        <v>0</v>
      </c>
      <c r="AA243" s="873">
        <v>209071</v>
      </c>
      <c r="AB243" s="873">
        <v>-395835</v>
      </c>
      <c r="AC243" s="873">
        <v>0</v>
      </c>
      <c r="AD243" s="873">
        <v>-395835</v>
      </c>
      <c r="AE243" s="873">
        <v>0</v>
      </c>
      <c r="AF243" s="873">
        <v>0</v>
      </c>
      <c r="AG243" s="873">
        <v>0</v>
      </c>
      <c r="AH243" s="873">
        <v>15287712</v>
      </c>
      <c r="AI243" s="873">
        <v>0</v>
      </c>
      <c r="AJ243" s="873">
        <v>15287712</v>
      </c>
      <c r="AK243" s="873">
        <v>0</v>
      </c>
      <c r="AL243" s="873">
        <v>0</v>
      </c>
      <c r="AM243" s="873">
        <v>337663</v>
      </c>
      <c r="AN243" s="873">
        <v>0</v>
      </c>
      <c r="AO243" s="873">
        <v>337663</v>
      </c>
      <c r="AP243" s="873">
        <v>0</v>
      </c>
      <c r="AQ243" s="873">
        <v>0</v>
      </c>
      <c r="AR243" s="873">
        <v>0</v>
      </c>
      <c r="AS243" s="873">
        <v>0</v>
      </c>
      <c r="AT243" s="873">
        <v>0</v>
      </c>
      <c r="AU243" s="873">
        <v>0</v>
      </c>
      <c r="AV243" s="873">
        <v>0</v>
      </c>
      <c r="AW243" s="873">
        <v>0</v>
      </c>
      <c r="AX243" s="873">
        <v>0</v>
      </c>
      <c r="AY243" s="873">
        <v>0</v>
      </c>
      <c r="AZ243" s="873">
        <v>0</v>
      </c>
      <c r="BA243" s="873">
        <v>0</v>
      </c>
      <c r="BB243" s="873">
        <v>0</v>
      </c>
      <c r="BC243" s="873">
        <v>0</v>
      </c>
      <c r="BD243" s="873">
        <v>0</v>
      </c>
      <c r="BE243" s="873">
        <v>0</v>
      </c>
      <c r="BF243" s="873">
        <v>0</v>
      </c>
      <c r="BG243" s="873">
        <v>0</v>
      </c>
      <c r="BH243" s="873">
        <v>0</v>
      </c>
      <c r="BI243" s="873">
        <v>0</v>
      </c>
      <c r="BJ243" s="873">
        <v>0</v>
      </c>
      <c r="BK243" s="873">
        <v>0</v>
      </c>
      <c r="BL243" s="873">
        <v>0</v>
      </c>
      <c r="BM243" s="873">
        <v>0</v>
      </c>
      <c r="BN243" s="873">
        <v>0</v>
      </c>
      <c r="BO243" s="873">
        <v>769441</v>
      </c>
      <c r="BP243" s="873">
        <v>-822291</v>
      </c>
      <c r="BQ243" s="870" t="s">
        <v>704</v>
      </c>
      <c r="BR243" s="870" t="s">
        <v>687</v>
      </c>
      <c r="BS243" s="870" t="s">
        <v>1907</v>
      </c>
      <c r="BT243" s="870" t="s">
        <v>2736</v>
      </c>
      <c r="BU243" s="870" t="s">
        <v>2979</v>
      </c>
    </row>
    <row r="244" spans="1:73" x14ac:dyDescent="0.2">
      <c r="A244" s="870" t="s">
        <v>3070</v>
      </c>
      <c r="B244" s="870" t="s">
        <v>534</v>
      </c>
      <c r="C244" s="870" t="s">
        <v>533</v>
      </c>
      <c r="D244" s="873">
        <v>28101675</v>
      </c>
      <c r="E244" s="873">
        <v>233133</v>
      </c>
      <c r="F244" s="873">
        <v>28334808</v>
      </c>
      <c r="G244" s="873">
        <v>0</v>
      </c>
      <c r="H244" s="873">
        <v>0</v>
      </c>
      <c r="I244" s="873">
        <v>0</v>
      </c>
      <c r="J244" s="873">
        <v>0</v>
      </c>
      <c r="K244" s="873">
        <v>0</v>
      </c>
      <c r="L244" s="873">
        <v>0</v>
      </c>
      <c r="M244" s="873">
        <v>0</v>
      </c>
      <c r="N244" s="873">
        <v>0</v>
      </c>
      <c r="O244" s="873">
        <v>0</v>
      </c>
      <c r="P244" s="873">
        <v>-3843210</v>
      </c>
      <c r="Q244" s="873">
        <v>0</v>
      </c>
      <c r="R244" s="873">
        <v>-3843210</v>
      </c>
      <c r="S244" s="873">
        <v>270690</v>
      </c>
      <c r="T244" s="873">
        <v>0</v>
      </c>
      <c r="U244" s="873">
        <v>270690</v>
      </c>
      <c r="V244" s="873">
        <v>1019796</v>
      </c>
      <c r="W244" s="873">
        <v>15488</v>
      </c>
      <c r="X244" s="873">
        <v>1035284</v>
      </c>
      <c r="Y244" s="873">
        <v>-797690</v>
      </c>
      <c r="Z244" s="873">
        <v>0</v>
      </c>
      <c r="AA244" s="873">
        <v>-797690</v>
      </c>
      <c r="AB244" s="873">
        <v>-1112316</v>
      </c>
      <c r="AC244" s="873">
        <v>0</v>
      </c>
      <c r="AD244" s="873">
        <v>-1112316</v>
      </c>
      <c r="AE244" s="873">
        <v>0</v>
      </c>
      <c r="AF244" s="873">
        <v>0</v>
      </c>
      <c r="AG244" s="873">
        <v>0</v>
      </c>
      <c r="AH244" s="873">
        <v>23638945</v>
      </c>
      <c r="AI244" s="873">
        <v>248621</v>
      </c>
      <c r="AJ244" s="873">
        <v>23887566</v>
      </c>
      <c r="AK244" s="873">
        <v>248621</v>
      </c>
      <c r="AL244" s="873">
        <v>248621</v>
      </c>
      <c r="AM244" s="873">
        <v>71377</v>
      </c>
      <c r="AN244" s="873">
        <v>0</v>
      </c>
      <c r="AO244" s="873">
        <v>71377</v>
      </c>
      <c r="AP244" s="873">
        <v>0</v>
      </c>
      <c r="AQ244" s="873">
        <v>0</v>
      </c>
      <c r="AR244" s="873">
        <v>0</v>
      </c>
      <c r="AS244" s="873">
        <v>-1741</v>
      </c>
      <c r="AT244" s="873">
        <v>-1741</v>
      </c>
      <c r="AU244" s="873">
        <v>195868</v>
      </c>
      <c r="AV244" s="873">
        <v>195868</v>
      </c>
      <c r="AW244" s="873">
        <v>51058</v>
      </c>
      <c r="AX244" s="873">
        <v>0</v>
      </c>
      <c r="AY244" s="873">
        <v>0</v>
      </c>
      <c r="AZ244" s="873">
        <v>0</v>
      </c>
      <c r="BA244" s="873">
        <v>0</v>
      </c>
      <c r="BB244" s="873">
        <v>0</v>
      </c>
      <c r="BC244" s="873">
        <v>0</v>
      </c>
      <c r="BD244" s="873">
        <v>0</v>
      </c>
      <c r="BE244" s="873">
        <v>0</v>
      </c>
      <c r="BF244" s="873">
        <v>0</v>
      </c>
      <c r="BG244" s="873">
        <v>0</v>
      </c>
      <c r="BH244" s="873">
        <v>0</v>
      </c>
      <c r="BI244" s="873">
        <v>0</v>
      </c>
      <c r="BJ244" s="873">
        <v>0</v>
      </c>
      <c r="BK244" s="873">
        <v>0</v>
      </c>
      <c r="BL244" s="873">
        <v>0</v>
      </c>
      <c r="BM244" s="873">
        <v>0</v>
      </c>
      <c r="BN244" s="873">
        <v>0</v>
      </c>
      <c r="BO244" s="873">
        <v>7029533</v>
      </c>
      <c r="BP244" s="873">
        <v>-2169329</v>
      </c>
      <c r="BQ244" s="870" t="s">
        <v>700</v>
      </c>
      <c r="BR244" s="870" t="s">
        <v>687</v>
      </c>
      <c r="BS244" s="870" t="s">
        <v>1907</v>
      </c>
      <c r="BT244" s="870" t="s">
        <v>2735</v>
      </c>
      <c r="BU244" s="870" t="s">
        <v>2980</v>
      </c>
    </row>
    <row r="245" spans="1:73" x14ac:dyDescent="0.2">
      <c r="A245" s="870" t="s">
        <v>3069</v>
      </c>
      <c r="B245" s="870" t="s">
        <v>536</v>
      </c>
      <c r="C245" s="870" t="s">
        <v>535</v>
      </c>
      <c r="D245" s="873">
        <v>23133339</v>
      </c>
      <c r="E245" s="873">
        <v>170240</v>
      </c>
      <c r="F245" s="873">
        <v>23303579</v>
      </c>
      <c r="G245" s="873">
        <v>0</v>
      </c>
      <c r="H245" s="873">
        <v>0</v>
      </c>
      <c r="I245" s="873">
        <v>0</v>
      </c>
      <c r="J245" s="873">
        <v>-5510</v>
      </c>
      <c r="K245" s="873">
        <v>0</v>
      </c>
      <c r="L245" s="873">
        <v>-5510</v>
      </c>
      <c r="M245" s="873">
        <v>-129</v>
      </c>
      <c r="N245" s="873">
        <v>0</v>
      </c>
      <c r="O245" s="873">
        <v>-129</v>
      </c>
      <c r="P245" s="873">
        <v>-932624</v>
      </c>
      <c r="Q245" s="873">
        <v>0</v>
      </c>
      <c r="R245" s="873">
        <v>-932624</v>
      </c>
      <c r="S245" s="873">
        <v>296904</v>
      </c>
      <c r="T245" s="873">
        <v>0</v>
      </c>
      <c r="U245" s="873">
        <v>296904</v>
      </c>
      <c r="V245" s="873">
        <v>272337</v>
      </c>
      <c r="W245" s="873">
        <v>0</v>
      </c>
      <c r="X245" s="873">
        <v>272337</v>
      </c>
      <c r="Y245" s="873">
        <v>-278904</v>
      </c>
      <c r="Z245" s="873">
        <v>0</v>
      </c>
      <c r="AA245" s="873">
        <v>-278904</v>
      </c>
      <c r="AB245" s="873">
        <v>-696337</v>
      </c>
      <c r="AC245" s="873">
        <v>0</v>
      </c>
      <c r="AD245" s="873">
        <v>-696337</v>
      </c>
      <c r="AE245" s="873">
        <v>0</v>
      </c>
      <c r="AF245" s="873">
        <v>0</v>
      </c>
      <c r="AG245" s="873">
        <v>0</v>
      </c>
      <c r="AH245" s="873">
        <v>21794586</v>
      </c>
      <c r="AI245" s="873">
        <v>170240</v>
      </c>
      <c r="AJ245" s="873">
        <v>21964826</v>
      </c>
      <c r="AK245" s="873">
        <v>170240</v>
      </c>
      <c r="AL245" s="873">
        <v>170240</v>
      </c>
      <c r="AM245" s="873">
        <v>78211</v>
      </c>
      <c r="AN245" s="873">
        <v>0</v>
      </c>
      <c r="AO245" s="873">
        <v>78211</v>
      </c>
      <c r="AP245" s="873">
        <v>0</v>
      </c>
      <c r="AQ245" s="873">
        <v>0</v>
      </c>
      <c r="AR245" s="873">
        <v>0</v>
      </c>
      <c r="AS245" s="873">
        <v>0</v>
      </c>
      <c r="AT245" s="873">
        <v>0</v>
      </c>
      <c r="AU245" s="873">
        <v>0</v>
      </c>
      <c r="AV245" s="873">
        <v>0</v>
      </c>
      <c r="AW245" s="873">
        <v>170240</v>
      </c>
      <c r="AX245" s="873">
        <v>0</v>
      </c>
      <c r="AY245" s="873">
        <v>0</v>
      </c>
      <c r="AZ245" s="873">
        <v>0</v>
      </c>
      <c r="BA245" s="873">
        <v>0</v>
      </c>
      <c r="BB245" s="873">
        <v>0</v>
      </c>
      <c r="BC245" s="873">
        <v>0</v>
      </c>
      <c r="BD245" s="873">
        <v>0</v>
      </c>
      <c r="BE245" s="873">
        <v>0</v>
      </c>
      <c r="BF245" s="873">
        <v>0</v>
      </c>
      <c r="BG245" s="873">
        <v>0</v>
      </c>
      <c r="BH245" s="873">
        <v>0</v>
      </c>
      <c r="BI245" s="873">
        <v>0</v>
      </c>
      <c r="BJ245" s="873">
        <v>0</v>
      </c>
      <c r="BK245" s="873">
        <v>0</v>
      </c>
      <c r="BL245" s="873">
        <v>0</v>
      </c>
      <c r="BM245" s="873">
        <v>0</v>
      </c>
      <c r="BN245" s="873">
        <v>0</v>
      </c>
      <c r="BO245" s="873">
        <v>1972623</v>
      </c>
      <c r="BP245" s="873">
        <v>-386815</v>
      </c>
      <c r="BQ245" s="870" t="s">
        <v>685</v>
      </c>
      <c r="BR245" s="870" t="s">
        <v>684</v>
      </c>
      <c r="BS245" s="870" t="s">
        <v>1907</v>
      </c>
      <c r="BT245" s="870" t="s">
        <v>2738</v>
      </c>
      <c r="BU245" s="870" t="s">
        <v>2981</v>
      </c>
    </row>
    <row r="246" spans="1:73" x14ac:dyDescent="0.2">
      <c r="A246" s="870" t="s">
        <v>3069</v>
      </c>
      <c r="B246" s="870" t="s">
        <v>538</v>
      </c>
      <c r="C246" s="870" t="s">
        <v>537</v>
      </c>
      <c r="D246" s="873">
        <v>23755916</v>
      </c>
      <c r="E246" s="873">
        <v>0</v>
      </c>
      <c r="F246" s="873">
        <v>23755916</v>
      </c>
      <c r="G246" s="873">
        <v>0</v>
      </c>
      <c r="H246" s="873">
        <v>0</v>
      </c>
      <c r="I246" s="873">
        <v>0</v>
      </c>
      <c r="J246" s="873">
        <v>-378919</v>
      </c>
      <c r="K246" s="873">
        <v>0</v>
      </c>
      <c r="L246" s="873">
        <v>-378919</v>
      </c>
      <c r="M246" s="873">
        <v>0</v>
      </c>
      <c r="N246" s="873">
        <v>0</v>
      </c>
      <c r="O246" s="873">
        <v>0</v>
      </c>
      <c r="P246" s="873">
        <v>-1301536</v>
      </c>
      <c r="Q246" s="873">
        <v>0</v>
      </c>
      <c r="R246" s="873">
        <v>-1301536</v>
      </c>
      <c r="S246" s="873">
        <v>344639</v>
      </c>
      <c r="T246" s="873">
        <v>0</v>
      </c>
      <c r="U246" s="873">
        <v>344639</v>
      </c>
      <c r="V246" s="873">
        <v>1045873</v>
      </c>
      <c r="W246" s="873">
        <v>0</v>
      </c>
      <c r="X246" s="873">
        <v>1045873</v>
      </c>
      <c r="Y246" s="873">
        <v>-455200</v>
      </c>
      <c r="Z246" s="873">
        <v>0</v>
      </c>
      <c r="AA246" s="873">
        <v>-455200</v>
      </c>
      <c r="AB246" s="873">
        <v>-761259</v>
      </c>
      <c r="AC246" s="873">
        <v>0</v>
      </c>
      <c r="AD246" s="873">
        <v>-761259</v>
      </c>
      <c r="AE246" s="873">
        <v>0</v>
      </c>
      <c r="AF246" s="873">
        <v>0</v>
      </c>
      <c r="AG246" s="873">
        <v>0</v>
      </c>
      <c r="AH246" s="873">
        <v>22628433</v>
      </c>
      <c r="AI246" s="873">
        <v>0</v>
      </c>
      <c r="AJ246" s="873">
        <v>22628433</v>
      </c>
      <c r="AK246" s="873">
        <v>0</v>
      </c>
      <c r="AL246" s="873">
        <v>0</v>
      </c>
      <c r="AM246" s="873">
        <v>279977</v>
      </c>
      <c r="AN246" s="873">
        <v>0</v>
      </c>
      <c r="AO246" s="873">
        <v>279977</v>
      </c>
      <c r="AP246" s="873">
        <v>0</v>
      </c>
      <c r="AQ246" s="873">
        <v>0</v>
      </c>
      <c r="AR246" s="873">
        <v>0</v>
      </c>
      <c r="AS246" s="873">
        <v>0</v>
      </c>
      <c r="AT246" s="873">
        <v>0</v>
      </c>
      <c r="AU246" s="873">
        <v>0</v>
      </c>
      <c r="AV246" s="873">
        <v>0</v>
      </c>
      <c r="AW246" s="873">
        <v>0</v>
      </c>
      <c r="AX246" s="873">
        <v>0</v>
      </c>
      <c r="AY246" s="873">
        <v>0</v>
      </c>
      <c r="AZ246" s="873">
        <v>0</v>
      </c>
      <c r="BA246" s="873">
        <v>0</v>
      </c>
      <c r="BB246" s="873">
        <v>0</v>
      </c>
      <c r="BC246" s="873">
        <v>0</v>
      </c>
      <c r="BD246" s="873">
        <v>0</v>
      </c>
      <c r="BE246" s="873">
        <v>0</v>
      </c>
      <c r="BF246" s="873">
        <v>0</v>
      </c>
      <c r="BG246" s="873">
        <v>0</v>
      </c>
      <c r="BH246" s="873">
        <v>0</v>
      </c>
      <c r="BI246" s="873">
        <v>0</v>
      </c>
      <c r="BJ246" s="873">
        <v>0</v>
      </c>
      <c r="BK246" s="873">
        <v>0</v>
      </c>
      <c r="BL246" s="873">
        <v>0</v>
      </c>
      <c r="BM246" s="873">
        <v>0</v>
      </c>
      <c r="BN246" s="873">
        <v>0</v>
      </c>
      <c r="BO246" s="873">
        <v>5621628</v>
      </c>
      <c r="BP246" s="873">
        <v>-491681</v>
      </c>
      <c r="BQ246" s="870" t="s">
        <v>699</v>
      </c>
      <c r="BR246" s="870" t="s">
        <v>698</v>
      </c>
      <c r="BS246" s="870" t="s">
        <v>1907</v>
      </c>
      <c r="BT246" s="870" t="s">
        <v>2733</v>
      </c>
      <c r="BU246" s="870" t="s">
        <v>2982</v>
      </c>
    </row>
    <row r="247" spans="1:73" x14ac:dyDescent="0.2">
      <c r="A247" s="870" t="s">
        <v>3069</v>
      </c>
      <c r="B247" s="870" t="s">
        <v>540</v>
      </c>
      <c r="C247" s="870" t="s">
        <v>539</v>
      </c>
      <c r="D247" s="873">
        <v>14744135</v>
      </c>
      <c r="E247" s="873">
        <v>4170898</v>
      </c>
      <c r="F247" s="873">
        <v>18915033</v>
      </c>
      <c r="G247" s="873">
        <v>0</v>
      </c>
      <c r="H247" s="873">
        <v>0</v>
      </c>
      <c r="I247" s="873">
        <v>0</v>
      </c>
      <c r="J247" s="873">
        <v>-87220</v>
      </c>
      <c r="K247" s="873">
        <v>0</v>
      </c>
      <c r="L247" s="873">
        <v>-87220</v>
      </c>
      <c r="M247" s="873">
        <v>0</v>
      </c>
      <c r="N247" s="873">
        <v>0</v>
      </c>
      <c r="O247" s="873">
        <v>0</v>
      </c>
      <c r="P247" s="873">
        <v>-137834</v>
      </c>
      <c r="Q247" s="873">
        <v>0</v>
      </c>
      <c r="R247" s="873">
        <v>-137834</v>
      </c>
      <c r="S247" s="873">
        <v>45292</v>
      </c>
      <c r="T247" s="873">
        <v>0</v>
      </c>
      <c r="U247" s="873">
        <v>45292</v>
      </c>
      <c r="V247" s="873">
        <v>389239</v>
      </c>
      <c r="W247" s="873">
        <v>0</v>
      </c>
      <c r="X247" s="873">
        <v>389239</v>
      </c>
      <c r="Y247" s="873">
        <v>449279</v>
      </c>
      <c r="Z247" s="873">
        <v>0</v>
      </c>
      <c r="AA247" s="873">
        <v>449279</v>
      </c>
      <c r="AB247" s="873">
        <v>-2050380</v>
      </c>
      <c r="AC247" s="873">
        <v>0</v>
      </c>
      <c r="AD247" s="873">
        <v>-2050380</v>
      </c>
      <c r="AE247" s="873">
        <v>0</v>
      </c>
      <c r="AF247" s="873">
        <v>0</v>
      </c>
      <c r="AG247" s="873">
        <v>0</v>
      </c>
      <c r="AH247" s="873">
        <v>13439731</v>
      </c>
      <c r="AI247" s="873">
        <v>4170898</v>
      </c>
      <c r="AJ247" s="873">
        <v>17610629</v>
      </c>
      <c r="AK247" s="873">
        <v>4170898</v>
      </c>
      <c r="AL247" s="873">
        <v>4170898</v>
      </c>
      <c r="AM247" s="873">
        <v>239774</v>
      </c>
      <c r="AN247" s="873">
        <v>0</v>
      </c>
      <c r="AO247" s="873">
        <v>239774</v>
      </c>
      <c r="AP247" s="873">
        <v>0</v>
      </c>
      <c r="AQ247" s="873">
        <v>0</v>
      </c>
      <c r="AR247" s="873">
        <v>0</v>
      </c>
      <c r="AS247" s="873">
        <v>0</v>
      </c>
      <c r="AT247" s="873">
        <v>0</v>
      </c>
      <c r="AU247" s="873">
        <v>0</v>
      </c>
      <c r="AV247" s="873">
        <v>0</v>
      </c>
      <c r="AW247" s="873">
        <v>4170898</v>
      </c>
      <c r="AX247" s="873">
        <v>0</v>
      </c>
      <c r="AY247" s="873">
        <v>0</v>
      </c>
      <c r="AZ247" s="873">
        <v>0</v>
      </c>
      <c r="BA247" s="873">
        <v>0</v>
      </c>
      <c r="BB247" s="873">
        <v>168895</v>
      </c>
      <c r="BC247" s="873">
        <v>168895</v>
      </c>
      <c r="BD247" s="873">
        <v>0</v>
      </c>
      <c r="BE247" s="873">
        <v>0</v>
      </c>
      <c r="BF247" s="873">
        <v>0</v>
      </c>
      <c r="BG247" s="873">
        <v>0</v>
      </c>
      <c r="BH247" s="873">
        <v>0</v>
      </c>
      <c r="BI247" s="873">
        <v>0</v>
      </c>
      <c r="BJ247" s="873">
        <v>0</v>
      </c>
      <c r="BK247" s="873">
        <v>0</v>
      </c>
      <c r="BL247" s="873">
        <v>0</v>
      </c>
      <c r="BM247" s="873">
        <v>168895</v>
      </c>
      <c r="BN247" s="873">
        <v>168895</v>
      </c>
      <c r="BO247" s="873">
        <v>519937</v>
      </c>
      <c r="BP247" s="873">
        <v>-241935</v>
      </c>
      <c r="BQ247" s="870" t="s">
        <v>719</v>
      </c>
      <c r="BR247" s="870" t="s">
        <v>718</v>
      </c>
      <c r="BS247" s="870" t="s">
        <v>1907</v>
      </c>
      <c r="BT247" s="870" t="s">
        <v>2737</v>
      </c>
      <c r="BU247" s="870" t="s">
        <v>2983</v>
      </c>
    </row>
    <row r="248" spans="1:73" x14ac:dyDescent="0.2">
      <c r="A248" s="870" t="s">
        <v>3069</v>
      </c>
      <c r="B248" s="870" t="s">
        <v>542</v>
      </c>
      <c r="C248" s="870" t="s">
        <v>541</v>
      </c>
      <c r="D248" s="873">
        <v>18469111</v>
      </c>
      <c r="E248" s="873">
        <v>0</v>
      </c>
      <c r="F248" s="873">
        <v>18469111</v>
      </c>
      <c r="G248" s="873">
        <v>0</v>
      </c>
      <c r="H248" s="873">
        <v>0</v>
      </c>
      <c r="I248" s="873">
        <v>0</v>
      </c>
      <c r="J248" s="873">
        <v>-227580</v>
      </c>
      <c r="K248" s="873">
        <v>0</v>
      </c>
      <c r="L248" s="873">
        <v>-227580</v>
      </c>
      <c r="M248" s="873">
        <v>0</v>
      </c>
      <c r="N248" s="873">
        <v>0</v>
      </c>
      <c r="O248" s="873">
        <v>0</v>
      </c>
      <c r="P248" s="873">
        <v>-578737</v>
      </c>
      <c r="Q248" s="873">
        <v>0</v>
      </c>
      <c r="R248" s="873">
        <v>-578737</v>
      </c>
      <c r="S248" s="873">
        <v>1419995</v>
      </c>
      <c r="T248" s="873">
        <v>0</v>
      </c>
      <c r="U248" s="873">
        <v>1419995</v>
      </c>
      <c r="V248" s="873">
        <v>0</v>
      </c>
      <c r="W248" s="873">
        <v>0</v>
      </c>
      <c r="X248" s="873">
        <v>0</v>
      </c>
      <c r="Y248" s="873">
        <v>-1833939</v>
      </c>
      <c r="Z248" s="873">
        <v>0</v>
      </c>
      <c r="AA248" s="873">
        <v>-1833939</v>
      </c>
      <c r="AB248" s="873">
        <v>0</v>
      </c>
      <c r="AC248" s="873">
        <v>0</v>
      </c>
      <c r="AD248" s="873">
        <v>0</v>
      </c>
      <c r="AE248" s="873">
        <v>0</v>
      </c>
      <c r="AF248" s="873">
        <v>0</v>
      </c>
      <c r="AG248" s="873">
        <v>0</v>
      </c>
      <c r="AH248" s="873">
        <v>17476430</v>
      </c>
      <c r="AI248" s="873">
        <v>0</v>
      </c>
      <c r="AJ248" s="873">
        <v>17476430</v>
      </c>
      <c r="AK248" s="873">
        <v>0</v>
      </c>
      <c r="AL248" s="873">
        <v>0</v>
      </c>
      <c r="AM248" s="873">
        <v>0</v>
      </c>
      <c r="AN248" s="873">
        <v>0</v>
      </c>
      <c r="AO248" s="873">
        <v>0</v>
      </c>
      <c r="AP248" s="873">
        <v>0</v>
      </c>
      <c r="AQ248" s="873">
        <v>0</v>
      </c>
      <c r="AR248" s="873">
        <v>0</v>
      </c>
      <c r="AS248" s="873">
        <v>0</v>
      </c>
      <c r="AT248" s="873">
        <v>0</v>
      </c>
      <c r="AU248" s="873">
        <v>0</v>
      </c>
      <c r="AV248" s="873">
        <v>0</v>
      </c>
      <c r="AW248" s="873">
        <v>0</v>
      </c>
      <c r="AX248" s="873">
        <v>0</v>
      </c>
      <c r="AY248" s="873">
        <v>0</v>
      </c>
      <c r="AZ248" s="873">
        <v>0</v>
      </c>
      <c r="BA248" s="873">
        <v>0</v>
      </c>
      <c r="BB248" s="873">
        <v>0</v>
      </c>
      <c r="BC248" s="873">
        <v>0</v>
      </c>
      <c r="BD248" s="873">
        <v>0</v>
      </c>
      <c r="BE248" s="873">
        <v>0</v>
      </c>
      <c r="BF248" s="873">
        <v>0</v>
      </c>
      <c r="BG248" s="873">
        <v>0</v>
      </c>
      <c r="BH248" s="873">
        <v>0</v>
      </c>
      <c r="BI248" s="873">
        <v>0</v>
      </c>
      <c r="BJ248" s="873">
        <v>0</v>
      </c>
      <c r="BK248" s="873">
        <v>0</v>
      </c>
      <c r="BL248" s="873">
        <v>0</v>
      </c>
      <c r="BM248" s="873">
        <v>0</v>
      </c>
      <c r="BN248" s="873">
        <v>0</v>
      </c>
      <c r="BO248" s="873">
        <v>2635873</v>
      </c>
      <c r="BP248" s="873">
        <v>-775424</v>
      </c>
      <c r="BQ248" s="870" t="s">
        <v>690</v>
      </c>
      <c r="BR248" s="870" t="s">
        <v>720</v>
      </c>
      <c r="BS248" s="870" t="s">
        <v>1909</v>
      </c>
      <c r="BT248" s="870" t="s">
        <v>819</v>
      </c>
      <c r="BU248" s="870" t="s">
        <v>2984</v>
      </c>
    </row>
    <row r="249" spans="1:73" x14ac:dyDescent="0.2">
      <c r="A249" s="870" t="s">
        <v>3069</v>
      </c>
      <c r="B249" s="870" t="s">
        <v>544</v>
      </c>
      <c r="C249" s="870" t="s">
        <v>543</v>
      </c>
      <c r="D249" s="873">
        <v>57094406</v>
      </c>
      <c r="E249" s="873">
        <v>0</v>
      </c>
      <c r="F249" s="873">
        <v>57094406</v>
      </c>
      <c r="G249" s="873">
        <v>0</v>
      </c>
      <c r="H249" s="873">
        <v>0</v>
      </c>
      <c r="I249" s="873">
        <v>0</v>
      </c>
      <c r="J249" s="873">
        <v>-110712</v>
      </c>
      <c r="K249" s="873">
        <v>0</v>
      </c>
      <c r="L249" s="873">
        <v>-110712</v>
      </c>
      <c r="M249" s="873">
        <v>0</v>
      </c>
      <c r="N249" s="873">
        <v>0</v>
      </c>
      <c r="O249" s="873">
        <v>0</v>
      </c>
      <c r="P249" s="873">
        <v>-108156</v>
      </c>
      <c r="Q249" s="873">
        <v>0</v>
      </c>
      <c r="R249" s="873">
        <v>-108156</v>
      </c>
      <c r="S249" s="873">
        <v>807512</v>
      </c>
      <c r="T249" s="873">
        <v>0</v>
      </c>
      <c r="U249" s="873">
        <v>807512</v>
      </c>
      <c r="V249" s="873">
        <v>4036291</v>
      </c>
      <c r="W249" s="873">
        <v>0</v>
      </c>
      <c r="X249" s="873">
        <v>4036291</v>
      </c>
      <c r="Y249" s="873">
        <v>73126</v>
      </c>
      <c r="Z249" s="873">
        <v>0</v>
      </c>
      <c r="AA249" s="873">
        <v>73126</v>
      </c>
      <c r="AB249" s="873">
        <v>-5067684</v>
      </c>
      <c r="AC249" s="873">
        <v>0</v>
      </c>
      <c r="AD249" s="873">
        <v>-5067684</v>
      </c>
      <c r="AE249" s="873">
        <v>0</v>
      </c>
      <c r="AF249" s="873">
        <v>0</v>
      </c>
      <c r="AG249" s="873">
        <v>0</v>
      </c>
      <c r="AH249" s="873">
        <v>56835495</v>
      </c>
      <c r="AI249" s="873">
        <v>0</v>
      </c>
      <c r="AJ249" s="873">
        <v>56835495</v>
      </c>
      <c r="AK249" s="873">
        <v>0</v>
      </c>
      <c r="AL249" s="873">
        <v>0</v>
      </c>
      <c r="AM249" s="873">
        <v>0</v>
      </c>
      <c r="AN249" s="873">
        <v>0</v>
      </c>
      <c r="AO249" s="873">
        <v>0</v>
      </c>
      <c r="AP249" s="873">
        <v>0</v>
      </c>
      <c r="AQ249" s="873">
        <v>0</v>
      </c>
      <c r="AR249" s="873">
        <v>0</v>
      </c>
      <c r="AS249" s="873">
        <v>0</v>
      </c>
      <c r="AT249" s="873">
        <v>0</v>
      </c>
      <c r="AU249" s="873">
        <v>0</v>
      </c>
      <c r="AV249" s="873">
        <v>0</v>
      </c>
      <c r="AW249" s="873">
        <v>0</v>
      </c>
      <c r="AX249" s="873">
        <v>0</v>
      </c>
      <c r="AY249" s="873">
        <v>0</v>
      </c>
      <c r="AZ249" s="873">
        <v>0</v>
      </c>
      <c r="BA249" s="873">
        <v>0</v>
      </c>
      <c r="BB249" s="873">
        <v>0</v>
      </c>
      <c r="BC249" s="873">
        <v>0</v>
      </c>
      <c r="BD249" s="873">
        <v>0</v>
      </c>
      <c r="BE249" s="873">
        <v>0</v>
      </c>
      <c r="BF249" s="873">
        <v>0</v>
      </c>
      <c r="BG249" s="873">
        <v>0</v>
      </c>
      <c r="BH249" s="873">
        <v>0</v>
      </c>
      <c r="BI249" s="873">
        <v>0</v>
      </c>
      <c r="BJ249" s="873">
        <v>0</v>
      </c>
      <c r="BK249" s="873">
        <v>0</v>
      </c>
      <c r="BL249" s="873">
        <v>0</v>
      </c>
      <c r="BM249" s="873">
        <v>0</v>
      </c>
      <c r="BN249" s="873">
        <v>0</v>
      </c>
      <c r="BO249" s="873">
        <v>6932348</v>
      </c>
      <c r="BP249" s="873">
        <v>-2713569</v>
      </c>
      <c r="BQ249" s="870" t="s">
        <v>679</v>
      </c>
      <c r="BR249" s="870" t="s">
        <v>694</v>
      </c>
      <c r="BS249" s="870" t="s">
        <v>679</v>
      </c>
      <c r="BT249" s="870" t="s">
        <v>2735</v>
      </c>
      <c r="BU249" s="870" t="s">
        <v>2985</v>
      </c>
    </row>
    <row r="250" spans="1:73" x14ac:dyDescent="0.2">
      <c r="A250" s="870" t="s">
        <v>3069</v>
      </c>
      <c r="B250" s="870" t="s">
        <v>546</v>
      </c>
      <c r="C250" s="870" t="s">
        <v>545</v>
      </c>
      <c r="D250" s="873">
        <v>17672458</v>
      </c>
      <c r="E250" s="873">
        <v>0</v>
      </c>
      <c r="F250" s="873">
        <v>17672458</v>
      </c>
      <c r="G250" s="873">
        <v>0</v>
      </c>
      <c r="H250" s="873">
        <v>0</v>
      </c>
      <c r="I250" s="873">
        <v>0</v>
      </c>
      <c r="J250" s="873">
        <v>-70058</v>
      </c>
      <c r="K250" s="873">
        <v>0</v>
      </c>
      <c r="L250" s="873">
        <v>-70058</v>
      </c>
      <c r="M250" s="873">
        <v>-16785</v>
      </c>
      <c r="N250" s="873">
        <v>0</v>
      </c>
      <c r="O250" s="873">
        <v>-16785</v>
      </c>
      <c r="P250" s="873">
        <v>-1282794</v>
      </c>
      <c r="Q250" s="873">
        <v>0</v>
      </c>
      <c r="R250" s="873">
        <v>-1282794</v>
      </c>
      <c r="S250" s="873">
        <v>826880</v>
      </c>
      <c r="T250" s="873">
        <v>0</v>
      </c>
      <c r="U250" s="873">
        <v>826880</v>
      </c>
      <c r="V250" s="873">
        <v>1572386</v>
      </c>
      <c r="W250" s="873">
        <v>0</v>
      </c>
      <c r="X250" s="873">
        <v>1572386</v>
      </c>
      <c r="Y250" s="873">
        <v>-540150</v>
      </c>
      <c r="Z250" s="873">
        <v>0</v>
      </c>
      <c r="AA250" s="873">
        <v>-540150</v>
      </c>
      <c r="AB250" s="873">
        <v>-1440602</v>
      </c>
      <c r="AC250" s="873">
        <v>0</v>
      </c>
      <c r="AD250" s="873">
        <v>-1440602</v>
      </c>
      <c r="AE250" s="873">
        <v>0</v>
      </c>
      <c r="AF250" s="873">
        <v>0</v>
      </c>
      <c r="AG250" s="873">
        <v>0</v>
      </c>
      <c r="AH250" s="873">
        <v>16791393</v>
      </c>
      <c r="AI250" s="873">
        <v>0</v>
      </c>
      <c r="AJ250" s="873">
        <v>16791393</v>
      </c>
      <c r="AK250" s="873">
        <v>0</v>
      </c>
      <c r="AL250" s="873">
        <v>0</v>
      </c>
      <c r="AM250" s="873">
        <v>0</v>
      </c>
      <c r="AN250" s="873">
        <v>0</v>
      </c>
      <c r="AO250" s="873">
        <v>0</v>
      </c>
      <c r="AP250" s="873">
        <v>0</v>
      </c>
      <c r="AQ250" s="873">
        <v>0</v>
      </c>
      <c r="AR250" s="873">
        <v>0</v>
      </c>
      <c r="AS250" s="873">
        <v>0</v>
      </c>
      <c r="AT250" s="873">
        <v>0</v>
      </c>
      <c r="AU250" s="873">
        <v>0</v>
      </c>
      <c r="AV250" s="873">
        <v>0</v>
      </c>
      <c r="AW250" s="873">
        <v>0</v>
      </c>
      <c r="AX250" s="873">
        <v>0</v>
      </c>
      <c r="AY250" s="873">
        <v>0</v>
      </c>
      <c r="AZ250" s="873">
        <v>0</v>
      </c>
      <c r="BA250" s="873">
        <v>0</v>
      </c>
      <c r="BB250" s="873">
        <v>0</v>
      </c>
      <c r="BC250" s="873">
        <v>0</v>
      </c>
      <c r="BD250" s="873">
        <v>0</v>
      </c>
      <c r="BE250" s="873">
        <v>0</v>
      </c>
      <c r="BF250" s="873">
        <v>0</v>
      </c>
      <c r="BG250" s="873">
        <v>0</v>
      </c>
      <c r="BH250" s="873">
        <v>0</v>
      </c>
      <c r="BI250" s="873">
        <v>0</v>
      </c>
      <c r="BJ250" s="873">
        <v>0</v>
      </c>
      <c r="BK250" s="873">
        <v>0</v>
      </c>
      <c r="BL250" s="873">
        <v>0</v>
      </c>
      <c r="BM250" s="873">
        <v>0</v>
      </c>
      <c r="BN250" s="873">
        <v>0</v>
      </c>
      <c r="BO250" s="873">
        <v>4129275</v>
      </c>
      <c r="BP250" s="873">
        <v>-1777287</v>
      </c>
      <c r="BQ250" s="870" t="s">
        <v>679</v>
      </c>
      <c r="BR250" s="870" t="s">
        <v>712</v>
      </c>
      <c r="BS250" s="870" t="s">
        <v>679</v>
      </c>
      <c r="BT250" s="870" t="s">
        <v>2734</v>
      </c>
      <c r="BU250" s="870" t="s">
        <v>2986</v>
      </c>
    </row>
    <row r="251" spans="1:73" x14ac:dyDescent="0.2">
      <c r="A251" s="870" t="s">
        <v>3069</v>
      </c>
      <c r="B251" s="870" t="s">
        <v>548</v>
      </c>
      <c r="C251" s="870" t="s">
        <v>547</v>
      </c>
      <c r="D251" s="873">
        <v>224182955</v>
      </c>
      <c r="E251" s="873">
        <v>0</v>
      </c>
      <c r="F251" s="873">
        <v>224182955</v>
      </c>
      <c r="G251" s="873">
        <v>0</v>
      </c>
      <c r="H251" s="873">
        <v>0</v>
      </c>
      <c r="I251" s="873">
        <v>0</v>
      </c>
      <c r="J251" s="873">
        <v>-1083544</v>
      </c>
      <c r="K251" s="873">
        <v>0</v>
      </c>
      <c r="L251" s="873">
        <v>-1083544</v>
      </c>
      <c r="M251" s="873">
        <v>0</v>
      </c>
      <c r="N251" s="873">
        <v>0</v>
      </c>
      <c r="O251" s="873">
        <v>0</v>
      </c>
      <c r="P251" s="873">
        <v>-8665338</v>
      </c>
      <c r="Q251" s="873">
        <v>0</v>
      </c>
      <c r="R251" s="873">
        <v>-8665338</v>
      </c>
      <c r="S251" s="873">
        <v>6297041</v>
      </c>
      <c r="T251" s="873">
        <v>0</v>
      </c>
      <c r="U251" s="873">
        <v>6297041</v>
      </c>
      <c r="V251" s="873">
        <v>0</v>
      </c>
      <c r="W251" s="873">
        <v>0</v>
      </c>
      <c r="X251" s="873">
        <v>0</v>
      </c>
      <c r="Y251" s="873">
        <v>-541444</v>
      </c>
      <c r="Z251" s="873">
        <v>0</v>
      </c>
      <c r="AA251" s="873">
        <v>-541444</v>
      </c>
      <c r="AB251" s="873">
        <v>-27427774</v>
      </c>
      <c r="AC251" s="873">
        <v>0</v>
      </c>
      <c r="AD251" s="873">
        <v>-27427774</v>
      </c>
      <c r="AE251" s="873">
        <v>0</v>
      </c>
      <c r="AF251" s="873">
        <v>0</v>
      </c>
      <c r="AG251" s="873">
        <v>0</v>
      </c>
      <c r="AH251" s="873">
        <v>193845440</v>
      </c>
      <c r="AI251" s="873">
        <v>0</v>
      </c>
      <c r="AJ251" s="873">
        <v>193845440</v>
      </c>
      <c r="AK251" s="873">
        <v>0</v>
      </c>
      <c r="AL251" s="873">
        <v>0</v>
      </c>
      <c r="AM251" s="873">
        <v>0</v>
      </c>
      <c r="AN251" s="873">
        <v>0</v>
      </c>
      <c r="AO251" s="873">
        <v>0</v>
      </c>
      <c r="AP251" s="873">
        <v>0</v>
      </c>
      <c r="AQ251" s="873">
        <v>0</v>
      </c>
      <c r="AR251" s="873">
        <v>0</v>
      </c>
      <c r="AS251" s="873">
        <v>0</v>
      </c>
      <c r="AT251" s="873">
        <v>0</v>
      </c>
      <c r="AU251" s="873">
        <v>0</v>
      </c>
      <c r="AV251" s="873">
        <v>0</v>
      </c>
      <c r="AW251" s="873">
        <v>0</v>
      </c>
      <c r="AX251" s="873">
        <v>0</v>
      </c>
      <c r="AY251" s="873">
        <v>0</v>
      </c>
      <c r="AZ251" s="873">
        <v>0</v>
      </c>
      <c r="BA251" s="873">
        <v>0</v>
      </c>
      <c r="BB251" s="873">
        <v>0</v>
      </c>
      <c r="BC251" s="873">
        <v>0</v>
      </c>
      <c r="BD251" s="873">
        <v>0</v>
      </c>
      <c r="BE251" s="873">
        <v>0</v>
      </c>
      <c r="BF251" s="873">
        <v>0</v>
      </c>
      <c r="BG251" s="873">
        <v>0</v>
      </c>
      <c r="BH251" s="873">
        <v>0</v>
      </c>
      <c r="BI251" s="873">
        <v>0</v>
      </c>
      <c r="BJ251" s="873">
        <v>0</v>
      </c>
      <c r="BK251" s="873">
        <v>0</v>
      </c>
      <c r="BL251" s="873">
        <v>0</v>
      </c>
      <c r="BM251" s="873">
        <v>0</v>
      </c>
      <c r="BN251" s="873">
        <v>0</v>
      </c>
      <c r="BO251" s="873">
        <v>42845342</v>
      </c>
      <c r="BP251" s="873">
        <v>-28078129</v>
      </c>
      <c r="BQ251" s="870" t="s">
        <v>697</v>
      </c>
      <c r="BR251" s="870" t="s">
        <v>680</v>
      </c>
      <c r="BS251" s="870" t="s">
        <v>1910</v>
      </c>
      <c r="BT251" s="870" t="s">
        <v>2732</v>
      </c>
      <c r="BU251" s="870" t="s">
        <v>2987</v>
      </c>
    </row>
    <row r="252" spans="1:73" x14ac:dyDescent="0.2">
      <c r="A252" s="870" t="s">
        <v>3070</v>
      </c>
      <c r="B252" s="870" t="s">
        <v>550</v>
      </c>
      <c r="C252" s="870" t="s">
        <v>549</v>
      </c>
      <c r="D252" s="873">
        <v>31236398</v>
      </c>
      <c r="E252" s="873">
        <v>0</v>
      </c>
      <c r="F252" s="873">
        <v>31236398</v>
      </c>
      <c r="G252" s="873">
        <v>0</v>
      </c>
      <c r="H252" s="873">
        <v>0</v>
      </c>
      <c r="I252" s="873">
        <v>0</v>
      </c>
      <c r="J252" s="873">
        <v>-3317</v>
      </c>
      <c r="K252" s="873">
        <v>0</v>
      </c>
      <c r="L252" s="873">
        <v>-3317</v>
      </c>
      <c r="M252" s="873">
        <v>0</v>
      </c>
      <c r="N252" s="873">
        <v>0</v>
      </c>
      <c r="O252" s="873">
        <v>0</v>
      </c>
      <c r="P252" s="873">
        <v>-4099900</v>
      </c>
      <c r="Q252" s="873">
        <v>0</v>
      </c>
      <c r="R252" s="873">
        <v>-4099900</v>
      </c>
      <c r="S252" s="873">
        <v>286356</v>
      </c>
      <c r="T252" s="873">
        <v>0</v>
      </c>
      <c r="U252" s="873">
        <v>286356</v>
      </c>
      <c r="V252" s="873">
        <v>445647</v>
      </c>
      <c r="W252" s="873">
        <v>0</v>
      </c>
      <c r="X252" s="873">
        <v>445647</v>
      </c>
      <c r="Y252" s="873">
        <v>3575516</v>
      </c>
      <c r="Z252" s="873">
        <v>0</v>
      </c>
      <c r="AA252" s="873">
        <v>3575516</v>
      </c>
      <c r="AB252" s="873">
        <v>-6225536</v>
      </c>
      <c r="AC252" s="873">
        <v>0</v>
      </c>
      <c r="AD252" s="873">
        <v>-6225536</v>
      </c>
      <c r="AE252" s="873">
        <v>0</v>
      </c>
      <c r="AF252" s="873">
        <v>0</v>
      </c>
      <c r="AG252" s="873">
        <v>0</v>
      </c>
      <c r="AH252" s="873">
        <v>25218481</v>
      </c>
      <c r="AI252" s="873">
        <v>0</v>
      </c>
      <c r="AJ252" s="873">
        <v>25218481</v>
      </c>
      <c r="AK252" s="873">
        <v>0</v>
      </c>
      <c r="AL252" s="873">
        <v>0</v>
      </c>
      <c r="AM252" s="873">
        <v>0</v>
      </c>
      <c r="AN252" s="873">
        <v>0</v>
      </c>
      <c r="AO252" s="873">
        <v>0</v>
      </c>
      <c r="AP252" s="873">
        <v>0</v>
      </c>
      <c r="AQ252" s="873">
        <v>0</v>
      </c>
      <c r="AR252" s="873">
        <v>0</v>
      </c>
      <c r="AS252" s="873">
        <v>0</v>
      </c>
      <c r="AT252" s="873">
        <v>0</v>
      </c>
      <c r="AU252" s="873">
        <v>0</v>
      </c>
      <c r="AV252" s="873">
        <v>0</v>
      </c>
      <c r="AW252" s="873">
        <v>0</v>
      </c>
      <c r="AX252" s="873">
        <v>0</v>
      </c>
      <c r="AY252" s="873">
        <v>0</v>
      </c>
      <c r="AZ252" s="873">
        <v>0</v>
      </c>
      <c r="BA252" s="873">
        <v>0</v>
      </c>
      <c r="BB252" s="873">
        <v>0</v>
      </c>
      <c r="BC252" s="873">
        <v>0</v>
      </c>
      <c r="BD252" s="873">
        <v>0</v>
      </c>
      <c r="BE252" s="873">
        <v>0</v>
      </c>
      <c r="BF252" s="873">
        <v>0</v>
      </c>
      <c r="BG252" s="873">
        <v>0</v>
      </c>
      <c r="BH252" s="873">
        <v>0</v>
      </c>
      <c r="BI252" s="873">
        <v>0</v>
      </c>
      <c r="BJ252" s="873">
        <v>0</v>
      </c>
      <c r="BK252" s="873">
        <v>0</v>
      </c>
      <c r="BL252" s="873">
        <v>0</v>
      </c>
      <c r="BM252" s="873">
        <v>0</v>
      </c>
      <c r="BN252" s="873">
        <v>0</v>
      </c>
      <c r="BO252" s="873">
        <v>6680802</v>
      </c>
      <c r="BP252" s="873">
        <v>-2118233</v>
      </c>
      <c r="BQ252" s="870" t="s">
        <v>692</v>
      </c>
      <c r="BR252" s="870" t="s">
        <v>687</v>
      </c>
      <c r="BS252" s="870" t="s">
        <v>1907</v>
      </c>
      <c r="BT252" s="870" t="s">
        <v>2735</v>
      </c>
      <c r="BU252" s="870" t="s">
        <v>2988</v>
      </c>
    </row>
    <row r="253" spans="1:73" x14ac:dyDescent="0.2">
      <c r="A253" s="870" t="s">
        <v>3069</v>
      </c>
      <c r="B253" s="870" t="s">
        <v>552</v>
      </c>
      <c r="C253" s="870" t="s">
        <v>551</v>
      </c>
      <c r="D253" s="873">
        <v>27271634</v>
      </c>
      <c r="E253" s="873">
        <v>615837</v>
      </c>
      <c r="F253" s="873">
        <v>27887471</v>
      </c>
      <c r="G253" s="873">
        <v>0</v>
      </c>
      <c r="H253" s="873">
        <v>0</v>
      </c>
      <c r="I253" s="873">
        <v>0</v>
      </c>
      <c r="J253" s="873">
        <v>-62596</v>
      </c>
      <c r="K253" s="873">
        <v>0</v>
      </c>
      <c r="L253" s="873">
        <v>-62596</v>
      </c>
      <c r="M253" s="873">
        <v>0</v>
      </c>
      <c r="N253" s="873">
        <v>0</v>
      </c>
      <c r="O253" s="873">
        <v>0</v>
      </c>
      <c r="P253" s="873">
        <v>-2026596</v>
      </c>
      <c r="Q253" s="873">
        <v>0</v>
      </c>
      <c r="R253" s="873">
        <v>-2026596</v>
      </c>
      <c r="S253" s="873">
        <v>500599</v>
      </c>
      <c r="T253" s="873">
        <v>0</v>
      </c>
      <c r="U253" s="873">
        <v>500599</v>
      </c>
      <c r="V253" s="873">
        <v>2087348</v>
      </c>
      <c r="W253" s="873">
        <v>0</v>
      </c>
      <c r="X253" s="873">
        <v>2087348</v>
      </c>
      <c r="Y253" s="873">
        <v>255173</v>
      </c>
      <c r="Z253" s="873">
        <v>0</v>
      </c>
      <c r="AA253" s="873">
        <v>255173</v>
      </c>
      <c r="AB253" s="873">
        <v>-6264317</v>
      </c>
      <c r="AC253" s="873">
        <v>0</v>
      </c>
      <c r="AD253" s="873">
        <v>-6264317</v>
      </c>
      <c r="AE253" s="873">
        <v>0</v>
      </c>
      <c r="AF253" s="873">
        <v>0</v>
      </c>
      <c r="AG253" s="873">
        <v>0</v>
      </c>
      <c r="AH253" s="873">
        <v>21823841</v>
      </c>
      <c r="AI253" s="873">
        <v>615837</v>
      </c>
      <c r="AJ253" s="873">
        <v>22439678</v>
      </c>
      <c r="AK253" s="873">
        <v>615837</v>
      </c>
      <c r="AL253" s="873">
        <v>615837</v>
      </c>
      <c r="AM253" s="873">
        <v>0</v>
      </c>
      <c r="AN253" s="873">
        <v>0</v>
      </c>
      <c r="AO253" s="873">
        <v>0</v>
      </c>
      <c r="AP253" s="873">
        <v>0</v>
      </c>
      <c r="AQ253" s="873">
        <v>0</v>
      </c>
      <c r="AR253" s="873">
        <v>0</v>
      </c>
      <c r="AS253" s="873">
        <v>0</v>
      </c>
      <c r="AT253" s="873">
        <v>0</v>
      </c>
      <c r="AU253" s="873">
        <v>1067721</v>
      </c>
      <c r="AV253" s="873">
        <v>1067721</v>
      </c>
      <c r="AW253" s="873">
        <v>155445</v>
      </c>
      <c r="AX253" s="873">
        <v>0</v>
      </c>
      <c r="AY253" s="873">
        <v>0</v>
      </c>
      <c r="AZ253" s="873">
        <v>0</v>
      </c>
      <c r="BA253" s="873">
        <v>0</v>
      </c>
      <c r="BB253" s="873">
        <v>0</v>
      </c>
      <c r="BC253" s="873">
        <v>0</v>
      </c>
      <c r="BD253" s="873">
        <v>0</v>
      </c>
      <c r="BE253" s="873">
        <v>0</v>
      </c>
      <c r="BF253" s="873">
        <v>0</v>
      </c>
      <c r="BG253" s="873">
        <v>0</v>
      </c>
      <c r="BH253" s="873">
        <v>0</v>
      </c>
      <c r="BI253" s="873">
        <v>0</v>
      </c>
      <c r="BJ253" s="873">
        <v>0</v>
      </c>
      <c r="BK253" s="873">
        <v>0</v>
      </c>
      <c r="BL253" s="873">
        <v>0</v>
      </c>
      <c r="BM253" s="873">
        <v>0</v>
      </c>
      <c r="BN253" s="873">
        <v>0</v>
      </c>
      <c r="BO253" s="873">
        <v>3199431</v>
      </c>
      <c r="BP253" s="873">
        <v>-925915</v>
      </c>
      <c r="BQ253" s="870" t="s">
        <v>703</v>
      </c>
      <c r="BR253" s="870" t="s">
        <v>687</v>
      </c>
      <c r="BS253" s="870" t="s">
        <v>1907</v>
      </c>
      <c r="BT253" s="870" t="s">
        <v>2734</v>
      </c>
      <c r="BU253" s="870" t="s">
        <v>2989</v>
      </c>
    </row>
    <row r="254" spans="1:73" x14ac:dyDescent="0.2">
      <c r="A254" s="870" t="s">
        <v>3069</v>
      </c>
      <c r="B254" s="870" t="s">
        <v>553</v>
      </c>
      <c r="C254" s="870" t="s">
        <v>1114</v>
      </c>
      <c r="D254" s="873">
        <v>33475608</v>
      </c>
      <c r="E254" s="873">
        <v>0</v>
      </c>
      <c r="F254" s="873">
        <v>33475608</v>
      </c>
      <c r="G254" s="873">
        <v>0</v>
      </c>
      <c r="H254" s="873">
        <v>0</v>
      </c>
      <c r="I254" s="873">
        <v>0</v>
      </c>
      <c r="J254" s="873">
        <v>-67052</v>
      </c>
      <c r="K254" s="873">
        <v>0</v>
      </c>
      <c r="L254" s="873">
        <v>-67052</v>
      </c>
      <c r="M254" s="873">
        <v>0</v>
      </c>
      <c r="N254" s="873">
        <v>0</v>
      </c>
      <c r="O254" s="873">
        <v>0</v>
      </c>
      <c r="P254" s="873">
        <v>-1600768</v>
      </c>
      <c r="Q254" s="873">
        <v>0</v>
      </c>
      <c r="R254" s="873">
        <v>-1600768</v>
      </c>
      <c r="S254" s="873">
        <v>363254</v>
      </c>
      <c r="T254" s="873">
        <v>0</v>
      </c>
      <c r="U254" s="873">
        <v>363254</v>
      </c>
      <c r="V254" s="873">
        <v>512000</v>
      </c>
      <c r="W254" s="873">
        <v>0</v>
      </c>
      <c r="X254" s="873">
        <v>512000</v>
      </c>
      <c r="Y254" s="873">
        <v>0</v>
      </c>
      <c r="Z254" s="873">
        <v>0</v>
      </c>
      <c r="AA254" s="873">
        <v>0</v>
      </c>
      <c r="AB254" s="873">
        <v>-2513947</v>
      </c>
      <c r="AC254" s="873">
        <v>0</v>
      </c>
      <c r="AD254" s="873">
        <v>-2513947</v>
      </c>
      <c r="AE254" s="873">
        <v>0</v>
      </c>
      <c r="AF254" s="873">
        <v>0</v>
      </c>
      <c r="AG254" s="873">
        <v>0</v>
      </c>
      <c r="AH254" s="873">
        <v>30236147</v>
      </c>
      <c r="AI254" s="873">
        <v>0</v>
      </c>
      <c r="AJ254" s="873">
        <v>30236147</v>
      </c>
      <c r="AK254" s="873">
        <v>0</v>
      </c>
      <c r="AL254" s="873">
        <v>0</v>
      </c>
      <c r="AM254" s="873">
        <v>0</v>
      </c>
      <c r="AN254" s="873">
        <v>0</v>
      </c>
      <c r="AO254" s="873">
        <v>0</v>
      </c>
      <c r="AP254" s="873">
        <v>0</v>
      </c>
      <c r="AQ254" s="873">
        <v>0</v>
      </c>
      <c r="AR254" s="873">
        <v>0</v>
      </c>
      <c r="AS254" s="873">
        <v>0</v>
      </c>
      <c r="AT254" s="873">
        <v>0</v>
      </c>
      <c r="AU254" s="873">
        <v>0</v>
      </c>
      <c r="AV254" s="873">
        <v>0</v>
      </c>
      <c r="AW254" s="873">
        <v>0</v>
      </c>
      <c r="AX254" s="873">
        <v>0</v>
      </c>
      <c r="AY254" s="873">
        <v>0</v>
      </c>
      <c r="AZ254" s="873">
        <v>0</v>
      </c>
      <c r="BA254" s="873">
        <v>0</v>
      </c>
      <c r="BB254" s="873">
        <v>0</v>
      </c>
      <c r="BC254" s="873">
        <v>0</v>
      </c>
      <c r="BD254" s="873">
        <v>0</v>
      </c>
      <c r="BE254" s="873">
        <v>0</v>
      </c>
      <c r="BF254" s="873">
        <v>0</v>
      </c>
      <c r="BG254" s="873">
        <v>0</v>
      </c>
      <c r="BH254" s="873">
        <v>0</v>
      </c>
      <c r="BI254" s="873">
        <v>0</v>
      </c>
      <c r="BJ254" s="873">
        <v>0</v>
      </c>
      <c r="BK254" s="873">
        <v>0</v>
      </c>
      <c r="BL254" s="873">
        <v>0</v>
      </c>
      <c r="BM254" s="873">
        <v>0</v>
      </c>
      <c r="BN254" s="873">
        <v>0</v>
      </c>
      <c r="BO254" s="873">
        <v>9400796</v>
      </c>
      <c r="BP254" s="873">
        <v>-1383585</v>
      </c>
      <c r="BQ254" s="870" t="s">
        <v>690</v>
      </c>
      <c r="BR254" s="870" t="s">
        <v>693</v>
      </c>
      <c r="BS254" s="870" t="s">
        <v>1909</v>
      </c>
      <c r="BT254" s="870" t="s">
        <v>2738</v>
      </c>
      <c r="BU254" s="870" t="s">
        <v>2990</v>
      </c>
    </row>
    <row r="255" spans="1:73" x14ac:dyDescent="0.2">
      <c r="A255" s="870" t="s">
        <v>3069</v>
      </c>
      <c r="B255" s="870" t="s">
        <v>555</v>
      </c>
      <c r="C255" s="870" t="s">
        <v>554</v>
      </c>
      <c r="D255" s="873">
        <v>27415445</v>
      </c>
      <c r="E255" s="873">
        <v>0</v>
      </c>
      <c r="F255" s="873">
        <v>27415445</v>
      </c>
      <c r="G255" s="873">
        <v>0</v>
      </c>
      <c r="H255" s="873">
        <v>0</v>
      </c>
      <c r="I255" s="873">
        <v>0</v>
      </c>
      <c r="J255" s="873">
        <v>8995</v>
      </c>
      <c r="K255" s="873">
        <v>0</v>
      </c>
      <c r="L255" s="873">
        <v>8995</v>
      </c>
      <c r="M255" s="873">
        <v>0</v>
      </c>
      <c r="N255" s="873">
        <v>0</v>
      </c>
      <c r="O255" s="873">
        <v>0</v>
      </c>
      <c r="P255" s="873">
        <v>-1037284</v>
      </c>
      <c r="Q255" s="873">
        <v>0</v>
      </c>
      <c r="R255" s="873">
        <v>-1037284</v>
      </c>
      <c r="S255" s="873">
        <v>683417</v>
      </c>
      <c r="T255" s="873">
        <v>0</v>
      </c>
      <c r="U255" s="873">
        <v>683417</v>
      </c>
      <c r="V255" s="873">
        <v>813425</v>
      </c>
      <c r="W255" s="873">
        <v>0</v>
      </c>
      <c r="X255" s="873">
        <v>813425</v>
      </c>
      <c r="Y255" s="873">
        <v>-23136</v>
      </c>
      <c r="Z255" s="873">
        <v>0</v>
      </c>
      <c r="AA255" s="873">
        <v>-23136</v>
      </c>
      <c r="AB255" s="873">
        <v>-2666050</v>
      </c>
      <c r="AC255" s="873">
        <v>0</v>
      </c>
      <c r="AD255" s="873">
        <v>-2666050</v>
      </c>
      <c r="AE255" s="873">
        <v>0</v>
      </c>
      <c r="AF255" s="873">
        <v>0</v>
      </c>
      <c r="AG255" s="873">
        <v>0</v>
      </c>
      <c r="AH255" s="873">
        <v>25185817</v>
      </c>
      <c r="AI255" s="873">
        <v>0</v>
      </c>
      <c r="AJ255" s="873">
        <v>25185817</v>
      </c>
      <c r="AK255" s="873">
        <v>0</v>
      </c>
      <c r="AL255" s="873">
        <v>0</v>
      </c>
      <c r="AM255" s="873">
        <v>0</v>
      </c>
      <c r="AN255" s="873">
        <v>0</v>
      </c>
      <c r="AO255" s="873">
        <v>0</v>
      </c>
      <c r="AP255" s="873">
        <v>0</v>
      </c>
      <c r="AQ255" s="873">
        <v>0</v>
      </c>
      <c r="AR255" s="873">
        <v>0</v>
      </c>
      <c r="AS255" s="873">
        <v>0</v>
      </c>
      <c r="AT255" s="873">
        <v>0</v>
      </c>
      <c r="AU255" s="873">
        <v>0</v>
      </c>
      <c r="AV255" s="873">
        <v>0</v>
      </c>
      <c r="AW255" s="873">
        <v>0</v>
      </c>
      <c r="AX255" s="873">
        <v>0</v>
      </c>
      <c r="AY255" s="873">
        <v>0</v>
      </c>
      <c r="AZ255" s="873">
        <v>0</v>
      </c>
      <c r="BA255" s="873">
        <v>0</v>
      </c>
      <c r="BB255" s="873">
        <v>0</v>
      </c>
      <c r="BC255" s="873">
        <v>0</v>
      </c>
      <c r="BD255" s="873">
        <v>0</v>
      </c>
      <c r="BE255" s="873">
        <v>0</v>
      </c>
      <c r="BF255" s="873">
        <v>0</v>
      </c>
      <c r="BG255" s="873">
        <v>0</v>
      </c>
      <c r="BH255" s="873">
        <v>0</v>
      </c>
      <c r="BI255" s="873">
        <v>0</v>
      </c>
      <c r="BJ255" s="873">
        <v>0</v>
      </c>
      <c r="BK255" s="873">
        <v>0</v>
      </c>
      <c r="BL255" s="873">
        <v>0</v>
      </c>
      <c r="BM255" s="873">
        <v>0</v>
      </c>
      <c r="BN255" s="873">
        <v>0</v>
      </c>
      <c r="BO255" s="873">
        <v>3567240</v>
      </c>
      <c r="BP255" s="873">
        <v>-919006</v>
      </c>
      <c r="BQ255" s="870" t="s">
        <v>719</v>
      </c>
      <c r="BR255" s="870" t="s">
        <v>718</v>
      </c>
      <c r="BS255" s="870" t="s">
        <v>1907</v>
      </c>
      <c r="BT255" s="870" t="s">
        <v>2737</v>
      </c>
      <c r="BU255" s="870" t="s">
        <v>2991</v>
      </c>
    </row>
    <row r="256" spans="1:73" x14ac:dyDescent="0.2">
      <c r="A256" s="870" t="s">
        <v>3069</v>
      </c>
      <c r="B256" s="870" t="s">
        <v>557</v>
      </c>
      <c r="C256" s="870" t="s">
        <v>556</v>
      </c>
      <c r="D256" s="873">
        <v>8619859</v>
      </c>
      <c r="E256" s="873">
        <v>0</v>
      </c>
      <c r="F256" s="873">
        <v>8619859</v>
      </c>
      <c r="G256" s="873">
        <v>0</v>
      </c>
      <c r="H256" s="873">
        <v>0</v>
      </c>
      <c r="I256" s="873">
        <v>0</v>
      </c>
      <c r="J256" s="873">
        <v>-139752</v>
      </c>
      <c r="K256" s="873">
        <v>0</v>
      </c>
      <c r="L256" s="873">
        <v>-139752</v>
      </c>
      <c r="M256" s="873">
        <v>0</v>
      </c>
      <c r="N256" s="873">
        <v>0</v>
      </c>
      <c r="O256" s="873">
        <v>0</v>
      </c>
      <c r="P256" s="873">
        <v>-187372</v>
      </c>
      <c r="Q256" s="873">
        <v>0</v>
      </c>
      <c r="R256" s="873">
        <v>-187372</v>
      </c>
      <c r="S256" s="873">
        <v>148634</v>
      </c>
      <c r="T256" s="873">
        <v>0</v>
      </c>
      <c r="U256" s="873">
        <v>148634</v>
      </c>
      <c r="V256" s="873">
        <v>600876</v>
      </c>
      <c r="W256" s="873">
        <v>0</v>
      </c>
      <c r="X256" s="873">
        <v>600876</v>
      </c>
      <c r="Y256" s="873">
        <v>159980</v>
      </c>
      <c r="Z256" s="873">
        <v>0</v>
      </c>
      <c r="AA256" s="873">
        <v>159980</v>
      </c>
      <c r="AB256" s="873">
        <v>-162106</v>
      </c>
      <c r="AC256" s="873">
        <v>0</v>
      </c>
      <c r="AD256" s="873">
        <v>-162106</v>
      </c>
      <c r="AE256" s="873">
        <v>0</v>
      </c>
      <c r="AF256" s="873">
        <v>0</v>
      </c>
      <c r="AG256" s="873">
        <v>0</v>
      </c>
      <c r="AH256" s="873">
        <v>9179871</v>
      </c>
      <c r="AI256" s="873">
        <v>0</v>
      </c>
      <c r="AJ256" s="873">
        <v>9179871</v>
      </c>
      <c r="AK256" s="873">
        <v>0</v>
      </c>
      <c r="AL256" s="873">
        <v>0</v>
      </c>
      <c r="AM256" s="873">
        <v>0</v>
      </c>
      <c r="AN256" s="873">
        <v>0</v>
      </c>
      <c r="AO256" s="873">
        <v>0</v>
      </c>
      <c r="AP256" s="873">
        <v>0</v>
      </c>
      <c r="AQ256" s="873">
        <v>0</v>
      </c>
      <c r="AR256" s="873">
        <v>0</v>
      </c>
      <c r="AS256" s="873">
        <v>0</v>
      </c>
      <c r="AT256" s="873">
        <v>0</v>
      </c>
      <c r="AU256" s="873">
        <v>0</v>
      </c>
      <c r="AV256" s="873">
        <v>0</v>
      </c>
      <c r="AW256" s="873">
        <v>0</v>
      </c>
      <c r="AX256" s="873">
        <v>0</v>
      </c>
      <c r="AY256" s="873">
        <v>0</v>
      </c>
      <c r="AZ256" s="873">
        <v>0</v>
      </c>
      <c r="BA256" s="873">
        <v>0</v>
      </c>
      <c r="BB256" s="873">
        <v>0</v>
      </c>
      <c r="BC256" s="873">
        <v>0</v>
      </c>
      <c r="BD256" s="873">
        <v>0</v>
      </c>
      <c r="BE256" s="873">
        <v>0</v>
      </c>
      <c r="BF256" s="873">
        <v>0</v>
      </c>
      <c r="BG256" s="873">
        <v>0</v>
      </c>
      <c r="BH256" s="873">
        <v>0</v>
      </c>
      <c r="BI256" s="873">
        <v>0</v>
      </c>
      <c r="BJ256" s="873">
        <v>0</v>
      </c>
      <c r="BK256" s="873">
        <v>0</v>
      </c>
      <c r="BL256" s="873">
        <v>0</v>
      </c>
      <c r="BM256" s="873">
        <v>0</v>
      </c>
      <c r="BN256" s="873">
        <v>0</v>
      </c>
      <c r="BO256" s="873">
        <v>749677</v>
      </c>
      <c r="BP256" s="873">
        <v>-316428</v>
      </c>
      <c r="BQ256" s="870" t="s">
        <v>719</v>
      </c>
      <c r="BR256" s="870" t="s">
        <v>718</v>
      </c>
      <c r="BS256" s="870" t="s">
        <v>1907</v>
      </c>
      <c r="BT256" s="870" t="s">
        <v>2737</v>
      </c>
      <c r="BU256" s="870" t="s">
        <v>2992</v>
      </c>
    </row>
    <row r="257" spans="1:73" x14ac:dyDescent="0.2">
      <c r="A257" s="870" t="s">
        <v>3070</v>
      </c>
      <c r="B257" s="870" t="s">
        <v>559</v>
      </c>
      <c r="C257" s="870" t="s">
        <v>558</v>
      </c>
      <c r="D257" s="873">
        <v>25965283</v>
      </c>
      <c r="E257" s="873">
        <v>0</v>
      </c>
      <c r="F257" s="873">
        <v>25965283</v>
      </c>
      <c r="G257" s="873">
        <v>0</v>
      </c>
      <c r="H257" s="873">
        <v>0</v>
      </c>
      <c r="I257" s="873">
        <v>0</v>
      </c>
      <c r="J257" s="873">
        <v>1794</v>
      </c>
      <c r="K257" s="873">
        <v>0</v>
      </c>
      <c r="L257" s="873">
        <v>1794</v>
      </c>
      <c r="M257" s="873">
        <v>0</v>
      </c>
      <c r="N257" s="873">
        <v>0</v>
      </c>
      <c r="O257" s="873">
        <v>0</v>
      </c>
      <c r="P257" s="873">
        <v>-463059</v>
      </c>
      <c r="Q257" s="873">
        <v>0</v>
      </c>
      <c r="R257" s="873">
        <v>-463059</v>
      </c>
      <c r="S257" s="873">
        <v>118779</v>
      </c>
      <c r="T257" s="873">
        <v>0</v>
      </c>
      <c r="U257" s="873">
        <v>118779</v>
      </c>
      <c r="V257" s="873">
        <v>0</v>
      </c>
      <c r="W257" s="873">
        <v>0</v>
      </c>
      <c r="X257" s="873">
        <v>0</v>
      </c>
      <c r="Y257" s="873">
        <v>-860138</v>
      </c>
      <c r="Z257" s="873">
        <v>0</v>
      </c>
      <c r="AA257" s="873">
        <v>-860138</v>
      </c>
      <c r="AB257" s="873">
        <v>-1225333</v>
      </c>
      <c r="AC257" s="873">
        <v>0</v>
      </c>
      <c r="AD257" s="873">
        <v>-1225333</v>
      </c>
      <c r="AE257" s="873">
        <v>0</v>
      </c>
      <c r="AF257" s="873">
        <v>0</v>
      </c>
      <c r="AG257" s="873">
        <v>0</v>
      </c>
      <c r="AH257" s="873">
        <v>23535532</v>
      </c>
      <c r="AI257" s="873">
        <v>0</v>
      </c>
      <c r="AJ257" s="873">
        <v>23535532</v>
      </c>
      <c r="AK257" s="873">
        <v>0</v>
      </c>
      <c r="AL257" s="873">
        <v>0</v>
      </c>
      <c r="AM257" s="873">
        <v>0</v>
      </c>
      <c r="AN257" s="873">
        <v>0</v>
      </c>
      <c r="AO257" s="873">
        <v>0</v>
      </c>
      <c r="AP257" s="873">
        <v>0</v>
      </c>
      <c r="AQ257" s="873">
        <v>0</v>
      </c>
      <c r="AR257" s="873">
        <v>0</v>
      </c>
      <c r="AS257" s="873">
        <v>0</v>
      </c>
      <c r="AT257" s="873">
        <v>0</v>
      </c>
      <c r="AU257" s="873">
        <v>0</v>
      </c>
      <c r="AV257" s="873">
        <v>0</v>
      </c>
      <c r="AW257" s="873">
        <v>0</v>
      </c>
      <c r="AX257" s="873">
        <v>0</v>
      </c>
      <c r="AY257" s="873">
        <v>0</v>
      </c>
      <c r="AZ257" s="873">
        <v>0</v>
      </c>
      <c r="BA257" s="873">
        <v>0</v>
      </c>
      <c r="BB257" s="873">
        <v>0</v>
      </c>
      <c r="BC257" s="873">
        <v>0</v>
      </c>
      <c r="BD257" s="873">
        <v>0</v>
      </c>
      <c r="BE257" s="873">
        <v>0</v>
      </c>
      <c r="BF257" s="873">
        <v>0</v>
      </c>
      <c r="BG257" s="873">
        <v>0</v>
      </c>
      <c r="BH257" s="873">
        <v>0</v>
      </c>
      <c r="BI257" s="873">
        <v>0</v>
      </c>
      <c r="BJ257" s="873">
        <v>0</v>
      </c>
      <c r="BK257" s="873">
        <v>0</v>
      </c>
      <c r="BL257" s="873">
        <v>0</v>
      </c>
      <c r="BM257" s="873">
        <v>0</v>
      </c>
      <c r="BN257" s="873">
        <v>0</v>
      </c>
      <c r="BO257" s="873">
        <v>1357765</v>
      </c>
      <c r="BP257" s="873">
        <v>-1053994</v>
      </c>
      <c r="BQ257" s="870" t="s">
        <v>703</v>
      </c>
      <c r="BR257" s="870" t="s">
        <v>687</v>
      </c>
      <c r="BS257" s="870" t="s">
        <v>1907</v>
      </c>
      <c r="BT257" s="870" t="s">
        <v>2734</v>
      </c>
      <c r="BU257" s="870" t="s">
        <v>2993</v>
      </c>
    </row>
    <row r="258" spans="1:73" x14ac:dyDescent="0.2">
      <c r="A258" s="870" t="s">
        <v>3069</v>
      </c>
      <c r="B258" s="870" t="s">
        <v>561</v>
      </c>
      <c r="C258" s="870" t="s">
        <v>560</v>
      </c>
      <c r="D258" s="873">
        <v>44255034</v>
      </c>
      <c r="E258" s="873">
        <v>0</v>
      </c>
      <c r="F258" s="873">
        <v>44255034</v>
      </c>
      <c r="G258" s="873">
        <v>0</v>
      </c>
      <c r="H258" s="873">
        <v>0</v>
      </c>
      <c r="I258" s="873">
        <v>0</v>
      </c>
      <c r="J258" s="873">
        <v>-184123</v>
      </c>
      <c r="K258" s="873">
        <v>0</v>
      </c>
      <c r="L258" s="873">
        <v>-184123</v>
      </c>
      <c r="M258" s="873">
        <v>0</v>
      </c>
      <c r="N258" s="873">
        <v>0</v>
      </c>
      <c r="O258" s="873">
        <v>0</v>
      </c>
      <c r="P258" s="873">
        <v>-2352207</v>
      </c>
      <c r="Q258" s="873">
        <v>0</v>
      </c>
      <c r="R258" s="873">
        <v>-2352207</v>
      </c>
      <c r="S258" s="873">
        <v>1476772</v>
      </c>
      <c r="T258" s="873">
        <v>0</v>
      </c>
      <c r="U258" s="873">
        <v>1476772</v>
      </c>
      <c r="V258" s="873">
        <v>4340224</v>
      </c>
      <c r="W258" s="873">
        <v>0</v>
      </c>
      <c r="X258" s="873">
        <v>4340224</v>
      </c>
      <c r="Y258" s="873">
        <v>0</v>
      </c>
      <c r="Z258" s="873">
        <v>0</v>
      </c>
      <c r="AA258" s="873">
        <v>0</v>
      </c>
      <c r="AB258" s="873">
        <v>-5929468</v>
      </c>
      <c r="AC258" s="873">
        <v>0</v>
      </c>
      <c r="AD258" s="873">
        <v>-5929468</v>
      </c>
      <c r="AE258" s="873">
        <v>0</v>
      </c>
      <c r="AF258" s="873">
        <v>0</v>
      </c>
      <c r="AG258" s="873">
        <v>0</v>
      </c>
      <c r="AH258" s="873">
        <v>41790355</v>
      </c>
      <c r="AI258" s="873">
        <v>0</v>
      </c>
      <c r="AJ258" s="873">
        <v>41790355</v>
      </c>
      <c r="AK258" s="873">
        <v>0</v>
      </c>
      <c r="AL258" s="873">
        <v>0</v>
      </c>
      <c r="AM258" s="873">
        <v>0</v>
      </c>
      <c r="AN258" s="873">
        <v>0</v>
      </c>
      <c r="AO258" s="873">
        <v>0</v>
      </c>
      <c r="AP258" s="873">
        <v>0</v>
      </c>
      <c r="AQ258" s="873">
        <v>0</v>
      </c>
      <c r="AR258" s="873">
        <v>0</v>
      </c>
      <c r="AS258" s="873">
        <v>0</v>
      </c>
      <c r="AT258" s="873">
        <v>0</v>
      </c>
      <c r="AU258" s="873">
        <v>0</v>
      </c>
      <c r="AV258" s="873">
        <v>0</v>
      </c>
      <c r="AW258" s="873">
        <v>0</v>
      </c>
      <c r="AX258" s="873">
        <v>0</v>
      </c>
      <c r="AY258" s="873">
        <v>0</v>
      </c>
      <c r="AZ258" s="873">
        <v>0</v>
      </c>
      <c r="BA258" s="873">
        <v>0</v>
      </c>
      <c r="BB258" s="873">
        <v>0</v>
      </c>
      <c r="BC258" s="873">
        <v>0</v>
      </c>
      <c r="BD258" s="873">
        <v>0</v>
      </c>
      <c r="BE258" s="873">
        <v>0</v>
      </c>
      <c r="BF258" s="873">
        <v>0</v>
      </c>
      <c r="BG258" s="873">
        <v>0</v>
      </c>
      <c r="BH258" s="873">
        <v>0</v>
      </c>
      <c r="BI258" s="873">
        <v>0</v>
      </c>
      <c r="BJ258" s="873">
        <v>0</v>
      </c>
      <c r="BK258" s="873">
        <v>0</v>
      </c>
      <c r="BL258" s="873">
        <v>0</v>
      </c>
      <c r="BM258" s="873">
        <v>0</v>
      </c>
      <c r="BN258" s="873">
        <v>0</v>
      </c>
      <c r="BO258" s="873">
        <v>8571995</v>
      </c>
      <c r="BP258" s="873">
        <v>-2831906</v>
      </c>
      <c r="BQ258" s="870" t="s">
        <v>690</v>
      </c>
      <c r="BR258" s="870" t="s">
        <v>696</v>
      </c>
      <c r="BS258" s="870" t="s">
        <v>1909</v>
      </c>
      <c r="BT258" s="870" t="s">
        <v>2738</v>
      </c>
      <c r="BU258" s="870" t="s">
        <v>2994</v>
      </c>
    </row>
    <row r="259" spans="1:73" x14ac:dyDescent="0.2">
      <c r="A259" s="870" t="s">
        <v>3069</v>
      </c>
      <c r="B259" s="870" t="s">
        <v>563</v>
      </c>
      <c r="C259" s="870" t="s">
        <v>562</v>
      </c>
      <c r="D259" s="873">
        <v>51369506</v>
      </c>
      <c r="E259" s="873">
        <v>314429</v>
      </c>
      <c r="F259" s="873">
        <v>51683935</v>
      </c>
      <c r="G259" s="873">
        <v>0</v>
      </c>
      <c r="H259" s="873">
        <v>0</v>
      </c>
      <c r="I259" s="873">
        <v>0</v>
      </c>
      <c r="J259" s="873">
        <v>-63964</v>
      </c>
      <c r="K259" s="873">
        <v>0</v>
      </c>
      <c r="L259" s="873">
        <v>-63964</v>
      </c>
      <c r="M259" s="873">
        <v>0</v>
      </c>
      <c r="N259" s="873">
        <v>0</v>
      </c>
      <c r="O259" s="873">
        <v>0</v>
      </c>
      <c r="P259" s="873">
        <v>-113964</v>
      </c>
      <c r="Q259" s="873">
        <v>0</v>
      </c>
      <c r="R259" s="873">
        <v>-113964</v>
      </c>
      <c r="S259" s="873">
        <v>2646548</v>
      </c>
      <c r="T259" s="873">
        <v>0</v>
      </c>
      <c r="U259" s="873">
        <v>2646548</v>
      </c>
      <c r="V259" s="873">
        <v>0</v>
      </c>
      <c r="W259" s="873">
        <v>0</v>
      </c>
      <c r="X259" s="873">
        <v>0</v>
      </c>
      <c r="Y259" s="873">
        <v>11012345</v>
      </c>
      <c r="Z259" s="873">
        <v>0</v>
      </c>
      <c r="AA259" s="873">
        <v>11012345</v>
      </c>
      <c r="AB259" s="873">
        <v>-16030093</v>
      </c>
      <c r="AC259" s="873">
        <v>0</v>
      </c>
      <c r="AD259" s="873">
        <v>-16030093</v>
      </c>
      <c r="AE259" s="873">
        <v>0</v>
      </c>
      <c r="AF259" s="873">
        <v>0</v>
      </c>
      <c r="AG259" s="873">
        <v>0</v>
      </c>
      <c r="AH259" s="873">
        <v>48884342</v>
      </c>
      <c r="AI259" s="873">
        <v>314429</v>
      </c>
      <c r="AJ259" s="873">
        <v>49198771</v>
      </c>
      <c r="AK259" s="873">
        <v>314429</v>
      </c>
      <c r="AL259" s="873">
        <v>314429</v>
      </c>
      <c r="AM259" s="873">
        <v>110637</v>
      </c>
      <c r="AN259" s="873">
        <v>0</v>
      </c>
      <c r="AO259" s="873">
        <v>110637</v>
      </c>
      <c r="AP259" s="873">
        <v>0</v>
      </c>
      <c r="AQ259" s="873">
        <v>0</v>
      </c>
      <c r="AR259" s="873">
        <v>0</v>
      </c>
      <c r="AS259" s="873">
        <v>-36187</v>
      </c>
      <c r="AT259" s="873">
        <v>-36187</v>
      </c>
      <c r="AU259" s="873">
        <v>77591</v>
      </c>
      <c r="AV259" s="873">
        <v>77591</v>
      </c>
      <c r="AW259" s="873">
        <v>243200</v>
      </c>
      <c r="AX259" s="873">
        <v>0</v>
      </c>
      <c r="AY259" s="873">
        <v>0</v>
      </c>
      <c r="AZ259" s="873">
        <v>0</v>
      </c>
      <c r="BA259" s="873">
        <v>7720</v>
      </c>
      <c r="BB259" s="873">
        <v>10875</v>
      </c>
      <c r="BC259" s="873">
        <v>18595</v>
      </c>
      <c r="BD259" s="873">
        <v>52547887</v>
      </c>
      <c r="BE259" s="873">
        <v>52547887</v>
      </c>
      <c r="BF259" s="873">
        <v>90032986</v>
      </c>
      <c r="BG259" s="873">
        <v>90032986</v>
      </c>
      <c r="BH259" s="873">
        <v>0</v>
      </c>
      <c r="BI259" s="873">
        <v>0</v>
      </c>
      <c r="BJ259" s="873">
        <v>0</v>
      </c>
      <c r="BK259" s="873">
        <v>0</v>
      </c>
      <c r="BL259" s="873">
        <v>7720</v>
      </c>
      <c r="BM259" s="873">
        <v>10875</v>
      </c>
      <c r="BN259" s="873">
        <v>18595</v>
      </c>
      <c r="BO259" s="873">
        <v>2364304</v>
      </c>
      <c r="BP259" s="873">
        <v>-597343</v>
      </c>
      <c r="BQ259" s="870" t="s">
        <v>679</v>
      </c>
      <c r="BR259" s="870" t="s">
        <v>722</v>
      </c>
      <c r="BS259" s="870" t="s">
        <v>679</v>
      </c>
      <c r="BT259" s="870" t="s">
        <v>819</v>
      </c>
      <c r="BU259" s="870" t="s">
        <v>2995</v>
      </c>
    </row>
    <row r="260" spans="1:73" x14ac:dyDescent="0.2">
      <c r="A260" s="870" t="s">
        <v>3070</v>
      </c>
      <c r="B260" s="870" t="s">
        <v>565</v>
      </c>
      <c r="C260" s="870" t="s">
        <v>564</v>
      </c>
      <c r="D260" s="873">
        <v>49618986</v>
      </c>
      <c r="E260" s="873">
        <v>822022</v>
      </c>
      <c r="F260" s="873">
        <v>50441008</v>
      </c>
      <c r="G260" s="873">
        <v>0</v>
      </c>
      <c r="H260" s="873">
        <v>0</v>
      </c>
      <c r="I260" s="873">
        <v>0</v>
      </c>
      <c r="J260" s="873">
        <v>24</v>
      </c>
      <c r="K260" s="873">
        <v>0</v>
      </c>
      <c r="L260" s="873">
        <v>24</v>
      </c>
      <c r="M260" s="873">
        <v>0</v>
      </c>
      <c r="N260" s="873">
        <v>0</v>
      </c>
      <c r="O260" s="873">
        <v>0</v>
      </c>
      <c r="P260" s="873">
        <v>-1919976</v>
      </c>
      <c r="Q260" s="873">
        <v>0</v>
      </c>
      <c r="R260" s="873">
        <v>-1919976</v>
      </c>
      <c r="S260" s="873">
        <v>0</v>
      </c>
      <c r="T260" s="873">
        <v>0</v>
      </c>
      <c r="U260" s="873">
        <v>0</v>
      </c>
      <c r="V260" s="873">
        <v>0</v>
      </c>
      <c r="W260" s="873">
        <v>0</v>
      </c>
      <c r="X260" s="873">
        <v>0</v>
      </c>
      <c r="Y260" s="873">
        <v>0</v>
      </c>
      <c r="Z260" s="873">
        <v>0</v>
      </c>
      <c r="AA260" s="873">
        <v>0</v>
      </c>
      <c r="AB260" s="873">
        <v>0</v>
      </c>
      <c r="AC260" s="873">
        <v>0</v>
      </c>
      <c r="AD260" s="873">
        <v>0</v>
      </c>
      <c r="AE260" s="873">
        <v>0</v>
      </c>
      <c r="AF260" s="873">
        <v>0</v>
      </c>
      <c r="AG260" s="873">
        <v>0</v>
      </c>
      <c r="AH260" s="873">
        <v>47699010</v>
      </c>
      <c r="AI260" s="873">
        <v>822022</v>
      </c>
      <c r="AJ260" s="873">
        <v>48521032</v>
      </c>
      <c r="AK260" s="873">
        <v>822022</v>
      </c>
      <c r="AL260" s="873">
        <v>822022</v>
      </c>
      <c r="AM260" s="873">
        <v>0</v>
      </c>
      <c r="AN260" s="873">
        <v>0</v>
      </c>
      <c r="AO260" s="873">
        <v>0</v>
      </c>
      <c r="AP260" s="873">
        <v>0</v>
      </c>
      <c r="AQ260" s="873">
        <v>0</v>
      </c>
      <c r="AR260" s="873">
        <v>0</v>
      </c>
      <c r="AS260" s="873">
        <v>1591</v>
      </c>
      <c r="AT260" s="873">
        <v>1591</v>
      </c>
      <c r="AU260" s="873">
        <v>395922</v>
      </c>
      <c r="AV260" s="873">
        <v>395922</v>
      </c>
      <c r="AW260" s="873">
        <v>502520</v>
      </c>
      <c r="AX260" s="873">
        <v>0</v>
      </c>
      <c r="AY260" s="873">
        <v>0</v>
      </c>
      <c r="AZ260" s="873">
        <v>0</v>
      </c>
      <c r="BA260" s="873">
        <v>0</v>
      </c>
      <c r="BB260" s="873">
        <v>383507</v>
      </c>
      <c r="BC260" s="873">
        <v>383507</v>
      </c>
      <c r="BD260" s="873">
        <v>0</v>
      </c>
      <c r="BE260" s="873">
        <v>0</v>
      </c>
      <c r="BF260" s="873">
        <v>0</v>
      </c>
      <c r="BG260" s="873">
        <v>0</v>
      </c>
      <c r="BH260" s="873">
        <v>0</v>
      </c>
      <c r="BI260" s="873">
        <v>0</v>
      </c>
      <c r="BJ260" s="873">
        <v>0</v>
      </c>
      <c r="BK260" s="873">
        <v>0</v>
      </c>
      <c r="BL260" s="873">
        <v>0</v>
      </c>
      <c r="BM260" s="873">
        <v>383507</v>
      </c>
      <c r="BN260" s="873">
        <v>383507</v>
      </c>
      <c r="BO260" s="873">
        <v>7223114</v>
      </c>
      <c r="BP260" s="873">
        <v>-5569618</v>
      </c>
      <c r="BQ260" s="870" t="s">
        <v>679</v>
      </c>
      <c r="BR260" s="870" t="s">
        <v>718</v>
      </c>
      <c r="BS260" s="870" t="s">
        <v>679</v>
      </c>
      <c r="BT260" s="870" t="s">
        <v>2737</v>
      </c>
      <c r="BU260" s="870" t="s">
        <v>2996</v>
      </c>
    </row>
    <row r="261" spans="1:73" x14ac:dyDescent="0.2">
      <c r="A261" s="870" t="s">
        <v>3070</v>
      </c>
      <c r="B261" s="870" t="s">
        <v>567</v>
      </c>
      <c r="C261" s="870" t="s">
        <v>566</v>
      </c>
      <c r="D261" s="873">
        <v>29131556</v>
      </c>
      <c r="E261" s="873">
        <v>0</v>
      </c>
      <c r="F261" s="873">
        <v>29131556</v>
      </c>
      <c r="G261" s="873">
        <v>0</v>
      </c>
      <c r="H261" s="873">
        <v>0</v>
      </c>
      <c r="I261" s="873">
        <v>0</v>
      </c>
      <c r="J261" s="873">
        <v>-236861</v>
      </c>
      <c r="K261" s="873">
        <v>0</v>
      </c>
      <c r="L261" s="873">
        <v>-236861</v>
      </c>
      <c r="M261" s="873">
        <v>0</v>
      </c>
      <c r="N261" s="873">
        <v>0</v>
      </c>
      <c r="O261" s="873">
        <v>0</v>
      </c>
      <c r="P261" s="873">
        <v>-1058695</v>
      </c>
      <c r="Q261" s="873">
        <v>0</v>
      </c>
      <c r="R261" s="873">
        <v>-1058695</v>
      </c>
      <c r="S261" s="873">
        <v>0</v>
      </c>
      <c r="T261" s="873">
        <v>0</v>
      </c>
      <c r="U261" s="873">
        <v>0</v>
      </c>
      <c r="V261" s="873">
        <v>0</v>
      </c>
      <c r="W261" s="873">
        <v>0</v>
      </c>
      <c r="X261" s="873">
        <v>0</v>
      </c>
      <c r="Y261" s="873">
        <v>1059000</v>
      </c>
      <c r="Z261" s="873">
        <v>0</v>
      </c>
      <c r="AA261" s="873">
        <v>1059000</v>
      </c>
      <c r="AB261" s="873">
        <v>-4531000</v>
      </c>
      <c r="AC261" s="873">
        <v>0</v>
      </c>
      <c r="AD261" s="873">
        <v>-4531000</v>
      </c>
      <c r="AE261" s="873">
        <v>0</v>
      </c>
      <c r="AF261" s="873">
        <v>0</v>
      </c>
      <c r="AG261" s="873">
        <v>0</v>
      </c>
      <c r="AH261" s="873">
        <v>24600861</v>
      </c>
      <c r="AI261" s="873">
        <v>0</v>
      </c>
      <c r="AJ261" s="873">
        <v>24600861</v>
      </c>
      <c r="AK261" s="873">
        <v>0</v>
      </c>
      <c r="AL261" s="873">
        <v>0</v>
      </c>
      <c r="AM261" s="873">
        <v>29696</v>
      </c>
      <c r="AN261" s="873">
        <v>0</v>
      </c>
      <c r="AO261" s="873">
        <v>29696</v>
      </c>
      <c r="AP261" s="873">
        <v>0</v>
      </c>
      <c r="AQ261" s="873">
        <v>0</v>
      </c>
      <c r="AR261" s="873">
        <v>0</v>
      </c>
      <c r="AS261" s="873">
        <v>0</v>
      </c>
      <c r="AT261" s="873">
        <v>0</v>
      </c>
      <c r="AU261" s="873">
        <v>0</v>
      </c>
      <c r="AV261" s="873">
        <v>0</v>
      </c>
      <c r="AW261" s="873">
        <v>0</v>
      </c>
      <c r="AX261" s="873">
        <v>0</v>
      </c>
      <c r="AY261" s="873">
        <v>0</v>
      </c>
      <c r="AZ261" s="873">
        <v>0</v>
      </c>
      <c r="BA261" s="873">
        <v>0</v>
      </c>
      <c r="BB261" s="873">
        <v>0</v>
      </c>
      <c r="BC261" s="873">
        <v>0</v>
      </c>
      <c r="BD261" s="873">
        <v>0</v>
      </c>
      <c r="BE261" s="873">
        <v>0</v>
      </c>
      <c r="BF261" s="873">
        <v>0</v>
      </c>
      <c r="BG261" s="873">
        <v>0</v>
      </c>
      <c r="BH261" s="873">
        <v>0</v>
      </c>
      <c r="BI261" s="873">
        <v>0</v>
      </c>
      <c r="BJ261" s="873">
        <v>0</v>
      </c>
      <c r="BK261" s="873">
        <v>0</v>
      </c>
      <c r="BL261" s="873">
        <v>0</v>
      </c>
      <c r="BM261" s="873">
        <v>0</v>
      </c>
      <c r="BN261" s="873">
        <v>0</v>
      </c>
      <c r="BO261" s="873">
        <v>5216189</v>
      </c>
      <c r="BP261" s="873">
        <v>-2019534</v>
      </c>
      <c r="BQ261" s="870" t="s">
        <v>708</v>
      </c>
      <c r="BR261" s="870" t="s">
        <v>687</v>
      </c>
      <c r="BS261" s="870" t="s">
        <v>1907</v>
      </c>
      <c r="BT261" s="870" t="s">
        <v>2737</v>
      </c>
      <c r="BU261" s="870" t="s">
        <v>2997</v>
      </c>
    </row>
    <row r="262" spans="1:73" x14ac:dyDescent="0.2">
      <c r="A262" s="870" t="s">
        <v>3069</v>
      </c>
      <c r="B262" s="870" t="s">
        <v>569</v>
      </c>
      <c r="C262" s="870" t="s">
        <v>568</v>
      </c>
      <c r="D262" s="873">
        <v>19964925</v>
      </c>
      <c r="E262" s="873">
        <v>0</v>
      </c>
      <c r="F262" s="873">
        <v>19964925</v>
      </c>
      <c r="G262" s="873">
        <v>0</v>
      </c>
      <c r="H262" s="873">
        <v>0</v>
      </c>
      <c r="I262" s="873">
        <v>0</v>
      </c>
      <c r="J262" s="873">
        <v>-39672</v>
      </c>
      <c r="K262" s="873">
        <v>0</v>
      </c>
      <c r="L262" s="873">
        <v>-39672</v>
      </c>
      <c r="M262" s="873">
        <v>0</v>
      </c>
      <c r="N262" s="873">
        <v>0</v>
      </c>
      <c r="O262" s="873">
        <v>0</v>
      </c>
      <c r="P262" s="873">
        <v>-1310610</v>
      </c>
      <c r="Q262" s="873">
        <v>0</v>
      </c>
      <c r="R262" s="873">
        <v>-1310610</v>
      </c>
      <c r="S262" s="873">
        <v>192268</v>
      </c>
      <c r="T262" s="873">
        <v>0</v>
      </c>
      <c r="U262" s="873">
        <v>192268</v>
      </c>
      <c r="V262" s="873">
        <v>1153485</v>
      </c>
      <c r="W262" s="873">
        <v>0</v>
      </c>
      <c r="X262" s="873">
        <v>1153485</v>
      </c>
      <c r="Y262" s="873">
        <v>189553</v>
      </c>
      <c r="Z262" s="873">
        <v>0</v>
      </c>
      <c r="AA262" s="873">
        <v>189553</v>
      </c>
      <c r="AB262" s="873">
        <v>-2777113</v>
      </c>
      <c r="AC262" s="873">
        <v>0</v>
      </c>
      <c r="AD262" s="873">
        <v>-2777113</v>
      </c>
      <c r="AE262" s="873">
        <v>0</v>
      </c>
      <c r="AF262" s="873">
        <v>0</v>
      </c>
      <c r="AG262" s="873">
        <v>0</v>
      </c>
      <c r="AH262" s="873">
        <v>17412508</v>
      </c>
      <c r="AI262" s="873">
        <v>0</v>
      </c>
      <c r="AJ262" s="873">
        <v>17412508</v>
      </c>
      <c r="AK262" s="873">
        <v>0</v>
      </c>
      <c r="AL262" s="873">
        <v>0</v>
      </c>
      <c r="AM262" s="873">
        <v>1351644</v>
      </c>
      <c r="AN262" s="873">
        <v>0</v>
      </c>
      <c r="AO262" s="873">
        <v>1351644</v>
      </c>
      <c r="AP262" s="873">
        <v>0</v>
      </c>
      <c r="AQ262" s="873">
        <v>0</v>
      </c>
      <c r="AR262" s="873">
        <v>0</v>
      </c>
      <c r="AS262" s="873">
        <v>0</v>
      </c>
      <c r="AT262" s="873">
        <v>0</v>
      </c>
      <c r="AU262" s="873">
        <v>0</v>
      </c>
      <c r="AV262" s="873">
        <v>0</v>
      </c>
      <c r="AW262" s="873">
        <v>0</v>
      </c>
      <c r="AX262" s="873">
        <v>0</v>
      </c>
      <c r="AY262" s="873">
        <v>0</v>
      </c>
      <c r="AZ262" s="873">
        <v>0</v>
      </c>
      <c r="BA262" s="873">
        <v>0</v>
      </c>
      <c r="BB262" s="873">
        <v>0</v>
      </c>
      <c r="BC262" s="873">
        <v>0</v>
      </c>
      <c r="BD262" s="873">
        <v>0</v>
      </c>
      <c r="BE262" s="873">
        <v>0</v>
      </c>
      <c r="BF262" s="873">
        <v>0</v>
      </c>
      <c r="BG262" s="873">
        <v>0</v>
      </c>
      <c r="BH262" s="873">
        <v>0</v>
      </c>
      <c r="BI262" s="873">
        <v>0</v>
      </c>
      <c r="BJ262" s="873">
        <v>0</v>
      </c>
      <c r="BK262" s="873">
        <v>0</v>
      </c>
      <c r="BL262" s="873">
        <v>0</v>
      </c>
      <c r="BM262" s="873">
        <v>0</v>
      </c>
      <c r="BN262" s="873">
        <v>0</v>
      </c>
      <c r="BO262" s="873">
        <v>2471174</v>
      </c>
      <c r="BP262" s="873">
        <v>-668899</v>
      </c>
      <c r="BQ262" s="870" t="s">
        <v>716</v>
      </c>
      <c r="BR262" s="870" t="s">
        <v>687</v>
      </c>
      <c r="BS262" s="870" t="s">
        <v>1907</v>
      </c>
      <c r="BT262" s="870" t="s">
        <v>2733</v>
      </c>
      <c r="BU262" s="870" t="s">
        <v>2998</v>
      </c>
    </row>
    <row r="263" spans="1:73" x14ac:dyDescent="0.2">
      <c r="A263" s="870" t="s">
        <v>3069</v>
      </c>
      <c r="B263" s="870" t="s">
        <v>571</v>
      </c>
      <c r="C263" s="870" t="s">
        <v>570</v>
      </c>
      <c r="D263" s="873">
        <v>51810131</v>
      </c>
      <c r="E263" s="873">
        <v>1313569</v>
      </c>
      <c r="F263" s="873">
        <v>53123700</v>
      </c>
      <c r="G263" s="873">
        <v>0</v>
      </c>
      <c r="H263" s="873">
        <v>0</v>
      </c>
      <c r="I263" s="873">
        <v>0</v>
      </c>
      <c r="J263" s="873">
        <v>-380017</v>
      </c>
      <c r="K263" s="873">
        <v>0</v>
      </c>
      <c r="L263" s="873">
        <v>-380017</v>
      </c>
      <c r="M263" s="873">
        <v>0</v>
      </c>
      <c r="N263" s="873">
        <v>0</v>
      </c>
      <c r="O263" s="873">
        <v>0</v>
      </c>
      <c r="P263" s="873">
        <v>-2286181</v>
      </c>
      <c r="Q263" s="873">
        <v>0</v>
      </c>
      <c r="R263" s="873">
        <v>-2286181</v>
      </c>
      <c r="S263" s="873">
        <v>554977</v>
      </c>
      <c r="T263" s="873">
        <v>0</v>
      </c>
      <c r="U263" s="873">
        <v>554977</v>
      </c>
      <c r="V263" s="873">
        <v>11708683</v>
      </c>
      <c r="W263" s="873">
        <v>0</v>
      </c>
      <c r="X263" s="873">
        <v>11708683</v>
      </c>
      <c r="Y263" s="873">
        <v>-9739012</v>
      </c>
      <c r="Z263" s="873">
        <v>0</v>
      </c>
      <c r="AA263" s="873">
        <v>-9739012</v>
      </c>
      <c r="AB263" s="873">
        <v>-4168237</v>
      </c>
      <c r="AC263" s="873">
        <v>0</v>
      </c>
      <c r="AD263" s="873">
        <v>-4168237</v>
      </c>
      <c r="AE263" s="873">
        <v>0</v>
      </c>
      <c r="AF263" s="873">
        <v>0</v>
      </c>
      <c r="AG263" s="873">
        <v>0</v>
      </c>
      <c r="AH263" s="873">
        <v>47880361</v>
      </c>
      <c r="AI263" s="873">
        <v>1313569</v>
      </c>
      <c r="AJ263" s="873">
        <v>49193930</v>
      </c>
      <c r="AK263" s="873">
        <v>1313569</v>
      </c>
      <c r="AL263" s="873">
        <v>1313569</v>
      </c>
      <c r="AM263" s="873">
        <v>0</v>
      </c>
      <c r="AN263" s="873">
        <v>0</v>
      </c>
      <c r="AO263" s="873">
        <v>0</v>
      </c>
      <c r="AP263" s="873">
        <v>0</v>
      </c>
      <c r="AQ263" s="873">
        <v>0</v>
      </c>
      <c r="AR263" s="873">
        <v>0</v>
      </c>
      <c r="AS263" s="873">
        <v>-73599</v>
      </c>
      <c r="AT263" s="873">
        <v>-73599</v>
      </c>
      <c r="AU263" s="873">
        <v>144320</v>
      </c>
      <c r="AV263" s="873">
        <v>144320</v>
      </c>
      <c r="AW263" s="873">
        <v>1095650</v>
      </c>
      <c r="AX263" s="873">
        <v>0</v>
      </c>
      <c r="AY263" s="873">
        <v>0</v>
      </c>
      <c r="AZ263" s="873">
        <v>0</v>
      </c>
      <c r="BA263" s="873">
        <v>0</v>
      </c>
      <c r="BB263" s="873">
        <v>0</v>
      </c>
      <c r="BC263" s="873">
        <v>0</v>
      </c>
      <c r="BD263" s="873">
        <v>0</v>
      </c>
      <c r="BE263" s="873">
        <v>0</v>
      </c>
      <c r="BF263" s="873">
        <v>0</v>
      </c>
      <c r="BG263" s="873">
        <v>0</v>
      </c>
      <c r="BH263" s="873">
        <v>0</v>
      </c>
      <c r="BI263" s="873">
        <v>0</v>
      </c>
      <c r="BJ263" s="873">
        <v>0</v>
      </c>
      <c r="BK263" s="873">
        <v>0</v>
      </c>
      <c r="BL263" s="873">
        <v>0</v>
      </c>
      <c r="BM263" s="873">
        <v>0</v>
      </c>
      <c r="BN263" s="873">
        <v>0</v>
      </c>
      <c r="BO263" s="873">
        <v>9297848</v>
      </c>
      <c r="BP263" s="873">
        <v>-1893892</v>
      </c>
      <c r="BQ263" s="870" t="s">
        <v>690</v>
      </c>
      <c r="BR263" s="870" t="s">
        <v>720</v>
      </c>
      <c r="BS263" s="870" t="s">
        <v>1909</v>
      </c>
      <c r="BT263" s="870" t="s">
        <v>819</v>
      </c>
      <c r="BU263" s="870" t="s">
        <v>2999</v>
      </c>
    </row>
    <row r="264" spans="1:73" x14ac:dyDescent="0.2">
      <c r="A264" s="870" t="s">
        <v>3070</v>
      </c>
      <c r="B264" s="870" t="s">
        <v>573</v>
      </c>
      <c r="C264" s="870" t="s">
        <v>572</v>
      </c>
      <c r="D264" s="873">
        <v>19616684</v>
      </c>
      <c r="E264" s="873">
        <v>0</v>
      </c>
      <c r="F264" s="873">
        <v>19616684</v>
      </c>
      <c r="G264" s="873">
        <v>0</v>
      </c>
      <c r="H264" s="873">
        <v>0</v>
      </c>
      <c r="I264" s="873">
        <v>0</v>
      </c>
      <c r="J264" s="873">
        <v>-325869</v>
      </c>
      <c r="K264" s="873">
        <v>0</v>
      </c>
      <c r="L264" s="873">
        <v>-325869</v>
      </c>
      <c r="M264" s="873">
        <v>0</v>
      </c>
      <c r="N264" s="873">
        <v>0</v>
      </c>
      <c r="O264" s="873">
        <v>0</v>
      </c>
      <c r="P264" s="873">
        <v>-1049482</v>
      </c>
      <c r="Q264" s="873">
        <v>0</v>
      </c>
      <c r="R264" s="873">
        <v>-1049482</v>
      </c>
      <c r="S264" s="873">
        <v>101198</v>
      </c>
      <c r="T264" s="873">
        <v>0</v>
      </c>
      <c r="U264" s="873">
        <v>101198</v>
      </c>
      <c r="V264" s="873">
        <v>569672</v>
      </c>
      <c r="W264" s="873">
        <v>0</v>
      </c>
      <c r="X264" s="873">
        <v>569672</v>
      </c>
      <c r="Y264" s="873">
        <v>62333</v>
      </c>
      <c r="Z264" s="873">
        <v>0</v>
      </c>
      <c r="AA264" s="873">
        <v>62333</v>
      </c>
      <c r="AB264" s="873">
        <v>-1733795</v>
      </c>
      <c r="AC264" s="873">
        <v>0</v>
      </c>
      <c r="AD264" s="873">
        <v>-1733795</v>
      </c>
      <c r="AE264" s="873">
        <v>0</v>
      </c>
      <c r="AF264" s="873">
        <v>0</v>
      </c>
      <c r="AG264" s="873">
        <v>0</v>
      </c>
      <c r="AH264" s="873">
        <v>17566609</v>
      </c>
      <c r="AI264" s="873">
        <v>0</v>
      </c>
      <c r="AJ264" s="873">
        <v>17566609</v>
      </c>
      <c r="AK264" s="873">
        <v>0</v>
      </c>
      <c r="AL264" s="873">
        <v>0</v>
      </c>
      <c r="AM264" s="873">
        <v>0</v>
      </c>
      <c r="AN264" s="873">
        <v>0</v>
      </c>
      <c r="AO264" s="873">
        <v>0</v>
      </c>
      <c r="AP264" s="873">
        <v>0</v>
      </c>
      <c r="AQ264" s="873">
        <v>0</v>
      </c>
      <c r="AR264" s="873">
        <v>0</v>
      </c>
      <c r="AS264" s="873">
        <v>0</v>
      </c>
      <c r="AT264" s="873">
        <v>0</v>
      </c>
      <c r="AU264" s="873">
        <v>0</v>
      </c>
      <c r="AV264" s="873">
        <v>0</v>
      </c>
      <c r="AW264" s="873">
        <v>0</v>
      </c>
      <c r="AX264" s="873">
        <v>0</v>
      </c>
      <c r="AY264" s="873">
        <v>0</v>
      </c>
      <c r="AZ264" s="873">
        <v>0</v>
      </c>
      <c r="BA264" s="873">
        <v>0</v>
      </c>
      <c r="BB264" s="873">
        <v>0</v>
      </c>
      <c r="BC264" s="873">
        <v>0</v>
      </c>
      <c r="BD264" s="873">
        <v>0</v>
      </c>
      <c r="BE264" s="873">
        <v>0</v>
      </c>
      <c r="BF264" s="873">
        <v>0</v>
      </c>
      <c r="BG264" s="873">
        <v>0</v>
      </c>
      <c r="BH264" s="873">
        <v>0</v>
      </c>
      <c r="BI264" s="873">
        <v>0</v>
      </c>
      <c r="BJ264" s="873">
        <v>0</v>
      </c>
      <c r="BK264" s="873">
        <v>0</v>
      </c>
      <c r="BL264" s="873">
        <v>0</v>
      </c>
      <c r="BM264" s="873">
        <v>0</v>
      </c>
      <c r="BN264" s="873">
        <v>0</v>
      </c>
      <c r="BO264" s="873">
        <v>1154995</v>
      </c>
      <c r="BP264" s="873">
        <v>-969646</v>
      </c>
      <c r="BQ264" s="870" t="s">
        <v>692</v>
      </c>
      <c r="BR264" s="870" t="s">
        <v>687</v>
      </c>
      <c r="BS264" s="870" t="s">
        <v>1907</v>
      </c>
      <c r="BT264" s="870" t="s">
        <v>2735</v>
      </c>
      <c r="BU264" s="870" t="s">
        <v>3000</v>
      </c>
    </row>
    <row r="265" spans="1:73" x14ac:dyDescent="0.2">
      <c r="A265" s="870" t="s">
        <v>3069</v>
      </c>
      <c r="B265" s="870" t="s">
        <v>575</v>
      </c>
      <c r="C265" s="870" t="s">
        <v>574</v>
      </c>
      <c r="D265" s="873">
        <v>31266041</v>
      </c>
      <c r="E265" s="873">
        <v>0</v>
      </c>
      <c r="F265" s="873">
        <v>31266041</v>
      </c>
      <c r="G265" s="873">
        <v>0</v>
      </c>
      <c r="H265" s="873">
        <v>0</v>
      </c>
      <c r="I265" s="873">
        <v>0</v>
      </c>
      <c r="J265" s="873">
        <v>-491821</v>
      </c>
      <c r="K265" s="873">
        <v>0</v>
      </c>
      <c r="L265" s="873">
        <v>-491821</v>
      </c>
      <c r="M265" s="873">
        <v>-323000</v>
      </c>
      <c r="N265" s="873">
        <v>0</v>
      </c>
      <c r="O265" s="873">
        <v>-323000</v>
      </c>
      <c r="P265" s="873">
        <v>-2686577</v>
      </c>
      <c r="Q265" s="873">
        <v>0</v>
      </c>
      <c r="R265" s="873">
        <v>-2686577</v>
      </c>
      <c r="S265" s="873">
        <v>0</v>
      </c>
      <c r="T265" s="873">
        <v>0</v>
      </c>
      <c r="U265" s="873">
        <v>0</v>
      </c>
      <c r="V265" s="873">
        <v>880448</v>
      </c>
      <c r="W265" s="873">
        <v>0</v>
      </c>
      <c r="X265" s="873">
        <v>880448</v>
      </c>
      <c r="Y265" s="873">
        <v>-3160154</v>
      </c>
      <c r="Z265" s="873">
        <v>0</v>
      </c>
      <c r="AA265" s="873">
        <v>-3160154</v>
      </c>
      <c r="AB265" s="873">
        <v>-2274586</v>
      </c>
      <c r="AC265" s="873">
        <v>0</v>
      </c>
      <c r="AD265" s="873">
        <v>-2274586</v>
      </c>
      <c r="AE265" s="873">
        <v>0</v>
      </c>
      <c r="AF265" s="873">
        <v>0</v>
      </c>
      <c r="AG265" s="873">
        <v>0</v>
      </c>
      <c r="AH265" s="873">
        <v>23702172</v>
      </c>
      <c r="AI265" s="873">
        <v>0</v>
      </c>
      <c r="AJ265" s="873">
        <v>23702172</v>
      </c>
      <c r="AK265" s="873">
        <v>0</v>
      </c>
      <c r="AL265" s="873">
        <v>0</v>
      </c>
      <c r="AM265" s="873">
        <v>459950</v>
      </c>
      <c r="AN265" s="873">
        <v>0</v>
      </c>
      <c r="AO265" s="873">
        <v>459950</v>
      </c>
      <c r="AP265" s="873">
        <v>0</v>
      </c>
      <c r="AQ265" s="873">
        <v>0</v>
      </c>
      <c r="AR265" s="873">
        <v>0</v>
      </c>
      <c r="AS265" s="873">
        <v>0</v>
      </c>
      <c r="AT265" s="873">
        <v>0</v>
      </c>
      <c r="AU265" s="873">
        <v>0</v>
      </c>
      <c r="AV265" s="873">
        <v>0</v>
      </c>
      <c r="AW265" s="873">
        <v>0</v>
      </c>
      <c r="AX265" s="873">
        <v>0</v>
      </c>
      <c r="AY265" s="873">
        <v>0</v>
      </c>
      <c r="AZ265" s="873">
        <v>0</v>
      </c>
      <c r="BA265" s="873">
        <v>0</v>
      </c>
      <c r="BB265" s="873">
        <v>0</v>
      </c>
      <c r="BC265" s="873">
        <v>0</v>
      </c>
      <c r="BD265" s="873">
        <v>0</v>
      </c>
      <c r="BE265" s="873">
        <v>0</v>
      </c>
      <c r="BF265" s="873">
        <v>0</v>
      </c>
      <c r="BG265" s="873">
        <v>0</v>
      </c>
      <c r="BH265" s="873">
        <v>0</v>
      </c>
      <c r="BI265" s="873">
        <v>0</v>
      </c>
      <c r="BJ265" s="873">
        <v>0</v>
      </c>
      <c r="BK265" s="873">
        <v>0</v>
      </c>
      <c r="BL265" s="873">
        <v>0</v>
      </c>
      <c r="BM265" s="873">
        <v>0</v>
      </c>
      <c r="BN265" s="873">
        <v>0</v>
      </c>
      <c r="BO265" s="873">
        <v>2829667</v>
      </c>
      <c r="BP265" s="873">
        <v>-567153</v>
      </c>
      <c r="BQ265" s="870" t="s">
        <v>697</v>
      </c>
      <c r="BR265" s="870" t="s">
        <v>680</v>
      </c>
      <c r="BS265" s="870" t="s">
        <v>1908</v>
      </c>
      <c r="BT265" s="870" t="s">
        <v>2732</v>
      </c>
      <c r="BU265" s="870" t="s">
        <v>3001</v>
      </c>
    </row>
    <row r="266" spans="1:73" x14ac:dyDescent="0.2">
      <c r="A266" s="870" t="s">
        <v>3069</v>
      </c>
      <c r="B266" s="870" t="s">
        <v>577</v>
      </c>
      <c r="C266" s="870" t="s">
        <v>576</v>
      </c>
      <c r="D266" s="873">
        <v>34715699</v>
      </c>
      <c r="E266" s="873">
        <v>0</v>
      </c>
      <c r="F266" s="873">
        <v>34715699</v>
      </c>
      <c r="G266" s="873">
        <v>0</v>
      </c>
      <c r="H266" s="873">
        <v>0</v>
      </c>
      <c r="I266" s="873">
        <v>0</v>
      </c>
      <c r="J266" s="873">
        <v>-366</v>
      </c>
      <c r="K266" s="873">
        <v>0</v>
      </c>
      <c r="L266" s="873">
        <v>-366</v>
      </c>
      <c r="M266" s="873">
        <v>0</v>
      </c>
      <c r="N266" s="873">
        <v>0</v>
      </c>
      <c r="O266" s="873">
        <v>0</v>
      </c>
      <c r="P266" s="873">
        <v>-707148</v>
      </c>
      <c r="Q266" s="873">
        <v>0</v>
      </c>
      <c r="R266" s="873">
        <v>-707148</v>
      </c>
      <c r="S266" s="873">
        <v>938610</v>
      </c>
      <c r="T266" s="873">
        <v>0</v>
      </c>
      <c r="U266" s="873">
        <v>938610</v>
      </c>
      <c r="V266" s="873">
        <v>786455</v>
      </c>
      <c r="W266" s="873">
        <v>0</v>
      </c>
      <c r="X266" s="873">
        <v>786455</v>
      </c>
      <c r="Y266" s="873">
        <v>-6465709</v>
      </c>
      <c r="Z266" s="873">
        <v>0</v>
      </c>
      <c r="AA266" s="873">
        <v>-6465709</v>
      </c>
      <c r="AB266" s="873">
        <v>3013354</v>
      </c>
      <c r="AC266" s="873">
        <v>0</v>
      </c>
      <c r="AD266" s="873">
        <v>3013354</v>
      </c>
      <c r="AE266" s="873">
        <v>0</v>
      </c>
      <c r="AF266" s="873">
        <v>0</v>
      </c>
      <c r="AG266" s="873">
        <v>0</v>
      </c>
      <c r="AH266" s="873">
        <v>32281261</v>
      </c>
      <c r="AI266" s="873">
        <v>0</v>
      </c>
      <c r="AJ266" s="873">
        <v>32281261</v>
      </c>
      <c r="AK266" s="873">
        <v>0</v>
      </c>
      <c r="AL266" s="873">
        <v>0</v>
      </c>
      <c r="AM266" s="873">
        <v>1026665</v>
      </c>
      <c r="AN266" s="873">
        <v>0</v>
      </c>
      <c r="AO266" s="873">
        <v>1026665</v>
      </c>
      <c r="AP266" s="873">
        <v>0</v>
      </c>
      <c r="AQ266" s="873">
        <v>0</v>
      </c>
      <c r="AR266" s="873">
        <v>0</v>
      </c>
      <c r="AS266" s="873">
        <v>0</v>
      </c>
      <c r="AT266" s="873">
        <v>0</v>
      </c>
      <c r="AU266" s="873">
        <v>0</v>
      </c>
      <c r="AV266" s="873">
        <v>0</v>
      </c>
      <c r="AW266" s="873">
        <v>0</v>
      </c>
      <c r="AX266" s="873">
        <v>0</v>
      </c>
      <c r="AY266" s="873">
        <v>0</v>
      </c>
      <c r="AZ266" s="873">
        <v>0</v>
      </c>
      <c r="BA266" s="873">
        <v>0</v>
      </c>
      <c r="BB266" s="873">
        <v>0</v>
      </c>
      <c r="BC266" s="873">
        <v>0</v>
      </c>
      <c r="BD266" s="873">
        <v>0</v>
      </c>
      <c r="BE266" s="873">
        <v>0</v>
      </c>
      <c r="BF266" s="873">
        <v>0</v>
      </c>
      <c r="BG266" s="873">
        <v>0</v>
      </c>
      <c r="BH266" s="873">
        <v>0</v>
      </c>
      <c r="BI266" s="873">
        <v>0</v>
      </c>
      <c r="BJ266" s="873">
        <v>0</v>
      </c>
      <c r="BK266" s="873">
        <v>0</v>
      </c>
      <c r="BL266" s="873">
        <v>0</v>
      </c>
      <c r="BM266" s="873">
        <v>0</v>
      </c>
      <c r="BN266" s="873">
        <v>0</v>
      </c>
      <c r="BO266" s="873">
        <v>3829444</v>
      </c>
      <c r="BP266" s="873">
        <v>-1997871</v>
      </c>
      <c r="BQ266" s="870" t="s">
        <v>715</v>
      </c>
      <c r="BR266" s="870" t="s">
        <v>714</v>
      </c>
      <c r="BS266" s="870" t="s">
        <v>1907</v>
      </c>
      <c r="BT266" s="870" t="s">
        <v>2735</v>
      </c>
      <c r="BU266" s="870" t="s">
        <v>3002</v>
      </c>
    </row>
    <row r="267" spans="1:73" x14ac:dyDescent="0.2">
      <c r="A267" s="870" t="s">
        <v>3069</v>
      </c>
      <c r="B267" s="870" t="s">
        <v>579</v>
      </c>
      <c r="C267" s="870" t="s">
        <v>578</v>
      </c>
      <c r="D267" s="873">
        <v>61625105</v>
      </c>
      <c r="E267" s="873">
        <v>0</v>
      </c>
      <c r="F267" s="873">
        <v>61625105</v>
      </c>
      <c r="G267" s="873">
        <v>0</v>
      </c>
      <c r="H267" s="873">
        <v>0</v>
      </c>
      <c r="I267" s="873">
        <v>0</v>
      </c>
      <c r="J267" s="873">
        <v>-220381</v>
      </c>
      <c r="K267" s="873">
        <v>0</v>
      </c>
      <c r="L267" s="873">
        <v>-220381</v>
      </c>
      <c r="M267" s="873">
        <v>0</v>
      </c>
      <c r="N267" s="873">
        <v>0</v>
      </c>
      <c r="O267" s="873">
        <v>0</v>
      </c>
      <c r="P267" s="873">
        <v>-1458458</v>
      </c>
      <c r="Q267" s="873">
        <v>0</v>
      </c>
      <c r="R267" s="873">
        <v>-1458458</v>
      </c>
      <c r="S267" s="873">
        <v>1078911</v>
      </c>
      <c r="T267" s="873">
        <v>0</v>
      </c>
      <c r="U267" s="873">
        <v>1078911</v>
      </c>
      <c r="V267" s="873">
        <v>1634769</v>
      </c>
      <c r="W267" s="873">
        <v>0</v>
      </c>
      <c r="X267" s="873">
        <v>1634769</v>
      </c>
      <c r="Y267" s="873">
        <v>254822</v>
      </c>
      <c r="Z267" s="873">
        <v>0</v>
      </c>
      <c r="AA267" s="873">
        <v>254822</v>
      </c>
      <c r="AB267" s="873">
        <v>-3436530</v>
      </c>
      <c r="AC267" s="873">
        <v>0</v>
      </c>
      <c r="AD267" s="873">
        <v>-3436530</v>
      </c>
      <c r="AE267" s="873">
        <v>0</v>
      </c>
      <c r="AF267" s="873">
        <v>0</v>
      </c>
      <c r="AG267" s="873">
        <v>0</v>
      </c>
      <c r="AH267" s="873">
        <v>59698619</v>
      </c>
      <c r="AI267" s="873">
        <v>0</v>
      </c>
      <c r="AJ267" s="873">
        <v>59698619</v>
      </c>
      <c r="AK267" s="873">
        <v>0</v>
      </c>
      <c r="AL267" s="873">
        <v>0</v>
      </c>
      <c r="AM267" s="873">
        <v>594388</v>
      </c>
      <c r="AN267" s="873">
        <v>0</v>
      </c>
      <c r="AO267" s="873">
        <v>594388</v>
      </c>
      <c r="AP267" s="873">
        <v>0</v>
      </c>
      <c r="AQ267" s="873">
        <v>0</v>
      </c>
      <c r="AR267" s="873">
        <v>0</v>
      </c>
      <c r="AS267" s="873">
        <v>0</v>
      </c>
      <c r="AT267" s="873">
        <v>0</v>
      </c>
      <c r="AU267" s="873">
        <v>0</v>
      </c>
      <c r="AV267" s="873">
        <v>0</v>
      </c>
      <c r="AW267" s="873">
        <v>0</v>
      </c>
      <c r="AX267" s="873">
        <v>0</v>
      </c>
      <c r="AY267" s="873">
        <v>0</v>
      </c>
      <c r="AZ267" s="873">
        <v>0</v>
      </c>
      <c r="BA267" s="873">
        <v>0</v>
      </c>
      <c r="BB267" s="873">
        <v>0</v>
      </c>
      <c r="BC267" s="873">
        <v>0</v>
      </c>
      <c r="BD267" s="873">
        <v>0</v>
      </c>
      <c r="BE267" s="873">
        <v>0</v>
      </c>
      <c r="BF267" s="873">
        <v>0</v>
      </c>
      <c r="BG267" s="873">
        <v>0</v>
      </c>
      <c r="BH267" s="873">
        <v>0</v>
      </c>
      <c r="BI267" s="873">
        <v>0</v>
      </c>
      <c r="BJ267" s="873">
        <v>0</v>
      </c>
      <c r="BK267" s="873">
        <v>0</v>
      </c>
      <c r="BL267" s="873">
        <v>0</v>
      </c>
      <c r="BM267" s="873">
        <v>0</v>
      </c>
      <c r="BN267" s="873">
        <v>0</v>
      </c>
      <c r="BO267" s="873">
        <v>6906211</v>
      </c>
      <c r="BP267" s="873">
        <v>-2815837</v>
      </c>
      <c r="BQ267" s="870" t="s">
        <v>679</v>
      </c>
      <c r="BR267" s="870" t="s">
        <v>1223</v>
      </c>
      <c r="BS267" s="870" t="s">
        <v>679</v>
      </c>
      <c r="BT267" s="870" t="s">
        <v>2733</v>
      </c>
      <c r="BU267" s="870" t="s">
        <v>3003</v>
      </c>
    </row>
    <row r="268" spans="1:73" x14ac:dyDescent="0.2">
      <c r="A268" s="870" t="s">
        <v>3070</v>
      </c>
      <c r="B268" s="870" t="s">
        <v>581</v>
      </c>
      <c r="C268" s="870" t="s">
        <v>580</v>
      </c>
      <c r="D268" s="873">
        <v>27386467</v>
      </c>
      <c r="E268" s="873">
        <v>0</v>
      </c>
      <c r="F268" s="873">
        <v>27386467</v>
      </c>
      <c r="G268" s="873">
        <v>0</v>
      </c>
      <c r="H268" s="873">
        <v>0</v>
      </c>
      <c r="I268" s="873">
        <v>0</v>
      </c>
      <c r="J268" s="873">
        <v>-504049</v>
      </c>
      <c r="K268" s="873">
        <v>0</v>
      </c>
      <c r="L268" s="873">
        <v>-504049</v>
      </c>
      <c r="M268" s="873">
        <v>0</v>
      </c>
      <c r="N268" s="873">
        <v>0</v>
      </c>
      <c r="O268" s="873">
        <v>0</v>
      </c>
      <c r="P268" s="873">
        <v>-1014382</v>
      </c>
      <c r="Q268" s="873">
        <v>0</v>
      </c>
      <c r="R268" s="873">
        <v>-1014382</v>
      </c>
      <c r="S268" s="873">
        <v>312599</v>
      </c>
      <c r="T268" s="873">
        <v>0</v>
      </c>
      <c r="U268" s="873">
        <v>312599</v>
      </c>
      <c r="V268" s="873">
        <v>234133</v>
      </c>
      <c r="W268" s="873">
        <v>0</v>
      </c>
      <c r="X268" s="873">
        <v>234133</v>
      </c>
      <c r="Y268" s="873">
        <v>289264</v>
      </c>
      <c r="Z268" s="873">
        <v>0</v>
      </c>
      <c r="AA268" s="873">
        <v>289264</v>
      </c>
      <c r="AB268" s="873">
        <v>-3574282</v>
      </c>
      <c r="AC268" s="873">
        <v>0</v>
      </c>
      <c r="AD268" s="873">
        <v>-3574282</v>
      </c>
      <c r="AE268" s="873">
        <v>0</v>
      </c>
      <c r="AF268" s="873">
        <v>0</v>
      </c>
      <c r="AG268" s="873">
        <v>0</v>
      </c>
      <c r="AH268" s="873">
        <v>23633799</v>
      </c>
      <c r="AI268" s="873">
        <v>0</v>
      </c>
      <c r="AJ268" s="873">
        <v>23633799</v>
      </c>
      <c r="AK268" s="873">
        <v>0</v>
      </c>
      <c r="AL268" s="873">
        <v>0</v>
      </c>
      <c r="AM268" s="873">
        <v>0</v>
      </c>
      <c r="AN268" s="873">
        <v>0</v>
      </c>
      <c r="AO268" s="873">
        <v>0</v>
      </c>
      <c r="AP268" s="873">
        <v>0</v>
      </c>
      <c r="AQ268" s="873">
        <v>0</v>
      </c>
      <c r="AR268" s="873">
        <v>0</v>
      </c>
      <c r="AS268" s="873">
        <v>0</v>
      </c>
      <c r="AT268" s="873">
        <v>0</v>
      </c>
      <c r="AU268" s="873">
        <v>0</v>
      </c>
      <c r="AV268" s="873">
        <v>0</v>
      </c>
      <c r="AW268" s="873">
        <v>0</v>
      </c>
      <c r="AX268" s="873">
        <v>0</v>
      </c>
      <c r="AY268" s="873">
        <v>0</v>
      </c>
      <c r="AZ268" s="873">
        <v>0</v>
      </c>
      <c r="BA268" s="873">
        <v>0</v>
      </c>
      <c r="BB268" s="873">
        <v>0</v>
      </c>
      <c r="BC268" s="873">
        <v>0</v>
      </c>
      <c r="BD268" s="873">
        <v>0</v>
      </c>
      <c r="BE268" s="873">
        <v>0</v>
      </c>
      <c r="BF268" s="873">
        <v>0</v>
      </c>
      <c r="BG268" s="873">
        <v>0</v>
      </c>
      <c r="BH268" s="873">
        <v>0</v>
      </c>
      <c r="BI268" s="873">
        <v>0</v>
      </c>
      <c r="BJ268" s="873">
        <v>0</v>
      </c>
      <c r="BK268" s="873">
        <v>0</v>
      </c>
      <c r="BL268" s="873">
        <v>0</v>
      </c>
      <c r="BM268" s="873">
        <v>0</v>
      </c>
      <c r="BN268" s="873">
        <v>0</v>
      </c>
      <c r="BO268" s="873">
        <v>4244146</v>
      </c>
      <c r="BP268" s="873">
        <v>-3981747</v>
      </c>
      <c r="BQ268" s="870" t="s">
        <v>690</v>
      </c>
      <c r="BR268" s="870" t="s">
        <v>696</v>
      </c>
      <c r="BS268" s="870" t="s">
        <v>1909</v>
      </c>
      <c r="BT268" s="870" t="s">
        <v>2738</v>
      </c>
      <c r="BU268" s="870" t="s">
        <v>3004</v>
      </c>
    </row>
    <row r="269" spans="1:73" x14ac:dyDescent="0.2">
      <c r="A269" s="870" t="s">
        <v>3069</v>
      </c>
      <c r="B269" s="870" t="s">
        <v>583</v>
      </c>
      <c r="C269" s="870" t="s">
        <v>582</v>
      </c>
      <c r="D269" s="873">
        <v>16013233</v>
      </c>
      <c r="E269" s="873">
        <v>0</v>
      </c>
      <c r="F269" s="873">
        <v>16013233</v>
      </c>
      <c r="G269" s="873">
        <v>0</v>
      </c>
      <c r="H269" s="873">
        <v>0</v>
      </c>
      <c r="I269" s="873">
        <v>0</v>
      </c>
      <c r="J269" s="873">
        <v>-215815</v>
      </c>
      <c r="K269" s="873">
        <v>0</v>
      </c>
      <c r="L269" s="873">
        <v>-215815</v>
      </c>
      <c r="M269" s="873">
        <v>0</v>
      </c>
      <c r="N269" s="873">
        <v>0</v>
      </c>
      <c r="O269" s="873">
        <v>0</v>
      </c>
      <c r="P269" s="873">
        <v>-197361</v>
      </c>
      <c r="Q269" s="873">
        <v>0</v>
      </c>
      <c r="R269" s="873">
        <v>-197361</v>
      </c>
      <c r="S269" s="873">
        <v>495336</v>
      </c>
      <c r="T269" s="873">
        <v>0</v>
      </c>
      <c r="U269" s="873">
        <v>495336</v>
      </c>
      <c r="V269" s="873">
        <v>1278232</v>
      </c>
      <c r="W269" s="873">
        <v>0</v>
      </c>
      <c r="X269" s="873">
        <v>1278232</v>
      </c>
      <c r="Y269" s="873">
        <v>-462130</v>
      </c>
      <c r="Z269" s="873">
        <v>0</v>
      </c>
      <c r="AA269" s="873">
        <v>-462130</v>
      </c>
      <c r="AB269" s="873">
        <v>-2822068</v>
      </c>
      <c r="AC269" s="873">
        <v>0</v>
      </c>
      <c r="AD269" s="873">
        <v>-2822068</v>
      </c>
      <c r="AE269" s="873">
        <v>-1528433</v>
      </c>
      <c r="AF269" s="873">
        <v>0</v>
      </c>
      <c r="AG269" s="873">
        <v>-1528433</v>
      </c>
      <c r="AH269" s="873">
        <v>14305242</v>
      </c>
      <c r="AI269" s="873">
        <v>0</v>
      </c>
      <c r="AJ269" s="873">
        <v>14305242</v>
      </c>
      <c r="AK269" s="873">
        <v>0</v>
      </c>
      <c r="AL269" s="873">
        <v>0</v>
      </c>
      <c r="AM269" s="873">
        <v>0</v>
      </c>
      <c r="AN269" s="873">
        <v>0</v>
      </c>
      <c r="AO269" s="873">
        <v>0</v>
      </c>
      <c r="AP269" s="873">
        <v>0</v>
      </c>
      <c r="AQ269" s="873">
        <v>0</v>
      </c>
      <c r="AR269" s="873">
        <v>0</v>
      </c>
      <c r="AS269" s="873">
        <v>0</v>
      </c>
      <c r="AT269" s="873">
        <v>0</v>
      </c>
      <c r="AU269" s="873">
        <v>0</v>
      </c>
      <c r="AV269" s="873">
        <v>0</v>
      </c>
      <c r="AW269" s="873">
        <v>0</v>
      </c>
      <c r="AX269" s="873">
        <v>0</v>
      </c>
      <c r="AY269" s="873">
        <v>0</v>
      </c>
      <c r="AZ269" s="873">
        <v>0</v>
      </c>
      <c r="BA269" s="873">
        <v>0</v>
      </c>
      <c r="BB269" s="873">
        <v>0</v>
      </c>
      <c r="BC269" s="873">
        <v>0</v>
      </c>
      <c r="BD269" s="873">
        <v>0</v>
      </c>
      <c r="BE269" s="873">
        <v>0</v>
      </c>
      <c r="BF269" s="873">
        <v>0</v>
      </c>
      <c r="BG269" s="873">
        <v>0</v>
      </c>
      <c r="BH269" s="873">
        <v>0</v>
      </c>
      <c r="BI269" s="873">
        <v>0</v>
      </c>
      <c r="BJ269" s="873">
        <v>0</v>
      </c>
      <c r="BK269" s="873">
        <v>0</v>
      </c>
      <c r="BL269" s="873">
        <v>0</v>
      </c>
      <c r="BM269" s="873">
        <v>0</v>
      </c>
      <c r="BN269" s="873">
        <v>0</v>
      </c>
      <c r="BO269" s="873">
        <v>795862</v>
      </c>
      <c r="BP269" s="873">
        <v>-1346760</v>
      </c>
      <c r="BQ269" s="870" t="s">
        <v>719</v>
      </c>
      <c r="BR269" s="870" t="s">
        <v>718</v>
      </c>
      <c r="BS269" s="870" t="s">
        <v>1907</v>
      </c>
      <c r="BT269" s="870" t="s">
        <v>2737</v>
      </c>
      <c r="BU269" s="870" t="s">
        <v>3005</v>
      </c>
    </row>
    <row r="270" spans="1:73" x14ac:dyDescent="0.2">
      <c r="A270" s="870" t="s">
        <v>3070</v>
      </c>
      <c r="B270" s="870" t="s">
        <v>585</v>
      </c>
      <c r="C270" s="870" t="s">
        <v>584</v>
      </c>
      <c r="D270" s="873">
        <v>8808121</v>
      </c>
      <c r="E270" s="873">
        <v>0</v>
      </c>
      <c r="F270" s="873">
        <v>8808121</v>
      </c>
      <c r="G270" s="873">
        <v>0</v>
      </c>
      <c r="H270" s="873">
        <v>0</v>
      </c>
      <c r="I270" s="873">
        <v>0</v>
      </c>
      <c r="J270" s="873">
        <v>-5068</v>
      </c>
      <c r="K270" s="873">
        <v>0</v>
      </c>
      <c r="L270" s="873">
        <v>-5068</v>
      </c>
      <c r="M270" s="873">
        <v>0</v>
      </c>
      <c r="N270" s="873">
        <v>0</v>
      </c>
      <c r="O270" s="873">
        <v>0</v>
      </c>
      <c r="P270" s="873">
        <v>-380075</v>
      </c>
      <c r="Q270" s="873">
        <v>0</v>
      </c>
      <c r="R270" s="873">
        <v>-380075</v>
      </c>
      <c r="S270" s="873">
        <v>75684</v>
      </c>
      <c r="T270" s="873">
        <v>0</v>
      </c>
      <c r="U270" s="873">
        <v>75684</v>
      </c>
      <c r="V270" s="873">
        <v>24730</v>
      </c>
      <c r="W270" s="873">
        <v>0</v>
      </c>
      <c r="X270" s="873">
        <v>24730</v>
      </c>
      <c r="Y270" s="873">
        <v>1006626</v>
      </c>
      <c r="Z270" s="873">
        <v>0</v>
      </c>
      <c r="AA270" s="873">
        <v>1006626</v>
      </c>
      <c r="AB270" s="873">
        <v>-3914407</v>
      </c>
      <c r="AC270" s="873">
        <v>0</v>
      </c>
      <c r="AD270" s="873">
        <v>-3914407</v>
      </c>
      <c r="AE270" s="873">
        <v>0</v>
      </c>
      <c r="AF270" s="873">
        <v>0</v>
      </c>
      <c r="AG270" s="873">
        <v>0</v>
      </c>
      <c r="AH270" s="873">
        <v>5620679</v>
      </c>
      <c r="AI270" s="873">
        <v>0</v>
      </c>
      <c r="AJ270" s="873">
        <v>5620679</v>
      </c>
      <c r="AK270" s="873">
        <v>0</v>
      </c>
      <c r="AL270" s="873">
        <v>0</v>
      </c>
      <c r="AM270" s="873">
        <v>0</v>
      </c>
      <c r="AN270" s="873">
        <v>0</v>
      </c>
      <c r="AO270" s="873">
        <v>0</v>
      </c>
      <c r="AP270" s="873">
        <v>0</v>
      </c>
      <c r="AQ270" s="873">
        <v>0</v>
      </c>
      <c r="AR270" s="873">
        <v>0</v>
      </c>
      <c r="AS270" s="873">
        <v>0</v>
      </c>
      <c r="AT270" s="873">
        <v>0</v>
      </c>
      <c r="AU270" s="873">
        <v>0</v>
      </c>
      <c r="AV270" s="873">
        <v>0</v>
      </c>
      <c r="AW270" s="873">
        <v>0</v>
      </c>
      <c r="AX270" s="873">
        <v>0</v>
      </c>
      <c r="AY270" s="873">
        <v>0</v>
      </c>
      <c r="AZ270" s="873">
        <v>0</v>
      </c>
      <c r="BA270" s="873">
        <v>0</v>
      </c>
      <c r="BB270" s="873">
        <v>0</v>
      </c>
      <c r="BC270" s="873">
        <v>0</v>
      </c>
      <c r="BD270" s="873">
        <v>0</v>
      </c>
      <c r="BE270" s="873">
        <v>0</v>
      </c>
      <c r="BF270" s="873">
        <v>0</v>
      </c>
      <c r="BG270" s="873">
        <v>0</v>
      </c>
      <c r="BH270" s="873">
        <v>0</v>
      </c>
      <c r="BI270" s="873">
        <v>0</v>
      </c>
      <c r="BJ270" s="873">
        <v>0</v>
      </c>
      <c r="BK270" s="873">
        <v>0</v>
      </c>
      <c r="BL270" s="873">
        <v>0</v>
      </c>
      <c r="BM270" s="873">
        <v>0</v>
      </c>
      <c r="BN270" s="873">
        <v>0</v>
      </c>
      <c r="BO270" s="873">
        <v>570875</v>
      </c>
      <c r="BP270" s="873">
        <v>-492058</v>
      </c>
      <c r="BQ270" s="870" t="s">
        <v>692</v>
      </c>
      <c r="BR270" s="870" t="s">
        <v>687</v>
      </c>
      <c r="BS270" s="870" t="s">
        <v>1907</v>
      </c>
      <c r="BT270" s="870" t="s">
        <v>2735</v>
      </c>
      <c r="BU270" s="870" t="s">
        <v>3006</v>
      </c>
    </row>
    <row r="271" spans="1:73" x14ac:dyDescent="0.2">
      <c r="A271" s="870" t="s">
        <v>3070</v>
      </c>
      <c r="B271" s="870" t="s">
        <v>587</v>
      </c>
      <c r="C271" s="870" t="s">
        <v>586</v>
      </c>
      <c r="D271" s="873">
        <v>13257226</v>
      </c>
      <c r="E271" s="873">
        <v>0</v>
      </c>
      <c r="F271" s="873">
        <v>13257226</v>
      </c>
      <c r="G271" s="873">
        <v>0</v>
      </c>
      <c r="H271" s="873">
        <v>0</v>
      </c>
      <c r="I271" s="873">
        <v>0</v>
      </c>
      <c r="J271" s="873">
        <v>-16258</v>
      </c>
      <c r="K271" s="873">
        <v>0</v>
      </c>
      <c r="L271" s="873">
        <v>-16258</v>
      </c>
      <c r="M271" s="873">
        <v>0</v>
      </c>
      <c r="N271" s="873">
        <v>0</v>
      </c>
      <c r="O271" s="873">
        <v>0</v>
      </c>
      <c r="P271" s="873">
        <v>-216258</v>
      </c>
      <c r="Q271" s="873">
        <v>0</v>
      </c>
      <c r="R271" s="873">
        <v>-216258</v>
      </c>
      <c r="S271" s="873">
        <v>297122</v>
      </c>
      <c r="T271" s="873">
        <v>0</v>
      </c>
      <c r="U271" s="873">
        <v>297122</v>
      </c>
      <c r="V271" s="873">
        <v>879563</v>
      </c>
      <c r="W271" s="873">
        <v>0</v>
      </c>
      <c r="X271" s="873">
        <v>879563</v>
      </c>
      <c r="Y271" s="873">
        <v>-491332</v>
      </c>
      <c r="Z271" s="873">
        <v>0</v>
      </c>
      <c r="AA271" s="873">
        <v>-491332</v>
      </c>
      <c r="AB271" s="873">
        <v>-855353</v>
      </c>
      <c r="AC271" s="873">
        <v>0</v>
      </c>
      <c r="AD271" s="873">
        <v>-855353</v>
      </c>
      <c r="AE271" s="873">
        <v>0</v>
      </c>
      <c r="AF271" s="873">
        <v>0</v>
      </c>
      <c r="AG271" s="873">
        <v>0</v>
      </c>
      <c r="AH271" s="873">
        <v>12870968</v>
      </c>
      <c r="AI271" s="873">
        <v>0</v>
      </c>
      <c r="AJ271" s="873">
        <v>12870968</v>
      </c>
      <c r="AK271" s="873">
        <v>0</v>
      </c>
      <c r="AL271" s="873">
        <v>0</v>
      </c>
      <c r="AM271" s="873">
        <v>62137</v>
      </c>
      <c r="AN271" s="873">
        <v>0</v>
      </c>
      <c r="AO271" s="873">
        <v>62137</v>
      </c>
      <c r="AP271" s="873">
        <v>0</v>
      </c>
      <c r="AQ271" s="873">
        <v>0</v>
      </c>
      <c r="AR271" s="873">
        <v>0</v>
      </c>
      <c r="AS271" s="873">
        <v>0</v>
      </c>
      <c r="AT271" s="873">
        <v>0</v>
      </c>
      <c r="AU271" s="873">
        <v>0</v>
      </c>
      <c r="AV271" s="873">
        <v>0</v>
      </c>
      <c r="AW271" s="873">
        <v>0</v>
      </c>
      <c r="AX271" s="873">
        <v>0</v>
      </c>
      <c r="AY271" s="873">
        <v>0</v>
      </c>
      <c r="AZ271" s="873">
        <v>0</v>
      </c>
      <c r="BA271" s="873">
        <v>0</v>
      </c>
      <c r="BB271" s="873">
        <v>0</v>
      </c>
      <c r="BC271" s="873">
        <v>0</v>
      </c>
      <c r="BD271" s="873">
        <v>0</v>
      </c>
      <c r="BE271" s="873">
        <v>0</v>
      </c>
      <c r="BF271" s="873">
        <v>0</v>
      </c>
      <c r="BG271" s="873">
        <v>0</v>
      </c>
      <c r="BH271" s="873">
        <v>0</v>
      </c>
      <c r="BI271" s="873">
        <v>0</v>
      </c>
      <c r="BJ271" s="873">
        <v>0</v>
      </c>
      <c r="BK271" s="873">
        <v>0</v>
      </c>
      <c r="BL271" s="873">
        <v>0</v>
      </c>
      <c r="BM271" s="873">
        <v>0</v>
      </c>
      <c r="BN271" s="873">
        <v>0</v>
      </c>
      <c r="BO271" s="873">
        <v>814500</v>
      </c>
      <c r="BP271" s="873">
        <v>-374630</v>
      </c>
      <c r="BQ271" s="870" t="s">
        <v>702</v>
      </c>
      <c r="BR271" s="870" t="s">
        <v>698</v>
      </c>
      <c r="BS271" s="870" t="s">
        <v>1907</v>
      </c>
      <c r="BT271" s="870" t="s">
        <v>2733</v>
      </c>
      <c r="BU271" s="870" t="s">
        <v>3007</v>
      </c>
    </row>
    <row r="272" spans="1:73" x14ac:dyDescent="0.2">
      <c r="A272" s="870" t="s">
        <v>3069</v>
      </c>
      <c r="B272" s="870" t="s">
        <v>588</v>
      </c>
      <c r="C272" s="870" t="s">
        <v>1118</v>
      </c>
      <c r="D272" s="873">
        <v>43163320</v>
      </c>
      <c r="E272" s="873">
        <v>0</v>
      </c>
      <c r="F272" s="873">
        <v>43163320</v>
      </c>
      <c r="G272" s="873">
        <v>0</v>
      </c>
      <c r="H272" s="873">
        <v>0</v>
      </c>
      <c r="I272" s="873">
        <v>0</v>
      </c>
      <c r="J272" s="873">
        <v>-432556</v>
      </c>
      <c r="K272" s="873">
        <v>0</v>
      </c>
      <c r="L272" s="873">
        <v>-432556</v>
      </c>
      <c r="M272" s="873">
        <v>0</v>
      </c>
      <c r="N272" s="873">
        <v>0</v>
      </c>
      <c r="O272" s="873">
        <v>0</v>
      </c>
      <c r="P272" s="873">
        <v>-668556</v>
      </c>
      <c r="Q272" s="873">
        <v>0</v>
      </c>
      <c r="R272" s="873">
        <v>-668556</v>
      </c>
      <c r="S272" s="873">
        <v>716079</v>
      </c>
      <c r="T272" s="873">
        <v>0</v>
      </c>
      <c r="U272" s="873">
        <v>716079</v>
      </c>
      <c r="V272" s="873">
        <v>3548249</v>
      </c>
      <c r="W272" s="873">
        <v>0</v>
      </c>
      <c r="X272" s="873">
        <v>3548249</v>
      </c>
      <c r="Y272" s="873">
        <v>-722079</v>
      </c>
      <c r="Z272" s="873">
        <v>0</v>
      </c>
      <c r="AA272" s="873">
        <v>-722079</v>
      </c>
      <c r="AB272" s="873">
        <v>-6364249</v>
      </c>
      <c r="AC272" s="873">
        <v>0</v>
      </c>
      <c r="AD272" s="873">
        <v>-6364249</v>
      </c>
      <c r="AE272" s="873">
        <v>-2944511</v>
      </c>
      <c r="AF272" s="873">
        <v>0</v>
      </c>
      <c r="AG272" s="873">
        <v>-2944511</v>
      </c>
      <c r="AH272" s="873">
        <v>39672764</v>
      </c>
      <c r="AI272" s="873">
        <v>0</v>
      </c>
      <c r="AJ272" s="873">
        <v>39672764</v>
      </c>
      <c r="AK272" s="873">
        <v>0</v>
      </c>
      <c r="AL272" s="873">
        <v>0</v>
      </c>
      <c r="AM272" s="873">
        <v>98954</v>
      </c>
      <c r="AN272" s="873">
        <v>0</v>
      </c>
      <c r="AO272" s="873">
        <v>98954</v>
      </c>
      <c r="AP272" s="873">
        <v>0</v>
      </c>
      <c r="AQ272" s="873">
        <v>0</v>
      </c>
      <c r="AR272" s="873">
        <v>0</v>
      </c>
      <c r="AS272" s="873">
        <v>0</v>
      </c>
      <c r="AT272" s="873">
        <v>0</v>
      </c>
      <c r="AU272" s="873">
        <v>0</v>
      </c>
      <c r="AV272" s="873">
        <v>0</v>
      </c>
      <c r="AW272" s="873">
        <v>0</v>
      </c>
      <c r="AX272" s="873">
        <v>0</v>
      </c>
      <c r="AY272" s="873">
        <v>0</v>
      </c>
      <c r="AZ272" s="873">
        <v>0</v>
      </c>
      <c r="BA272" s="873">
        <v>0</v>
      </c>
      <c r="BB272" s="873">
        <v>0</v>
      </c>
      <c r="BC272" s="873">
        <v>0</v>
      </c>
      <c r="BD272" s="873">
        <v>0</v>
      </c>
      <c r="BE272" s="873">
        <v>0</v>
      </c>
      <c r="BF272" s="873">
        <v>0</v>
      </c>
      <c r="BG272" s="873">
        <v>0</v>
      </c>
      <c r="BH272" s="873">
        <v>0</v>
      </c>
      <c r="BI272" s="873">
        <v>0</v>
      </c>
      <c r="BJ272" s="873">
        <v>0</v>
      </c>
      <c r="BK272" s="873">
        <v>0</v>
      </c>
      <c r="BL272" s="873">
        <v>0</v>
      </c>
      <c r="BM272" s="873">
        <v>0</v>
      </c>
      <c r="BN272" s="873">
        <v>0</v>
      </c>
      <c r="BO272" s="873">
        <v>3478756</v>
      </c>
      <c r="BP272" s="873">
        <v>-3034564</v>
      </c>
      <c r="BQ272" s="870" t="s">
        <v>679</v>
      </c>
      <c r="BR272" s="870" t="s">
        <v>717</v>
      </c>
      <c r="BS272" s="870" t="s">
        <v>679</v>
      </c>
      <c r="BT272" s="870" t="s">
        <v>2737</v>
      </c>
      <c r="BU272" s="870" t="s">
        <v>3008</v>
      </c>
    </row>
    <row r="273" spans="1:73" x14ac:dyDescent="0.2">
      <c r="A273" s="870" t="s">
        <v>3070</v>
      </c>
      <c r="B273" s="870" t="s">
        <v>590</v>
      </c>
      <c r="C273" s="870" t="s">
        <v>589</v>
      </c>
      <c r="D273" s="873">
        <v>12240090</v>
      </c>
      <c r="E273" s="873">
        <v>0</v>
      </c>
      <c r="F273" s="873">
        <v>12240090</v>
      </c>
      <c r="G273" s="873">
        <v>0</v>
      </c>
      <c r="H273" s="873">
        <v>0</v>
      </c>
      <c r="I273" s="873">
        <v>0</v>
      </c>
      <c r="J273" s="873">
        <v>-5831</v>
      </c>
      <c r="K273" s="873">
        <v>0</v>
      </c>
      <c r="L273" s="873">
        <v>-5831</v>
      </c>
      <c r="M273" s="873">
        <v>0</v>
      </c>
      <c r="N273" s="873">
        <v>0</v>
      </c>
      <c r="O273" s="873">
        <v>0</v>
      </c>
      <c r="P273" s="873">
        <v>-587703</v>
      </c>
      <c r="Q273" s="873">
        <v>0</v>
      </c>
      <c r="R273" s="873">
        <v>-587703</v>
      </c>
      <c r="S273" s="873">
        <v>762770</v>
      </c>
      <c r="T273" s="873">
        <v>0</v>
      </c>
      <c r="U273" s="873">
        <v>762770</v>
      </c>
      <c r="V273" s="873">
        <v>992677</v>
      </c>
      <c r="W273" s="873">
        <v>0</v>
      </c>
      <c r="X273" s="873">
        <v>992677</v>
      </c>
      <c r="Y273" s="873">
        <v>-836558</v>
      </c>
      <c r="Z273" s="873">
        <v>0</v>
      </c>
      <c r="AA273" s="873">
        <v>-836558</v>
      </c>
      <c r="AB273" s="873">
        <v>-1575889</v>
      </c>
      <c r="AC273" s="873">
        <v>0</v>
      </c>
      <c r="AD273" s="873">
        <v>-1575889</v>
      </c>
      <c r="AE273" s="873">
        <v>0</v>
      </c>
      <c r="AF273" s="873">
        <v>0</v>
      </c>
      <c r="AG273" s="873">
        <v>0</v>
      </c>
      <c r="AH273" s="873">
        <v>10995387</v>
      </c>
      <c r="AI273" s="873">
        <v>0</v>
      </c>
      <c r="AJ273" s="873">
        <v>10995387</v>
      </c>
      <c r="AK273" s="873">
        <v>0</v>
      </c>
      <c r="AL273" s="873">
        <v>0</v>
      </c>
      <c r="AM273" s="873">
        <v>364436</v>
      </c>
      <c r="AN273" s="873">
        <v>0</v>
      </c>
      <c r="AO273" s="873">
        <v>364436</v>
      </c>
      <c r="AP273" s="873">
        <v>0</v>
      </c>
      <c r="AQ273" s="873">
        <v>0</v>
      </c>
      <c r="AR273" s="873">
        <v>0</v>
      </c>
      <c r="AS273" s="873">
        <v>0</v>
      </c>
      <c r="AT273" s="873">
        <v>0</v>
      </c>
      <c r="AU273" s="873">
        <v>0</v>
      </c>
      <c r="AV273" s="873">
        <v>0</v>
      </c>
      <c r="AW273" s="873">
        <v>0</v>
      </c>
      <c r="AX273" s="873">
        <v>0</v>
      </c>
      <c r="AY273" s="873">
        <v>0</v>
      </c>
      <c r="AZ273" s="873">
        <v>0</v>
      </c>
      <c r="BA273" s="873">
        <v>0</v>
      </c>
      <c r="BB273" s="873">
        <v>0</v>
      </c>
      <c r="BC273" s="873">
        <v>0</v>
      </c>
      <c r="BD273" s="873">
        <v>0</v>
      </c>
      <c r="BE273" s="873">
        <v>0</v>
      </c>
      <c r="BF273" s="873">
        <v>0</v>
      </c>
      <c r="BG273" s="873">
        <v>0</v>
      </c>
      <c r="BH273" s="873">
        <v>0</v>
      </c>
      <c r="BI273" s="873">
        <v>0</v>
      </c>
      <c r="BJ273" s="873">
        <v>0</v>
      </c>
      <c r="BK273" s="873">
        <v>0</v>
      </c>
      <c r="BL273" s="873">
        <v>0</v>
      </c>
      <c r="BM273" s="873">
        <v>0</v>
      </c>
      <c r="BN273" s="873">
        <v>0</v>
      </c>
      <c r="BO273" s="873">
        <v>2550314</v>
      </c>
      <c r="BP273" s="873">
        <v>-705413</v>
      </c>
      <c r="BQ273" s="870" t="s">
        <v>713</v>
      </c>
      <c r="BR273" s="870" t="s">
        <v>712</v>
      </c>
      <c r="BS273" s="870" t="s">
        <v>1907</v>
      </c>
      <c r="BT273" s="870" t="s">
        <v>2734</v>
      </c>
      <c r="BU273" s="870" t="s">
        <v>3009</v>
      </c>
    </row>
    <row r="274" spans="1:73" x14ac:dyDescent="0.2">
      <c r="A274" s="870" t="s">
        <v>3069</v>
      </c>
      <c r="B274" s="870" t="s">
        <v>592</v>
      </c>
      <c r="C274" s="870" t="s">
        <v>591</v>
      </c>
      <c r="D274" s="873">
        <v>39204829</v>
      </c>
      <c r="E274" s="873">
        <v>0</v>
      </c>
      <c r="F274" s="873">
        <v>39204829</v>
      </c>
      <c r="G274" s="873">
        <v>0</v>
      </c>
      <c r="H274" s="873">
        <v>0</v>
      </c>
      <c r="I274" s="873">
        <v>0</v>
      </c>
      <c r="J274" s="873">
        <v>-91221</v>
      </c>
      <c r="K274" s="873">
        <v>0</v>
      </c>
      <c r="L274" s="873">
        <v>-91221</v>
      </c>
      <c r="M274" s="873">
        <v>0</v>
      </c>
      <c r="N274" s="873">
        <v>0</v>
      </c>
      <c r="O274" s="873">
        <v>0</v>
      </c>
      <c r="P274" s="873">
        <v>-399645</v>
      </c>
      <c r="Q274" s="873">
        <v>0</v>
      </c>
      <c r="R274" s="873">
        <v>-399645</v>
      </c>
      <c r="S274" s="873">
        <v>358831</v>
      </c>
      <c r="T274" s="873">
        <v>0</v>
      </c>
      <c r="U274" s="873">
        <v>358831</v>
      </c>
      <c r="V274" s="873">
        <v>1122713</v>
      </c>
      <c r="W274" s="873">
        <v>0</v>
      </c>
      <c r="X274" s="873">
        <v>1122713</v>
      </c>
      <c r="Y274" s="873">
        <v>-258842</v>
      </c>
      <c r="Z274" s="873">
        <v>0</v>
      </c>
      <c r="AA274" s="873">
        <v>-258842</v>
      </c>
      <c r="AB274" s="873">
        <v>1380220</v>
      </c>
      <c r="AC274" s="873">
        <v>0</v>
      </c>
      <c r="AD274" s="873">
        <v>1380220</v>
      </c>
      <c r="AE274" s="873">
        <v>0</v>
      </c>
      <c r="AF274" s="873">
        <v>0</v>
      </c>
      <c r="AG274" s="873">
        <v>0</v>
      </c>
      <c r="AH274" s="873">
        <v>41408106</v>
      </c>
      <c r="AI274" s="873">
        <v>0</v>
      </c>
      <c r="AJ274" s="873">
        <v>41408106</v>
      </c>
      <c r="AK274" s="873">
        <v>0</v>
      </c>
      <c r="AL274" s="873">
        <v>0</v>
      </c>
      <c r="AM274" s="873">
        <v>215519</v>
      </c>
      <c r="AN274" s="873">
        <v>0</v>
      </c>
      <c r="AO274" s="873">
        <v>215519</v>
      </c>
      <c r="AP274" s="873">
        <v>0</v>
      </c>
      <c r="AQ274" s="873">
        <v>0</v>
      </c>
      <c r="AR274" s="873">
        <v>0</v>
      </c>
      <c r="AS274" s="873">
        <v>0</v>
      </c>
      <c r="AT274" s="873">
        <v>0</v>
      </c>
      <c r="AU274" s="873">
        <v>0</v>
      </c>
      <c r="AV274" s="873">
        <v>0</v>
      </c>
      <c r="AW274" s="873">
        <v>0</v>
      </c>
      <c r="AX274" s="873">
        <v>0</v>
      </c>
      <c r="AY274" s="873">
        <v>0</v>
      </c>
      <c r="AZ274" s="873">
        <v>0</v>
      </c>
      <c r="BA274" s="873">
        <v>0</v>
      </c>
      <c r="BB274" s="873">
        <v>0</v>
      </c>
      <c r="BC274" s="873">
        <v>0</v>
      </c>
      <c r="BD274" s="873">
        <v>0</v>
      </c>
      <c r="BE274" s="873">
        <v>0</v>
      </c>
      <c r="BF274" s="873">
        <v>0</v>
      </c>
      <c r="BG274" s="873">
        <v>0</v>
      </c>
      <c r="BH274" s="873">
        <v>0</v>
      </c>
      <c r="BI274" s="873">
        <v>0</v>
      </c>
      <c r="BJ274" s="873">
        <v>0</v>
      </c>
      <c r="BK274" s="873">
        <v>0</v>
      </c>
      <c r="BL274" s="873">
        <v>0</v>
      </c>
      <c r="BM274" s="873">
        <v>0</v>
      </c>
      <c r="BN274" s="873">
        <v>0</v>
      </c>
      <c r="BO274" s="873">
        <v>3009125</v>
      </c>
      <c r="BP274" s="873">
        <v>-559028</v>
      </c>
      <c r="BQ274" s="870" t="s">
        <v>695</v>
      </c>
      <c r="BR274" s="870" t="s">
        <v>694</v>
      </c>
      <c r="BS274" s="870" t="s">
        <v>1907</v>
      </c>
      <c r="BT274" s="870" t="s">
        <v>2735</v>
      </c>
      <c r="BU274" s="870" t="s">
        <v>3010</v>
      </c>
    </row>
    <row r="275" spans="1:73" x14ac:dyDescent="0.2">
      <c r="A275" s="870" t="s">
        <v>3069</v>
      </c>
      <c r="B275" s="870" t="s">
        <v>594</v>
      </c>
      <c r="C275" s="870" t="s">
        <v>593</v>
      </c>
      <c r="D275" s="873">
        <v>29926238</v>
      </c>
      <c r="E275" s="873">
        <v>0</v>
      </c>
      <c r="F275" s="873">
        <v>29926238</v>
      </c>
      <c r="G275" s="873">
        <v>0</v>
      </c>
      <c r="H275" s="873">
        <v>0</v>
      </c>
      <c r="I275" s="873">
        <v>0</v>
      </c>
      <c r="J275" s="873">
        <v>-241973</v>
      </c>
      <c r="K275" s="873">
        <v>0</v>
      </c>
      <c r="L275" s="873">
        <v>-241973</v>
      </c>
      <c r="M275" s="873">
        <v>-48276</v>
      </c>
      <c r="N275" s="873">
        <v>0</v>
      </c>
      <c r="O275" s="873">
        <v>-48276</v>
      </c>
      <c r="P275" s="873">
        <v>-654757</v>
      </c>
      <c r="Q275" s="873">
        <v>0</v>
      </c>
      <c r="R275" s="873">
        <v>-654757</v>
      </c>
      <c r="S275" s="873">
        <v>280383</v>
      </c>
      <c r="T275" s="873">
        <v>0</v>
      </c>
      <c r="U275" s="873">
        <v>280383</v>
      </c>
      <c r="V275" s="873">
        <v>0</v>
      </c>
      <c r="W275" s="873">
        <v>0</v>
      </c>
      <c r="X275" s="873">
        <v>0</v>
      </c>
      <c r="Y275" s="873">
        <v>-841295</v>
      </c>
      <c r="Z275" s="873">
        <v>0</v>
      </c>
      <c r="AA275" s="873">
        <v>-841295</v>
      </c>
      <c r="AB275" s="873">
        <v>28779</v>
      </c>
      <c r="AC275" s="873">
        <v>0</v>
      </c>
      <c r="AD275" s="873">
        <v>28779</v>
      </c>
      <c r="AE275" s="873">
        <v>0</v>
      </c>
      <c r="AF275" s="873">
        <v>0</v>
      </c>
      <c r="AG275" s="873">
        <v>0</v>
      </c>
      <c r="AH275" s="873">
        <v>28691072</v>
      </c>
      <c r="AI275" s="873">
        <v>0</v>
      </c>
      <c r="AJ275" s="873">
        <v>28691072</v>
      </c>
      <c r="AK275" s="873">
        <v>0</v>
      </c>
      <c r="AL275" s="873">
        <v>0</v>
      </c>
      <c r="AM275" s="873">
        <v>190240</v>
      </c>
      <c r="AN275" s="873">
        <v>0</v>
      </c>
      <c r="AO275" s="873">
        <v>190240</v>
      </c>
      <c r="AP275" s="873">
        <v>0</v>
      </c>
      <c r="AQ275" s="873">
        <v>0</v>
      </c>
      <c r="AR275" s="873">
        <v>0</v>
      </c>
      <c r="AS275" s="873">
        <v>0</v>
      </c>
      <c r="AT275" s="873">
        <v>0</v>
      </c>
      <c r="AU275" s="873">
        <v>0</v>
      </c>
      <c r="AV275" s="873">
        <v>0</v>
      </c>
      <c r="AW275" s="873">
        <v>0</v>
      </c>
      <c r="AX275" s="873">
        <v>0</v>
      </c>
      <c r="AY275" s="873">
        <v>0</v>
      </c>
      <c r="AZ275" s="873">
        <v>0</v>
      </c>
      <c r="BA275" s="873">
        <v>0</v>
      </c>
      <c r="BB275" s="873">
        <v>0</v>
      </c>
      <c r="BC275" s="873">
        <v>0</v>
      </c>
      <c r="BD275" s="873">
        <v>0</v>
      </c>
      <c r="BE275" s="873">
        <v>0</v>
      </c>
      <c r="BF275" s="873">
        <v>0</v>
      </c>
      <c r="BG275" s="873">
        <v>0</v>
      </c>
      <c r="BH275" s="873">
        <v>0</v>
      </c>
      <c r="BI275" s="873">
        <v>0</v>
      </c>
      <c r="BJ275" s="873">
        <v>0</v>
      </c>
      <c r="BK275" s="873">
        <v>0</v>
      </c>
      <c r="BL275" s="873">
        <v>0</v>
      </c>
      <c r="BM275" s="873">
        <v>0</v>
      </c>
      <c r="BN275" s="873">
        <v>0</v>
      </c>
      <c r="BO275" s="873">
        <v>2061057</v>
      </c>
      <c r="BP275" s="873">
        <v>-415611</v>
      </c>
      <c r="BQ275" s="870" t="s">
        <v>716</v>
      </c>
      <c r="BR275" s="870" t="s">
        <v>687</v>
      </c>
      <c r="BS275" s="870" t="s">
        <v>1907</v>
      </c>
      <c r="BT275" s="870" t="s">
        <v>2733</v>
      </c>
      <c r="BU275" s="870" t="s">
        <v>3011</v>
      </c>
    </row>
    <row r="276" spans="1:73" x14ac:dyDescent="0.2">
      <c r="A276" s="870" t="s">
        <v>3070</v>
      </c>
      <c r="B276" s="870" t="s">
        <v>596</v>
      </c>
      <c r="C276" s="870" t="s">
        <v>595</v>
      </c>
      <c r="D276" s="873">
        <v>12560213</v>
      </c>
      <c r="E276" s="873">
        <v>0</v>
      </c>
      <c r="F276" s="873">
        <v>12560213</v>
      </c>
      <c r="G276" s="873">
        <v>0</v>
      </c>
      <c r="H276" s="873">
        <v>0</v>
      </c>
      <c r="I276" s="873">
        <v>0</v>
      </c>
      <c r="J276" s="873">
        <v>-3610</v>
      </c>
      <c r="K276" s="873">
        <v>0</v>
      </c>
      <c r="L276" s="873">
        <v>-3610</v>
      </c>
      <c r="M276" s="873">
        <v>0</v>
      </c>
      <c r="N276" s="873">
        <v>0</v>
      </c>
      <c r="O276" s="873">
        <v>0</v>
      </c>
      <c r="P276" s="873">
        <v>-766375</v>
      </c>
      <c r="Q276" s="873">
        <v>0</v>
      </c>
      <c r="R276" s="873">
        <v>-766375</v>
      </c>
      <c r="S276" s="873">
        <v>784029</v>
      </c>
      <c r="T276" s="873">
        <v>0</v>
      </c>
      <c r="U276" s="873">
        <v>784029</v>
      </c>
      <c r="V276" s="873">
        <v>426994</v>
      </c>
      <c r="W276" s="873">
        <v>0</v>
      </c>
      <c r="X276" s="873">
        <v>426994</v>
      </c>
      <c r="Y276" s="873">
        <v>481159</v>
      </c>
      <c r="Z276" s="873">
        <v>0</v>
      </c>
      <c r="AA276" s="873">
        <v>481159</v>
      </c>
      <c r="AB276" s="873">
        <v>-2000067</v>
      </c>
      <c r="AC276" s="873">
        <v>0</v>
      </c>
      <c r="AD276" s="873">
        <v>-2000067</v>
      </c>
      <c r="AE276" s="873">
        <v>0</v>
      </c>
      <c r="AF276" s="873">
        <v>0</v>
      </c>
      <c r="AG276" s="873">
        <v>0</v>
      </c>
      <c r="AH276" s="873">
        <v>11485953</v>
      </c>
      <c r="AI276" s="873">
        <v>0</v>
      </c>
      <c r="AJ276" s="873">
        <v>11485953</v>
      </c>
      <c r="AK276" s="873">
        <v>0</v>
      </c>
      <c r="AL276" s="873">
        <v>0</v>
      </c>
      <c r="AM276" s="873">
        <v>5632</v>
      </c>
      <c r="AN276" s="873">
        <v>0</v>
      </c>
      <c r="AO276" s="873">
        <v>5632</v>
      </c>
      <c r="AP276" s="873">
        <v>0</v>
      </c>
      <c r="AQ276" s="873">
        <v>0</v>
      </c>
      <c r="AR276" s="873">
        <v>0</v>
      </c>
      <c r="AS276" s="873">
        <v>0</v>
      </c>
      <c r="AT276" s="873">
        <v>0</v>
      </c>
      <c r="AU276" s="873">
        <v>0</v>
      </c>
      <c r="AV276" s="873">
        <v>0</v>
      </c>
      <c r="AW276" s="873">
        <v>0</v>
      </c>
      <c r="AX276" s="873">
        <v>0</v>
      </c>
      <c r="AY276" s="873">
        <v>0</v>
      </c>
      <c r="AZ276" s="873">
        <v>0</v>
      </c>
      <c r="BA276" s="873">
        <v>0</v>
      </c>
      <c r="BB276" s="873">
        <v>0</v>
      </c>
      <c r="BC276" s="873">
        <v>0</v>
      </c>
      <c r="BD276" s="873">
        <v>0</v>
      </c>
      <c r="BE276" s="873">
        <v>0</v>
      </c>
      <c r="BF276" s="873">
        <v>0</v>
      </c>
      <c r="BG276" s="873">
        <v>0</v>
      </c>
      <c r="BH276" s="873">
        <v>0</v>
      </c>
      <c r="BI276" s="873">
        <v>0</v>
      </c>
      <c r="BJ276" s="873">
        <v>0</v>
      </c>
      <c r="BK276" s="873">
        <v>0</v>
      </c>
      <c r="BL276" s="873">
        <v>0</v>
      </c>
      <c r="BM276" s="873">
        <v>0</v>
      </c>
      <c r="BN276" s="873">
        <v>0</v>
      </c>
      <c r="BO276" s="873">
        <v>3918281</v>
      </c>
      <c r="BP276" s="873">
        <v>-1161975</v>
      </c>
      <c r="BQ276" s="870" t="s">
        <v>715</v>
      </c>
      <c r="BR276" s="870" t="s">
        <v>714</v>
      </c>
      <c r="BS276" s="870" t="s">
        <v>1907</v>
      </c>
      <c r="BT276" s="870" t="s">
        <v>2735</v>
      </c>
      <c r="BU276" s="870" t="s">
        <v>3012</v>
      </c>
    </row>
    <row r="277" spans="1:73" x14ac:dyDescent="0.2">
      <c r="A277" s="870" t="s">
        <v>3070</v>
      </c>
      <c r="B277" s="870" t="s">
        <v>598</v>
      </c>
      <c r="C277" s="870" t="s">
        <v>597</v>
      </c>
      <c r="D277" s="873">
        <v>21472690</v>
      </c>
      <c r="E277" s="873">
        <v>0</v>
      </c>
      <c r="F277" s="873">
        <v>21472690</v>
      </c>
      <c r="G277" s="873">
        <v>0</v>
      </c>
      <c r="H277" s="873">
        <v>0</v>
      </c>
      <c r="I277" s="873">
        <v>0</v>
      </c>
      <c r="J277" s="873">
        <v>1708</v>
      </c>
      <c r="K277" s="873">
        <v>0</v>
      </c>
      <c r="L277" s="873">
        <v>1708</v>
      </c>
      <c r="M277" s="873">
        <v>0</v>
      </c>
      <c r="N277" s="873">
        <v>0</v>
      </c>
      <c r="O277" s="873">
        <v>0</v>
      </c>
      <c r="P277" s="873">
        <v>-1120565</v>
      </c>
      <c r="Q277" s="873">
        <v>0</v>
      </c>
      <c r="R277" s="873">
        <v>-1120565</v>
      </c>
      <c r="S277" s="873">
        <v>117503</v>
      </c>
      <c r="T277" s="873">
        <v>0</v>
      </c>
      <c r="U277" s="873">
        <v>117503</v>
      </c>
      <c r="V277" s="873">
        <v>277407</v>
      </c>
      <c r="W277" s="873">
        <v>0</v>
      </c>
      <c r="X277" s="873">
        <v>277407</v>
      </c>
      <c r="Y277" s="873">
        <v>60074</v>
      </c>
      <c r="Z277" s="873">
        <v>0</v>
      </c>
      <c r="AA277" s="873">
        <v>60074</v>
      </c>
      <c r="AB277" s="873">
        <v>-1124360</v>
      </c>
      <c r="AC277" s="873">
        <v>0</v>
      </c>
      <c r="AD277" s="873">
        <v>-1124360</v>
      </c>
      <c r="AE277" s="873">
        <v>0</v>
      </c>
      <c r="AF277" s="873">
        <v>0</v>
      </c>
      <c r="AG277" s="873">
        <v>0</v>
      </c>
      <c r="AH277" s="873">
        <v>19682749</v>
      </c>
      <c r="AI277" s="873">
        <v>0</v>
      </c>
      <c r="AJ277" s="873">
        <v>19682749</v>
      </c>
      <c r="AK277" s="873">
        <v>0</v>
      </c>
      <c r="AL277" s="873">
        <v>0</v>
      </c>
      <c r="AM277" s="873">
        <v>0</v>
      </c>
      <c r="AN277" s="873">
        <v>0</v>
      </c>
      <c r="AO277" s="873">
        <v>0</v>
      </c>
      <c r="AP277" s="873">
        <v>0</v>
      </c>
      <c r="AQ277" s="873">
        <v>0</v>
      </c>
      <c r="AR277" s="873">
        <v>0</v>
      </c>
      <c r="AS277" s="873">
        <v>0</v>
      </c>
      <c r="AT277" s="873">
        <v>0</v>
      </c>
      <c r="AU277" s="873">
        <v>0</v>
      </c>
      <c r="AV277" s="873">
        <v>0</v>
      </c>
      <c r="AW277" s="873">
        <v>0</v>
      </c>
      <c r="AX277" s="873">
        <v>0</v>
      </c>
      <c r="AY277" s="873">
        <v>0</v>
      </c>
      <c r="AZ277" s="873">
        <v>0</v>
      </c>
      <c r="BA277" s="873">
        <v>0</v>
      </c>
      <c r="BB277" s="873">
        <v>0</v>
      </c>
      <c r="BC277" s="873">
        <v>0</v>
      </c>
      <c r="BD277" s="873">
        <v>0</v>
      </c>
      <c r="BE277" s="873">
        <v>0</v>
      </c>
      <c r="BF277" s="873">
        <v>0</v>
      </c>
      <c r="BG277" s="873">
        <v>0</v>
      </c>
      <c r="BH277" s="873">
        <v>0</v>
      </c>
      <c r="BI277" s="873">
        <v>0</v>
      </c>
      <c r="BJ277" s="873">
        <v>0</v>
      </c>
      <c r="BK277" s="873">
        <v>0</v>
      </c>
      <c r="BL277" s="873">
        <v>0</v>
      </c>
      <c r="BM277" s="873">
        <v>0</v>
      </c>
      <c r="BN277" s="873">
        <v>0</v>
      </c>
      <c r="BO277" s="873">
        <v>2078254</v>
      </c>
      <c r="BP277" s="873">
        <v>-1513866</v>
      </c>
      <c r="BQ277" s="870" t="s">
        <v>703</v>
      </c>
      <c r="BR277" s="870" t="s">
        <v>687</v>
      </c>
      <c r="BS277" s="870" t="s">
        <v>1907</v>
      </c>
      <c r="BT277" s="870" t="s">
        <v>2734</v>
      </c>
      <c r="BU277" s="870" t="s">
        <v>3013</v>
      </c>
    </row>
    <row r="278" spans="1:73" x14ac:dyDescent="0.2">
      <c r="A278" s="870" t="s">
        <v>3070</v>
      </c>
      <c r="B278" s="870" t="s">
        <v>600</v>
      </c>
      <c r="C278" s="870" t="s">
        <v>599</v>
      </c>
      <c r="D278" s="873">
        <v>79427391</v>
      </c>
      <c r="E278" s="873">
        <v>0</v>
      </c>
      <c r="F278" s="873">
        <v>79427391</v>
      </c>
      <c r="G278" s="873">
        <v>0</v>
      </c>
      <c r="H278" s="873">
        <v>0</v>
      </c>
      <c r="I278" s="873">
        <v>0</v>
      </c>
      <c r="J278" s="873">
        <v>0</v>
      </c>
      <c r="K278" s="873">
        <v>0</v>
      </c>
      <c r="L278" s="873">
        <v>0</v>
      </c>
      <c r="M278" s="873">
        <v>0</v>
      </c>
      <c r="N278" s="873">
        <v>0</v>
      </c>
      <c r="O278" s="873">
        <v>0</v>
      </c>
      <c r="P278" s="873">
        <v>-901451</v>
      </c>
      <c r="Q278" s="873">
        <v>0</v>
      </c>
      <c r="R278" s="873">
        <v>-901451</v>
      </c>
      <c r="S278" s="873">
        <v>1089755</v>
      </c>
      <c r="T278" s="873">
        <v>0</v>
      </c>
      <c r="U278" s="873">
        <v>1089755</v>
      </c>
      <c r="V278" s="873">
        <v>3593918</v>
      </c>
      <c r="W278" s="873">
        <v>0</v>
      </c>
      <c r="X278" s="873">
        <v>3593918</v>
      </c>
      <c r="Y278" s="873">
        <v>2108029</v>
      </c>
      <c r="Z278" s="873">
        <v>0</v>
      </c>
      <c r="AA278" s="873">
        <v>2108029</v>
      </c>
      <c r="AB278" s="873">
        <v>-12076953</v>
      </c>
      <c r="AC278" s="873">
        <v>0</v>
      </c>
      <c r="AD278" s="873">
        <v>-12076953</v>
      </c>
      <c r="AE278" s="873">
        <v>0</v>
      </c>
      <c r="AF278" s="873">
        <v>0</v>
      </c>
      <c r="AG278" s="873">
        <v>0</v>
      </c>
      <c r="AH278" s="873">
        <v>73240689</v>
      </c>
      <c r="AI278" s="873">
        <v>0</v>
      </c>
      <c r="AJ278" s="873">
        <v>73240689</v>
      </c>
      <c r="AK278" s="873">
        <v>0</v>
      </c>
      <c r="AL278" s="873">
        <v>0</v>
      </c>
      <c r="AM278" s="873">
        <v>0</v>
      </c>
      <c r="AN278" s="873">
        <v>0</v>
      </c>
      <c r="AO278" s="873">
        <v>0</v>
      </c>
      <c r="AP278" s="873">
        <v>0</v>
      </c>
      <c r="AQ278" s="873">
        <v>0</v>
      </c>
      <c r="AR278" s="873">
        <v>0</v>
      </c>
      <c r="AS278" s="873">
        <v>0</v>
      </c>
      <c r="AT278" s="873">
        <v>0</v>
      </c>
      <c r="AU278" s="873">
        <v>0</v>
      </c>
      <c r="AV278" s="873">
        <v>0</v>
      </c>
      <c r="AW278" s="873">
        <v>0</v>
      </c>
      <c r="AX278" s="873">
        <v>0</v>
      </c>
      <c r="AY278" s="873">
        <v>0</v>
      </c>
      <c r="AZ278" s="873">
        <v>0</v>
      </c>
      <c r="BA278" s="873">
        <v>0</v>
      </c>
      <c r="BB278" s="873">
        <v>0</v>
      </c>
      <c r="BC278" s="873">
        <v>0</v>
      </c>
      <c r="BD278" s="873">
        <v>0</v>
      </c>
      <c r="BE278" s="873">
        <v>0</v>
      </c>
      <c r="BF278" s="873">
        <v>0</v>
      </c>
      <c r="BG278" s="873">
        <v>0</v>
      </c>
      <c r="BH278" s="873">
        <v>0</v>
      </c>
      <c r="BI278" s="873">
        <v>0</v>
      </c>
      <c r="BJ278" s="873">
        <v>0</v>
      </c>
      <c r="BK278" s="873">
        <v>0</v>
      </c>
      <c r="BL278" s="873">
        <v>0</v>
      </c>
      <c r="BM278" s="873">
        <v>0</v>
      </c>
      <c r="BN278" s="873">
        <v>0</v>
      </c>
      <c r="BO278" s="873">
        <v>7213094</v>
      </c>
      <c r="BP278" s="873">
        <v>-245774</v>
      </c>
      <c r="BQ278" s="870" t="s">
        <v>679</v>
      </c>
      <c r="BR278" s="870" t="s">
        <v>712</v>
      </c>
      <c r="BS278" s="870" t="s">
        <v>679</v>
      </c>
      <c r="BT278" s="870" t="s">
        <v>2734</v>
      </c>
      <c r="BU278" s="870" t="s">
        <v>3014</v>
      </c>
    </row>
    <row r="279" spans="1:73" x14ac:dyDescent="0.2">
      <c r="A279" s="870" t="s">
        <v>3069</v>
      </c>
      <c r="B279" s="870" t="s">
        <v>602</v>
      </c>
      <c r="C279" s="870" t="s">
        <v>601</v>
      </c>
      <c r="D279" s="873">
        <v>35786899</v>
      </c>
      <c r="E279" s="873">
        <v>0</v>
      </c>
      <c r="F279" s="873">
        <v>35786899</v>
      </c>
      <c r="G279" s="873">
        <v>0</v>
      </c>
      <c r="H279" s="873">
        <v>0</v>
      </c>
      <c r="I279" s="873">
        <v>0</v>
      </c>
      <c r="J279" s="873">
        <v>-15093</v>
      </c>
      <c r="K279" s="873">
        <v>0</v>
      </c>
      <c r="L279" s="873">
        <v>-15093</v>
      </c>
      <c r="M279" s="873">
        <v>0</v>
      </c>
      <c r="N279" s="873">
        <v>0</v>
      </c>
      <c r="O279" s="873">
        <v>0</v>
      </c>
      <c r="P279" s="873">
        <v>-435093</v>
      </c>
      <c r="Q279" s="873">
        <v>0</v>
      </c>
      <c r="R279" s="873">
        <v>-435093</v>
      </c>
      <c r="S279" s="873">
        <v>0</v>
      </c>
      <c r="T279" s="873">
        <v>0</v>
      </c>
      <c r="U279" s="873">
        <v>0</v>
      </c>
      <c r="V279" s="873">
        <v>0</v>
      </c>
      <c r="W279" s="873">
        <v>0</v>
      </c>
      <c r="X279" s="873">
        <v>0</v>
      </c>
      <c r="Y279" s="873">
        <v>-12000</v>
      </c>
      <c r="Z279" s="873">
        <v>0</v>
      </c>
      <c r="AA279" s="873">
        <v>-12000</v>
      </c>
      <c r="AB279" s="873">
        <v>-1634000</v>
      </c>
      <c r="AC279" s="873">
        <v>0</v>
      </c>
      <c r="AD279" s="873">
        <v>-1634000</v>
      </c>
      <c r="AE279" s="873">
        <v>0</v>
      </c>
      <c r="AF279" s="873">
        <v>0</v>
      </c>
      <c r="AG279" s="873">
        <v>0</v>
      </c>
      <c r="AH279" s="873">
        <v>33705806</v>
      </c>
      <c r="AI279" s="873">
        <v>0</v>
      </c>
      <c r="AJ279" s="873">
        <v>33705806</v>
      </c>
      <c r="AK279" s="873">
        <v>0</v>
      </c>
      <c r="AL279" s="873">
        <v>0</v>
      </c>
      <c r="AM279" s="873">
        <v>0</v>
      </c>
      <c r="AN279" s="873">
        <v>0</v>
      </c>
      <c r="AO279" s="873">
        <v>0</v>
      </c>
      <c r="AP279" s="873">
        <v>0</v>
      </c>
      <c r="AQ279" s="873">
        <v>0</v>
      </c>
      <c r="AR279" s="873">
        <v>0</v>
      </c>
      <c r="AS279" s="873">
        <v>0</v>
      </c>
      <c r="AT279" s="873">
        <v>0</v>
      </c>
      <c r="AU279" s="873">
        <v>0</v>
      </c>
      <c r="AV279" s="873">
        <v>0</v>
      </c>
      <c r="AW279" s="873">
        <v>0</v>
      </c>
      <c r="AX279" s="873">
        <v>0</v>
      </c>
      <c r="AY279" s="873">
        <v>0</v>
      </c>
      <c r="AZ279" s="873">
        <v>0</v>
      </c>
      <c r="BA279" s="873">
        <v>0</v>
      </c>
      <c r="BB279" s="873">
        <v>0</v>
      </c>
      <c r="BC279" s="873">
        <v>0</v>
      </c>
      <c r="BD279" s="873">
        <v>0</v>
      </c>
      <c r="BE279" s="873">
        <v>0</v>
      </c>
      <c r="BF279" s="873">
        <v>0</v>
      </c>
      <c r="BG279" s="873">
        <v>0</v>
      </c>
      <c r="BH279" s="873">
        <v>0</v>
      </c>
      <c r="BI279" s="873">
        <v>0</v>
      </c>
      <c r="BJ279" s="873">
        <v>0</v>
      </c>
      <c r="BK279" s="873">
        <v>0</v>
      </c>
      <c r="BL279" s="873">
        <v>0</v>
      </c>
      <c r="BM279" s="873">
        <v>0</v>
      </c>
      <c r="BN279" s="873">
        <v>0</v>
      </c>
      <c r="BO279" s="873">
        <v>3035614</v>
      </c>
      <c r="BP279" s="873">
        <v>-2160028</v>
      </c>
      <c r="BQ279" s="870" t="s">
        <v>715</v>
      </c>
      <c r="BR279" s="870" t="s">
        <v>714</v>
      </c>
      <c r="BS279" s="870" t="s">
        <v>1907</v>
      </c>
      <c r="BT279" s="870" t="s">
        <v>2735</v>
      </c>
      <c r="BU279" s="870" t="s">
        <v>3015</v>
      </c>
    </row>
    <row r="280" spans="1:73" x14ac:dyDescent="0.2">
      <c r="A280" s="870" t="s">
        <v>3070</v>
      </c>
      <c r="B280" s="870" t="s">
        <v>604</v>
      </c>
      <c r="C280" s="870" t="s">
        <v>603</v>
      </c>
      <c r="D280" s="873">
        <v>10641199</v>
      </c>
      <c r="E280" s="873">
        <v>0</v>
      </c>
      <c r="F280" s="873">
        <v>10641199</v>
      </c>
      <c r="G280" s="873">
        <v>0</v>
      </c>
      <c r="H280" s="873">
        <v>0</v>
      </c>
      <c r="I280" s="873">
        <v>0</v>
      </c>
      <c r="J280" s="873">
        <v>-14344</v>
      </c>
      <c r="K280" s="873">
        <v>0</v>
      </c>
      <c r="L280" s="873">
        <v>-14344</v>
      </c>
      <c r="M280" s="873">
        <v>0</v>
      </c>
      <c r="N280" s="873">
        <v>0</v>
      </c>
      <c r="O280" s="873">
        <v>0</v>
      </c>
      <c r="P280" s="873">
        <v>-338154</v>
      </c>
      <c r="Q280" s="873">
        <v>0</v>
      </c>
      <c r="R280" s="873">
        <v>-338154</v>
      </c>
      <c r="S280" s="873">
        <v>0</v>
      </c>
      <c r="T280" s="873">
        <v>0</v>
      </c>
      <c r="U280" s="873">
        <v>0</v>
      </c>
      <c r="V280" s="873">
        <v>608978</v>
      </c>
      <c r="W280" s="873">
        <v>0</v>
      </c>
      <c r="X280" s="873">
        <v>608978</v>
      </c>
      <c r="Y280" s="873">
        <v>-949374</v>
      </c>
      <c r="Z280" s="873">
        <v>0</v>
      </c>
      <c r="AA280" s="873">
        <v>-949374</v>
      </c>
      <c r="AB280" s="873">
        <v>-1069473</v>
      </c>
      <c r="AC280" s="873">
        <v>0</v>
      </c>
      <c r="AD280" s="873">
        <v>-1069473</v>
      </c>
      <c r="AE280" s="873">
        <v>0</v>
      </c>
      <c r="AF280" s="873">
        <v>0</v>
      </c>
      <c r="AG280" s="873">
        <v>0</v>
      </c>
      <c r="AH280" s="873">
        <v>8893176</v>
      </c>
      <c r="AI280" s="873">
        <v>0</v>
      </c>
      <c r="AJ280" s="873">
        <v>8893176</v>
      </c>
      <c r="AK280" s="873">
        <v>0</v>
      </c>
      <c r="AL280" s="873">
        <v>0</v>
      </c>
      <c r="AM280" s="873">
        <v>0</v>
      </c>
      <c r="AN280" s="873">
        <v>0</v>
      </c>
      <c r="AO280" s="873">
        <v>0</v>
      </c>
      <c r="AP280" s="873">
        <v>0</v>
      </c>
      <c r="AQ280" s="873">
        <v>0</v>
      </c>
      <c r="AR280" s="873">
        <v>0</v>
      </c>
      <c r="AS280" s="873">
        <v>0</v>
      </c>
      <c r="AT280" s="873">
        <v>0</v>
      </c>
      <c r="AU280" s="873">
        <v>0</v>
      </c>
      <c r="AV280" s="873">
        <v>0</v>
      </c>
      <c r="AW280" s="873">
        <v>0</v>
      </c>
      <c r="AX280" s="873">
        <v>0</v>
      </c>
      <c r="AY280" s="873">
        <v>0</v>
      </c>
      <c r="AZ280" s="873">
        <v>0</v>
      </c>
      <c r="BA280" s="873">
        <v>0</v>
      </c>
      <c r="BB280" s="873">
        <v>0</v>
      </c>
      <c r="BC280" s="873">
        <v>0</v>
      </c>
      <c r="BD280" s="873">
        <v>0</v>
      </c>
      <c r="BE280" s="873">
        <v>0</v>
      </c>
      <c r="BF280" s="873">
        <v>0</v>
      </c>
      <c r="BG280" s="873">
        <v>0</v>
      </c>
      <c r="BH280" s="873">
        <v>0</v>
      </c>
      <c r="BI280" s="873">
        <v>0</v>
      </c>
      <c r="BJ280" s="873">
        <v>0</v>
      </c>
      <c r="BK280" s="873">
        <v>0</v>
      </c>
      <c r="BL280" s="873">
        <v>0</v>
      </c>
      <c r="BM280" s="873">
        <v>0</v>
      </c>
      <c r="BN280" s="873">
        <v>0</v>
      </c>
      <c r="BO280" s="873">
        <v>3530078</v>
      </c>
      <c r="BP280" s="873">
        <v>-846289</v>
      </c>
      <c r="BQ280" s="870" t="s">
        <v>679</v>
      </c>
      <c r="BR280" s="870" t="s">
        <v>698</v>
      </c>
      <c r="BS280" s="870" t="s">
        <v>679</v>
      </c>
      <c r="BT280" s="870" t="s">
        <v>2733</v>
      </c>
      <c r="BU280" s="870" t="s">
        <v>3016</v>
      </c>
    </row>
    <row r="281" spans="1:73" x14ac:dyDescent="0.2">
      <c r="A281" s="870" t="s">
        <v>3069</v>
      </c>
      <c r="B281" s="870" t="s">
        <v>606</v>
      </c>
      <c r="C281" s="870" t="s">
        <v>605</v>
      </c>
      <c r="D281" s="873">
        <v>4346839</v>
      </c>
      <c r="E281" s="873">
        <v>0</v>
      </c>
      <c r="F281" s="873">
        <v>4346839</v>
      </c>
      <c r="G281" s="873">
        <v>0</v>
      </c>
      <c r="H281" s="873">
        <v>0</v>
      </c>
      <c r="I281" s="873">
        <v>0</v>
      </c>
      <c r="J281" s="873">
        <v>-81579</v>
      </c>
      <c r="K281" s="873">
        <v>0</v>
      </c>
      <c r="L281" s="873">
        <v>-81579</v>
      </c>
      <c r="M281" s="873">
        <v>0</v>
      </c>
      <c r="N281" s="873">
        <v>0</v>
      </c>
      <c r="O281" s="873">
        <v>0</v>
      </c>
      <c r="P281" s="873">
        <v>-192851</v>
      </c>
      <c r="Q281" s="873">
        <v>0</v>
      </c>
      <c r="R281" s="873">
        <v>-192851</v>
      </c>
      <c r="S281" s="873">
        <v>469060</v>
      </c>
      <c r="T281" s="873">
        <v>0</v>
      </c>
      <c r="U281" s="873">
        <v>469060</v>
      </c>
      <c r="V281" s="873">
        <v>474956</v>
      </c>
      <c r="W281" s="873">
        <v>0</v>
      </c>
      <c r="X281" s="873">
        <v>474956</v>
      </c>
      <c r="Y281" s="873">
        <v>-221712</v>
      </c>
      <c r="Z281" s="873">
        <v>0</v>
      </c>
      <c r="AA281" s="873">
        <v>-221712</v>
      </c>
      <c r="AB281" s="873">
        <v>-1963396</v>
      </c>
      <c r="AC281" s="873">
        <v>0</v>
      </c>
      <c r="AD281" s="873">
        <v>-1963396</v>
      </c>
      <c r="AE281" s="873">
        <v>0</v>
      </c>
      <c r="AF281" s="873">
        <v>0</v>
      </c>
      <c r="AG281" s="873">
        <v>0</v>
      </c>
      <c r="AH281" s="873">
        <v>2912896</v>
      </c>
      <c r="AI281" s="873">
        <v>0</v>
      </c>
      <c r="AJ281" s="873">
        <v>2912896</v>
      </c>
      <c r="AK281" s="873">
        <v>0</v>
      </c>
      <c r="AL281" s="873">
        <v>0</v>
      </c>
      <c r="AM281" s="873">
        <v>570395</v>
      </c>
      <c r="AN281" s="873">
        <v>0</v>
      </c>
      <c r="AO281" s="873">
        <v>570395</v>
      </c>
      <c r="AP281" s="873">
        <v>0</v>
      </c>
      <c r="AQ281" s="873">
        <v>0</v>
      </c>
      <c r="AR281" s="873">
        <v>0</v>
      </c>
      <c r="AS281" s="873">
        <v>0</v>
      </c>
      <c r="AT281" s="873">
        <v>0</v>
      </c>
      <c r="AU281" s="873">
        <v>0</v>
      </c>
      <c r="AV281" s="873">
        <v>0</v>
      </c>
      <c r="AW281" s="873">
        <v>0</v>
      </c>
      <c r="AX281" s="873">
        <v>0</v>
      </c>
      <c r="AY281" s="873">
        <v>0</v>
      </c>
      <c r="AZ281" s="873">
        <v>0</v>
      </c>
      <c r="BA281" s="873">
        <v>0</v>
      </c>
      <c r="BB281" s="873">
        <v>0</v>
      </c>
      <c r="BC281" s="873">
        <v>0</v>
      </c>
      <c r="BD281" s="873">
        <v>0</v>
      </c>
      <c r="BE281" s="873">
        <v>0</v>
      </c>
      <c r="BF281" s="873">
        <v>0</v>
      </c>
      <c r="BG281" s="873">
        <v>0</v>
      </c>
      <c r="BH281" s="873">
        <v>0</v>
      </c>
      <c r="BI281" s="873">
        <v>0</v>
      </c>
      <c r="BJ281" s="873">
        <v>0</v>
      </c>
      <c r="BK281" s="873">
        <v>0</v>
      </c>
      <c r="BL281" s="873">
        <v>0</v>
      </c>
      <c r="BM281" s="873">
        <v>0</v>
      </c>
      <c r="BN281" s="873">
        <v>0</v>
      </c>
      <c r="BO281" s="873">
        <v>475584</v>
      </c>
      <c r="BP281" s="873">
        <v>-154742</v>
      </c>
      <c r="BQ281" s="870" t="s">
        <v>702</v>
      </c>
      <c r="BR281" s="870" t="s">
        <v>698</v>
      </c>
      <c r="BS281" s="870" t="s">
        <v>1907</v>
      </c>
      <c r="BT281" s="870" t="s">
        <v>2733</v>
      </c>
      <c r="BU281" s="870" t="s">
        <v>3017</v>
      </c>
    </row>
    <row r="282" spans="1:73" x14ac:dyDescent="0.2">
      <c r="A282" s="870" t="s">
        <v>3070</v>
      </c>
      <c r="B282" s="870" t="s">
        <v>608</v>
      </c>
      <c r="C282" s="870" t="s">
        <v>607</v>
      </c>
      <c r="D282" s="873">
        <v>334696874</v>
      </c>
      <c r="E282" s="873">
        <v>0</v>
      </c>
      <c r="F282" s="873">
        <v>334696874</v>
      </c>
      <c r="G282" s="873">
        <v>0</v>
      </c>
      <c r="H282" s="873">
        <v>0</v>
      </c>
      <c r="I282" s="873">
        <v>0</v>
      </c>
      <c r="J282" s="873">
        <v>-1203729</v>
      </c>
      <c r="K282" s="873">
        <v>0</v>
      </c>
      <c r="L282" s="873">
        <v>-1203729</v>
      </c>
      <c r="M282" s="873">
        <v>0</v>
      </c>
      <c r="N282" s="873">
        <v>0</v>
      </c>
      <c r="O282" s="873">
        <v>0</v>
      </c>
      <c r="P282" s="873">
        <v>-20405830</v>
      </c>
      <c r="Q282" s="873">
        <v>0</v>
      </c>
      <c r="R282" s="873">
        <v>-20405830</v>
      </c>
      <c r="S282" s="873">
        <v>0</v>
      </c>
      <c r="T282" s="873">
        <v>0</v>
      </c>
      <c r="U282" s="873">
        <v>0</v>
      </c>
      <c r="V282" s="873">
        <v>0</v>
      </c>
      <c r="W282" s="873">
        <v>0</v>
      </c>
      <c r="X282" s="873">
        <v>0</v>
      </c>
      <c r="Y282" s="873">
        <v>2681905</v>
      </c>
      <c r="Z282" s="873">
        <v>0</v>
      </c>
      <c r="AA282" s="873">
        <v>2681905</v>
      </c>
      <c r="AB282" s="873">
        <v>-122138136</v>
      </c>
      <c r="AC282" s="873">
        <v>0</v>
      </c>
      <c r="AD282" s="873">
        <v>-122138136</v>
      </c>
      <c r="AE282" s="873">
        <v>-102000000</v>
      </c>
      <c r="AF282" s="873">
        <v>0</v>
      </c>
      <c r="AG282" s="873">
        <v>-102000000</v>
      </c>
      <c r="AH282" s="873">
        <v>194834813</v>
      </c>
      <c r="AI282" s="873">
        <v>0</v>
      </c>
      <c r="AJ282" s="873">
        <v>194834813</v>
      </c>
      <c r="AK282" s="873">
        <v>0</v>
      </c>
      <c r="AL282" s="873">
        <v>0</v>
      </c>
      <c r="AM282" s="873">
        <v>0</v>
      </c>
      <c r="AN282" s="873">
        <v>0</v>
      </c>
      <c r="AO282" s="873">
        <v>0</v>
      </c>
      <c r="AP282" s="873">
        <v>0</v>
      </c>
      <c r="AQ282" s="873">
        <v>0</v>
      </c>
      <c r="AR282" s="873">
        <v>0</v>
      </c>
      <c r="AS282" s="873">
        <v>0</v>
      </c>
      <c r="AT282" s="873">
        <v>0</v>
      </c>
      <c r="AU282" s="873">
        <v>0</v>
      </c>
      <c r="AV282" s="873">
        <v>0</v>
      </c>
      <c r="AW282" s="873">
        <v>0</v>
      </c>
      <c r="AX282" s="873">
        <v>0</v>
      </c>
      <c r="AY282" s="873">
        <v>0</v>
      </c>
      <c r="AZ282" s="873">
        <v>0</v>
      </c>
      <c r="BA282" s="873">
        <v>0</v>
      </c>
      <c r="BB282" s="873">
        <v>0</v>
      </c>
      <c r="BC282" s="873">
        <v>0</v>
      </c>
      <c r="BD282" s="873">
        <v>0</v>
      </c>
      <c r="BE282" s="873">
        <v>0</v>
      </c>
      <c r="BF282" s="873">
        <v>0</v>
      </c>
      <c r="BG282" s="873">
        <v>0</v>
      </c>
      <c r="BH282" s="873">
        <v>0</v>
      </c>
      <c r="BI282" s="873">
        <v>0</v>
      </c>
      <c r="BJ282" s="873">
        <v>0</v>
      </c>
      <c r="BK282" s="873">
        <v>0</v>
      </c>
      <c r="BL282" s="873">
        <v>0</v>
      </c>
      <c r="BM282" s="873">
        <v>0</v>
      </c>
      <c r="BN282" s="873">
        <v>0</v>
      </c>
      <c r="BO282" s="873">
        <v>32480541</v>
      </c>
      <c r="BP282" s="873">
        <v>-12211526</v>
      </c>
      <c r="BQ282" s="870" t="s">
        <v>697</v>
      </c>
      <c r="BR282" s="870" t="s">
        <v>680</v>
      </c>
      <c r="BS282" s="870" t="s">
        <v>1910</v>
      </c>
      <c r="BT282" s="870" t="s">
        <v>2732</v>
      </c>
      <c r="BU282" s="870" t="s">
        <v>3018</v>
      </c>
    </row>
    <row r="283" spans="1:73" x14ac:dyDescent="0.2">
      <c r="A283" s="870" t="s">
        <v>3069</v>
      </c>
      <c r="B283" s="870" t="s">
        <v>610</v>
      </c>
      <c r="C283" s="870" t="s">
        <v>609</v>
      </c>
      <c r="D283" s="873">
        <v>70637249</v>
      </c>
      <c r="E283" s="873">
        <v>0</v>
      </c>
      <c r="F283" s="873">
        <v>70637249</v>
      </c>
      <c r="G283" s="873">
        <v>0</v>
      </c>
      <c r="H283" s="873">
        <v>0</v>
      </c>
      <c r="I283" s="873">
        <v>0</v>
      </c>
      <c r="J283" s="873">
        <v>0</v>
      </c>
      <c r="K283" s="873">
        <v>0</v>
      </c>
      <c r="L283" s="873">
        <v>0</v>
      </c>
      <c r="M283" s="873">
        <v>0</v>
      </c>
      <c r="N283" s="873">
        <v>0</v>
      </c>
      <c r="O283" s="873">
        <v>0</v>
      </c>
      <c r="P283" s="873">
        <v>-2865362</v>
      </c>
      <c r="Q283" s="873">
        <v>0</v>
      </c>
      <c r="R283" s="873">
        <v>-2865362</v>
      </c>
      <c r="S283" s="873">
        <v>4190449</v>
      </c>
      <c r="T283" s="873">
        <v>0</v>
      </c>
      <c r="U283" s="873">
        <v>4190449</v>
      </c>
      <c r="V283" s="873">
        <v>635615</v>
      </c>
      <c r="W283" s="873">
        <v>0</v>
      </c>
      <c r="X283" s="873">
        <v>635615</v>
      </c>
      <c r="Y283" s="873">
        <v>0</v>
      </c>
      <c r="Z283" s="873">
        <v>0</v>
      </c>
      <c r="AA283" s="873">
        <v>0</v>
      </c>
      <c r="AB283" s="873">
        <v>-6812493</v>
      </c>
      <c r="AC283" s="873">
        <v>0</v>
      </c>
      <c r="AD283" s="873">
        <v>-6812493</v>
      </c>
      <c r="AE283" s="873">
        <v>0</v>
      </c>
      <c r="AF283" s="873">
        <v>0</v>
      </c>
      <c r="AG283" s="873">
        <v>0</v>
      </c>
      <c r="AH283" s="873">
        <v>65785458</v>
      </c>
      <c r="AI283" s="873">
        <v>0</v>
      </c>
      <c r="AJ283" s="873">
        <v>65785458</v>
      </c>
      <c r="AK283" s="873">
        <v>0</v>
      </c>
      <c r="AL283" s="873">
        <v>0</v>
      </c>
      <c r="AM283" s="873">
        <v>82944</v>
      </c>
      <c r="AN283" s="873">
        <v>0</v>
      </c>
      <c r="AO283" s="873">
        <v>82944</v>
      </c>
      <c r="AP283" s="873">
        <v>0</v>
      </c>
      <c r="AQ283" s="873">
        <v>0</v>
      </c>
      <c r="AR283" s="873">
        <v>0</v>
      </c>
      <c r="AS283" s="873">
        <v>0</v>
      </c>
      <c r="AT283" s="873">
        <v>0</v>
      </c>
      <c r="AU283" s="873">
        <v>0</v>
      </c>
      <c r="AV283" s="873">
        <v>0</v>
      </c>
      <c r="AW283" s="873">
        <v>0</v>
      </c>
      <c r="AX283" s="873">
        <v>0</v>
      </c>
      <c r="AY283" s="873">
        <v>0</v>
      </c>
      <c r="AZ283" s="873">
        <v>0</v>
      </c>
      <c r="BA283" s="873">
        <v>0</v>
      </c>
      <c r="BB283" s="873">
        <v>0</v>
      </c>
      <c r="BC283" s="873">
        <v>0</v>
      </c>
      <c r="BD283" s="873">
        <v>0</v>
      </c>
      <c r="BE283" s="873">
        <v>0</v>
      </c>
      <c r="BF283" s="873">
        <v>0</v>
      </c>
      <c r="BG283" s="873">
        <v>0</v>
      </c>
      <c r="BH283" s="873">
        <v>0</v>
      </c>
      <c r="BI283" s="873">
        <v>0</v>
      </c>
      <c r="BJ283" s="873">
        <v>0</v>
      </c>
      <c r="BK283" s="873">
        <v>0</v>
      </c>
      <c r="BL283" s="873">
        <v>0</v>
      </c>
      <c r="BM283" s="873">
        <v>0</v>
      </c>
      <c r="BN283" s="873">
        <v>0</v>
      </c>
      <c r="BO283" s="873">
        <v>14626234</v>
      </c>
      <c r="BP283" s="873">
        <v>-7901821</v>
      </c>
      <c r="BQ283" s="870" t="s">
        <v>690</v>
      </c>
      <c r="BR283" s="870" t="s">
        <v>696</v>
      </c>
      <c r="BS283" s="870" t="s">
        <v>1909</v>
      </c>
      <c r="BT283" s="870" t="s">
        <v>2738</v>
      </c>
      <c r="BU283" s="870" t="s">
        <v>3019</v>
      </c>
    </row>
    <row r="284" spans="1:73" x14ac:dyDescent="0.2">
      <c r="A284" s="870" t="s">
        <v>3069</v>
      </c>
      <c r="B284" s="870" t="s">
        <v>612</v>
      </c>
      <c r="C284" s="870" t="s">
        <v>611</v>
      </c>
      <c r="D284" s="873">
        <v>22364666</v>
      </c>
      <c r="E284" s="873">
        <v>0</v>
      </c>
      <c r="F284" s="873">
        <v>22364666</v>
      </c>
      <c r="G284" s="873">
        <v>0</v>
      </c>
      <c r="H284" s="873">
        <v>0</v>
      </c>
      <c r="I284" s="873">
        <v>0</v>
      </c>
      <c r="J284" s="873">
        <v>-112040</v>
      </c>
      <c r="K284" s="873">
        <v>0</v>
      </c>
      <c r="L284" s="873">
        <v>-112040</v>
      </c>
      <c r="M284" s="873">
        <v>0</v>
      </c>
      <c r="N284" s="873">
        <v>0</v>
      </c>
      <c r="O284" s="873">
        <v>0</v>
      </c>
      <c r="P284" s="873">
        <v>-1006812</v>
      </c>
      <c r="Q284" s="873">
        <v>0</v>
      </c>
      <c r="R284" s="873">
        <v>-1006812</v>
      </c>
      <c r="S284" s="873">
        <v>0</v>
      </c>
      <c r="T284" s="873">
        <v>0</v>
      </c>
      <c r="U284" s="873">
        <v>0</v>
      </c>
      <c r="V284" s="873">
        <v>3264670</v>
      </c>
      <c r="W284" s="873">
        <v>0</v>
      </c>
      <c r="X284" s="873">
        <v>3264670</v>
      </c>
      <c r="Y284" s="873">
        <v>31226</v>
      </c>
      <c r="Z284" s="873">
        <v>0</v>
      </c>
      <c r="AA284" s="873">
        <v>31226</v>
      </c>
      <c r="AB284" s="873">
        <v>-4947898</v>
      </c>
      <c r="AC284" s="873">
        <v>0</v>
      </c>
      <c r="AD284" s="873">
        <v>-4947898</v>
      </c>
      <c r="AE284" s="873">
        <v>0</v>
      </c>
      <c r="AF284" s="873">
        <v>0</v>
      </c>
      <c r="AG284" s="873">
        <v>0</v>
      </c>
      <c r="AH284" s="873">
        <v>19705852</v>
      </c>
      <c r="AI284" s="873">
        <v>0</v>
      </c>
      <c r="AJ284" s="873">
        <v>19705852</v>
      </c>
      <c r="AK284" s="873">
        <v>0</v>
      </c>
      <c r="AL284" s="873">
        <v>0</v>
      </c>
      <c r="AM284" s="873">
        <v>124396</v>
      </c>
      <c r="AN284" s="873">
        <v>0</v>
      </c>
      <c r="AO284" s="873">
        <v>124396</v>
      </c>
      <c r="AP284" s="873">
        <v>0</v>
      </c>
      <c r="AQ284" s="873">
        <v>0</v>
      </c>
      <c r="AR284" s="873">
        <v>0</v>
      </c>
      <c r="AS284" s="873">
        <v>0</v>
      </c>
      <c r="AT284" s="873">
        <v>0</v>
      </c>
      <c r="AU284" s="873">
        <v>0</v>
      </c>
      <c r="AV284" s="873">
        <v>0</v>
      </c>
      <c r="AW284" s="873">
        <v>0</v>
      </c>
      <c r="AX284" s="873">
        <v>0</v>
      </c>
      <c r="AY284" s="873">
        <v>0</v>
      </c>
      <c r="AZ284" s="873">
        <v>0</v>
      </c>
      <c r="BA284" s="873">
        <v>0</v>
      </c>
      <c r="BB284" s="873">
        <v>0</v>
      </c>
      <c r="BC284" s="873">
        <v>0</v>
      </c>
      <c r="BD284" s="873">
        <v>0</v>
      </c>
      <c r="BE284" s="873">
        <v>0</v>
      </c>
      <c r="BF284" s="873">
        <v>0</v>
      </c>
      <c r="BG284" s="873">
        <v>0</v>
      </c>
      <c r="BH284" s="873">
        <v>0</v>
      </c>
      <c r="BI284" s="873">
        <v>0</v>
      </c>
      <c r="BJ284" s="873">
        <v>0</v>
      </c>
      <c r="BK284" s="873">
        <v>0</v>
      </c>
      <c r="BL284" s="873">
        <v>0</v>
      </c>
      <c r="BM284" s="873">
        <v>0</v>
      </c>
      <c r="BN284" s="873">
        <v>0</v>
      </c>
      <c r="BO284" s="873">
        <v>2848469</v>
      </c>
      <c r="BP284" s="873">
        <v>-1353088</v>
      </c>
      <c r="BQ284" s="870" t="s">
        <v>715</v>
      </c>
      <c r="BR284" s="870" t="s">
        <v>714</v>
      </c>
      <c r="BS284" s="870" t="s">
        <v>1907</v>
      </c>
      <c r="BT284" s="870" t="s">
        <v>2735</v>
      </c>
      <c r="BU284" s="870" t="s">
        <v>3020</v>
      </c>
    </row>
    <row r="285" spans="1:73" x14ac:dyDescent="0.2">
      <c r="A285" s="870" t="s">
        <v>3070</v>
      </c>
      <c r="B285" s="870" t="s">
        <v>614</v>
      </c>
      <c r="C285" s="870" t="s">
        <v>613</v>
      </c>
      <c r="D285" s="873">
        <v>35106336</v>
      </c>
      <c r="E285" s="873">
        <v>0</v>
      </c>
      <c r="F285" s="873">
        <v>35106336</v>
      </c>
      <c r="G285" s="873">
        <v>0</v>
      </c>
      <c r="H285" s="873">
        <v>0</v>
      </c>
      <c r="I285" s="873">
        <v>0</v>
      </c>
      <c r="J285" s="873">
        <v>2</v>
      </c>
      <c r="K285" s="873">
        <v>0</v>
      </c>
      <c r="L285" s="873">
        <v>2</v>
      </c>
      <c r="M285" s="873">
        <v>0</v>
      </c>
      <c r="N285" s="873">
        <v>0</v>
      </c>
      <c r="O285" s="873">
        <v>0</v>
      </c>
      <c r="P285" s="873">
        <v>-1701326</v>
      </c>
      <c r="Q285" s="873">
        <v>0</v>
      </c>
      <c r="R285" s="873">
        <v>-1701326</v>
      </c>
      <c r="S285" s="873">
        <v>181416</v>
      </c>
      <c r="T285" s="873">
        <v>0</v>
      </c>
      <c r="U285" s="873">
        <v>181416</v>
      </c>
      <c r="V285" s="873">
        <v>935011</v>
      </c>
      <c r="W285" s="873">
        <v>0</v>
      </c>
      <c r="X285" s="873">
        <v>935011</v>
      </c>
      <c r="Y285" s="873">
        <v>12776</v>
      </c>
      <c r="Z285" s="873">
        <v>0</v>
      </c>
      <c r="AA285" s="873">
        <v>12776</v>
      </c>
      <c r="AB285" s="873">
        <v>-1991663</v>
      </c>
      <c r="AC285" s="873">
        <v>0</v>
      </c>
      <c r="AD285" s="873">
        <v>-1991663</v>
      </c>
      <c r="AE285" s="873">
        <v>0</v>
      </c>
      <c r="AF285" s="873">
        <v>0</v>
      </c>
      <c r="AG285" s="873">
        <v>0</v>
      </c>
      <c r="AH285" s="873">
        <v>32542550</v>
      </c>
      <c r="AI285" s="873">
        <v>0</v>
      </c>
      <c r="AJ285" s="873">
        <v>32542550</v>
      </c>
      <c r="AK285" s="873">
        <v>0</v>
      </c>
      <c r="AL285" s="873">
        <v>0</v>
      </c>
      <c r="AM285" s="873">
        <v>133998</v>
      </c>
      <c r="AN285" s="873">
        <v>0</v>
      </c>
      <c r="AO285" s="873">
        <v>133998</v>
      </c>
      <c r="AP285" s="873">
        <v>0</v>
      </c>
      <c r="AQ285" s="873">
        <v>0</v>
      </c>
      <c r="AR285" s="873">
        <v>0</v>
      </c>
      <c r="AS285" s="873">
        <v>0</v>
      </c>
      <c r="AT285" s="873">
        <v>0</v>
      </c>
      <c r="AU285" s="873">
        <v>0</v>
      </c>
      <c r="AV285" s="873">
        <v>0</v>
      </c>
      <c r="AW285" s="873">
        <v>0</v>
      </c>
      <c r="AX285" s="873">
        <v>0</v>
      </c>
      <c r="AY285" s="873">
        <v>0</v>
      </c>
      <c r="AZ285" s="873">
        <v>0</v>
      </c>
      <c r="BA285" s="873">
        <v>0</v>
      </c>
      <c r="BB285" s="873">
        <v>0</v>
      </c>
      <c r="BC285" s="873">
        <v>0</v>
      </c>
      <c r="BD285" s="873">
        <v>0</v>
      </c>
      <c r="BE285" s="873">
        <v>0</v>
      </c>
      <c r="BF285" s="873">
        <v>0</v>
      </c>
      <c r="BG285" s="873">
        <v>0</v>
      </c>
      <c r="BH285" s="873">
        <v>0</v>
      </c>
      <c r="BI285" s="873">
        <v>0</v>
      </c>
      <c r="BJ285" s="873">
        <v>0</v>
      </c>
      <c r="BK285" s="873">
        <v>0</v>
      </c>
      <c r="BL285" s="873">
        <v>0</v>
      </c>
      <c r="BM285" s="873">
        <v>0</v>
      </c>
      <c r="BN285" s="873">
        <v>0</v>
      </c>
      <c r="BO285" s="873">
        <v>4113615</v>
      </c>
      <c r="BP285" s="873">
        <v>-933665</v>
      </c>
      <c r="BQ285" s="870" t="s">
        <v>713</v>
      </c>
      <c r="BR285" s="870" t="s">
        <v>712</v>
      </c>
      <c r="BS285" s="870" t="s">
        <v>1907</v>
      </c>
      <c r="BT285" s="870" t="s">
        <v>2734</v>
      </c>
      <c r="BU285" s="870" t="s">
        <v>3021</v>
      </c>
    </row>
    <row r="286" spans="1:73" x14ac:dyDescent="0.2">
      <c r="A286" s="870" t="s">
        <v>3070</v>
      </c>
      <c r="B286" s="870" t="s">
        <v>616</v>
      </c>
      <c r="C286" s="870" t="s">
        <v>615</v>
      </c>
      <c r="D286" s="873">
        <v>45031074</v>
      </c>
      <c r="E286" s="873">
        <v>3656468</v>
      </c>
      <c r="F286" s="873">
        <v>48687542</v>
      </c>
      <c r="G286" s="873">
        <v>0</v>
      </c>
      <c r="H286" s="873">
        <v>0</v>
      </c>
      <c r="I286" s="873">
        <v>0</v>
      </c>
      <c r="J286" s="873">
        <v>25</v>
      </c>
      <c r="K286" s="873">
        <v>0</v>
      </c>
      <c r="L286" s="873">
        <v>25</v>
      </c>
      <c r="M286" s="873">
        <v>0</v>
      </c>
      <c r="N286" s="873">
        <v>0</v>
      </c>
      <c r="O286" s="873">
        <v>0</v>
      </c>
      <c r="P286" s="873">
        <v>-3101650</v>
      </c>
      <c r="Q286" s="873">
        <v>0</v>
      </c>
      <c r="R286" s="873">
        <v>-3101650</v>
      </c>
      <c r="S286" s="873">
        <v>162851</v>
      </c>
      <c r="T286" s="873">
        <v>0</v>
      </c>
      <c r="U286" s="873">
        <v>162851</v>
      </c>
      <c r="V286" s="873">
        <v>869070</v>
      </c>
      <c r="W286" s="873">
        <v>156674</v>
      </c>
      <c r="X286" s="873">
        <v>1025744</v>
      </c>
      <c r="Y286" s="873">
        <v>0</v>
      </c>
      <c r="Z286" s="873">
        <v>0</v>
      </c>
      <c r="AA286" s="873">
        <v>0</v>
      </c>
      <c r="AB286" s="873">
        <v>0</v>
      </c>
      <c r="AC286" s="873">
        <v>0</v>
      </c>
      <c r="AD286" s="873">
        <v>0</v>
      </c>
      <c r="AE286" s="873">
        <v>0</v>
      </c>
      <c r="AF286" s="873">
        <v>0</v>
      </c>
      <c r="AG286" s="873">
        <v>0</v>
      </c>
      <c r="AH286" s="873">
        <v>42961345</v>
      </c>
      <c r="AI286" s="873">
        <v>3813142</v>
      </c>
      <c r="AJ286" s="873">
        <v>46774487</v>
      </c>
      <c r="AK286" s="873">
        <v>3813142</v>
      </c>
      <c r="AL286" s="873">
        <v>3813142</v>
      </c>
      <c r="AM286" s="873">
        <v>226304</v>
      </c>
      <c r="AN286" s="873">
        <v>0</v>
      </c>
      <c r="AO286" s="873">
        <v>226304</v>
      </c>
      <c r="AP286" s="873">
        <v>0</v>
      </c>
      <c r="AQ286" s="873">
        <v>0</v>
      </c>
      <c r="AR286" s="873">
        <v>0</v>
      </c>
      <c r="AS286" s="873">
        <v>2882</v>
      </c>
      <c r="AT286" s="873">
        <v>2882</v>
      </c>
      <c r="AU286" s="873">
        <v>2746810</v>
      </c>
      <c r="AV286" s="873">
        <v>2746810</v>
      </c>
      <c r="AW286" s="873">
        <v>2429164</v>
      </c>
      <c r="AX286" s="873">
        <v>0</v>
      </c>
      <c r="AY286" s="873">
        <v>0</v>
      </c>
      <c r="AZ286" s="873">
        <v>0</v>
      </c>
      <c r="BA286" s="873">
        <v>0</v>
      </c>
      <c r="BB286" s="873">
        <v>703355</v>
      </c>
      <c r="BC286" s="873">
        <v>703355</v>
      </c>
      <c r="BD286" s="873">
        <v>0</v>
      </c>
      <c r="BE286" s="873">
        <v>0</v>
      </c>
      <c r="BF286" s="873">
        <v>0</v>
      </c>
      <c r="BG286" s="873">
        <v>0</v>
      </c>
      <c r="BH286" s="873">
        <v>0</v>
      </c>
      <c r="BI286" s="873">
        <v>0</v>
      </c>
      <c r="BJ286" s="873">
        <v>0</v>
      </c>
      <c r="BK286" s="873">
        <v>0</v>
      </c>
      <c r="BL286" s="873">
        <v>0</v>
      </c>
      <c r="BM286" s="873">
        <v>703355</v>
      </c>
      <c r="BN286" s="873">
        <v>703355</v>
      </c>
      <c r="BO286" s="873">
        <v>6214591</v>
      </c>
      <c r="BP286" s="873">
        <v>-2656614</v>
      </c>
      <c r="BQ286" s="870" t="s">
        <v>700</v>
      </c>
      <c r="BR286" s="870" t="s">
        <v>687</v>
      </c>
      <c r="BS286" s="870" t="s">
        <v>1907</v>
      </c>
      <c r="BT286" s="870" t="s">
        <v>2735</v>
      </c>
      <c r="BU286" s="870" t="s">
        <v>3022</v>
      </c>
    </row>
    <row r="287" spans="1:73" x14ac:dyDescent="0.2">
      <c r="A287" s="870" t="s">
        <v>3069</v>
      </c>
      <c r="B287" s="870" t="s">
        <v>618</v>
      </c>
      <c r="C287" s="870" t="s">
        <v>617</v>
      </c>
      <c r="D287" s="873">
        <v>91661235</v>
      </c>
      <c r="E287" s="873">
        <v>18782</v>
      </c>
      <c r="F287" s="873">
        <v>91680017</v>
      </c>
      <c r="G287" s="873">
        <v>0</v>
      </c>
      <c r="H287" s="873">
        <v>0</v>
      </c>
      <c r="I287" s="873">
        <v>0</v>
      </c>
      <c r="J287" s="873">
        <v>-521811</v>
      </c>
      <c r="K287" s="873">
        <v>0</v>
      </c>
      <c r="L287" s="873">
        <v>-521811</v>
      </c>
      <c r="M287" s="873">
        <v>0</v>
      </c>
      <c r="N287" s="873">
        <v>0</v>
      </c>
      <c r="O287" s="873">
        <v>0</v>
      </c>
      <c r="P287" s="873">
        <v>-4042885</v>
      </c>
      <c r="Q287" s="873">
        <v>0</v>
      </c>
      <c r="R287" s="873">
        <v>-4042885</v>
      </c>
      <c r="S287" s="873">
        <v>0</v>
      </c>
      <c r="T287" s="873">
        <v>0</v>
      </c>
      <c r="U287" s="873">
        <v>0</v>
      </c>
      <c r="V287" s="873">
        <v>0</v>
      </c>
      <c r="W287" s="873">
        <v>0</v>
      </c>
      <c r="X287" s="873">
        <v>0</v>
      </c>
      <c r="Y287" s="873">
        <v>1212810</v>
      </c>
      <c r="Z287" s="873">
        <v>0</v>
      </c>
      <c r="AA287" s="873">
        <v>1212810</v>
      </c>
      <c r="AB287" s="873">
        <v>0</v>
      </c>
      <c r="AC287" s="873">
        <v>0</v>
      </c>
      <c r="AD287" s="873">
        <v>0</v>
      </c>
      <c r="AE287" s="873">
        <v>0</v>
      </c>
      <c r="AF287" s="873">
        <v>0</v>
      </c>
      <c r="AG287" s="873">
        <v>0</v>
      </c>
      <c r="AH287" s="873">
        <v>88831160</v>
      </c>
      <c r="AI287" s="873">
        <v>18782</v>
      </c>
      <c r="AJ287" s="873">
        <v>88849942</v>
      </c>
      <c r="AK287" s="873">
        <v>18782</v>
      </c>
      <c r="AL287" s="873">
        <v>18782</v>
      </c>
      <c r="AM287" s="873">
        <v>1216972</v>
      </c>
      <c r="AN287" s="873">
        <v>0</v>
      </c>
      <c r="AO287" s="873">
        <v>1216972</v>
      </c>
      <c r="AP287" s="873">
        <v>0</v>
      </c>
      <c r="AQ287" s="873">
        <v>0</v>
      </c>
      <c r="AR287" s="873">
        <v>0</v>
      </c>
      <c r="AS287" s="873">
        <v>0</v>
      </c>
      <c r="AT287" s="873">
        <v>0</v>
      </c>
      <c r="AU287" s="873">
        <v>0</v>
      </c>
      <c r="AV287" s="873">
        <v>0</v>
      </c>
      <c r="AW287" s="873">
        <v>18782</v>
      </c>
      <c r="AX287" s="873">
        <v>0</v>
      </c>
      <c r="AY287" s="873">
        <v>0</v>
      </c>
      <c r="AZ287" s="873">
        <v>0</v>
      </c>
      <c r="BA287" s="873">
        <v>0</v>
      </c>
      <c r="BB287" s="873">
        <v>116531</v>
      </c>
      <c r="BC287" s="873">
        <v>116531</v>
      </c>
      <c r="BD287" s="873">
        <v>0</v>
      </c>
      <c r="BE287" s="873">
        <v>0</v>
      </c>
      <c r="BF287" s="873">
        <v>0</v>
      </c>
      <c r="BG287" s="873">
        <v>0</v>
      </c>
      <c r="BH287" s="873">
        <v>0</v>
      </c>
      <c r="BI287" s="873">
        <v>0</v>
      </c>
      <c r="BJ287" s="873">
        <v>0</v>
      </c>
      <c r="BK287" s="873">
        <v>0</v>
      </c>
      <c r="BL287" s="873">
        <v>0</v>
      </c>
      <c r="BM287" s="873">
        <v>116531</v>
      </c>
      <c r="BN287" s="873">
        <v>116531</v>
      </c>
      <c r="BO287" s="873">
        <v>7262074</v>
      </c>
      <c r="BP287" s="873">
        <v>-1014045</v>
      </c>
      <c r="BQ287" s="870" t="s">
        <v>690</v>
      </c>
      <c r="BR287" s="870" t="s">
        <v>711</v>
      </c>
      <c r="BS287" s="870" t="s">
        <v>1909</v>
      </c>
      <c r="BT287" s="870" t="s">
        <v>2739</v>
      </c>
      <c r="BU287" s="870" t="s">
        <v>3023</v>
      </c>
    </row>
    <row r="288" spans="1:73" x14ac:dyDescent="0.2">
      <c r="A288" s="870" t="s">
        <v>3069</v>
      </c>
      <c r="B288" s="870" t="s">
        <v>620</v>
      </c>
      <c r="C288" s="870" t="s">
        <v>619</v>
      </c>
      <c r="D288" s="873">
        <v>45092950</v>
      </c>
      <c r="E288" s="873">
        <v>195110</v>
      </c>
      <c r="F288" s="873">
        <v>45288060</v>
      </c>
      <c r="G288" s="873">
        <v>0</v>
      </c>
      <c r="H288" s="873">
        <v>0</v>
      </c>
      <c r="I288" s="873">
        <v>0</v>
      </c>
      <c r="J288" s="873">
        <v>0</v>
      </c>
      <c r="K288" s="873">
        <v>0</v>
      </c>
      <c r="L288" s="873">
        <v>0</v>
      </c>
      <c r="M288" s="873">
        <v>0</v>
      </c>
      <c r="N288" s="873">
        <v>0</v>
      </c>
      <c r="O288" s="873">
        <v>0</v>
      </c>
      <c r="P288" s="873">
        <v>-2609549</v>
      </c>
      <c r="Q288" s="873">
        <v>-29072</v>
      </c>
      <c r="R288" s="873">
        <v>-2638621</v>
      </c>
      <c r="S288" s="873">
        <v>290733</v>
      </c>
      <c r="T288" s="873">
        <v>0</v>
      </c>
      <c r="U288" s="873">
        <v>290733</v>
      </c>
      <c r="V288" s="873">
        <v>597919</v>
      </c>
      <c r="W288" s="873">
        <v>0</v>
      </c>
      <c r="X288" s="873">
        <v>597919</v>
      </c>
      <c r="Y288" s="873">
        <v>282671</v>
      </c>
      <c r="Z288" s="873">
        <v>0</v>
      </c>
      <c r="AA288" s="873">
        <v>282671</v>
      </c>
      <c r="AB288" s="873">
        <v>-2346139</v>
      </c>
      <c r="AC288" s="873">
        <v>0</v>
      </c>
      <c r="AD288" s="873">
        <v>-2346139</v>
      </c>
      <c r="AE288" s="873">
        <v>-485994</v>
      </c>
      <c r="AF288" s="873">
        <v>0</v>
      </c>
      <c r="AG288" s="873">
        <v>-485994</v>
      </c>
      <c r="AH288" s="873">
        <v>41308585</v>
      </c>
      <c r="AI288" s="873">
        <v>166038</v>
      </c>
      <c r="AJ288" s="873">
        <v>41474623</v>
      </c>
      <c r="AK288" s="873">
        <v>166038</v>
      </c>
      <c r="AL288" s="873">
        <v>166038</v>
      </c>
      <c r="AM288" s="873">
        <v>0</v>
      </c>
      <c r="AN288" s="873">
        <v>0</v>
      </c>
      <c r="AO288" s="873">
        <v>0</v>
      </c>
      <c r="AP288" s="873">
        <v>0</v>
      </c>
      <c r="AQ288" s="873">
        <v>0</v>
      </c>
      <c r="AR288" s="873">
        <v>0</v>
      </c>
      <c r="AS288" s="873">
        <v>1679</v>
      </c>
      <c r="AT288" s="873">
        <v>1679</v>
      </c>
      <c r="AU288" s="873">
        <v>182097</v>
      </c>
      <c r="AV288" s="873">
        <v>182097</v>
      </c>
      <c r="AW288" s="873">
        <v>0</v>
      </c>
      <c r="AX288" s="873">
        <v>0</v>
      </c>
      <c r="AY288" s="873">
        <v>74781</v>
      </c>
      <c r="AZ288" s="873">
        <v>74781</v>
      </c>
      <c r="BA288" s="873">
        <v>0</v>
      </c>
      <c r="BB288" s="873">
        <v>0</v>
      </c>
      <c r="BC288" s="873">
        <v>0</v>
      </c>
      <c r="BD288" s="873">
        <v>0</v>
      </c>
      <c r="BE288" s="873">
        <v>0</v>
      </c>
      <c r="BF288" s="873">
        <v>0</v>
      </c>
      <c r="BG288" s="873">
        <v>0</v>
      </c>
      <c r="BH288" s="873">
        <v>0</v>
      </c>
      <c r="BI288" s="873">
        <v>0</v>
      </c>
      <c r="BJ288" s="873">
        <v>0</v>
      </c>
      <c r="BK288" s="873">
        <v>0</v>
      </c>
      <c r="BL288" s="873">
        <v>0</v>
      </c>
      <c r="BM288" s="873">
        <v>0</v>
      </c>
      <c r="BN288" s="873">
        <v>0</v>
      </c>
      <c r="BO288" s="873">
        <v>12295439</v>
      </c>
      <c r="BP288" s="873">
        <v>-1380019</v>
      </c>
      <c r="BQ288" s="870" t="s">
        <v>690</v>
      </c>
      <c r="BR288" s="870" t="s">
        <v>689</v>
      </c>
      <c r="BS288" s="870" t="s">
        <v>1909</v>
      </c>
      <c r="BT288" s="870" t="s">
        <v>2737</v>
      </c>
      <c r="BU288" s="870" t="s">
        <v>3024</v>
      </c>
    </row>
    <row r="289" spans="1:73" x14ac:dyDescent="0.2">
      <c r="A289" s="870" t="s">
        <v>3070</v>
      </c>
      <c r="B289" s="870" t="s">
        <v>622</v>
      </c>
      <c r="C289" s="870" t="s">
        <v>621</v>
      </c>
      <c r="D289" s="873">
        <v>37431926</v>
      </c>
      <c r="E289" s="873">
        <v>0</v>
      </c>
      <c r="F289" s="873">
        <v>37431926</v>
      </c>
      <c r="G289" s="873">
        <v>0</v>
      </c>
      <c r="H289" s="873">
        <v>0</v>
      </c>
      <c r="I289" s="873">
        <v>0</v>
      </c>
      <c r="J289" s="873">
        <v>-22735</v>
      </c>
      <c r="K289" s="873">
        <v>0</v>
      </c>
      <c r="L289" s="873">
        <v>-22735</v>
      </c>
      <c r="M289" s="873">
        <v>0</v>
      </c>
      <c r="N289" s="873">
        <v>0</v>
      </c>
      <c r="O289" s="873">
        <v>0</v>
      </c>
      <c r="P289" s="873">
        <v>-10172174</v>
      </c>
      <c r="Q289" s="873">
        <v>0</v>
      </c>
      <c r="R289" s="873">
        <v>-10172174</v>
      </c>
      <c r="S289" s="873">
        <v>1072729</v>
      </c>
      <c r="T289" s="873">
        <v>0</v>
      </c>
      <c r="U289" s="873">
        <v>1072729</v>
      </c>
      <c r="V289" s="873">
        <v>2517065</v>
      </c>
      <c r="W289" s="873">
        <v>0</v>
      </c>
      <c r="X289" s="873">
        <v>2517065</v>
      </c>
      <c r="Y289" s="873">
        <v>-429154</v>
      </c>
      <c r="Z289" s="873">
        <v>0</v>
      </c>
      <c r="AA289" s="873">
        <v>-429154</v>
      </c>
      <c r="AB289" s="873">
        <v>-5303109</v>
      </c>
      <c r="AC289" s="873">
        <v>0</v>
      </c>
      <c r="AD289" s="873">
        <v>-5303109</v>
      </c>
      <c r="AE289" s="873">
        <v>0</v>
      </c>
      <c r="AF289" s="873">
        <v>0</v>
      </c>
      <c r="AG289" s="873">
        <v>0</v>
      </c>
      <c r="AH289" s="873">
        <v>25117283</v>
      </c>
      <c r="AI289" s="873">
        <v>0</v>
      </c>
      <c r="AJ289" s="873">
        <v>25117283</v>
      </c>
      <c r="AK289" s="873">
        <v>0</v>
      </c>
      <c r="AL289" s="873">
        <v>0</v>
      </c>
      <c r="AM289" s="873">
        <v>0</v>
      </c>
      <c r="AN289" s="873">
        <v>0</v>
      </c>
      <c r="AO289" s="873">
        <v>0</v>
      </c>
      <c r="AP289" s="873">
        <v>0</v>
      </c>
      <c r="AQ289" s="873">
        <v>0</v>
      </c>
      <c r="AR289" s="873">
        <v>0</v>
      </c>
      <c r="AS289" s="873">
        <v>0</v>
      </c>
      <c r="AT289" s="873">
        <v>0</v>
      </c>
      <c r="AU289" s="873">
        <v>0</v>
      </c>
      <c r="AV289" s="873">
        <v>0</v>
      </c>
      <c r="AW289" s="873">
        <v>0</v>
      </c>
      <c r="AX289" s="873">
        <v>0</v>
      </c>
      <c r="AY289" s="873">
        <v>0</v>
      </c>
      <c r="AZ289" s="873">
        <v>0</v>
      </c>
      <c r="BA289" s="873">
        <v>0</v>
      </c>
      <c r="BB289" s="873">
        <v>0</v>
      </c>
      <c r="BC289" s="873">
        <v>0</v>
      </c>
      <c r="BD289" s="873">
        <v>0</v>
      </c>
      <c r="BE289" s="873">
        <v>0</v>
      </c>
      <c r="BF289" s="873">
        <v>0</v>
      </c>
      <c r="BG289" s="873">
        <v>0</v>
      </c>
      <c r="BH289" s="873">
        <v>0</v>
      </c>
      <c r="BI289" s="873">
        <v>0</v>
      </c>
      <c r="BJ289" s="873">
        <v>0</v>
      </c>
      <c r="BK289" s="873">
        <v>0</v>
      </c>
      <c r="BL289" s="873">
        <v>0</v>
      </c>
      <c r="BM289" s="873">
        <v>0</v>
      </c>
      <c r="BN289" s="873">
        <v>0</v>
      </c>
      <c r="BO289" s="873">
        <v>16976710</v>
      </c>
      <c r="BP289" s="873">
        <v>-3440634</v>
      </c>
      <c r="BQ289" s="870" t="s">
        <v>697</v>
      </c>
      <c r="BR289" s="870" t="s">
        <v>680</v>
      </c>
      <c r="BS289" s="870" t="s">
        <v>1908</v>
      </c>
      <c r="BT289" s="870" t="s">
        <v>2732</v>
      </c>
      <c r="BU289" s="870" t="s">
        <v>3025</v>
      </c>
    </row>
    <row r="290" spans="1:73" x14ac:dyDescent="0.2">
      <c r="A290" s="870" t="s">
        <v>3069</v>
      </c>
      <c r="B290" s="870" t="s">
        <v>624</v>
      </c>
      <c r="C290" s="870" t="s">
        <v>623</v>
      </c>
      <c r="D290" s="873">
        <v>51569737</v>
      </c>
      <c r="E290" s="873">
        <v>11221694</v>
      </c>
      <c r="F290" s="873">
        <v>62791431</v>
      </c>
      <c r="G290" s="873">
        <v>0</v>
      </c>
      <c r="H290" s="873">
        <v>0</v>
      </c>
      <c r="I290" s="873">
        <v>0</v>
      </c>
      <c r="J290" s="873">
        <v>0</v>
      </c>
      <c r="K290" s="873">
        <v>0</v>
      </c>
      <c r="L290" s="873">
        <v>0</v>
      </c>
      <c r="M290" s="873">
        <v>172882</v>
      </c>
      <c r="N290" s="873">
        <v>1588</v>
      </c>
      <c r="O290" s="873">
        <v>174470</v>
      </c>
      <c r="P290" s="873">
        <v>-5759515</v>
      </c>
      <c r="Q290" s="873">
        <v>-475485</v>
      </c>
      <c r="R290" s="873">
        <v>-6235000</v>
      </c>
      <c r="S290" s="873">
        <v>0</v>
      </c>
      <c r="T290" s="873">
        <v>0</v>
      </c>
      <c r="U290" s="873">
        <v>0</v>
      </c>
      <c r="V290" s="873">
        <v>0</v>
      </c>
      <c r="W290" s="873">
        <v>0</v>
      </c>
      <c r="X290" s="873">
        <v>0</v>
      </c>
      <c r="Y290" s="873">
        <v>-3020605</v>
      </c>
      <c r="Z290" s="873">
        <v>0</v>
      </c>
      <c r="AA290" s="873">
        <v>-3020605</v>
      </c>
      <c r="AB290" s="873">
        <v>-5058157</v>
      </c>
      <c r="AC290" s="873">
        <v>-333161</v>
      </c>
      <c r="AD290" s="873">
        <v>-5391318</v>
      </c>
      <c r="AE290" s="873">
        <v>0</v>
      </c>
      <c r="AF290" s="873">
        <v>0</v>
      </c>
      <c r="AG290" s="873">
        <v>0</v>
      </c>
      <c r="AH290" s="873">
        <v>37904342</v>
      </c>
      <c r="AI290" s="873">
        <v>10414636</v>
      </c>
      <c r="AJ290" s="873">
        <v>48318978</v>
      </c>
      <c r="AK290" s="873">
        <v>10414636</v>
      </c>
      <c r="AL290" s="873">
        <v>10414636</v>
      </c>
      <c r="AM290" s="873">
        <v>0</v>
      </c>
      <c r="AN290" s="873">
        <v>0</v>
      </c>
      <c r="AO290" s="873">
        <v>0</v>
      </c>
      <c r="AP290" s="873">
        <v>0</v>
      </c>
      <c r="AQ290" s="873">
        <v>0</v>
      </c>
      <c r="AR290" s="873">
        <v>0</v>
      </c>
      <c r="AS290" s="873">
        <v>40293</v>
      </c>
      <c r="AT290" s="873">
        <v>40293</v>
      </c>
      <c r="AU290" s="873">
        <v>4504332</v>
      </c>
      <c r="AV290" s="873">
        <v>4504332</v>
      </c>
      <c r="AW290" s="873">
        <v>5950597</v>
      </c>
      <c r="AX290" s="873">
        <v>0</v>
      </c>
      <c r="AY290" s="873">
        <v>0</v>
      </c>
      <c r="AZ290" s="873">
        <v>0</v>
      </c>
      <c r="BA290" s="873">
        <v>0</v>
      </c>
      <c r="BB290" s="873">
        <v>0</v>
      </c>
      <c r="BC290" s="873">
        <v>0</v>
      </c>
      <c r="BD290" s="873">
        <v>0</v>
      </c>
      <c r="BE290" s="873">
        <v>0</v>
      </c>
      <c r="BF290" s="873">
        <v>0</v>
      </c>
      <c r="BG290" s="873">
        <v>0</v>
      </c>
      <c r="BH290" s="873">
        <v>0</v>
      </c>
      <c r="BI290" s="873">
        <v>0</v>
      </c>
      <c r="BJ290" s="873">
        <v>0</v>
      </c>
      <c r="BK290" s="873">
        <v>0</v>
      </c>
      <c r="BL290" s="873">
        <v>0</v>
      </c>
      <c r="BM290" s="873">
        <v>0</v>
      </c>
      <c r="BN290" s="873">
        <v>0</v>
      </c>
      <c r="BO290" s="873">
        <v>23665495</v>
      </c>
      <c r="BP290" s="873">
        <v>-7179023</v>
      </c>
      <c r="BQ290" s="870" t="s">
        <v>697</v>
      </c>
      <c r="BR290" s="870" t="s">
        <v>680</v>
      </c>
      <c r="BS290" s="870" t="s">
        <v>1910</v>
      </c>
      <c r="BT290" s="870" t="s">
        <v>2732</v>
      </c>
      <c r="BU290" s="870" t="s">
        <v>3026</v>
      </c>
    </row>
    <row r="291" spans="1:73" x14ac:dyDescent="0.2">
      <c r="A291" s="870" t="s">
        <v>3070</v>
      </c>
      <c r="B291" s="870" t="s">
        <v>626</v>
      </c>
      <c r="C291" s="870" t="s">
        <v>625</v>
      </c>
      <c r="D291" s="873">
        <v>58512819</v>
      </c>
      <c r="E291" s="873">
        <v>1128593</v>
      </c>
      <c r="F291" s="873">
        <v>59641412</v>
      </c>
      <c r="G291" s="873">
        <v>0</v>
      </c>
      <c r="H291" s="873">
        <v>0</v>
      </c>
      <c r="I291" s="873">
        <v>0</v>
      </c>
      <c r="J291" s="873">
        <v>-1233346</v>
      </c>
      <c r="K291" s="873">
        <v>0</v>
      </c>
      <c r="L291" s="873">
        <v>-1233346</v>
      </c>
      <c r="M291" s="873">
        <v>0</v>
      </c>
      <c r="N291" s="873">
        <v>0</v>
      </c>
      <c r="O291" s="873">
        <v>0</v>
      </c>
      <c r="P291" s="873">
        <v>-1580259</v>
      </c>
      <c r="Q291" s="873">
        <v>0</v>
      </c>
      <c r="R291" s="873">
        <v>-1580259</v>
      </c>
      <c r="S291" s="873">
        <v>0</v>
      </c>
      <c r="T291" s="873">
        <v>0</v>
      </c>
      <c r="U291" s="873">
        <v>0</v>
      </c>
      <c r="V291" s="873">
        <v>0</v>
      </c>
      <c r="W291" s="873">
        <v>0</v>
      </c>
      <c r="X291" s="873">
        <v>0</v>
      </c>
      <c r="Y291" s="873">
        <v>-984316</v>
      </c>
      <c r="Z291" s="873">
        <v>0</v>
      </c>
      <c r="AA291" s="873">
        <v>-984316</v>
      </c>
      <c r="AB291" s="873">
        <v>0</v>
      </c>
      <c r="AC291" s="873">
        <v>0</v>
      </c>
      <c r="AD291" s="873">
        <v>0</v>
      </c>
      <c r="AE291" s="873">
        <v>0</v>
      </c>
      <c r="AF291" s="873">
        <v>0</v>
      </c>
      <c r="AG291" s="873">
        <v>0</v>
      </c>
      <c r="AH291" s="873">
        <v>55948244</v>
      </c>
      <c r="AI291" s="873">
        <v>1128593</v>
      </c>
      <c r="AJ291" s="873">
        <v>57076837</v>
      </c>
      <c r="AK291" s="873">
        <v>1128593</v>
      </c>
      <c r="AL291" s="873">
        <v>1128593</v>
      </c>
      <c r="AM291" s="873">
        <v>0</v>
      </c>
      <c r="AN291" s="873">
        <v>0</v>
      </c>
      <c r="AO291" s="873">
        <v>0</v>
      </c>
      <c r="AP291" s="873">
        <v>0</v>
      </c>
      <c r="AQ291" s="873">
        <v>0</v>
      </c>
      <c r="AR291" s="873">
        <v>0</v>
      </c>
      <c r="AS291" s="873">
        <v>-4181</v>
      </c>
      <c r="AT291" s="873">
        <v>-4181</v>
      </c>
      <c r="AU291" s="873">
        <v>992156</v>
      </c>
      <c r="AV291" s="873">
        <v>992156</v>
      </c>
      <c r="AW291" s="873">
        <v>132256</v>
      </c>
      <c r="AX291" s="873">
        <v>0</v>
      </c>
      <c r="AY291" s="873">
        <v>0</v>
      </c>
      <c r="AZ291" s="873">
        <v>0</v>
      </c>
      <c r="BA291" s="873">
        <v>0</v>
      </c>
      <c r="BB291" s="873">
        <v>421763</v>
      </c>
      <c r="BC291" s="873">
        <v>421763</v>
      </c>
      <c r="BD291" s="873">
        <v>0</v>
      </c>
      <c r="BE291" s="873">
        <v>0</v>
      </c>
      <c r="BF291" s="873">
        <v>0</v>
      </c>
      <c r="BG291" s="873">
        <v>0</v>
      </c>
      <c r="BH291" s="873">
        <v>0</v>
      </c>
      <c r="BI291" s="873">
        <v>0</v>
      </c>
      <c r="BJ291" s="873">
        <v>0</v>
      </c>
      <c r="BK291" s="873">
        <v>0</v>
      </c>
      <c r="BL291" s="873">
        <v>0</v>
      </c>
      <c r="BM291" s="873">
        <v>421763</v>
      </c>
      <c r="BN291" s="873">
        <v>421763</v>
      </c>
      <c r="BO291" s="873">
        <v>14956376</v>
      </c>
      <c r="BP291" s="873">
        <v>-2804840</v>
      </c>
      <c r="BQ291" s="870" t="s">
        <v>679</v>
      </c>
      <c r="BR291" s="870" t="s">
        <v>709</v>
      </c>
      <c r="BS291" s="870" t="s">
        <v>679</v>
      </c>
      <c r="BT291" s="870" t="s">
        <v>2738</v>
      </c>
      <c r="BU291" s="870" t="s">
        <v>3027</v>
      </c>
    </row>
    <row r="292" spans="1:73" x14ac:dyDescent="0.2">
      <c r="A292" s="870" t="s">
        <v>3069</v>
      </c>
      <c r="B292" s="870" t="s">
        <v>628</v>
      </c>
      <c r="C292" s="870" t="s">
        <v>627</v>
      </c>
      <c r="D292" s="873">
        <v>42336297</v>
      </c>
      <c r="E292" s="873">
        <v>0</v>
      </c>
      <c r="F292" s="873">
        <v>42336297</v>
      </c>
      <c r="G292" s="873">
        <v>0</v>
      </c>
      <c r="H292" s="873">
        <v>0</v>
      </c>
      <c r="I292" s="873">
        <v>0</v>
      </c>
      <c r="J292" s="873">
        <v>-155597</v>
      </c>
      <c r="K292" s="873">
        <v>0</v>
      </c>
      <c r="L292" s="873">
        <v>-155597</v>
      </c>
      <c r="M292" s="873">
        <v>0</v>
      </c>
      <c r="N292" s="873">
        <v>0</v>
      </c>
      <c r="O292" s="873">
        <v>0</v>
      </c>
      <c r="P292" s="873">
        <v>-155597</v>
      </c>
      <c r="Q292" s="873">
        <v>0</v>
      </c>
      <c r="R292" s="873">
        <v>-155597</v>
      </c>
      <c r="S292" s="873">
        <v>749195</v>
      </c>
      <c r="T292" s="873">
        <v>0</v>
      </c>
      <c r="U292" s="873">
        <v>749195</v>
      </c>
      <c r="V292" s="873">
        <v>4963662</v>
      </c>
      <c r="W292" s="873">
        <v>0</v>
      </c>
      <c r="X292" s="873">
        <v>4963662</v>
      </c>
      <c r="Y292" s="873">
        <v>0</v>
      </c>
      <c r="Z292" s="873">
        <v>0</v>
      </c>
      <c r="AA292" s="873">
        <v>0</v>
      </c>
      <c r="AB292" s="873">
        <v>-2084672</v>
      </c>
      <c r="AC292" s="873">
        <v>0</v>
      </c>
      <c r="AD292" s="873">
        <v>-2084672</v>
      </c>
      <c r="AE292" s="873">
        <v>0</v>
      </c>
      <c r="AF292" s="873">
        <v>0</v>
      </c>
      <c r="AG292" s="873">
        <v>0</v>
      </c>
      <c r="AH292" s="873">
        <v>45808885</v>
      </c>
      <c r="AI292" s="873">
        <v>0</v>
      </c>
      <c r="AJ292" s="873">
        <v>45808885</v>
      </c>
      <c r="AK292" s="873">
        <v>0</v>
      </c>
      <c r="AL292" s="873">
        <v>0</v>
      </c>
      <c r="AM292" s="873">
        <v>15344</v>
      </c>
      <c r="AN292" s="873">
        <v>0</v>
      </c>
      <c r="AO292" s="873">
        <v>15344</v>
      </c>
      <c r="AP292" s="873">
        <v>0</v>
      </c>
      <c r="AQ292" s="873">
        <v>0</v>
      </c>
      <c r="AR292" s="873">
        <v>0</v>
      </c>
      <c r="AS292" s="873">
        <v>0</v>
      </c>
      <c r="AT292" s="873">
        <v>0</v>
      </c>
      <c r="AU292" s="873">
        <v>0</v>
      </c>
      <c r="AV292" s="873">
        <v>0</v>
      </c>
      <c r="AW292" s="873">
        <v>0</v>
      </c>
      <c r="AX292" s="873">
        <v>0</v>
      </c>
      <c r="AY292" s="873">
        <v>0</v>
      </c>
      <c r="AZ292" s="873">
        <v>0</v>
      </c>
      <c r="BA292" s="873">
        <v>0</v>
      </c>
      <c r="BB292" s="873">
        <v>0</v>
      </c>
      <c r="BC292" s="873">
        <v>0</v>
      </c>
      <c r="BD292" s="873">
        <v>0</v>
      </c>
      <c r="BE292" s="873">
        <v>0</v>
      </c>
      <c r="BF292" s="873">
        <v>0</v>
      </c>
      <c r="BG292" s="873">
        <v>0</v>
      </c>
      <c r="BH292" s="873">
        <v>0</v>
      </c>
      <c r="BI292" s="873">
        <v>0</v>
      </c>
      <c r="BJ292" s="873">
        <v>0</v>
      </c>
      <c r="BK292" s="873">
        <v>0</v>
      </c>
      <c r="BL292" s="873">
        <v>0</v>
      </c>
      <c r="BM292" s="873">
        <v>0</v>
      </c>
      <c r="BN292" s="873">
        <v>0</v>
      </c>
      <c r="BO292" s="873">
        <v>3114315</v>
      </c>
      <c r="BP292" s="873">
        <v>-220134</v>
      </c>
      <c r="BQ292" s="870" t="s">
        <v>708</v>
      </c>
      <c r="BR292" s="870" t="s">
        <v>687</v>
      </c>
      <c r="BS292" s="870" t="s">
        <v>1907</v>
      </c>
      <c r="BT292" s="870" t="s">
        <v>2737</v>
      </c>
      <c r="BU292" s="870" t="s">
        <v>3028</v>
      </c>
    </row>
    <row r="293" spans="1:73" x14ac:dyDescent="0.2">
      <c r="A293" s="870" t="s">
        <v>3070</v>
      </c>
      <c r="B293" s="870" t="s">
        <v>630</v>
      </c>
      <c r="C293" s="870" t="s">
        <v>629</v>
      </c>
      <c r="D293" s="873">
        <v>27162087</v>
      </c>
      <c r="E293" s="873">
        <v>0</v>
      </c>
      <c r="F293" s="873">
        <v>27162087</v>
      </c>
      <c r="G293" s="873">
        <v>0</v>
      </c>
      <c r="H293" s="873">
        <v>0</v>
      </c>
      <c r="I293" s="873">
        <v>0</v>
      </c>
      <c r="J293" s="873">
        <v>3321</v>
      </c>
      <c r="K293" s="873">
        <v>0</v>
      </c>
      <c r="L293" s="873">
        <v>3321</v>
      </c>
      <c r="M293" s="873">
        <v>0</v>
      </c>
      <c r="N293" s="873">
        <v>0</v>
      </c>
      <c r="O293" s="873">
        <v>0</v>
      </c>
      <c r="P293" s="873">
        <v>-1715954</v>
      </c>
      <c r="Q293" s="873">
        <v>0</v>
      </c>
      <c r="R293" s="873">
        <v>-1715954</v>
      </c>
      <c r="S293" s="873">
        <v>521548</v>
      </c>
      <c r="T293" s="873">
        <v>0</v>
      </c>
      <c r="U293" s="873">
        <v>521548</v>
      </c>
      <c r="V293" s="873">
        <v>1617331</v>
      </c>
      <c r="W293" s="873">
        <v>0</v>
      </c>
      <c r="X293" s="873">
        <v>1617331</v>
      </c>
      <c r="Y293" s="873">
        <v>-211195</v>
      </c>
      <c r="Z293" s="873">
        <v>0</v>
      </c>
      <c r="AA293" s="873">
        <v>-211195</v>
      </c>
      <c r="AB293" s="873">
        <v>-2806994</v>
      </c>
      <c r="AC293" s="873">
        <v>0</v>
      </c>
      <c r="AD293" s="873">
        <v>-2806994</v>
      </c>
      <c r="AE293" s="873">
        <v>0</v>
      </c>
      <c r="AF293" s="873">
        <v>0</v>
      </c>
      <c r="AG293" s="873">
        <v>0</v>
      </c>
      <c r="AH293" s="873">
        <v>24566823</v>
      </c>
      <c r="AI293" s="873">
        <v>0</v>
      </c>
      <c r="AJ293" s="873">
        <v>24566823</v>
      </c>
      <c r="AK293" s="873">
        <v>0</v>
      </c>
      <c r="AL293" s="873">
        <v>0</v>
      </c>
      <c r="AM293" s="873">
        <v>0</v>
      </c>
      <c r="AN293" s="873">
        <v>0</v>
      </c>
      <c r="AO293" s="873">
        <v>0</v>
      </c>
      <c r="AP293" s="873">
        <v>0</v>
      </c>
      <c r="AQ293" s="873">
        <v>0</v>
      </c>
      <c r="AR293" s="873">
        <v>0</v>
      </c>
      <c r="AS293" s="873">
        <v>0</v>
      </c>
      <c r="AT293" s="873">
        <v>0</v>
      </c>
      <c r="AU293" s="873">
        <v>0</v>
      </c>
      <c r="AV293" s="873">
        <v>0</v>
      </c>
      <c r="AW293" s="873">
        <v>0</v>
      </c>
      <c r="AX293" s="873">
        <v>0</v>
      </c>
      <c r="AY293" s="873">
        <v>0</v>
      </c>
      <c r="AZ293" s="873">
        <v>0</v>
      </c>
      <c r="BA293" s="873">
        <v>0</v>
      </c>
      <c r="BB293" s="873">
        <v>0</v>
      </c>
      <c r="BC293" s="873">
        <v>0</v>
      </c>
      <c r="BD293" s="873">
        <v>0</v>
      </c>
      <c r="BE293" s="873">
        <v>0</v>
      </c>
      <c r="BF293" s="873">
        <v>0</v>
      </c>
      <c r="BG293" s="873">
        <v>0</v>
      </c>
      <c r="BH293" s="873">
        <v>0</v>
      </c>
      <c r="BI293" s="873">
        <v>0</v>
      </c>
      <c r="BJ293" s="873">
        <v>0</v>
      </c>
      <c r="BK293" s="873">
        <v>0</v>
      </c>
      <c r="BL293" s="873">
        <v>0</v>
      </c>
      <c r="BM293" s="873">
        <v>0</v>
      </c>
      <c r="BN293" s="873">
        <v>0</v>
      </c>
      <c r="BO293" s="873">
        <v>4570382</v>
      </c>
      <c r="BP293" s="873">
        <v>-2995962</v>
      </c>
      <c r="BQ293" s="870" t="s">
        <v>703</v>
      </c>
      <c r="BR293" s="870" t="s">
        <v>687</v>
      </c>
      <c r="BS293" s="870" t="s">
        <v>1907</v>
      </c>
      <c r="BT293" s="870" t="s">
        <v>2734</v>
      </c>
      <c r="BU293" s="870" t="s">
        <v>3029</v>
      </c>
    </row>
    <row r="294" spans="1:73" x14ac:dyDescent="0.2">
      <c r="A294" s="870" t="s">
        <v>3069</v>
      </c>
      <c r="B294" s="870" t="s">
        <v>632</v>
      </c>
      <c r="C294" s="870" t="s">
        <v>631</v>
      </c>
      <c r="D294" s="873">
        <v>15485374</v>
      </c>
      <c r="E294" s="873">
        <v>0</v>
      </c>
      <c r="F294" s="873">
        <v>15485374</v>
      </c>
      <c r="G294" s="873">
        <v>0</v>
      </c>
      <c r="H294" s="873">
        <v>0</v>
      </c>
      <c r="I294" s="873">
        <v>0</v>
      </c>
      <c r="J294" s="873">
        <v>-241836</v>
      </c>
      <c r="K294" s="873">
        <v>0</v>
      </c>
      <c r="L294" s="873">
        <v>-241836</v>
      </c>
      <c r="M294" s="873">
        <v>0</v>
      </c>
      <c r="N294" s="873">
        <v>0</v>
      </c>
      <c r="O294" s="873">
        <v>0</v>
      </c>
      <c r="P294" s="873">
        <v>-579836</v>
      </c>
      <c r="Q294" s="873">
        <v>0</v>
      </c>
      <c r="R294" s="873">
        <v>-579836</v>
      </c>
      <c r="S294" s="873">
        <v>245312</v>
      </c>
      <c r="T294" s="873">
        <v>0</v>
      </c>
      <c r="U294" s="873">
        <v>245312</v>
      </c>
      <c r="V294" s="873">
        <v>680618</v>
      </c>
      <c r="W294" s="873">
        <v>0</v>
      </c>
      <c r="X294" s="873">
        <v>680618</v>
      </c>
      <c r="Y294" s="873">
        <v>-1010312</v>
      </c>
      <c r="Z294" s="873">
        <v>0</v>
      </c>
      <c r="AA294" s="873">
        <v>-1010312</v>
      </c>
      <c r="AB294" s="873">
        <v>-867618</v>
      </c>
      <c r="AC294" s="873">
        <v>0</v>
      </c>
      <c r="AD294" s="873">
        <v>-867618</v>
      </c>
      <c r="AE294" s="873">
        <v>0</v>
      </c>
      <c r="AF294" s="873">
        <v>0</v>
      </c>
      <c r="AG294" s="873">
        <v>0</v>
      </c>
      <c r="AH294" s="873">
        <v>13953538</v>
      </c>
      <c r="AI294" s="873">
        <v>0</v>
      </c>
      <c r="AJ294" s="873">
        <v>13953538</v>
      </c>
      <c r="AK294" s="873">
        <v>0</v>
      </c>
      <c r="AL294" s="873">
        <v>0</v>
      </c>
      <c r="AM294" s="873">
        <v>0</v>
      </c>
      <c r="AN294" s="873">
        <v>0</v>
      </c>
      <c r="AO294" s="873">
        <v>0</v>
      </c>
      <c r="AP294" s="873">
        <v>0</v>
      </c>
      <c r="AQ294" s="873">
        <v>0</v>
      </c>
      <c r="AR294" s="873">
        <v>0</v>
      </c>
      <c r="AS294" s="873">
        <v>0</v>
      </c>
      <c r="AT294" s="873">
        <v>0</v>
      </c>
      <c r="AU294" s="873">
        <v>0</v>
      </c>
      <c r="AV294" s="873">
        <v>0</v>
      </c>
      <c r="AW294" s="873">
        <v>0</v>
      </c>
      <c r="AX294" s="873">
        <v>0</v>
      </c>
      <c r="AY294" s="873">
        <v>0</v>
      </c>
      <c r="AZ294" s="873">
        <v>0</v>
      </c>
      <c r="BA294" s="873">
        <v>0</v>
      </c>
      <c r="BB294" s="873">
        <v>0</v>
      </c>
      <c r="BC294" s="873">
        <v>0</v>
      </c>
      <c r="BD294" s="873">
        <v>0</v>
      </c>
      <c r="BE294" s="873">
        <v>0</v>
      </c>
      <c r="BF294" s="873">
        <v>0</v>
      </c>
      <c r="BG294" s="873">
        <v>0</v>
      </c>
      <c r="BH294" s="873">
        <v>0</v>
      </c>
      <c r="BI294" s="873">
        <v>0</v>
      </c>
      <c r="BJ294" s="873">
        <v>0</v>
      </c>
      <c r="BK294" s="873">
        <v>0</v>
      </c>
      <c r="BL294" s="873">
        <v>0</v>
      </c>
      <c r="BM294" s="873">
        <v>0</v>
      </c>
      <c r="BN294" s="873">
        <v>0</v>
      </c>
      <c r="BO294" s="873">
        <v>2357154</v>
      </c>
      <c r="BP294" s="873">
        <v>-670172</v>
      </c>
      <c r="BQ294" s="870" t="s">
        <v>692</v>
      </c>
      <c r="BR294" s="870" t="s">
        <v>687</v>
      </c>
      <c r="BS294" s="870" t="s">
        <v>1907</v>
      </c>
      <c r="BT294" s="870" t="s">
        <v>2735</v>
      </c>
      <c r="BU294" s="870" t="s">
        <v>3030</v>
      </c>
    </row>
    <row r="295" spans="1:73" x14ac:dyDescent="0.2">
      <c r="A295" s="870" t="s">
        <v>3069</v>
      </c>
      <c r="B295" s="870" t="s">
        <v>634</v>
      </c>
      <c r="C295" s="870" t="s">
        <v>633</v>
      </c>
      <c r="D295" s="873">
        <v>16357713</v>
      </c>
      <c r="E295" s="873">
        <v>0</v>
      </c>
      <c r="F295" s="873">
        <v>16357713</v>
      </c>
      <c r="G295" s="873">
        <v>0</v>
      </c>
      <c r="H295" s="873">
        <v>0</v>
      </c>
      <c r="I295" s="873">
        <v>0</v>
      </c>
      <c r="J295" s="873">
        <v>-134586</v>
      </c>
      <c r="K295" s="873">
        <v>0</v>
      </c>
      <c r="L295" s="873">
        <v>-134586</v>
      </c>
      <c r="M295" s="873">
        <v>0</v>
      </c>
      <c r="N295" s="873">
        <v>0</v>
      </c>
      <c r="O295" s="873">
        <v>0</v>
      </c>
      <c r="P295" s="873">
        <v>-363584</v>
      </c>
      <c r="Q295" s="873">
        <v>0</v>
      </c>
      <c r="R295" s="873">
        <v>-363584</v>
      </c>
      <c r="S295" s="873">
        <v>410596</v>
      </c>
      <c r="T295" s="873">
        <v>0</v>
      </c>
      <c r="U295" s="873">
        <v>410596</v>
      </c>
      <c r="V295" s="873">
        <v>712846</v>
      </c>
      <c r="W295" s="873">
        <v>0</v>
      </c>
      <c r="X295" s="873">
        <v>712846</v>
      </c>
      <c r="Y295" s="873">
        <v>565845</v>
      </c>
      <c r="Z295" s="873">
        <v>0</v>
      </c>
      <c r="AA295" s="873">
        <v>565845</v>
      </c>
      <c r="AB295" s="873">
        <v>-1881488</v>
      </c>
      <c r="AC295" s="873">
        <v>0</v>
      </c>
      <c r="AD295" s="873">
        <v>-1881488</v>
      </c>
      <c r="AE295" s="873">
        <v>0</v>
      </c>
      <c r="AF295" s="873">
        <v>0</v>
      </c>
      <c r="AG295" s="873">
        <v>0</v>
      </c>
      <c r="AH295" s="873">
        <v>15801928</v>
      </c>
      <c r="AI295" s="873">
        <v>0</v>
      </c>
      <c r="AJ295" s="873">
        <v>15801928</v>
      </c>
      <c r="AK295" s="873">
        <v>0</v>
      </c>
      <c r="AL295" s="873">
        <v>0</v>
      </c>
      <c r="AM295" s="873">
        <v>188763</v>
      </c>
      <c r="AN295" s="873">
        <v>0</v>
      </c>
      <c r="AO295" s="873">
        <v>188763</v>
      </c>
      <c r="AP295" s="873">
        <v>0</v>
      </c>
      <c r="AQ295" s="873">
        <v>0</v>
      </c>
      <c r="AR295" s="873">
        <v>0</v>
      </c>
      <c r="AS295" s="873">
        <v>0</v>
      </c>
      <c r="AT295" s="873">
        <v>0</v>
      </c>
      <c r="AU295" s="873">
        <v>0</v>
      </c>
      <c r="AV295" s="873">
        <v>0</v>
      </c>
      <c r="AW295" s="873">
        <v>0</v>
      </c>
      <c r="AX295" s="873">
        <v>0</v>
      </c>
      <c r="AY295" s="873">
        <v>0</v>
      </c>
      <c r="AZ295" s="873">
        <v>0</v>
      </c>
      <c r="BA295" s="873">
        <v>0</v>
      </c>
      <c r="BB295" s="873">
        <v>0</v>
      </c>
      <c r="BC295" s="873">
        <v>0</v>
      </c>
      <c r="BD295" s="873">
        <v>0</v>
      </c>
      <c r="BE295" s="873">
        <v>0</v>
      </c>
      <c r="BF295" s="873">
        <v>0</v>
      </c>
      <c r="BG295" s="873">
        <v>0</v>
      </c>
      <c r="BH295" s="873">
        <v>0</v>
      </c>
      <c r="BI295" s="873">
        <v>0</v>
      </c>
      <c r="BJ295" s="873">
        <v>0</v>
      </c>
      <c r="BK295" s="873">
        <v>0</v>
      </c>
      <c r="BL295" s="873">
        <v>0</v>
      </c>
      <c r="BM295" s="873">
        <v>0</v>
      </c>
      <c r="BN295" s="873">
        <v>0</v>
      </c>
      <c r="BO295" s="873">
        <v>2581550</v>
      </c>
      <c r="BP295" s="873">
        <v>-400523</v>
      </c>
      <c r="BQ295" s="870" t="s">
        <v>706</v>
      </c>
      <c r="BR295" s="870" t="s">
        <v>705</v>
      </c>
      <c r="BS295" s="870" t="s">
        <v>1907</v>
      </c>
      <c r="BT295" s="870" t="s">
        <v>2735</v>
      </c>
      <c r="BU295" s="870" t="s">
        <v>3031</v>
      </c>
    </row>
    <row r="296" spans="1:73" x14ac:dyDescent="0.2">
      <c r="A296" s="870" t="s">
        <v>3069</v>
      </c>
      <c r="B296" s="870" t="s">
        <v>636</v>
      </c>
      <c r="C296" s="870" t="s">
        <v>635</v>
      </c>
      <c r="D296" s="873">
        <v>17159140</v>
      </c>
      <c r="E296" s="873">
        <v>0</v>
      </c>
      <c r="F296" s="873">
        <v>17159140</v>
      </c>
      <c r="G296" s="873">
        <v>0</v>
      </c>
      <c r="H296" s="873">
        <v>0</v>
      </c>
      <c r="I296" s="873">
        <v>0</v>
      </c>
      <c r="J296" s="873">
        <v>13852</v>
      </c>
      <c r="K296" s="873">
        <v>0</v>
      </c>
      <c r="L296" s="873">
        <v>13852</v>
      </c>
      <c r="M296" s="873">
        <v>0</v>
      </c>
      <c r="N296" s="873">
        <v>0</v>
      </c>
      <c r="O296" s="873">
        <v>0</v>
      </c>
      <c r="P296" s="873">
        <v>-162189</v>
      </c>
      <c r="Q296" s="873">
        <v>0</v>
      </c>
      <c r="R296" s="873">
        <v>-162189</v>
      </c>
      <c r="S296" s="873">
        <v>0</v>
      </c>
      <c r="T296" s="873">
        <v>0</v>
      </c>
      <c r="U296" s="873">
        <v>0</v>
      </c>
      <c r="V296" s="873">
        <v>880344</v>
      </c>
      <c r="W296" s="873">
        <v>0</v>
      </c>
      <c r="X296" s="873">
        <v>880344</v>
      </c>
      <c r="Y296" s="873">
        <v>272063</v>
      </c>
      <c r="Z296" s="873">
        <v>0</v>
      </c>
      <c r="AA296" s="873">
        <v>272063</v>
      </c>
      <c r="AB296" s="873">
        <v>-463297</v>
      </c>
      <c r="AC296" s="873">
        <v>0</v>
      </c>
      <c r="AD296" s="873">
        <v>-463297</v>
      </c>
      <c r="AE296" s="873">
        <v>0</v>
      </c>
      <c r="AF296" s="873">
        <v>0</v>
      </c>
      <c r="AG296" s="873">
        <v>0</v>
      </c>
      <c r="AH296" s="873">
        <v>17686061</v>
      </c>
      <c r="AI296" s="873">
        <v>0</v>
      </c>
      <c r="AJ296" s="873">
        <v>17686061</v>
      </c>
      <c r="AK296" s="873">
        <v>0</v>
      </c>
      <c r="AL296" s="873">
        <v>0</v>
      </c>
      <c r="AM296" s="873">
        <v>44824</v>
      </c>
      <c r="AN296" s="873">
        <v>0</v>
      </c>
      <c r="AO296" s="873">
        <v>44824</v>
      </c>
      <c r="AP296" s="873">
        <v>0</v>
      </c>
      <c r="AQ296" s="873">
        <v>0</v>
      </c>
      <c r="AR296" s="873">
        <v>0</v>
      </c>
      <c r="AS296" s="873">
        <v>0</v>
      </c>
      <c r="AT296" s="873">
        <v>0</v>
      </c>
      <c r="AU296" s="873">
        <v>0</v>
      </c>
      <c r="AV296" s="873">
        <v>0</v>
      </c>
      <c r="AW296" s="873">
        <v>0</v>
      </c>
      <c r="AX296" s="873">
        <v>0</v>
      </c>
      <c r="AY296" s="873">
        <v>0</v>
      </c>
      <c r="AZ296" s="873">
        <v>0</v>
      </c>
      <c r="BA296" s="873">
        <v>0</v>
      </c>
      <c r="BB296" s="873">
        <v>0</v>
      </c>
      <c r="BC296" s="873">
        <v>0</v>
      </c>
      <c r="BD296" s="873">
        <v>0</v>
      </c>
      <c r="BE296" s="873">
        <v>0</v>
      </c>
      <c r="BF296" s="873">
        <v>0</v>
      </c>
      <c r="BG296" s="873">
        <v>0</v>
      </c>
      <c r="BH296" s="873">
        <v>0</v>
      </c>
      <c r="BI296" s="873">
        <v>0</v>
      </c>
      <c r="BJ296" s="873">
        <v>0</v>
      </c>
      <c r="BK296" s="873">
        <v>0</v>
      </c>
      <c r="BL296" s="873">
        <v>0</v>
      </c>
      <c r="BM296" s="873">
        <v>0</v>
      </c>
      <c r="BN296" s="873">
        <v>0</v>
      </c>
      <c r="BO296" s="873">
        <v>1424489</v>
      </c>
      <c r="BP296" s="873">
        <v>-1312363</v>
      </c>
      <c r="BQ296" s="870" t="s">
        <v>704</v>
      </c>
      <c r="BR296" s="870" t="s">
        <v>687</v>
      </c>
      <c r="BS296" s="870" t="s">
        <v>1907</v>
      </c>
      <c r="BT296" s="870" t="s">
        <v>2736</v>
      </c>
      <c r="BU296" s="870" t="s">
        <v>3032</v>
      </c>
    </row>
    <row r="297" spans="1:73" x14ac:dyDescent="0.2">
      <c r="A297" s="870" t="s">
        <v>3069</v>
      </c>
      <c r="B297" s="870" t="s">
        <v>638</v>
      </c>
      <c r="C297" s="870" t="s">
        <v>637</v>
      </c>
      <c r="D297" s="873">
        <v>39741800</v>
      </c>
      <c r="E297" s="873">
        <v>0</v>
      </c>
      <c r="F297" s="873">
        <v>39741800</v>
      </c>
      <c r="G297" s="873">
        <v>0</v>
      </c>
      <c r="H297" s="873">
        <v>0</v>
      </c>
      <c r="I297" s="873">
        <v>0</v>
      </c>
      <c r="J297" s="873">
        <v>-10799</v>
      </c>
      <c r="K297" s="873">
        <v>0</v>
      </c>
      <c r="L297" s="873">
        <v>-10799</v>
      </c>
      <c r="M297" s="873">
        <v>0</v>
      </c>
      <c r="N297" s="873">
        <v>0</v>
      </c>
      <c r="O297" s="873">
        <v>0</v>
      </c>
      <c r="P297" s="873">
        <v>-945608</v>
      </c>
      <c r="Q297" s="873">
        <v>0</v>
      </c>
      <c r="R297" s="873">
        <v>-945608</v>
      </c>
      <c r="S297" s="873">
        <v>950808</v>
      </c>
      <c r="T297" s="873">
        <v>0</v>
      </c>
      <c r="U297" s="873">
        <v>950808</v>
      </c>
      <c r="V297" s="873">
        <v>557380</v>
      </c>
      <c r="W297" s="873">
        <v>0</v>
      </c>
      <c r="X297" s="873">
        <v>557380</v>
      </c>
      <c r="Y297" s="873">
        <v>-222998</v>
      </c>
      <c r="Z297" s="873">
        <v>0</v>
      </c>
      <c r="AA297" s="873">
        <v>-222998</v>
      </c>
      <c r="AB297" s="873">
        <v>-3147310</v>
      </c>
      <c r="AC297" s="873">
        <v>0</v>
      </c>
      <c r="AD297" s="873">
        <v>-3147310</v>
      </c>
      <c r="AE297" s="873">
        <v>0</v>
      </c>
      <c r="AF297" s="873">
        <v>0</v>
      </c>
      <c r="AG297" s="873">
        <v>0</v>
      </c>
      <c r="AH297" s="873">
        <v>36934072</v>
      </c>
      <c r="AI297" s="873">
        <v>0</v>
      </c>
      <c r="AJ297" s="873">
        <v>36934072</v>
      </c>
      <c r="AK297" s="873">
        <v>0</v>
      </c>
      <c r="AL297" s="873">
        <v>0</v>
      </c>
      <c r="AM297" s="873">
        <v>0</v>
      </c>
      <c r="AN297" s="873">
        <v>0</v>
      </c>
      <c r="AO297" s="873">
        <v>0</v>
      </c>
      <c r="AP297" s="873">
        <v>0</v>
      </c>
      <c r="AQ297" s="873">
        <v>0</v>
      </c>
      <c r="AR297" s="873">
        <v>0</v>
      </c>
      <c r="AS297" s="873">
        <v>0</v>
      </c>
      <c r="AT297" s="873">
        <v>0</v>
      </c>
      <c r="AU297" s="873">
        <v>0</v>
      </c>
      <c r="AV297" s="873">
        <v>0</v>
      </c>
      <c r="AW297" s="873">
        <v>0</v>
      </c>
      <c r="AX297" s="873">
        <v>0</v>
      </c>
      <c r="AY297" s="873">
        <v>0</v>
      </c>
      <c r="AZ297" s="873">
        <v>0</v>
      </c>
      <c r="BA297" s="873">
        <v>0</v>
      </c>
      <c r="BB297" s="873">
        <v>0</v>
      </c>
      <c r="BC297" s="873">
        <v>0</v>
      </c>
      <c r="BD297" s="873">
        <v>0</v>
      </c>
      <c r="BE297" s="873">
        <v>0</v>
      </c>
      <c r="BF297" s="873">
        <v>0</v>
      </c>
      <c r="BG297" s="873">
        <v>0</v>
      </c>
      <c r="BH297" s="873">
        <v>0</v>
      </c>
      <c r="BI297" s="873">
        <v>0</v>
      </c>
      <c r="BJ297" s="873">
        <v>0</v>
      </c>
      <c r="BK297" s="873">
        <v>0</v>
      </c>
      <c r="BL297" s="873">
        <v>0</v>
      </c>
      <c r="BM297" s="873">
        <v>0</v>
      </c>
      <c r="BN297" s="873">
        <v>0</v>
      </c>
      <c r="BO297" s="873">
        <v>2375654</v>
      </c>
      <c r="BP297" s="873">
        <v>-689866</v>
      </c>
      <c r="BQ297" s="870" t="s">
        <v>703</v>
      </c>
      <c r="BR297" s="870" t="s">
        <v>687</v>
      </c>
      <c r="BS297" s="870" t="s">
        <v>1907</v>
      </c>
      <c r="BT297" s="870" t="s">
        <v>2734</v>
      </c>
      <c r="BU297" s="870" t="s">
        <v>3033</v>
      </c>
    </row>
    <row r="298" spans="1:73" x14ac:dyDescent="0.2">
      <c r="A298" s="870" t="s">
        <v>3069</v>
      </c>
      <c r="B298" s="870" t="s">
        <v>640</v>
      </c>
      <c r="C298" s="870" t="s">
        <v>639</v>
      </c>
      <c r="D298" s="873">
        <v>48888642</v>
      </c>
      <c r="E298" s="873">
        <v>0</v>
      </c>
      <c r="F298" s="873">
        <v>48888642</v>
      </c>
      <c r="G298" s="873">
        <v>0</v>
      </c>
      <c r="H298" s="873">
        <v>0</v>
      </c>
      <c r="I298" s="873">
        <v>0</v>
      </c>
      <c r="J298" s="873">
        <v>-211117</v>
      </c>
      <c r="K298" s="873">
        <v>0</v>
      </c>
      <c r="L298" s="873">
        <v>-211117</v>
      </c>
      <c r="M298" s="873">
        <v>0</v>
      </c>
      <c r="N298" s="873">
        <v>0</v>
      </c>
      <c r="O298" s="873">
        <v>0</v>
      </c>
      <c r="P298" s="873">
        <v>-448400</v>
      </c>
      <c r="Q298" s="873">
        <v>0</v>
      </c>
      <c r="R298" s="873">
        <v>-448400</v>
      </c>
      <c r="S298" s="873">
        <v>0</v>
      </c>
      <c r="T298" s="873">
        <v>0</v>
      </c>
      <c r="U298" s="873">
        <v>0</v>
      </c>
      <c r="V298" s="873">
        <v>71688</v>
      </c>
      <c r="W298" s="873">
        <v>0</v>
      </c>
      <c r="X298" s="873">
        <v>71688</v>
      </c>
      <c r="Y298" s="873">
        <v>0</v>
      </c>
      <c r="Z298" s="873">
        <v>0</v>
      </c>
      <c r="AA298" s="873">
        <v>0</v>
      </c>
      <c r="AB298" s="873">
        <v>-878400</v>
      </c>
      <c r="AC298" s="873">
        <v>0</v>
      </c>
      <c r="AD298" s="873">
        <v>-878400</v>
      </c>
      <c r="AE298" s="873">
        <v>0</v>
      </c>
      <c r="AF298" s="873">
        <v>0</v>
      </c>
      <c r="AG298" s="873">
        <v>0</v>
      </c>
      <c r="AH298" s="873">
        <v>47633530</v>
      </c>
      <c r="AI298" s="873">
        <v>0</v>
      </c>
      <c r="AJ298" s="873">
        <v>47633530</v>
      </c>
      <c r="AK298" s="873">
        <v>0</v>
      </c>
      <c r="AL298" s="873">
        <v>0</v>
      </c>
      <c r="AM298" s="873">
        <v>0</v>
      </c>
      <c r="AN298" s="873">
        <v>0</v>
      </c>
      <c r="AO298" s="873">
        <v>0</v>
      </c>
      <c r="AP298" s="873">
        <v>0</v>
      </c>
      <c r="AQ298" s="873">
        <v>0</v>
      </c>
      <c r="AR298" s="873">
        <v>0</v>
      </c>
      <c r="AS298" s="873">
        <v>0</v>
      </c>
      <c r="AT298" s="873">
        <v>0</v>
      </c>
      <c r="AU298" s="873">
        <v>0</v>
      </c>
      <c r="AV298" s="873">
        <v>0</v>
      </c>
      <c r="AW298" s="873">
        <v>0</v>
      </c>
      <c r="AX298" s="873">
        <v>0</v>
      </c>
      <c r="AY298" s="873">
        <v>0</v>
      </c>
      <c r="AZ298" s="873">
        <v>0</v>
      </c>
      <c r="BA298" s="873">
        <v>0</v>
      </c>
      <c r="BB298" s="873">
        <v>0</v>
      </c>
      <c r="BC298" s="873">
        <v>0</v>
      </c>
      <c r="BD298" s="873">
        <v>0</v>
      </c>
      <c r="BE298" s="873">
        <v>0</v>
      </c>
      <c r="BF298" s="873">
        <v>0</v>
      </c>
      <c r="BG298" s="873">
        <v>0</v>
      </c>
      <c r="BH298" s="873">
        <v>0</v>
      </c>
      <c r="BI298" s="873">
        <v>0</v>
      </c>
      <c r="BJ298" s="873">
        <v>0</v>
      </c>
      <c r="BK298" s="873">
        <v>0</v>
      </c>
      <c r="BL298" s="873">
        <v>0</v>
      </c>
      <c r="BM298" s="873">
        <v>0</v>
      </c>
      <c r="BN298" s="873">
        <v>0</v>
      </c>
      <c r="BO298" s="873">
        <v>5082524</v>
      </c>
      <c r="BP298" s="873">
        <v>-873266</v>
      </c>
      <c r="BQ298" s="870" t="s">
        <v>679</v>
      </c>
      <c r="BR298" s="870" t="s">
        <v>691</v>
      </c>
      <c r="BS298" s="870" t="s">
        <v>679</v>
      </c>
      <c r="BT298" s="870" t="s">
        <v>2735</v>
      </c>
      <c r="BU298" s="870" t="s">
        <v>3034</v>
      </c>
    </row>
    <row r="299" spans="1:73" x14ac:dyDescent="0.2">
      <c r="A299" s="870" t="s">
        <v>3069</v>
      </c>
      <c r="B299" s="870" t="s">
        <v>642</v>
      </c>
      <c r="C299" s="870" t="s">
        <v>641</v>
      </c>
      <c r="D299" s="873">
        <v>4608069</v>
      </c>
      <c r="E299" s="873">
        <v>0</v>
      </c>
      <c r="F299" s="873">
        <v>4608069</v>
      </c>
      <c r="G299" s="873">
        <v>0</v>
      </c>
      <c r="H299" s="873">
        <v>0</v>
      </c>
      <c r="I299" s="873">
        <v>0</v>
      </c>
      <c r="J299" s="873">
        <v>-118492</v>
      </c>
      <c r="K299" s="873">
        <v>0</v>
      </c>
      <c r="L299" s="873">
        <v>-118492</v>
      </c>
      <c r="M299" s="873">
        <v>0</v>
      </c>
      <c r="N299" s="873">
        <v>0</v>
      </c>
      <c r="O299" s="873">
        <v>0</v>
      </c>
      <c r="P299" s="873">
        <v>-665950</v>
      </c>
      <c r="Q299" s="873">
        <v>0</v>
      </c>
      <c r="R299" s="873">
        <v>-665950</v>
      </c>
      <c r="S299" s="873">
        <v>157927</v>
      </c>
      <c r="T299" s="873">
        <v>0</v>
      </c>
      <c r="U299" s="873">
        <v>157927</v>
      </c>
      <c r="V299" s="873">
        <v>61634</v>
      </c>
      <c r="W299" s="873">
        <v>0</v>
      </c>
      <c r="X299" s="873">
        <v>61634</v>
      </c>
      <c r="Y299" s="873">
        <v>-56521</v>
      </c>
      <c r="Z299" s="873">
        <v>0</v>
      </c>
      <c r="AA299" s="873">
        <v>-56521</v>
      </c>
      <c r="AB299" s="873">
        <v>-368654</v>
      </c>
      <c r="AC299" s="873">
        <v>0</v>
      </c>
      <c r="AD299" s="873">
        <v>-368654</v>
      </c>
      <c r="AE299" s="873">
        <v>0</v>
      </c>
      <c r="AF299" s="873">
        <v>0</v>
      </c>
      <c r="AG299" s="873">
        <v>0</v>
      </c>
      <c r="AH299" s="873">
        <v>3736505</v>
      </c>
      <c r="AI299" s="873">
        <v>0</v>
      </c>
      <c r="AJ299" s="873">
        <v>3736505</v>
      </c>
      <c r="AK299" s="873">
        <v>0</v>
      </c>
      <c r="AL299" s="873">
        <v>0</v>
      </c>
      <c r="AM299" s="873">
        <v>0</v>
      </c>
      <c r="AN299" s="873">
        <v>0</v>
      </c>
      <c r="AO299" s="873">
        <v>0</v>
      </c>
      <c r="AP299" s="873">
        <v>0</v>
      </c>
      <c r="AQ299" s="873">
        <v>0</v>
      </c>
      <c r="AR299" s="873">
        <v>0</v>
      </c>
      <c r="AS299" s="873">
        <v>0</v>
      </c>
      <c r="AT299" s="873">
        <v>0</v>
      </c>
      <c r="AU299" s="873">
        <v>0</v>
      </c>
      <c r="AV299" s="873">
        <v>0</v>
      </c>
      <c r="AW299" s="873">
        <v>0</v>
      </c>
      <c r="AX299" s="873">
        <v>0</v>
      </c>
      <c r="AY299" s="873">
        <v>0</v>
      </c>
      <c r="AZ299" s="873">
        <v>0</v>
      </c>
      <c r="BA299" s="873">
        <v>0</v>
      </c>
      <c r="BB299" s="873">
        <v>0</v>
      </c>
      <c r="BC299" s="873">
        <v>0</v>
      </c>
      <c r="BD299" s="873">
        <v>0</v>
      </c>
      <c r="BE299" s="873">
        <v>0</v>
      </c>
      <c r="BF299" s="873">
        <v>0</v>
      </c>
      <c r="BG299" s="873">
        <v>0</v>
      </c>
      <c r="BH299" s="873">
        <v>0</v>
      </c>
      <c r="BI299" s="873">
        <v>0</v>
      </c>
      <c r="BJ299" s="873">
        <v>0</v>
      </c>
      <c r="BK299" s="873">
        <v>0</v>
      </c>
      <c r="BL299" s="873">
        <v>0</v>
      </c>
      <c r="BM299" s="873">
        <v>0</v>
      </c>
      <c r="BN299" s="873">
        <v>0</v>
      </c>
      <c r="BO299" s="873">
        <v>1408770</v>
      </c>
      <c r="BP299" s="873">
        <v>-236940</v>
      </c>
      <c r="BQ299" s="870" t="s">
        <v>702</v>
      </c>
      <c r="BR299" s="870" t="s">
        <v>698</v>
      </c>
      <c r="BS299" s="870" t="s">
        <v>1907</v>
      </c>
      <c r="BT299" s="870" t="s">
        <v>2733</v>
      </c>
      <c r="BU299" s="870" t="s">
        <v>3035</v>
      </c>
    </row>
    <row r="300" spans="1:73" x14ac:dyDescent="0.2">
      <c r="A300" s="870" t="s">
        <v>3070</v>
      </c>
      <c r="B300" s="870" t="s">
        <v>644</v>
      </c>
      <c r="C300" s="870" t="s">
        <v>643</v>
      </c>
      <c r="D300" s="873">
        <v>20929843</v>
      </c>
      <c r="E300" s="873">
        <v>0</v>
      </c>
      <c r="F300" s="873">
        <v>20929843</v>
      </c>
      <c r="G300" s="873">
        <v>0</v>
      </c>
      <c r="H300" s="873">
        <v>0</v>
      </c>
      <c r="I300" s="873">
        <v>0</v>
      </c>
      <c r="J300" s="873">
        <v>4998</v>
      </c>
      <c r="K300" s="873">
        <v>0</v>
      </c>
      <c r="L300" s="873">
        <v>4998</v>
      </c>
      <c r="M300" s="873">
        <v>0</v>
      </c>
      <c r="N300" s="873">
        <v>0</v>
      </c>
      <c r="O300" s="873">
        <v>0</v>
      </c>
      <c r="P300" s="873">
        <v>-1255064</v>
      </c>
      <c r="Q300" s="873">
        <v>0</v>
      </c>
      <c r="R300" s="873">
        <v>-1255064</v>
      </c>
      <c r="S300" s="873">
        <v>0</v>
      </c>
      <c r="T300" s="873">
        <v>0</v>
      </c>
      <c r="U300" s="873">
        <v>0</v>
      </c>
      <c r="V300" s="873">
        <v>0</v>
      </c>
      <c r="W300" s="873">
        <v>0</v>
      </c>
      <c r="X300" s="873">
        <v>0</v>
      </c>
      <c r="Y300" s="873">
        <v>0</v>
      </c>
      <c r="Z300" s="873">
        <v>0</v>
      </c>
      <c r="AA300" s="873">
        <v>0</v>
      </c>
      <c r="AB300" s="873">
        <v>-798820</v>
      </c>
      <c r="AC300" s="873">
        <v>0</v>
      </c>
      <c r="AD300" s="873">
        <v>-798820</v>
      </c>
      <c r="AE300" s="873">
        <v>0</v>
      </c>
      <c r="AF300" s="873">
        <v>0</v>
      </c>
      <c r="AG300" s="873">
        <v>0</v>
      </c>
      <c r="AH300" s="873">
        <v>18875959</v>
      </c>
      <c r="AI300" s="873">
        <v>0</v>
      </c>
      <c r="AJ300" s="873">
        <v>18875959</v>
      </c>
      <c r="AK300" s="873">
        <v>0</v>
      </c>
      <c r="AL300" s="873">
        <v>0</v>
      </c>
      <c r="AM300" s="873">
        <v>0</v>
      </c>
      <c r="AN300" s="873">
        <v>0</v>
      </c>
      <c r="AO300" s="873">
        <v>0</v>
      </c>
      <c r="AP300" s="873">
        <v>0</v>
      </c>
      <c r="AQ300" s="873">
        <v>0</v>
      </c>
      <c r="AR300" s="873">
        <v>0</v>
      </c>
      <c r="AS300" s="873">
        <v>0</v>
      </c>
      <c r="AT300" s="873">
        <v>0</v>
      </c>
      <c r="AU300" s="873">
        <v>0</v>
      </c>
      <c r="AV300" s="873">
        <v>0</v>
      </c>
      <c r="AW300" s="873">
        <v>0</v>
      </c>
      <c r="AX300" s="873">
        <v>0</v>
      </c>
      <c r="AY300" s="873">
        <v>0</v>
      </c>
      <c r="AZ300" s="873">
        <v>0</v>
      </c>
      <c r="BA300" s="873">
        <v>0</v>
      </c>
      <c r="BB300" s="873">
        <v>0</v>
      </c>
      <c r="BC300" s="873">
        <v>0</v>
      </c>
      <c r="BD300" s="873">
        <v>0</v>
      </c>
      <c r="BE300" s="873">
        <v>0</v>
      </c>
      <c r="BF300" s="873">
        <v>0</v>
      </c>
      <c r="BG300" s="873">
        <v>0</v>
      </c>
      <c r="BH300" s="873">
        <v>0</v>
      </c>
      <c r="BI300" s="873">
        <v>0</v>
      </c>
      <c r="BJ300" s="873">
        <v>0</v>
      </c>
      <c r="BK300" s="873">
        <v>0</v>
      </c>
      <c r="BL300" s="873">
        <v>0</v>
      </c>
      <c r="BM300" s="873">
        <v>0</v>
      </c>
      <c r="BN300" s="873">
        <v>0</v>
      </c>
      <c r="BO300" s="873">
        <v>7355561</v>
      </c>
      <c r="BP300" s="873">
        <v>-646309</v>
      </c>
      <c r="BQ300" s="870" t="s">
        <v>685</v>
      </c>
      <c r="BR300" s="870" t="s">
        <v>684</v>
      </c>
      <c r="BS300" s="870" t="s">
        <v>1907</v>
      </c>
      <c r="BT300" s="870" t="s">
        <v>2738</v>
      </c>
      <c r="BU300" s="870" t="s">
        <v>3036</v>
      </c>
    </row>
    <row r="301" spans="1:73" x14ac:dyDescent="0.2">
      <c r="A301" s="870" t="s">
        <v>3069</v>
      </c>
      <c r="B301" s="870" t="s">
        <v>646</v>
      </c>
      <c r="C301" s="870" t="s">
        <v>645</v>
      </c>
      <c r="D301" s="873">
        <v>11196768</v>
      </c>
      <c r="E301" s="873">
        <v>0</v>
      </c>
      <c r="F301" s="873">
        <v>11196768</v>
      </c>
      <c r="G301" s="873">
        <v>0</v>
      </c>
      <c r="H301" s="873">
        <v>0</v>
      </c>
      <c r="I301" s="873">
        <v>0</v>
      </c>
      <c r="J301" s="873">
        <v>-27929</v>
      </c>
      <c r="K301" s="873">
        <v>0</v>
      </c>
      <c r="L301" s="873">
        <v>-27929</v>
      </c>
      <c r="M301" s="873">
        <v>0</v>
      </c>
      <c r="N301" s="873">
        <v>0</v>
      </c>
      <c r="O301" s="873">
        <v>0</v>
      </c>
      <c r="P301" s="873">
        <v>-398853</v>
      </c>
      <c r="Q301" s="873">
        <v>0</v>
      </c>
      <c r="R301" s="873">
        <v>-398853</v>
      </c>
      <c r="S301" s="873">
        <v>105112</v>
      </c>
      <c r="T301" s="873">
        <v>0</v>
      </c>
      <c r="U301" s="873">
        <v>105112</v>
      </c>
      <c r="V301" s="873">
        <v>94990</v>
      </c>
      <c r="W301" s="873">
        <v>0</v>
      </c>
      <c r="X301" s="873">
        <v>94990</v>
      </c>
      <c r="Y301" s="873">
        <v>183922</v>
      </c>
      <c r="Z301" s="873">
        <v>0</v>
      </c>
      <c r="AA301" s="873">
        <v>183922</v>
      </c>
      <c r="AB301" s="873">
        <v>-461420</v>
      </c>
      <c r="AC301" s="873">
        <v>0</v>
      </c>
      <c r="AD301" s="873">
        <v>-461420</v>
      </c>
      <c r="AE301" s="873">
        <v>0</v>
      </c>
      <c r="AF301" s="873">
        <v>0</v>
      </c>
      <c r="AG301" s="873">
        <v>0</v>
      </c>
      <c r="AH301" s="873">
        <v>10720519</v>
      </c>
      <c r="AI301" s="873">
        <v>0</v>
      </c>
      <c r="AJ301" s="873">
        <v>10720519</v>
      </c>
      <c r="AK301" s="873">
        <v>0</v>
      </c>
      <c r="AL301" s="873">
        <v>0</v>
      </c>
      <c r="AM301" s="873">
        <v>204957</v>
      </c>
      <c r="AN301" s="873">
        <v>0</v>
      </c>
      <c r="AO301" s="873">
        <v>204957</v>
      </c>
      <c r="AP301" s="873">
        <v>0</v>
      </c>
      <c r="AQ301" s="873">
        <v>0</v>
      </c>
      <c r="AR301" s="873">
        <v>0</v>
      </c>
      <c r="AS301" s="873">
        <v>0</v>
      </c>
      <c r="AT301" s="873">
        <v>0</v>
      </c>
      <c r="AU301" s="873">
        <v>0</v>
      </c>
      <c r="AV301" s="873">
        <v>0</v>
      </c>
      <c r="AW301" s="873">
        <v>0</v>
      </c>
      <c r="AX301" s="873">
        <v>0</v>
      </c>
      <c r="AY301" s="873">
        <v>0</v>
      </c>
      <c r="AZ301" s="873">
        <v>0</v>
      </c>
      <c r="BA301" s="873">
        <v>0</v>
      </c>
      <c r="BB301" s="873">
        <v>0</v>
      </c>
      <c r="BC301" s="873">
        <v>0</v>
      </c>
      <c r="BD301" s="873">
        <v>0</v>
      </c>
      <c r="BE301" s="873">
        <v>0</v>
      </c>
      <c r="BF301" s="873">
        <v>0</v>
      </c>
      <c r="BG301" s="873">
        <v>0</v>
      </c>
      <c r="BH301" s="873">
        <v>0</v>
      </c>
      <c r="BI301" s="873">
        <v>0</v>
      </c>
      <c r="BJ301" s="873">
        <v>0</v>
      </c>
      <c r="BK301" s="873">
        <v>0</v>
      </c>
      <c r="BL301" s="873">
        <v>0</v>
      </c>
      <c r="BM301" s="873">
        <v>0</v>
      </c>
      <c r="BN301" s="873">
        <v>0</v>
      </c>
      <c r="BO301" s="873">
        <v>1248364</v>
      </c>
      <c r="BP301" s="873">
        <v>-882750</v>
      </c>
      <c r="BQ301" s="870" t="s">
        <v>701</v>
      </c>
      <c r="BR301" s="870" t="s">
        <v>687</v>
      </c>
      <c r="BS301" s="870" t="s">
        <v>1907</v>
      </c>
      <c r="BT301" s="870" t="s">
        <v>2736</v>
      </c>
      <c r="BU301" s="870" t="s">
        <v>3037</v>
      </c>
    </row>
    <row r="302" spans="1:73" x14ac:dyDescent="0.2">
      <c r="A302" s="870" t="s">
        <v>3069</v>
      </c>
      <c r="B302" s="870" t="s">
        <v>648</v>
      </c>
      <c r="C302" s="870" t="s">
        <v>647</v>
      </c>
      <c r="D302" s="873">
        <v>22136853</v>
      </c>
      <c r="E302" s="873">
        <v>0</v>
      </c>
      <c r="F302" s="873">
        <v>22136853</v>
      </c>
      <c r="G302" s="873">
        <v>0</v>
      </c>
      <c r="H302" s="873">
        <v>0</v>
      </c>
      <c r="I302" s="873">
        <v>0</v>
      </c>
      <c r="J302" s="873">
        <v>-69371</v>
      </c>
      <c r="K302" s="873">
        <v>0</v>
      </c>
      <c r="L302" s="873">
        <v>-69371</v>
      </c>
      <c r="M302" s="873">
        <v>0</v>
      </c>
      <c r="N302" s="873">
        <v>0</v>
      </c>
      <c r="O302" s="873">
        <v>0</v>
      </c>
      <c r="P302" s="873">
        <v>-445176</v>
      </c>
      <c r="Q302" s="873">
        <v>0</v>
      </c>
      <c r="R302" s="873">
        <v>-445176</v>
      </c>
      <c r="S302" s="873">
        <v>75932</v>
      </c>
      <c r="T302" s="873">
        <v>0</v>
      </c>
      <c r="U302" s="873">
        <v>75932</v>
      </c>
      <c r="V302" s="873">
        <v>308387</v>
      </c>
      <c r="W302" s="873">
        <v>0</v>
      </c>
      <c r="X302" s="873">
        <v>308387</v>
      </c>
      <c r="Y302" s="873">
        <v>142951</v>
      </c>
      <c r="Z302" s="873">
        <v>0</v>
      </c>
      <c r="AA302" s="873">
        <v>142951</v>
      </c>
      <c r="AB302" s="873">
        <v>-751124</v>
      </c>
      <c r="AC302" s="873">
        <v>0</v>
      </c>
      <c r="AD302" s="873">
        <v>-751124</v>
      </c>
      <c r="AE302" s="873">
        <v>0</v>
      </c>
      <c r="AF302" s="873">
        <v>0</v>
      </c>
      <c r="AG302" s="873">
        <v>0</v>
      </c>
      <c r="AH302" s="873">
        <v>21467823</v>
      </c>
      <c r="AI302" s="873">
        <v>0</v>
      </c>
      <c r="AJ302" s="873">
        <v>21467823</v>
      </c>
      <c r="AK302" s="873">
        <v>0</v>
      </c>
      <c r="AL302" s="873">
        <v>0</v>
      </c>
      <c r="AM302" s="873">
        <v>209139</v>
      </c>
      <c r="AN302" s="873">
        <v>0</v>
      </c>
      <c r="AO302" s="873">
        <v>209139</v>
      </c>
      <c r="AP302" s="873">
        <v>0</v>
      </c>
      <c r="AQ302" s="873">
        <v>0</v>
      </c>
      <c r="AR302" s="873">
        <v>0</v>
      </c>
      <c r="AS302" s="873">
        <v>0</v>
      </c>
      <c r="AT302" s="873">
        <v>0</v>
      </c>
      <c r="AU302" s="873">
        <v>0</v>
      </c>
      <c r="AV302" s="873">
        <v>0</v>
      </c>
      <c r="AW302" s="873">
        <v>0</v>
      </c>
      <c r="AX302" s="873">
        <v>0</v>
      </c>
      <c r="AY302" s="873">
        <v>0</v>
      </c>
      <c r="AZ302" s="873">
        <v>0</v>
      </c>
      <c r="BA302" s="873">
        <v>0</v>
      </c>
      <c r="BB302" s="873">
        <v>0</v>
      </c>
      <c r="BC302" s="873">
        <v>0</v>
      </c>
      <c r="BD302" s="873">
        <v>0</v>
      </c>
      <c r="BE302" s="873">
        <v>0</v>
      </c>
      <c r="BF302" s="873">
        <v>0</v>
      </c>
      <c r="BG302" s="873">
        <v>0</v>
      </c>
      <c r="BH302" s="873">
        <v>0</v>
      </c>
      <c r="BI302" s="873">
        <v>0</v>
      </c>
      <c r="BJ302" s="873">
        <v>0</v>
      </c>
      <c r="BK302" s="873">
        <v>0</v>
      </c>
      <c r="BL302" s="873">
        <v>0</v>
      </c>
      <c r="BM302" s="873">
        <v>0</v>
      </c>
      <c r="BN302" s="873">
        <v>0</v>
      </c>
      <c r="BO302" s="873">
        <v>2662884</v>
      </c>
      <c r="BP302" s="873">
        <v>-328940</v>
      </c>
      <c r="BQ302" s="870" t="s">
        <v>700</v>
      </c>
      <c r="BR302" s="870" t="s">
        <v>687</v>
      </c>
      <c r="BS302" s="870" t="s">
        <v>1907</v>
      </c>
      <c r="BT302" s="870" t="s">
        <v>2735</v>
      </c>
      <c r="BU302" s="870" t="s">
        <v>3038</v>
      </c>
    </row>
    <row r="303" spans="1:73" x14ac:dyDescent="0.2">
      <c r="A303" s="870" t="s">
        <v>3069</v>
      </c>
      <c r="B303" s="870" t="s">
        <v>1105</v>
      </c>
      <c r="C303" s="870" t="s">
        <v>1115</v>
      </c>
      <c r="D303" s="873">
        <v>35662125</v>
      </c>
      <c r="E303" s="873">
        <v>976303</v>
      </c>
      <c r="F303" s="873">
        <v>36638428</v>
      </c>
      <c r="G303" s="873">
        <v>0</v>
      </c>
      <c r="H303" s="873">
        <v>0</v>
      </c>
      <c r="I303" s="873">
        <v>0</v>
      </c>
      <c r="J303" s="873">
        <v>-137227</v>
      </c>
      <c r="K303" s="873">
        <v>0</v>
      </c>
      <c r="L303" s="873">
        <v>-137227</v>
      </c>
      <c r="M303" s="873">
        <v>0</v>
      </c>
      <c r="N303" s="873">
        <v>0</v>
      </c>
      <c r="O303" s="873">
        <v>0</v>
      </c>
      <c r="P303" s="873">
        <v>-524916</v>
      </c>
      <c r="Q303" s="873">
        <v>0</v>
      </c>
      <c r="R303" s="873">
        <v>-524916</v>
      </c>
      <c r="S303" s="873">
        <v>59913</v>
      </c>
      <c r="T303" s="873">
        <v>0</v>
      </c>
      <c r="U303" s="873">
        <v>59913</v>
      </c>
      <c r="V303" s="873">
        <v>405355</v>
      </c>
      <c r="W303" s="873">
        <v>0</v>
      </c>
      <c r="X303" s="873">
        <v>405355</v>
      </c>
      <c r="Y303" s="873">
        <v>247818</v>
      </c>
      <c r="Z303" s="873">
        <v>0</v>
      </c>
      <c r="AA303" s="873">
        <v>247818</v>
      </c>
      <c r="AB303" s="873">
        <v>-4989296</v>
      </c>
      <c r="AC303" s="873">
        <v>0</v>
      </c>
      <c r="AD303" s="873">
        <v>-4989296</v>
      </c>
      <c r="AE303" s="873">
        <v>0</v>
      </c>
      <c r="AF303" s="873">
        <v>0</v>
      </c>
      <c r="AG303" s="873">
        <v>0</v>
      </c>
      <c r="AH303" s="873">
        <v>30860999</v>
      </c>
      <c r="AI303" s="873">
        <v>976303</v>
      </c>
      <c r="AJ303" s="873">
        <v>31837302</v>
      </c>
      <c r="AK303" s="873">
        <v>976303</v>
      </c>
      <c r="AL303" s="873">
        <v>976303</v>
      </c>
      <c r="AM303" s="873">
        <v>505405</v>
      </c>
      <c r="AN303" s="873">
        <v>0</v>
      </c>
      <c r="AO303" s="873">
        <v>505405</v>
      </c>
      <c r="AP303" s="873">
        <v>0</v>
      </c>
      <c r="AQ303" s="873">
        <v>0</v>
      </c>
      <c r="AR303" s="873">
        <v>0</v>
      </c>
      <c r="AS303" s="873">
        <v>0</v>
      </c>
      <c r="AT303" s="873">
        <v>0</v>
      </c>
      <c r="AU303" s="873">
        <v>0</v>
      </c>
      <c r="AV303" s="873">
        <v>0</v>
      </c>
      <c r="AW303" s="873">
        <v>976303</v>
      </c>
      <c r="AX303" s="873">
        <v>0</v>
      </c>
      <c r="AY303" s="873">
        <v>0</v>
      </c>
      <c r="AZ303" s="873">
        <v>0</v>
      </c>
      <c r="BA303" s="873">
        <v>0</v>
      </c>
      <c r="BB303" s="873">
        <v>0</v>
      </c>
      <c r="BC303" s="873">
        <v>0</v>
      </c>
      <c r="BD303" s="873">
        <v>0</v>
      </c>
      <c r="BE303" s="873">
        <v>0</v>
      </c>
      <c r="BF303" s="873">
        <v>0</v>
      </c>
      <c r="BG303" s="873">
        <v>0</v>
      </c>
      <c r="BH303" s="873">
        <v>0</v>
      </c>
      <c r="BI303" s="873">
        <v>0</v>
      </c>
      <c r="BJ303" s="873">
        <v>0</v>
      </c>
      <c r="BK303" s="873">
        <v>0</v>
      </c>
      <c r="BL303" s="873">
        <v>0</v>
      </c>
      <c r="BM303" s="873">
        <v>0</v>
      </c>
      <c r="BN303" s="873">
        <v>0</v>
      </c>
      <c r="BO303" s="873">
        <v>2720481</v>
      </c>
      <c r="BP303" s="873">
        <v>-1076127</v>
      </c>
      <c r="BQ303" s="870" t="s">
        <v>707</v>
      </c>
      <c r="BR303" s="870" t="s">
        <v>687</v>
      </c>
      <c r="BS303" s="870" t="s">
        <v>1907</v>
      </c>
      <c r="BT303" s="870" t="s">
        <v>2734</v>
      </c>
      <c r="BU303" s="870" t="s">
        <v>3039</v>
      </c>
    </row>
    <row r="304" spans="1:73" x14ac:dyDescent="0.2">
      <c r="A304" s="870" t="s">
        <v>3069</v>
      </c>
      <c r="B304" s="870" t="s">
        <v>650</v>
      </c>
      <c r="C304" s="870" t="s">
        <v>649</v>
      </c>
      <c r="D304" s="873">
        <v>1316755395</v>
      </c>
      <c r="E304" s="873">
        <v>0</v>
      </c>
      <c r="F304" s="873">
        <v>1316755395</v>
      </c>
      <c r="G304" s="873">
        <v>0</v>
      </c>
      <c r="H304" s="873">
        <v>0</v>
      </c>
      <c r="I304" s="873">
        <v>0</v>
      </c>
      <c r="J304" s="873">
        <v>0</v>
      </c>
      <c r="K304" s="873">
        <v>0</v>
      </c>
      <c r="L304" s="873">
        <v>0</v>
      </c>
      <c r="M304" s="873">
        <v>-15311339</v>
      </c>
      <c r="N304" s="873">
        <v>0</v>
      </c>
      <c r="O304" s="873">
        <v>-15311339</v>
      </c>
      <c r="P304" s="873">
        <v>-58300000</v>
      </c>
      <c r="Q304" s="873">
        <v>0</v>
      </c>
      <c r="R304" s="873">
        <v>-58300000</v>
      </c>
      <c r="S304" s="873">
        <v>1476222</v>
      </c>
      <c r="T304" s="873">
        <v>0</v>
      </c>
      <c r="U304" s="873">
        <v>1476222</v>
      </c>
      <c r="V304" s="873">
        <v>0</v>
      </c>
      <c r="W304" s="873">
        <v>0</v>
      </c>
      <c r="X304" s="873">
        <v>0</v>
      </c>
      <c r="Y304" s="873">
        <v>0</v>
      </c>
      <c r="Z304" s="873">
        <v>0</v>
      </c>
      <c r="AA304" s="873">
        <v>0</v>
      </c>
      <c r="AB304" s="873">
        <v>-216291532</v>
      </c>
      <c r="AC304" s="873">
        <v>0</v>
      </c>
      <c r="AD304" s="873">
        <v>-216291532</v>
      </c>
      <c r="AE304" s="873">
        <v>0</v>
      </c>
      <c r="AF304" s="873">
        <v>0</v>
      </c>
      <c r="AG304" s="873">
        <v>0</v>
      </c>
      <c r="AH304" s="873">
        <v>1028328746</v>
      </c>
      <c r="AI304" s="873">
        <v>0</v>
      </c>
      <c r="AJ304" s="873">
        <v>1028328746</v>
      </c>
      <c r="AK304" s="873">
        <v>0</v>
      </c>
      <c r="AL304" s="873">
        <v>0</v>
      </c>
      <c r="AM304" s="873">
        <v>0</v>
      </c>
      <c r="AN304" s="873">
        <v>0</v>
      </c>
      <c r="AO304" s="873">
        <v>0</v>
      </c>
      <c r="AP304" s="873">
        <v>0</v>
      </c>
      <c r="AQ304" s="873">
        <v>0</v>
      </c>
      <c r="AR304" s="873">
        <v>0</v>
      </c>
      <c r="AS304" s="873">
        <v>0</v>
      </c>
      <c r="AT304" s="873">
        <v>0</v>
      </c>
      <c r="AU304" s="873">
        <v>0</v>
      </c>
      <c r="AV304" s="873">
        <v>0</v>
      </c>
      <c r="AW304" s="873">
        <v>0</v>
      </c>
      <c r="AX304" s="873">
        <v>0</v>
      </c>
      <c r="AY304" s="873">
        <v>0</v>
      </c>
      <c r="AZ304" s="873">
        <v>0</v>
      </c>
      <c r="BA304" s="873">
        <v>0</v>
      </c>
      <c r="BB304" s="873">
        <v>0</v>
      </c>
      <c r="BC304" s="873">
        <v>0</v>
      </c>
      <c r="BD304" s="873">
        <v>0</v>
      </c>
      <c r="BE304" s="873">
        <v>0</v>
      </c>
      <c r="BF304" s="873">
        <v>0</v>
      </c>
      <c r="BG304" s="873">
        <v>0</v>
      </c>
      <c r="BH304" s="873">
        <v>0</v>
      </c>
      <c r="BI304" s="873">
        <v>0</v>
      </c>
      <c r="BJ304" s="873">
        <v>0</v>
      </c>
      <c r="BK304" s="873">
        <v>0</v>
      </c>
      <c r="BL304" s="873">
        <v>0</v>
      </c>
      <c r="BM304" s="873">
        <v>0</v>
      </c>
      <c r="BN304" s="873">
        <v>0</v>
      </c>
      <c r="BO304" s="873">
        <v>220231322</v>
      </c>
      <c r="BP304" s="873">
        <v>-141192393</v>
      </c>
      <c r="BQ304" s="870" t="s">
        <v>697</v>
      </c>
      <c r="BR304" s="870" t="s">
        <v>680</v>
      </c>
      <c r="BS304" s="870" t="s">
        <v>1910</v>
      </c>
      <c r="BT304" s="870" t="s">
        <v>2732</v>
      </c>
      <c r="BU304" s="870" t="s">
        <v>3040</v>
      </c>
    </row>
    <row r="305" spans="1:73" x14ac:dyDescent="0.2">
      <c r="A305" s="870" t="s">
        <v>3070</v>
      </c>
      <c r="B305" s="870" t="s">
        <v>652</v>
      </c>
      <c r="C305" s="870" t="s">
        <v>651</v>
      </c>
      <c r="D305" s="873">
        <v>44184458</v>
      </c>
      <c r="E305" s="873">
        <v>0</v>
      </c>
      <c r="F305" s="873">
        <v>44184458</v>
      </c>
      <c r="G305" s="873">
        <v>0</v>
      </c>
      <c r="H305" s="873">
        <v>0</v>
      </c>
      <c r="I305" s="873">
        <v>0</v>
      </c>
      <c r="J305" s="873">
        <v>-2367050</v>
      </c>
      <c r="K305" s="873">
        <v>0</v>
      </c>
      <c r="L305" s="873">
        <v>-2367050</v>
      </c>
      <c r="M305" s="873">
        <v>0</v>
      </c>
      <c r="N305" s="873">
        <v>0</v>
      </c>
      <c r="O305" s="873">
        <v>0</v>
      </c>
      <c r="P305" s="873">
        <v>-4657395</v>
      </c>
      <c r="Q305" s="873">
        <v>0</v>
      </c>
      <c r="R305" s="873">
        <v>-4657395</v>
      </c>
      <c r="S305" s="873">
        <v>2208555</v>
      </c>
      <c r="T305" s="873">
        <v>0</v>
      </c>
      <c r="U305" s="873">
        <v>2208555</v>
      </c>
      <c r="V305" s="873">
        <v>0</v>
      </c>
      <c r="W305" s="873">
        <v>0</v>
      </c>
      <c r="X305" s="873">
        <v>0</v>
      </c>
      <c r="Y305" s="873">
        <v>-1648575</v>
      </c>
      <c r="Z305" s="873">
        <v>0</v>
      </c>
      <c r="AA305" s="873">
        <v>-1648575</v>
      </c>
      <c r="AB305" s="873">
        <v>-1247191</v>
      </c>
      <c r="AC305" s="873">
        <v>0</v>
      </c>
      <c r="AD305" s="873">
        <v>-1247191</v>
      </c>
      <c r="AE305" s="873">
        <v>0</v>
      </c>
      <c r="AF305" s="873">
        <v>0</v>
      </c>
      <c r="AG305" s="873">
        <v>0</v>
      </c>
      <c r="AH305" s="873">
        <v>38839852</v>
      </c>
      <c r="AI305" s="873">
        <v>0</v>
      </c>
      <c r="AJ305" s="873">
        <v>38839852</v>
      </c>
      <c r="AK305" s="873">
        <v>0</v>
      </c>
      <c r="AL305" s="873">
        <v>0</v>
      </c>
      <c r="AM305" s="873">
        <v>0</v>
      </c>
      <c r="AN305" s="873">
        <v>0</v>
      </c>
      <c r="AO305" s="873">
        <v>0</v>
      </c>
      <c r="AP305" s="873">
        <v>0</v>
      </c>
      <c r="AQ305" s="873">
        <v>0</v>
      </c>
      <c r="AR305" s="873">
        <v>0</v>
      </c>
      <c r="AS305" s="873">
        <v>0</v>
      </c>
      <c r="AT305" s="873">
        <v>0</v>
      </c>
      <c r="AU305" s="873">
        <v>0</v>
      </c>
      <c r="AV305" s="873">
        <v>0</v>
      </c>
      <c r="AW305" s="873">
        <v>0</v>
      </c>
      <c r="AX305" s="873">
        <v>0</v>
      </c>
      <c r="AY305" s="873">
        <v>0</v>
      </c>
      <c r="AZ305" s="873">
        <v>0</v>
      </c>
      <c r="BA305" s="873">
        <v>0</v>
      </c>
      <c r="BB305" s="873">
        <v>0</v>
      </c>
      <c r="BC305" s="873">
        <v>0</v>
      </c>
      <c r="BD305" s="873">
        <v>0</v>
      </c>
      <c r="BE305" s="873">
        <v>0</v>
      </c>
      <c r="BF305" s="873">
        <v>0</v>
      </c>
      <c r="BG305" s="873">
        <v>0</v>
      </c>
      <c r="BH305" s="873">
        <v>0</v>
      </c>
      <c r="BI305" s="873">
        <v>0</v>
      </c>
      <c r="BJ305" s="873">
        <v>0</v>
      </c>
      <c r="BK305" s="873">
        <v>0</v>
      </c>
      <c r="BL305" s="873">
        <v>0</v>
      </c>
      <c r="BM305" s="873">
        <v>0</v>
      </c>
      <c r="BN305" s="873">
        <v>0</v>
      </c>
      <c r="BO305" s="873">
        <v>15159519</v>
      </c>
      <c r="BP305" s="873">
        <v>-425448</v>
      </c>
      <c r="BQ305" s="870" t="s">
        <v>690</v>
      </c>
      <c r="BR305" s="870" t="s">
        <v>696</v>
      </c>
      <c r="BS305" s="870" t="s">
        <v>1909</v>
      </c>
      <c r="BT305" s="870" t="s">
        <v>2738</v>
      </c>
      <c r="BU305" s="870" t="s">
        <v>3041</v>
      </c>
    </row>
    <row r="306" spans="1:73" x14ac:dyDescent="0.2">
      <c r="A306" s="870" t="s">
        <v>3070</v>
      </c>
      <c r="B306" s="870" t="s">
        <v>654</v>
      </c>
      <c r="C306" s="870" t="s">
        <v>653</v>
      </c>
      <c r="D306" s="873">
        <v>79846902</v>
      </c>
      <c r="E306" s="873">
        <v>0</v>
      </c>
      <c r="F306" s="873">
        <v>79846902</v>
      </c>
      <c r="G306" s="873">
        <v>0</v>
      </c>
      <c r="H306" s="873">
        <v>0</v>
      </c>
      <c r="I306" s="873">
        <v>0</v>
      </c>
      <c r="J306" s="873">
        <v>-439470</v>
      </c>
      <c r="K306" s="873">
        <v>0</v>
      </c>
      <c r="L306" s="873">
        <v>-439470</v>
      </c>
      <c r="M306" s="873">
        <v>0</v>
      </c>
      <c r="N306" s="873">
        <v>0</v>
      </c>
      <c r="O306" s="873">
        <v>0</v>
      </c>
      <c r="P306" s="873">
        <v>-647470</v>
      </c>
      <c r="Q306" s="873">
        <v>0</v>
      </c>
      <c r="R306" s="873">
        <v>-647470</v>
      </c>
      <c r="S306" s="873">
        <v>0</v>
      </c>
      <c r="T306" s="873">
        <v>0</v>
      </c>
      <c r="U306" s="873">
        <v>0</v>
      </c>
      <c r="V306" s="873">
        <v>3780600</v>
      </c>
      <c r="W306" s="873">
        <v>0</v>
      </c>
      <c r="X306" s="873">
        <v>3780600</v>
      </c>
      <c r="Y306" s="873">
        <v>0</v>
      </c>
      <c r="Z306" s="873">
        <v>0</v>
      </c>
      <c r="AA306" s="873">
        <v>0</v>
      </c>
      <c r="AB306" s="873">
        <v>-3780600</v>
      </c>
      <c r="AC306" s="873">
        <v>0</v>
      </c>
      <c r="AD306" s="873">
        <v>-3780600</v>
      </c>
      <c r="AE306" s="873">
        <v>0</v>
      </c>
      <c r="AF306" s="873">
        <v>0</v>
      </c>
      <c r="AG306" s="873">
        <v>0</v>
      </c>
      <c r="AH306" s="873">
        <v>79199432</v>
      </c>
      <c r="AI306" s="873">
        <v>0</v>
      </c>
      <c r="AJ306" s="873">
        <v>79199432</v>
      </c>
      <c r="AK306" s="873">
        <v>0</v>
      </c>
      <c r="AL306" s="873">
        <v>0</v>
      </c>
      <c r="AM306" s="873">
        <v>2220863</v>
      </c>
      <c r="AN306" s="873">
        <v>0</v>
      </c>
      <c r="AO306" s="873">
        <v>2220863</v>
      </c>
      <c r="AP306" s="873">
        <v>0</v>
      </c>
      <c r="AQ306" s="873">
        <v>0</v>
      </c>
      <c r="AR306" s="873">
        <v>0</v>
      </c>
      <c r="AS306" s="873">
        <v>0</v>
      </c>
      <c r="AT306" s="873">
        <v>0</v>
      </c>
      <c r="AU306" s="873">
        <v>0</v>
      </c>
      <c r="AV306" s="873">
        <v>0</v>
      </c>
      <c r="AW306" s="873">
        <v>0</v>
      </c>
      <c r="AX306" s="873">
        <v>0</v>
      </c>
      <c r="AY306" s="873">
        <v>0</v>
      </c>
      <c r="AZ306" s="873">
        <v>0</v>
      </c>
      <c r="BA306" s="873">
        <v>0</v>
      </c>
      <c r="BB306" s="873">
        <v>0</v>
      </c>
      <c r="BC306" s="873">
        <v>0</v>
      </c>
      <c r="BD306" s="873">
        <v>0</v>
      </c>
      <c r="BE306" s="873">
        <v>0</v>
      </c>
      <c r="BF306" s="873">
        <v>0</v>
      </c>
      <c r="BG306" s="873">
        <v>0</v>
      </c>
      <c r="BH306" s="873">
        <v>0</v>
      </c>
      <c r="BI306" s="873">
        <v>0</v>
      </c>
      <c r="BJ306" s="873">
        <v>0</v>
      </c>
      <c r="BK306" s="873">
        <v>0</v>
      </c>
      <c r="BL306" s="873">
        <v>0</v>
      </c>
      <c r="BM306" s="873">
        <v>0</v>
      </c>
      <c r="BN306" s="873">
        <v>0</v>
      </c>
      <c r="BO306" s="873">
        <v>4814765</v>
      </c>
      <c r="BP306" s="873">
        <v>-1970737</v>
      </c>
      <c r="BQ306" s="870" t="s">
        <v>679</v>
      </c>
      <c r="BR306" s="870" t="s">
        <v>1223</v>
      </c>
      <c r="BS306" s="870" t="s">
        <v>679</v>
      </c>
      <c r="BT306" s="870" t="s">
        <v>2733</v>
      </c>
      <c r="BU306" s="870" t="s">
        <v>3042</v>
      </c>
    </row>
    <row r="307" spans="1:73" x14ac:dyDescent="0.2">
      <c r="A307" s="870" t="s">
        <v>3069</v>
      </c>
      <c r="B307" s="870" t="s">
        <v>656</v>
      </c>
      <c r="C307" s="870" t="s">
        <v>655</v>
      </c>
      <c r="D307" s="873">
        <v>36670221</v>
      </c>
      <c r="E307" s="873">
        <v>0</v>
      </c>
      <c r="F307" s="873">
        <v>36670221</v>
      </c>
      <c r="G307" s="873">
        <v>0</v>
      </c>
      <c r="H307" s="873">
        <v>0</v>
      </c>
      <c r="I307" s="873">
        <v>0</v>
      </c>
      <c r="J307" s="873">
        <v>-263810</v>
      </c>
      <c r="K307" s="873">
        <v>0</v>
      </c>
      <c r="L307" s="873">
        <v>-263810</v>
      </c>
      <c r="M307" s="873">
        <v>0</v>
      </c>
      <c r="N307" s="873">
        <v>0</v>
      </c>
      <c r="O307" s="873">
        <v>0</v>
      </c>
      <c r="P307" s="873">
        <v>-804326</v>
      </c>
      <c r="Q307" s="873">
        <v>0</v>
      </c>
      <c r="R307" s="873">
        <v>-804326</v>
      </c>
      <c r="S307" s="873">
        <v>247040</v>
      </c>
      <c r="T307" s="873">
        <v>0</v>
      </c>
      <c r="U307" s="873">
        <v>247040</v>
      </c>
      <c r="V307" s="873">
        <v>2528969</v>
      </c>
      <c r="W307" s="873">
        <v>0</v>
      </c>
      <c r="X307" s="873">
        <v>2528969</v>
      </c>
      <c r="Y307" s="873">
        <v>0</v>
      </c>
      <c r="Z307" s="873">
        <v>0</v>
      </c>
      <c r="AA307" s="873">
        <v>0</v>
      </c>
      <c r="AB307" s="873">
        <v>-2414665</v>
      </c>
      <c r="AC307" s="873">
        <v>0</v>
      </c>
      <c r="AD307" s="873">
        <v>-2414665</v>
      </c>
      <c r="AE307" s="873">
        <v>0</v>
      </c>
      <c r="AF307" s="873">
        <v>0</v>
      </c>
      <c r="AG307" s="873">
        <v>0</v>
      </c>
      <c r="AH307" s="873">
        <v>36227239</v>
      </c>
      <c r="AI307" s="873">
        <v>0</v>
      </c>
      <c r="AJ307" s="873">
        <v>36227239</v>
      </c>
      <c r="AK307" s="873">
        <v>0</v>
      </c>
      <c r="AL307" s="873">
        <v>0</v>
      </c>
      <c r="AM307" s="873">
        <v>288908</v>
      </c>
      <c r="AN307" s="873">
        <v>0</v>
      </c>
      <c r="AO307" s="873">
        <v>288908</v>
      </c>
      <c r="AP307" s="873">
        <v>0</v>
      </c>
      <c r="AQ307" s="873">
        <v>0</v>
      </c>
      <c r="AR307" s="873">
        <v>0</v>
      </c>
      <c r="AS307" s="873">
        <v>0</v>
      </c>
      <c r="AT307" s="873">
        <v>0</v>
      </c>
      <c r="AU307" s="873">
        <v>0</v>
      </c>
      <c r="AV307" s="873">
        <v>0</v>
      </c>
      <c r="AW307" s="873">
        <v>0</v>
      </c>
      <c r="AX307" s="873">
        <v>0</v>
      </c>
      <c r="AY307" s="873">
        <v>0</v>
      </c>
      <c r="AZ307" s="873">
        <v>0</v>
      </c>
      <c r="BA307" s="873">
        <v>0</v>
      </c>
      <c r="BB307" s="873">
        <v>0</v>
      </c>
      <c r="BC307" s="873">
        <v>0</v>
      </c>
      <c r="BD307" s="873">
        <v>0</v>
      </c>
      <c r="BE307" s="873">
        <v>0</v>
      </c>
      <c r="BF307" s="873">
        <v>0</v>
      </c>
      <c r="BG307" s="873">
        <v>0</v>
      </c>
      <c r="BH307" s="873">
        <v>0</v>
      </c>
      <c r="BI307" s="873">
        <v>0</v>
      </c>
      <c r="BJ307" s="873">
        <v>0</v>
      </c>
      <c r="BK307" s="873">
        <v>0</v>
      </c>
      <c r="BL307" s="873">
        <v>0</v>
      </c>
      <c r="BM307" s="873">
        <v>0</v>
      </c>
      <c r="BN307" s="873">
        <v>0</v>
      </c>
      <c r="BO307" s="873">
        <v>4027252</v>
      </c>
      <c r="BP307" s="873">
        <v>-1058124</v>
      </c>
      <c r="BQ307" s="870" t="s">
        <v>695</v>
      </c>
      <c r="BR307" s="870" t="s">
        <v>694</v>
      </c>
      <c r="BS307" s="870" t="s">
        <v>1907</v>
      </c>
      <c r="BT307" s="870" t="s">
        <v>2735</v>
      </c>
      <c r="BU307" s="870" t="s">
        <v>3043</v>
      </c>
    </row>
    <row r="308" spans="1:73" x14ac:dyDescent="0.2">
      <c r="A308" s="870" t="s">
        <v>3070</v>
      </c>
      <c r="B308" s="870" t="s">
        <v>657</v>
      </c>
      <c r="C308" s="870" t="s">
        <v>3059</v>
      </c>
      <c r="D308" s="873">
        <v>47392921</v>
      </c>
      <c r="E308" s="873">
        <v>0</v>
      </c>
      <c r="F308" s="873">
        <v>47392921</v>
      </c>
      <c r="G308" s="873">
        <v>0</v>
      </c>
      <c r="H308" s="873">
        <v>0</v>
      </c>
      <c r="I308" s="873">
        <v>0</v>
      </c>
      <c r="J308" s="873">
        <v>0</v>
      </c>
      <c r="K308" s="873">
        <v>0</v>
      </c>
      <c r="L308" s="873">
        <v>0</v>
      </c>
      <c r="M308" s="873">
        <v>-476830</v>
      </c>
      <c r="N308" s="873">
        <v>0</v>
      </c>
      <c r="O308" s="873">
        <v>-476830</v>
      </c>
      <c r="P308" s="873">
        <v>-5447546</v>
      </c>
      <c r="Q308" s="873">
        <v>0</v>
      </c>
      <c r="R308" s="873">
        <v>-5447546</v>
      </c>
      <c r="S308" s="873">
        <v>0</v>
      </c>
      <c r="T308" s="873">
        <v>0</v>
      </c>
      <c r="U308" s="873">
        <v>0</v>
      </c>
      <c r="V308" s="873">
        <v>0</v>
      </c>
      <c r="W308" s="873">
        <v>0</v>
      </c>
      <c r="X308" s="873">
        <v>0</v>
      </c>
      <c r="Y308" s="873">
        <v>-3022612</v>
      </c>
      <c r="Z308" s="873">
        <v>0</v>
      </c>
      <c r="AA308" s="873">
        <v>-3022612</v>
      </c>
      <c r="AB308" s="873">
        <v>-9387029</v>
      </c>
      <c r="AC308" s="873">
        <v>0</v>
      </c>
      <c r="AD308" s="873">
        <v>-9387029</v>
      </c>
      <c r="AE308" s="873">
        <v>0</v>
      </c>
      <c r="AF308" s="873">
        <v>0</v>
      </c>
      <c r="AG308" s="873">
        <v>0</v>
      </c>
      <c r="AH308" s="873">
        <v>29058904</v>
      </c>
      <c r="AI308" s="873">
        <v>0</v>
      </c>
      <c r="AJ308" s="873">
        <v>29058904</v>
      </c>
      <c r="AK308" s="873">
        <v>0</v>
      </c>
      <c r="AL308" s="873">
        <v>0</v>
      </c>
      <c r="AM308" s="873">
        <v>16748</v>
      </c>
      <c r="AN308" s="873">
        <v>0</v>
      </c>
      <c r="AO308" s="873">
        <v>16748</v>
      </c>
      <c r="AP308" s="873">
        <v>0</v>
      </c>
      <c r="AQ308" s="873">
        <v>0</v>
      </c>
      <c r="AR308" s="873">
        <v>0</v>
      </c>
      <c r="AS308" s="873">
        <v>0</v>
      </c>
      <c r="AT308" s="873">
        <v>0</v>
      </c>
      <c r="AU308" s="873">
        <v>0</v>
      </c>
      <c r="AV308" s="873">
        <v>0</v>
      </c>
      <c r="AW308" s="873">
        <v>0</v>
      </c>
      <c r="AX308" s="873">
        <v>0</v>
      </c>
      <c r="AY308" s="873">
        <v>0</v>
      </c>
      <c r="AZ308" s="873">
        <v>0</v>
      </c>
      <c r="BA308" s="873">
        <v>0</v>
      </c>
      <c r="BB308" s="873">
        <v>0</v>
      </c>
      <c r="BC308" s="873">
        <v>0</v>
      </c>
      <c r="BD308" s="873">
        <v>0</v>
      </c>
      <c r="BE308" s="873">
        <v>0</v>
      </c>
      <c r="BF308" s="873">
        <v>0</v>
      </c>
      <c r="BG308" s="873">
        <v>0</v>
      </c>
      <c r="BH308" s="873">
        <v>0</v>
      </c>
      <c r="BI308" s="873">
        <v>0</v>
      </c>
      <c r="BJ308" s="873">
        <v>0</v>
      </c>
      <c r="BK308" s="873">
        <v>0</v>
      </c>
      <c r="BL308" s="873">
        <v>0</v>
      </c>
      <c r="BM308" s="873">
        <v>0</v>
      </c>
      <c r="BN308" s="873">
        <v>0</v>
      </c>
      <c r="BO308" s="873">
        <v>8152588</v>
      </c>
      <c r="BP308" s="873">
        <v>-4836016</v>
      </c>
      <c r="BQ308" s="870" t="s">
        <v>679</v>
      </c>
      <c r="BR308" s="870" t="s">
        <v>691</v>
      </c>
      <c r="BS308" s="870" t="s">
        <v>679</v>
      </c>
      <c r="BT308" s="870" t="s">
        <v>2735</v>
      </c>
      <c r="BU308" s="870" t="s">
        <v>3044</v>
      </c>
    </row>
    <row r="309" spans="1:73" x14ac:dyDescent="0.2">
      <c r="A309" s="870" t="s">
        <v>3069</v>
      </c>
      <c r="B309" s="870" t="s">
        <v>659</v>
      </c>
      <c r="C309" s="870" t="s">
        <v>658</v>
      </c>
      <c r="D309" s="873">
        <v>34111004</v>
      </c>
      <c r="E309" s="873">
        <v>842450</v>
      </c>
      <c r="F309" s="873">
        <v>34953454</v>
      </c>
      <c r="G309" s="873">
        <v>0</v>
      </c>
      <c r="H309" s="873">
        <v>0</v>
      </c>
      <c r="I309" s="873">
        <v>0</v>
      </c>
      <c r="J309" s="873">
        <v>-1157548</v>
      </c>
      <c r="K309" s="873">
        <v>-14547</v>
      </c>
      <c r="L309" s="873">
        <v>-1172095</v>
      </c>
      <c r="M309" s="873">
        <v>0</v>
      </c>
      <c r="N309" s="873">
        <v>0</v>
      </c>
      <c r="O309" s="873">
        <v>0</v>
      </c>
      <c r="P309" s="873">
        <v>-1325393</v>
      </c>
      <c r="Q309" s="873">
        <v>0</v>
      </c>
      <c r="R309" s="873">
        <v>-1325393</v>
      </c>
      <c r="S309" s="873">
        <v>34657</v>
      </c>
      <c r="T309" s="873">
        <v>0</v>
      </c>
      <c r="U309" s="873">
        <v>34657</v>
      </c>
      <c r="V309" s="873">
        <v>0</v>
      </c>
      <c r="W309" s="873">
        <v>0</v>
      </c>
      <c r="X309" s="873">
        <v>0</v>
      </c>
      <c r="Y309" s="873">
        <v>245125</v>
      </c>
      <c r="Z309" s="873">
        <v>0</v>
      </c>
      <c r="AA309" s="873">
        <v>245125</v>
      </c>
      <c r="AB309" s="873">
        <v>0</v>
      </c>
      <c r="AC309" s="873">
        <v>0</v>
      </c>
      <c r="AD309" s="873">
        <v>0</v>
      </c>
      <c r="AE309" s="873">
        <v>0</v>
      </c>
      <c r="AF309" s="873">
        <v>0</v>
      </c>
      <c r="AG309" s="873">
        <v>0</v>
      </c>
      <c r="AH309" s="873">
        <v>33065393</v>
      </c>
      <c r="AI309" s="873">
        <v>842450</v>
      </c>
      <c r="AJ309" s="873">
        <v>33907843</v>
      </c>
      <c r="AK309" s="873">
        <v>842450</v>
      </c>
      <c r="AL309" s="873">
        <v>842450</v>
      </c>
      <c r="AM309" s="873">
        <v>0</v>
      </c>
      <c r="AN309" s="873">
        <v>0</v>
      </c>
      <c r="AO309" s="873">
        <v>0</v>
      </c>
      <c r="AP309" s="873">
        <v>0</v>
      </c>
      <c r="AQ309" s="873">
        <v>0</v>
      </c>
      <c r="AR309" s="873">
        <v>0</v>
      </c>
      <c r="AS309" s="873">
        <v>0</v>
      </c>
      <c r="AT309" s="873">
        <v>0</v>
      </c>
      <c r="AU309" s="873">
        <v>939847</v>
      </c>
      <c r="AV309" s="873">
        <v>939847</v>
      </c>
      <c r="AW309" s="873">
        <v>3305</v>
      </c>
      <c r="AX309" s="873">
        <v>0</v>
      </c>
      <c r="AY309" s="873">
        <v>0</v>
      </c>
      <c r="AZ309" s="873">
        <v>0</v>
      </c>
      <c r="BA309" s="873">
        <v>0</v>
      </c>
      <c r="BB309" s="873">
        <v>0</v>
      </c>
      <c r="BC309" s="873">
        <v>0</v>
      </c>
      <c r="BD309" s="873">
        <v>0</v>
      </c>
      <c r="BE309" s="873">
        <v>0</v>
      </c>
      <c r="BF309" s="873">
        <v>0</v>
      </c>
      <c r="BG309" s="873">
        <v>0</v>
      </c>
      <c r="BH309" s="873">
        <v>0</v>
      </c>
      <c r="BI309" s="873">
        <v>0</v>
      </c>
      <c r="BJ309" s="873">
        <v>0</v>
      </c>
      <c r="BK309" s="873">
        <v>0</v>
      </c>
      <c r="BL309" s="873">
        <v>0</v>
      </c>
      <c r="BM309" s="873">
        <v>0</v>
      </c>
      <c r="BN309" s="873">
        <v>0</v>
      </c>
      <c r="BO309" s="873">
        <v>6580916</v>
      </c>
      <c r="BP309" s="873">
        <v>-2637859</v>
      </c>
      <c r="BQ309" s="870" t="s">
        <v>690</v>
      </c>
      <c r="BR309" s="870" t="s">
        <v>693</v>
      </c>
      <c r="BS309" s="870" t="s">
        <v>1909</v>
      </c>
      <c r="BT309" s="870" t="s">
        <v>2738</v>
      </c>
      <c r="BU309" s="870" t="s">
        <v>3045</v>
      </c>
    </row>
    <row r="310" spans="1:73" x14ac:dyDescent="0.2">
      <c r="A310" s="870" t="s">
        <v>3070</v>
      </c>
      <c r="B310" s="870" t="s">
        <v>661</v>
      </c>
      <c r="C310" s="870" t="s">
        <v>660</v>
      </c>
      <c r="D310" s="873">
        <v>28071042</v>
      </c>
      <c r="E310" s="873">
        <v>0</v>
      </c>
      <c r="F310" s="873">
        <v>28071042</v>
      </c>
      <c r="G310" s="873">
        <v>0</v>
      </c>
      <c r="H310" s="873">
        <v>0</v>
      </c>
      <c r="I310" s="873">
        <v>0</v>
      </c>
      <c r="J310" s="873">
        <v>0</v>
      </c>
      <c r="K310" s="873">
        <v>0</v>
      </c>
      <c r="L310" s="873">
        <v>0</v>
      </c>
      <c r="M310" s="873">
        <v>13756</v>
      </c>
      <c r="N310" s="873">
        <v>0</v>
      </c>
      <c r="O310" s="873">
        <v>13756</v>
      </c>
      <c r="P310" s="873">
        <v>-828000</v>
      </c>
      <c r="Q310" s="873">
        <v>0</v>
      </c>
      <c r="R310" s="873">
        <v>-828000</v>
      </c>
      <c r="S310" s="873">
        <v>430488</v>
      </c>
      <c r="T310" s="873">
        <v>0</v>
      </c>
      <c r="U310" s="873">
        <v>430488</v>
      </c>
      <c r="V310" s="873">
        <v>1582200</v>
      </c>
      <c r="W310" s="873">
        <v>0</v>
      </c>
      <c r="X310" s="873">
        <v>1582200</v>
      </c>
      <c r="Y310" s="873">
        <v>-427482</v>
      </c>
      <c r="Z310" s="873">
        <v>0</v>
      </c>
      <c r="AA310" s="873">
        <v>-427482</v>
      </c>
      <c r="AB310" s="873">
        <v>1590331</v>
      </c>
      <c r="AC310" s="873">
        <v>0</v>
      </c>
      <c r="AD310" s="873">
        <v>1590331</v>
      </c>
      <c r="AE310" s="873">
        <v>0</v>
      </c>
      <c r="AF310" s="873">
        <v>0</v>
      </c>
      <c r="AG310" s="873">
        <v>0</v>
      </c>
      <c r="AH310" s="873">
        <v>30432335</v>
      </c>
      <c r="AI310" s="873">
        <v>0</v>
      </c>
      <c r="AJ310" s="873">
        <v>30432335</v>
      </c>
      <c r="AK310" s="873">
        <v>0</v>
      </c>
      <c r="AL310" s="873">
        <v>0</v>
      </c>
      <c r="AM310" s="873">
        <v>0</v>
      </c>
      <c r="AN310" s="873">
        <v>0</v>
      </c>
      <c r="AO310" s="873">
        <v>0</v>
      </c>
      <c r="AP310" s="873">
        <v>0</v>
      </c>
      <c r="AQ310" s="873">
        <v>0</v>
      </c>
      <c r="AR310" s="873">
        <v>0</v>
      </c>
      <c r="AS310" s="873">
        <v>0</v>
      </c>
      <c r="AT310" s="873">
        <v>0</v>
      </c>
      <c r="AU310" s="873">
        <v>0</v>
      </c>
      <c r="AV310" s="873">
        <v>0</v>
      </c>
      <c r="AW310" s="873">
        <v>0</v>
      </c>
      <c r="AX310" s="873">
        <v>0</v>
      </c>
      <c r="AY310" s="873">
        <v>0</v>
      </c>
      <c r="AZ310" s="873">
        <v>0</v>
      </c>
      <c r="BA310" s="873">
        <v>0</v>
      </c>
      <c r="BB310" s="873">
        <v>0</v>
      </c>
      <c r="BC310" s="873">
        <v>0</v>
      </c>
      <c r="BD310" s="873">
        <v>0</v>
      </c>
      <c r="BE310" s="873">
        <v>0</v>
      </c>
      <c r="BF310" s="873">
        <v>0</v>
      </c>
      <c r="BG310" s="873">
        <v>0</v>
      </c>
      <c r="BH310" s="873">
        <v>0</v>
      </c>
      <c r="BI310" s="873">
        <v>0</v>
      </c>
      <c r="BJ310" s="873">
        <v>0</v>
      </c>
      <c r="BK310" s="873">
        <v>0</v>
      </c>
      <c r="BL310" s="873">
        <v>0</v>
      </c>
      <c r="BM310" s="873">
        <v>0</v>
      </c>
      <c r="BN310" s="873">
        <v>0</v>
      </c>
      <c r="BO310" s="873">
        <v>2821206</v>
      </c>
      <c r="BP310" s="873">
        <v>-1661669</v>
      </c>
      <c r="BQ310" s="870" t="s">
        <v>692</v>
      </c>
      <c r="BR310" s="870" t="s">
        <v>687</v>
      </c>
      <c r="BS310" s="870" t="s">
        <v>1907</v>
      </c>
      <c r="BT310" s="870" t="s">
        <v>2735</v>
      </c>
      <c r="BU310" s="870" t="s">
        <v>3046</v>
      </c>
    </row>
    <row r="311" spans="1:73" x14ac:dyDescent="0.2">
      <c r="A311" s="870" t="s">
        <v>3070</v>
      </c>
      <c r="B311" s="870" t="s">
        <v>663</v>
      </c>
      <c r="C311" s="870" t="s">
        <v>662</v>
      </c>
      <c r="D311" s="873">
        <v>50587779</v>
      </c>
      <c r="E311" s="873">
        <v>0</v>
      </c>
      <c r="F311" s="873">
        <v>50587779</v>
      </c>
      <c r="G311" s="873">
        <v>0</v>
      </c>
      <c r="H311" s="873">
        <v>0</v>
      </c>
      <c r="I311" s="873">
        <v>0</v>
      </c>
      <c r="J311" s="873">
        <v>-276289</v>
      </c>
      <c r="K311" s="873">
        <v>0</v>
      </c>
      <c r="L311" s="873">
        <v>-276289</v>
      </c>
      <c r="M311" s="873">
        <v>0</v>
      </c>
      <c r="N311" s="873">
        <v>0</v>
      </c>
      <c r="O311" s="873">
        <v>0</v>
      </c>
      <c r="P311" s="873">
        <v>-2805050</v>
      </c>
      <c r="Q311" s="873">
        <v>0</v>
      </c>
      <c r="R311" s="873">
        <v>-2805050</v>
      </c>
      <c r="S311" s="873">
        <v>310562</v>
      </c>
      <c r="T311" s="873">
        <v>0</v>
      </c>
      <c r="U311" s="873">
        <v>310562</v>
      </c>
      <c r="V311" s="873">
        <v>345487</v>
      </c>
      <c r="W311" s="873">
        <v>0</v>
      </c>
      <c r="X311" s="873">
        <v>345487</v>
      </c>
      <c r="Y311" s="873">
        <v>1099867</v>
      </c>
      <c r="Z311" s="873">
        <v>0</v>
      </c>
      <c r="AA311" s="873">
        <v>1099867</v>
      </c>
      <c r="AB311" s="873">
        <v>-3577545</v>
      </c>
      <c r="AC311" s="873">
        <v>0</v>
      </c>
      <c r="AD311" s="873">
        <v>-3577545</v>
      </c>
      <c r="AE311" s="873">
        <v>0</v>
      </c>
      <c r="AF311" s="873">
        <v>0</v>
      </c>
      <c r="AG311" s="873">
        <v>0</v>
      </c>
      <c r="AH311" s="873">
        <v>45961100</v>
      </c>
      <c r="AI311" s="873">
        <v>0</v>
      </c>
      <c r="AJ311" s="873">
        <v>45961100</v>
      </c>
      <c r="AK311" s="873">
        <v>0</v>
      </c>
      <c r="AL311" s="873">
        <v>0</v>
      </c>
      <c r="AM311" s="873">
        <v>12350</v>
      </c>
      <c r="AN311" s="873">
        <v>0</v>
      </c>
      <c r="AO311" s="873">
        <v>12350</v>
      </c>
      <c r="AP311" s="873">
        <v>0</v>
      </c>
      <c r="AQ311" s="873">
        <v>0</v>
      </c>
      <c r="AR311" s="873">
        <v>0</v>
      </c>
      <c r="AS311" s="873">
        <v>0</v>
      </c>
      <c r="AT311" s="873">
        <v>0</v>
      </c>
      <c r="AU311" s="873">
        <v>0</v>
      </c>
      <c r="AV311" s="873">
        <v>0</v>
      </c>
      <c r="AW311" s="873">
        <v>0</v>
      </c>
      <c r="AX311" s="873">
        <v>0</v>
      </c>
      <c r="AY311" s="873">
        <v>0</v>
      </c>
      <c r="AZ311" s="873">
        <v>0</v>
      </c>
      <c r="BA311" s="873">
        <v>0</v>
      </c>
      <c r="BB311" s="873">
        <v>0</v>
      </c>
      <c r="BC311" s="873">
        <v>0</v>
      </c>
      <c r="BD311" s="873">
        <v>0</v>
      </c>
      <c r="BE311" s="873">
        <v>0</v>
      </c>
      <c r="BF311" s="873">
        <v>0</v>
      </c>
      <c r="BG311" s="873">
        <v>0</v>
      </c>
      <c r="BH311" s="873">
        <v>0</v>
      </c>
      <c r="BI311" s="873">
        <v>0</v>
      </c>
      <c r="BJ311" s="873">
        <v>0</v>
      </c>
      <c r="BK311" s="873">
        <v>0</v>
      </c>
      <c r="BL311" s="873">
        <v>0</v>
      </c>
      <c r="BM311" s="873">
        <v>0</v>
      </c>
      <c r="BN311" s="873">
        <v>0</v>
      </c>
      <c r="BO311" s="873">
        <v>4733716</v>
      </c>
      <c r="BP311" s="873">
        <v>-7309387</v>
      </c>
      <c r="BQ311" s="870" t="s">
        <v>679</v>
      </c>
      <c r="BR311" s="870" t="s">
        <v>691</v>
      </c>
      <c r="BS311" s="870" t="s">
        <v>679</v>
      </c>
      <c r="BT311" s="870" t="s">
        <v>2735</v>
      </c>
      <c r="BU311" s="870" t="s">
        <v>3047</v>
      </c>
    </row>
    <row r="312" spans="1:73" x14ac:dyDescent="0.2">
      <c r="A312" s="870" t="s">
        <v>3069</v>
      </c>
      <c r="B312" s="870" t="s">
        <v>665</v>
      </c>
      <c r="C312" s="870" t="s">
        <v>664</v>
      </c>
      <c r="D312" s="873">
        <v>42271667</v>
      </c>
      <c r="E312" s="873">
        <v>353409</v>
      </c>
      <c r="F312" s="873">
        <v>42625075</v>
      </c>
      <c r="G312" s="873">
        <v>-141</v>
      </c>
      <c r="H312" s="873">
        <v>0</v>
      </c>
      <c r="I312" s="873">
        <v>-141</v>
      </c>
      <c r="J312" s="873">
        <v>-927218</v>
      </c>
      <c r="K312" s="873">
        <v>0</v>
      </c>
      <c r="L312" s="873">
        <v>-927218</v>
      </c>
      <c r="M312" s="873">
        <v>0</v>
      </c>
      <c r="N312" s="873">
        <v>0</v>
      </c>
      <c r="O312" s="873">
        <v>0</v>
      </c>
      <c r="P312" s="873">
        <v>-5264594</v>
      </c>
      <c r="Q312" s="873">
        <v>0</v>
      </c>
      <c r="R312" s="873">
        <v>-5264594</v>
      </c>
      <c r="S312" s="873">
        <v>939709</v>
      </c>
      <c r="T312" s="873">
        <v>0</v>
      </c>
      <c r="U312" s="873">
        <v>939709</v>
      </c>
      <c r="V312" s="873">
        <v>1373531</v>
      </c>
      <c r="W312" s="873">
        <v>0</v>
      </c>
      <c r="X312" s="873">
        <v>1373531</v>
      </c>
      <c r="Y312" s="873">
        <v>754283</v>
      </c>
      <c r="Z312" s="873">
        <v>0</v>
      </c>
      <c r="AA312" s="873">
        <v>754283</v>
      </c>
      <c r="AB312" s="873">
        <v>-4446064</v>
      </c>
      <c r="AC312" s="873">
        <v>0</v>
      </c>
      <c r="AD312" s="873">
        <v>-4446064</v>
      </c>
      <c r="AE312" s="873">
        <v>0</v>
      </c>
      <c r="AF312" s="873">
        <v>0</v>
      </c>
      <c r="AG312" s="873">
        <v>0</v>
      </c>
      <c r="AH312" s="873">
        <v>35628391</v>
      </c>
      <c r="AI312" s="873">
        <v>353409</v>
      </c>
      <c r="AJ312" s="873">
        <v>35981799</v>
      </c>
      <c r="AK312" s="873">
        <v>353409</v>
      </c>
      <c r="AL312" s="873">
        <v>353409</v>
      </c>
      <c r="AM312" s="873">
        <v>987</v>
      </c>
      <c r="AN312" s="873">
        <v>0</v>
      </c>
      <c r="AO312" s="873">
        <v>987</v>
      </c>
      <c r="AP312" s="873">
        <v>0</v>
      </c>
      <c r="AQ312" s="873">
        <v>0</v>
      </c>
      <c r="AR312" s="873">
        <v>0</v>
      </c>
      <c r="AS312" s="873">
        <v>0</v>
      </c>
      <c r="AT312" s="873">
        <v>0</v>
      </c>
      <c r="AU312" s="873">
        <v>104664</v>
      </c>
      <c r="AV312" s="873">
        <v>104664</v>
      </c>
      <c r="AW312" s="873">
        <v>248745</v>
      </c>
      <c r="AX312" s="873">
        <v>0</v>
      </c>
      <c r="AY312" s="873">
        <v>0</v>
      </c>
      <c r="AZ312" s="873">
        <v>0</v>
      </c>
      <c r="BA312" s="873">
        <v>0</v>
      </c>
      <c r="BB312" s="873">
        <v>0</v>
      </c>
      <c r="BC312" s="873">
        <v>0</v>
      </c>
      <c r="BD312" s="873">
        <v>0</v>
      </c>
      <c r="BE312" s="873">
        <v>0</v>
      </c>
      <c r="BF312" s="873">
        <v>0</v>
      </c>
      <c r="BG312" s="873">
        <v>0</v>
      </c>
      <c r="BH312" s="873">
        <v>0</v>
      </c>
      <c r="BI312" s="873">
        <v>0</v>
      </c>
      <c r="BJ312" s="873">
        <v>0</v>
      </c>
      <c r="BK312" s="873">
        <v>0</v>
      </c>
      <c r="BL312" s="873">
        <v>0</v>
      </c>
      <c r="BM312" s="873">
        <v>0</v>
      </c>
      <c r="BN312" s="873">
        <v>0</v>
      </c>
      <c r="BO312" s="873">
        <v>10628112</v>
      </c>
      <c r="BP312" s="873">
        <v>-2351427</v>
      </c>
      <c r="BQ312" s="870" t="s">
        <v>690</v>
      </c>
      <c r="BR312" s="870" t="s">
        <v>689</v>
      </c>
      <c r="BS312" s="870" t="s">
        <v>1909</v>
      </c>
      <c r="BT312" s="870" t="s">
        <v>2737</v>
      </c>
      <c r="BU312" s="870" t="s">
        <v>3048</v>
      </c>
    </row>
    <row r="313" spans="1:73" x14ac:dyDescent="0.2">
      <c r="A313" s="870" t="s">
        <v>3070</v>
      </c>
      <c r="B313" s="870" t="s">
        <v>667</v>
      </c>
      <c r="C313" s="870" t="s">
        <v>666</v>
      </c>
      <c r="D313" s="873">
        <v>18301159</v>
      </c>
      <c r="E313" s="873">
        <v>0</v>
      </c>
      <c r="F313" s="873">
        <v>18301159</v>
      </c>
      <c r="G313" s="873">
        <v>0</v>
      </c>
      <c r="H313" s="873">
        <v>0</v>
      </c>
      <c r="I313" s="873">
        <v>0</v>
      </c>
      <c r="J313" s="873">
        <v>-87225</v>
      </c>
      <c r="K313" s="873">
        <v>0</v>
      </c>
      <c r="L313" s="873">
        <v>-87225</v>
      </c>
      <c r="M313" s="873">
        <v>0</v>
      </c>
      <c r="N313" s="873">
        <v>0</v>
      </c>
      <c r="O313" s="873">
        <v>0</v>
      </c>
      <c r="P313" s="873">
        <v>-726250</v>
      </c>
      <c r="Q313" s="873">
        <v>0</v>
      </c>
      <c r="R313" s="873">
        <v>-726250</v>
      </c>
      <c r="S313" s="873">
        <v>126830</v>
      </c>
      <c r="T313" s="873">
        <v>0</v>
      </c>
      <c r="U313" s="873">
        <v>126830</v>
      </c>
      <c r="V313" s="873">
        <v>83780</v>
      </c>
      <c r="W313" s="873">
        <v>0</v>
      </c>
      <c r="X313" s="873">
        <v>83780</v>
      </c>
      <c r="Y313" s="873">
        <v>509075</v>
      </c>
      <c r="Z313" s="873">
        <v>0</v>
      </c>
      <c r="AA313" s="873">
        <v>509075</v>
      </c>
      <c r="AB313" s="873">
        <v>-2667953</v>
      </c>
      <c r="AC313" s="873">
        <v>0</v>
      </c>
      <c r="AD313" s="873">
        <v>-2667953</v>
      </c>
      <c r="AE313" s="873">
        <v>0</v>
      </c>
      <c r="AF313" s="873">
        <v>0</v>
      </c>
      <c r="AG313" s="873">
        <v>0</v>
      </c>
      <c r="AH313" s="873">
        <v>15626641</v>
      </c>
      <c r="AI313" s="873">
        <v>0</v>
      </c>
      <c r="AJ313" s="873">
        <v>15626641</v>
      </c>
      <c r="AK313" s="873">
        <v>0</v>
      </c>
      <c r="AL313" s="873">
        <v>0</v>
      </c>
      <c r="AM313" s="873">
        <v>4505</v>
      </c>
      <c r="AN313" s="873">
        <v>0</v>
      </c>
      <c r="AO313" s="873">
        <v>4505</v>
      </c>
      <c r="AP313" s="873">
        <v>0</v>
      </c>
      <c r="AQ313" s="873">
        <v>0</v>
      </c>
      <c r="AR313" s="873">
        <v>0</v>
      </c>
      <c r="AS313" s="873">
        <v>0</v>
      </c>
      <c r="AT313" s="873">
        <v>0</v>
      </c>
      <c r="AU313" s="873">
        <v>0</v>
      </c>
      <c r="AV313" s="873">
        <v>0</v>
      </c>
      <c r="AW313" s="873">
        <v>0</v>
      </c>
      <c r="AX313" s="873">
        <v>0</v>
      </c>
      <c r="AY313" s="873">
        <v>0</v>
      </c>
      <c r="AZ313" s="873">
        <v>0</v>
      </c>
      <c r="BA313" s="873">
        <v>0</v>
      </c>
      <c r="BB313" s="873">
        <v>0</v>
      </c>
      <c r="BC313" s="873">
        <v>0</v>
      </c>
      <c r="BD313" s="873">
        <v>0</v>
      </c>
      <c r="BE313" s="873">
        <v>0</v>
      </c>
      <c r="BF313" s="873">
        <v>0</v>
      </c>
      <c r="BG313" s="873">
        <v>0</v>
      </c>
      <c r="BH313" s="873">
        <v>0</v>
      </c>
      <c r="BI313" s="873">
        <v>0</v>
      </c>
      <c r="BJ313" s="873">
        <v>0</v>
      </c>
      <c r="BK313" s="873">
        <v>0</v>
      </c>
      <c r="BL313" s="873">
        <v>0</v>
      </c>
      <c r="BM313" s="873">
        <v>0</v>
      </c>
      <c r="BN313" s="873">
        <v>0</v>
      </c>
      <c r="BO313" s="873">
        <v>2357430</v>
      </c>
      <c r="BP313" s="873">
        <v>-945395</v>
      </c>
      <c r="BQ313" s="870" t="s">
        <v>683</v>
      </c>
      <c r="BR313" s="870" t="s">
        <v>682</v>
      </c>
      <c r="BS313" s="870" t="s">
        <v>1907</v>
      </c>
      <c r="BT313" s="870" t="s">
        <v>2737</v>
      </c>
      <c r="BU313" s="870" t="s">
        <v>3049</v>
      </c>
    </row>
    <row r="314" spans="1:73" x14ac:dyDescent="0.2">
      <c r="A314" s="870" t="s">
        <v>3069</v>
      </c>
      <c r="B314" s="870" t="s">
        <v>669</v>
      </c>
      <c r="C314" s="870" t="s">
        <v>668</v>
      </c>
      <c r="D314" s="873">
        <v>13898995</v>
      </c>
      <c r="E314" s="873">
        <v>0</v>
      </c>
      <c r="F314" s="873">
        <v>13898995</v>
      </c>
      <c r="G314" s="873">
        <v>0</v>
      </c>
      <c r="H314" s="873">
        <v>0</v>
      </c>
      <c r="I314" s="873">
        <v>0</v>
      </c>
      <c r="J314" s="873">
        <v>-283579</v>
      </c>
      <c r="K314" s="873">
        <v>0</v>
      </c>
      <c r="L314" s="873">
        <v>-283579</v>
      </c>
      <c r="M314" s="873">
        <v>0</v>
      </c>
      <c r="N314" s="873">
        <v>0</v>
      </c>
      <c r="O314" s="873">
        <v>0</v>
      </c>
      <c r="P314" s="873">
        <v>-407738</v>
      </c>
      <c r="Q314" s="873">
        <v>0</v>
      </c>
      <c r="R314" s="873">
        <v>-407738</v>
      </c>
      <c r="S314" s="873">
        <v>959960</v>
      </c>
      <c r="T314" s="873">
        <v>0</v>
      </c>
      <c r="U314" s="873">
        <v>959960</v>
      </c>
      <c r="V314" s="873">
        <v>17480</v>
      </c>
      <c r="W314" s="873">
        <v>0</v>
      </c>
      <c r="X314" s="873">
        <v>17480</v>
      </c>
      <c r="Y314" s="873">
        <v>-1102122</v>
      </c>
      <c r="Z314" s="873">
        <v>0</v>
      </c>
      <c r="AA314" s="873">
        <v>-1102122</v>
      </c>
      <c r="AB314" s="873">
        <v>-748450</v>
      </c>
      <c r="AC314" s="873">
        <v>0</v>
      </c>
      <c r="AD314" s="873">
        <v>-748450</v>
      </c>
      <c r="AE314" s="873">
        <v>0</v>
      </c>
      <c r="AF314" s="873">
        <v>0</v>
      </c>
      <c r="AG314" s="873">
        <v>0</v>
      </c>
      <c r="AH314" s="873">
        <v>12618125</v>
      </c>
      <c r="AI314" s="873">
        <v>0</v>
      </c>
      <c r="AJ314" s="873">
        <v>12618125</v>
      </c>
      <c r="AK314" s="873">
        <v>0</v>
      </c>
      <c r="AL314" s="873">
        <v>0</v>
      </c>
      <c r="AM314" s="873">
        <v>0</v>
      </c>
      <c r="AN314" s="873">
        <v>0</v>
      </c>
      <c r="AO314" s="873">
        <v>0</v>
      </c>
      <c r="AP314" s="873">
        <v>0</v>
      </c>
      <c r="AQ314" s="873">
        <v>0</v>
      </c>
      <c r="AR314" s="873">
        <v>0</v>
      </c>
      <c r="AS314" s="873">
        <v>0</v>
      </c>
      <c r="AT314" s="873">
        <v>0</v>
      </c>
      <c r="AU314" s="873">
        <v>0</v>
      </c>
      <c r="AV314" s="873">
        <v>0</v>
      </c>
      <c r="AW314" s="873">
        <v>0</v>
      </c>
      <c r="AX314" s="873">
        <v>0</v>
      </c>
      <c r="AY314" s="873">
        <v>0</v>
      </c>
      <c r="AZ314" s="873">
        <v>0</v>
      </c>
      <c r="BA314" s="873">
        <v>0</v>
      </c>
      <c r="BB314" s="873">
        <v>0</v>
      </c>
      <c r="BC314" s="873">
        <v>0</v>
      </c>
      <c r="BD314" s="873">
        <v>0</v>
      </c>
      <c r="BE314" s="873">
        <v>0</v>
      </c>
      <c r="BF314" s="873">
        <v>0</v>
      </c>
      <c r="BG314" s="873">
        <v>0</v>
      </c>
      <c r="BH314" s="873">
        <v>0</v>
      </c>
      <c r="BI314" s="873">
        <v>0</v>
      </c>
      <c r="BJ314" s="873">
        <v>0</v>
      </c>
      <c r="BK314" s="873">
        <v>0</v>
      </c>
      <c r="BL314" s="873">
        <v>0</v>
      </c>
      <c r="BM314" s="873">
        <v>0</v>
      </c>
      <c r="BN314" s="873">
        <v>0</v>
      </c>
      <c r="BO314" s="873">
        <v>2366266</v>
      </c>
      <c r="BP314" s="873">
        <v>-452441</v>
      </c>
      <c r="BQ314" s="870" t="s">
        <v>688</v>
      </c>
      <c r="BR314" s="870" t="s">
        <v>687</v>
      </c>
      <c r="BS314" s="870" t="s">
        <v>1907</v>
      </c>
      <c r="BT314" s="870" t="s">
        <v>2735</v>
      </c>
      <c r="BU314" s="870" t="s">
        <v>3050</v>
      </c>
    </row>
    <row r="315" spans="1:73" x14ac:dyDescent="0.2">
      <c r="A315" s="870" t="s">
        <v>3070</v>
      </c>
      <c r="B315" s="870" t="s">
        <v>671</v>
      </c>
      <c r="C315" s="870" t="s">
        <v>670</v>
      </c>
      <c r="D315" s="873">
        <v>27541913</v>
      </c>
      <c r="E315" s="873">
        <v>0</v>
      </c>
      <c r="F315" s="873">
        <v>27541913</v>
      </c>
      <c r="G315" s="873">
        <v>0</v>
      </c>
      <c r="H315" s="873">
        <v>0</v>
      </c>
      <c r="I315" s="873">
        <v>0</v>
      </c>
      <c r="J315" s="873">
        <v>-24956</v>
      </c>
      <c r="K315" s="873">
        <v>0</v>
      </c>
      <c r="L315" s="873">
        <v>-24956</v>
      </c>
      <c r="M315" s="873">
        <v>0</v>
      </c>
      <c r="N315" s="873">
        <v>0</v>
      </c>
      <c r="O315" s="873">
        <v>0</v>
      </c>
      <c r="P315" s="873">
        <v>-2732566</v>
      </c>
      <c r="Q315" s="873">
        <v>0</v>
      </c>
      <c r="R315" s="873">
        <v>-2732566</v>
      </c>
      <c r="S315" s="873">
        <v>306401</v>
      </c>
      <c r="T315" s="873">
        <v>0</v>
      </c>
      <c r="U315" s="873">
        <v>306401</v>
      </c>
      <c r="V315" s="873">
        <v>0</v>
      </c>
      <c r="W315" s="873">
        <v>0</v>
      </c>
      <c r="X315" s="873">
        <v>0</v>
      </c>
      <c r="Y315" s="873">
        <v>178931</v>
      </c>
      <c r="Z315" s="873">
        <v>0</v>
      </c>
      <c r="AA315" s="873">
        <v>178931</v>
      </c>
      <c r="AB315" s="873">
        <v>-2705138</v>
      </c>
      <c r="AC315" s="873">
        <v>0</v>
      </c>
      <c r="AD315" s="873">
        <v>-2705138</v>
      </c>
      <c r="AE315" s="873">
        <v>0</v>
      </c>
      <c r="AF315" s="873">
        <v>0</v>
      </c>
      <c r="AG315" s="873">
        <v>0</v>
      </c>
      <c r="AH315" s="873">
        <v>22589541</v>
      </c>
      <c r="AI315" s="873">
        <v>0</v>
      </c>
      <c r="AJ315" s="873">
        <v>22589541</v>
      </c>
      <c r="AK315" s="873">
        <v>0</v>
      </c>
      <c r="AL315" s="873">
        <v>0</v>
      </c>
      <c r="AM315" s="873">
        <v>371286</v>
      </c>
      <c r="AN315" s="873">
        <v>0</v>
      </c>
      <c r="AO315" s="873">
        <v>371286</v>
      </c>
      <c r="AP315" s="873">
        <v>0</v>
      </c>
      <c r="AQ315" s="873">
        <v>0</v>
      </c>
      <c r="AR315" s="873">
        <v>0</v>
      </c>
      <c r="AS315" s="873">
        <v>0</v>
      </c>
      <c r="AT315" s="873">
        <v>0</v>
      </c>
      <c r="AU315" s="873">
        <v>0</v>
      </c>
      <c r="AV315" s="873">
        <v>0</v>
      </c>
      <c r="AW315" s="873">
        <v>0</v>
      </c>
      <c r="AX315" s="873">
        <v>0</v>
      </c>
      <c r="AY315" s="873">
        <v>0</v>
      </c>
      <c r="AZ315" s="873">
        <v>0</v>
      </c>
      <c r="BA315" s="873">
        <v>0</v>
      </c>
      <c r="BB315" s="873">
        <v>0</v>
      </c>
      <c r="BC315" s="873">
        <v>0</v>
      </c>
      <c r="BD315" s="873">
        <v>0</v>
      </c>
      <c r="BE315" s="873">
        <v>0</v>
      </c>
      <c r="BF315" s="873">
        <v>0</v>
      </c>
      <c r="BG315" s="873">
        <v>0</v>
      </c>
      <c r="BH315" s="873">
        <v>0</v>
      </c>
      <c r="BI315" s="873">
        <v>0</v>
      </c>
      <c r="BJ315" s="873">
        <v>0</v>
      </c>
      <c r="BK315" s="873">
        <v>0</v>
      </c>
      <c r="BL315" s="873">
        <v>0</v>
      </c>
      <c r="BM315" s="873">
        <v>0</v>
      </c>
      <c r="BN315" s="873">
        <v>0</v>
      </c>
      <c r="BO315" s="873">
        <v>2770105</v>
      </c>
      <c r="BP315" s="873">
        <v>-366207</v>
      </c>
      <c r="BQ315" s="870" t="s">
        <v>683</v>
      </c>
      <c r="BR315" s="870" t="s">
        <v>682</v>
      </c>
      <c r="BS315" s="870" t="s">
        <v>1907</v>
      </c>
      <c r="BT315" s="870" t="s">
        <v>2737</v>
      </c>
      <c r="BU315" s="870" t="s">
        <v>3051</v>
      </c>
    </row>
    <row r="316" spans="1:73" x14ac:dyDescent="0.2">
      <c r="A316" s="870" t="s">
        <v>3070</v>
      </c>
      <c r="B316" s="870" t="s">
        <v>673</v>
      </c>
      <c r="C316" s="870" t="s">
        <v>672</v>
      </c>
      <c r="D316" s="873">
        <v>8527029</v>
      </c>
      <c r="E316" s="873">
        <v>2748270</v>
      </c>
      <c r="F316" s="873">
        <v>11275299</v>
      </c>
      <c r="G316" s="873">
        <v>0</v>
      </c>
      <c r="H316" s="873">
        <v>0</v>
      </c>
      <c r="I316" s="873">
        <v>0</v>
      </c>
      <c r="J316" s="873">
        <v>-39278</v>
      </c>
      <c r="K316" s="873">
        <v>0</v>
      </c>
      <c r="L316" s="873">
        <v>-39278</v>
      </c>
      <c r="M316" s="873">
        <v>0</v>
      </c>
      <c r="N316" s="873">
        <v>0</v>
      </c>
      <c r="O316" s="873">
        <v>0</v>
      </c>
      <c r="P316" s="873">
        <v>-408409</v>
      </c>
      <c r="Q316" s="873">
        <v>3000</v>
      </c>
      <c r="R316" s="873">
        <v>-405409</v>
      </c>
      <c r="S316" s="873">
        <v>521139</v>
      </c>
      <c r="T316" s="873">
        <v>0</v>
      </c>
      <c r="U316" s="873">
        <v>521139</v>
      </c>
      <c r="V316" s="873">
        <v>0</v>
      </c>
      <c r="W316" s="873">
        <v>0</v>
      </c>
      <c r="X316" s="873">
        <v>0</v>
      </c>
      <c r="Y316" s="873">
        <v>735881</v>
      </c>
      <c r="Z316" s="873">
        <v>0</v>
      </c>
      <c r="AA316" s="873">
        <v>735881</v>
      </c>
      <c r="AB316" s="873">
        <v>-400770</v>
      </c>
      <c r="AC316" s="873">
        <v>-129169</v>
      </c>
      <c r="AD316" s="873">
        <v>-529939</v>
      </c>
      <c r="AE316" s="873">
        <v>0</v>
      </c>
      <c r="AF316" s="873">
        <v>0</v>
      </c>
      <c r="AG316" s="873">
        <v>0</v>
      </c>
      <c r="AH316" s="873">
        <v>8974870</v>
      </c>
      <c r="AI316" s="873">
        <v>2622101</v>
      </c>
      <c r="AJ316" s="873">
        <v>11596971</v>
      </c>
      <c r="AK316" s="873">
        <v>2622101</v>
      </c>
      <c r="AL316" s="873">
        <v>2622101</v>
      </c>
      <c r="AM316" s="873">
        <v>0</v>
      </c>
      <c r="AN316" s="873">
        <v>0</v>
      </c>
      <c r="AO316" s="873">
        <v>0</v>
      </c>
      <c r="AP316" s="873">
        <v>0</v>
      </c>
      <c r="AQ316" s="873">
        <v>0</v>
      </c>
      <c r="AR316" s="873">
        <v>0</v>
      </c>
      <c r="AS316" s="873">
        <v>256</v>
      </c>
      <c r="AT316" s="873">
        <v>256</v>
      </c>
      <c r="AU316" s="873">
        <v>2583352</v>
      </c>
      <c r="AV316" s="873">
        <v>2583352</v>
      </c>
      <c r="AW316" s="873">
        <v>39005</v>
      </c>
      <c r="AX316" s="873">
        <v>0</v>
      </c>
      <c r="AY316" s="873">
        <v>0</v>
      </c>
      <c r="AZ316" s="873">
        <v>0</v>
      </c>
      <c r="BA316" s="873">
        <v>0</v>
      </c>
      <c r="BB316" s="873">
        <v>0</v>
      </c>
      <c r="BC316" s="873">
        <v>0</v>
      </c>
      <c r="BD316" s="873">
        <v>0</v>
      </c>
      <c r="BE316" s="873">
        <v>0</v>
      </c>
      <c r="BF316" s="873">
        <v>0</v>
      </c>
      <c r="BG316" s="873">
        <v>0</v>
      </c>
      <c r="BH316" s="873">
        <v>0</v>
      </c>
      <c r="BI316" s="873">
        <v>0</v>
      </c>
      <c r="BJ316" s="873">
        <v>0</v>
      </c>
      <c r="BK316" s="873">
        <v>0</v>
      </c>
      <c r="BL316" s="873">
        <v>0</v>
      </c>
      <c r="BM316" s="873">
        <v>0</v>
      </c>
      <c r="BN316" s="873">
        <v>0</v>
      </c>
      <c r="BO316" s="873">
        <v>2200334</v>
      </c>
      <c r="BP316" s="873">
        <v>-609698</v>
      </c>
      <c r="BQ316" s="870" t="s">
        <v>685</v>
      </c>
      <c r="BR316" s="870" t="s">
        <v>684</v>
      </c>
      <c r="BS316" s="870" t="s">
        <v>1907</v>
      </c>
      <c r="BT316" s="870" t="s">
        <v>2738</v>
      </c>
      <c r="BU316" s="870" t="s">
        <v>3052</v>
      </c>
    </row>
    <row r="317" spans="1:73" x14ac:dyDescent="0.2">
      <c r="A317" s="870" t="s">
        <v>3069</v>
      </c>
      <c r="B317" s="870" t="s">
        <v>675</v>
      </c>
      <c r="C317" s="870" t="s">
        <v>674</v>
      </c>
      <c r="D317" s="873">
        <v>11886031</v>
      </c>
      <c r="E317" s="873">
        <v>0</v>
      </c>
      <c r="F317" s="873">
        <v>11886031</v>
      </c>
      <c r="G317" s="873">
        <v>0</v>
      </c>
      <c r="H317" s="873">
        <v>0</v>
      </c>
      <c r="I317" s="873">
        <v>0</v>
      </c>
      <c r="J317" s="873">
        <v>-236484</v>
      </c>
      <c r="K317" s="873">
        <v>0</v>
      </c>
      <c r="L317" s="873">
        <v>-236484</v>
      </c>
      <c r="M317" s="873">
        <v>0</v>
      </c>
      <c r="N317" s="873">
        <v>0</v>
      </c>
      <c r="O317" s="873">
        <v>0</v>
      </c>
      <c r="P317" s="873">
        <v>-258598</v>
      </c>
      <c r="Q317" s="873">
        <v>0</v>
      </c>
      <c r="R317" s="873">
        <v>-258598</v>
      </c>
      <c r="S317" s="873">
        <v>399697</v>
      </c>
      <c r="T317" s="873">
        <v>0</v>
      </c>
      <c r="U317" s="873">
        <v>399697</v>
      </c>
      <c r="V317" s="873">
        <v>310000</v>
      </c>
      <c r="W317" s="873">
        <v>0</v>
      </c>
      <c r="X317" s="873">
        <v>310000</v>
      </c>
      <c r="Y317" s="873">
        <v>414346</v>
      </c>
      <c r="Z317" s="873">
        <v>0</v>
      </c>
      <c r="AA317" s="873">
        <v>414346</v>
      </c>
      <c r="AB317" s="873">
        <v>-3473373</v>
      </c>
      <c r="AC317" s="873">
        <v>0</v>
      </c>
      <c r="AD317" s="873">
        <v>-3473373</v>
      </c>
      <c r="AE317" s="873">
        <v>0</v>
      </c>
      <c r="AF317" s="873">
        <v>0</v>
      </c>
      <c r="AG317" s="873">
        <v>0</v>
      </c>
      <c r="AH317" s="873">
        <v>9278103</v>
      </c>
      <c r="AI317" s="873">
        <v>0</v>
      </c>
      <c r="AJ317" s="873">
        <v>9278103</v>
      </c>
      <c r="AK317" s="873">
        <v>0</v>
      </c>
      <c r="AL317" s="873">
        <v>0</v>
      </c>
      <c r="AM317" s="873">
        <v>1547</v>
      </c>
      <c r="AN317" s="873">
        <v>0</v>
      </c>
      <c r="AO317" s="873">
        <v>1547</v>
      </c>
      <c r="AP317" s="873">
        <v>0</v>
      </c>
      <c r="AQ317" s="873">
        <v>0</v>
      </c>
      <c r="AR317" s="873">
        <v>0</v>
      </c>
      <c r="AS317" s="873">
        <v>0</v>
      </c>
      <c r="AT317" s="873">
        <v>0</v>
      </c>
      <c r="AU317" s="873">
        <v>0</v>
      </c>
      <c r="AV317" s="873">
        <v>0</v>
      </c>
      <c r="AW317" s="873">
        <v>0</v>
      </c>
      <c r="AX317" s="873">
        <v>0</v>
      </c>
      <c r="AY317" s="873">
        <v>0</v>
      </c>
      <c r="AZ317" s="873">
        <v>0</v>
      </c>
      <c r="BA317" s="873">
        <v>0</v>
      </c>
      <c r="BB317" s="873">
        <v>0</v>
      </c>
      <c r="BC317" s="873">
        <v>0</v>
      </c>
      <c r="BD317" s="873">
        <v>0</v>
      </c>
      <c r="BE317" s="873">
        <v>0</v>
      </c>
      <c r="BF317" s="873">
        <v>0</v>
      </c>
      <c r="BG317" s="873">
        <v>0</v>
      </c>
      <c r="BH317" s="873">
        <v>0</v>
      </c>
      <c r="BI317" s="873">
        <v>0</v>
      </c>
      <c r="BJ317" s="873">
        <v>0</v>
      </c>
      <c r="BK317" s="873">
        <v>0</v>
      </c>
      <c r="BL317" s="873">
        <v>0</v>
      </c>
      <c r="BM317" s="873">
        <v>0</v>
      </c>
      <c r="BN317" s="873">
        <v>0</v>
      </c>
      <c r="BO317" s="873">
        <v>1842799</v>
      </c>
      <c r="BP317" s="873">
        <v>-568229</v>
      </c>
      <c r="BQ317" s="870" t="s">
        <v>683</v>
      </c>
      <c r="BR317" s="870" t="s">
        <v>682</v>
      </c>
      <c r="BS317" s="870" t="s">
        <v>1907</v>
      </c>
      <c r="BT317" s="870" t="s">
        <v>2737</v>
      </c>
      <c r="BU317" s="870" t="s">
        <v>3053</v>
      </c>
    </row>
    <row r="318" spans="1:73" x14ac:dyDescent="0.2">
      <c r="A318" s="870" t="s">
        <v>3069</v>
      </c>
      <c r="B318" s="870" t="s">
        <v>677</v>
      </c>
      <c r="C318" s="870" t="s">
        <v>676</v>
      </c>
      <c r="D318" s="873">
        <v>32919006</v>
      </c>
      <c r="E318" s="873">
        <v>359347</v>
      </c>
      <c r="F318" s="873">
        <v>33278353</v>
      </c>
      <c r="G318" s="873">
        <v>0</v>
      </c>
      <c r="H318" s="873">
        <v>0</v>
      </c>
      <c r="I318" s="873">
        <v>0</v>
      </c>
      <c r="J318" s="873">
        <v>-347783</v>
      </c>
      <c r="K318" s="873">
        <v>0</v>
      </c>
      <c r="L318" s="873">
        <v>-347783</v>
      </c>
      <c r="M318" s="873">
        <v>0</v>
      </c>
      <c r="N318" s="873">
        <v>0</v>
      </c>
      <c r="O318" s="873">
        <v>0</v>
      </c>
      <c r="P318" s="873">
        <v>-290964</v>
      </c>
      <c r="Q318" s="873">
        <v>0</v>
      </c>
      <c r="R318" s="873">
        <v>-290964</v>
      </c>
      <c r="S318" s="873">
        <v>1434020</v>
      </c>
      <c r="T318" s="873">
        <v>0</v>
      </c>
      <c r="U318" s="873">
        <v>1434020</v>
      </c>
      <c r="V318" s="873">
        <v>0</v>
      </c>
      <c r="W318" s="873">
        <v>0</v>
      </c>
      <c r="X318" s="873">
        <v>0</v>
      </c>
      <c r="Y318" s="873">
        <v>0</v>
      </c>
      <c r="Z318" s="873">
        <v>0</v>
      </c>
      <c r="AA318" s="873">
        <v>0</v>
      </c>
      <c r="AB318" s="873">
        <v>-1634020</v>
      </c>
      <c r="AC318" s="873">
        <v>0</v>
      </c>
      <c r="AD318" s="873">
        <v>-1634020</v>
      </c>
      <c r="AE318" s="873">
        <v>0</v>
      </c>
      <c r="AF318" s="873">
        <v>0</v>
      </c>
      <c r="AG318" s="873">
        <v>0</v>
      </c>
      <c r="AH318" s="873">
        <v>32428042</v>
      </c>
      <c r="AI318" s="873">
        <v>359347</v>
      </c>
      <c r="AJ318" s="873">
        <v>32787389</v>
      </c>
      <c r="AK318" s="873">
        <v>359347</v>
      </c>
      <c r="AL318" s="873">
        <v>359347</v>
      </c>
      <c r="AM318" s="873">
        <v>0</v>
      </c>
      <c r="AN318" s="873">
        <v>0</v>
      </c>
      <c r="AO318" s="873">
        <v>0</v>
      </c>
      <c r="AP318" s="873">
        <v>0</v>
      </c>
      <c r="AQ318" s="873">
        <v>0</v>
      </c>
      <c r="AR318" s="873">
        <v>0</v>
      </c>
      <c r="AS318" s="873">
        <v>32739</v>
      </c>
      <c r="AT318" s="873">
        <v>32739</v>
      </c>
      <c r="AU318" s="873">
        <v>798671</v>
      </c>
      <c r="AV318" s="873">
        <v>798671</v>
      </c>
      <c r="AW318" s="873">
        <v>0</v>
      </c>
      <c r="AX318" s="873">
        <v>0</v>
      </c>
      <c r="AY318" s="873">
        <v>0</v>
      </c>
      <c r="AZ318" s="873">
        <v>0</v>
      </c>
      <c r="BA318" s="873">
        <v>0</v>
      </c>
      <c r="BB318" s="873">
        <v>0</v>
      </c>
      <c r="BC318" s="873">
        <v>0</v>
      </c>
      <c r="BD318" s="873">
        <v>0</v>
      </c>
      <c r="BE318" s="873">
        <v>0</v>
      </c>
      <c r="BF318" s="873">
        <v>0</v>
      </c>
      <c r="BG318" s="873">
        <v>0</v>
      </c>
      <c r="BH318" s="873">
        <v>0</v>
      </c>
      <c r="BI318" s="873">
        <v>0</v>
      </c>
      <c r="BJ318" s="873">
        <v>0</v>
      </c>
      <c r="BK318" s="873">
        <v>0</v>
      </c>
      <c r="BL318" s="873">
        <v>0</v>
      </c>
      <c r="BM318" s="873">
        <v>0</v>
      </c>
      <c r="BN318" s="873">
        <v>0</v>
      </c>
      <c r="BO318" s="873">
        <v>7296957</v>
      </c>
      <c r="BP318" s="873">
        <v>-1088927</v>
      </c>
      <c r="BQ318" s="870" t="s">
        <v>679</v>
      </c>
      <c r="BR318" s="870" t="s">
        <v>678</v>
      </c>
      <c r="BS318" s="870" t="s">
        <v>679</v>
      </c>
      <c r="BT318" s="870" t="s">
        <v>2739</v>
      </c>
      <c r="BU318" s="870" t="s">
        <v>3054</v>
      </c>
    </row>
    <row r="319" spans="1:73" x14ac:dyDescent="0.2">
      <c r="A319" s="884"/>
      <c r="B319" s="870" t="s">
        <v>1950</v>
      </c>
      <c r="C319" s="870" t="s">
        <v>1041</v>
      </c>
      <c r="D319" s="873">
        <v>14890657118</v>
      </c>
      <c r="E319" s="873">
        <v>212652323</v>
      </c>
      <c r="F319" s="873">
        <v>15103309440</v>
      </c>
      <c r="G319" s="873">
        <v>-9157</v>
      </c>
      <c r="H319" s="873">
        <v>0</v>
      </c>
      <c r="I319" s="873">
        <v>-9157</v>
      </c>
      <c r="J319" s="873">
        <v>-68236691</v>
      </c>
      <c r="K319" s="873">
        <v>67102</v>
      </c>
      <c r="L319" s="873">
        <v>-68169588</v>
      </c>
      <c r="M319" s="873">
        <v>-16482671</v>
      </c>
      <c r="N319" s="873">
        <v>-108452</v>
      </c>
      <c r="O319" s="873">
        <v>-16591123</v>
      </c>
      <c r="P319" s="873">
        <v>-799281934</v>
      </c>
      <c r="Q319" s="873">
        <v>-5393014</v>
      </c>
      <c r="R319" s="873">
        <v>-804674948</v>
      </c>
      <c r="S319" s="873">
        <v>186348001</v>
      </c>
      <c r="T319" s="873">
        <v>464796</v>
      </c>
      <c r="U319" s="873">
        <v>186812797</v>
      </c>
      <c r="V319" s="873">
        <v>502623899</v>
      </c>
      <c r="W319" s="873">
        <v>5025509</v>
      </c>
      <c r="X319" s="873">
        <v>507649408</v>
      </c>
      <c r="Y319" s="873">
        <v>-29452676</v>
      </c>
      <c r="Z319" s="873">
        <v>-1820697</v>
      </c>
      <c r="AA319" s="873">
        <v>-31273373</v>
      </c>
      <c r="AB319" s="873">
        <v>-1514061721</v>
      </c>
      <c r="AC319" s="873">
        <v>-19551084</v>
      </c>
      <c r="AD319" s="873">
        <v>-1533612805</v>
      </c>
      <c r="AE319" s="873">
        <v>-234001951</v>
      </c>
      <c r="AF319" s="873">
        <v>-6687994</v>
      </c>
      <c r="AG319" s="873">
        <v>-240689945</v>
      </c>
      <c r="AH319" s="873">
        <v>13220340857</v>
      </c>
      <c r="AI319" s="873">
        <v>191269381</v>
      </c>
      <c r="AJ319" s="873">
        <v>13411610237</v>
      </c>
      <c r="AK319" s="873">
        <v>191269381</v>
      </c>
      <c r="AL319" s="873">
        <v>191269381</v>
      </c>
      <c r="AM319" s="873">
        <v>84038333</v>
      </c>
      <c r="AN319" s="873">
        <v>496055</v>
      </c>
      <c r="AO319" s="873">
        <v>84534388</v>
      </c>
      <c r="AP319" s="873">
        <v>26368</v>
      </c>
      <c r="AQ319" s="873">
        <v>0</v>
      </c>
      <c r="AR319" s="873">
        <v>26368</v>
      </c>
      <c r="AS319" s="873">
        <v>-3347529</v>
      </c>
      <c r="AT319" s="873">
        <v>-3347529</v>
      </c>
      <c r="AU319" s="873">
        <v>217498586</v>
      </c>
      <c r="AV319" s="873">
        <v>217498586</v>
      </c>
      <c r="AW319" s="873">
        <v>63607537</v>
      </c>
      <c r="AX319" s="873">
        <v>194697</v>
      </c>
      <c r="AY319" s="873">
        <v>2756335</v>
      </c>
      <c r="AZ319" s="873">
        <v>2951032</v>
      </c>
      <c r="BA319" s="873">
        <v>1254902</v>
      </c>
      <c r="BB319" s="873">
        <v>11527345</v>
      </c>
      <c r="BC319" s="873">
        <v>12782247</v>
      </c>
      <c r="BD319" s="873">
        <v>130708491</v>
      </c>
      <c r="BE319" s="873">
        <v>130708491</v>
      </c>
      <c r="BF319" s="873">
        <v>231879104</v>
      </c>
      <c r="BG319" s="873">
        <v>231879104</v>
      </c>
      <c r="BH319" s="873">
        <v>0</v>
      </c>
      <c r="BI319" s="873">
        <v>0</v>
      </c>
      <c r="BJ319" s="873">
        <v>1315489</v>
      </c>
      <c r="BK319" s="873">
        <v>670899</v>
      </c>
      <c r="BL319" s="873">
        <v>1925801</v>
      </c>
      <c r="BM319" s="873">
        <v>11527345</v>
      </c>
      <c r="BN319" s="873">
        <v>13453146</v>
      </c>
      <c r="BO319" s="873">
        <v>2513767125</v>
      </c>
      <c r="BP319" s="873">
        <v>-1002687876</v>
      </c>
      <c r="BQ319" s="870" t="s">
        <v>1975</v>
      </c>
      <c r="BR319" s="870" t="s">
        <v>1975</v>
      </c>
      <c r="BS319" s="870" t="s">
        <v>1975</v>
      </c>
    </row>
  </sheetData>
  <mergeCells count="23">
    <mergeCell ref="BF1:BG1"/>
    <mergeCell ref="BH1:BI1"/>
    <mergeCell ref="BJ1:BK1"/>
    <mergeCell ref="BL1:BN1"/>
    <mergeCell ref="AE1:AG1"/>
    <mergeCell ref="AP1:AR1"/>
    <mergeCell ref="AS1:AT1"/>
    <mergeCell ref="AU1:AV1"/>
    <mergeCell ref="AX1:AZ1"/>
    <mergeCell ref="BA1:BC1"/>
    <mergeCell ref="BD1:BE1"/>
    <mergeCell ref="AM1:AO1"/>
    <mergeCell ref="V1:X1"/>
    <mergeCell ref="Y1:AA1"/>
    <mergeCell ref="AB1:AD1"/>
    <mergeCell ref="AH1:AJ1"/>
    <mergeCell ref="AK1:AL1"/>
    <mergeCell ref="S1:U1"/>
    <mergeCell ref="D1:F1"/>
    <mergeCell ref="G1:I1"/>
    <mergeCell ref="J1:L1"/>
    <mergeCell ref="M1:O1"/>
    <mergeCell ref="P1:R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7" ma:contentTypeDescription="Create a new document." ma:contentTypeScope="" ma:versionID="bed11522697652a6257d95da9d960470">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cd74bef00dce07e5fc51b1f4dba0b308"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319807FF-011C-4BEF-979D-3FE96825EBD4}">
  <ds:schemaRefs>
    <ds:schemaRef ds:uri="http://schemas.microsoft.com/sharepoint/v3/contenttype/forms"/>
  </ds:schemaRefs>
</ds:datastoreItem>
</file>

<file path=customXml/itemProps2.xml><?xml version="1.0" encoding="utf-8"?>
<ds:datastoreItem xmlns:ds="http://schemas.openxmlformats.org/officeDocument/2006/customXml" ds:itemID="{7E35A9CE-BDA2-4451-A4E6-01E0BC759A4E}">
  <ds:schemaRefs>
    <ds:schemaRef ds:uri="3fa4860e-4e84-4984-b511-cb934d7752c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3fd57c9-5291-4ee5-b3d3-37b4b570c278"/>
    <ds:schemaRef ds:uri="http://www.w3.org/XML/1998/namespace"/>
  </ds:schemaRefs>
</ds:datastoreItem>
</file>

<file path=customXml/itemProps3.xml><?xml version="1.0" encoding="utf-8"?>
<ds:datastoreItem xmlns:ds="http://schemas.openxmlformats.org/officeDocument/2006/customXml" ds:itemID="{29084AF8-44C6-49B6-92B6-FF0027D9B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Jonny Corfield</cp:lastModifiedBy>
  <cp:lastPrinted>2020-05-14T21:34:08Z</cp:lastPrinted>
  <dcterms:created xsi:type="dcterms:W3CDTF">2013-07-12T16:47:25Z</dcterms:created>
  <dcterms:modified xsi:type="dcterms:W3CDTF">2024-01-23T18:56:54Z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